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y_data_assistant\apps\analysis\formats\"/>
    </mc:Choice>
  </mc:AlternateContent>
  <xr:revisionPtr revIDLastSave="0" documentId="8_{3A5CDD1A-620D-4B45-A8D5-B7B3AC3FD766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input_daily!$A$3:$GJ$3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input_daily!$A$1:$EI$1290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6" i="15"/>
  <c r="G7" i="15" s="1"/>
  <c r="G5" i="15"/>
  <c r="G4" i="15"/>
  <c r="H1" i="15"/>
  <c r="F1" i="15"/>
  <c r="H8" i="14"/>
  <c r="H7" i="14"/>
  <c r="H4" i="14"/>
  <c r="J1" i="14"/>
  <c r="H1" i="14"/>
  <c r="S12" i="13"/>
  <c r="F12" i="13"/>
  <c r="S11" i="13"/>
  <c r="F11" i="13"/>
  <c r="S10" i="13"/>
  <c r="S9" i="13"/>
  <c r="U8" i="13"/>
  <c r="Q8" i="13" s="1"/>
  <c r="F8" i="13"/>
  <c r="Q7" i="13"/>
  <c r="G5" i="13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M90" i="8"/>
  <c r="AN90" i="8" s="1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N31" i="8"/>
  <c r="AM31" i="8"/>
  <c r="AM30" i="8"/>
  <c r="AM29" i="8"/>
  <c r="AN28" i="8"/>
  <c r="AM28" i="8"/>
  <c r="AM27" i="8"/>
  <c r="AN27" i="8" s="1"/>
  <c r="AM26" i="8"/>
  <c r="AN26" i="8" s="1"/>
  <c r="AM25" i="8"/>
  <c r="AN25" i="8" s="1"/>
  <c r="AM24" i="8"/>
  <c r="AN24" i="8" s="1"/>
  <c r="AM23" i="8"/>
  <c r="AN23" i="8" s="1"/>
  <c r="AN22" i="8"/>
  <c r="AM22" i="8"/>
  <c r="AM21" i="8"/>
  <c r="AN21" i="8" s="1"/>
  <c r="AN20" i="8"/>
  <c r="AM20" i="8"/>
  <c r="AM19" i="8"/>
  <c r="AN19" i="8" s="1"/>
  <c r="AM18" i="8"/>
  <c r="AN18" i="8" s="1"/>
  <c r="AM17" i="8"/>
  <c r="AN17" i="8" s="1"/>
  <c r="AM16" i="8"/>
  <c r="AN16" i="8" s="1"/>
  <c r="AM15" i="8"/>
  <c r="AN15" i="8" s="1"/>
  <c r="AN14" i="8"/>
  <c r="AM14" i="8"/>
  <c r="AM13" i="8"/>
  <c r="AN13" i="8" s="1"/>
  <c r="AN12" i="8"/>
  <c r="AM12" i="8"/>
  <c r="AM11" i="8"/>
  <c r="AN11" i="8" s="1"/>
  <c r="AM10" i="8"/>
  <c r="AN10" i="8" s="1"/>
  <c r="AM9" i="8"/>
  <c r="AN9" i="8" s="1"/>
  <c r="AM8" i="8"/>
  <c r="AN8" i="8" s="1"/>
  <c r="AM7" i="8"/>
  <c r="AN7" i="8" s="1"/>
  <c r="AN6" i="8"/>
  <c r="AM6" i="8"/>
  <c r="AM5" i="8"/>
  <c r="AN5" i="8" s="1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P1614" i="5"/>
  <c r="DN1614" i="5"/>
  <c r="DM1614" i="5"/>
  <c r="DK1614" i="5"/>
  <c r="DF1614" i="5"/>
  <c r="DE1614" i="5"/>
  <c r="DC1614" i="5"/>
  <c r="DD1614" i="5" s="1"/>
  <c r="DB1614" i="5"/>
  <c r="DA1614" i="5"/>
  <c r="DO1614" i="5" s="1"/>
  <c r="CZ1614" i="5"/>
  <c r="CY1614" i="5"/>
  <c r="CG1614" i="5"/>
  <c r="AS1614" i="5"/>
  <c r="AR1614" i="5"/>
  <c r="AO1614" i="5"/>
  <c r="AN1614" i="5"/>
  <c r="AM1614" i="5"/>
  <c r="DN1613" i="5"/>
  <c r="DE1613" i="5"/>
  <c r="DF1613" i="5" s="1"/>
  <c r="DK1613" i="5" s="1"/>
  <c r="DD1613" i="5"/>
  <c r="DC1613" i="5"/>
  <c r="DB1613" i="5"/>
  <c r="DA1613" i="5"/>
  <c r="CZ1613" i="5"/>
  <c r="CG1613" i="5"/>
  <c r="AS1613" i="5"/>
  <c r="AR1613" i="5"/>
  <c r="AN1613" i="5"/>
  <c r="CY1613" i="5" s="1"/>
  <c r="AM1613" i="5"/>
  <c r="AO1613" i="5" s="1"/>
  <c r="DP1612" i="5"/>
  <c r="DN1612" i="5"/>
  <c r="DM1612" i="5"/>
  <c r="DF1612" i="5"/>
  <c r="DK1612" i="5" s="1"/>
  <c r="DE1612" i="5"/>
  <c r="DC1612" i="5"/>
  <c r="DD1612" i="5" s="1"/>
  <c r="DB1612" i="5"/>
  <c r="DH1612" i="5" s="1"/>
  <c r="DA1612" i="5"/>
  <c r="DO1612" i="5" s="1"/>
  <c r="CZ1612" i="5"/>
  <c r="CG1612" i="5"/>
  <c r="AS1612" i="5"/>
  <c r="AR1612" i="5"/>
  <c r="AO1612" i="5"/>
  <c r="AN1612" i="5"/>
  <c r="CY1612" i="5" s="1"/>
  <c r="AM1612" i="5"/>
  <c r="DO1611" i="5"/>
  <c r="DN1611" i="5"/>
  <c r="DF1611" i="5"/>
  <c r="DK1611" i="5" s="1"/>
  <c r="DE1611" i="5"/>
  <c r="DD1611" i="5"/>
  <c r="DC1611" i="5"/>
  <c r="DB1611" i="5"/>
  <c r="DH1611" i="5" s="1"/>
  <c r="DA1611" i="5"/>
  <c r="DM1611" i="5" s="1"/>
  <c r="CZ1611" i="5"/>
  <c r="CG1611" i="5"/>
  <c r="AS1611" i="5"/>
  <c r="AR1611" i="5" s="1"/>
  <c r="AN1611" i="5"/>
  <c r="CY1611" i="5" s="1"/>
  <c r="AM1611" i="5"/>
  <c r="AO1611" i="5" s="1"/>
  <c r="DP1610" i="5"/>
  <c r="DN1610" i="5"/>
  <c r="DM1610" i="5"/>
  <c r="DK1610" i="5"/>
  <c r="DH1610" i="5"/>
  <c r="DF1610" i="5"/>
  <c r="DE1610" i="5"/>
  <c r="DD1610" i="5"/>
  <c r="DC1610" i="5"/>
  <c r="DB1610" i="5"/>
  <c r="DA1610" i="5"/>
  <c r="DO1610" i="5" s="1"/>
  <c r="CZ1610" i="5"/>
  <c r="CY1610" i="5"/>
  <c r="CG1610" i="5"/>
  <c r="AS1610" i="5"/>
  <c r="AR1610" i="5"/>
  <c r="AO1610" i="5"/>
  <c r="AN1610" i="5"/>
  <c r="AM1610" i="5"/>
  <c r="DP1609" i="5"/>
  <c r="DE1609" i="5"/>
  <c r="DN1609" i="5" s="1"/>
  <c r="DD1609" i="5"/>
  <c r="DC1609" i="5"/>
  <c r="DB1609" i="5"/>
  <c r="DA1609" i="5"/>
  <c r="DM1609" i="5" s="1"/>
  <c r="CZ1609" i="5"/>
  <c r="CG1609" i="5"/>
  <c r="AS1609" i="5"/>
  <c r="AR1609" i="5"/>
  <c r="AN1609" i="5"/>
  <c r="CY1609" i="5" s="1"/>
  <c r="AM1609" i="5"/>
  <c r="AO1609" i="5" s="1"/>
  <c r="DP1608" i="5"/>
  <c r="DN1608" i="5"/>
  <c r="DM1608" i="5"/>
  <c r="DF1608" i="5"/>
  <c r="DK1608" i="5" s="1"/>
  <c r="DE1608" i="5"/>
  <c r="DC1608" i="5"/>
  <c r="DD1608" i="5" s="1"/>
  <c r="DB1608" i="5"/>
  <c r="DH1608" i="5" s="1"/>
  <c r="DA1608" i="5"/>
  <c r="DO1608" i="5" s="1"/>
  <c r="CZ1608" i="5"/>
  <c r="CG1608" i="5"/>
  <c r="AS1608" i="5"/>
  <c r="AR1608" i="5"/>
  <c r="AO1608" i="5"/>
  <c r="AN1608" i="5"/>
  <c r="CY1608" i="5" s="1"/>
  <c r="AM1608" i="5"/>
  <c r="DO1607" i="5"/>
  <c r="DN1607" i="5"/>
  <c r="DF1607" i="5"/>
  <c r="DK1607" i="5" s="1"/>
  <c r="DE1607" i="5"/>
  <c r="DD1607" i="5"/>
  <c r="DC1607" i="5"/>
  <c r="DB1607" i="5"/>
  <c r="DH1607" i="5" s="1"/>
  <c r="DA1607" i="5"/>
  <c r="DM1607" i="5" s="1"/>
  <c r="CZ1607" i="5"/>
  <c r="CG1607" i="5"/>
  <c r="AS1607" i="5"/>
  <c r="AR1607" i="5" s="1"/>
  <c r="AN1607" i="5"/>
  <c r="CY1607" i="5" s="1"/>
  <c r="AM1607" i="5"/>
  <c r="AO1607" i="5" s="1"/>
  <c r="DP1606" i="5"/>
  <c r="DN1606" i="5"/>
  <c r="DM1606" i="5"/>
  <c r="DK1606" i="5"/>
  <c r="DH1606" i="5"/>
  <c r="DF1606" i="5"/>
  <c r="DE1606" i="5"/>
  <c r="DD1606" i="5"/>
  <c r="DC1606" i="5"/>
  <c r="DB1606" i="5"/>
  <c r="DA1606" i="5"/>
  <c r="DO1606" i="5" s="1"/>
  <c r="CZ1606" i="5"/>
  <c r="CY1606" i="5"/>
  <c r="CG1606" i="5"/>
  <c r="AS1606" i="5"/>
  <c r="AR1606" i="5"/>
  <c r="AO1606" i="5"/>
  <c r="AN1606" i="5"/>
  <c r="AM1606" i="5"/>
  <c r="DP1605" i="5"/>
  <c r="DE1605" i="5"/>
  <c r="DN1605" i="5" s="1"/>
  <c r="DD1605" i="5"/>
  <c r="DC1605" i="5"/>
  <c r="DB1605" i="5"/>
  <c r="DA1605" i="5"/>
  <c r="DM1605" i="5" s="1"/>
  <c r="CZ1605" i="5"/>
  <c r="CG1605" i="5"/>
  <c r="AS1605" i="5"/>
  <c r="AR1605" i="5"/>
  <c r="AN1605" i="5"/>
  <c r="CY1605" i="5" s="1"/>
  <c r="AM1605" i="5"/>
  <c r="AO1605" i="5" s="1"/>
  <c r="DP1604" i="5"/>
  <c r="DN1604" i="5"/>
  <c r="DM1604" i="5"/>
  <c r="DF1604" i="5"/>
  <c r="DK1604" i="5" s="1"/>
  <c r="DE1604" i="5"/>
  <c r="DC1604" i="5"/>
  <c r="DD1604" i="5" s="1"/>
  <c r="DB1604" i="5"/>
  <c r="DA1604" i="5"/>
  <c r="DO1604" i="5" s="1"/>
  <c r="CZ1604" i="5"/>
  <c r="CG1604" i="5"/>
  <c r="AS1604" i="5"/>
  <c r="AR1604" i="5"/>
  <c r="AO1604" i="5"/>
  <c r="AN1604" i="5"/>
  <c r="CY1604" i="5" s="1"/>
  <c r="AM1604" i="5"/>
  <c r="DO1603" i="5"/>
  <c r="DN1603" i="5"/>
  <c r="DF1603" i="5"/>
  <c r="DK1603" i="5" s="1"/>
  <c r="DE1603" i="5"/>
  <c r="DD1603" i="5"/>
  <c r="DC1603" i="5"/>
  <c r="DB1603" i="5"/>
  <c r="DH1603" i="5" s="1"/>
  <c r="DA1603" i="5"/>
  <c r="DM1603" i="5" s="1"/>
  <c r="CZ1603" i="5"/>
  <c r="CG1603" i="5"/>
  <c r="AS1603" i="5"/>
  <c r="AR1603" i="5" s="1"/>
  <c r="AN1603" i="5"/>
  <c r="CY1603" i="5" s="1"/>
  <c r="AM1603" i="5"/>
  <c r="AO1603" i="5" s="1"/>
  <c r="DP1602" i="5"/>
  <c r="DN1602" i="5"/>
  <c r="DM1602" i="5"/>
  <c r="DK1602" i="5"/>
  <c r="DH1602" i="5"/>
  <c r="DF1602" i="5"/>
  <c r="DE1602" i="5"/>
  <c r="DD1602" i="5"/>
  <c r="DC1602" i="5"/>
  <c r="DB1602" i="5"/>
  <c r="DA1602" i="5"/>
  <c r="DO1602" i="5" s="1"/>
  <c r="CZ1602" i="5"/>
  <c r="CY1602" i="5"/>
  <c r="CG1602" i="5"/>
  <c r="AS1602" i="5"/>
  <c r="AR1602" i="5"/>
  <c r="AO1602" i="5"/>
  <c r="AN1602" i="5"/>
  <c r="AM1602" i="5"/>
  <c r="DP1601" i="5"/>
  <c r="DE1601" i="5"/>
  <c r="DN1601" i="5" s="1"/>
  <c r="DD1601" i="5"/>
  <c r="DC1601" i="5"/>
  <c r="DB1601" i="5"/>
  <c r="DA1601" i="5"/>
  <c r="DM1601" i="5" s="1"/>
  <c r="CZ1601" i="5"/>
  <c r="CG1601" i="5"/>
  <c r="AS1601" i="5"/>
  <c r="AR1601" i="5"/>
  <c r="AN1601" i="5"/>
  <c r="CY1601" i="5" s="1"/>
  <c r="AM1601" i="5"/>
  <c r="AO1601" i="5" s="1"/>
  <c r="DP1600" i="5"/>
  <c r="DN1600" i="5"/>
  <c r="DM1600" i="5"/>
  <c r="DF1600" i="5"/>
  <c r="DK1600" i="5" s="1"/>
  <c r="DE1600" i="5"/>
  <c r="DC1600" i="5"/>
  <c r="DD1600" i="5" s="1"/>
  <c r="DB1600" i="5"/>
  <c r="DA1600" i="5"/>
  <c r="DO1600" i="5" s="1"/>
  <c r="CZ1600" i="5"/>
  <c r="CG1600" i="5"/>
  <c r="AS1600" i="5"/>
  <c r="AR1600" i="5"/>
  <c r="AO1600" i="5"/>
  <c r="AN1600" i="5"/>
  <c r="CY1600" i="5" s="1"/>
  <c r="AM1600" i="5"/>
  <c r="DO1599" i="5"/>
  <c r="DN1599" i="5"/>
  <c r="DF1599" i="5"/>
  <c r="DK1599" i="5" s="1"/>
  <c r="DE1599" i="5"/>
  <c r="DD1599" i="5"/>
  <c r="DC1599" i="5"/>
  <c r="DB1599" i="5"/>
  <c r="DH1599" i="5" s="1"/>
  <c r="DA1599" i="5"/>
  <c r="DM1599" i="5" s="1"/>
  <c r="CZ1599" i="5"/>
  <c r="CG1599" i="5"/>
  <c r="AS1599" i="5"/>
  <c r="AR1599" i="5" s="1"/>
  <c r="AN1599" i="5"/>
  <c r="CY1599" i="5" s="1"/>
  <c r="AM1599" i="5"/>
  <c r="AO1599" i="5" s="1"/>
  <c r="DP1598" i="5"/>
  <c r="DN1598" i="5"/>
  <c r="DM1598" i="5"/>
  <c r="DK1598" i="5"/>
  <c r="DH1598" i="5"/>
  <c r="DF1598" i="5"/>
  <c r="DE1598" i="5"/>
  <c r="DD1598" i="5"/>
  <c r="DC1598" i="5"/>
  <c r="DB1598" i="5"/>
  <c r="DA1598" i="5"/>
  <c r="DO1598" i="5" s="1"/>
  <c r="CZ1598" i="5"/>
  <c r="CY1598" i="5"/>
  <c r="CG1598" i="5"/>
  <c r="AS1598" i="5"/>
  <c r="AR1598" i="5"/>
  <c r="AO1598" i="5"/>
  <c r="AN1598" i="5"/>
  <c r="AM1598" i="5"/>
  <c r="DP1597" i="5"/>
  <c r="DE1597" i="5"/>
  <c r="DN1597" i="5" s="1"/>
  <c r="DD1597" i="5"/>
  <c r="DC1597" i="5"/>
  <c r="DB1597" i="5"/>
  <c r="DA1597" i="5"/>
  <c r="DM1597" i="5" s="1"/>
  <c r="CZ1597" i="5"/>
  <c r="CG1597" i="5"/>
  <c r="AS1597" i="5"/>
  <c r="AR1597" i="5"/>
  <c r="AN1597" i="5"/>
  <c r="CY1597" i="5" s="1"/>
  <c r="AM1597" i="5"/>
  <c r="AO1597" i="5" s="1"/>
  <c r="DP1596" i="5"/>
  <c r="DN1596" i="5"/>
  <c r="DM1596" i="5"/>
  <c r="DF1596" i="5"/>
  <c r="DK1596" i="5" s="1"/>
  <c r="DE1596" i="5"/>
  <c r="DC1596" i="5"/>
  <c r="DD1596" i="5" s="1"/>
  <c r="DB1596" i="5"/>
  <c r="DA1596" i="5"/>
  <c r="DO1596" i="5" s="1"/>
  <c r="CZ1596" i="5"/>
  <c r="CG1596" i="5"/>
  <c r="AS1596" i="5"/>
  <c r="AR1596" i="5"/>
  <c r="AO1596" i="5"/>
  <c r="AN1596" i="5"/>
  <c r="CY1596" i="5" s="1"/>
  <c r="AM1596" i="5"/>
  <c r="DO1595" i="5"/>
  <c r="DN1595" i="5"/>
  <c r="DF1595" i="5"/>
  <c r="DK1595" i="5" s="1"/>
  <c r="DE1595" i="5"/>
  <c r="DD1595" i="5"/>
  <c r="DC1595" i="5"/>
  <c r="DB1595" i="5"/>
  <c r="DH1595" i="5" s="1"/>
  <c r="DA1595" i="5"/>
  <c r="DM1595" i="5" s="1"/>
  <c r="CZ1595" i="5"/>
  <c r="CG1595" i="5"/>
  <c r="AS1595" i="5"/>
  <c r="AR1595" i="5" s="1"/>
  <c r="AN1595" i="5"/>
  <c r="CY1595" i="5" s="1"/>
  <c r="AM1595" i="5"/>
  <c r="AO1595" i="5" s="1"/>
  <c r="DP1594" i="5"/>
  <c r="DN1594" i="5"/>
  <c r="DM1594" i="5"/>
  <c r="DK1594" i="5"/>
  <c r="DH1594" i="5"/>
  <c r="DF1594" i="5"/>
  <c r="DE1594" i="5"/>
  <c r="DD1594" i="5"/>
  <c r="DC1594" i="5"/>
  <c r="DB1594" i="5"/>
  <c r="DA1594" i="5"/>
  <c r="DO1594" i="5" s="1"/>
  <c r="CZ1594" i="5"/>
  <c r="CY1594" i="5"/>
  <c r="CG1594" i="5"/>
  <c r="AS1594" i="5"/>
  <c r="AR1594" i="5"/>
  <c r="AO1594" i="5"/>
  <c r="AN1594" i="5"/>
  <c r="AM1594" i="5"/>
  <c r="DP1593" i="5"/>
  <c r="DE1593" i="5"/>
  <c r="DN1593" i="5" s="1"/>
  <c r="DD1593" i="5"/>
  <c r="DC1593" i="5"/>
  <c r="DB1593" i="5"/>
  <c r="DA1593" i="5"/>
  <c r="DM1593" i="5" s="1"/>
  <c r="CZ1593" i="5"/>
  <c r="CG1593" i="5"/>
  <c r="AS1593" i="5"/>
  <c r="AR1593" i="5"/>
  <c r="AN1593" i="5"/>
  <c r="CY1593" i="5" s="1"/>
  <c r="AM1593" i="5"/>
  <c r="AO1593" i="5" s="1"/>
  <c r="DP1592" i="5"/>
  <c r="DN1592" i="5"/>
  <c r="DM1592" i="5"/>
  <c r="DF1592" i="5"/>
  <c r="DK1592" i="5" s="1"/>
  <c r="DE1592" i="5"/>
  <c r="DC1592" i="5"/>
  <c r="DD1592" i="5" s="1"/>
  <c r="DB1592" i="5"/>
  <c r="DA1592" i="5"/>
  <c r="DO1592" i="5" s="1"/>
  <c r="CZ1592" i="5"/>
  <c r="CG1592" i="5"/>
  <c r="AS1592" i="5"/>
  <c r="AR1592" i="5"/>
  <c r="AO1592" i="5"/>
  <c r="AN1592" i="5"/>
  <c r="CY1592" i="5" s="1"/>
  <c r="AM1592" i="5"/>
  <c r="DO1591" i="5"/>
  <c r="DN1591" i="5"/>
  <c r="DF1591" i="5"/>
  <c r="DK1591" i="5" s="1"/>
  <c r="DE1591" i="5"/>
  <c r="DC1591" i="5"/>
  <c r="DD1591" i="5" s="1"/>
  <c r="DB1591" i="5"/>
  <c r="DH1591" i="5" s="1"/>
  <c r="DA1591" i="5"/>
  <c r="DM1591" i="5" s="1"/>
  <c r="CZ1591" i="5"/>
  <c r="CG1591" i="5"/>
  <c r="AS1591" i="5"/>
  <c r="AR1591" i="5" s="1"/>
  <c r="AO1591" i="5"/>
  <c r="AN1591" i="5"/>
  <c r="CY1591" i="5" s="1"/>
  <c r="AM1591" i="5"/>
  <c r="DN1590" i="5"/>
  <c r="DH1590" i="5"/>
  <c r="DE1590" i="5"/>
  <c r="DF1590" i="5" s="1"/>
  <c r="DK1590" i="5" s="1"/>
  <c r="DD1590" i="5"/>
  <c r="DC1590" i="5"/>
  <c r="DB1590" i="5"/>
  <c r="DA1590" i="5"/>
  <c r="DM1590" i="5" s="1"/>
  <c r="CZ1590" i="5"/>
  <c r="CY1590" i="5"/>
  <c r="CG1590" i="5"/>
  <c r="AS1590" i="5"/>
  <c r="AR1590" i="5"/>
  <c r="AN1590" i="5"/>
  <c r="AM1590" i="5"/>
  <c r="AO1590" i="5" s="1"/>
  <c r="DP1589" i="5"/>
  <c r="DM1589" i="5"/>
  <c r="DF1589" i="5"/>
  <c r="DK1589" i="5" s="1"/>
  <c r="DE1589" i="5"/>
  <c r="DN1589" i="5" s="1"/>
  <c r="DC1589" i="5"/>
  <c r="DD1589" i="5" s="1"/>
  <c r="DB1589" i="5"/>
  <c r="DH1589" i="5" s="1"/>
  <c r="DA1589" i="5"/>
  <c r="DO1589" i="5" s="1"/>
  <c r="CZ1589" i="5"/>
  <c r="CG1589" i="5"/>
  <c r="AS1589" i="5"/>
  <c r="AR1589" i="5" s="1"/>
  <c r="AO1589" i="5"/>
  <c r="AN1589" i="5"/>
  <c r="CY1589" i="5" s="1"/>
  <c r="AM1589" i="5"/>
  <c r="DN1588" i="5"/>
  <c r="DE1588" i="5"/>
  <c r="DF1588" i="5" s="1"/>
  <c r="DK1588" i="5" s="1"/>
  <c r="DD1588" i="5"/>
  <c r="DG1588" i="5" s="1"/>
  <c r="DC1588" i="5"/>
  <c r="DB1588" i="5"/>
  <c r="DA1588" i="5"/>
  <c r="CZ1588" i="5"/>
  <c r="CY1588" i="5"/>
  <c r="CG1588" i="5"/>
  <c r="AS1588" i="5"/>
  <c r="AR1588" i="5"/>
  <c r="AN1588" i="5"/>
  <c r="AM1588" i="5"/>
  <c r="AO1588" i="5" s="1"/>
  <c r="DP1587" i="5"/>
  <c r="DM1587" i="5"/>
  <c r="DF1587" i="5"/>
  <c r="DK1587" i="5" s="1"/>
  <c r="DE1587" i="5"/>
  <c r="DN1587" i="5" s="1"/>
  <c r="DC1587" i="5"/>
  <c r="DD1587" i="5" s="1"/>
  <c r="DG1587" i="5" s="1"/>
  <c r="DB1587" i="5"/>
  <c r="DA1587" i="5"/>
  <c r="DO1587" i="5" s="1"/>
  <c r="CZ1587" i="5"/>
  <c r="CG1587" i="5"/>
  <c r="AS1587" i="5"/>
  <c r="AR1587" i="5" s="1"/>
  <c r="AO1587" i="5"/>
  <c r="AN1587" i="5"/>
  <c r="CY1587" i="5" s="1"/>
  <c r="AM1587" i="5"/>
  <c r="DN1586" i="5"/>
  <c r="DE1586" i="5"/>
  <c r="DF1586" i="5" s="1"/>
  <c r="DK1586" i="5" s="1"/>
  <c r="DD1586" i="5"/>
  <c r="DG1586" i="5" s="1"/>
  <c r="DC1586" i="5"/>
  <c r="DB1586" i="5"/>
  <c r="DA1586" i="5"/>
  <c r="CZ1586" i="5"/>
  <c r="CY1586" i="5"/>
  <c r="CG1586" i="5"/>
  <c r="AS1586" i="5"/>
  <c r="AR1586" i="5"/>
  <c r="AN1586" i="5"/>
  <c r="AM1586" i="5"/>
  <c r="AO1586" i="5" s="1"/>
  <c r="DP1585" i="5"/>
  <c r="DM1585" i="5"/>
  <c r="DF1585" i="5"/>
  <c r="DK1585" i="5" s="1"/>
  <c r="DE1585" i="5"/>
  <c r="DN1585" i="5" s="1"/>
  <c r="DC1585" i="5"/>
  <c r="DD1585" i="5" s="1"/>
  <c r="DG1585" i="5" s="1"/>
  <c r="DB1585" i="5"/>
  <c r="DA1585" i="5"/>
  <c r="DO1585" i="5" s="1"/>
  <c r="CZ1585" i="5"/>
  <c r="CG1585" i="5"/>
  <c r="AS1585" i="5"/>
  <c r="AR1585" i="5" s="1"/>
  <c r="AO1585" i="5"/>
  <c r="AN1585" i="5"/>
  <c r="CY1585" i="5" s="1"/>
  <c r="AM1585" i="5"/>
  <c r="DN1584" i="5"/>
  <c r="DE1584" i="5"/>
  <c r="DF1584" i="5" s="1"/>
  <c r="DK1584" i="5" s="1"/>
  <c r="DD1584" i="5"/>
  <c r="DG1584" i="5" s="1"/>
  <c r="DC1584" i="5"/>
  <c r="DB1584" i="5"/>
  <c r="DA1584" i="5"/>
  <c r="CZ1584" i="5"/>
  <c r="CY1584" i="5"/>
  <c r="CG1584" i="5"/>
  <c r="AS1584" i="5"/>
  <c r="AR1584" i="5"/>
  <c r="AN1584" i="5"/>
  <c r="AM1584" i="5"/>
  <c r="AO1584" i="5" s="1"/>
  <c r="DP1583" i="5"/>
  <c r="DM1583" i="5"/>
  <c r="DF1583" i="5"/>
  <c r="DK1583" i="5" s="1"/>
  <c r="DE1583" i="5"/>
  <c r="DN1583" i="5" s="1"/>
  <c r="DC1583" i="5"/>
  <c r="DD1583" i="5" s="1"/>
  <c r="DG1583" i="5" s="1"/>
  <c r="DB1583" i="5"/>
  <c r="DA1583" i="5"/>
  <c r="DO1583" i="5" s="1"/>
  <c r="CZ1583" i="5"/>
  <c r="CG1583" i="5"/>
  <c r="AS1583" i="5"/>
  <c r="AR1583" i="5" s="1"/>
  <c r="AO1583" i="5"/>
  <c r="AN1583" i="5"/>
  <c r="CY1583" i="5" s="1"/>
  <c r="AM1583" i="5"/>
  <c r="DN1582" i="5"/>
  <c r="DE1582" i="5"/>
  <c r="DF1582" i="5" s="1"/>
  <c r="DK1582" i="5" s="1"/>
  <c r="DD1582" i="5"/>
  <c r="DG1582" i="5" s="1"/>
  <c r="DC1582" i="5"/>
  <c r="DB1582" i="5"/>
  <c r="DA1582" i="5"/>
  <c r="CZ1582" i="5"/>
  <c r="CG1582" i="5"/>
  <c r="AS1582" i="5"/>
  <c r="AR1582" i="5"/>
  <c r="AN1582" i="5"/>
  <c r="CY1582" i="5" s="1"/>
  <c r="AM1582" i="5"/>
  <c r="AO1582" i="5" s="1"/>
  <c r="DP1581" i="5"/>
  <c r="DN1581" i="5"/>
  <c r="DM1581" i="5"/>
  <c r="DF1581" i="5"/>
  <c r="DK1581" i="5" s="1"/>
  <c r="DE1581" i="5"/>
  <c r="DC1581" i="5"/>
  <c r="DD1581" i="5" s="1"/>
  <c r="DG1581" i="5" s="1"/>
  <c r="DB1581" i="5"/>
  <c r="DA1581" i="5"/>
  <c r="DO1581" i="5" s="1"/>
  <c r="CZ1581" i="5"/>
  <c r="CY1581" i="5"/>
  <c r="CG1581" i="5"/>
  <c r="AS1581" i="5"/>
  <c r="AR1581" i="5"/>
  <c r="AO1581" i="5"/>
  <c r="AN1581" i="5"/>
  <c r="AM1581" i="5"/>
  <c r="DH1580" i="5"/>
  <c r="DE1580" i="5"/>
  <c r="DF1580" i="5" s="1"/>
  <c r="DK1580" i="5" s="1"/>
  <c r="DD1580" i="5"/>
  <c r="DI1580" i="5" s="1"/>
  <c r="DC1580" i="5"/>
  <c r="DB1580" i="5"/>
  <c r="DA1580" i="5"/>
  <c r="CZ1580" i="5"/>
  <c r="CG1580" i="5"/>
  <c r="AS1580" i="5"/>
  <c r="AR1580" i="5"/>
  <c r="AN1580" i="5"/>
  <c r="CY1580" i="5" s="1"/>
  <c r="AM1580" i="5"/>
  <c r="AO1580" i="5" s="1"/>
  <c r="DP1579" i="5"/>
  <c r="DN1579" i="5"/>
  <c r="DM1579" i="5"/>
  <c r="DF1579" i="5"/>
  <c r="DE1579" i="5"/>
  <c r="DC1579" i="5"/>
  <c r="DD1579" i="5" s="1"/>
  <c r="DB1579" i="5"/>
  <c r="DH1579" i="5" s="1"/>
  <c r="DA1579" i="5"/>
  <c r="DO1579" i="5" s="1"/>
  <c r="CZ1579" i="5"/>
  <c r="CG1579" i="5"/>
  <c r="AS1579" i="5"/>
  <c r="AR1579" i="5"/>
  <c r="AO1579" i="5"/>
  <c r="AN1579" i="5"/>
  <c r="CY1579" i="5" s="1"/>
  <c r="AM1579" i="5"/>
  <c r="DE1578" i="5"/>
  <c r="DD1578" i="5"/>
  <c r="DC1578" i="5"/>
  <c r="DB1578" i="5"/>
  <c r="DH1578" i="5" s="1"/>
  <c r="DA1578" i="5"/>
  <c r="CZ1578" i="5"/>
  <c r="CG1578" i="5"/>
  <c r="AS1578" i="5"/>
  <c r="AR1578" i="5"/>
  <c r="AN1578" i="5"/>
  <c r="CY1578" i="5" s="1"/>
  <c r="AM1578" i="5"/>
  <c r="AO1578" i="5" s="1"/>
  <c r="DP1577" i="5"/>
  <c r="DN1577" i="5"/>
  <c r="DM1577" i="5"/>
  <c r="DF1577" i="5"/>
  <c r="DK1577" i="5" s="1"/>
  <c r="DE1577" i="5"/>
  <c r="DC1577" i="5"/>
  <c r="DD1577" i="5" s="1"/>
  <c r="DG1577" i="5" s="1"/>
  <c r="DB1577" i="5"/>
  <c r="DA1577" i="5"/>
  <c r="DO1577" i="5" s="1"/>
  <c r="CZ1577" i="5"/>
  <c r="CY1577" i="5"/>
  <c r="CG1577" i="5"/>
  <c r="AS1577" i="5"/>
  <c r="AR1577" i="5"/>
  <c r="AO1577" i="5"/>
  <c r="AN1577" i="5"/>
  <c r="AM1577" i="5"/>
  <c r="DI1576" i="5"/>
  <c r="DE1576" i="5"/>
  <c r="DN1576" i="5" s="1"/>
  <c r="DD1576" i="5"/>
  <c r="DC1576" i="5"/>
  <c r="DB1576" i="5"/>
  <c r="DH1576" i="5" s="1"/>
  <c r="DA1576" i="5"/>
  <c r="DM1576" i="5" s="1"/>
  <c r="CZ1576" i="5"/>
  <c r="CG1576" i="5"/>
  <c r="AS1576" i="5"/>
  <c r="AR1576" i="5" s="1"/>
  <c r="AN1576" i="5"/>
  <c r="CY1576" i="5" s="1"/>
  <c r="AM1576" i="5"/>
  <c r="AO1576" i="5" s="1"/>
  <c r="DP1575" i="5"/>
  <c r="DN1575" i="5"/>
  <c r="DM1575" i="5"/>
  <c r="DF1575" i="5"/>
  <c r="DK1575" i="5" s="1"/>
  <c r="DE1575" i="5"/>
  <c r="DC1575" i="5"/>
  <c r="DD1575" i="5" s="1"/>
  <c r="DB1575" i="5"/>
  <c r="DA1575" i="5"/>
  <c r="DO1575" i="5" s="1"/>
  <c r="CZ1575" i="5"/>
  <c r="CY1575" i="5"/>
  <c r="CG1575" i="5"/>
  <c r="AS1575" i="5"/>
  <c r="AR1575" i="5"/>
  <c r="AO1575" i="5"/>
  <c r="AN1575" i="5"/>
  <c r="AM1575" i="5"/>
  <c r="DI1574" i="5"/>
  <c r="DE1574" i="5"/>
  <c r="DN1574" i="5" s="1"/>
  <c r="DD1574" i="5"/>
  <c r="DC1574" i="5"/>
  <c r="DB1574" i="5"/>
  <c r="DH1574" i="5" s="1"/>
  <c r="DA1574" i="5"/>
  <c r="DM1574" i="5" s="1"/>
  <c r="CZ1574" i="5"/>
  <c r="CG1574" i="5"/>
  <c r="AS1574" i="5"/>
  <c r="AR1574" i="5" s="1"/>
  <c r="AN1574" i="5"/>
  <c r="CY1574" i="5" s="1"/>
  <c r="AM1574" i="5"/>
  <c r="AO1574" i="5" s="1"/>
  <c r="DP1573" i="5"/>
  <c r="DN1573" i="5"/>
  <c r="DM1573" i="5"/>
  <c r="DF1573" i="5"/>
  <c r="DK1573" i="5" s="1"/>
  <c r="DE1573" i="5"/>
  <c r="DC1573" i="5"/>
  <c r="DD1573" i="5" s="1"/>
  <c r="DB1573" i="5"/>
  <c r="DA1573" i="5"/>
  <c r="DO1573" i="5" s="1"/>
  <c r="CZ1573" i="5"/>
  <c r="CY1573" i="5"/>
  <c r="CG1573" i="5"/>
  <c r="AS1573" i="5"/>
  <c r="AR1573" i="5"/>
  <c r="AO1573" i="5"/>
  <c r="AN1573" i="5"/>
  <c r="AM1573" i="5"/>
  <c r="DI1572" i="5"/>
  <c r="DE1572" i="5"/>
  <c r="DN1572" i="5" s="1"/>
  <c r="DD1572" i="5"/>
  <c r="DC1572" i="5"/>
  <c r="DB1572" i="5"/>
  <c r="DH1572" i="5" s="1"/>
  <c r="DA1572" i="5"/>
  <c r="DM1572" i="5" s="1"/>
  <c r="CZ1572" i="5"/>
  <c r="CG1572" i="5"/>
  <c r="AS1572" i="5"/>
  <c r="AR1572" i="5" s="1"/>
  <c r="AN1572" i="5"/>
  <c r="CY1572" i="5" s="1"/>
  <c r="AM1572" i="5"/>
  <c r="AO1572" i="5" s="1"/>
  <c r="DP1571" i="5"/>
  <c r="DN1571" i="5"/>
  <c r="DM1571" i="5"/>
  <c r="DF1571" i="5"/>
  <c r="DK1571" i="5" s="1"/>
  <c r="DE1571" i="5"/>
  <c r="DC1571" i="5"/>
  <c r="DD1571" i="5" s="1"/>
  <c r="DB1571" i="5"/>
  <c r="DA1571" i="5"/>
  <c r="DO1571" i="5" s="1"/>
  <c r="CZ1571" i="5"/>
  <c r="CY1571" i="5"/>
  <c r="CG1571" i="5"/>
  <c r="AS1571" i="5"/>
  <c r="AR1571" i="5"/>
  <c r="AO1571" i="5"/>
  <c r="AN1571" i="5"/>
  <c r="AM1571" i="5"/>
  <c r="DI1570" i="5"/>
  <c r="DE1570" i="5"/>
  <c r="DN1570" i="5" s="1"/>
  <c r="DD1570" i="5"/>
  <c r="DC1570" i="5"/>
  <c r="DB1570" i="5"/>
  <c r="DH1570" i="5" s="1"/>
  <c r="DA1570" i="5"/>
  <c r="DM1570" i="5" s="1"/>
  <c r="CZ1570" i="5"/>
  <c r="CG1570" i="5"/>
  <c r="AS1570" i="5"/>
  <c r="AR1570" i="5" s="1"/>
  <c r="AN1570" i="5"/>
  <c r="CY1570" i="5" s="1"/>
  <c r="AM1570" i="5"/>
  <c r="AO1570" i="5" s="1"/>
  <c r="DP1569" i="5"/>
  <c r="DN1569" i="5"/>
  <c r="DM1569" i="5"/>
  <c r="DF1569" i="5"/>
  <c r="DK1569" i="5" s="1"/>
  <c r="DE1569" i="5"/>
  <c r="DC1569" i="5"/>
  <c r="DD1569" i="5" s="1"/>
  <c r="DB1569" i="5"/>
  <c r="DA1569" i="5"/>
  <c r="DO1569" i="5" s="1"/>
  <c r="CZ1569" i="5"/>
  <c r="CY1569" i="5"/>
  <c r="CG1569" i="5"/>
  <c r="AS1569" i="5"/>
  <c r="AR1569" i="5"/>
  <c r="AO1569" i="5"/>
  <c r="AN1569" i="5"/>
  <c r="AM1569" i="5"/>
  <c r="DI1568" i="5"/>
  <c r="DE1568" i="5"/>
  <c r="DN1568" i="5" s="1"/>
  <c r="DD1568" i="5"/>
  <c r="DC1568" i="5"/>
  <c r="DB1568" i="5"/>
  <c r="DH1568" i="5" s="1"/>
  <c r="DA1568" i="5"/>
  <c r="DM1568" i="5" s="1"/>
  <c r="CZ1568" i="5"/>
  <c r="CG1568" i="5"/>
  <c r="AS1568" i="5"/>
  <c r="AR1568" i="5" s="1"/>
  <c r="AN1568" i="5"/>
  <c r="CY1568" i="5" s="1"/>
  <c r="AM1568" i="5"/>
  <c r="AO1568" i="5" s="1"/>
  <c r="DP1567" i="5"/>
  <c r="DN1567" i="5"/>
  <c r="DM1567" i="5"/>
  <c r="DF1567" i="5"/>
  <c r="DK1567" i="5" s="1"/>
  <c r="DE1567" i="5"/>
  <c r="DC1567" i="5"/>
  <c r="DD1567" i="5" s="1"/>
  <c r="DB1567" i="5"/>
  <c r="DA1567" i="5"/>
  <c r="DO1567" i="5" s="1"/>
  <c r="CZ1567" i="5"/>
  <c r="CY1567" i="5"/>
  <c r="CG1567" i="5"/>
  <c r="AS1567" i="5"/>
  <c r="AR1567" i="5"/>
  <c r="AO1567" i="5"/>
  <c r="AN1567" i="5"/>
  <c r="AM1567" i="5"/>
  <c r="DI1566" i="5"/>
  <c r="DE1566" i="5"/>
  <c r="DN1566" i="5" s="1"/>
  <c r="DD1566" i="5"/>
  <c r="DC1566" i="5"/>
  <c r="DB1566" i="5"/>
  <c r="DH1566" i="5" s="1"/>
  <c r="DA1566" i="5"/>
  <c r="DM1566" i="5" s="1"/>
  <c r="CZ1566" i="5"/>
  <c r="CG1566" i="5"/>
  <c r="AS1566" i="5"/>
  <c r="AR1566" i="5" s="1"/>
  <c r="AN1566" i="5"/>
  <c r="CY1566" i="5" s="1"/>
  <c r="AM1566" i="5"/>
  <c r="AO1566" i="5" s="1"/>
  <c r="DP1565" i="5"/>
  <c r="DN1565" i="5"/>
  <c r="DM1565" i="5"/>
  <c r="DF1565" i="5"/>
  <c r="DK1565" i="5" s="1"/>
  <c r="DE1565" i="5"/>
  <c r="DC1565" i="5"/>
  <c r="DD1565" i="5" s="1"/>
  <c r="DB1565" i="5"/>
  <c r="DA1565" i="5"/>
  <c r="DO1565" i="5" s="1"/>
  <c r="CZ1565" i="5"/>
  <c r="CY1565" i="5"/>
  <c r="CG1565" i="5"/>
  <c r="AS1565" i="5"/>
  <c r="AR1565" i="5"/>
  <c r="AO1565" i="5"/>
  <c r="AN1565" i="5"/>
  <c r="AM1565" i="5"/>
  <c r="DI1564" i="5"/>
  <c r="DE1564" i="5"/>
  <c r="DN1564" i="5" s="1"/>
  <c r="DD1564" i="5"/>
  <c r="DC1564" i="5"/>
  <c r="DB1564" i="5"/>
  <c r="DH1564" i="5" s="1"/>
  <c r="DA1564" i="5"/>
  <c r="DM1564" i="5" s="1"/>
  <c r="CZ1564" i="5"/>
  <c r="CG1564" i="5"/>
  <c r="AS1564" i="5"/>
  <c r="AR1564" i="5"/>
  <c r="AN1564" i="5"/>
  <c r="CY1564" i="5" s="1"/>
  <c r="AM1564" i="5"/>
  <c r="AO1564" i="5" s="1"/>
  <c r="DP1563" i="5"/>
  <c r="DN1563" i="5"/>
  <c r="DM1563" i="5"/>
  <c r="DK1563" i="5"/>
  <c r="DF1563" i="5"/>
  <c r="DE1563" i="5"/>
  <c r="DC1563" i="5"/>
  <c r="DD1563" i="5" s="1"/>
  <c r="DB1563" i="5"/>
  <c r="DA1563" i="5"/>
  <c r="DO1563" i="5" s="1"/>
  <c r="CZ1563" i="5"/>
  <c r="CY1563" i="5"/>
  <c r="CG1563" i="5"/>
  <c r="AS1563" i="5"/>
  <c r="AR1563" i="5"/>
  <c r="AO1563" i="5"/>
  <c r="AN1563" i="5"/>
  <c r="AM1563" i="5"/>
  <c r="DO1562" i="5"/>
  <c r="DH1562" i="5"/>
  <c r="DE1562" i="5"/>
  <c r="DN1562" i="5" s="1"/>
  <c r="DD1562" i="5"/>
  <c r="DC1562" i="5"/>
  <c r="DB1562" i="5"/>
  <c r="DA1562" i="5"/>
  <c r="DM1562" i="5" s="1"/>
  <c r="CZ1562" i="5"/>
  <c r="CG1562" i="5"/>
  <c r="AS1562" i="5"/>
  <c r="AR1562" i="5"/>
  <c r="AN1562" i="5"/>
  <c r="CY1562" i="5" s="1"/>
  <c r="AM1562" i="5"/>
  <c r="AO1562" i="5" s="1"/>
  <c r="DP1561" i="5"/>
  <c r="DN1561" i="5"/>
  <c r="DM1561" i="5"/>
  <c r="DK1561" i="5"/>
  <c r="DF1561" i="5"/>
  <c r="DE1561" i="5"/>
  <c r="DC1561" i="5"/>
  <c r="DD1561" i="5" s="1"/>
  <c r="DB1561" i="5"/>
  <c r="DH1561" i="5" s="1"/>
  <c r="DA1561" i="5"/>
  <c r="DO1561" i="5" s="1"/>
  <c r="CZ1561" i="5"/>
  <c r="CY1561" i="5"/>
  <c r="CG1561" i="5"/>
  <c r="AS1561" i="5"/>
  <c r="AR1561" i="5"/>
  <c r="AO1561" i="5"/>
  <c r="AN1561" i="5"/>
  <c r="AM1561" i="5"/>
  <c r="DH1560" i="5"/>
  <c r="DE1560" i="5"/>
  <c r="DN1560" i="5" s="1"/>
  <c r="DD1560" i="5"/>
  <c r="DC1560" i="5"/>
  <c r="DB1560" i="5"/>
  <c r="DA1560" i="5"/>
  <c r="DM1560" i="5" s="1"/>
  <c r="CZ1560" i="5"/>
  <c r="CG1560" i="5"/>
  <c r="AS1560" i="5"/>
  <c r="AR1560" i="5"/>
  <c r="AN1560" i="5"/>
  <c r="CY1560" i="5" s="1"/>
  <c r="AM1560" i="5"/>
  <c r="AO1560" i="5" s="1"/>
  <c r="DP1559" i="5"/>
  <c r="DN1559" i="5"/>
  <c r="DM1559" i="5"/>
  <c r="DK1559" i="5"/>
  <c r="DF1559" i="5"/>
  <c r="DE1559" i="5"/>
  <c r="DC1559" i="5"/>
  <c r="DD1559" i="5" s="1"/>
  <c r="DB1559" i="5"/>
  <c r="DA1559" i="5"/>
  <c r="DO1559" i="5" s="1"/>
  <c r="CZ1559" i="5"/>
  <c r="CY1559" i="5"/>
  <c r="CG1559" i="5"/>
  <c r="AS1559" i="5"/>
  <c r="AR1559" i="5"/>
  <c r="AO1559" i="5"/>
  <c r="AN1559" i="5"/>
  <c r="AM1559" i="5"/>
  <c r="DO1558" i="5"/>
  <c r="DH1558" i="5"/>
  <c r="DE1558" i="5"/>
  <c r="DN1558" i="5" s="1"/>
  <c r="DD1558" i="5"/>
  <c r="DC1558" i="5"/>
  <c r="DB1558" i="5"/>
  <c r="DA1558" i="5"/>
  <c r="DM1558" i="5" s="1"/>
  <c r="CZ1558" i="5"/>
  <c r="CG1558" i="5"/>
  <c r="AS1558" i="5"/>
  <c r="AR1558" i="5"/>
  <c r="AN1558" i="5"/>
  <c r="CY1558" i="5" s="1"/>
  <c r="AM1558" i="5"/>
  <c r="AO1558" i="5" s="1"/>
  <c r="DP1557" i="5"/>
  <c r="DN1557" i="5"/>
  <c r="DM1557" i="5"/>
  <c r="DK1557" i="5"/>
  <c r="DF1557" i="5"/>
  <c r="DE1557" i="5"/>
  <c r="DC1557" i="5"/>
  <c r="DD1557" i="5" s="1"/>
  <c r="DB1557" i="5"/>
  <c r="DA1557" i="5"/>
  <c r="DO1557" i="5" s="1"/>
  <c r="CZ1557" i="5"/>
  <c r="CY1557" i="5"/>
  <c r="CG1557" i="5"/>
  <c r="AS1557" i="5"/>
  <c r="AR1557" i="5"/>
  <c r="AO1557" i="5"/>
  <c r="AN1557" i="5"/>
  <c r="AM1557" i="5"/>
  <c r="DH1556" i="5"/>
  <c r="DE1556" i="5"/>
  <c r="DN1556" i="5" s="1"/>
  <c r="DD1556" i="5"/>
  <c r="DC1556" i="5"/>
  <c r="DB1556" i="5"/>
  <c r="DA1556" i="5"/>
  <c r="DM1556" i="5" s="1"/>
  <c r="CZ1556" i="5"/>
  <c r="CG1556" i="5"/>
  <c r="AS1556" i="5"/>
  <c r="AR1556" i="5"/>
  <c r="AN1556" i="5"/>
  <c r="CY1556" i="5" s="1"/>
  <c r="AM1556" i="5"/>
  <c r="AO1556" i="5" s="1"/>
  <c r="DP1555" i="5"/>
  <c r="DN1555" i="5"/>
  <c r="DM1555" i="5"/>
  <c r="DF1555" i="5"/>
  <c r="DK1555" i="5" s="1"/>
  <c r="DE1555" i="5"/>
  <c r="DD1555" i="5"/>
  <c r="DG1555" i="5" s="1"/>
  <c r="DC1555" i="5"/>
  <c r="DB1555" i="5"/>
  <c r="DH1555" i="5" s="1"/>
  <c r="DA1555" i="5"/>
  <c r="DO1555" i="5" s="1"/>
  <c r="CZ1555" i="5"/>
  <c r="CG1555" i="5"/>
  <c r="AS1555" i="5"/>
  <c r="AR1555" i="5"/>
  <c r="AO1555" i="5"/>
  <c r="AN1555" i="5"/>
  <c r="CY1555" i="5" s="1"/>
  <c r="AM1555" i="5"/>
  <c r="DP1554" i="5"/>
  <c r="DN1554" i="5"/>
  <c r="DF1554" i="5"/>
  <c r="DK1554" i="5" s="1"/>
  <c r="DE1554" i="5"/>
  <c r="DD1554" i="5"/>
  <c r="DC1554" i="5"/>
  <c r="DB1554" i="5"/>
  <c r="DA1554" i="5"/>
  <c r="DO1554" i="5" s="1"/>
  <c r="CZ1554" i="5"/>
  <c r="CG1554" i="5"/>
  <c r="AS1554" i="5"/>
  <c r="AR1554" i="5"/>
  <c r="AN1554" i="5"/>
  <c r="CY1554" i="5" s="1"/>
  <c r="AM1554" i="5"/>
  <c r="AO1554" i="5" s="1"/>
  <c r="DP1553" i="5"/>
  <c r="DN1553" i="5"/>
  <c r="DM1553" i="5"/>
  <c r="DF1553" i="5"/>
  <c r="DK1553" i="5" s="1"/>
  <c r="DE1553" i="5"/>
  <c r="DD1553" i="5"/>
  <c r="DG1553" i="5" s="1"/>
  <c r="DC1553" i="5"/>
  <c r="DB1553" i="5"/>
  <c r="DH1553" i="5" s="1"/>
  <c r="DA1553" i="5"/>
  <c r="DO1553" i="5" s="1"/>
  <c r="CZ1553" i="5"/>
  <c r="CG1553" i="5"/>
  <c r="AS1553" i="5"/>
  <c r="AR1553" i="5"/>
  <c r="AO1553" i="5"/>
  <c r="AN1553" i="5"/>
  <c r="CY1553" i="5" s="1"/>
  <c r="AM1553" i="5"/>
  <c r="DN1552" i="5"/>
  <c r="DF1552" i="5"/>
  <c r="DK1552" i="5" s="1"/>
  <c r="DE1552" i="5"/>
  <c r="DD1552" i="5"/>
  <c r="DC1552" i="5"/>
  <c r="DB1552" i="5"/>
  <c r="DA1552" i="5"/>
  <c r="DO1552" i="5" s="1"/>
  <c r="CZ1552" i="5"/>
  <c r="CG1552" i="5"/>
  <c r="AS1552" i="5"/>
  <c r="AR1552" i="5"/>
  <c r="AN1552" i="5"/>
  <c r="CY1552" i="5" s="1"/>
  <c r="AM1552" i="5"/>
  <c r="AO1552" i="5" s="1"/>
  <c r="DP1551" i="5"/>
  <c r="DN1551" i="5"/>
  <c r="DM1551" i="5"/>
  <c r="DF1551" i="5"/>
  <c r="DK1551" i="5" s="1"/>
  <c r="DE1551" i="5"/>
  <c r="DD1551" i="5"/>
  <c r="DG1551" i="5" s="1"/>
  <c r="DC1551" i="5"/>
  <c r="DB1551" i="5"/>
  <c r="DH1551" i="5" s="1"/>
  <c r="DA1551" i="5"/>
  <c r="DO1551" i="5" s="1"/>
  <c r="CZ1551" i="5"/>
  <c r="CG1551" i="5"/>
  <c r="AS1551" i="5"/>
  <c r="AR1551" i="5"/>
  <c r="AO1551" i="5"/>
  <c r="AN1551" i="5"/>
  <c r="CY1551" i="5" s="1"/>
  <c r="AM1551" i="5"/>
  <c r="DN1550" i="5"/>
  <c r="DF1550" i="5"/>
  <c r="DK1550" i="5" s="1"/>
  <c r="DE1550" i="5"/>
  <c r="DD1550" i="5"/>
  <c r="DC1550" i="5"/>
  <c r="DB1550" i="5"/>
  <c r="DA1550" i="5"/>
  <c r="DO1550" i="5" s="1"/>
  <c r="CZ1550" i="5"/>
  <c r="CG1550" i="5"/>
  <c r="AS1550" i="5"/>
  <c r="AR1550" i="5"/>
  <c r="AN1550" i="5"/>
  <c r="CY1550" i="5" s="1"/>
  <c r="AM1550" i="5"/>
  <c r="AO1550" i="5" s="1"/>
  <c r="DP1549" i="5"/>
  <c r="DN1549" i="5"/>
  <c r="DM1549" i="5"/>
  <c r="DF1549" i="5"/>
  <c r="DK1549" i="5" s="1"/>
  <c r="DE1549" i="5"/>
  <c r="DD1549" i="5"/>
  <c r="DG1549" i="5" s="1"/>
  <c r="DC1549" i="5"/>
  <c r="DB1549" i="5"/>
  <c r="DH1549" i="5" s="1"/>
  <c r="DA1549" i="5"/>
  <c r="DO1549" i="5" s="1"/>
  <c r="CZ1549" i="5"/>
  <c r="CG1549" i="5"/>
  <c r="AS1549" i="5"/>
  <c r="AR1549" i="5"/>
  <c r="AO1549" i="5"/>
  <c r="AN1549" i="5"/>
  <c r="CY1549" i="5" s="1"/>
  <c r="AM1549" i="5"/>
  <c r="DN1548" i="5"/>
  <c r="DH1548" i="5"/>
  <c r="DF1548" i="5"/>
  <c r="DK1548" i="5" s="1"/>
  <c r="DE1548" i="5"/>
  <c r="DD1548" i="5"/>
  <c r="DC1548" i="5"/>
  <c r="DB1548" i="5"/>
  <c r="DA1548" i="5"/>
  <c r="DO1548" i="5" s="1"/>
  <c r="CZ1548" i="5"/>
  <c r="CG1548" i="5"/>
  <c r="AS1548" i="5"/>
  <c r="AR1548" i="5"/>
  <c r="AN1548" i="5"/>
  <c r="CY1548" i="5" s="1"/>
  <c r="AM1548" i="5"/>
  <c r="AO1548" i="5" s="1"/>
  <c r="DP1547" i="5"/>
  <c r="DN1547" i="5"/>
  <c r="DM1547" i="5"/>
  <c r="DK1547" i="5"/>
  <c r="DF1547" i="5"/>
  <c r="DE1547" i="5"/>
  <c r="DC1547" i="5"/>
  <c r="DD1547" i="5" s="1"/>
  <c r="DB1547" i="5"/>
  <c r="DH1547" i="5" s="1"/>
  <c r="DA1547" i="5"/>
  <c r="DO1547" i="5" s="1"/>
  <c r="CZ1547" i="5"/>
  <c r="CG1547" i="5"/>
  <c r="AS1547" i="5"/>
  <c r="AR1547" i="5"/>
  <c r="AO1547" i="5"/>
  <c r="AN1547" i="5"/>
  <c r="CY1547" i="5" s="1"/>
  <c r="AM1547" i="5"/>
  <c r="DN1546" i="5"/>
  <c r="DE1546" i="5"/>
  <c r="DF1546" i="5" s="1"/>
  <c r="DK1546" i="5" s="1"/>
  <c r="DD1546" i="5"/>
  <c r="DC1546" i="5"/>
  <c r="DB1546" i="5"/>
  <c r="DA1546" i="5"/>
  <c r="DO1546" i="5" s="1"/>
  <c r="CZ1546" i="5"/>
  <c r="CG1546" i="5"/>
  <c r="AS1546" i="5"/>
  <c r="AR1546" i="5"/>
  <c r="AN1546" i="5"/>
  <c r="CY1546" i="5" s="1"/>
  <c r="AM1546" i="5"/>
  <c r="AO1546" i="5" s="1"/>
  <c r="DP1545" i="5"/>
  <c r="DN1545" i="5"/>
  <c r="DM1545" i="5"/>
  <c r="DF1545" i="5"/>
  <c r="DK1545" i="5" s="1"/>
  <c r="DE1545" i="5"/>
  <c r="DC1545" i="5"/>
  <c r="DD1545" i="5" s="1"/>
  <c r="DB1545" i="5"/>
  <c r="DA1545" i="5"/>
  <c r="DO1545" i="5" s="1"/>
  <c r="CZ1545" i="5"/>
  <c r="CG1545" i="5"/>
  <c r="AS1545" i="5"/>
  <c r="AR1545" i="5"/>
  <c r="AO1545" i="5"/>
  <c r="AN1545" i="5"/>
  <c r="CY1545" i="5" s="1"/>
  <c r="AM1545" i="5"/>
  <c r="DO1544" i="5"/>
  <c r="DN1544" i="5"/>
  <c r="DF1544" i="5"/>
  <c r="DK1544" i="5" s="1"/>
  <c r="DE1544" i="5"/>
  <c r="DD1544" i="5"/>
  <c r="DC1544" i="5"/>
  <c r="DB1544" i="5"/>
  <c r="DH1544" i="5" s="1"/>
  <c r="DA1544" i="5"/>
  <c r="DM1544" i="5" s="1"/>
  <c r="CZ1544" i="5"/>
  <c r="CG1544" i="5"/>
  <c r="AS1544" i="5"/>
  <c r="AR1544" i="5" s="1"/>
  <c r="AN1544" i="5"/>
  <c r="CY1544" i="5" s="1"/>
  <c r="AM1544" i="5"/>
  <c r="AO1544" i="5" s="1"/>
  <c r="DP1543" i="5"/>
  <c r="DN1543" i="5"/>
  <c r="DM1543" i="5"/>
  <c r="DK1543" i="5"/>
  <c r="DF1543" i="5"/>
  <c r="DE1543" i="5"/>
  <c r="DD1543" i="5"/>
  <c r="DC1543" i="5"/>
  <c r="DB1543" i="5"/>
  <c r="DA1543" i="5"/>
  <c r="DO1543" i="5" s="1"/>
  <c r="CZ1543" i="5"/>
  <c r="CG1543" i="5"/>
  <c r="AS1543" i="5"/>
  <c r="AR1543" i="5"/>
  <c r="AO1543" i="5"/>
  <c r="AN1543" i="5"/>
  <c r="CY1543" i="5" s="1"/>
  <c r="AM1543" i="5"/>
  <c r="DP1542" i="5"/>
  <c r="DE1542" i="5"/>
  <c r="DN1542" i="5" s="1"/>
  <c r="DD1542" i="5"/>
  <c r="DC1542" i="5"/>
  <c r="DB1542" i="5"/>
  <c r="DH1542" i="5" s="1"/>
  <c r="DA1542" i="5"/>
  <c r="DM1542" i="5" s="1"/>
  <c r="CZ1542" i="5"/>
  <c r="CG1542" i="5"/>
  <c r="AS1542" i="5"/>
  <c r="AR1542" i="5"/>
  <c r="AN1542" i="5"/>
  <c r="CY1542" i="5" s="1"/>
  <c r="AM1542" i="5"/>
  <c r="AO1542" i="5" s="1"/>
  <c r="DP1541" i="5"/>
  <c r="DN1541" i="5"/>
  <c r="DM1541" i="5"/>
  <c r="DF1541" i="5"/>
  <c r="DK1541" i="5" s="1"/>
  <c r="DE1541" i="5"/>
  <c r="DC1541" i="5"/>
  <c r="DD1541" i="5" s="1"/>
  <c r="DB1541" i="5"/>
  <c r="DH1541" i="5" s="1"/>
  <c r="DA1541" i="5"/>
  <c r="DO1541" i="5" s="1"/>
  <c r="CZ1541" i="5"/>
  <c r="CG1541" i="5"/>
  <c r="AS1541" i="5"/>
  <c r="AR1541" i="5"/>
  <c r="AO1541" i="5"/>
  <c r="AN1541" i="5"/>
  <c r="CY1541" i="5" s="1"/>
  <c r="AM1541" i="5"/>
  <c r="DP1540" i="5"/>
  <c r="DO1540" i="5"/>
  <c r="DN1540" i="5"/>
  <c r="DF1540" i="5"/>
  <c r="DK1540" i="5" s="1"/>
  <c r="DE1540" i="5"/>
  <c r="DD1540" i="5"/>
  <c r="DC1540" i="5"/>
  <c r="DB1540" i="5"/>
  <c r="DH1540" i="5" s="1"/>
  <c r="DA1540" i="5"/>
  <c r="DM1540" i="5" s="1"/>
  <c r="CZ1540" i="5"/>
  <c r="CG1540" i="5"/>
  <c r="AS1540" i="5"/>
  <c r="AR1540" i="5" s="1"/>
  <c r="AN1540" i="5"/>
  <c r="CY1540" i="5" s="1"/>
  <c r="AM1540" i="5"/>
  <c r="AO1540" i="5" s="1"/>
  <c r="DE1539" i="5"/>
  <c r="DN1539" i="5" s="1"/>
  <c r="DC1539" i="5"/>
  <c r="DD1539" i="5" s="1"/>
  <c r="DB1539" i="5"/>
  <c r="DA1539" i="5"/>
  <c r="DO1539" i="5" s="1"/>
  <c r="CZ1539" i="5"/>
  <c r="CG1539" i="5"/>
  <c r="AS1539" i="5"/>
  <c r="AR1539" i="5" s="1"/>
  <c r="AN1539" i="5"/>
  <c r="CY1539" i="5" s="1"/>
  <c r="AM1539" i="5"/>
  <c r="AO1539" i="5" s="1"/>
  <c r="DN1538" i="5"/>
  <c r="DM1538" i="5"/>
  <c r="DE1538" i="5"/>
  <c r="DF1538" i="5" s="1"/>
  <c r="DK1538" i="5" s="1"/>
  <c r="DC1538" i="5"/>
  <c r="DD1538" i="5" s="1"/>
  <c r="DB1538" i="5"/>
  <c r="DA1538" i="5"/>
  <c r="DP1538" i="5" s="1"/>
  <c r="CZ1538" i="5"/>
  <c r="CY1538" i="5"/>
  <c r="CG1538" i="5"/>
  <c r="AS1538" i="5"/>
  <c r="AR1538" i="5"/>
  <c r="AO1538" i="5"/>
  <c r="AN1538" i="5"/>
  <c r="AM1538" i="5"/>
  <c r="DE1537" i="5"/>
  <c r="DN1537" i="5" s="1"/>
  <c r="DC1537" i="5"/>
  <c r="DD1537" i="5" s="1"/>
  <c r="DB1537" i="5"/>
  <c r="DH1537" i="5" s="1"/>
  <c r="DA1537" i="5"/>
  <c r="DM1537" i="5" s="1"/>
  <c r="CZ1537" i="5"/>
  <c r="CG1537" i="5"/>
  <c r="AS1537" i="5"/>
  <c r="AR1537" i="5" s="1"/>
  <c r="AN1537" i="5"/>
  <c r="CY1537" i="5" s="1"/>
  <c r="AM1537" i="5"/>
  <c r="AO1537" i="5" s="1"/>
  <c r="DN1536" i="5"/>
  <c r="DM1536" i="5"/>
  <c r="DE1536" i="5"/>
  <c r="DF1536" i="5" s="1"/>
  <c r="DK1536" i="5" s="1"/>
  <c r="DC1536" i="5"/>
  <c r="DD1536" i="5" s="1"/>
  <c r="DB1536" i="5"/>
  <c r="DA1536" i="5"/>
  <c r="DP1536" i="5" s="1"/>
  <c r="CZ1536" i="5"/>
  <c r="CY1536" i="5"/>
  <c r="CG1536" i="5"/>
  <c r="AS1536" i="5"/>
  <c r="AR1536" i="5"/>
  <c r="AO1536" i="5"/>
  <c r="AN1536" i="5"/>
  <c r="AM1536" i="5"/>
  <c r="DE1535" i="5"/>
  <c r="DN1535" i="5" s="1"/>
  <c r="DC1535" i="5"/>
  <c r="DD1535" i="5" s="1"/>
  <c r="DB1535" i="5"/>
  <c r="DA1535" i="5"/>
  <c r="DM1535" i="5" s="1"/>
  <c r="CZ1535" i="5"/>
  <c r="CG1535" i="5"/>
  <c r="AS1535" i="5"/>
  <c r="AR1535" i="5" s="1"/>
  <c r="AN1535" i="5"/>
  <c r="CY1535" i="5" s="1"/>
  <c r="AM1535" i="5"/>
  <c r="AO1535" i="5" s="1"/>
  <c r="DN1534" i="5"/>
  <c r="DM1534" i="5"/>
  <c r="DE1534" i="5"/>
  <c r="DF1534" i="5" s="1"/>
  <c r="DK1534" i="5" s="1"/>
  <c r="DC1534" i="5"/>
  <c r="DD1534" i="5" s="1"/>
  <c r="DB1534" i="5"/>
  <c r="DA1534" i="5"/>
  <c r="DP1534" i="5" s="1"/>
  <c r="CZ1534" i="5"/>
  <c r="CY1534" i="5"/>
  <c r="CG1534" i="5"/>
  <c r="AS1534" i="5"/>
  <c r="AR1534" i="5"/>
  <c r="AO1534" i="5"/>
  <c r="AN1534" i="5"/>
  <c r="AM1534" i="5"/>
  <c r="DE1533" i="5"/>
  <c r="DN1533" i="5" s="1"/>
  <c r="DC1533" i="5"/>
  <c r="DD1533" i="5" s="1"/>
  <c r="DB1533" i="5"/>
  <c r="DH1533" i="5" s="1"/>
  <c r="DA1533" i="5"/>
  <c r="DM1533" i="5" s="1"/>
  <c r="CZ1533" i="5"/>
  <c r="CG1533" i="5"/>
  <c r="AS1533" i="5"/>
  <c r="AR1533" i="5" s="1"/>
  <c r="AN1533" i="5"/>
  <c r="CY1533" i="5" s="1"/>
  <c r="AM1533" i="5"/>
  <c r="AO1533" i="5" s="1"/>
  <c r="DN1532" i="5"/>
  <c r="DM1532" i="5"/>
  <c r="DE1532" i="5"/>
  <c r="DF1532" i="5" s="1"/>
  <c r="DK1532" i="5" s="1"/>
  <c r="DC1532" i="5"/>
  <c r="DD1532" i="5" s="1"/>
  <c r="DB1532" i="5"/>
  <c r="DA1532" i="5"/>
  <c r="DP1532" i="5" s="1"/>
  <c r="CZ1532" i="5"/>
  <c r="CY1532" i="5"/>
  <c r="CG1532" i="5"/>
  <c r="AS1532" i="5"/>
  <c r="AR1532" i="5"/>
  <c r="AO1532" i="5"/>
  <c r="AN1532" i="5"/>
  <c r="AM1532" i="5"/>
  <c r="DE1531" i="5"/>
  <c r="DN1531" i="5" s="1"/>
  <c r="DC1531" i="5"/>
  <c r="DD1531" i="5" s="1"/>
  <c r="DB1531" i="5"/>
  <c r="DA1531" i="5"/>
  <c r="DM1531" i="5" s="1"/>
  <c r="CZ1531" i="5"/>
  <c r="CG1531" i="5"/>
  <c r="AS1531" i="5"/>
  <c r="AR1531" i="5" s="1"/>
  <c r="AN1531" i="5"/>
  <c r="CY1531" i="5" s="1"/>
  <c r="AM1531" i="5"/>
  <c r="AO1531" i="5" s="1"/>
  <c r="DN1530" i="5"/>
  <c r="DM1530" i="5"/>
  <c r="DE1530" i="5"/>
  <c r="DF1530" i="5" s="1"/>
  <c r="DK1530" i="5" s="1"/>
  <c r="DC1530" i="5"/>
  <c r="DD1530" i="5" s="1"/>
  <c r="DB1530" i="5"/>
  <c r="DA1530" i="5"/>
  <c r="DP1530" i="5" s="1"/>
  <c r="CZ1530" i="5"/>
  <c r="CY1530" i="5"/>
  <c r="CG1530" i="5"/>
  <c r="AS1530" i="5"/>
  <c r="AR1530" i="5"/>
  <c r="AO1530" i="5"/>
  <c r="AN1530" i="5"/>
  <c r="AM1530" i="5"/>
  <c r="DE1529" i="5"/>
  <c r="DN1529" i="5" s="1"/>
  <c r="DC1529" i="5"/>
  <c r="DD1529" i="5" s="1"/>
  <c r="DB1529" i="5"/>
  <c r="DA1529" i="5"/>
  <c r="DM1529" i="5" s="1"/>
  <c r="CZ1529" i="5"/>
  <c r="CG1529" i="5"/>
  <c r="AS1529" i="5"/>
  <c r="AR1529" i="5" s="1"/>
  <c r="AN1529" i="5"/>
  <c r="CY1529" i="5" s="1"/>
  <c r="AM1529" i="5"/>
  <c r="AO1529" i="5" s="1"/>
  <c r="DN1528" i="5"/>
  <c r="DM1528" i="5"/>
  <c r="DE1528" i="5"/>
  <c r="DF1528" i="5" s="1"/>
  <c r="DK1528" i="5" s="1"/>
  <c r="DC1528" i="5"/>
  <c r="DD1528" i="5" s="1"/>
  <c r="DB1528" i="5"/>
  <c r="DA1528" i="5"/>
  <c r="DP1528" i="5" s="1"/>
  <c r="CZ1528" i="5"/>
  <c r="CY1528" i="5"/>
  <c r="CG1528" i="5"/>
  <c r="AS1528" i="5"/>
  <c r="AR1528" i="5"/>
  <c r="AO1528" i="5"/>
  <c r="AN1528" i="5"/>
  <c r="AM1528" i="5"/>
  <c r="DE1527" i="5"/>
  <c r="DN1527" i="5" s="1"/>
  <c r="DC1527" i="5"/>
  <c r="DD1527" i="5" s="1"/>
  <c r="DB1527" i="5"/>
  <c r="DA1527" i="5"/>
  <c r="DM1527" i="5" s="1"/>
  <c r="CZ1527" i="5"/>
  <c r="CG1527" i="5"/>
  <c r="AS1527" i="5"/>
  <c r="AR1527" i="5" s="1"/>
  <c r="AN1527" i="5"/>
  <c r="CY1527" i="5" s="1"/>
  <c r="AM1527" i="5"/>
  <c r="AO1527" i="5" s="1"/>
  <c r="DN1526" i="5"/>
  <c r="DM1526" i="5"/>
  <c r="DE1526" i="5"/>
  <c r="DF1526" i="5" s="1"/>
  <c r="DK1526" i="5" s="1"/>
  <c r="DC1526" i="5"/>
  <c r="DD1526" i="5" s="1"/>
  <c r="DB1526" i="5"/>
  <c r="DA1526" i="5"/>
  <c r="DP1526" i="5" s="1"/>
  <c r="CZ1526" i="5"/>
  <c r="CY1526" i="5"/>
  <c r="CG1526" i="5"/>
  <c r="AS1526" i="5"/>
  <c r="AR1526" i="5"/>
  <c r="AO1526" i="5"/>
  <c r="AN1526" i="5"/>
  <c r="AM1526" i="5"/>
  <c r="DE1525" i="5"/>
  <c r="DN1525" i="5" s="1"/>
  <c r="DC1525" i="5"/>
  <c r="DD1525" i="5" s="1"/>
  <c r="DB1525" i="5"/>
  <c r="DH1525" i="5" s="1"/>
  <c r="DA1525" i="5"/>
  <c r="DM1525" i="5" s="1"/>
  <c r="CZ1525" i="5"/>
  <c r="CG1525" i="5"/>
  <c r="AS1525" i="5"/>
  <c r="AR1525" i="5" s="1"/>
  <c r="AN1525" i="5"/>
  <c r="CY1525" i="5" s="1"/>
  <c r="AM1525" i="5"/>
  <c r="AO1525" i="5" s="1"/>
  <c r="DN1524" i="5"/>
  <c r="DM1524" i="5"/>
  <c r="DE1524" i="5"/>
  <c r="DF1524" i="5" s="1"/>
  <c r="DK1524" i="5" s="1"/>
  <c r="DC1524" i="5"/>
  <c r="DD1524" i="5" s="1"/>
  <c r="DB1524" i="5"/>
  <c r="DA1524" i="5"/>
  <c r="DP1524" i="5" s="1"/>
  <c r="CZ1524" i="5"/>
  <c r="CY1524" i="5"/>
  <c r="CG1524" i="5"/>
  <c r="AS1524" i="5"/>
  <c r="AR1524" i="5"/>
  <c r="AO1524" i="5"/>
  <c r="AN1524" i="5"/>
  <c r="AM1524" i="5"/>
  <c r="DE1523" i="5"/>
  <c r="DN1523" i="5" s="1"/>
  <c r="DC1523" i="5"/>
  <c r="DD1523" i="5" s="1"/>
  <c r="DB1523" i="5"/>
  <c r="DA1523" i="5"/>
  <c r="DM1523" i="5" s="1"/>
  <c r="CZ1523" i="5"/>
  <c r="CG1523" i="5"/>
  <c r="AS1523" i="5"/>
  <c r="AR1523" i="5" s="1"/>
  <c r="AN1523" i="5"/>
  <c r="CY1523" i="5" s="1"/>
  <c r="AM1523" i="5"/>
  <c r="AO1523" i="5" s="1"/>
  <c r="DN1522" i="5"/>
  <c r="DM1522" i="5"/>
  <c r="DE1522" i="5"/>
  <c r="DF1522" i="5" s="1"/>
  <c r="DK1522" i="5" s="1"/>
  <c r="DC1522" i="5"/>
  <c r="DD1522" i="5" s="1"/>
  <c r="DB1522" i="5"/>
  <c r="DA1522" i="5"/>
  <c r="DP1522" i="5" s="1"/>
  <c r="CZ1522" i="5"/>
  <c r="CY1522" i="5"/>
  <c r="CG1522" i="5"/>
  <c r="AS1522" i="5"/>
  <c r="AR1522" i="5"/>
  <c r="AO1522" i="5"/>
  <c r="AN1522" i="5"/>
  <c r="AM1522" i="5"/>
  <c r="DE1521" i="5"/>
  <c r="DN1521" i="5" s="1"/>
  <c r="DC1521" i="5"/>
  <c r="DD1521" i="5" s="1"/>
  <c r="DB1521" i="5"/>
  <c r="DA1521" i="5"/>
  <c r="DM1521" i="5" s="1"/>
  <c r="CZ1521" i="5"/>
  <c r="CG1521" i="5"/>
  <c r="AS1521" i="5"/>
  <c r="AR1521" i="5" s="1"/>
  <c r="AN1521" i="5"/>
  <c r="CY1521" i="5" s="1"/>
  <c r="AM1521" i="5"/>
  <c r="AO1521" i="5" s="1"/>
  <c r="DN1520" i="5"/>
  <c r="DM1520" i="5"/>
  <c r="DE1520" i="5"/>
  <c r="DF1520" i="5" s="1"/>
  <c r="DK1520" i="5" s="1"/>
  <c r="DC1520" i="5"/>
  <c r="DD1520" i="5" s="1"/>
  <c r="DB1520" i="5"/>
  <c r="DA1520" i="5"/>
  <c r="DP1520" i="5" s="1"/>
  <c r="CZ1520" i="5"/>
  <c r="CY1520" i="5"/>
  <c r="CG1520" i="5"/>
  <c r="AS1520" i="5"/>
  <c r="AR1520" i="5"/>
  <c r="AO1520" i="5"/>
  <c r="AN1520" i="5"/>
  <c r="AM1520" i="5"/>
  <c r="DE1519" i="5"/>
  <c r="DN1519" i="5" s="1"/>
  <c r="DC1519" i="5"/>
  <c r="DD1519" i="5" s="1"/>
  <c r="DB1519" i="5"/>
  <c r="DA1519" i="5"/>
  <c r="DM1519" i="5" s="1"/>
  <c r="CZ1519" i="5"/>
  <c r="CG1519" i="5"/>
  <c r="AS1519" i="5"/>
  <c r="AR1519" i="5" s="1"/>
  <c r="AN1519" i="5"/>
  <c r="CY1519" i="5" s="1"/>
  <c r="AM1519" i="5"/>
  <c r="AO1519" i="5" s="1"/>
  <c r="DN1518" i="5"/>
  <c r="DM1518" i="5"/>
  <c r="DE1518" i="5"/>
  <c r="DF1518" i="5" s="1"/>
  <c r="DK1518" i="5" s="1"/>
  <c r="DC1518" i="5"/>
  <c r="DD1518" i="5" s="1"/>
  <c r="DG1518" i="5" s="1"/>
  <c r="DB1518" i="5"/>
  <c r="DA1518" i="5"/>
  <c r="DP1518" i="5" s="1"/>
  <c r="CZ1518" i="5"/>
  <c r="CY1518" i="5"/>
  <c r="CG1518" i="5"/>
  <c r="AS1518" i="5"/>
  <c r="AR1518" i="5"/>
  <c r="AO1518" i="5"/>
  <c r="AN1518" i="5"/>
  <c r="AM1518" i="5"/>
  <c r="DI1517" i="5"/>
  <c r="DE1517" i="5"/>
  <c r="DC1517" i="5"/>
  <c r="DD1517" i="5" s="1"/>
  <c r="DB1517" i="5"/>
  <c r="DH1517" i="5" s="1"/>
  <c r="DA1517" i="5"/>
  <c r="CZ1517" i="5"/>
  <c r="CG1517" i="5"/>
  <c r="AS1517" i="5"/>
  <c r="AR1517" i="5" s="1"/>
  <c r="AN1517" i="5"/>
  <c r="CY1517" i="5" s="1"/>
  <c r="AM1517" i="5"/>
  <c r="AO1517" i="5" s="1"/>
  <c r="DN1516" i="5"/>
  <c r="DM1516" i="5"/>
  <c r="DG1516" i="5"/>
  <c r="DE1516" i="5"/>
  <c r="DF1516" i="5" s="1"/>
  <c r="DK1516" i="5" s="1"/>
  <c r="DC1516" i="5"/>
  <c r="DD1516" i="5" s="1"/>
  <c r="DB1516" i="5"/>
  <c r="DA1516" i="5"/>
  <c r="DP1516" i="5" s="1"/>
  <c r="CZ1516" i="5"/>
  <c r="CY1516" i="5"/>
  <c r="CG1516" i="5"/>
  <c r="AS1516" i="5"/>
  <c r="AR1516" i="5"/>
  <c r="AO1516" i="5"/>
  <c r="AN1516" i="5"/>
  <c r="AM1516" i="5"/>
  <c r="DE1515" i="5"/>
  <c r="DC1515" i="5"/>
  <c r="DD1515" i="5" s="1"/>
  <c r="DB1515" i="5"/>
  <c r="DA1515" i="5"/>
  <c r="CZ1515" i="5"/>
  <c r="CG1515" i="5"/>
  <c r="AS1515" i="5"/>
  <c r="AR1515" i="5" s="1"/>
  <c r="AN1515" i="5"/>
  <c r="CY1515" i="5" s="1"/>
  <c r="AM1515" i="5"/>
  <c r="AO1515" i="5" s="1"/>
  <c r="DN1514" i="5"/>
  <c r="DM1514" i="5"/>
  <c r="DE1514" i="5"/>
  <c r="DF1514" i="5" s="1"/>
  <c r="DK1514" i="5" s="1"/>
  <c r="DC1514" i="5"/>
  <c r="DD1514" i="5" s="1"/>
  <c r="DG1514" i="5" s="1"/>
  <c r="DB1514" i="5"/>
  <c r="DA1514" i="5"/>
  <c r="DP1514" i="5" s="1"/>
  <c r="CZ1514" i="5"/>
  <c r="CY1514" i="5"/>
  <c r="CG1514" i="5"/>
  <c r="AS1514" i="5"/>
  <c r="AR1514" i="5"/>
  <c r="AO1514" i="5"/>
  <c r="AN1514" i="5"/>
  <c r="AM1514" i="5"/>
  <c r="DI1513" i="5"/>
  <c r="DE1513" i="5"/>
  <c r="DC1513" i="5"/>
  <c r="DD1513" i="5" s="1"/>
  <c r="DB1513" i="5"/>
  <c r="DH1513" i="5" s="1"/>
  <c r="DA1513" i="5"/>
  <c r="CZ1513" i="5"/>
  <c r="CG1513" i="5"/>
  <c r="AS1513" i="5"/>
  <c r="AR1513" i="5" s="1"/>
  <c r="AN1513" i="5"/>
  <c r="CY1513" i="5" s="1"/>
  <c r="AM1513" i="5"/>
  <c r="AO1513" i="5" s="1"/>
  <c r="DN1512" i="5"/>
  <c r="DM1512" i="5"/>
  <c r="DG1512" i="5"/>
  <c r="DE1512" i="5"/>
  <c r="DF1512" i="5" s="1"/>
  <c r="DK1512" i="5" s="1"/>
  <c r="DC1512" i="5"/>
  <c r="DD1512" i="5" s="1"/>
  <c r="DB1512" i="5"/>
  <c r="DA1512" i="5"/>
  <c r="DP1512" i="5" s="1"/>
  <c r="CZ1512" i="5"/>
  <c r="CY1512" i="5"/>
  <c r="CG1512" i="5"/>
  <c r="AS1512" i="5"/>
  <c r="AR1512" i="5"/>
  <c r="AO1512" i="5"/>
  <c r="AN1512" i="5"/>
  <c r="AM1512" i="5"/>
  <c r="DO1511" i="5"/>
  <c r="DE1511" i="5"/>
  <c r="DC1511" i="5"/>
  <c r="DD1511" i="5" s="1"/>
  <c r="DB1511" i="5"/>
  <c r="DA1511" i="5"/>
  <c r="CZ1511" i="5"/>
  <c r="CG1511" i="5"/>
  <c r="AS1511" i="5"/>
  <c r="AR1511" i="5" s="1"/>
  <c r="AN1511" i="5"/>
  <c r="CY1511" i="5" s="1"/>
  <c r="AM1511" i="5"/>
  <c r="AO1511" i="5" s="1"/>
  <c r="DN1510" i="5"/>
  <c r="DM1510" i="5"/>
  <c r="DE1510" i="5"/>
  <c r="DF1510" i="5" s="1"/>
  <c r="DK1510" i="5" s="1"/>
  <c r="DC1510" i="5"/>
  <c r="DD1510" i="5" s="1"/>
  <c r="DG1510" i="5" s="1"/>
  <c r="DB1510" i="5"/>
  <c r="DA1510" i="5"/>
  <c r="DP1510" i="5" s="1"/>
  <c r="CZ1510" i="5"/>
  <c r="CY1510" i="5"/>
  <c r="CG1510" i="5"/>
  <c r="AS1510" i="5"/>
  <c r="AR1510" i="5"/>
  <c r="AO1510" i="5"/>
  <c r="AN1510" i="5"/>
  <c r="AM1510" i="5"/>
  <c r="DE1509" i="5"/>
  <c r="DN1509" i="5" s="1"/>
  <c r="DC1509" i="5"/>
  <c r="DD1509" i="5" s="1"/>
  <c r="DB1509" i="5"/>
  <c r="DA1509" i="5"/>
  <c r="DM1509" i="5" s="1"/>
  <c r="CZ1509" i="5"/>
  <c r="CG1509" i="5"/>
  <c r="AS1509" i="5"/>
  <c r="AR1509" i="5" s="1"/>
  <c r="AN1509" i="5"/>
  <c r="CY1509" i="5" s="1"/>
  <c r="AM1509" i="5"/>
  <c r="AO1509" i="5" s="1"/>
  <c r="DN1508" i="5"/>
  <c r="DM1508" i="5"/>
  <c r="DE1508" i="5"/>
  <c r="DF1508" i="5" s="1"/>
  <c r="DK1508" i="5" s="1"/>
  <c r="DC1508" i="5"/>
  <c r="DD1508" i="5" s="1"/>
  <c r="DB1508" i="5"/>
  <c r="DA1508" i="5"/>
  <c r="DP1508" i="5" s="1"/>
  <c r="CZ1508" i="5"/>
  <c r="CY1508" i="5"/>
  <c r="CG1508" i="5"/>
  <c r="AS1508" i="5"/>
  <c r="AR1508" i="5"/>
  <c r="AO1508" i="5"/>
  <c r="AN1508" i="5"/>
  <c r="AM1508" i="5"/>
  <c r="DO1507" i="5"/>
  <c r="DE1507" i="5"/>
  <c r="DN1507" i="5" s="1"/>
  <c r="DC1507" i="5"/>
  <c r="DD1507" i="5" s="1"/>
  <c r="DB1507" i="5"/>
  <c r="DA1507" i="5"/>
  <c r="DM1507" i="5" s="1"/>
  <c r="CZ1507" i="5"/>
  <c r="CG1507" i="5"/>
  <c r="AS1507" i="5"/>
  <c r="AR1507" i="5" s="1"/>
  <c r="AN1507" i="5"/>
  <c r="CY1507" i="5" s="1"/>
  <c r="AM1507" i="5"/>
  <c r="AO1507" i="5" s="1"/>
  <c r="DN1506" i="5"/>
  <c r="DM1506" i="5"/>
  <c r="DG1506" i="5"/>
  <c r="DE1506" i="5"/>
  <c r="DF1506" i="5" s="1"/>
  <c r="DK1506" i="5" s="1"/>
  <c r="DD1506" i="5"/>
  <c r="DH1506" i="5" s="1"/>
  <c r="DC1506" i="5"/>
  <c r="DB1506" i="5"/>
  <c r="DA1506" i="5"/>
  <c r="DP1506" i="5" s="1"/>
  <c r="CZ1506" i="5"/>
  <c r="CY1506" i="5"/>
  <c r="CG1506" i="5"/>
  <c r="AS1506" i="5"/>
  <c r="AR1506" i="5"/>
  <c r="AO1506" i="5"/>
  <c r="AN1506" i="5"/>
  <c r="AM1506" i="5"/>
  <c r="DK1505" i="5"/>
  <c r="DF1505" i="5"/>
  <c r="DE1505" i="5"/>
  <c r="DN1505" i="5" s="1"/>
  <c r="DC1505" i="5"/>
  <c r="DD1505" i="5" s="1"/>
  <c r="DG1505" i="5" s="1"/>
  <c r="DB1505" i="5"/>
  <c r="DA1505" i="5"/>
  <c r="DM1505" i="5" s="1"/>
  <c r="CZ1505" i="5"/>
  <c r="CG1505" i="5"/>
  <c r="AS1505" i="5"/>
  <c r="AR1505" i="5" s="1"/>
  <c r="AN1505" i="5"/>
  <c r="CY1505" i="5" s="1"/>
  <c r="AM1505" i="5"/>
  <c r="AO1505" i="5" s="1"/>
  <c r="DN1504" i="5"/>
  <c r="DM1504" i="5"/>
  <c r="DE1504" i="5"/>
  <c r="DF1504" i="5" s="1"/>
  <c r="DK1504" i="5" s="1"/>
  <c r="DD1504" i="5"/>
  <c r="DH1504" i="5" s="1"/>
  <c r="DC1504" i="5"/>
  <c r="DB1504" i="5"/>
  <c r="DA1504" i="5"/>
  <c r="DP1504" i="5" s="1"/>
  <c r="CZ1504" i="5"/>
  <c r="CY1504" i="5"/>
  <c r="CG1504" i="5"/>
  <c r="AS1504" i="5"/>
  <c r="AR1504" i="5"/>
  <c r="AO1504" i="5"/>
  <c r="AN1504" i="5"/>
  <c r="AM1504" i="5"/>
  <c r="DF1503" i="5"/>
  <c r="DK1503" i="5" s="1"/>
  <c r="DE1503" i="5"/>
  <c r="DN1503" i="5" s="1"/>
  <c r="DC1503" i="5"/>
  <c r="DD1503" i="5" s="1"/>
  <c r="DB1503" i="5"/>
  <c r="DH1503" i="5" s="1"/>
  <c r="DI1503" i="5" s="1"/>
  <c r="DA1503" i="5"/>
  <c r="DM1503" i="5" s="1"/>
  <c r="CZ1503" i="5"/>
  <c r="CG1503" i="5"/>
  <c r="AS1503" i="5"/>
  <c r="AR1503" i="5" s="1"/>
  <c r="AN1503" i="5"/>
  <c r="CY1503" i="5" s="1"/>
  <c r="AM1503" i="5"/>
  <c r="AO1503" i="5" s="1"/>
  <c r="DO1502" i="5"/>
  <c r="DN1502" i="5"/>
  <c r="DE1502" i="5"/>
  <c r="DF1502" i="5" s="1"/>
  <c r="DK1502" i="5" s="1"/>
  <c r="DC1502" i="5"/>
  <c r="DD1502" i="5" s="1"/>
  <c r="DB1502" i="5"/>
  <c r="DA1502" i="5"/>
  <c r="DP1502" i="5" s="1"/>
  <c r="CZ1502" i="5"/>
  <c r="CY1502" i="5"/>
  <c r="CG1502" i="5"/>
  <c r="AS1502" i="5"/>
  <c r="AR1502" i="5"/>
  <c r="AO1502" i="5"/>
  <c r="AN1502" i="5"/>
  <c r="AM1502" i="5"/>
  <c r="DP1501" i="5"/>
  <c r="DO1501" i="5"/>
  <c r="DE1501" i="5"/>
  <c r="DN1501" i="5" s="1"/>
  <c r="DC1501" i="5"/>
  <c r="DD1501" i="5" s="1"/>
  <c r="DI1501" i="5" s="1"/>
  <c r="DB1501" i="5"/>
  <c r="DH1501" i="5" s="1"/>
  <c r="DA1501" i="5"/>
  <c r="DM1501" i="5" s="1"/>
  <c r="CZ1501" i="5"/>
  <c r="CG1501" i="5"/>
  <c r="AS1501" i="5"/>
  <c r="AR1501" i="5" s="1"/>
  <c r="AN1501" i="5"/>
  <c r="CY1501" i="5" s="1"/>
  <c r="AM1501" i="5"/>
  <c r="AO1501" i="5" s="1"/>
  <c r="DE1500" i="5"/>
  <c r="DF1500" i="5" s="1"/>
  <c r="DK1500" i="5" s="1"/>
  <c r="DD1500" i="5"/>
  <c r="DC1500" i="5"/>
  <c r="DB1500" i="5"/>
  <c r="DA1500" i="5"/>
  <c r="DP1500" i="5" s="1"/>
  <c r="CZ1500" i="5"/>
  <c r="CY1500" i="5"/>
  <c r="CG1500" i="5"/>
  <c r="AS1500" i="5"/>
  <c r="AR1500" i="5" s="1"/>
  <c r="AN1500" i="5"/>
  <c r="AM1500" i="5"/>
  <c r="AO1500" i="5" s="1"/>
  <c r="DP1499" i="5"/>
  <c r="DO1499" i="5"/>
  <c r="DE1499" i="5"/>
  <c r="DN1499" i="5" s="1"/>
  <c r="DC1499" i="5"/>
  <c r="DD1499" i="5" s="1"/>
  <c r="DB1499" i="5"/>
  <c r="DA1499" i="5"/>
  <c r="DM1499" i="5" s="1"/>
  <c r="CZ1499" i="5"/>
  <c r="CG1499" i="5"/>
  <c r="AS1499" i="5"/>
  <c r="AR1499" i="5" s="1"/>
  <c r="AO1499" i="5"/>
  <c r="AN1499" i="5"/>
  <c r="CY1499" i="5" s="1"/>
  <c r="AM1499" i="5"/>
  <c r="DN1498" i="5"/>
  <c r="DG1498" i="5"/>
  <c r="DE1498" i="5"/>
  <c r="DF1498" i="5" s="1"/>
  <c r="DK1498" i="5" s="1"/>
  <c r="DD1498" i="5"/>
  <c r="DC1498" i="5"/>
  <c r="DB1498" i="5"/>
  <c r="DA1498" i="5"/>
  <c r="DP1498" i="5" s="1"/>
  <c r="CZ1498" i="5"/>
  <c r="CY1498" i="5"/>
  <c r="CG1498" i="5"/>
  <c r="AS1498" i="5"/>
  <c r="AR1498" i="5" s="1"/>
  <c r="AN1498" i="5"/>
  <c r="AM1498" i="5"/>
  <c r="AO1498" i="5" s="1"/>
  <c r="DE1497" i="5"/>
  <c r="DN1497" i="5" s="1"/>
  <c r="DC1497" i="5"/>
  <c r="DD1497" i="5" s="1"/>
  <c r="DB1497" i="5"/>
  <c r="DA1497" i="5"/>
  <c r="DM1497" i="5" s="1"/>
  <c r="CZ1497" i="5"/>
  <c r="CG1497" i="5"/>
  <c r="AS1497" i="5"/>
  <c r="AR1497" i="5" s="1"/>
  <c r="AO1497" i="5"/>
  <c r="AN1497" i="5"/>
  <c r="CY1497" i="5" s="1"/>
  <c r="AM1497" i="5"/>
  <c r="DO1496" i="5"/>
  <c r="DN1496" i="5"/>
  <c r="DE1496" i="5"/>
  <c r="DF1496" i="5" s="1"/>
  <c r="DK1496" i="5" s="1"/>
  <c r="DC1496" i="5"/>
  <c r="DD1496" i="5" s="1"/>
  <c r="DB1496" i="5"/>
  <c r="DA1496" i="5"/>
  <c r="DP1496" i="5" s="1"/>
  <c r="CZ1496" i="5"/>
  <c r="CY1496" i="5"/>
  <c r="CG1496" i="5"/>
  <c r="AS1496" i="5"/>
  <c r="AR1496" i="5" s="1"/>
  <c r="AO1496" i="5"/>
  <c r="AN1496" i="5"/>
  <c r="AM1496" i="5"/>
  <c r="DF1495" i="5"/>
  <c r="DG1495" i="5" s="1"/>
  <c r="DE1495" i="5"/>
  <c r="DN1495" i="5" s="1"/>
  <c r="DC1495" i="5"/>
  <c r="DD1495" i="5" s="1"/>
  <c r="DI1495" i="5" s="1"/>
  <c r="DB1495" i="5"/>
  <c r="DH1495" i="5" s="1"/>
  <c r="DA1495" i="5"/>
  <c r="DO1495" i="5" s="1"/>
  <c r="CZ1495" i="5"/>
  <c r="CG1495" i="5"/>
  <c r="AS1495" i="5"/>
  <c r="AR1495" i="5" s="1"/>
  <c r="AN1495" i="5"/>
  <c r="CY1495" i="5" s="1"/>
  <c r="AM1495" i="5"/>
  <c r="AO1495" i="5" s="1"/>
  <c r="DP1494" i="5"/>
  <c r="DM1494" i="5"/>
  <c r="DF1494" i="5"/>
  <c r="DK1494" i="5" s="1"/>
  <c r="DE1494" i="5"/>
  <c r="DN1494" i="5" s="1"/>
  <c r="DC1494" i="5"/>
  <c r="DD1494" i="5" s="1"/>
  <c r="DB1494" i="5"/>
  <c r="DA1494" i="5"/>
  <c r="DO1494" i="5" s="1"/>
  <c r="CZ1494" i="5"/>
  <c r="CG1494" i="5"/>
  <c r="AS1494" i="5"/>
  <c r="AR1494" i="5" s="1"/>
  <c r="AO1494" i="5"/>
  <c r="AN1494" i="5"/>
  <c r="CY1494" i="5" s="1"/>
  <c r="AM1494" i="5"/>
  <c r="DE1493" i="5"/>
  <c r="DN1493" i="5" s="1"/>
  <c r="DD1493" i="5"/>
  <c r="DC1493" i="5"/>
  <c r="DB1493" i="5"/>
  <c r="DA1493" i="5"/>
  <c r="DO1493" i="5" s="1"/>
  <c r="CZ1493" i="5"/>
  <c r="CY1493" i="5"/>
  <c r="CG1493" i="5"/>
  <c r="AS1493" i="5"/>
  <c r="AR1493" i="5" s="1"/>
  <c r="AN1493" i="5"/>
  <c r="AM1493" i="5"/>
  <c r="AO1493" i="5" s="1"/>
  <c r="DP1492" i="5"/>
  <c r="DM1492" i="5"/>
  <c r="DF1492" i="5"/>
  <c r="DK1492" i="5" s="1"/>
  <c r="DE1492" i="5"/>
  <c r="DN1492" i="5" s="1"/>
  <c r="DC1492" i="5"/>
  <c r="DD1492" i="5" s="1"/>
  <c r="DB1492" i="5"/>
  <c r="DH1492" i="5" s="1"/>
  <c r="DA1492" i="5"/>
  <c r="DO1492" i="5" s="1"/>
  <c r="CZ1492" i="5"/>
  <c r="CG1492" i="5"/>
  <c r="AS1492" i="5"/>
  <c r="AR1492" i="5" s="1"/>
  <c r="AO1492" i="5"/>
  <c r="AN1492" i="5"/>
  <c r="CY1492" i="5" s="1"/>
  <c r="AM1492" i="5"/>
  <c r="DE1491" i="5"/>
  <c r="DN1491" i="5" s="1"/>
  <c r="DD1491" i="5"/>
  <c r="DC1491" i="5"/>
  <c r="DB1491" i="5"/>
  <c r="DA1491" i="5"/>
  <c r="DO1491" i="5" s="1"/>
  <c r="CZ1491" i="5"/>
  <c r="CY1491" i="5"/>
  <c r="CG1491" i="5"/>
  <c r="AS1491" i="5"/>
  <c r="AR1491" i="5" s="1"/>
  <c r="AN1491" i="5"/>
  <c r="AM1491" i="5"/>
  <c r="AO1491" i="5" s="1"/>
  <c r="DP1490" i="5"/>
  <c r="DM1490" i="5"/>
  <c r="DF1490" i="5"/>
  <c r="DK1490" i="5" s="1"/>
  <c r="DE1490" i="5"/>
  <c r="DN1490" i="5" s="1"/>
  <c r="DC1490" i="5"/>
  <c r="DD1490" i="5" s="1"/>
  <c r="DB1490" i="5"/>
  <c r="DH1490" i="5" s="1"/>
  <c r="DA1490" i="5"/>
  <c r="DO1490" i="5" s="1"/>
  <c r="CZ1490" i="5"/>
  <c r="CY1490" i="5"/>
  <c r="CG1490" i="5"/>
  <c r="AS1490" i="5"/>
  <c r="AR1490" i="5" s="1"/>
  <c r="AO1490" i="5"/>
  <c r="AN1490" i="5"/>
  <c r="AM1490" i="5"/>
  <c r="DE1489" i="5"/>
  <c r="DN1489" i="5" s="1"/>
  <c r="DD1489" i="5"/>
  <c r="DH1489" i="5" s="1"/>
  <c r="DI1489" i="5" s="1"/>
  <c r="DC1489" i="5"/>
  <c r="DB1489" i="5"/>
  <c r="DA1489" i="5"/>
  <c r="DO1489" i="5" s="1"/>
  <c r="CZ1489" i="5"/>
  <c r="CY1489" i="5"/>
  <c r="CG1489" i="5"/>
  <c r="AS1489" i="5"/>
  <c r="AR1489" i="5" s="1"/>
  <c r="AN1489" i="5"/>
  <c r="AM1489" i="5"/>
  <c r="AO1489" i="5" s="1"/>
  <c r="DP1488" i="5"/>
  <c r="DM1488" i="5"/>
  <c r="DF1488" i="5"/>
  <c r="DK1488" i="5" s="1"/>
  <c r="DE1488" i="5"/>
  <c r="DN1488" i="5" s="1"/>
  <c r="DC1488" i="5"/>
  <c r="DD1488" i="5" s="1"/>
  <c r="DB1488" i="5"/>
  <c r="DA1488" i="5"/>
  <c r="DO1488" i="5" s="1"/>
  <c r="CZ1488" i="5"/>
  <c r="CY1488" i="5"/>
  <c r="CG1488" i="5"/>
  <c r="AS1488" i="5"/>
  <c r="AR1488" i="5" s="1"/>
  <c r="AO1488" i="5"/>
  <c r="AN1488" i="5"/>
  <c r="AM1488" i="5"/>
  <c r="DE1487" i="5"/>
  <c r="DN1487" i="5" s="1"/>
  <c r="DD1487" i="5"/>
  <c r="DH1487" i="5" s="1"/>
  <c r="DI1487" i="5" s="1"/>
  <c r="DC1487" i="5"/>
  <c r="DB1487" i="5"/>
  <c r="DA1487" i="5"/>
  <c r="DO1487" i="5" s="1"/>
  <c r="CZ1487" i="5"/>
  <c r="CY1487" i="5"/>
  <c r="CG1487" i="5"/>
  <c r="AS1487" i="5"/>
  <c r="AR1487" i="5" s="1"/>
  <c r="AN1487" i="5"/>
  <c r="AM1487" i="5"/>
  <c r="AO1487" i="5" s="1"/>
  <c r="DP1486" i="5"/>
  <c r="DM1486" i="5"/>
  <c r="DF1486" i="5"/>
  <c r="DK1486" i="5" s="1"/>
  <c r="DE1486" i="5"/>
  <c r="DN1486" i="5" s="1"/>
  <c r="DC1486" i="5"/>
  <c r="DD1486" i="5" s="1"/>
  <c r="DG1486" i="5" s="1"/>
  <c r="DB1486" i="5"/>
  <c r="DA1486" i="5"/>
  <c r="DO1486" i="5" s="1"/>
  <c r="CZ1486" i="5"/>
  <c r="CY1486" i="5"/>
  <c r="CG1486" i="5"/>
  <c r="AS1486" i="5"/>
  <c r="AR1486" i="5" s="1"/>
  <c r="AO1486" i="5"/>
  <c r="AN1486" i="5"/>
  <c r="AM1486" i="5"/>
  <c r="DE1485" i="5"/>
  <c r="DF1485" i="5" s="1"/>
  <c r="DK1485" i="5" s="1"/>
  <c r="DD1485" i="5"/>
  <c r="DH1485" i="5" s="1"/>
  <c r="DI1485" i="5" s="1"/>
  <c r="DC1485" i="5"/>
  <c r="DB1485" i="5"/>
  <c r="DA1485" i="5"/>
  <c r="CZ1485" i="5"/>
  <c r="CY1485" i="5"/>
  <c r="CG1485" i="5"/>
  <c r="AS1485" i="5"/>
  <c r="AR1485" i="5" s="1"/>
  <c r="AN1485" i="5"/>
  <c r="AM1485" i="5"/>
  <c r="AO1485" i="5" s="1"/>
  <c r="DP1484" i="5"/>
  <c r="DM1484" i="5"/>
  <c r="DF1484" i="5"/>
  <c r="DK1484" i="5" s="1"/>
  <c r="DE1484" i="5"/>
  <c r="DN1484" i="5" s="1"/>
  <c r="DC1484" i="5"/>
  <c r="DD1484" i="5" s="1"/>
  <c r="DG1484" i="5" s="1"/>
  <c r="DB1484" i="5"/>
  <c r="DA1484" i="5"/>
  <c r="DO1484" i="5" s="1"/>
  <c r="CZ1484" i="5"/>
  <c r="CG1484" i="5"/>
  <c r="AS1484" i="5"/>
  <c r="AR1484" i="5" s="1"/>
  <c r="AO1484" i="5"/>
  <c r="AN1484" i="5"/>
  <c r="CY1484" i="5" s="1"/>
  <c r="AM1484" i="5"/>
  <c r="DE1483" i="5"/>
  <c r="DF1483" i="5" s="1"/>
  <c r="DK1483" i="5" s="1"/>
  <c r="DD1483" i="5"/>
  <c r="DH1483" i="5" s="1"/>
  <c r="DI1483" i="5" s="1"/>
  <c r="DC1483" i="5"/>
  <c r="DB1483" i="5"/>
  <c r="DA1483" i="5"/>
  <c r="CZ1483" i="5"/>
  <c r="CY1483" i="5"/>
  <c r="CG1483" i="5"/>
  <c r="AS1483" i="5"/>
  <c r="AR1483" i="5" s="1"/>
  <c r="AN1483" i="5"/>
  <c r="AM1483" i="5"/>
  <c r="AO1483" i="5" s="1"/>
  <c r="DP1482" i="5"/>
  <c r="DM1482" i="5"/>
  <c r="DF1482" i="5"/>
  <c r="DK1482" i="5" s="1"/>
  <c r="DE1482" i="5"/>
  <c r="DN1482" i="5" s="1"/>
  <c r="DC1482" i="5"/>
  <c r="DD1482" i="5" s="1"/>
  <c r="DG1482" i="5" s="1"/>
  <c r="DB1482" i="5"/>
  <c r="DA1482" i="5"/>
  <c r="DO1482" i="5" s="1"/>
  <c r="CZ1482" i="5"/>
  <c r="CG1482" i="5"/>
  <c r="AS1482" i="5"/>
  <c r="AR1482" i="5" s="1"/>
  <c r="AO1482" i="5"/>
  <c r="AN1482" i="5"/>
  <c r="CY1482" i="5" s="1"/>
  <c r="AM1482" i="5"/>
  <c r="DE1481" i="5"/>
  <c r="DF1481" i="5" s="1"/>
  <c r="DK1481" i="5" s="1"/>
  <c r="DD1481" i="5"/>
  <c r="DH1481" i="5" s="1"/>
  <c r="DI1481" i="5" s="1"/>
  <c r="DC1481" i="5"/>
  <c r="DB1481" i="5"/>
  <c r="DA1481" i="5"/>
  <c r="CZ1481" i="5"/>
  <c r="CY1481" i="5"/>
  <c r="CG1481" i="5"/>
  <c r="AS1481" i="5"/>
  <c r="AR1481" i="5" s="1"/>
  <c r="AN1481" i="5"/>
  <c r="AM1481" i="5"/>
  <c r="AO1481" i="5" s="1"/>
  <c r="DP1480" i="5"/>
  <c r="DM1480" i="5"/>
  <c r="DF1480" i="5"/>
  <c r="DK1480" i="5" s="1"/>
  <c r="DE1480" i="5"/>
  <c r="DN1480" i="5" s="1"/>
  <c r="DC1480" i="5"/>
  <c r="DD1480" i="5" s="1"/>
  <c r="DG1480" i="5" s="1"/>
  <c r="DB1480" i="5"/>
  <c r="DA1480" i="5"/>
  <c r="DO1480" i="5" s="1"/>
  <c r="CZ1480" i="5"/>
  <c r="CG1480" i="5"/>
  <c r="AS1480" i="5"/>
  <c r="AR1480" i="5" s="1"/>
  <c r="AO1480" i="5"/>
  <c r="AN1480" i="5"/>
  <c r="CY1480" i="5" s="1"/>
  <c r="AM1480" i="5"/>
  <c r="DE1479" i="5"/>
  <c r="DF1479" i="5" s="1"/>
  <c r="DK1479" i="5" s="1"/>
  <c r="DD1479" i="5"/>
  <c r="DH1479" i="5" s="1"/>
  <c r="DI1479" i="5" s="1"/>
  <c r="DC1479" i="5"/>
  <c r="DB1479" i="5"/>
  <c r="DA1479" i="5"/>
  <c r="CZ1479" i="5"/>
  <c r="CY1479" i="5"/>
  <c r="CG1479" i="5"/>
  <c r="AS1479" i="5"/>
  <c r="AR1479" i="5" s="1"/>
  <c r="AN1479" i="5"/>
  <c r="AM1479" i="5"/>
  <c r="AO1479" i="5" s="1"/>
  <c r="DP1478" i="5"/>
  <c r="DM1478" i="5"/>
  <c r="DF1478" i="5"/>
  <c r="DK1478" i="5" s="1"/>
  <c r="DE1478" i="5"/>
  <c r="DN1478" i="5" s="1"/>
  <c r="DC1478" i="5"/>
  <c r="DD1478" i="5" s="1"/>
  <c r="DG1478" i="5" s="1"/>
  <c r="DB1478" i="5"/>
  <c r="DA1478" i="5"/>
  <c r="DO1478" i="5" s="1"/>
  <c r="CZ1478" i="5"/>
  <c r="CG1478" i="5"/>
  <c r="AS1478" i="5"/>
  <c r="AR1478" i="5" s="1"/>
  <c r="AO1478" i="5"/>
  <c r="AN1478" i="5"/>
  <c r="CY1478" i="5" s="1"/>
  <c r="AM1478" i="5"/>
  <c r="DE1477" i="5"/>
  <c r="DF1477" i="5" s="1"/>
  <c r="DK1477" i="5" s="1"/>
  <c r="DD1477" i="5"/>
  <c r="DC1477" i="5"/>
  <c r="DB1477" i="5"/>
  <c r="DA1477" i="5"/>
  <c r="CZ1477" i="5"/>
  <c r="CY1477" i="5"/>
  <c r="CG1477" i="5"/>
  <c r="AS1477" i="5"/>
  <c r="AR1477" i="5" s="1"/>
  <c r="AN1477" i="5"/>
  <c r="AM1477" i="5"/>
  <c r="AO1477" i="5" s="1"/>
  <c r="DP1476" i="5"/>
  <c r="DM1476" i="5"/>
  <c r="DF1476" i="5"/>
  <c r="DK1476" i="5" s="1"/>
  <c r="DE1476" i="5"/>
  <c r="DN1476" i="5" s="1"/>
  <c r="DC1476" i="5"/>
  <c r="DD1476" i="5" s="1"/>
  <c r="DG1476" i="5" s="1"/>
  <c r="DB1476" i="5"/>
  <c r="DA1476" i="5"/>
  <c r="DO1476" i="5" s="1"/>
  <c r="CZ1476" i="5"/>
  <c r="CG1476" i="5"/>
  <c r="AS1476" i="5"/>
  <c r="AR1476" i="5" s="1"/>
  <c r="AO1476" i="5"/>
  <c r="AN1476" i="5"/>
  <c r="CY1476" i="5" s="1"/>
  <c r="AM1476" i="5"/>
  <c r="DE1475" i="5"/>
  <c r="DF1475" i="5" s="1"/>
  <c r="DK1475" i="5" s="1"/>
  <c r="DD1475" i="5"/>
  <c r="DC1475" i="5"/>
  <c r="DB1475" i="5"/>
  <c r="DA1475" i="5"/>
  <c r="CZ1475" i="5"/>
  <c r="CY1475" i="5"/>
  <c r="CG1475" i="5"/>
  <c r="AS1475" i="5"/>
  <c r="AR1475" i="5" s="1"/>
  <c r="AN1475" i="5"/>
  <c r="AM1475" i="5"/>
  <c r="AO1475" i="5" s="1"/>
  <c r="DP1474" i="5"/>
  <c r="DM1474" i="5"/>
  <c r="DF1474" i="5"/>
  <c r="DK1474" i="5" s="1"/>
  <c r="DE1474" i="5"/>
  <c r="DN1474" i="5" s="1"/>
  <c r="DC1474" i="5"/>
  <c r="DD1474" i="5" s="1"/>
  <c r="DG1474" i="5" s="1"/>
  <c r="DB1474" i="5"/>
  <c r="DA1474" i="5"/>
  <c r="DO1474" i="5" s="1"/>
  <c r="CZ1474" i="5"/>
  <c r="CG1474" i="5"/>
  <c r="AS1474" i="5"/>
  <c r="AR1474" i="5" s="1"/>
  <c r="AO1474" i="5"/>
  <c r="AN1474" i="5"/>
  <c r="CY1474" i="5" s="1"/>
  <c r="AM1474" i="5"/>
  <c r="DE1473" i="5"/>
  <c r="DF1473" i="5" s="1"/>
  <c r="DK1473" i="5" s="1"/>
  <c r="DD1473" i="5"/>
  <c r="DC1473" i="5"/>
  <c r="DB1473" i="5"/>
  <c r="DA1473" i="5"/>
  <c r="CZ1473" i="5"/>
  <c r="CY1473" i="5"/>
  <c r="CG1473" i="5"/>
  <c r="AS1473" i="5"/>
  <c r="AR1473" i="5" s="1"/>
  <c r="AN1473" i="5"/>
  <c r="AM1473" i="5"/>
  <c r="AO1473" i="5" s="1"/>
  <c r="DP1472" i="5"/>
  <c r="DM1472" i="5"/>
  <c r="DF1472" i="5"/>
  <c r="DK1472" i="5" s="1"/>
  <c r="DE1472" i="5"/>
  <c r="DN1472" i="5" s="1"/>
  <c r="DC1472" i="5"/>
  <c r="DD1472" i="5" s="1"/>
  <c r="DG1472" i="5" s="1"/>
  <c r="DB1472" i="5"/>
  <c r="DA1472" i="5"/>
  <c r="DO1472" i="5" s="1"/>
  <c r="CZ1472" i="5"/>
  <c r="CG1472" i="5"/>
  <c r="AS1472" i="5"/>
  <c r="AR1472" i="5" s="1"/>
  <c r="AO1472" i="5"/>
  <c r="AN1472" i="5"/>
  <c r="CY1472" i="5" s="1"/>
  <c r="AM1472" i="5"/>
  <c r="DE1471" i="5"/>
  <c r="DF1471" i="5" s="1"/>
  <c r="DK1471" i="5" s="1"/>
  <c r="DD1471" i="5"/>
  <c r="DC1471" i="5"/>
  <c r="DB1471" i="5"/>
  <c r="DA1471" i="5"/>
  <c r="CZ1471" i="5"/>
  <c r="CY1471" i="5"/>
  <c r="CG1471" i="5"/>
  <c r="AS1471" i="5"/>
  <c r="AR1471" i="5" s="1"/>
  <c r="AN1471" i="5"/>
  <c r="AM1471" i="5"/>
  <c r="AO1471" i="5" s="1"/>
  <c r="DP1470" i="5"/>
  <c r="DM1470" i="5"/>
  <c r="DF1470" i="5"/>
  <c r="DK1470" i="5" s="1"/>
  <c r="DE1470" i="5"/>
  <c r="DN1470" i="5" s="1"/>
  <c r="DC1470" i="5"/>
  <c r="DD1470" i="5" s="1"/>
  <c r="DG1470" i="5" s="1"/>
  <c r="DB1470" i="5"/>
  <c r="DA1470" i="5"/>
  <c r="DO1470" i="5" s="1"/>
  <c r="CZ1470" i="5"/>
  <c r="CG1470" i="5"/>
  <c r="AS1470" i="5"/>
  <c r="AR1470" i="5" s="1"/>
  <c r="AO1470" i="5"/>
  <c r="AN1470" i="5"/>
  <c r="CY1470" i="5" s="1"/>
  <c r="AM1470" i="5"/>
  <c r="DO1469" i="5"/>
  <c r="DN1469" i="5"/>
  <c r="DE1469" i="5"/>
  <c r="DF1469" i="5" s="1"/>
  <c r="DK1469" i="5" s="1"/>
  <c r="DC1469" i="5"/>
  <c r="DD1469" i="5" s="1"/>
  <c r="DB1469" i="5"/>
  <c r="DA1469" i="5"/>
  <c r="DP1469" i="5" s="1"/>
  <c r="CZ1469" i="5"/>
  <c r="CY1469" i="5"/>
  <c r="CG1469" i="5"/>
  <c r="AS1469" i="5"/>
  <c r="AR1469" i="5" s="1"/>
  <c r="AO1469" i="5"/>
  <c r="AN1469" i="5"/>
  <c r="AM1469" i="5"/>
  <c r="DO1468" i="5"/>
  <c r="DG1468" i="5"/>
  <c r="DF1468" i="5"/>
  <c r="DK1468" i="5" s="1"/>
  <c r="DE1468" i="5"/>
  <c r="DN1468" i="5" s="1"/>
  <c r="DC1468" i="5"/>
  <c r="DD1468" i="5" s="1"/>
  <c r="DI1468" i="5" s="1"/>
  <c r="DB1468" i="5"/>
  <c r="DH1468" i="5" s="1"/>
  <c r="DA1468" i="5"/>
  <c r="DM1468" i="5" s="1"/>
  <c r="CZ1468" i="5"/>
  <c r="CG1468" i="5"/>
  <c r="AS1468" i="5"/>
  <c r="AR1468" i="5" s="1"/>
  <c r="AN1468" i="5"/>
  <c r="CY1468" i="5" s="1"/>
  <c r="AM1468" i="5"/>
  <c r="AO1468" i="5" s="1"/>
  <c r="DO1467" i="5"/>
  <c r="DN1467" i="5"/>
  <c r="DE1467" i="5"/>
  <c r="DF1467" i="5" s="1"/>
  <c r="DK1467" i="5" s="1"/>
  <c r="DD1467" i="5"/>
  <c r="DC1467" i="5"/>
  <c r="DB1467" i="5"/>
  <c r="DA1467" i="5"/>
  <c r="DP1467" i="5" s="1"/>
  <c r="CZ1467" i="5"/>
  <c r="CY1467" i="5"/>
  <c r="CG1467" i="5"/>
  <c r="AS1467" i="5"/>
  <c r="AR1467" i="5"/>
  <c r="AO1467" i="5"/>
  <c r="AN1467" i="5"/>
  <c r="AM1467" i="5"/>
  <c r="DP1466" i="5"/>
  <c r="DO1466" i="5"/>
  <c r="DF1466" i="5"/>
  <c r="DK1466" i="5" s="1"/>
  <c r="DE1466" i="5"/>
  <c r="DN1466" i="5" s="1"/>
  <c r="DC1466" i="5"/>
  <c r="DD1466" i="5" s="1"/>
  <c r="DB1466" i="5"/>
  <c r="DA1466" i="5"/>
  <c r="DM1466" i="5" s="1"/>
  <c r="CZ1466" i="5"/>
  <c r="CG1466" i="5"/>
  <c r="AS1466" i="5"/>
  <c r="AR1466" i="5" s="1"/>
  <c r="AN1466" i="5"/>
  <c r="CY1466" i="5" s="1"/>
  <c r="AM1466" i="5"/>
  <c r="AO1466" i="5" s="1"/>
  <c r="DE1465" i="5"/>
  <c r="DF1465" i="5" s="1"/>
  <c r="DK1465" i="5" s="1"/>
  <c r="DD1465" i="5"/>
  <c r="DC1465" i="5"/>
  <c r="DB1465" i="5"/>
  <c r="DA1465" i="5"/>
  <c r="DP1465" i="5" s="1"/>
  <c r="CZ1465" i="5"/>
  <c r="CY1465" i="5"/>
  <c r="CG1465" i="5"/>
  <c r="AS1465" i="5"/>
  <c r="AR1465" i="5" s="1"/>
  <c r="AN1465" i="5"/>
  <c r="AM1465" i="5"/>
  <c r="AO1465" i="5" s="1"/>
  <c r="DP1464" i="5"/>
  <c r="DO1464" i="5"/>
  <c r="DE1464" i="5"/>
  <c r="DN1464" i="5" s="1"/>
  <c r="DC1464" i="5"/>
  <c r="DD1464" i="5" s="1"/>
  <c r="DB1464" i="5"/>
  <c r="DA1464" i="5"/>
  <c r="DM1464" i="5" s="1"/>
  <c r="CZ1464" i="5"/>
  <c r="CG1464" i="5"/>
  <c r="AS1464" i="5"/>
  <c r="AR1464" i="5" s="1"/>
  <c r="AO1464" i="5"/>
  <c r="AN1464" i="5"/>
  <c r="CY1464" i="5" s="1"/>
  <c r="AM1464" i="5"/>
  <c r="DN1463" i="5"/>
  <c r="DG1463" i="5"/>
  <c r="DE1463" i="5"/>
  <c r="DF1463" i="5" s="1"/>
  <c r="DK1463" i="5" s="1"/>
  <c r="DD1463" i="5"/>
  <c r="DC1463" i="5"/>
  <c r="DB1463" i="5"/>
  <c r="DA1463" i="5"/>
  <c r="DP1463" i="5" s="1"/>
  <c r="CZ1463" i="5"/>
  <c r="CY1463" i="5"/>
  <c r="CG1463" i="5"/>
  <c r="AS1463" i="5"/>
  <c r="AR1463" i="5" s="1"/>
  <c r="AN1463" i="5"/>
  <c r="AM1463" i="5"/>
  <c r="AO1463" i="5" s="1"/>
  <c r="DF1462" i="5"/>
  <c r="DK1462" i="5" s="1"/>
  <c r="DE1462" i="5"/>
  <c r="DN1462" i="5" s="1"/>
  <c r="DC1462" i="5"/>
  <c r="DD1462" i="5" s="1"/>
  <c r="DB1462" i="5"/>
  <c r="DA1462" i="5"/>
  <c r="DM1462" i="5" s="1"/>
  <c r="CZ1462" i="5"/>
  <c r="CG1462" i="5"/>
  <c r="AS1462" i="5"/>
  <c r="AR1462" i="5" s="1"/>
  <c r="AO1462" i="5"/>
  <c r="AN1462" i="5"/>
  <c r="CY1462" i="5" s="1"/>
  <c r="AM1462" i="5"/>
  <c r="DO1461" i="5"/>
  <c r="DN1461" i="5"/>
  <c r="DE1461" i="5"/>
  <c r="DF1461" i="5" s="1"/>
  <c r="DK1461" i="5" s="1"/>
  <c r="DC1461" i="5"/>
  <c r="DD1461" i="5" s="1"/>
  <c r="DB1461" i="5"/>
  <c r="DA1461" i="5"/>
  <c r="DP1461" i="5" s="1"/>
  <c r="CZ1461" i="5"/>
  <c r="CY1461" i="5"/>
  <c r="CG1461" i="5"/>
  <c r="AS1461" i="5"/>
  <c r="AR1461" i="5" s="1"/>
  <c r="AO1461" i="5"/>
  <c r="AN1461" i="5"/>
  <c r="AM1461" i="5"/>
  <c r="DO1460" i="5"/>
  <c r="DG1460" i="5"/>
  <c r="DF1460" i="5"/>
  <c r="DK1460" i="5" s="1"/>
  <c r="DE1460" i="5"/>
  <c r="DN1460" i="5" s="1"/>
  <c r="DC1460" i="5"/>
  <c r="DD1460" i="5" s="1"/>
  <c r="DI1460" i="5" s="1"/>
  <c r="DB1460" i="5"/>
  <c r="DH1460" i="5" s="1"/>
  <c r="DA1460" i="5"/>
  <c r="DM1460" i="5" s="1"/>
  <c r="CZ1460" i="5"/>
  <c r="CG1460" i="5"/>
  <c r="AS1460" i="5"/>
  <c r="AR1460" i="5" s="1"/>
  <c r="AN1460" i="5"/>
  <c r="CY1460" i="5" s="1"/>
  <c r="AM1460" i="5"/>
  <c r="AO1460" i="5" s="1"/>
  <c r="DO1459" i="5"/>
  <c r="DN1459" i="5"/>
  <c r="DE1459" i="5"/>
  <c r="DF1459" i="5" s="1"/>
  <c r="DK1459" i="5" s="1"/>
  <c r="DD1459" i="5"/>
  <c r="DC1459" i="5"/>
  <c r="DB1459" i="5"/>
  <c r="DA1459" i="5"/>
  <c r="DP1459" i="5" s="1"/>
  <c r="CZ1459" i="5"/>
  <c r="CY1459" i="5"/>
  <c r="CG1459" i="5"/>
  <c r="AS1459" i="5"/>
  <c r="AR1459" i="5"/>
  <c r="AO1459" i="5"/>
  <c r="AN1459" i="5"/>
  <c r="AM1459" i="5"/>
  <c r="DP1458" i="5"/>
  <c r="DO1458" i="5"/>
  <c r="DM1458" i="5"/>
  <c r="DF1458" i="5"/>
  <c r="DK1458" i="5" s="1"/>
  <c r="DE1458" i="5"/>
  <c r="DN1458" i="5" s="1"/>
  <c r="DD1458" i="5"/>
  <c r="DC1458" i="5"/>
  <c r="DB1458" i="5"/>
  <c r="DA1458" i="5"/>
  <c r="CZ1458" i="5"/>
  <c r="CY1458" i="5"/>
  <c r="CG1458" i="5"/>
  <c r="AS1458" i="5"/>
  <c r="AR1458" i="5"/>
  <c r="AO1458" i="5"/>
  <c r="AN1458" i="5"/>
  <c r="AM1458" i="5"/>
  <c r="DP1457" i="5"/>
  <c r="DF1457" i="5"/>
  <c r="DK1457" i="5" s="1"/>
  <c r="DE1457" i="5"/>
  <c r="DN1457" i="5" s="1"/>
  <c r="DD1457" i="5"/>
  <c r="DG1457" i="5" s="1"/>
  <c r="DC1457" i="5"/>
  <c r="DB1457" i="5"/>
  <c r="DH1457" i="5" s="1"/>
  <c r="DI1457" i="5" s="1"/>
  <c r="DA1457" i="5"/>
  <c r="DO1457" i="5" s="1"/>
  <c r="CZ1457" i="5"/>
  <c r="CG1457" i="5"/>
  <c r="AS1457" i="5"/>
  <c r="AR1457" i="5" s="1"/>
  <c r="AN1457" i="5"/>
  <c r="CY1457" i="5" s="1"/>
  <c r="AM1457" i="5"/>
  <c r="AO1457" i="5" s="1"/>
  <c r="DP1456" i="5"/>
  <c r="DN1456" i="5"/>
  <c r="DM1456" i="5"/>
  <c r="DF1456" i="5"/>
  <c r="DK1456" i="5" s="1"/>
  <c r="DE1456" i="5"/>
  <c r="DD1456" i="5"/>
  <c r="DH1456" i="5" s="1"/>
  <c r="DC1456" i="5"/>
  <c r="DB1456" i="5"/>
  <c r="DA1456" i="5"/>
  <c r="DO1456" i="5" s="1"/>
  <c r="CZ1456" i="5"/>
  <c r="CY1456" i="5"/>
  <c r="CG1456" i="5"/>
  <c r="AS1456" i="5"/>
  <c r="AR1456" i="5"/>
  <c r="AO1456" i="5"/>
  <c r="AN1456" i="5"/>
  <c r="AM1456" i="5"/>
  <c r="DP1455" i="5"/>
  <c r="DF1455" i="5"/>
  <c r="DK1455" i="5" s="1"/>
  <c r="DE1455" i="5"/>
  <c r="DN1455" i="5" s="1"/>
  <c r="DD1455" i="5"/>
  <c r="DG1455" i="5" s="1"/>
  <c r="DC1455" i="5"/>
  <c r="DB1455" i="5"/>
  <c r="DH1455" i="5" s="1"/>
  <c r="DI1455" i="5" s="1"/>
  <c r="DA1455" i="5"/>
  <c r="DO1455" i="5" s="1"/>
  <c r="CZ1455" i="5"/>
  <c r="CG1455" i="5"/>
  <c r="AS1455" i="5"/>
  <c r="AR1455" i="5" s="1"/>
  <c r="AN1455" i="5"/>
  <c r="CY1455" i="5" s="1"/>
  <c r="AM1455" i="5"/>
  <c r="AO1455" i="5" s="1"/>
  <c r="DP1454" i="5"/>
  <c r="DN1454" i="5"/>
  <c r="DM1454" i="5"/>
  <c r="DF1454" i="5"/>
  <c r="DK1454" i="5" s="1"/>
  <c r="DE1454" i="5"/>
  <c r="DD1454" i="5"/>
  <c r="DH1454" i="5" s="1"/>
  <c r="DC1454" i="5"/>
  <c r="DB1454" i="5"/>
  <c r="DA1454" i="5"/>
  <c r="DO1454" i="5" s="1"/>
  <c r="CZ1454" i="5"/>
  <c r="CY1454" i="5"/>
  <c r="CG1454" i="5"/>
  <c r="AS1454" i="5"/>
  <c r="AR1454" i="5"/>
  <c r="AO1454" i="5"/>
  <c r="AN1454" i="5"/>
  <c r="AM1454" i="5"/>
  <c r="DP1453" i="5"/>
  <c r="DF1453" i="5"/>
  <c r="DK1453" i="5" s="1"/>
  <c r="DE1453" i="5"/>
  <c r="DN1453" i="5" s="1"/>
  <c r="DD1453" i="5"/>
  <c r="DG1453" i="5" s="1"/>
  <c r="DC1453" i="5"/>
  <c r="DB1453" i="5"/>
  <c r="DH1453" i="5" s="1"/>
  <c r="DI1453" i="5" s="1"/>
  <c r="DA1453" i="5"/>
  <c r="DO1453" i="5" s="1"/>
  <c r="CZ1453" i="5"/>
  <c r="CG1453" i="5"/>
  <c r="AS1453" i="5"/>
  <c r="AR1453" i="5" s="1"/>
  <c r="AN1453" i="5"/>
  <c r="CY1453" i="5" s="1"/>
  <c r="AM1453" i="5"/>
  <c r="AO1453" i="5" s="1"/>
  <c r="DP1452" i="5"/>
  <c r="DN1452" i="5"/>
  <c r="DM1452" i="5"/>
  <c r="DF1452" i="5"/>
  <c r="DK1452" i="5" s="1"/>
  <c r="DE1452" i="5"/>
  <c r="DD1452" i="5"/>
  <c r="DH1452" i="5" s="1"/>
  <c r="DC1452" i="5"/>
  <c r="DB1452" i="5"/>
  <c r="DA1452" i="5"/>
  <c r="DO1452" i="5" s="1"/>
  <c r="CZ1452" i="5"/>
  <c r="CY1452" i="5"/>
  <c r="CG1452" i="5"/>
  <c r="AS1452" i="5"/>
  <c r="AR1452" i="5"/>
  <c r="AO1452" i="5"/>
  <c r="AN1452" i="5"/>
  <c r="AM1452" i="5"/>
  <c r="DP1451" i="5"/>
  <c r="DF1451" i="5"/>
  <c r="DK1451" i="5" s="1"/>
  <c r="DE1451" i="5"/>
  <c r="DN1451" i="5" s="1"/>
  <c r="DD1451" i="5"/>
  <c r="DG1451" i="5" s="1"/>
  <c r="DC1451" i="5"/>
  <c r="DB1451" i="5"/>
  <c r="DH1451" i="5" s="1"/>
  <c r="DI1451" i="5" s="1"/>
  <c r="DA1451" i="5"/>
  <c r="DO1451" i="5" s="1"/>
  <c r="CZ1451" i="5"/>
  <c r="CG1451" i="5"/>
  <c r="AS1451" i="5"/>
  <c r="AR1451" i="5" s="1"/>
  <c r="AN1451" i="5"/>
  <c r="CY1451" i="5" s="1"/>
  <c r="AM1451" i="5"/>
  <c r="AO1451" i="5" s="1"/>
  <c r="DP1450" i="5"/>
  <c r="DN1450" i="5"/>
  <c r="DM1450" i="5"/>
  <c r="DF1450" i="5"/>
  <c r="DK1450" i="5" s="1"/>
  <c r="DE1450" i="5"/>
  <c r="DD1450" i="5"/>
  <c r="DH1450" i="5" s="1"/>
  <c r="DC1450" i="5"/>
  <c r="DB1450" i="5"/>
  <c r="DA1450" i="5"/>
  <c r="DO1450" i="5" s="1"/>
  <c r="CZ1450" i="5"/>
  <c r="CY1450" i="5"/>
  <c r="CG1450" i="5"/>
  <c r="AS1450" i="5"/>
  <c r="AR1450" i="5"/>
  <c r="AO1450" i="5"/>
  <c r="AN1450" i="5"/>
  <c r="AM1450" i="5"/>
  <c r="DP1449" i="5"/>
  <c r="DF1449" i="5"/>
  <c r="DK1449" i="5" s="1"/>
  <c r="DE1449" i="5"/>
  <c r="DN1449" i="5" s="1"/>
  <c r="DD1449" i="5"/>
  <c r="DG1449" i="5" s="1"/>
  <c r="DC1449" i="5"/>
  <c r="DB1449" i="5"/>
  <c r="DH1449" i="5" s="1"/>
  <c r="DI1449" i="5" s="1"/>
  <c r="DA1449" i="5"/>
  <c r="DO1449" i="5" s="1"/>
  <c r="CZ1449" i="5"/>
  <c r="CG1449" i="5"/>
  <c r="AS1449" i="5"/>
  <c r="AR1449" i="5" s="1"/>
  <c r="AN1449" i="5"/>
  <c r="CY1449" i="5" s="1"/>
  <c r="AM1449" i="5"/>
  <c r="AO1449" i="5" s="1"/>
  <c r="DP1448" i="5"/>
  <c r="DN1448" i="5"/>
  <c r="DM1448" i="5"/>
  <c r="DF1448" i="5"/>
  <c r="DK1448" i="5" s="1"/>
  <c r="DE1448" i="5"/>
  <c r="DD1448" i="5"/>
  <c r="DH1448" i="5" s="1"/>
  <c r="DC1448" i="5"/>
  <c r="DB1448" i="5"/>
  <c r="DA1448" i="5"/>
  <c r="DO1448" i="5" s="1"/>
  <c r="CZ1448" i="5"/>
  <c r="CY1448" i="5"/>
  <c r="CG1448" i="5"/>
  <c r="AS1448" i="5"/>
  <c r="AR1448" i="5"/>
  <c r="AO1448" i="5"/>
  <c r="AN1448" i="5"/>
  <c r="AM1448" i="5"/>
  <c r="DP1447" i="5"/>
  <c r="DF1447" i="5"/>
  <c r="DK1447" i="5" s="1"/>
  <c r="DE1447" i="5"/>
  <c r="DN1447" i="5" s="1"/>
  <c r="DD1447" i="5"/>
  <c r="DG1447" i="5" s="1"/>
  <c r="DC1447" i="5"/>
  <c r="DB1447" i="5"/>
  <c r="DH1447" i="5" s="1"/>
  <c r="DI1447" i="5" s="1"/>
  <c r="DA1447" i="5"/>
  <c r="DO1447" i="5" s="1"/>
  <c r="CZ1447" i="5"/>
  <c r="CG1447" i="5"/>
  <c r="AS1447" i="5"/>
  <c r="AR1447" i="5" s="1"/>
  <c r="AN1447" i="5"/>
  <c r="CY1447" i="5" s="1"/>
  <c r="AM1447" i="5"/>
  <c r="AO1447" i="5" s="1"/>
  <c r="DP1446" i="5"/>
  <c r="DN1446" i="5"/>
  <c r="DM1446" i="5"/>
  <c r="DF1446" i="5"/>
  <c r="DK1446" i="5" s="1"/>
  <c r="DE1446" i="5"/>
  <c r="DD1446" i="5"/>
  <c r="DH1446" i="5" s="1"/>
  <c r="DC1446" i="5"/>
  <c r="DB1446" i="5"/>
  <c r="DA1446" i="5"/>
  <c r="DO1446" i="5" s="1"/>
  <c r="CZ1446" i="5"/>
  <c r="CY1446" i="5"/>
  <c r="CG1446" i="5"/>
  <c r="AS1446" i="5"/>
  <c r="AR1446" i="5"/>
  <c r="AO1446" i="5"/>
  <c r="AN1446" i="5"/>
  <c r="AM1446" i="5"/>
  <c r="DP1445" i="5"/>
  <c r="DF1445" i="5"/>
  <c r="DK1445" i="5" s="1"/>
  <c r="DE1445" i="5"/>
  <c r="DN1445" i="5" s="1"/>
  <c r="DD1445" i="5"/>
  <c r="DG1445" i="5" s="1"/>
  <c r="DC1445" i="5"/>
  <c r="DB1445" i="5"/>
  <c r="DH1445" i="5" s="1"/>
  <c r="DI1445" i="5" s="1"/>
  <c r="DA1445" i="5"/>
  <c r="DO1445" i="5" s="1"/>
  <c r="CZ1445" i="5"/>
  <c r="CG1445" i="5"/>
  <c r="AS1445" i="5"/>
  <c r="AR1445" i="5" s="1"/>
  <c r="AN1445" i="5"/>
  <c r="CY1445" i="5" s="1"/>
  <c r="AM1445" i="5"/>
  <c r="AO1445" i="5" s="1"/>
  <c r="DP1444" i="5"/>
  <c r="DN1444" i="5"/>
  <c r="DM1444" i="5"/>
  <c r="DF1444" i="5"/>
  <c r="DK1444" i="5" s="1"/>
  <c r="DE1444" i="5"/>
  <c r="DD1444" i="5"/>
  <c r="DH1444" i="5" s="1"/>
  <c r="DC1444" i="5"/>
  <c r="DB1444" i="5"/>
  <c r="DA1444" i="5"/>
  <c r="DO1444" i="5" s="1"/>
  <c r="CZ1444" i="5"/>
  <c r="CY1444" i="5"/>
  <c r="CG1444" i="5"/>
  <c r="AS1444" i="5"/>
  <c r="AR1444" i="5"/>
  <c r="AO1444" i="5"/>
  <c r="AN1444" i="5"/>
  <c r="AM1444" i="5"/>
  <c r="DP1443" i="5"/>
  <c r="DF1443" i="5"/>
  <c r="DK1443" i="5" s="1"/>
  <c r="DE1443" i="5"/>
  <c r="DN1443" i="5" s="1"/>
  <c r="DD1443" i="5"/>
  <c r="DG1443" i="5" s="1"/>
  <c r="DC1443" i="5"/>
  <c r="DB1443" i="5"/>
  <c r="DH1443" i="5" s="1"/>
  <c r="DI1443" i="5" s="1"/>
  <c r="DA1443" i="5"/>
  <c r="DO1443" i="5" s="1"/>
  <c r="CZ1443" i="5"/>
  <c r="CG1443" i="5"/>
  <c r="AS1443" i="5"/>
  <c r="AR1443" i="5" s="1"/>
  <c r="AN1443" i="5"/>
  <c r="CY1443" i="5" s="1"/>
  <c r="AM1443" i="5"/>
  <c r="AO1443" i="5" s="1"/>
  <c r="DP1442" i="5"/>
  <c r="DN1442" i="5"/>
  <c r="DM1442" i="5"/>
  <c r="DF1442" i="5"/>
  <c r="DK1442" i="5" s="1"/>
  <c r="DE1442" i="5"/>
  <c r="DD1442" i="5"/>
  <c r="DH1442" i="5" s="1"/>
  <c r="DC1442" i="5"/>
  <c r="DB1442" i="5"/>
  <c r="DA1442" i="5"/>
  <c r="DO1442" i="5" s="1"/>
  <c r="CZ1442" i="5"/>
  <c r="CY1442" i="5"/>
  <c r="CG1442" i="5"/>
  <c r="AS1442" i="5"/>
  <c r="AR1442" i="5"/>
  <c r="AO1442" i="5"/>
  <c r="AN1442" i="5"/>
  <c r="AM1442" i="5"/>
  <c r="DP1441" i="5"/>
  <c r="DF1441" i="5"/>
  <c r="DK1441" i="5" s="1"/>
  <c r="DE1441" i="5"/>
  <c r="DN1441" i="5" s="1"/>
  <c r="DD1441" i="5"/>
  <c r="DG1441" i="5" s="1"/>
  <c r="DC1441" i="5"/>
  <c r="DB1441" i="5"/>
  <c r="DH1441" i="5" s="1"/>
  <c r="DI1441" i="5" s="1"/>
  <c r="DA1441" i="5"/>
  <c r="DO1441" i="5" s="1"/>
  <c r="CZ1441" i="5"/>
  <c r="CG1441" i="5"/>
  <c r="AS1441" i="5"/>
  <c r="AR1441" i="5" s="1"/>
  <c r="AN1441" i="5"/>
  <c r="CY1441" i="5" s="1"/>
  <c r="AM1441" i="5"/>
  <c r="AO1441" i="5" s="1"/>
  <c r="DP1440" i="5"/>
  <c r="DN1440" i="5"/>
  <c r="DM1440" i="5"/>
  <c r="DF1440" i="5"/>
  <c r="DK1440" i="5" s="1"/>
  <c r="DE1440" i="5"/>
  <c r="DD1440" i="5"/>
  <c r="DH1440" i="5" s="1"/>
  <c r="DC1440" i="5"/>
  <c r="DB1440" i="5"/>
  <c r="DA1440" i="5"/>
  <c r="DO1440" i="5" s="1"/>
  <c r="CZ1440" i="5"/>
  <c r="CY1440" i="5"/>
  <c r="CG1440" i="5"/>
  <c r="AS1440" i="5"/>
  <c r="AR1440" i="5"/>
  <c r="AO1440" i="5"/>
  <c r="AN1440" i="5"/>
  <c r="AM1440" i="5"/>
  <c r="DP1439" i="5"/>
  <c r="DF1439" i="5"/>
  <c r="DK1439" i="5" s="1"/>
  <c r="DE1439" i="5"/>
  <c r="DN1439" i="5" s="1"/>
  <c r="DD1439" i="5"/>
  <c r="DG1439" i="5" s="1"/>
  <c r="DC1439" i="5"/>
  <c r="DB1439" i="5"/>
  <c r="DH1439" i="5" s="1"/>
  <c r="DI1439" i="5" s="1"/>
  <c r="DA1439" i="5"/>
  <c r="DO1439" i="5" s="1"/>
  <c r="CZ1439" i="5"/>
  <c r="CG1439" i="5"/>
  <c r="AS1439" i="5"/>
  <c r="AR1439" i="5" s="1"/>
  <c r="AN1439" i="5"/>
  <c r="CY1439" i="5" s="1"/>
  <c r="AM1439" i="5"/>
  <c r="AO1439" i="5" s="1"/>
  <c r="DP1438" i="5"/>
  <c r="DN1438" i="5"/>
  <c r="DM1438" i="5"/>
  <c r="DF1438" i="5"/>
  <c r="DK1438" i="5" s="1"/>
  <c r="DE1438" i="5"/>
  <c r="DD1438" i="5"/>
  <c r="DH1438" i="5" s="1"/>
  <c r="DC1438" i="5"/>
  <c r="DB1438" i="5"/>
  <c r="DA1438" i="5"/>
  <c r="DO1438" i="5" s="1"/>
  <c r="CZ1438" i="5"/>
  <c r="CY1438" i="5"/>
  <c r="CG1438" i="5"/>
  <c r="AS1438" i="5"/>
  <c r="AR1438" i="5"/>
  <c r="AO1438" i="5"/>
  <c r="AN1438" i="5"/>
  <c r="AM1438" i="5"/>
  <c r="DP1437" i="5"/>
  <c r="DF1437" i="5"/>
  <c r="DK1437" i="5" s="1"/>
  <c r="DE1437" i="5"/>
  <c r="DN1437" i="5" s="1"/>
  <c r="DD1437" i="5"/>
  <c r="DG1437" i="5" s="1"/>
  <c r="DC1437" i="5"/>
  <c r="DB1437" i="5"/>
  <c r="DH1437" i="5" s="1"/>
  <c r="DI1437" i="5" s="1"/>
  <c r="DA1437" i="5"/>
  <c r="DO1437" i="5" s="1"/>
  <c r="CZ1437" i="5"/>
  <c r="CG1437" i="5"/>
  <c r="AS1437" i="5"/>
  <c r="AR1437" i="5" s="1"/>
  <c r="AN1437" i="5"/>
  <c r="CY1437" i="5" s="1"/>
  <c r="AM1437" i="5"/>
  <c r="AO1437" i="5" s="1"/>
  <c r="DP1436" i="5"/>
  <c r="DN1436" i="5"/>
  <c r="DM1436" i="5"/>
  <c r="DF1436" i="5"/>
  <c r="DK1436" i="5" s="1"/>
  <c r="DE1436" i="5"/>
  <c r="DD1436" i="5"/>
  <c r="DH1436" i="5" s="1"/>
  <c r="DC1436" i="5"/>
  <c r="DB1436" i="5"/>
  <c r="DA1436" i="5"/>
  <c r="DO1436" i="5" s="1"/>
  <c r="CZ1436" i="5"/>
  <c r="CY1436" i="5"/>
  <c r="CG1436" i="5"/>
  <c r="AS1436" i="5"/>
  <c r="AR1436" i="5"/>
  <c r="AO1436" i="5"/>
  <c r="AN1436" i="5"/>
  <c r="AM1436" i="5"/>
  <c r="DP1435" i="5"/>
  <c r="DF1435" i="5"/>
  <c r="DK1435" i="5" s="1"/>
  <c r="DE1435" i="5"/>
  <c r="DN1435" i="5" s="1"/>
  <c r="DD1435" i="5"/>
  <c r="DG1435" i="5" s="1"/>
  <c r="DC1435" i="5"/>
  <c r="DB1435" i="5"/>
  <c r="DH1435" i="5" s="1"/>
  <c r="DI1435" i="5" s="1"/>
  <c r="DA1435" i="5"/>
  <c r="DO1435" i="5" s="1"/>
  <c r="CZ1435" i="5"/>
  <c r="CG1435" i="5"/>
  <c r="AS1435" i="5"/>
  <c r="AR1435" i="5" s="1"/>
  <c r="AN1435" i="5"/>
  <c r="CY1435" i="5" s="1"/>
  <c r="AM1435" i="5"/>
  <c r="AO1435" i="5" s="1"/>
  <c r="DP1434" i="5"/>
  <c r="DN1434" i="5"/>
  <c r="DM1434" i="5"/>
  <c r="DF1434" i="5"/>
  <c r="DK1434" i="5" s="1"/>
  <c r="DE1434" i="5"/>
  <c r="DD1434" i="5"/>
  <c r="DH1434" i="5" s="1"/>
  <c r="DC1434" i="5"/>
  <c r="DB1434" i="5"/>
  <c r="DA1434" i="5"/>
  <c r="DO1434" i="5" s="1"/>
  <c r="CZ1434" i="5"/>
  <c r="CY1434" i="5"/>
  <c r="CG1434" i="5"/>
  <c r="AS1434" i="5"/>
  <c r="AR1434" i="5"/>
  <c r="AO1434" i="5"/>
  <c r="AN1434" i="5"/>
  <c r="AM1434" i="5"/>
  <c r="DP1433" i="5"/>
  <c r="DF1433" i="5"/>
  <c r="DK1433" i="5" s="1"/>
  <c r="DE1433" i="5"/>
  <c r="DN1433" i="5" s="1"/>
  <c r="DD1433" i="5"/>
  <c r="DG1433" i="5" s="1"/>
  <c r="DC1433" i="5"/>
  <c r="DB1433" i="5"/>
  <c r="DH1433" i="5" s="1"/>
  <c r="DI1433" i="5" s="1"/>
  <c r="DA1433" i="5"/>
  <c r="DO1433" i="5" s="1"/>
  <c r="CZ1433" i="5"/>
  <c r="CG1433" i="5"/>
  <c r="AS1433" i="5"/>
  <c r="AR1433" i="5" s="1"/>
  <c r="AN1433" i="5"/>
  <c r="CY1433" i="5" s="1"/>
  <c r="AM1433" i="5"/>
  <c r="AO1433" i="5" s="1"/>
  <c r="DP1432" i="5"/>
  <c r="DN1432" i="5"/>
  <c r="DM1432" i="5"/>
  <c r="DH1432" i="5"/>
  <c r="DF1432" i="5"/>
  <c r="DK1432" i="5" s="1"/>
  <c r="DE1432" i="5"/>
  <c r="DD1432" i="5"/>
  <c r="DC1432" i="5"/>
  <c r="DB1432" i="5"/>
  <c r="DA1432" i="5"/>
  <c r="DO1432" i="5" s="1"/>
  <c r="CZ1432" i="5"/>
  <c r="CY1432" i="5"/>
  <c r="CG1432" i="5"/>
  <c r="AS1432" i="5"/>
  <c r="AR1432" i="5"/>
  <c r="AO1432" i="5"/>
  <c r="AN1432" i="5"/>
  <c r="AM1432" i="5"/>
  <c r="DP1431" i="5"/>
  <c r="DK1431" i="5"/>
  <c r="DF1431" i="5"/>
  <c r="DE1431" i="5"/>
  <c r="DN1431" i="5" s="1"/>
  <c r="DD1431" i="5"/>
  <c r="DG1431" i="5" s="1"/>
  <c r="DC1431" i="5"/>
  <c r="DB1431" i="5"/>
  <c r="DH1431" i="5" s="1"/>
  <c r="DI1431" i="5" s="1"/>
  <c r="DA1431" i="5"/>
  <c r="DO1431" i="5" s="1"/>
  <c r="CZ1431" i="5"/>
  <c r="CG1431" i="5"/>
  <c r="AS1431" i="5"/>
  <c r="AR1431" i="5" s="1"/>
  <c r="AN1431" i="5"/>
  <c r="CY1431" i="5" s="1"/>
  <c r="AM1431" i="5"/>
  <c r="AO1431" i="5" s="1"/>
  <c r="DP1430" i="5"/>
  <c r="DN1430" i="5"/>
  <c r="DM1430" i="5"/>
  <c r="DH1430" i="5"/>
  <c r="DF1430" i="5"/>
  <c r="DK1430" i="5" s="1"/>
  <c r="DE1430" i="5"/>
  <c r="DD1430" i="5"/>
  <c r="DC1430" i="5"/>
  <c r="DB1430" i="5"/>
  <c r="DA1430" i="5"/>
  <c r="DO1430" i="5" s="1"/>
  <c r="CZ1430" i="5"/>
  <c r="CY1430" i="5"/>
  <c r="CG1430" i="5"/>
  <c r="AS1430" i="5"/>
  <c r="AR1430" i="5"/>
  <c r="AO1430" i="5"/>
  <c r="AN1430" i="5"/>
  <c r="AM1430" i="5"/>
  <c r="DP1429" i="5"/>
  <c r="DF1429" i="5"/>
  <c r="DK1429" i="5" s="1"/>
  <c r="DE1429" i="5"/>
  <c r="DN1429" i="5" s="1"/>
  <c r="DD1429" i="5"/>
  <c r="DC1429" i="5"/>
  <c r="DB1429" i="5"/>
  <c r="DH1429" i="5" s="1"/>
  <c r="DI1429" i="5" s="1"/>
  <c r="DA1429" i="5"/>
  <c r="DO1429" i="5" s="1"/>
  <c r="CZ1429" i="5"/>
  <c r="CG1429" i="5"/>
  <c r="AS1429" i="5"/>
  <c r="AR1429" i="5" s="1"/>
  <c r="AN1429" i="5"/>
  <c r="CY1429" i="5" s="1"/>
  <c r="AM1429" i="5"/>
  <c r="AO1429" i="5" s="1"/>
  <c r="DP1428" i="5"/>
  <c r="DN1428" i="5"/>
  <c r="DM1428" i="5"/>
  <c r="DH1428" i="5"/>
  <c r="DF1428" i="5"/>
  <c r="DK1428" i="5" s="1"/>
  <c r="DE1428" i="5"/>
  <c r="DD1428" i="5"/>
  <c r="DC1428" i="5"/>
  <c r="DB1428" i="5"/>
  <c r="DA1428" i="5"/>
  <c r="DO1428" i="5" s="1"/>
  <c r="CZ1428" i="5"/>
  <c r="CY1428" i="5"/>
  <c r="CG1428" i="5"/>
  <c r="AS1428" i="5"/>
  <c r="AR1428" i="5"/>
  <c r="AO1428" i="5"/>
  <c r="AN1428" i="5"/>
  <c r="AM1428" i="5"/>
  <c r="DP1427" i="5"/>
  <c r="DF1427" i="5"/>
  <c r="DK1427" i="5" s="1"/>
  <c r="DE1427" i="5"/>
  <c r="DN1427" i="5" s="1"/>
  <c r="DD1427" i="5"/>
  <c r="DC1427" i="5"/>
  <c r="DB1427" i="5"/>
  <c r="DH1427" i="5" s="1"/>
  <c r="DI1427" i="5" s="1"/>
  <c r="DA1427" i="5"/>
  <c r="DO1427" i="5" s="1"/>
  <c r="CZ1427" i="5"/>
  <c r="CG1427" i="5"/>
  <c r="AS1427" i="5"/>
  <c r="AR1427" i="5" s="1"/>
  <c r="AN1427" i="5"/>
  <c r="CY1427" i="5" s="1"/>
  <c r="AM1427" i="5"/>
  <c r="AO1427" i="5" s="1"/>
  <c r="DP1426" i="5"/>
  <c r="DN1426" i="5"/>
  <c r="DM1426" i="5"/>
  <c r="DF1426" i="5"/>
  <c r="DK1426" i="5" s="1"/>
  <c r="DE1426" i="5"/>
  <c r="DD1426" i="5"/>
  <c r="DC1426" i="5"/>
  <c r="DB1426" i="5"/>
  <c r="DA1426" i="5"/>
  <c r="DO1426" i="5" s="1"/>
  <c r="CZ1426" i="5"/>
  <c r="CY1426" i="5"/>
  <c r="CG1426" i="5"/>
  <c r="AS1426" i="5"/>
  <c r="AR1426" i="5"/>
  <c r="AO1426" i="5"/>
  <c r="AN1426" i="5"/>
  <c r="AM1426" i="5"/>
  <c r="DP1425" i="5"/>
  <c r="DF1425" i="5"/>
  <c r="DK1425" i="5" s="1"/>
  <c r="DE1425" i="5"/>
  <c r="DN1425" i="5" s="1"/>
  <c r="DD1425" i="5"/>
  <c r="DG1425" i="5" s="1"/>
  <c r="DC1425" i="5"/>
  <c r="DB1425" i="5"/>
  <c r="DH1425" i="5" s="1"/>
  <c r="DI1425" i="5" s="1"/>
  <c r="DA1425" i="5"/>
  <c r="DO1425" i="5" s="1"/>
  <c r="CZ1425" i="5"/>
  <c r="CG1425" i="5"/>
  <c r="AS1425" i="5"/>
  <c r="AR1425" i="5" s="1"/>
  <c r="AN1425" i="5"/>
  <c r="CY1425" i="5" s="1"/>
  <c r="AM1425" i="5"/>
  <c r="AO1425" i="5" s="1"/>
  <c r="DP1424" i="5"/>
  <c r="DN1424" i="5"/>
  <c r="DM1424" i="5"/>
  <c r="DH1424" i="5"/>
  <c r="DF1424" i="5"/>
  <c r="DK1424" i="5" s="1"/>
  <c r="DE1424" i="5"/>
  <c r="DD1424" i="5"/>
  <c r="DC1424" i="5"/>
  <c r="DB1424" i="5"/>
  <c r="DA1424" i="5"/>
  <c r="DO1424" i="5" s="1"/>
  <c r="CZ1424" i="5"/>
  <c r="CY1424" i="5"/>
  <c r="CG1424" i="5"/>
  <c r="AS1424" i="5"/>
  <c r="AR1424" i="5"/>
  <c r="AO1424" i="5"/>
  <c r="AN1424" i="5"/>
  <c r="AM1424" i="5"/>
  <c r="DP1423" i="5"/>
  <c r="DE1423" i="5"/>
  <c r="DN1423" i="5" s="1"/>
  <c r="DD1423" i="5"/>
  <c r="DC1423" i="5"/>
  <c r="DB1423" i="5"/>
  <c r="DH1423" i="5" s="1"/>
  <c r="DI1423" i="5" s="1"/>
  <c r="DA1423" i="5"/>
  <c r="CZ1423" i="5"/>
  <c r="CG1423" i="5"/>
  <c r="AS1423" i="5"/>
  <c r="AR1423" i="5" s="1"/>
  <c r="AN1423" i="5"/>
  <c r="CY1423" i="5" s="1"/>
  <c r="AM1423" i="5"/>
  <c r="AO1423" i="5" s="1"/>
  <c r="DP1422" i="5"/>
  <c r="DN1422" i="5"/>
  <c r="DM1422" i="5"/>
  <c r="DF1422" i="5"/>
  <c r="DK1422" i="5" s="1"/>
  <c r="DE1422" i="5"/>
  <c r="DC1422" i="5"/>
  <c r="DD1422" i="5" s="1"/>
  <c r="DB1422" i="5"/>
  <c r="DA1422" i="5"/>
  <c r="DO1422" i="5" s="1"/>
  <c r="CZ1422" i="5"/>
  <c r="CY1422" i="5"/>
  <c r="CG1422" i="5"/>
  <c r="AS1422" i="5"/>
  <c r="AR1422" i="5"/>
  <c r="AO1422" i="5"/>
  <c r="AN1422" i="5"/>
  <c r="AM1422" i="5"/>
  <c r="DE1421" i="5"/>
  <c r="DD1421" i="5"/>
  <c r="DC1421" i="5"/>
  <c r="DB1421" i="5"/>
  <c r="DH1421" i="5" s="1"/>
  <c r="DI1421" i="5" s="1"/>
  <c r="DA1421" i="5"/>
  <c r="CZ1421" i="5"/>
  <c r="CG1421" i="5"/>
  <c r="AS1421" i="5"/>
  <c r="AR1421" i="5" s="1"/>
  <c r="AN1421" i="5"/>
  <c r="CY1421" i="5" s="1"/>
  <c r="AM1421" i="5"/>
  <c r="AO1421" i="5" s="1"/>
  <c r="DP1420" i="5"/>
  <c r="DN1420" i="5"/>
  <c r="DM1420" i="5"/>
  <c r="DF1420" i="5"/>
  <c r="DK1420" i="5" s="1"/>
  <c r="DE1420" i="5"/>
  <c r="DC1420" i="5"/>
  <c r="DD1420" i="5" s="1"/>
  <c r="DB1420" i="5"/>
  <c r="DA1420" i="5"/>
  <c r="DO1420" i="5" s="1"/>
  <c r="CZ1420" i="5"/>
  <c r="CY1420" i="5"/>
  <c r="CG1420" i="5"/>
  <c r="AS1420" i="5"/>
  <c r="AR1420" i="5"/>
  <c r="AO1420" i="5"/>
  <c r="AN1420" i="5"/>
  <c r="AM1420" i="5"/>
  <c r="DI1419" i="5"/>
  <c r="DE1419" i="5"/>
  <c r="DN1419" i="5" s="1"/>
  <c r="DD1419" i="5"/>
  <c r="DC1419" i="5"/>
  <c r="DB1419" i="5"/>
  <c r="DH1419" i="5" s="1"/>
  <c r="DA1419" i="5"/>
  <c r="DM1419" i="5" s="1"/>
  <c r="CZ1419" i="5"/>
  <c r="CG1419" i="5"/>
  <c r="AS1419" i="5"/>
  <c r="AR1419" i="5" s="1"/>
  <c r="AN1419" i="5"/>
  <c r="CY1419" i="5" s="1"/>
  <c r="AM1419" i="5"/>
  <c r="AO1419" i="5" s="1"/>
  <c r="DP1418" i="5"/>
  <c r="DN1418" i="5"/>
  <c r="DM1418" i="5"/>
  <c r="DG1418" i="5"/>
  <c r="DF1418" i="5"/>
  <c r="DK1418" i="5" s="1"/>
  <c r="DE1418" i="5"/>
  <c r="DC1418" i="5"/>
  <c r="DD1418" i="5" s="1"/>
  <c r="DB1418" i="5"/>
  <c r="DA1418" i="5"/>
  <c r="DO1418" i="5" s="1"/>
  <c r="CZ1418" i="5"/>
  <c r="CY1418" i="5"/>
  <c r="CG1418" i="5"/>
  <c r="AS1418" i="5"/>
  <c r="AR1418" i="5"/>
  <c r="AO1418" i="5"/>
  <c r="AN1418" i="5"/>
  <c r="AM1418" i="5"/>
  <c r="DE1417" i="5"/>
  <c r="DD1417" i="5"/>
  <c r="DC1417" i="5"/>
  <c r="DB1417" i="5"/>
  <c r="DH1417" i="5" s="1"/>
  <c r="DI1417" i="5" s="1"/>
  <c r="DA1417" i="5"/>
  <c r="CZ1417" i="5"/>
  <c r="CG1417" i="5"/>
  <c r="AS1417" i="5"/>
  <c r="AR1417" i="5" s="1"/>
  <c r="AN1417" i="5"/>
  <c r="CY1417" i="5" s="1"/>
  <c r="AM1417" i="5"/>
  <c r="AO1417" i="5" s="1"/>
  <c r="DP1416" i="5"/>
  <c r="DN1416" i="5"/>
  <c r="DM1416" i="5"/>
  <c r="DF1416" i="5"/>
  <c r="DK1416" i="5" s="1"/>
  <c r="DE1416" i="5"/>
  <c r="DC1416" i="5"/>
  <c r="DD1416" i="5" s="1"/>
  <c r="DB1416" i="5"/>
  <c r="DA1416" i="5"/>
  <c r="DO1416" i="5" s="1"/>
  <c r="CZ1416" i="5"/>
  <c r="CY1416" i="5"/>
  <c r="CG1416" i="5"/>
  <c r="AS1416" i="5"/>
  <c r="AR1416" i="5"/>
  <c r="AO1416" i="5"/>
  <c r="AN1416" i="5"/>
  <c r="AM1416" i="5"/>
  <c r="DI1415" i="5"/>
  <c r="DE1415" i="5"/>
  <c r="DN1415" i="5" s="1"/>
  <c r="DD1415" i="5"/>
  <c r="DC1415" i="5"/>
  <c r="DB1415" i="5"/>
  <c r="DH1415" i="5" s="1"/>
  <c r="DA1415" i="5"/>
  <c r="DM1415" i="5" s="1"/>
  <c r="CZ1415" i="5"/>
  <c r="CG1415" i="5"/>
  <c r="AS1415" i="5"/>
  <c r="AR1415" i="5" s="1"/>
  <c r="AN1415" i="5"/>
  <c r="CY1415" i="5" s="1"/>
  <c r="AM1415" i="5"/>
  <c r="AO1415" i="5" s="1"/>
  <c r="DP1414" i="5"/>
  <c r="DN1414" i="5"/>
  <c r="DM1414" i="5"/>
  <c r="DG1414" i="5"/>
  <c r="DF1414" i="5"/>
  <c r="DK1414" i="5" s="1"/>
  <c r="DE1414" i="5"/>
  <c r="DC1414" i="5"/>
  <c r="DD1414" i="5" s="1"/>
  <c r="DB1414" i="5"/>
  <c r="DA1414" i="5"/>
  <c r="DO1414" i="5" s="1"/>
  <c r="CZ1414" i="5"/>
  <c r="CY1414" i="5"/>
  <c r="CG1414" i="5"/>
  <c r="AS1414" i="5"/>
  <c r="AR1414" i="5"/>
  <c r="AO1414" i="5"/>
  <c r="AN1414" i="5"/>
  <c r="AM1414" i="5"/>
  <c r="DE1413" i="5"/>
  <c r="DD1413" i="5"/>
  <c r="DC1413" i="5"/>
  <c r="DB1413" i="5"/>
  <c r="DH1413" i="5" s="1"/>
  <c r="DI1413" i="5" s="1"/>
  <c r="DA1413" i="5"/>
  <c r="CZ1413" i="5"/>
  <c r="CG1413" i="5"/>
  <c r="AS1413" i="5"/>
  <c r="AR1413" i="5" s="1"/>
  <c r="AN1413" i="5"/>
  <c r="CY1413" i="5" s="1"/>
  <c r="AM1413" i="5"/>
  <c r="AO1413" i="5" s="1"/>
  <c r="DP1412" i="5"/>
  <c r="DN1412" i="5"/>
  <c r="DM1412" i="5"/>
  <c r="DF1412" i="5"/>
  <c r="DK1412" i="5" s="1"/>
  <c r="DE1412" i="5"/>
  <c r="DC1412" i="5"/>
  <c r="DD1412" i="5" s="1"/>
  <c r="DB1412" i="5"/>
  <c r="DA1412" i="5"/>
  <c r="DO1412" i="5" s="1"/>
  <c r="CZ1412" i="5"/>
  <c r="CY1412" i="5"/>
  <c r="CG1412" i="5"/>
  <c r="AS1412" i="5"/>
  <c r="AR1412" i="5"/>
  <c r="AO1412" i="5"/>
  <c r="AN1412" i="5"/>
  <c r="AM1412" i="5"/>
  <c r="DI1411" i="5"/>
  <c r="DE1411" i="5"/>
  <c r="DN1411" i="5" s="1"/>
  <c r="DD1411" i="5"/>
  <c r="DC1411" i="5"/>
  <c r="DB1411" i="5"/>
  <c r="DH1411" i="5" s="1"/>
  <c r="DA1411" i="5"/>
  <c r="DM1411" i="5" s="1"/>
  <c r="CZ1411" i="5"/>
  <c r="CG1411" i="5"/>
  <c r="AS1411" i="5"/>
  <c r="AR1411" i="5" s="1"/>
  <c r="AN1411" i="5"/>
  <c r="CY1411" i="5" s="1"/>
  <c r="AM1411" i="5"/>
  <c r="AO1411" i="5" s="1"/>
  <c r="DP1410" i="5"/>
  <c r="DN1410" i="5"/>
  <c r="DM1410" i="5"/>
  <c r="DF1410" i="5"/>
  <c r="DK1410" i="5" s="1"/>
  <c r="DE1410" i="5"/>
  <c r="DC1410" i="5"/>
  <c r="DD1410" i="5" s="1"/>
  <c r="DB1410" i="5"/>
  <c r="DA1410" i="5"/>
  <c r="DO1410" i="5" s="1"/>
  <c r="CZ1410" i="5"/>
  <c r="CY1410" i="5"/>
  <c r="CG1410" i="5"/>
  <c r="AS1410" i="5"/>
  <c r="AR1410" i="5"/>
  <c r="AO1410" i="5"/>
  <c r="AN1410" i="5"/>
  <c r="AM1410" i="5"/>
  <c r="DP1409" i="5"/>
  <c r="DO1409" i="5"/>
  <c r="DF1409" i="5"/>
  <c r="DK1409" i="5" s="1"/>
  <c r="DE1409" i="5"/>
  <c r="DN1409" i="5" s="1"/>
  <c r="DD1409" i="5"/>
  <c r="DC1409" i="5"/>
  <c r="DB1409" i="5"/>
  <c r="DH1409" i="5" s="1"/>
  <c r="DI1409" i="5" s="1"/>
  <c r="DA1409" i="5"/>
  <c r="DM1409" i="5" s="1"/>
  <c r="CZ1409" i="5"/>
  <c r="CG1409" i="5"/>
  <c r="AS1409" i="5"/>
  <c r="AR1409" i="5" s="1"/>
  <c r="AN1409" i="5"/>
  <c r="CY1409" i="5" s="1"/>
  <c r="AM1409" i="5"/>
  <c r="AO1409" i="5" s="1"/>
  <c r="DP1408" i="5"/>
  <c r="DN1408" i="5"/>
  <c r="DM1408" i="5"/>
  <c r="DF1408" i="5"/>
  <c r="DK1408" i="5" s="1"/>
  <c r="DE1408" i="5"/>
  <c r="DC1408" i="5"/>
  <c r="DD1408" i="5" s="1"/>
  <c r="DB1408" i="5"/>
  <c r="DA1408" i="5"/>
  <c r="DO1408" i="5" s="1"/>
  <c r="CZ1408" i="5"/>
  <c r="CY1408" i="5"/>
  <c r="CG1408" i="5"/>
  <c r="AS1408" i="5"/>
  <c r="AR1408" i="5"/>
  <c r="AO1408" i="5"/>
  <c r="AN1408" i="5"/>
  <c r="AM1408" i="5"/>
  <c r="DI1407" i="5"/>
  <c r="DE1407" i="5"/>
  <c r="DN1407" i="5" s="1"/>
  <c r="DD1407" i="5"/>
  <c r="DC1407" i="5"/>
  <c r="DB1407" i="5"/>
  <c r="DH1407" i="5" s="1"/>
  <c r="DA1407" i="5"/>
  <c r="DM1407" i="5" s="1"/>
  <c r="CZ1407" i="5"/>
  <c r="CG1407" i="5"/>
  <c r="AS1407" i="5"/>
  <c r="AR1407" i="5" s="1"/>
  <c r="AN1407" i="5"/>
  <c r="CY1407" i="5" s="1"/>
  <c r="AM1407" i="5"/>
  <c r="AO1407" i="5" s="1"/>
  <c r="DP1406" i="5"/>
  <c r="DN1406" i="5"/>
  <c r="DM1406" i="5"/>
  <c r="DF1406" i="5"/>
  <c r="DK1406" i="5" s="1"/>
  <c r="DE1406" i="5"/>
  <c r="DC1406" i="5"/>
  <c r="DD1406" i="5" s="1"/>
  <c r="DB1406" i="5"/>
  <c r="DA1406" i="5"/>
  <c r="DO1406" i="5" s="1"/>
  <c r="CZ1406" i="5"/>
  <c r="CY1406" i="5"/>
  <c r="CG1406" i="5"/>
  <c r="AS1406" i="5"/>
  <c r="AR1406" i="5"/>
  <c r="AO1406" i="5"/>
  <c r="AN1406" i="5"/>
  <c r="AM1406" i="5"/>
  <c r="DP1405" i="5"/>
  <c r="DO1405" i="5"/>
  <c r="DF1405" i="5"/>
  <c r="DK1405" i="5" s="1"/>
  <c r="DE1405" i="5"/>
  <c r="DN1405" i="5" s="1"/>
  <c r="DD1405" i="5"/>
  <c r="DC1405" i="5"/>
  <c r="DB1405" i="5"/>
  <c r="DH1405" i="5" s="1"/>
  <c r="DI1405" i="5" s="1"/>
  <c r="DA1405" i="5"/>
  <c r="DM1405" i="5" s="1"/>
  <c r="CZ1405" i="5"/>
  <c r="CG1405" i="5"/>
  <c r="AS1405" i="5"/>
  <c r="AR1405" i="5" s="1"/>
  <c r="AN1405" i="5"/>
  <c r="CY1405" i="5" s="1"/>
  <c r="AM1405" i="5"/>
  <c r="AO1405" i="5" s="1"/>
  <c r="DP1404" i="5"/>
  <c r="DN1404" i="5"/>
  <c r="DM1404" i="5"/>
  <c r="DF1404" i="5"/>
  <c r="DK1404" i="5" s="1"/>
  <c r="DE1404" i="5"/>
  <c r="DC1404" i="5"/>
  <c r="DD1404" i="5" s="1"/>
  <c r="DB1404" i="5"/>
  <c r="DA1404" i="5"/>
  <c r="DO1404" i="5" s="1"/>
  <c r="CZ1404" i="5"/>
  <c r="CY1404" i="5"/>
  <c r="CG1404" i="5"/>
  <c r="AS1404" i="5"/>
  <c r="AR1404" i="5"/>
  <c r="AO1404" i="5"/>
  <c r="AN1404" i="5"/>
  <c r="AM1404" i="5"/>
  <c r="DI1403" i="5"/>
  <c r="DE1403" i="5"/>
  <c r="DN1403" i="5" s="1"/>
  <c r="DD1403" i="5"/>
  <c r="DC1403" i="5"/>
  <c r="DB1403" i="5"/>
  <c r="DH1403" i="5" s="1"/>
  <c r="DA1403" i="5"/>
  <c r="DM1403" i="5" s="1"/>
  <c r="CZ1403" i="5"/>
  <c r="CG1403" i="5"/>
  <c r="AS1403" i="5"/>
  <c r="AR1403" i="5" s="1"/>
  <c r="AN1403" i="5"/>
  <c r="CY1403" i="5" s="1"/>
  <c r="AM1403" i="5"/>
  <c r="AO1403" i="5" s="1"/>
  <c r="DP1402" i="5"/>
  <c r="DN1402" i="5"/>
  <c r="DM1402" i="5"/>
  <c r="DF1402" i="5"/>
  <c r="DK1402" i="5" s="1"/>
  <c r="DE1402" i="5"/>
  <c r="DC1402" i="5"/>
  <c r="DD1402" i="5" s="1"/>
  <c r="DB1402" i="5"/>
  <c r="DA1402" i="5"/>
  <c r="DO1402" i="5" s="1"/>
  <c r="CZ1402" i="5"/>
  <c r="CY1402" i="5"/>
  <c r="CG1402" i="5"/>
  <c r="AS1402" i="5"/>
  <c r="AR1402" i="5"/>
  <c r="AO1402" i="5"/>
  <c r="AN1402" i="5"/>
  <c r="AM1402" i="5"/>
  <c r="DP1401" i="5"/>
  <c r="DO1401" i="5"/>
  <c r="DF1401" i="5"/>
  <c r="DK1401" i="5" s="1"/>
  <c r="DE1401" i="5"/>
  <c r="DN1401" i="5" s="1"/>
  <c r="DD1401" i="5"/>
  <c r="DC1401" i="5"/>
  <c r="DB1401" i="5"/>
  <c r="DH1401" i="5" s="1"/>
  <c r="DI1401" i="5" s="1"/>
  <c r="DA1401" i="5"/>
  <c r="DM1401" i="5" s="1"/>
  <c r="CZ1401" i="5"/>
  <c r="CG1401" i="5"/>
  <c r="AS1401" i="5"/>
  <c r="AR1401" i="5" s="1"/>
  <c r="AN1401" i="5"/>
  <c r="CY1401" i="5" s="1"/>
  <c r="AM1401" i="5"/>
  <c r="AO1401" i="5" s="1"/>
  <c r="DP1400" i="5"/>
  <c r="DN1400" i="5"/>
  <c r="DM1400" i="5"/>
  <c r="DF1400" i="5"/>
  <c r="DK1400" i="5" s="1"/>
  <c r="DE1400" i="5"/>
  <c r="DC1400" i="5"/>
  <c r="DD1400" i="5" s="1"/>
  <c r="DB1400" i="5"/>
  <c r="DA1400" i="5"/>
  <c r="DO1400" i="5" s="1"/>
  <c r="CZ1400" i="5"/>
  <c r="CG1400" i="5"/>
  <c r="AS1400" i="5"/>
  <c r="AR1400" i="5"/>
  <c r="AO1400" i="5"/>
  <c r="AN1400" i="5"/>
  <c r="CY1400" i="5" s="1"/>
  <c r="AM1400" i="5"/>
  <c r="DN1399" i="5"/>
  <c r="DF1399" i="5"/>
  <c r="DK1399" i="5" s="1"/>
  <c r="DE1399" i="5"/>
  <c r="DD1399" i="5"/>
  <c r="DC1399" i="5"/>
  <c r="DB1399" i="5"/>
  <c r="DH1399" i="5" s="1"/>
  <c r="DA1399" i="5"/>
  <c r="CZ1399" i="5"/>
  <c r="CG1399" i="5"/>
  <c r="AS1399" i="5"/>
  <c r="AR1399" i="5" s="1"/>
  <c r="AN1399" i="5"/>
  <c r="CY1399" i="5" s="1"/>
  <c r="AM1399" i="5"/>
  <c r="AO1399" i="5" s="1"/>
  <c r="DP1398" i="5"/>
  <c r="DN1398" i="5"/>
  <c r="DM1398" i="5"/>
  <c r="DK1398" i="5"/>
  <c r="DH1398" i="5"/>
  <c r="DF1398" i="5"/>
  <c r="DE1398" i="5"/>
  <c r="DD1398" i="5"/>
  <c r="DC1398" i="5"/>
  <c r="DB1398" i="5"/>
  <c r="DA1398" i="5"/>
  <c r="DO1398" i="5" s="1"/>
  <c r="CZ1398" i="5"/>
  <c r="CY1398" i="5"/>
  <c r="CG1398" i="5"/>
  <c r="AS1398" i="5"/>
  <c r="AR1398" i="5"/>
  <c r="AO1398" i="5"/>
  <c r="AN1398" i="5"/>
  <c r="AM1398" i="5"/>
  <c r="DP1397" i="5"/>
  <c r="DO1397" i="5"/>
  <c r="DI1397" i="5"/>
  <c r="DH1397" i="5"/>
  <c r="DE1397" i="5"/>
  <c r="DN1397" i="5" s="1"/>
  <c r="DD1397" i="5"/>
  <c r="DC1397" i="5"/>
  <c r="DB1397" i="5"/>
  <c r="DA1397" i="5"/>
  <c r="DM1397" i="5" s="1"/>
  <c r="CZ1397" i="5"/>
  <c r="CG1397" i="5"/>
  <c r="AS1397" i="5"/>
  <c r="AR1397" i="5"/>
  <c r="AN1397" i="5"/>
  <c r="CY1397" i="5" s="1"/>
  <c r="AM1397" i="5"/>
  <c r="AO1397" i="5" s="1"/>
  <c r="DP1396" i="5"/>
  <c r="DN1396" i="5"/>
  <c r="DM1396" i="5"/>
  <c r="DK1396" i="5"/>
  <c r="DF1396" i="5"/>
  <c r="DE1396" i="5"/>
  <c r="DC1396" i="5"/>
  <c r="DD1396" i="5" s="1"/>
  <c r="DB1396" i="5"/>
  <c r="DH1396" i="5" s="1"/>
  <c r="DA1396" i="5"/>
  <c r="DO1396" i="5" s="1"/>
  <c r="CZ1396" i="5"/>
  <c r="CG1396" i="5"/>
  <c r="AS1396" i="5"/>
  <c r="AR1396" i="5"/>
  <c r="AO1396" i="5"/>
  <c r="AN1396" i="5"/>
  <c r="CY1396" i="5" s="1"/>
  <c r="AM1396" i="5"/>
  <c r="DK1395" i="5"/>
  <c r="DE1395" i="5"/>
  <c r="DF1395" i="5" s="1"/>
  <c r="DD1395" i="5"/>
  <c r="DC1395" i="5"/>
  <c r="DB1395" i="5"/>
  <c r="DH1395" i="5" s="1"/>
  <c r="DA1395" i="5"/>
  <c r="CZ1395" i="5"/>
  <c r="CG1395" i="5"/>
  <c r="AS1395" i="5"/>
  <c r="AR1395" i="5"/>
  <c r="AN1395" i="5"/>
  <c r="CY1395" i="5" s="1"/>
  <c r="AM1395" i="5"/>
  <c r="AO1395" i="5" s="1"/>
  <c r="DO1394" i="5"/>
  <c r="DE1394" i="5"/>
  <c r="DC1394" i="5"/>
  <c r="DD1394" i="5" s="1"/>
  <c r="DI1394" i="5" s="1"/>
  <c r="DB1394" i="5"/>
  <c r="DH1394" i="5" s="1"/>
  <c r="DA1394" i="5"/>
  <c r="DP1394" i="5" s="1"/>
  <c r="CZ1394" i="5"/>
  <c r="CG1394" i="5"/>
  <c r="AS1394" i="5"/>
  <c r="AR1394" i="5" s="1"/>
  <c r="AO1394" i="5"/>
  <c r="AN1394" i="5"/>
  <c r="CY1394" i="5" s="1"/>
  <c r="AM1394" i="5"/>
  <c r="DN1393" i="5"/>
  <c r="DG1393" i="5"/>
  <c r="DE1393" i="5"/>
  <c r="DF1393" i="5" s="1"/>
  <c r="DK1393" i="5" s="1"/>
  <c r="DD1393" i="5"/>
  <c r="DC1393" i="5"/>
  <c r="DB1393" i="5"/>
  <c r="DA1393" i="5"/>
  <c r="DP1393" i="5" s="1"/>
  <c r="CZ1393" i="5"/>
  <c r="CY1393" i="5"/>
  <c r="CG1393" i="5"/>
  <c r="AS1393" i="5"/>
  <c r="AR1393" i="5"/>
  <c r="AN1393" i="5"/>
  <c r="AM1393" i="5"/>
  <c r="AO1393" i="5" s="1"/>
  <c r="DF1392" i="5"/>
  <c r="DK1392" i="5" s="1"/>
  <c r="DE1392" i="5"/>
  <c r="DN1392" i="5" s="1"/>
  <c r="DC1392" i="5"/>
  <c r="DD1392" i="5" s="1"/>
  <c r="DB1392" i="5"/>
  <c r="DA1392" i="5"/>
  <c r="CZ1392" i="5"/>
  <c r="CG1392" i="5"/>
  <c r="AS1392" i="5"/>
  <c r="AR1392" i="5" s="1"/>
  <c r="AO1392" i="5"/>
  <c r="AN1392" i="5"/>
  <c r="CY1392" i="5" s="1"/>
  <c r="AM1392" i="5"/>
  <c r="DO1391" i="5"/>
  <c r="DH1391" i="5"/>
  <c r="DE1391" i="5"/>
  <c r="DF1391" i="5" s="1"/>
  <c r="DK1391" i="5" s="1"/>
  <c r="DC1391" i="5"/>
  <c r="DD1391" i="5" s="1"/>
  <c r="DB1391" i="5"/>
  <c r="DA1391" i="5"/>
  <c r="DP1391" i="5" s="1"/>
  <c r="CZ1391" i="5"/>
  <c r="CY1391" i="5"/>
  <c r="CG1391" i="5"/>
  <c r="AS1391" i="5"/>
  <c r="AR1391" i="5" s="1"/>
  <c r="AO1391" i="5"/>
  <c r="AN1391" i="5"/>
  <c r="AM1391" i="5"/>
  <c r="DO1390" i="5"/>
  <c r="DE1390" i="5"/>
  <c r="DN1390" i="5" s="1"/>
  <c r="DC1390" i="5"/>
  <c r="DD1390" i="5" s="1"/>
  <c r="DB1390" i="5"/>
  <c r="DH1390" i="5" s="1"/>
  <c r="DA1390" i="5"/>
  <c r="DM1390" i="5" s="1"/>
  <c r="CZ1390" i="5"/>
  <c r="CG1390" i="5"/>
  <c r="AS1390" i="5"/>
  <c r="AR1390" i="5" s="1"/>
  <c r="AN1390" i="5"/>
  <c r="CY1390" i="5" s="1"/>
  <c r="AM1390" i="5"/>
  <c r="AO1390" i="5" s="1"/>
  <c r="DO1389" i="5"/>
  <c r="DN1389" i="5"/>
  <c r="DE1389" i="5"/>
  <c r="DF1389" i="5" s="1"/>
  <c r="DK1389" i="5" s="1"/>
  <c r="DD1389" i="5"/>
  <c r="DC1389" i="5"/>
  <c r="DB1389" i="5"/>
  <c r="DA1389" i="5"/>
  <c r="DP1389" i="5" s="1"/>
  <c r="CZ1389" i="5"/>
  <c r="CY1389" i="5"/>
  <c r="CG1389" i="5"/>
  <c r="AS1389" i="5"/>
  <c r="AR1389" i="5"/>
  <c r="AO1389" i="5"/>
  <c r="AN1389" i="5"/>
  <c r="AM1389" i="5"/>
  <c r="DP1388" i="5"/>
  <c r="DF1388" i="5"/>
  <c r="DK1388" i="5" s="1"/>
  <c r="DE1388" i="5"/>
  <c r="DN1388" i="5" s="1"/>
  <c r="DC1388" i="5"/>
  <c r="DD1388" i="5" s="1"/>
  <c r="DG1388" i="5" s="1"/>
  <c r="DB1388" i="5"/>
  <c r="DA1388" i="5"/>
  <c r="DO1388" i="5" s="1"/>
  <c r="CZ1388" i="5"/>
  <c r="CY1388" i="5"/>
  <c r="CG1388" i="5"/>
  <c r="AS1388" i="5"/>
  <c r="AR1388" i="5" s="1"/>
  <c r="AN1388" i="5"/>
  <c r="AM1388" i="5"/>
  <c r="AO1388" i="5" s="1"/>
  <c r="DE1387" i="5"/>
  <c r="DC1387" i="5"/>
  <c r="DD1387" i="5" s="1"/>
  <c r="DB1387" i="5"/>
  <c r="DA1387" i="5"/>
  <c r="CZ1387" i="5"/>
  <c r="CY1387" i="5"/>
  <c r="CG1387" i="5"/>
  <c r="AS1387" i="5"/>
  <c r="AR1387" i="5" s="1"/>
  <c r="AN1387" i="5"/>
  <c r="AM1387" i="5"/>
  <c r="AO1387" i="5" s="1"/>
  <c r="DP1386" i="5"/>
  <c r="DO1386" i="5"/>
  <c r="DE1386" i="5"/>
  <c r="DC1386" i="5"/>
  <c r="DD1386" i="5" s="1"/>
  <c r="DI1386" i="5" s="1"/>
  <c r="DB1386" i="5"/>
  <c r="DH1386" i="5" s="1"/>
  <c r="DA1386" i="5"/>
  <c r="DM1386" i="5" s="1"/>
  <c r="CZ1386" i="5"/>
  <c r="CG1386" i="5"/>
  <c r="AS1386" i="5"/>
  <c r="AR1386" i="5" s="1"/>
  <c r="AO1386" i="5"/>
  <c r="AN1386" i="5"/>
  <c r="CY1386" i="5" s="1"/>
  <c r="AM1386" i="5"/>
  <c r="DN1385" i="5"/>
  <c r="DG1385" i="5"/>
  <c r="DE1385" i="5"/>
  <c r="DF1385" i="5" s="1"/>
  <c r="DK1385" i="5" s="1"/>
  <c r="DD1385" i="5"/>
  <c r="DC1385" i="5"/>
  <c r="DB1385" i="5"/>
  <c r="DA1385" i="5"/>
  <c r="DP1385" i="5" s="1"/>
  <c r="CZ1385" i="5"/>
  <c r="CY1385" i="5"/>
  <c r="CG1385" i="5"/>
  <c r="AS1385" i="5"/>
  <c r="AR1385" i="5"/>
  <c r="AN1385" i="5"/>
  <c r="AM1385" i="5"/>
  <c r="AO1385" i="5" s="1"/>
  <c r="DF1384" i="5"/>
  <c r="DK1384" i="5" s="1"/>
  <c r="DE1384" i="5"/>
  <c r="DN1384" i="5" s="1"/>
  <c r="DC1384" i="5"/>
  <c r="DD1384" i="5" s="1"/>
  <c r="DB1384" i="5"/>
  <c r="DA1384" i="5"/>
  <c r="CZ1384" i="5"/>
  <c r="CG1384" i="5"/>
  <c r="AS1384" i="5"/>
  <c r="AR1384" i="5" s="1"/>
  <c r="AO1384" i="5"/>
  <c r="AN1384" i="5"/>
  <c r="CY1384" i="5" s="1"/>
  <c r="AM1384" i="5"/>
  <c r="DO1383" i="5"/>
  <c r="DE1383" i="5"/>
  <c r="DF1383" i="5" s="1"/>
  <c r="DK1383" i="5" s="1"/>
  <c r="DC1383" i="5"/>
  <c r="DD1383" i="5" s="1"/>
  <c r="DB1383" i="5"/>
  <c r="DA1383" i="5"/>
  <c r="DP1383" i="5" s="1"/>
  <c r="CZ1383" i="5"/>
  <c r="CY1383" i="5"/>
  <c r="CG1383" i="5"/>
  <c r="AS1383" i="5"/>
  <c r="AR1383" i="5" s="1"/>
  <c r="AO1383" i="5"/>
  <c r="AN1383" i="5"/>
  <c r="AM1383" i="5"/>
  <c r="DO1382" i="5"/>
  <c r="DE1382" i="5"/>
  <c r="DN1382" i="5" s="1"/>
  <c r="DC1382" i="5"/>
  <c r="DD1382" i="5" s="1"/>
  <c r="DB1382" i="5"/>
  <c r="DH1382" i="5" s="1"/>
  <c r="DA1382" i="5"/>
  <c r="DM1382" i="5" s="1"/>
  <c r="CZ1382" i="5"/>
  <c r="CG1382" i="5"/>
  <c r="AS1382" i="5"/>
  <c r="AR1382" i="5" s="1"/>
  <c r="AN1382" i="5"/>
  <c r="CY1382" i="5" s="1"/>
  <c r="AM1382" i="5"/>
  <c r="AO1382" i="5" s="1"/>
  <c r="DO1381" i="5"/>
  <c r="DN1381" i="5"/>
  <c r="DE1381" i="5"/>
  <c r="DF1381" i="5" s="1"/>
  <c r="DK1381" i="5" s="1"/>
  <c r="DD1381" i="5"/>
  <c r="DC1381" i="5"/>
  <c r="DB1381" i="5"/>
  <c r="DA1381" i="5"/>
  <c r="DP1381" i="5" s="1"/>
  <c r="CZ1381" i="5"/>
  <c r="CY1381" i="5"/>
  <c r="CG1381" i="5"/>
  <c r="AS1381" i="5"/>
  <c r="AR1381" i="5"/>
  <c r="AO1381" i="5"/>
  <c r="AN1381" i="5"/>
  <c r="AM1381" i="5"/>
  <c r="DP1380" i="5"/>
  <c r="DF1380" i="5"/>
  <c r="DK1380" i="5" s="1"/>
  <c r="DE1380" i="5"/>
  <c r="DN1380" i="5" s="1"/>
  <c r="DC1380" i="5"/>
  <c r="DD1380" i="5" s="1"/>
  <c r="DG1380" i="5" s="1"/>
  <c r="DB1380" i="5"/>
  <c r="DA1380" i="5"/>
  <c r="DO1380" i="5" s="1"/>
  <c r="CZ1380" i="5"/>
  <c r="CG1380" i="5"/>
  <c r="AS1380" i="5"/>
  <c r="AR1380" i="5" s="1"/>
  <c r="AN1380" i="5"/>
  <c r="CY1380" i="5" s="1"/>
  <c r="AM1380" i="5"/>
  <c r="AO1380" i="5" s="1"/>
  <c r="DE1379" i="5"/>
  <c r="DC1379" i="5"/>
  <c r="DD1379" i="5" s="1"/>
  <c r="DB1379" i="5"/>
  <c r="DA1379" i="5"/>
  <c r="CZ1379" i="5"/>
  <c r="CY1379" i="5"/>
  <c r="CG1379" i="5"/>
  <c r="AS1379" i="5"/>
  <c r="AR1379" i="5" s="1"/>
  <c r="AN1379" i="5"/>
  <c r="AM1379" i="5"/>
  <c r="AO1379" i="5" s="1"/>
  <c r="DP1378" i="5"/>
  <c r="DO1378" i="5"/>
  <c r="DE1378" i="5"/>
  <c r="DC1378" i="5"/>
  <c r="DD1378" i="5" s="1"/>
  <c r="DI1378" i="5" s="1"/>
  <c r="DB1378" i="5"/>
  <c r="DH1378" i="5" s="1"/>
  <c r="DA1378" i="5"/>
  <c r="DM1378" i="5" s="1"/>
  <c r="CZ1378" i="5"/>
  <c r="CG1378" i="5"/>
  <c r="AS1378" i="5"/>
  <c r="AR1378" i="5" s="1"/>
  <c r="AO1378" i="5"/>
  <c r="AN1378" i="5"/>
  <c r="CY1378" i="5" s="1"/>
  <c r="AM1378" i="5"/>
  <c r="DN1377" i="5"/>
  <c r="DG1377" i="5"/>
  <c r="DE1377" i="5"/>
  <c r="DF1377" i="5" s="1"/>
  <c r="DK1377" i="5" s="1"/>
  <c r="DD1377" i="5"/>
  <c r="DC1377" i="5"/>
  <c r="DB1377" i="5"/>
  <c r="DA1377" i="5"/>
  <c r="DP1377" i="5" s="1"/>
  <c r="CZ1377" i="5"/>
  <c r="CY1377" i="5"/>
  <c r="CG1377" i="5"/>
  <c r="AS1377" i="5"/>
  <c r="AR1377" i="5"/>
  <c r="AN1377" i="5"/>
  <c r="AM1377" i="5"/>
  <c r="AO1377" i="5" s="1"/>
  <c r="DM1376" i="5"/>
  <c r="DF1376" i="5"/>
  <c r="DK1376" i="5" s="1"/>
  <c r="DE1376" i="5"/>
  <c r="DN1376" i="5" s="1"/>
  <c r="DC1376" i="5"/>
  <c r="DD1376" i="5" s="1"/>
  <c r="DB1376" i="5"/>
  <c r="DA1376" i="5"/>
  <c r="CZ1376" i="5"/>
  <c r="CG1376" i="5"/>
  <c r="AS1376" i="5"/>
  <c r="AR1376" i="5" s="1"/>
  <c r="AO1376" i="5"/>
  <c r="AN1376" i="5"/>
  <c r="CY1376" i="5" s="1"/>
  <c r="AM1376" i="5"/>
  <c r="DO1375" i="5"/>
  <c r="DH1375" i="5"/>
  <c r="DE1375" i="5"/>
  <c r="DF1375" i="5" s="1"/>
  <c r="DK1375" i="5" s="1"/>
  <c r="DC1375" i="5"/>
  <c r="DD1375" i="5" s="1"/>
  <c r="DB1375" i="5"/>
  <c r="DA1375" i="5"/>
  <c r="DP1375" i="5" s="1"/>
  <c r="CZ1375" i="5"/>
  <c r="CY1375" i="5"/>
  <c r="CG1375" i="5"/>
  <c r="AS1375" i="5"/>
  <c r="AR1375" i="5" s="1"/>
  <c r="AO1375" i="5"/>
  <c r="AN1375" i="5"/>
  <c r="AM1375" i="5"/>
  <c r="DO1374" i="5"/>
  <c r="DE1374" i="5"/>
  <c r="DN1374" i="5" s="1"/>
  <c r="DC1374" i="5"/>
  <c r="DD1374" i="5" s="1"/>
  <c r="DI1374" i="5" s="1"/>
  <c r="DB1374" i="5"/>
  <c r="DH1374" i="5" s="1"/>
  <c r="DA1374" i="5"/>
  <c r="DM1374" i="5" s="1"/>
  <c r="CZ1374" i="5"/>
  <c r="CG1374" i="5"/>
  <c r="AS1374" i="5"/>
  <c r="AR1374" i="5" s="1"/>
  <c r="AN1374" i="5"/>
  <c r="CY1374" i="5" s="1"/>
  <c r="AM1374" i="5"/>
  <c r="AO1374" i="5" s="1"/>
  <c r="DO1373" i="5"/>
  <c r="DN1373" i="5"/>
  <c r="DE1373" i="5"/>
  <c r="DF1373" i="5" s="1"/>
  <c r="DK1373" i="5" s="1"/>
  <c r="DD1373" i="5"/>
  <c r="DC1373" i="5"/>
  <c r="DB1373" i="5"/>
  <c r="DA1373" i="5"/>
  <c r="DP1373" i="5" s="1"/>
  <c r="CZ1373" i="5"/>
  <c r="CY1373" i="5"/>
  <c r="CG1373" i="5"/>
  <c r="AS1373" i="5"/>
  <c r="AR1373" i="5"/>
  <c r="AO1373" i="5"/>
  <c r="AN1373" i="5"/>
  <c r="AM1373" i="5"/>
  <c r="DP1372" i="5"/>
  <c r="DF1372" i="5"/>
  <c r="DK1372" i="5" s="1"/>
  <c r="DE1372" i="5"/>
  <c r="DN1372" i="5" s="1"/>
  <c r="DC1372" i="5"/>
  <c r="DD1372" i="5" s="1"/>
  <c r="DG1372" i="5" s="1"/>
  <c r="DB1372" i="5"/>
  <c r="DA1372" i="5"/>
  <c r="DO1372" i="5" s="1"/>
  <c r="CZ1372" i="5"/>
  <c r="CY1372" i="5"/>
  <c r="CG1372" i="5"/>
  <c r="AS1372" i="5"/>
  <c r="AR1372" i="5" s="1"/>
  <c r="AN1372" i="5"/>
  <c r="AM1372" i="5"/>
  <c r="AO1372" i="5" s="1"/>
  <c r="DE1371" i="5"/>
  <c r="DC1371" i="5"/>
  <c r="DD1371" i="5" s="1"/>
  <c r="DB1371" i="5"/>
  <c r="DA1371" i="5"/>
  <c r="CZ1371" i="5"/>
  <c r="CY1371" i="5"/>
  <c r="CG1371" i="5"/>
  <c r="AS1371" i="5"/>
  <c r="AR1371" i="5" s="1"/>
  <c r="AN1371" i="5"/>
  <c r="AM1371" i="5"/>
  <c r="AO1371" i="5" s="1"/>
  <c r="DP1370" i="5"/>
  <c r="DO1370" i="5"/>
  <c r="DE1370" i="5"/>
  <c r="DC1370" i="5"/>
  <c r="DD1370" i="5" s="1"/>
  <c r="DI1370" i="5" s="1"/>
  <c r="DB1370" i="5"/>
  <c r="DH1370" i="5" s="1"/>
  <c r="DA1370" i="5"/>
  <c r="DM1370" i="5" s="1"/>
  <c r="CZ1370" i="5"/>
  <c r="CG1370" i="5"/>
  <c r="AS1370" i="5"/>
  <c r="AR1370" i="5" s="1"/>
  <c r="AO1370" i="5"/>
  <c r="AN1370" i="5"/>
  <c r="CY1370" i="5" s="1"/>
  <c r="AM1370" i="5"/>
  <c r="DN1369" i="5"/>
  <c r="DG1369" i="5"/>
  <c r="DE1369" i="5"/>
  <c r="DF1369" i="5" s="1"/>
  <c r="DK1369" i="5" s="1"/>
  <c r="DD1369" i="5"/>
  <c r="DC1369" i="5"/>
  <c r="DB1369" i="5"/>
  <c r="DA1369" i="5"/>
  <c r="DP1369" i="5" s="1"/>
  <c r="CZ1369" i="5"/>
  <c r="CY1369" i="5"/>
  <c r="CG1369" i="5"/>
  <c r="AS1369" i="5"/>
  <c r="AR1369" i="5"/>
  <c r="AN1369" i="5"/>
  <c r="AM1369" i="5"/>
  <c r="AO1369" i="5" s="1"/>
  <c r="DF1368" i="5"/>
  <c r="DK1368" i="5" s="1"/>
  <c r="DE1368" i="5"/>
  <c r="DN1368" i="5" s="1"/>
  <c r="DC1368" i="5"/>
  <c r="DD1368" i="5" s="1"/>
  <c r="DB1368" i="5"/>
  <c r="DA1368" i="5"/>
  <c r="CZ1368" i="5"/>
  <c r="CG1368" i="5"/>
  <c r="AS1368" i="5"/>
  <c r="AR1368" i="5" s="1"/>
  <c r="AO1368" i="5"/>
  <c r="AN1368" i="5"/>
  <c r="CY1368" i="5" s="1"/>
  <c r="AM1368" i="5"/>
  <c r="DO1367" i="5"/>
  <c r="DH1367" i="5"/>
  <c r="DE1367" i="5"/>
  <c r="DF1367" i="5" s="1"/>
  <c r="DK1367" i="5" s="1"/>
  <c r="DC1367" i="5"/>
  <c r="DD1367" i="5" s="1"/>
  <c r="DB1367" i="5"/>
  <c r="DA1367" i="5"/>
  <c r="DP1367" i="5" s="1"/>
  <c r="CZ1367" i="5"/>
  <c r="CY1367" i="5"/>
  <c r="CG1367" i="5"/>
  <c r="AS1367" i="5"/>
  <c r="AR1367" i="5" s="1"/>
  <c r="AO1367" i="5"/>
  <c r="AN1367" i="5"/>
  <c r="AM1367" i="5"/>
  <c r="DO1366" i="5"/>
  <c r="DE1366" i="5"/>
  <c r="DN1366" i="5" s="1"/>
  <c r="DC1366" i="5"/>
  <c r="DD1366" i="5" s="1"/>
  <c r="DB1366" i="5"/>
  <c r="DH1366" i="5" s="1"/>
  <c r="DA1366" i="5"/>
  <c r="DM1366" i="5" s="1"/>
  <c r="CZ1366" i="5"/>
  <c r="CG1366" i="5"/>
  <c r="AS1366" i="5"/>
  <c r="AR1366" i="5" s="1"/>
  <c r="AN1366" i="5"/>
  <c r="CY1366" i="5" s="1"/>
  <c r="AM1366" i="5"/>
  <c r="AO1366" i="5" s="1"/>
  <c r="DO1365" i="5"/>
  <c r="DN1365" i="5"/>
  <c r="DE1365" i="5"/>
  <c r="DF1365" i="5" s="1"/>
  <c r="DK1365" i="5" s="1"/>
  <c r="DD1365" i="5"/>
  <c r="DC1365" i="5"/>
  <c r="DB1365" i="5"/>
  <c r="DA1365" i="5"/>
  <c r="DP1365" i="5" s="1"/>
  <c r="CZ1365" i="5"/>
  <c r="CY1365" i="5"/>
  <c r="CG1365" i="5"/>
  <c r="AS1365" i="5"/>
  <c r="AR1365" i="5"/>
  <c r="AO1365" i="5"/>
  <c r="AN1365" i="5"/>
  <c r="AM1365" i="5"/>
  <c r="DP1364" i="5"/>
  <c r="DF1364" i="5"/>
  <c r="DK1364" i="5" s="1"/>
  <c r="DE1364" i="5"/>
  <c r="DN1364" i="5" s="1"/>
  <c r="DC1364" i="5"/>
  <c r="DD1364" i="5" s="1"/>
  <c r="DG1364" i="5" s="1"/>
  <c r="DB1364" i="5"/>
  <c r="DA1364" i="5"/>
  <c r="DO1364" i="5" s="1"/>
  <c r="CZ1364" i="5"/>
  <c r="CG1364" i="5"/>
  <c r="AS1364" i="5"/>
  <c r="AR1364" i="5" s="1"/>
  <c r="AN1364" i="5"/>
  <c r="CY1364" i="5" s="1"/>
  <c r="AM1364" i="5"/>
  <c r="AO1364" i="5" s="1"/>
  <c r="DE1363" i="5"/>
  <c r="DC1363" i="5"/>
  <c r="DD1363" i="5" s="1"/>
  <c r="DB1363" i="5"/>
  <c r="DA1363" i="5"/>
  <c r="CZ1363" i="5"/>
  <c r="CY1363" i="5"/>
  <c r="CG1363" i="5"/>
  <c r="AS1363" i="5"/>
  <c r="AR1363" i="5" s="1"/>
  <c r="AN1363" i="5"/>
  <c r="AM1363" i="5"/>
  <c r="AO1363" i="5" s="1"/>
  <c r="DP1362" i="5"/>
  <c r="DO1362" i="5"/>
  <c r="DE1362" i="5"/>
  <c r="DC1362" i="5"/>
  <c r="DD1362" i="5" s="1"/>
  <c r="DI1362" i="5" s="1"/>
  <c r="DB1362" i="5"/>
  <c r="DH1362" i="5" s="1"/>
  <c r="DA1362" i="5"/>
  <c r="DM1362" i="5" s="1"/>
  <c r="CZ1362" i="5"/>
  <c r="CG1362" i="5"/>
  <c r="AS1362" i="5"/>
  <c r="AR1362" i="5" s="1"/>
  <c r="AO1362" i="5"/>
  <c r="AN1362" i="5"/>
  <c r="CY1362" i="5" s="1"/>
  <c r="AM1362" i="5"/>
  <c r="DN1361" i="5"/>
  <c r="DG1361" i="5"/>
  <c r="DE1361" i="5"/>
  <c r="DF1361" i="5" s="1"/>
  <c r="DK1361" i="5" s="1"/>
  <c r="DD1361" i="5"/>
  <c r="DC1361" i="5"/>
  <c r="DB1361" i="5"/>
  <c r="DA1361" i="5"/>
  <c r="DP1361" i="5" s="1"/>
  <c r="CZ1361" i="5"/>
  <c r="CY1361" i="5"/>
  <c r="CG1361" i="5"/>
  <c r="AS1361" i="5"/>
  <c r="AR1361" i="5"/>
  <c r="AN1361" i="5"/>
  <c r="AM1361" i="5"/>
  <c r="AO1361" i="5" s="1"/>
  <c r="DF1360" i="5"/>
  <c r="DK1360" i="5" s="1"/>
  <c r="DE1360" i="5"/>
  <c r="DN1360" i="5" s="1"/>
  <c r="DC1360" i="5"/>
  <c r="DD1360" i="5" s="1"/>
  <c r="DB1360" i="5"/>
  <c r="DA1360" i="5"/>
  <c r="CZ1360" i="5"/>
  <c r="CG1360" i="5"/>
  <c r="AS1360" i="5"/>
  <c r="AR1360" i="5" s="1"/>
  <c r="AO1360" i="5"/>
  <c r="AN1360" i="5"/>
  <c r="CY1360" i="5" s="1"/>
  <c r="AM1360" i="5"/>
  <c r="DO1359" i="5"/>
  <c r="DH1359" i="5"/>
  <c r="DE1359" i="5"/>
  <c r="DF1359" i="5" s="1"/>
  <c r="DK1359" i="5" s="1"/>
  <c r="DC1359" i="5"/>
  <c r="DD1359" i="5" s="1"/>
  <c r="DB1359" i="5"/>
  <c r="DA1359" i="5"/>
  <c r="DP1359" i="5" s="1"/>
  <c r="CZ1359" i="5"/>
  <c r="CY1359" i="5"/>
  <c r="CG1359" i="5"/>
  <c r="AS1359" i="5"/>
  <c r="AR1359" i="5" s="1"/>
  <c r="AO1359" i="5"/>
  <c r="AN1359" i="5"/>
  <c r="AM1359" i="5"/>
  <c r="DO1358" i="5"/>
  <c r="DE1358" i="5"/>
  <c r="DN1358" i="5" s="1"/>
  <c r="DC1358" i="5"/>
  <c r="DD1358" i="5" s="1"/>
  <c r="DB1358" i="5"/>
  <c r="DH1358" i="5" s="1"/>
  <c r="DA1358" i="5"/>
  <c r="DM1358" i="5" s="1"/>
  <c r="CZ1358" i="5"/>
  <c r="CG1358" i="5"/>
  <c r="AS1358" i="5"/>
  <c r="AR1358" i="5" s="1"/>
  <c r="AN1358" i="5"/>
  <c r="CY1358" i="5" s="1"/>
  <c r="AM1358" i="5"/>
  <c r="AO1358" i="5" s="1"/>
  <c r="DO1357" i="5"/>
  <c r="DN1357" i="5"/>
  <c r="DE1357" i="5"/>
  <c r="DF1357" i="5" s="1"/>
  <c r="DK1357" i="5" s="1"/>
  <c r="DD1357" i="5"/>
  <c r="DC1357" i="5"/>
  <c r="DB1357" i="5"/>
  <c r="DA1357" i="5"/>
  <c r="DP1357" i="5" s="1"/>
  <c r="CZ1357" i="5"/>
  <c r="CY1357" i="5"/>
  <c r="CG1357" i="5"/>
  <c r="AS1357" i="5"/>
  <c r="AR1357" i="5"/>
  <c r="AO1357" i="5"/>
  <c r="AN1357" i="5"/>
  <c r="AM1357" i="5"/>
  <c r="DP1356" i="5"/>
  <c r="DF1356" i="5"/>
  <c r="DK1356" i="5" s="1"/>
  <c r="DE1356" i="5"/>
  <c r="DN1356" i="5" s="1"/>
  <c r="DC1356" i="5"/>
  <c r="DD1356" i="5" s="1"/>
  <c r="DG1356" i="5" s="1"/>
  <c r="DB1356" i="5"/>
  <c r="DA1356" i="5"/>
  <c r="DO1356" i="5" s="1"/>
  <c r="CZ1356" i="5"/>
  <c r="CY1356" i="5"/>
  <c r="CG1356" i="5"/>
  <c r="AS1356" i="5"/>
  <c r="AR1356" i="5" s="1"/>
  <c r="AN1356" i="5"/>
  <c r="AM1356" i="5"/>
  <c r="AO1356" i="5" s="1"/>
  <c r="DE1355" i="5"/>
  <c r="DC1355" i="5"/>
  <c r="DD1355" i="5" s="1"/>
  <c r="DB1355" i="5"/>
  <c r="DA1355" i="5"/>
  <c r="CZ1355" i="5"/>
  <c r="CY1355" i="5"/>
  <c r="CG1355" i="5"/>
  <c r="AS1355" i="5"/>
  <c r="AR1355" i="5" s="1"/>
  <c r="AN1355" i="5"/>
  <c r="AM1355" i="5"/>
  <c r="AO1355" i="5" s="1"/>
  <c r="DP1354" i="5"/>
  <c r="DO1354" i="5"/>
  <c r="DE1354" i="5"/>
  <c r="DC1354" i="5"/>
  <c r="DD1354" i="5" s="1"/>
  <c r="DI1354" i="5" s="1"/>
  <c r="DB1354" i="5"/>
  <c r="DH1354" i="5" s="1"/>
  <c r="DA1354" i="5"/>
  <c r="DM1354" i="5" s="1"/>
  <c r="CZ1354" i="5"/>
  <c r="CG1354" i="5"/>
  <c r="AS1354" i="5"/>
  <c r="AR1354" i="5" s="1"/>
  <c r="AO1354" i="5"/>
  <c r="AN1354" i="5"/>
  <c r="CY1354" i="5" s="1"/>
  <c r="AM1354" i="5"/>
  <c r="DN1353" i="5"/>
  <c r="DG1353" i="5"/>
  <c r="DE1353" i="5"/>
  <c r="DF1353" i="5" s="1"/>
  <c r="DK1353" i="5" s="1"/>
  <c r="DD1353" i="5"/>
  <c r="DC1353" i="5"/>
  <c r="DB1353" i="5"/>
  <c r="DA1353" i="5"/>
  <c r="DP1353" i="5" s="1"/>
  <c r="CZ1353" i="5"/>
  <c r="CY1353" i="5"/>
  <c r="CG1353" i="5"/>
  <c r="AS1353" i="5"/>
  <c r="AR1353" i="5"/>
  <c r="AN1353" i="5"/>
  <c r="AM1353" i="5"/>
  <c r="AO1353" i="5" s="1"/>
  <c r="DF1352" i="5"/>
  <c r="DK1352" i="5" s="1"/>
  <c r="DE1352" i="5"/>
  <c r="DN1352" i="5" s="1"/>
  <c r="DC1352" i="5"/>
  <c r="DD1352" i="5" s="1"/>
  <c r="DB1352" i="5"/>
  <c r="DA1352" i="5"/>
  <c r="CZ1352" i="5"/>
  <c r="CG1352" i="5"/>
  <c r="AS1352" i="5"/>
  <c r="AR1352" i="5" s="1"/>
  <c r="AO1352" i="5"/>
  <c r="AN1352" i="5"/>
  <c r="CY1352" i="5" s="1"/>
  <c r="AM1352" i="5"/>
  <c r="DO1351" i="5"/>
  <c r="DE1351" i="5"/>
  <c r="DF1351" i="5" s="1"/>
  <c r="DK1351" i="5" s="1"/>
  <c r="DC1351" i="5"/>
  <c r="DD1351" i="5" s="1"/>
  <c r="DB1351" i="5"/>
  <c r="DA1351" i="5"/>
  <c r="DP1351" i="5" s="1"/>
  <c r="CZ1351" i="5"/>
  <c r="CY1351" i="5"/>
  <c r="CG1351" i="5"/>
  <c r="AS1351" i="5"/>
  <c r="AR1351" i="5" s="1"/>
  <c r="AO1351" i="5"/>
  <c r="AN1351" i="5"/>
  <c r="AM1351" i="5"/>
  <c r="DO1350" i="5"/>
  <c r="DE1350" i="5"/>
  <c r="DN1350" i="5" s="1"/>
  <c r="DC1350" i="5"/>
  <c r="DD1350" i="5" s="1"/>
  <c r="DB1350" i="5"/>
  <c r="DH1350" i="5" s="1"/>
  <c r="DA1350" i="5"/>
  <c r="DM1350" i="5" s="1"/>
  <c r="CZ1350" i="5"/>
  <c r="CG1350" i="5"/>
  <c r="AS1350" i="5"/>
  <c r="AR1350" i="5" s="1"/>
  <c r="AN1350" i="5"/>
  <c r="CY1350" i="5" s="1"/>
  <c r="AM1350" i="5"/>
  <c r="AO1350" i="5" s="1"/>
  <c r="DO1349" i="5"/>
  <c r="DN1349" i="5"/>
  <c r="DE1349" i="5"/>
  <c r="DF1349" i="5" s="1"/>
  <c r="DK1349" i="5" s="1"/>
  <c r="DD1349" i="5"/>
  <c r="DC1349" i="5"/>
  <c r="DB1349" i="5"/>
  <c r="DA1349" i="5"/>
  <c r="DP1349" i="5" s="1"/>
  <c r="CZ1349" i="5"/>
  <c r="CY1349" i="5"/>
  <c r="CG1349" i="5"/>
  <c r="AS1349" i="5"/>
  <c r="AR1349" i="5"/>
  <c r="AO1349" i="5"/>
  <c r="AN1349" i="5"/>
  <c r="AM1349" i="5"/>
  <c r="DP1348" i="5"/>
  <c r="DF1348" i="5"/>
  <c r="DK1348" i="5" s="1"/>
  <c r="DE1348" i="5"/>
  <c r="DN1348" i="5" s="1"/>
  <c r="DC1348" i="5"/>
  <c r="DD1348" i="5" s="1"/>
  <c r="DG1348" i="5" s="1"/>
  <c r="DB1348" i="5"/>
  <c r="DA1348" i="5"/>
  <c r="DO1348" i="5" s="1"/>
  <c r="CZ1348" i="5"/>
  <c r="CG1348" i="5"/>
  <c r="AS1348" i="5"/>
  <c r="AR1348" i="5" s="1"/>
  <c r="AN1348" i="5"/>
  <c r="CY1348" i="5" s="1"/>
  <c r="AM1348" i="5"/>
  <c r="AO1348" i="5" s="1"/>
  <c r="DE1347" i="5"/>
  <c r="DC1347" i="5"/>
  <c r="DD1347" i="5" s="1"/>
  <c r="DB1347" i="5"/>
  <c r="DA1347" i="5"/>
  <c r="CZ1347" i="5"/>
  <c r="CY1347" i="5"/>
  <c r="CG1347" i="5"/>
  <c r="AS1347" i="5"/>
  <c r="AR1347" i="5" s="1"/>
  <c r="AN1347" i="5"/>
  <c r="AM1347" i="5"/>
  <c r="AO1347" i="5" s="1"/>
  <c r="DP1346" i="5"/>
  <c r="DO1346" i="5"/>
  <c r="DE1346" i="5"/>
  <c r="DC1346" i="5"/>
  <c r="DD1346" i="5" s="1"/>
  <c r="DI1346" i="5" s="1"/>
  <c r="DB1346" i="5"/>
  <c r="DH1346" i="5" s="1"/>
  <c r="DA1346" i="5"/>
  <c r="DM1346" i="5" s="1"/>
  <c r="CZ1346" i="5"/>
  <c r="CG1346" i="5"/>
  <c r="AS1346" i="5"/>
  <c r="AR1346" i="5" s="1"/>
  <c r="AO1346" i="5"/>
  <c r="AN1346" i="5"/>
  <c r="CY1346" i="5" s="1"/>
  <c r="AM1346" i="5"/>
  <c r="DN1345" i="5"/>
  <c r="DG1345" i="5"/>
  <c r="DE1345" i="5"/>
  <c r="DF1345" i="5" s="1"/>
  <c r="DK1345" i="5" s="1"/>
  <c r="DD1345" i="5"/>
  <c r="DC1345" i="5"/>
  <c r="DB1345" i="5"/>
  <c r="DA1345" i="5"/>
  <c r="DP1345" i="5" s="1"/>
  <c r="CZ1345" i="5"/>
  <c r="CY1345" i="5"/>
  <c r="CG1345" i="5"/>
  <c r="AS1345" i="5"/>
  <c r="AR1345" i="5"/>
  <c r="AN1345" i="5"/>
  <c r="AM1345" i="5"/>
  <c r="AO1345" i="5" s="1"/>
  <c r="DM1344" i="5"/>
  <c r="DF1344" i="5"/>
  <c r="DK1344" i="5" s="1"/>
  <c r="DE1344" i="5"/>
  <c r="DN1344" i="5" s="1"/>
  <c r="DC1344" i="5"/>
  <c r="DD1344" i="5" s="1"/>
  <c r="DB1344" i="5"/>
  <c r="DA1344" i="5"/>
  <c r="CZ1344" i="5"/>
  <c r="CG1344" i="5"/>
  <c r="AS1344" i="5"/>
  <c r="AR1344" i="5" s="1"/>
  <c r="AO1344" i="5"/>
  <c r="AN1344" i="5"/>
  <c r="CY1344" i="5" s="1"/>
  <c r="AM1344" i="5"/>
  <c r="DO1343" i="5"/>
  <c r="DH1343" i="5"/>
  <c r="DE1343" i="5"/>
  <c r="DF1343" i="5" s="1"/>
  <c r="DK1343" i="5" s="1"/>
  <c r="DC1343" i="5"/>
  <c r="DD1343" i="5" s="1"/>
  <c r="DB1343" i="5"/>
  <c r="DA1343" i="5"/>
  <c r="DP1343" i="5" s="1"/>
  <c r="CZ1343" i="5"/>
  <c r="CY1343" i="5"/>
  <c r="CG1343" i="5"/>
  <c r="AS1343" i="5"/>
  <c r="AR1343" i="5" s="1"/>
  <c r="AO1343" i="5"/>
  <c r="AN1343" i="5"/>
  <c r="AM1343" i="5"/>
  <c r="DO1342" i="5"/>
  <c r="DE1342" i="5"/>
  <c r="DN1342" i="5" s="1"/>
  <c r="DC1342" i="5"/>
  <c r="DD1342" i="5" s="1"/>
  <c r="DI1342" i="5" s="1"/>
  <c r="DB1342" i="5"/>
  <c r="DH1342" i="5" s="1"/>
  <c r="DA1342" i="5"/>
  <c r="DM1342" i="5" s="1"/>
  <c r="CZ1342" i="5"/>
  <c r="CG1342" i="5"/>
  <c r="AS1342" i="5"/>
  <c r="AR1342" i="5" s="1"/>
  <c r="AN1342" i="5"/>
  <c r="CY1342" i="5" s="1"/>
  <c r="AM1342" i="5"/>
  <c r="AO1342" i="5" s="1"/>
  <c r="DO1341" i="5"/>
  <c r="DN1341" i="5"/>
  <c r="DE1341" i="5"/>
  <c r="DF1341" i="5" s="1"/>
  <c r="DK1341" i="5" s="1"/>
  <c r="DD1341" i="5"/>
  <c r="DC1341" i="5"/>
  <c r="DB1341" i="5"/>
  <c r="DA1341" i="5"/>
  <c r="DP1341" i="5" s="1"/>
  <c r="CZ1341" i="5"/>
  <c r="CY1341" i="5"/>
  <c r="CG1341" i="5"/>
  <c r="AS1341" i="5"/>
  <c r="AR1341" i="5"/>
  <c r="AO1341" i="5"/>
  <c r="AN1341" i="5"/>
  <c r="AM1341" i="5"/>
  <c r="DP1340" i="5"/>
  <c r="DF1340" i="5"/>
  <c r="DK1340" i="5" s="1"/>
  <c r="DE1340" i="5"/>
  <c r="DN1340" i="5" s="1"/>
  <c r="DC1340" i="5"/>
  <c r="DD1340" i="5" s="1"/>
  <c r="DG1340" i="5" s="1"/>
  <c r="DB1340" i="5"/>
  <c r="DA1340" i="5"/>
  <c r="DO1340" i="5" s="1"/>
  <c r="CZ1340" i="5"/>
  <c r="CY1340" i="5"/>
  <c r="CG1340" i="5"/>
  <c r="AS1340" i="5"/>
  <c r="AR1340" i="5" s="1"/>
  <c r="AN1340" i="5"/>
  <c r="AM1340" i="5"/>
  <c r="AO1340" i="5" s="1"/>
  <c r="DE1339" i="5"/>
  <c r="DC1339" i="5"/>
  <c r="DD1339" i="5" s="1"/>
  <c r="DB1339" i="5"/>
  <c r="DA1339" i="5"/>
  <c r="CZ1339" i="5"/>
  <c r="CY1339" i="5"/>
  <c r="CG1339" i="5"/>
  <c r="AS1339" i="5"/>
  <c r="AR1339" i="5" s="1"/>
  <c r="AN1339" i="5"/>
  <c r="AM1339" i="5"/>
  <c r="AO1339" i="5" s="1"/>
  <c r="DP1338" i="5"/>
  <c r="DO1338" i="5"/>
  <c r="DE1338" i="5"/>
  <c r="DC1338" i="5"/>
  <c r="DD1338" i="5" s="1"/>
  <c r="DI1338" i="5" s="1"/>
  <c r="DB1338" i="5"/>
  <c r="DH1338" i="5" s="1"/>
  <c r="DA1338" i="5"/>
  <c r="DM1338" i="5" s="1"/>
  <c r="CZ1338" i="5"/>
  <c r="CG1338" i="5"/>
  <c r="AS1338" i="5"/>
  <c r="AR1338" i="5" s="1"/>
  <c r="AO1338" i="5"/>
  <c r="AN1338" i="5"/>
  <c r="CY1338" i="5" s="1"/>
  <c r="AM1338" i="5"/>
  <c r="DN1337" i="5"/>
  <c r="DG1337" i="5"/>
  <c r="DE1337" i="5"/>
  <c r="DF1337" i="5" s="1"/>
  <c r="DK1337" i="5" s="1"/>
  <c r="DD1337" i="5"/>
  <c r="DC1337" i="5"/>
  <c r="DB1337" i="5"/>
  <c r="DA1337" i="5"/>
  <c r="DP1337" i="5" s="1"/>
  <c r="CZ1337" i="5"/>
  <c r="CY1337" i="5"/>
  <c r="CG1337" i="5"/>
  <c r="AS1337" i="5"/>
  <c r="AR1337" i="5" s="1"/>
  <c r="AN1337" i="5"/>
  <c r="AM1337" i="5"/>
  <c r="AO1337" i="5" s="1"/>
  <c r="DM1336" i="5"/>
  <c r="DF1336" i="5"/>
  <c r="DK1336" i="5" s="1"/>
  <c r="DE1336" i="5"/>
  <c r="DN1336" i="5" s="1"/>
  <c r="DC1336" i="5"/>
  <c r="DD1336" i="5" s="1"/>
  <c r="DB1336" i="5"/>
  <c r="DA1336" i="5"/>
  <c r="CZ1336" i="5"/>
  <c r="CG1336" i="5"/>
  <c r="AS1336" i="5"/>
  <c r="AR1336" i="5" s="1"/>
  <c r="AO1336" i="5"/>
  <c r="AN1336" i="5"/>
  <c r="CY1336" i="5" s="1"/>
  <c r="AM1336" i="5"/>
  <c r="DO1335" i="5"/>
  <c r="DN1335" i="5"/>
  <c r="DH1335" i="5"/>
  <c r="DE1335" i="5"/>
  <c r="DF1335" i="5" s="1"/>
  <c r="DK1335" i="5" s="1"/>
  <c r="DC1335" i="5"/>
  <c r="DD1335" i="5" s="1"/>
  <c r="DB1335" i="5"/>
  <c r="DA1335" i="5"/>
  <c r="DP1335" i="5" s="1"/>
  <c r="CZ1335" i="5"/>
  <c r="CY1335" i="5"/>
  <c r="CG1335" i="5"/>
  <c r="AS1335" i="5"/>
  <c r="AR1335" i="5" s="1"/>
  <c r="AO1335" i="5"/>
  <c r="AN1335" i="5"/>
  <c r="AM1335" i="5"/>
  <c r="DO1334" i="5"/>
  <c r="DE1334" i="5"/>
  <c r="DN1334" i="5" s="1"/>
  <c r="DC1334" i="5"/>
  <c r="DD1334" i="5" s="1"/>
  <c r="DB1334" i="5"/>
  <c r="DH1334" i="5" s="1"/>
  <c r="DA1334" i="5"/>
  <c r="DM1334" i="5" s="1"/>
  <c r="CZ1334" i="5"/>
  <c r="CG1334" i="5"/>
  <c r="AS1334" i="5"/>
  <c r="AR1334" i="5" s="1"/>
  <c r="AN1334" i="5"/>
  <c r="CY1334" i="5" s="1"/>
  <c r="AM1334" i="5"/>
  <c r="AO1334" i="5" s="1"/>
  <c r="DO1333" i="5"/>
  <c r="DN1333" i="5"/>
  <c r="DE1333" i="5"/>
  <c r="DF1333" i="5" s="1"/>
  <c r="DK1333" i="5" s="1"/>
  <c r="DD1333" i="5"/>
  <c r="DC1333" i="5"/>
  <c r="DB1333" i="5"/>
  <c r="DA1333" i="5"/>
  <c r="DP1333" i="5" s="1"/>
  <c r="CZ1333" i="5"/>
  <c r="CY1333" i="5"/>
  <c r="CG1333" i="5"/>
  <c r="AS1333" i="5"/>
  <c r="AR1333" i="5"/>
  <c r="AO1333" i="5"/>
  <c r="AN1333" i="5"/>
  <c r="AM1333" i="5"/>
  <c r="DP1332" i="5"/>
  <c r="DO1332" i="5"/>
  <c r="DF1332" i="5"/>
  <c r="DK1332" i="5" s="1"/>
  <c r="DE1332" i="5"/>
  <c r="DN1332" i="5" s="1"/>
  <c r="DC1332" i="5"/>
  <c r="DD1332" i="5" s="1"/>
  <c r="DB1332" i="5"/>
  <c r="DA1332" i="5"/>
  <c r="DM1332" i="5" s="1"/>
  <c r="CZ1332" i="5"/>
  <c r="CY1332" i="5"/>
  <c r="CG1332" i="5"/>
  <c r="AS1332" i="5"/>
  <c r="AR1332" i="5" s="1"/>
  <c r="AN1332" i="5"/>
  <c r="AM1332" i="5"/>
  <c r="AO1332" i="5" s="1"/>
  <c r="DE1331" i="5"/>
  <c r="DD1331" i="5"/>
  <c r="DC1331" i="5"/>
  <c r="DB1331" i="5"/>
  <c r="DA1331" i="5"/>
  <c r="CZ1331" i="5"/>
  <c r="CY1331" i="5"/>
  <c r="CG1331" i="5"/>
  <c r="AS1331" i="5"/>
  <c r="AR1331" i="5" s="1"/>
  <c r="AN1331" i="5"/>
  <c r="AM1331" i="5"/>
  <c r="AO1331" i="5" s="1"/>
  <c r="DP1330" i="5"/>
  <c r="DO1330" i="5"/>
  <c r="DE1330" i="5"/>
  <c r="DC1330" i="5"/>
  <c r="DD1330" i="5" s="1"/>
  <c r="DB1330" i="5"/>
  <c r="DA1330" i="5"/>
  <c r="DM1330" i="5" s="1"/>
  <c r="CZ1330" i="5"/>
  <c r="CG1330" i="5"/>
  <c r="AS1330" i="5"/>
  <c r="AR1330" i="5" s="1"/>
  <c r="AO1330" i="5"/>
  <c r="AN1330" i="5"/>
  <c r="CY1330" i="5" s="1"/>
  <c r="AM1330" i="5"/>
  <c r="DN1329" i="5"/>
  <c r="DG1329" i="5"/>
  <c r="DE1329" i="5"/>
  <c r="DF1329" i="5" s="1"/>
  <c r="DK1329" i="5" s="1"/>
  <c r="DD1329" i="5"/>
  <c r="DC1329" i="5"/>
  <c r="DB1329" i="5"/>
  <c r="DA1329" i="5"/>
  <c r="DP1329" i="5" s="1"/>
  <c r="CZ1329" i="5"/>
  <c r="CY1329" i="5"/>
  <c r="CG1329" i="5"/>
  <c r="AS1329" i="5"/>
  <c r="AR1329" i="5" s="1"/>
  <c r="AN1329" i="5"/>
  <c r="AM1329" i="5"/>
  <c r="AO1329" i="5" s="1"/>
  <c r="DF1328" i="5"/>
  <c r="DK1328" i="5" s="1"/>
  <c r="DE1328" i="5"/>
  <c r="DN1328" i="5" s="1"/>
  <c r="DC1328" i="5"/>
  <c r="DD1328" i="5" s="1"/>
  <c r="DB1328" i="5"/>
  <c r="DA1328" i="5"/>
  <c r="CZ1328" i="5"/>
  <c r="CG1328" i="5"/>
  <c r="AS1328" i="5"/>
  <c r="AR1328" i="5" s="1"/>
  <c r="AO1328" i="5"/>
  <c r="AN1328" i="5"/>
  <c r="CY1328" i="5" s="1"/>
  <c r="AM1328" i="5"/>
  <c r="DO1327" i="5"/>
  <c r="DN1327" i="5"/>
  <c r="DE1327" i="5"/>
  <c r="DF1327" i="5" s="1"/>
  <c r="DK1327" i="5" s="1"/>
  <c r="DC1327" i="5"/>
  <c r="DD1327" i="5" s="1"/>
  <c r="DB1327" i="5"/>
  <c r="DA1327" i="5"/>
  <c r="DP1327" i="5" s="1"/>
  <c r="CZ1327" i="5"/>
  <c r="CY1327" i="5"/>
  <c r="CG1327" i="5"/>
  <c r="AS1327" i="5"/>
  <c r="AR1327" i="5" s="1"/>
  <c r="AO1327" i="5"/>
  <c r="AN1327" i="5"/>
  <c r="AM1327" i="5"/>
  <c r="DO1326" i="5"/>
  <c r="DG1326" i="5"/>
  <c r="DF1326" i="5"/>
  <c r="DK1326" i="5" s="1"/>
  <c r="DE1326" i="5"/>
  <c r="DN1326" i="5" s="1"/>
  <c r="DC1326" i="5"/>
  <c r="DD1326" i="5" s="1"/>
  <c r="DB1326" i="5"/>
  <c r="DH1326" i="5" s="1"/>
  <c r="DA1326" i="5"/>
  <c r="DM1326" i="5" s="1"/>
  <c r="CZ1326" i="5"/>
  <c r="CG1326" i="5"/>
  <c r="AS1326" i="5"/>
  <c r="AR1326" i="5" s="1"/>
  <c r="AN1326" i="5"/>
  <c r="CY1326" i="5" s="1"/>
  <c r="AM1326" i="5"/>
  <c r="AO1326" i="5" s="1"/>
  <c r="DO1325" i="5"/>
  <c r="DN1325" i="5"/>
  <c r="DE1325" i="5"/>
  <c r="DF1325" i="5" s="1"/>
  <c r="DK1325" i="5" s="1"/>
  <c r="DD1325" i="5"/>
  <c r="DC1325" i="5"/>
  <c r="DB1325" i="5"/>
  <c r="DA1325" i="5"/>
  <c r="DP1325" i="5" s="1"/>
  <c r="CZ1325" i="5"/>
  <c r="CY1325" i="5"/>
  <c r="CG1325" i="5"/>
  <c r="AS1325" i="5"/>
  <c r="AR1325" i="5"/>
  <c r="AO1325" i="5"/>
  <c r="AN1325" i="5"/>
  <c r="AM1325" i="5"/>
  <c r="DP1324" i="5"/>
  <c r="DO1324" i="5"/>
  <c r="DF1324" i="5"/>
  <c r="DK1324" i="5" s="1"/>
  <c r="DE1324" i="5"/>
  <c r="DN1324" i="5" s="1"/>
  <c r="DC1324" i="5"/>
  <c r="DD1324" i="5" s="1"/>
  <c r="DG1324" i="5" s="1"/>
  <c r="DB1324" i="5"/>
  <c r="DA1324" i="5"/>
  <c r="DM1324" i="5" s="1"/>
  <c r="CZ1324" i="5"/>
  <c r="CY1324" i="5"/>
  <c r="CG1324" i="5"/>
  <c r="AS1324" i="5"/>
  <c r="AR1324" i="5" s="1"/>
  <c r="AN1324" i="5"/>
  <c r="AM1324" i="5"/>
  <c r="AO1324" i="5" s="1"/>
  <c r="DE1323" i="5"/>
  <c r="DD1323" i="5"/>
  <c r="DC1323" i="5"/>
  <c r="DB1323" i="5"/>
  <c r="DA1323" i="5"/>
  <c r="CZ1323" i="5"/>
  <c r="CY1323" i="5"/>
  <c r="CG1323" i="5"/>
  <c r="AS1323" i="5"/>
  <c r="AR1323" i="5" s="1"/>
  <c r="AN1323" i="5"/>
  <c r="AM1323" i="5"/>
  <c r="AO1323" i="5" s="1"/>
  <c r="DP1322" i="5"/>
  <c r="DO1322" i="5"/>
  <c r="DE1322" i="5"/>
  <c r="DC1322" i="5"/>
  <c r="DD1322" i="5" s="1"/>
  <c r="DB1322" i="5"/>
  <c r="DA1322" i="5"/>
  <c r="DM1322" i="5" s="1"/>
  <c r="CZ1322" i="5"/>
  <c r="CG1322" i="5"/>
  <c r="AS1322" i="5"/>
  <c r="AR1322" i="5" s="1"/>
  <c r="AO1322" i="5"/>
  <c r="AN1322" i="5"/>
  <c r="CY1322" i="5" s="1"/>
  <c r="AM1322" i="5"/>
  <c r="DN1321" i="5"/>
  <c r="DG1321" i="5"/>
  <c r="DE1321" i="5"/>
  <c r="DF1321" i="5" s="1"/>
  <c r="DK1321" i="5" s="1"/>
  <c r="DD1321" i="5"/>
  <c r="DC1321" i="5"/>
  <c r="DB1321" i="5"/>
  <c r="DA1321" i="5"/>
  <c r="DP1321" i="5" s="1"/>
  <c r="CZ1321" i="5"/>
  <c r="CY1321" i="5"/>
  <c r="CG1321" i="5"/>
  <c r="AS1321" i="5"/>
  <c r="AR1321" i="5" s="1"/>
  <c r="AN1321" i="5"/>
  <c r="AM1321" i="5"/>
  <c r="AO1321" i="5" s="1"/>
  <c r="DF1320" i="5"/>
  <c r="DK1320" i="5" s="1"/>
  <c r="DE1320" i="5"/>
  <c r="DN1320" i="5" s="1"/>
  <c r="DC1320" i="5"/>
  <c r="DD1320" i="5" s="1"/>
  <c r="DB1320" i="5"/>
  <c r="DA1320" i="5"/>
  <c r="CZ1320" i="5"/>
  <c r="CG1320" i="5"/>
  <c r="AS1320" i="5"/>
  <c r="AR1320" i="5" s="1"/>
  <c r="AO1320" i="5"/>
  <c r="AN1320" i="5"/>
  <c r="CY1320" i="5" s="1"/>
  <c r="AM1320" i="5"/>
  <c r="DO1319" i="5"/>
  <c r="DN1319" i="5"/>
  <c r="DE1319" i="5"/>
  <c r="DF1319" i="5" s="1"/>
  <c r="DK1319" i="5" s="1"/>
  <c r="DC1319" i="5"/>
  <c r="DD1319" i="5" s="1"/>
  <c r="DH1319" i="5" s="1"/>
  <c r="DB1319" i="5"/>
  <c r="DA1319" i="5"/>
  <c r="DP1319" i="5" s="1"/>
  <c r="CZ1319" i="5"/>
  <c r="CY1319" i="5"/>
  <c r="CG1319" i="5"/>
  <c r="AS1319" i="5"/>
  <c r="AR1319" i="5" s="1"/>
  <c r="AO1319" i="5"/>
  <c r="AN1319" i="5"/>
  <c r="AM1319" i="5"/>
  <c r="DO1318" i="5"/>
  <c r="DG1318" i="5"/>
  <c r="DF1318" i="5"/>
  <c r="DK1318" i="5" s="1"/>
  <c r="DE1318" i="5"/>
  <c r="DN1318" i="5" s="1"/>
  <c r="DC1318" i="5"/>
  <c r="DD1318" i="5" s="1"/>
  <c r="DB1318" i="5"/>
  <c r="DH1318" i="5" s="1"/>
  <c r="DA1318" i="5"/>
  <c r="DM1318" i="5" s="1"/>
  <c r="CZ1318" i="5"/>
  <c r="CG1318" i="5"/>
  <c r="AS1318" i="5"/>
  <c r="AR1318" i="5" s="1"/>
  <c r="AN1318" i="5"/>
  <c r="CY1318" i="5" s="1"/>
  <c r="AM1318" i="5"/>
  <c r="AO1318" i="5" s="1"/>
  <c r="DO1317" i="5"/>
  <c r="DN1317" i="5"/>
  <c r="DE1317" i="5"/>
  <c r="DF1317" i="5" s="1"/>
  <c r="DK1317" i="5" s="1"/>
  <c r="DD1317" i="5"/>
  <c r="DC1317" i="5"/>
  <c r="DB1317" i="5"/>
  <c r="DA1317" i="5"/>
  <c r="DP1317" i="5" s="1"/>
  <c r="CZ1317" i="5"/>
  <c r="CY1317" i="5"/>
  <c r="CG1317" i="5"/>
  <c r="AS1317" i="5"/>
  <c r="AR1317" i="5"/>
  <c r="AO1317" i="5"/>
  <c r="AN1317" i="5"/>
  <c r="AM1317" i="5"/>
  <c r="DP1316" i="5"/>
  <c r="DO1316" i="5"/>
  <c r="DF1316" i="5"/>
  <c r="DK1316" i="5" s="1"/>
  <c r="DE1316" i="5"/>
  <c r="DN1316" i="5" s="1"/>
  <c r="DC1316" i="5"/>
  <c r="DD1316" i="5" s="1"/>
  <c r="DB1316" i="5"/>
  <c r="DA1316" i="5"/>
  <c r="DM1316" i="5" s="1"/>
  <c r="CZ1316" i="5"/>
  <c r="CY1316" i="5"/>
  <c r="CG1316" i="5"/>
  <c r="AS1316" i="5"/>
  <c r="AR1316" i="5" s="1"/>
  <c r="AN1316" i="5"/>
  <c r="AM1316" i="5"/>
  <c r="AO1316" i="5" s="1"/>
  <c r="DE1315" i="5"/>
  <c r="DD1315" i="5"/>
  <c r="DC1315" i="5"/>
  <c r="DB1315" i="5"/>
  <c r="DA1315" i="5"/>
  <c r="CZ1315" i="5"/>
  <c r="CY1315" i="5"/>
  <c r="CG1315" i="5"/>
  <c r="AS1315" i="5"/>
  <c r="AR1315" i="5" s="1"/>
  <c r="AN1315" i="5"/>
  <c r="AM1315" i="5"/>
  <c r="AO1315" i="5" s="1"/>
  <c r="DP1314" i="5"/>
  <c r="DO1314" i="5"/>
  <c r="DE1314" i="5"/>
  <c r="DC1314" i="5"/>
  <c r="DD1314" i="5" s="1"/>
  <c r="DB1314" i="5"/>
  <c r="DA1314" i="5"/>
  <c r="DM1314" i="5" s="1"/>
  <c r="CZ1314" i="5"/>
  <c r="CG1314" i="5"/>
  <c r="AS1314" i="5"/>
  <c r="AR1314" i="5" s="1"/>
  <c r="AO1314" i="5"/>
  <c r="AN1314" i="5"/>
  <c r="CY1314" i="5" s="1"/>
  <c r="AM1314" i="5"/>
  <c r="DN1313" i="5"/>
  <c r="DG1313" i="5"/>
  <c r="DE1313" i="5"/>
  <c r="DF1313" i="5" s="1"/>
  <c r="DK1313" i="5" s="1"/>
  <c r="DD1313" i="5"/>
  <c r="DC1313" i="5"/>
  <c r="DB1313" i="5"/>
  <c r="DH1313" i="5" s="1"/>
  <c r="DA1313" i="5"/>
  <c r="DP1313" i="5" s="1"/>
  <c r="CZ1313" i="5"/>
  <c r="CG1313" i="5"/>
  <c r="AS1313" i="5"/>
  <c r="AR1313" i="5" s="1"/>
  <c r="AN1313" i="5"/>
  <c r="CY1313" i="5" s="1"/>
  <c r="AM1313" i="5"/>
  <c r="AO1313" i="5" s="1"/>
  <c r="DP1312" i="5"/>
  <c r="DN1312" i="5"/>
  <c r="DM1312" i="5"/>
  <c r="DF1312" i="5"/>
  <c r="DK1312" i="5" s="1"/>
  <c r="DE1312" i="5"/>
  <c r="DC1312" i="5"/>
  <c r="DD1312" i="5" s="1"/>
  <c r="DB1312" i="5"/>
  <c r="DA1312" i="5"/>
  <c r="DO1312" i="5" s="1"/>
  <c r="CZ1312" i="5"/>
  <c r="CY1312" i="5"/>
  <c r="CG1312" i="5"/>
  <c r="AS1312" i="5"/>
  <c r="AR1312" i="5"/>
  <c r="AO1312" i="5"/>
  <c r="AN1312" i="5"/>
  <c r="AM1312" i="5"/>
  <c r="DI1311" i="5"/>
  <c r="DE1311" i="5"/>
  <c r="DN1311" i="5" s="1"/>
  <c r="DD1311" i="5"/>
  <c r="DC1311" i="5"/>
  <c r="DB1311" i="5"/>
  <c r="DH1311" i="5" s="1"/>
  <c r="DA1311" i="5"/>
  <c r="DM1311" i="5" s="1"/>
  <c r="CZ1311" i="5"/>
  <c r="CG1311" i="5"/>
  <c r="AS1311" i="5"/>
  <c r="AR1311" i="5" s="1"/>
  <c r="AN1311" i="5"/>
  <c r="CY1311" i="5" s="1"/>
  <c r="AM1311" i="5"/>
  <c r="AO1311" i="5" s="1"/>
  <c r="DP1310" i="5"/>
  <c r="DN1310" i="5"/>
  <c r="DM1310" i="5"/>
  <c r="DG1310" i="5"/>
  <c r="DF1310" i="5"/>
  <c r="DK1310" i="5" s="1"/>
  <c r="DE1310" i="5"/>
  <c r="DC1310" i="5"/>
  <c r="DD1310" i="5" s="1"/>
  <c r="DB1310" i="5"/>
  <c r="DA1310" i="5"/>
  <c r="DO1310" i="5" s="1"/>
  <c r="CZ1310" i="5"/>
  <c r="CY1310" i="5"/>
  <c r="CG1310" i="5"/>
  <c r="AS1310" i="5"/>
  <c r="AR1310" i="5"/>
  <c r="AO1310" i="5"/>
  <c r="AN1310" i="5"/>
  <c r="AM1310" i="5"/>
  <c r="DI1309" i="5"/>
  <c r="DE1309" i="5"/>
  <c r="DD1309" i="5"/>
  <c r="DC1309" i="5"/>
  <c r="DB1309" i="5"/>
  <c r="DH1309" i="5" s="1"/>
  <c r="DA1309" i="5"/>
  <c r="DO1309" i="5" s="1"/>
  <c r="CZ1309" i="5"/>
  <c r="CG1309" i="5"/>
  <c r="AS1309" i="5"/>
  <c r="AR1309" i="5" s="1"/>
  <c r="AN1309" i="5"/>
  <c r="CY1309" i="5" s="1"/>
  <c r="AM1309" i="5"/>
  <c r="AO1309" i="5" s="1"/>
  <c r="DP1308" i="5"/>
  <c r="DN1308" i="5"/>
  <c r="DM1308" i="5"/>
  <c r="DF1308" i="5"/>
  <c r="DK1308" i="5" s="1"/>
  <c r="DE1308" i="5"/>
  <c r="DC1308" i="5"/>
  <c r="DD1308" i="5" s="1"/>
  <c r="DB1308" i="5"/>
  <c r="DA1308" i="5"/>
  <c r="DO1308" i="5" s="1"/>
  <c r="CZ1308" i="5"/>
  <c r="CY1308" i="5"/>
  <c r="CG1308" i="5"/>
  <c r="AS1308" i="5"/>
  <c r="AR1308" i="5"/>
  <c r="AO1308" i="5"/>
  <c r="AN1308" i="5"/>
  <c r="AM1308" i="5"/>
  <c r="DI1307" i="5"/>
  <c r="DE1307" i="5"/>
  <c r="DN1307" i="5" s="1"/>
  <c r="DD1307" i="5"/>
  <c r="DC1307" i="5"/>
  <c r="DB1307" i="5"/>
  <c r="DH1307" i="5" s="1"/>
  <c r="DA1307" i="5"/>
  <c r="DM1307" i="5" s="1"/>
  <c r="CZ1307" i="5"/>
  <c r="CG1307" i="5"/>
  <c r="AS1307" i="5"/>
  <c r="AR1307" i="5" s="1"/>
  <c r="AN1307" i="5"/>
  <c r="CY1307" i="5" s="1"/>
  <c r="AM1307" i="5"/>
  <c r="AO1307" i="5" s="1"/>
  <c r="DP1306" i="5"/>
  <c r="DN1306" i="5"/>
  <c r="DM1306" i="5"/>
  <c r="DG1306" i="5"/>
  <c r="DF1306" i="5"/>
  <c r="DK1306" i="5" s="1"/>
  <c r="DE1306" i="5"/>
  <c r="DC1306" i="5"/>
  <c r="DD1306" i="5" s="1"/>
  <c r="DB1306" i="5"/>
  <c r="DA1306" i="5"/>
  <c r="DO1306" i="5" s="1"/>
  <c r="CZ1306" i="5"/>
  <c r="CY1306" i="5"/>
  <c r="CG1306" i="5"/>
  <c r="AS1306" i="5"/>
  <c r="AR1306" i="5"/>
  <c r="AO1306" i="5"/>
  <c r="AN1306" i="5"/>
  <c r="AM1306" i="5"/>
  <c r="DI1305" i="5"/>
  <c r="DE1305" i="5"/>
  <c r="DD1305" i="5"/>
  <c r="DC1305" i="5"/>
  <c r="DB1305" i="5"/>
  <c r="DH1305" i="5" s="1"/>
  <c r="DA1305" i="5"/>
  <c r="DO1305" i="5" s="1"/>
  <c r="CZ1305" i="5"/>
  <c r="CG1305" i="5"/>
  <c r="AS1305" i="5"/>
  <c r="AR1305" i="5" s="1"/>
  <c r="AN1305" i="5"/>
  <c r="CY1305" i="5" s="1"/>
  <c r="AM1305" i="5"/>
  <c r="AO1305" i="5" s="1"/>
  <c r="DP1304" i="5"/>
  <c r="DN1304" i="5"/>
  <c r="DM1304" i="5"/>
  <c r="DF1304" i="5"/>
  <c r="DK1304" i="5" s="1"/>
  <c r="DE1304" i="5"/>
  <c r="DC1304" i="5"/>
  <c r="DD1304" i="5" s="1"/>
  <c r="DB1304" i="5"/>
  <c r="DA1304" i="5"/>
  <c r="DO1304" i="5" s="1"/>
  <c r="CZ1304" i="5"/>
  <c r="CY1304" i="5"/>
  <c r="CG1304" i="5"/>
  <c r="AS1304" i="5"/>
  <c r="AR1304" i="5"/>
  <c r="AO1304" i="5"/>
  <c r="AN1304" i="5"/>
  <c r="AM1304" i="5"/>
  <c r="DI1303" i="5"/>
  <c r="DE1303" i="5"/>
  <c r="DN1303" i="5" s="1"/>
  <c r="DD1303" i="5"/>
  <c r="DC1303" i="5"/>
  <c r="DB1303" i="5"/>
  <c r="DH1303" i="5" s="1"/>
  <c r="DA1303" i="5"/>
  <c r="DM1303" i="5" s="1"/>
  <c r="CZ1303" i="5"/>
  <c r="CG1303" i="5"/>
  <c r="AS1303" i="5"/>
  <c r="AR1303" i="5" s="1"/>
  <c r="AN1303" i="5"/>
  <c r="CY1303" i="5" s="1"/>
  <c r="AM1303" i="5"/>
  <c r="AO1303" i="5" s="1"/>
  <c r="DP1302" i="5"/>
  <c r="DN1302" i="5"/>
  <c r="DM1302" i="5"/>
  <c r="DG1302" i="5"/>
  <c r="DF1302" i="5"/>
  <c r="DK1302" i="5" s="1"/>
  <c r="DE1302" i="5"/>
  <c r="DC1302" i="5"/>
  <c r="DD1302" i="5" s="1"/>
  <c r="DB1302" i="5"/>
  <c r="DA1302" i="5"/>
  <c r="DO1302" i="5" s="1"/>
  <c r="CZ1302" i="5"/>
  <c r="CY1302" i="5"/>
  <c r="CG1302" i="5"/>
  <c r="AS1302" i="5"/>
  <c r="AR1302" i="5"/>
  <c r="AO1302" i="5"/>
  <c r="AN1302" i="5"/>
  <c r="AM1302" i="5"/>
  <c r="DO1301" i="5"/>
  <c r="DH1301" i="5"/>
  <c r="DE1301" i="5"/>
  <c r="DN1301" i="5" s="1"/>
  <c r="DD1301" i="5"/>
  <c r="DC1301" i="5"/>
  <c r="DB1301" i="5"/>
  <c r="DA1301" i="5"/>
  <c r="DM1301" i="5" s="1"/>
  <c r="CZ1301" i="5"/>
  <c r="CG1301" i="5"/>
  <c r="AS1301" i="5"/>
  <c r="AR1301" i="5"/>
  <c r="AN1301" i="5"/>
  <c r="CY1301" i="5" s="1"/>
  <c r="AM1301" i="5"/>
  <c r="AO1301" i="5" s="1"/>
  <c r="DP1300" i="5"/>
  <c r="DN1300" i="5"/>
  <c r="DM1300" i="5"/>
  <c r="DK1300" i="5"/>
  <c r="DF1300" i="5"/>
  <c r="DE1300" i="5"/>
  <c r="DC1300" i="5"/>
  <c r="DD1300" i="5" s="1"/>
  <c r="DB1300" i="5"/>
  <c r="DH1300" i="5" s="1"/>
  <c r="DA1300" i="5"/>
  <c r="DO1300" i="5" s="1"/>
  <c r="CZ1300" i="5"/>
  <c r="CY1300" i="5"/>
  <c r="CG1300" i="5"/>
  <c r="AS1300" i="5"/>
  <c r="AR1300" i="5"/>
  <c r="AO1300" i="5"/>
  <c r="AN1300" i="5"/>
  <c r="AM1300" i="5"/>
  <c r="DH1299" i="5"/>
  <c r="DE1299" i="5"/>
  <c r="DD1299" i="5"/>
  <c r="DC1299" i="5"/>
  <c r="DB1299" i="5"/>
  <c r="DA1299" i="5"/>
  <c r="CZ1299" i="5"/>
  <c r="CG1299" i="5"/>
  <c r="AS1299" i="5"/>
  <c r="AR1299" i="5"/>
  <c r="AN1299" i="5"/>
  <c r="CY1299" i="5" s="1"/>
  <c r="AM1299" i="5"/>
  <c r="AO1299" i="5" s="1"/>
  <c r="DP1298" i="5"/>
  <c r="DN1298" i="5"/>
  <c r="DM1298" i="5"/>
  <c r="DK1298" i="5"/>
  <c r="DF1298" i="5"/>
  <c r="DE1298" i="5"/>
  <c r="DC1298" i="5"/>
  <c r="DD1298" i="5" s="1"/>
  <c r="DG1298" i="5" s="1"/>
  <c r="DB1298" i="5"/>
  <c r="DA1298" i="5"/>
  <c r="DO1298" i="5" s="1"/>
  <c r="CZ1298" i="5"/>
  <c r="CY1298" i="5"/>
  <c r="CG1298" i="5"/>
  <c r="AS1298" i="5"/>
  <c r="AR1298" i="5"/>
  <c r="AO1298" i="5"/>
  <c r="AN1298" i="5"/>
  <c r="AM1298" i="5"/>
  <c r="DO1297" i="5"/>
  <c r="DH1297" i="5"/>
  <c r="DE1297" i="5"/>
  <c r="DN1297" i="5" s="1"/>
  <c r="DD1297" i="5"/>
  <c r="DC1297" i="5"/>
  <c r="DB1297" i="5"/>
  <c r="DA1297" i="5"/>
  <c r="DM1297" i="5" s="1"/>
  <c r="CZ1297" i="5"/>
  <c r="CG1297" i="5"/>
  <c r="AS1297" i="5"/>
  <c r="AR1297" i="5"/>
  <c r="AN1297" i="5"/>
  <c r="CY1297" i="5" s="1"/>
  <c r="AM1297" i="5"/>
  <c r="AO1297" i="5" s="1"/>
  <c r="DP1296" i="5"/>
  <c r="DN1296" i="5"/>
  <c r="DM1296" i="5"/>
  <c r="DK1296" i="5"/>
  <c r="DF1296" i="5"/>
  <c r="DE1296" i="5"/>
  <c r="DC1296" i="5"/>
  <c r="DD1296" i="5" s="1"/>
  <c r="DB1296" i="5"/>
  <c r="DA1296" i="5"/>
  <c r="DO1296" i="5" s="1"/>
  <c r="CZ1296" i="5"/>
  <c r="CY1296" i="5"/>
  <c r="CG1296" i="5"/>
  <c r="AS1296" i="5"/>
  <c r="AR1296" i="5"/>
  <c r="AO1296" i="5"/>
  <c r="AN1296" i="5"/>
  <c r="AM1296" i="5"/>
  <c r="DH1295" i="5"/>
  <c r="DE1295" i="5"/>
  <c r="DD1295" i="5"/>
  <c r="DC1295" i="5"/>
  <c r="DB1295" i="5"/>
  <c r="DA1295" i="5"/>
  <c r="CZ1295" i="5"/>
  <c r="CG1295" i="5"/>
  <c r="AS1295" i="5"/>
  <c r="AR1295" i="5"/>
  <c r="AN1295" i="5"/>
  <c r="CY1295" i="5" s="1"/>
  <c r="AM1295" i="5"/>
  <c r="AO1295" i="5" s="1"/>
  <c r="DP1294" i="5"/>
  <c r="DN1294" i="5"/>
  <c r="DM1294" i="5"/>
  <c r="DK1294" i="5"/>
  <c r="DG1294" i="5"/>
  <c r="DF1294" i="5"/>
  <c r="DE1294" i="5"/>
  <c r="DC1294" i="5"/>
  <c r="DD1294" i="5" s="1"/>
  <c r="DB1294" i="5"/>
  <c r="DA1294" i="5"/>
  <c r="DO1294" i="5" s="1"/>
  <c r="CZ1294" i="5"/>
  <c r="CY1294" i="5"/>
  <c r="CG1294" i="5"/>
  <c r="AS1294" i="5"/>
  <c r="AR1294" i="5"/>
  <c r="AO1294" i="5"/>
  <c r="AN1294" i="5"/>
  <c r="AM1294" i="5"/>
  <c r="DO1293" i="5"/>
  <c r="DH1293" i="5"/>
  <c r="DE1293" i="5"/>
  <c r="DN1293" i="5" s="1"/>
  <c r="DD1293" i="5"/>
  <c r="DC1293" i="5"/>
  <c r="DB1293" i="5"/>
  <c r="DA1293" i="5"/>
  <c r="DM1293" i="5" s="1"/>
  <c r="CZ1293" i="5"/>
  <c r="CG1293" i="5"/>
  <c r="AS1293" i="5"/>
  <c r="AR1293" i="5"/>
  <c r="AN1293" i="5"/>
  <c r="CY1293" i="5" s="1"/>
  <c r="AM1293" i="5"/>
  <c r="AO1293" i="5" s="1"/>
  <c r="DP1292" i="5"/>
  <c r="DN1292" i="5"/>
  <c r="DM1292" i="5"/>
  <c r="DK1292" i="5"/>
  <c r="DF1292" i="5"/>
  <c r="DE1292" i="5"/>
  <c r="DC1292" i="5"/>
  <c r="DD1292" i="5" s="1"/>
  <c r="DB1292" i="5"/>
  <c r="DH1292" i="5" s="1"/>
  <c r="DA1292" i="5"/>
  <c r="DO1292" i="5" s="1"/>
  <c r="CZ1292" i="5"/>
  <c r="CY1292" i="5"/>
  <c r="CG1292" i="5"/>
  <c r="AS1292" i="5"/>
  <c r="AR1292" i="5"/>
  <c r="AO1292" i="5"/>
  <c r="AN1292" i="5"/>
  <c r="AM1292" i="5"/>
  <c r="DH1291" i="5"/>
  <c r="DE1291" i="5"/>
  <c r="DD1291" i="5"/>
  <c r="DC1291" i="5"/>
  <c r="DB1291" i="5"/>
  <c r="DA1291" i="5"/>
  <c r="CZ1291" i="5"/>
  <c r="CG1291" i="5"/>
  <c r="AS1291" i="5"/>
  <c r="AR1291" i="5"/>
  <c r="AN1291" i="5"/>
  <c r="CY1291" i="5" s="1"/>
  <c r="AM1291" i="5"/>
  <c r="AO1291" i="5" s="1"/>
  <c r="DP1290" i="5"/>
  <c r="DN1290" i="5"/>
  <c r="DM1290" i="5"/>
  <c r="DK1290" i="5"/>
  <c r="DG1290" i="5"/>
  <c r="DF1290" i="5"/>
  <c r="DE1290" i="5"/>
  <c r="DC1290" i="5"/>
  <c r="DD1290" i="5" s="1"/>
  <c r="DB1290" i="5"/>
  <c r="DH1290" i="5" s="1"/>
  <c r="DA1290" i="5"/>
  <c r="DO1290" i="5" s="1"/>
  <c r="CZ1290" i="5"/>
  <c r="CY1290" i="5"/>
  <c r="CG1290" i="5"/>
  <c r="AS1290" i="5"/>
  <c r="AR1290" i="5"/>
  <c r="AO1290" i="5"/>
  <c r="AN1290" i="5"/>
  <c r="AM1290" i="5"/>
  <c r="DO1289" i="5"/>
  <c r="DH1289" i="5"/>
  <c r="DE1289" i="5"/>
  <c r="DN1289" i="5" s="1"/>
  <c r="DD1289" i="5"/>
  <c r="DC1289" i="5"/>
  <c r="DB1289" i="5"/>
  <c r="DA1289" i="5"/>
  <c r="DM1289" i="5" s="1"/>
  <c r="CZ1289" i="5"/>
  <c r="CG1289" i="5"/>
  <c r="AS1289" i="5"/>
  <c r="AR1289" i="5"/>
  <c r="AN1289" i="5"/>
  <c r="CY1289" i="5" s="1"/>
  <c r="AM1289" i="5"/>
  <c r="AO1289" i="5" s="1"/>
  <c r="DP1288" i="5"/>
  <c r="DN1288" i="5"/>
  <c r="DM1288" i="5"/>
  <c r="DK1288" i="5"/>
  <c r="DF1288" i="5"/>
  <c r="DE1288" i="5"/>
  <c r="DC1288" i="5"/>
  <c r="DD1288" i="5" s="1"/>
  <c r="DB1288" i="5"/>
  <c r="DA1288" i="5"/>
  <c r="DO1288" i="5" s="1"/>
  <c r="CZ1288" i="5"/>
  <c r="CY1288" i="5"/>
  <c r="CG1288" i="5"/>
  <c r="AS1288" i="5"/>
  <c r="AR1288" i="5"/>
  <c r="AO1288" i="5"/>
  <c r="AN1288" i="5"/>
  <c r="AM1288" i="5"/>
  <c r="DH1287" i="5"/>
  <c r="DE1287" i="5"/>
  <c r="DD1287" i="5"/>
  <c r="DC1287" i="5"/>
  <c r="DB1287" i="5"/>
  <c r="DA1287" i="5"/>
  <c r="CZ1287" i="5"/>
  <c r="CG1287" i="5"/>
  <c r="AS1287" i="5"/>
  <c r="AR1287" i="5"/>
  <c r="AN1287" i="5"/>
  <c r="CY1287" i="5" s="1"/>
  <c r="AM1287" i="5"/>
  <c r="AO1287" i="5" s="1"/>
  <c r="DP1286" i="5"/>
  <c r="DN1286" i="5"/>
  <c r="DM1286" i="5"/>
  <c r="DK1286" i="5"/>
  <c r="DG1286" i="5"/>
  <c r="DF1286" i="5"/>
  <c r="DE1286" i="5"/>
  <c r="DC1286" i="5"/>
  <c r="DD1286" i="5" s="1"/>
  <c r="DB1286" i="5"/>
  <c r="DH1286" i="5" s="1"/>
  <c r="DA1286" i="5"/>
  <c r="DO1286" i="5" s="1"/>
  <c r="CZ1286" i="5"/>
  <c r="CY1286" i="5"/>
  <c r="CG1286" i="5"/>
  <c r="AS1286" i="5"/>
  <c r="AR1286" i="5"/>
  <c r="AO1286" i="5"/>
  <c r="AN1286" i="5"/>
  <c r="AM1286" i="5"/>
  <c r="DO1285" i="5"/>
  <c r="DH1285" i="5"/>
  <c r="DE1285" i="5"/>
  <c r="DN1285" i="5" s="1"/>
  <c r="DD1285" i="5"/>
  <c r="DC1285" i="5"/>
  <c r="DB1285" i="5"/>
  <c r="DA1285" i="5"/>
  <c r="DM1285" i="5" s="1"/>
  <c r="CZ1285" i="5"/>
  <c r="CG1285" i="5"/>
  <c r="AS1285" i="5"/>
  <c r="AR1285" i="5"/>
  <c r="AN1285" i="5"/>
  <c r="CY1285" i="5" s="1"/>
  <c r="AM1285" i="5"/>
  <c r="AO1285" i="5" s="1"/>
  <c r="DN1284" i="5"/>
  <c r="DM1284" i="5"/>
  <c r="DF1284" i="5"/>
  <c r="DK1284" i="5" s="1"/>
  <c r="DE1284" i="5"/>
  <c r="DD1284" i="5"/>
  <c r="DI1284" i="5" s="1"/>
  <c r="DC1284" i="5"/>
  <c r="DB1284" i="5"/>
  <c r="DH1284" i="5" s="1"/>
  <c r="DA1284" i="5"/>
  <c r="DO1284" i="5" s="1"/>
  <c r="CZ1284" i="5"/>
  <c r="CG1284" i="5"/>
  <c r="AS1284" i="5"/>
  <c r="AR1284" i="5"/>
  <c r="AO1284" i="5"/>
  <c r="AN1284" i="5"/>
  <c r="CY1284" i="5" s="1"/>
  <c r="AM1284" i="5"/>
  <c r="DP1283" i="5"/>
  <c r="DN1283" i="5"/>
  <c r="DF1283" i="5"/>
  <c r="DK1283" i="5" s="1"/>
  <c r="DE1283" i="5"/>
  <c r="DD1283" i="5"/>
  <c r="DH1283" i="5" s="1"/>
  <c r="DC1283" i="5"/>
  <c r="DB1283" i="5"/>
  <c r="DA1283" i="5"/>
  <c r="DM1283" i="5" s="1"/>
  <c r="CZ1283" i="5"/>
  <c r="CG1283" i="5"/>
  <c r="AS1283" i="5"/>
  <c r="AR1283" i="5"/>
  <c r="AN1283" i="5"/>
  <c r="CY1283" i="5" s="1"/>
  <c r="AM1283" i="5"/>
  <c r="AO1283" i="5" s="1"/>
  <c r="DP1282" i="5"/>
  <c r="DN1282" i="5"/>
  <c r="DM1282" i="5"/>
  <c r="DF1282" i="5"/>
  <c r="DK1282" i="5" s="1"/>
  <c r="DE1282" i="5"/>
  <c r="DD1282" i="5"/>
  <c r="DI1282" i="5" s="1"/>
  <c r="DC1282" i="5"/>
  <c r="DB1282" i="5"/>
  <c r="DH1282" i="5" s="1"/>
  <c r="DA1282" i="5"/>
  <c r="DO1282" i="5" s="1"/>
  <c r="CZ1282" i="5"/>
  <c r="CG1282" i="5"/>
  <c r="AS1282" i="5"/>
  <c r="AR1282" i="5"/>
  <c r="AO1282" i="5"/>
  <c r="AN1282" i="5"/>
  <c r="CY1282" i="5" s="1"/>
  <c r="AM1282" i="5"/>
  <c r="DP1281" i="5"/>
  <c r="DN1281" i="5"/>
  <c r="DF1281" i="5"/>
  <c r="DK1281" i="5" s="1"/>
  <c r="DE1281" i="5"/>
  <c r="DD1281" i="5"/>
  <c r="DH1281" i="5" s="1"/>
  <c r="DC1281" i="5"/>
  <c r="DB1281" i="5"/>
  <c r="DA1281" i="5"/>
  <c r="DM1281" i="5" s="1"/>
  <c r="CZ1281" i="5"/>
  <c r="CG1281" i="5"/>
  <c r="AS1281" i="5"/>
  <c r="AR1281" i="5"/>
  <c r="AN1281" i="5"/>
  <c r="CY1281" i="5" s="1"/>
  <c r="AM1281" i="5"/>
  <c r="AO1281" i="5" s="1"/>
  <c r="DP1280" i="5"/>
  <c r="DN1280" i="5"/>
  <c r="DM1280" i="5"/>
  <c r="DF1280" i="5"/>
  <c r="DK1280" i="5" s="1"/>
  <c r="DE1280" i="5"/>
  <c r="DD1280" i="5"/>
  <c r="DI1280" i="5" s="1"/>
  <c r="DC1280" i="5"/>
  <c r="DB1280" i="5"/>
  <c r="DH1280" i="5" s="1"/>
  <c r="DA1280" i="5"/>
  <c r="DO1280" i="5" s="1"/>
  <c r="CZ1280" i="5"/>
  <c r="CG1280" i="5"/>
  <c r="AS1280" i="5"/>
  <c r="AR1280" i="5"/>
  <c r="AO1280" i="5"/>
  <c r="AN1280" i="5"/>
  <c r="CY1280" i="5" s="1"/>
  <c r="AM1280" i="5"/>
  <c r="DP1279" i="5"/>
  <c r="DN1279" i="5"/>
  <c r="DF1279" i="5"/>
  <c r="DK1279" i="5" s="1"/>
  <c r="DE1279" i="5"/>
  <c r="DD1279" i="5"/>
  <c r="DH1279" i="5" s="1"/>
  <c r="DC1279" i="5"/>
  <c r="DB1279" i="5"/>
  <c r="DA1279" i="5"/>
  <c r="DM1279" i="5" s="1"/>
  <c r="CZ1279" i="5"/>
  <c r="CG1279" i="5"/>
  <c r="AS1279" i="5"/>
  <c r="AR1279" i="5"/>
  <c r="AN1279" i="5"/>
  <c r="CY1279" i="5" s="1"/>
  <c r="AM1279" i="5"/>
  <c r="AO1279" i="5" s="1"/>
  <c r="DP1278" i="5"/>
  <c r="DN1278" i="5"/>
  <c r="DM1278" i="5"/>
  <c r="DF1278" i="5"/>
  <c r="DK1278" i="5" s="1"/>
  <c r="DE1278" i="5"/>
  <c r="DD1278" i="5"/>
  <c r="DC1278" i="5"/>
  <c r="DB1278" i="5"/>
  <c r="DH1278" i="5" s="1"/>
  <c r="DA1278" i="5"/>
  <c r="DO1278" i="5" s="1"/>
  <c r="CZ1278" i="5"/>
  <c r="CG1278" i="5"/>
  <c r="AS1278" i="5"/>
  <c r="AR1278" i="5"/>
  <c r="AO1278" i="5"/>
  <c r="AN1278" i="5"/>
  <c r="CY1278" i="5" s="1"/>
  <c r="AM1278" i="5"/>
  <c r="DP1277" i="5"/>
  <c r="DN1277" i="5"/>
  <c r="DF1277" i="5"/>
  <c r="DK1277" i="5" s="1"/>
  <c r="DE1277" i="5"/>
  <c r="DD1277" i="5"/>
  <c r="DH1277" i="5" s="1"/>
  <c r="DC1277" i="5"/>
  <c r="DB1277" i="5"/>
  <c r="DA1277" i="5"/>
  <c r="DM1277" i="5" s="1"/>
  <c r="CZ1277" i="5"/>
  <c r="CG1277" i="5"/>
  <c r="AS1277" i="5"/>
  <c r="AR1277" i="5"/>
  <c r="AN1277" i="5"/>
  <c r="CY1277" i="5" s="1"/>
  <c r="AM1277" i="5"/>
  <c r="AO1277" i="5" s="1"/>
  <c r="DP1276" i="5"/>
  <c r="DN1276" i="5"/>
  <c r="DM1276" i="5"/>
  <c r="DF1276" i="5"/>
  <c r="DK1276" i="5" s="1"/>
  <c r="DE1276" i="5"/>
  <c r="DD1276" i="5"/>
  <c r="DC1276" i="5"/>
  <c r="DB1276" i="5"/>
  <c r="DH1276" i="5" s="1"/>
  <c r="DA1276" i="5"/>
  <c r="DO1276" i="5" s="1"/>
  <c r="CZ1276" i="5"/>
  <c r="CG1276" i="5"/>
  <c r="AS1276" i="5"/>
  <c r="AR1276" i="5"/>
  <c r="AO1276" i="5"/>
  <c r="AN1276" i="5"/>
  <c r="CY1276" i="5" s="1"/>
  <c r="AM1276" i="5"/>
  <c r="DP1275" i="5"/>
  <c r="DN1275" i="5"/>
  <c r="DF1275" i="5"/>
  <c r="DK1275" i="5" s="1"/>
  <c r="DE1275" i="5"/>
  <c r="DD1275" i="5"/>
  <c r="DH1275" i="5" s="1"/>
  <c r="DC1275" i="5"/>
  <c r="DB1275" i="5"/>
  <c r="DA1275" i="5"/>
  <c r="DM1275" i="5" s="1"/>
  <c r="CZ1275" i="5"/>
  <c r="CG1275" i="5"/>
  <c r="AS1275" i="5"/>
  <c r="AR1275" i="5"/>
  <c r="AN1275" i="5"/>
  <c r="CY1275" i="5" s="1"/>
  <c r="AM1275" i="5"/>
  <c r="AO1275" i="5" s="1"/>
  <c r="DP1274" i="5"/>
  <c r="DN1274" i="5"/>
  <c r="DM1274" i="5"/>
  <c r="DF1274" i="5"/>
  <c r="DK1274" i="5" s="1"/>
  <c r="DE1274" i="5"/>
  <c r="DD1274" i="5"/>
  <c r="DC1274" i="5"/>
  <c r="DB1274" i="5"/>
  <c r="DH1274" i="5" s="1"/>
  <c r="DA1274" i="5"/>
  <c r="DO1274" i="5" s="1"/>
  <c r="CZ1274" i="5"/>
  <c r="CG1274" i="5"/>
  <c r="AS1274" i="5"/>
  <c r="AR1274" i="5"/>
  <c r="AO1274" i="5"/>
  <c r="AN1274" i="5"/>
  <c r="CY1274" i="5" s="1"/>
  <c r="AM1274" i="5"/>
  <c r="DP1273" i="5"/>
  <c r="DN1273" i="5"/>
  <c r="DF1273" i="5"/>
  <c r="DK1273" i="5" s="1"/>
  <c r="DE1273" i="5"/>
  <c r="DD1273" i="5"/>
  <c r="DH1273" i="5" s="1"/>
  <c r="DC1273" i="5"/>
  <c r="DB1273" i="5"/>
  <c r="DA1273" i="5"/>
  <c r="DM1273" i="5" s="1"/>
  <c r="CZ1273" i="5"/>
  <c r="CG1273" i="5"/>
  <c r="AS1273" i="5"/>
  <c r="AR1273" i="5"/>
  <c r="AN1273" i="5"/>
  <c r="CY1273" i="5" s="1"/>
  <c r="AM1273" i="5"/>
  <c r="AO1273" i="5" s="1"/>
  <c r="DP1272" i="5"/>
  <c r="DN1272" i="5"/>
  <c r="DM1272" i="5"/>
  <c r="DF1272" i="5"/>
  <c r="DK1272" i="5" s="1"/>
  <c r="DE1272" i="5"/>
  <c r="DD1272" i="5"/>
  <c r="DC1272" i="5"/>
  <c r="DB1272" i="5"/>
  <c r="DH1272" i="5" s="1"/>
  <c r="DA1272" i="5"/>
  <c r="DO1272" i="5" s="1"/>
  <c r="CZ1272" i="5"/>
  <c r="CG1272" i="5"/>
  <c r="AS1272" i="5"/>
  <c r="AR1272" i="5"/>
  <c r="AO1272" i="5"/>
  <c r="AN1272" i="5"/>
  <c r="CY1272" i="5" s="1"/>
  <c r="AM1272" i="5"/>
  <c r="DP1271" i="5"/>
  <c r="DN1271" i="5"/>
  <c r="DF1271" i="5"/>
  <c r="DK1271" i="5" s="1"/>
  <c r="DE1271" i="5"/>
  <c r="DD1271" i="5"/>
  <c r="DH1271" i="5" s="1"/>
  <c r="DC1271" i="5"/>
  <c r="DB1271" i="5"/>
  <c r="DA1271" i="5"/>
  <c r="DM1271" i="5" s="1"/>
  <c r="CZ1271" i="5"/>
  <c r="CG1271" i="5"/>
  <c r="AS1271" i="5"/>
  <c r="AR1271" i="5"/>
  <c r="AN1271" i="5"/>
  <c r="CY1271" i="5" s="1"/>
  <c r="AM1271" i="5"/>
  <c r="AO1271" i="5" s="1"/>
  <c r="DP1270" i="5"/>
  <c r="DN1270" i="5"/>
  <c r="DM1270" i="5"/>
  <c r="DF1270" i="5"/>
  <c r="DK1270" i="5" s="1"/>
  <c r="DE1270" i="5"/>
  <c r="DD1270" i="5"/>
  <c r="DC1270" i="5"/>
  <c r="DB1270" i="5"/>
  <c r="DH1270" i="5" s="1"/>
  <c r="DA1270" i="5"/>
  <c r="DO1270" i="5" s="1"/>
  <c r="CZ1270" i="5"/>
  <c r="CG1270" i="5"/>
  <c r="AS1270" i="5"/>
  <c r="AR1270" i="5"/>
  <c r="AO1270" i="5"/>
  <c r="AN1270" i="5"/>
  <c r="CY1270" i="5" s="1"/>
  <c r="AM1270" i="5"/>
  <c r="DP1269" i="5"/>
  <c r="DN1269" i="5"/>
  <c r="DF1269" i="5"/>
  <c r="DK1269" i="5" s="1"/>
  <c r="DE1269" i="5"/>
  <c r="DD1269" i="5"/>
  <c r="DH1269" i="5" s="1"/>
  <c r="DC1269" i="5"/>
  <c r="DB1269" i="5"/>
  <c r="DA1269" i="5"/>
  <c r="DM1269" i="5" s="1"/>
  <c r="CZ1269" i="5"/>
  <c r="CG1269" i="5"/>
  <c r="AS1269" i="5"/>
  <c r="AR1269" i="5"/>
  <c r="AN1269" i="5"/>
  <c r="CY1269" i="5" s="1"/>
  <c r="AM1269" i="5"/>
  <c r="AO1269" i="5" s="1"/>
  <c r="DP1268" i="5"/>
  <c r="DN1268" i="5"/>
  <c r="DM1268" i="5"/>
  <c r="DF1268" i="5"/>
  <c r="DK1268" i="5" s="1"/>
  <c r="DE1268" i="5"/>
  <c r="DD1268" i="5"/>
  <c r="DC1268" i="5"/>
  <c r="DB1268" i="5"/>
  <c r="DH1268" i="5" s="1"/>
  <c r="DA1268" i="5"/>
  <c r="DO1268" i="5" s="1"/>
  <c r="CZ1268" i="5"/>
  <c r="CG1268" i="5"/>
  <c r="AS1268" i="5"/>
  <c r="AR1268" i="5"/>
  <c r="AO1268" i="5"/>
  <c r="AN1268" i="5"/>
  <c r="CY1268" i="5" s="1"/>
  <c r="AM1268" i="5"/>
  <c r="DP1267" i="5"/>
  <c r="DN1267" i="5"/>
  <c r="DF1267" i="5"/>
  <c r="DK1267" i="5" s="1"/>
  <c r="DE1267" i="5"/>
  <c r="DD1267" i="5"/>
  <c r="DH1267" i="5" s="1"/>
  <c r="DC1267" i="5"/>
  <c r="DB1267" i="5"/>
  <c r="DA1267" i="5"/>
  <c r="DM1267" i="5" s="1"/>
  <c r="CZ1267" i="5"/>
  <c r="CG1267" i="5"/>
  <c r="AS1267" i="5"/>
  <c r="AR1267" i="5"/>
  <c r="AN1267" i="5"/>
  <c r="CY1267" i="5" s="1"/>
  <c r="AM1267" i="5"/>
  <c r="AO1267" i="5" s="1"/>
  <c r="DP1266" i="5"/>
  <c r="DN1266" i="5"/>
  <c r="DM1266" i="5"/>
  <c r="DF1266" i="5"/>
  <c r="DK1266" i="5" s="1"/>
  <c r="DE1266" i="5"/>
  <c r="DD1266" i="5"/>
  <c r="DC1266" i="5"/>
  <c r="DB1266" i="5"/>
  <c r="DH1266" i="5" s="1"/>
  <c r="DA1266" i="5"/>
  <c r="DO1266" i="5" s="1"/>
  <c r="CZ1266" i="5"/>
  <c r="CG1266" i="5"/>
  <c r="AS1266" i="5"/>
  <c r="AR1266" i="5"/>
  <c r="AO1266" i="5"/>
  <c r="AN1266" i="5"/>
  <c r="CY1266" i="5" s="1"/>
  <c r="AM1266" i="5"/>
  <c r="DP1265" i="5"/>
  <c r="DN1265" i="5"/>
  <c r="DF1265" i="5"/>
  <c r="DK1265" i="5" s="1"/>
  <c r="DE1265" i="5"/>
  <c r="DD1265" i="5"/>
  <c r="DH1265" i="5" s="1"/>
  <c r="DC1265" i="5"/>
  <c r="DB1265" i="5"/>
  <c r="DA1265" i="5"/>
  <c r="DM1265" i="5" s="1"/>
  <c r="CZ1265" i="5"/>
  <c r="CG1265" i="5"/>
  <c r="AS1265" i="5"/>
  <c r="AR1265" i="5"/>
  <c r="AN1265" i="5"/>
  <c r="CY1265" i="5" s="1"/>
  <c r="AM1265" i="5"/>
  <c r="AO1265" i="5" s="1"/>
  <c r="DP1264" i="5"/>
  <c r="DN1264" i="5"/>
  <c r="DM1264" i="5"/>
  <c r="DF1264" i="5"/>
  <c r="DK1264" i="5" s="1"/>
  <c r="DE1264" i="5"/>
  <c r="DD1264" i="5"/>
  <c r="DC1264" i="5"/>
  <c r="DB1264" i="5"/>
  <c r="DH1264" i="5" s="1"/>
  <c r="DA1264" i="5"/>
  <c r="DO1264" i="5" s="1"/>
  <c r="CZ1264" i="5"/>
  <c r="CG1264" i="5"/>
  <c r="AS1264" i="5"/>
  <c r="AR1264" i="5"/>
  <c r="AO1264" i="5"/>
  <c r="AN1264" i="5"/>
  <c r="CY1264" i="5" s="1"/>
  <c r="AM1264" i="5"/>
  <c r="DP1263" i="5"/>
  <c r="DN1263" i="5"/>
  <c r="DF1263" i="5"/>
  <c r="DK1263" i="5" s="1"/>
  <c r="DE1263" i="5"/>
  <c r="DD1263" i="5"/>
  <c r="DH1263" i="5" s="1"/>
  <c r="DC1263" i="5"/>
  <c r="DB1263" i="5"/>
  <c r="DA1263" i="5"/>
  <c r="DM1263" i="5" s="1"/>
  <c r="CZ1263" i="5"/>
  <c r="CG1263" i="5"/>
  <c r="AS1263" i="5"/>
  <c r="AR1263" i="5"/>
  <c r="AN1263" i="5"/>
  <c r="CY1263" i="5" s="1"/>
  <c r="AM1263" i="5"/>
  <c r="AO1263" i="5" s="1"/>
  <c r="DP1262" i="5"/>
  <c r="DN1262" i="5"/>
  <c r="DM1262" i="5"/>
  <c r="DF1262" i="5"/>
  <c r="DK1262" i="5" s="1"/>
  <c r="DE1262" i="5"/>
  <c r="DD1262" i="5"/>
  <c r="DC1262" i="5"/>
  <c r="DB1262" i="5"/>
  <c r="DH1262" i="5" s="1"/>
  <c r="DA1262" i="5"/>
  <c r="DO1262" i="5" s="1"/>
  <c r="CZ1262" i="5"/>
  <c r="CG1262" i="5"/>
  <c r="AS1262" i="5"/>
  <c r="AR1262" i="5"/>
  <c r="AO1262" i="5"/>
  <c r="AN1262" i="5"/>
  <c r="CY1262" i="5" s="1"/>
  <c r="AM1262" i="5"/>
  <c r="DP1261" i="5"/>
  <c r="DN1261" i="5"/>
  <c r="DF1261" i="5"/>
  <c r="DK1261" i="5" s="1"/>
  <c r="DE1261" i="5"/>
  <c r="DD1261" i="5"/>
  <c r="DH1261" i="5" s="1"/>
  <c r="DC1261" i="5"/>
  <c r="DB1261" i="5"/>
  <c r="DA1261" i="5"/>
  <c r="DM1261" i="5" s="1"/>
  <c r="CZ1261" i="5"/>
  <c r="CG1261" i="5"/>
  <c r="AS1261" i="5"/>
  <c r="AR1261" i="5"/>
  <c r="AN1261" i="5"/>
  <c r="CY1261" i="5" s="1"/>
  <c r="AM1261" i="5"/>
  <c r="AO1261" i="5" s="1"/>
  <c r="DP1260" i="5"/>
  <c r="DN1260" i="5"/>
  <c r="DM1260" i="5"/>
  <c r="DF1260" i="5"/>
  <c r="DK1260" i="5" s="1"/>
  <c r="DE1260" i="5"/>
  <c r="DD1260" i="5"/>
  <c r="DC1260" i="5"/>
  <c r="DB1260" i="5"/>
  <c r="DH1260" i="5" s="1"/>
  <c r="DA1260" i="5"/>
  <c r="DO1260" i="5" s="1"/>
  <c r="CZ1260" i="5"/>
  <c r="CG1260" i="5"/>
  <c r="AS1260" i="5"/>
  <c r="AR1260" i="5"/>
  <c r="AO1260" i="5"/>
  <c r="AN1260" i="5"/>
  <c r="CY1260" i="5" s="1"/>
  <c r="AM1260" i="5"/>
  <c r="DP1259" i="5"/>
  <c r="DN1259" i="5"/>
  <c r="DF1259" i="5"/>
  <c r="DK1259" i="5" s="1"/>
  <c r="DE1259" i="5"/>
  <c r="DD1259" i="5"/>
  <c r="DH1259" i="5" s="1"/>
  <c r="DC1259" i="5"/>
  <c r="DB1259" i="5"/>
  <c r="DA1259" i="5"/>
  <c r="DM1259" i="5" s="1"/>
  <c r="CZ1259" i="5"/>
  <c r="CG1259" i="5"/>
  <c r="AS1259" i="5"/>
  <c r="AR1259" i="5"/>
  <c r="AN1259" i="5"/>
  <c r="CY1259" i="5" s="1"/>
  <c r="AM1259" i="5"/>
  <c r="AO1259" i="5" s="1"/>
  <c r="DP1258" i="5"/>
  <c r="DN1258" i="5"/>
  <c r="DM1258" i="5"/>
  <c r="DF1258" i="5"/>
  <c r="DK1258" i="5" s="1"/>
  <c r="DE1258" i="5"/>
  <c r="DD1258" i="5"/>
  <c r="DC1258" i="5"/>
  <c r="DB1258" i="5"/>
  <c r="DH1258" i="5" s="1"/>
  <c r="DA1258" i="5"/>
  <c r="DO1258" i="5" s="1"/>
  <c r="CZ1258" i="5"/>
  <c r="CG1258" i="5"/>
  <c r="AS1258" i="5"/>
  <c r="AR1258" i="5"/>
  <c r="AO1258" i="5"/>
  <c r="AN1258" i="5"/>
  <c r="CY1258" i="5" s="1"/>
  <c r="AM1258" i="5"/>
  <c r="DP1257" i="5"/>
  <c r="DN1257" i="5"/>
  <c r="DF1257" i="5"/>
  <c r="DK1257" i="5" s="1"/>
  <c r="DE1257" i="5"/>
  <c r="DD1257" i="5"/>
  <c r="DH1257" i="5" s="1"/>
  <c r="DC1257" i="5"/>
  <c r="DB1257" i="5"/>
  <c r="DA1257" i="5"/>
  <c r="DM1257" i="5" s="1"/>
  <c r="CZ1257" i="5"/>
  <c r="CG1257" i="5"/>
  <c r="AS1257" i="5"/>
  <c r="AR1257" i="5"/>
  <c r="AN1257" i="5"/>
  <c r="CY1257" i="5" s="1"/>
  <c r="AM1257" i="5"/>
  <c r="AO1257" i="5" s="1"/>
  <c r="DP1256" i="5"/>
  <c r="DN1256" i="5"/>
  <c r="DM1256" i="5"/>
  <c r="DF1256" i="5"/>
  <c r="DK1256" i="5" s="1"/>
  <c r="DE1256" i="5"/>
  <c r="DD1256" i="5"/>
  <c r="DC1256" i="5"/>
  <c r="DB1256" i="5"/>
  <c r="DH1256" i="5" s="1"/>
  <c r="DA1256" i="5"/>
  <c r="DO1256" i="5" s="1"/>
  <c r="CZ1256" i="5"/>
  <c r="CG1256" i="5"/>
  <c r="AS1256" i="5"/>
  <c r="AR1256" i="5"/>
  <c r="AO1256" i="5"/>
  <c r="AN1256" i="5"/>
  <c r="CY1256" i="5" s="1"/>
  <c r="AM1256" i="5"/>
  <c r="DP1255" i="5"/>
  <c r="DN1255" i="5"/>
  <c r="DF1255" i="5"/>
  <c r="DK1255" i="5" s="1"/>
  <c r="DE1255" i="5"/>
  <c r="DD1255" i="5"/>
  <c r="DH1255" i="5" s="1"/>
  <c r="DC1255" i="5"/>
  <c r="DB1255" i="5"/>
  <c r="DA1255" i="5"/>
  <c r="DM1255" i="5" s="1"/>
  <c r="CZ1255" i="5"/>
  <c r="CG1255" i="5"/>
  <c r="AS1255" i="5"/>
  <c r="AR1255" i="5"/>
  <c r="AN1255" i="5"/>
  <c r="CY1255" i="5" s="1"/>
  <c r="AM1255" i="5"/>
  <c r="AO1255" i="5" s="1"/>
  <c r="DP1254" i="5"/>
  <c r="DN1254" i="5"/>
  <c r="DM1254" i="5"/>
  <c r="DF1254" i="5"/>
  <c r="DK1254" i="5" s="1"/>
  <c r="DE1254" i="5"/>
  <c r="DD1254" i="5"/>
  <c r="DC1254" i="5"/>
  <c r="DB1254" i="5"/>
  <c r="DH1254" i="5" s="1"/>
  <c r="DA1254" i="5"/>
  <c r="DO1254" i="5" s="1"/>
  <c r="CZ1254" i="5"/>
  <c r="CG1254" i="5"/>
  <c r="AS1254" i="5"/>
  <c r="AR1254" i="5"/>
  <c r="AO1254" i="5"/>
  <c r="AN1254" i="5"/>
  <c r="CY1254" i="5" s="1"/>
  <c r="AM1254" i="5"/>
  <c r="DP1253" i="5"/>
  <c r="DN1253" i="5"/>
  <c r="DF1253" i="5"/>
  <c r="DK1253" i="5" s="1"/>
  <c r="DE1253" i="5"/>
  <c r="DD1253" i="5"/>
  <c r="DH1253" i="5" s="1"/>
  <c r="DC1253" i="5"/>
  <c r="DB1253" i="5"/>
  <c r="DA1253" i="5"/>
  <c r="DM1253" i="5" s="1"/>
  <c r="CZ1253" i="5"/>
  <c r="CG1253" i="5"/>
  <c r="AS1253" i="5"/>
  <c r="AR1253" i="5"/>
  <c r="AN1253" i="5"/>
  <c r="CY1253" i="5" s="1"/>
  <c r="AM1253" i="5"/>
  <c r="AO1253" i="5" s="1"/>
  <c r="DP1252" i="5"/>
  <c r="DN1252" i="5"/>
  <c r="DM1252" i="5"/>
  <c r="DF1252" i="5"/>
  <c r="DK1252" i="5" s="1"/>
  <c r="DE1252" i="5"/>
  <c r="DD1252" i="5"/>
  <c r="DC1252" i="5"/>
  <c r="DB1252" i="5"/>
  <c r="DH1252" i="5" s="1"/>
  <c r="DA1252" i="5"/>
  <c r="DO1252" i="5" s="1"/>
  <c r="CZ1252" i="5"/>
  <c r="CG1252" i="5"/>
  <c r="AS1252" i="5"/>
  <c r="AR1252" i="5"/>
  <c r="AO1252" i="5"/>
  <c r="AN1252" i="5"/>
  <c r="CY1252" i="5" s="1"/>
  <c r="AM1252" i="5"/>
  <c r="DP1251" i="5"/>
  <c r="DN1251" i="5"/>
  <c r="DF1251" i="5"/>
  <c r="DK1251" i="5" s="1"/>
  <c r="DE1251" i="5"/>
  <c r="DD1251" i="5"/>
  <c r="DH1251" i="5" s="1"/>
  <c r="DC1251" i="5"/>
  <c r="DB1251" i="5"/>
  <c r="DA1251" i="5"/>
  <c r="DM1251" i="5" s="1"/>
  <c r="CZ1251" i="5"/>
  <c r="CG1251" i="5"/>
  <c r="AS1251" i="5"/>
  <c r="AR1251" i="5"/>
  <c r="AN1251" i="5"/>
  <c r="CY1251" i="5" s="1"/>
  <c r="AM1251" i="5"/>
  <c r="AO1251" i="5" s="1"/>
  <c r="DP1250" i="5"/>
  <c r="DN1250" i="5"/>
  <c r="DM1250" i="5"/>
  <c r="DF1250" i="5"/>
  <c r="DK1250" i="5" s="1"/>
  <c r="DE1250" i="5"/>
  <c r="DD1250" i="5"/>
  <c r="DC1250" i="5"/>
  <c r="DB1250" i="5"/>
  <c r="DH1250" i="5" s="1"/>
  <c r="DA1250" i="5"/>
  <c r="DO1250" i="5" s="1"/>
  <c r="CZ1250" i="5"/>
  <c r="CG1250" i="5"/>
  <c r="AS1250" i="5"/>
  <c r="AR1250" i="5"/>
  <c r="AO1250" i="5"/>
  <c r="AN1250" i="5"/>
  <c r="CY1250" i="5" s="1"/>
  <c r="AM1250" i="5"/>
  <c r="DP1249" i="5"/>
  <c r="DN1249" i="5"/>
  <c r="DF1249" i="5"/>
  <c r="DK1249" i="5" s="1"/>
  <c r="DE1249" i="5"/>
  <c r="DD1249" i="5"/>
  <c r="DH1249" i="5" s="1"/>
  <c r="DC1249" i="5"/>
  <c r="DB1249" i="5"/>
  <c r="DA1249" i="5"/>
  <c r="DM1249" i="5" s="1"/>
  <c r="CZ1249" i="5"/>
  <c r="CG1249" i="5"/>
  <c r="AS1249" i="5"/>
  <c r="AR1249" i="5"/>
  <c r="AN1249" i="5"/>
  <c r="CY1249" i="5" s="1"/>
  <c r="AM1249" i="5"/>
  <c r="AO1249" i="5" s="1"/>
  <c r="DP1248" i="5"/>
  <c r="DN1248" i="5"/>
  <c r="DM1248" i="5"/>
  <c r="DF1248" i="5"/>
  <c r="DK1248" i="5" s="1"/>
  <c r="DE1248" i="5"/>
  <c r="DD1248" i="5"/>
  <c r="DC1248" i="5"/>
  <c r="DB1248" i="5"/>
  <c r="DH1248" i="5" s="1"/>
  <c r="DA1248" i="5"/>
  <c r="DO1248" i="5" s="1"/>
  <c r="CZ1248" i="5"/>
  <c r="CG1248" i="5"/>
  <c r="AS1248" i="5"/>
  <c r="AR1248" i="5"/>
  <c r="AO1248" i="5"/>
  <c r="AN1248" i="5"/>
  <c r="CY1248" i="5" s="1"/>
  <c r="AM1248" i="5"/>
  <c r="DP1247" i="5"/>
  <c r="DN1247" i="5"/>
  <c r="DF1247" i="5"/>
  <c r="DK1247" i="5" s="1"/>
  <c r="DE1247" i="5"/>
  <c r="DD1247" i="5"/>
  <c r="DH1247" i="5" s="1"/>
  <c r="DC1247" i="5"/>
  <c r="DB1247" i="5"/>
  <c r="DA1247" i="5"/>
  <c r="DM1247" i="5" s="1"/>
  <c r="CZ1247" i="5"/>
  <c r="CG1247" i="5"/>
  <c r="AS1247" i="5"/>
  <c r="AR1247" i="5"/>
  <c r="AN1247" i="5"/>
  <c r="CY1247" i="5" s="1"/>
  <c r="AM1247" i="5"/>
  <c r="AO1247" i="5" s="1"/>
  <c r="DP1246" i="5"/>
  <c r="DN1246" i="5"/>
  <c r="DM1246" i="5"/>
  <c r="DF1246" i="5"/>
  <c r="DK1246" i="5" s="1"/>
  <c r="DE1246" i="5"/>
  <c r="DD1246" i="5"/>
  <c r="DC1246" i="5"/>
  <c r="DB1246" i="5"/>
  <c r="DH1246" i="5" s="1"/>
  <c r="DA1246" i="5"/>
  <c r="DO1246" i="5" s="1"/>
  <c r="CZ1246" i="5"/>
  <c r="CG1246" i="5"/>
  <c r="AS1246" i="5"/>
  <c r="AR1246" i="5"/>
  <c r="AO1246" i="5"/>
  <c r="AN1246" i="5"/>
  <c r="CY1246" i="5" s="1"/>
  <c r="AM1246" i="5"/>
  <c r="DP1245" i="5"/>
  <c r="DN1245" i="5"/>
  <c r="DF1245" i="5"/>
  <c r="DK1245" i="5" s="1"/>
  <c r="DE1245" i="5"/>
  <c r="DD1245" i="5"/>
  <c r="DH1245" i="5" s="1"/>
  <c r="DC1245" i="5"/>
  <c r="DB1245" i="5"/>
  <c r="DA1245" i="5"/>
  <c r="DM1245" i="5" s="1"/>
  <c r="CZ1245" i="5"/>
  <c r="CG1245" i="5"/>
  <c r="AS1245" i="5"/>
  <c r="AR1245" i="5"/>
  <c r="AN1245" i="5"/>
  <c r="CY1245" i="5" s="1"/>
  <c r="AM1245" i="5"/>
  <c r="AO1245" i="5" s="1"/>
  <c r="DP1244" i="5"/>
  <c r="DN1244" i="5"/>
  <c r="DM1244" i="5"/>
  <c r="DF1244" i="5"/>
  <c r="DK1244" i="5" s="1"/>
  <c r="DE1244" i="5"/>
  <c r="DD1244" i="5"/>
  <c r="DC1244" i="5"/>
  <c r="DB1244" i="5"/>
  <c r="DH1244" i="5" s="1"/>
  <c r="DA1244" i="5"/>
  <c r="DO1244" i="5" s="1"/>
  <c r="CZ1244" i="5"/>
  <c r="CG1244" i="5"/>
  <c r="AS1244" i="5"/>
  <c r="AR1244" i="5"/>
  <c r="AO1244" i="5"/>
  <c r="AN1244" i="5"/>
  <c r="CY1244" i="5" s="1"/>
  <c r="AM1244" i="5"/>
  <c r="DP1243" i="5"/>
  <c r="DN1243" i="5"/>
  <c r="DF1243" i="5"/>
  <c r="DK1243" i="5" s="1"/>
  <c r="DE1243" i="5"/>
  <c r="DD1243" i="5"/>
  <c r="DH1243" i="5" s="1"/>
  <c r="DC1243" i="5"/>
  <c r="DB1243" i="5"/>
  <c r="DA1243" i="5"/>
  <c r="DM1243" i="5" s="1"/>
  <c r="CZ1243" i="5"/>
  <c r="CG1243" i="5"/>
  <c r="AS1243" i="5"/>
  <c r="AR1243" i="5"/>
  <c r="AN1243" i="5"/>
  <c r="CY1243" i="5" s="1"/>
  <c r="AM1243" i="5"/>
  <c r="AO1243" i="5" s="1"/>
  <c r="DP1242" i="5"/>
  <c r="DN1242" i="5"/>
  <c r="DM1242" i="5"/>
  <c r="DF1242" i="5"/>
  <c r="DK1242" i="5" s="1"/>
  <c r="DE1242" i="5"/>
  <c r="DD1242" i="5"/>
  <c r="DC1242" i="5"/>
  <c r="DB1242" i="5"/>
  <c r="DH1242" i="5" s="1"/>
  <c r="DA1242" i="5"/>
  <c r="DO1242" i="5" s="1"/>
  <c r="CZ1242" i="5"/>
  <c r="CG1242" i="5"/>
  <c r="AS1242" i="5"/>
  <c r="AR1242" i="5"/>
  <c r="AO1242" i="5"/>
  <c r="AN1242" i="5"/>
  <c r="CY1242" i="5" s="1"/>
  <c r="AM1242" i="5"/>
  <c r="DP1241" i="5"/>
  <c r="DN1241" i="5"/>
  <c r="DH1241" i="5"/>
  <c r="DF1241" i="5"/>
  <c r="DK1241" i="5" s="1"/>
  <c r="DE1241" i="5"/>
  <c r="DD1241" i="5"/>
  <c r="DC1241" i="5"/>
  <c r="DB1241" i="5"/>
  <c r="DA1241" i="5"/>
  <c r="DM1241" i="5" s="1"/>
  <c r="CZ1241" i="5"/>
  <c r="CG1241" i="5"/>
  <c r="AS1241" i="5"/>
  <c r="AR1241" i="5"/>
  <c r="AN1241" i="5"/>
  <c r="CY1241" i="5" s="1"/>
  <c r="AM1241" i="5"/>
  <c r="AO1241" i="5" s="1"/>
  <c r="DP1240" i="5"/>
  <c r="DN1240" i="5"/>
  <c r="DM1240" i="5"/>
  <c r="DF1240" i="5"/>
  <c r="DK1240" i="5" s="1"/>
  <c r="DE1240" i="5"/>
  <c r="DD1240" i="5"/>
  <c r="DC1240" i="5"/>
  <c r="DB1240" i="5"/>
  <c r="DH1240" i="5" s="1"/>
  <c r="DA1240" i="5"/>
  <c r="DO1240" i="5" s="1"/>
  <c r="CZ1240" i="5"/>
  <c r="CG1240" i="5"/>
  <c r="AS1240" i="5"/>
  <c r="AR1240" i="5"/>
  <c r="AO1240" i="5"/>
  <c r="AN1240" i="5"/>
  <c r="CY1240" i="5" s="1"/>
  <c r="AM1240" i="5"/>
  <c r="DP1239" i="5"/>
  <c r="DN1239" i="5"/>
  <c r="DH1239" i="5"/>
  <c r="DF1239" i="5"/>
  <c r="DK1239" i="5" s="1"/>
  <c r="DE1239" i="5"/>
  <c r="DD1239" i="5"/>
  <c r="DC1239" i="5"/>
  <c r="DB1239" i="5"/>
  <c r="DA1239" i="5"/>
  <c r="DM1239" i="5" s="1"/>
  <c r="CZ1239" i="5"/>
  <c r="CG1239" i="5"/>
  <c r="AS1239" i="5"/>
  <c r="AR1239" i="5"/>
  <c r="AN1239" i="5"/>
  <c r="CY1239" i="5" s="1"/>
  <c r="AM1239" i="5"/>
  <c r="AO1239" i="5" s="1"/>
  <c r="DP1238" i="5"/>
  <c r="DN1238" i="5"/>
  <c r="DM1238" i="5"/>
  <c r="DF1238" i="5"/>
  <c r="DK1238" i="5" s="1"/>
  <c r="DE1238" i="5"/>
  <c r="DD1238" i="5"/>
  <c r="DC1238" i="5"/>
  <c r="DB1238" i="5"/>
  <c r="DH1238" i="5" s="1"/>
  <c r="DA1238" i="5"/>
  <c r="DO1238" i="5" s="1"/>
  <c r="CZ1238" i="5"/>
  <c r="CG1238" i="5"/>
  <c r="AS1238" i="5"/>
  <c r="AR1238" i="5"/>
  <c r="AO1238" i="5"/>
  <c r="AN1238" i="5"/>
  <c r="CY1238" i="5" s="1"/>
  <c r="AM1238" i="5"/>
  <c r="DP1237" i="5"/>
  <c r="DN1237" i="5"/>
  <c r="DH1237" i="5"/>
  <c r="DF1237" i="5"/>
  <c r="DK1237" i="5" s="1"/>
  <c r="DE1237" i="5"/>
  <c r="DD1237" i="5"/>
  <c r="DC1237" i="5"/>
  <c r="DB1237" i="5"/>
  <c r="DA1237" i="5"/>
  <c r="DM1237" i="5" s="1"/>
  <c r="CZ1237" i="5"/>
  <c r="CG1237" i="5"/>
  <c r="AS1237" i="5"/>
  <c r="AR1237" i="5"/>
  <c r="AN1237" i="5"/>
  <c r="CY1237" i="5" s="1"/>
  <c r="AM1237" i="5"/>
  <c r="AO1237" i="5" s="1"/>
  <c r="DP1236" i="5"/>
  <c r="DN1236" i="5"/>
  <c r="DM1236" i="5"/>
  <c r="DF1236" i="5"/>
  <c r="DK1236" i="5" s="1"/>
  <c r="DE1236" i="5"/>
  <c r="DD1236" i="5"/>
  <c r="DC1236" i="5"/>
  <c r="DB1236" i="5"/>
  <c r="DH1236" i="5" s="1"/>
  <c r="DA1236" i="5"/>
  <c r="DO1236" i="5" s="1"/>
  <c r="CZ1236" i="5"/>
  <c r="CG1236" i="5"/>
  <c r="AS1236" i="5"/>
  <c r="AR1236" i="5"/>
  <c r="AO1236" i="5"/>
  <c r="AN1236" i="5"/>
  <c r="CY1236" i="5" s="1"/>
  <c r="AM1236" i="5"/>
  <c r="DP1235" i="5"/>
  <c r="DN1235" i="5"/>
  <c r="DH1235" i="5"/>
  <c r="DF1235" i="5"/>
  <c r="DK1235" i="5" s="1"/>
  <c r="DE1235" i="5"/>
  <c r="DD1235" i="5"/>
  <c r="DC1235" i="5"/>
  <c r="DB1235" i="5"/>
  <c r="DA1235" i="5"/>
  <c r="DM1235" i="5" s="1"/>
  <c r="CZ1235" i="5"/>
  <c r="CG1235" i="5"/>
  <c r="AS1235" i="5"/>
  <c r="AR1235" i="5"/>
  <c r="AN1235" i="5"/>
  <c r="CY1235" i="5" s="1"/>
  <c r="AM1235" i="5"/>
  <c r="AO1235" i="5" s="1"/>
  <c r="DP1234" i="5"/>
  <c r="DN1234" i="5"/>
  <c r="DM1234" i="5"/>
  <c r="DF1234" i="5"/>
  <c r="DK1234" i="5" s="1"/>
  <c r="DE1234" i="5"/>
  <c r="DD1234" i="5"/>
  <c r="DC1234" i="5"/>
  <c r="DB1234" i="5"/>
  <c r="DH1234" i="5" s="1"/>
  <c r="DA1234" i="5"/>
  <c r="DO1234" i="5" s="1"/>
  <c r="CZ1234" i="5"/>
  <c r="CG1234" i="5"/>
  <c r="AS1234" i="5"/>
  <c r="AR1234" i="5"/>
  <c r="AO1234" i="5"/>
  <c r="AN1234" i="5"/>
  <c r="CY1234" i="5" s="1"/>
  <c r="AM1234" i="5"/>
  <c r="DP1233" i="5"/>
  <c r="DN1233" i="5"/>
  <c r="DH1233" i="5"/>
  <c r="DF1233" i="5"/>
  <c r="DK1233" i="5" s="1"/>
  <c r="DE1233" i="5"/>
  <c r="DD1233" i="5"/>
  <c r="DC1233" i="5"/>
  <c r="DB1233" i="5"/>
  <c r="DA1233" i="5"/>
  <c r="DM1233" i="5" s="1"/>
  <c r="CZ1233" i="5"/>
  <c r="CG1233" i="5"/>
  <c r="AS1233" i="5"/>
  <c r="AR1233" i="5"/>
  <c r="AN1233" i="5"/>
  <c r="CY1233" i="5" s="1"/>
  <c r="AM1233" i="5"/>
  <c r="AO1233" i="5" s="1"/>
  <c r="DP1232" i="5"/>
  <c r="DN1232" i="5"/>
  <c r="DM1232" i="5"/>
  <c r="DF1232" i="5"/>
  <c r="DK1232" i="5" s="1"/>
  <c r="DE1232" i="5"/>
  <c r="DD1232" i="5"/>
  <c r="DC1232" i="5"/>
  <c r="DB1232" i="5"/>
  <c r="DH1232" i="5" s="1"/>
  <c r="DA1232" i="5"/>
  <c r="DO1232" i="5" s="1"/>
  <c r="CZ1232" i="5"/>
  <c r="CG1232" i="5"/>
  <c r="AS1232" i="5"/>
  <c r="AR1232" i="5"/>
  <c r="AO1232" i="5"/>
  <c r="AN1232" i="5"/>
  <c r="CY1232" i="5" s="1"/>
  <c r="AM1232" i="5"/>
  <c r="DP1231" i="5"/>
  <c r="DN1231" i="5"/>
  <c r="DH1231" i="5"/>
  <c r="DF1231" i="5"/>
  <c r="DK1231" i="5" s="1"/>
  <c r="DE1231" i="5"/>
  <c r="DD1231" i="5"/>
  <c r="DC1231" i="5"/>
  <c r="DB1231" i="5"/>
  <c r="DA1231" i="5"/>
  <c r="DM1231" i="5" s="1"/>
  <c r="CZ1231" i="5"/>
  <c r="CG1231" i="5"/>
  <c r="AS1231" i="5"/>
  <c r="AR1231" i="5"/>
  <c r="AN1231" i="5"/>
  <c r="CY1231" i="5" s="1"/>
  <c r="AM1231" i="5"/>
  <c r="AO1231" i="5" s="1"/>
  <c r="DP1230" i="5"/>
  <c r="DN1230" i="5"/>
  <c r="DM1230" i="5"/>
  <c r="DF1230" i="5"/>
  <c r="DK1230" i="5" s="1"/>
  <c r="DE1230" i="5"/>
  <c r="DD1230" i="5"/>
  <c r="DC1230" i="5"/>
  <c r="DB1230" i="5"/>
  <c r="DH1230" i="5" s="1"/>
  <c r="DA1230" i="5"/>
  <c r="DO1230" i="5" s="1"/>
  <c r="CZ1230" i="5"/>
  <c r="CG1230" i="5"/>
  <c r="AS1230" i="5"/>
  <c r="AR1230" i="5"/>
  <c r="AO1230" i="5"/>
  <c r="AN1230" i="5"/>
  <c r="CY1230" i="5" s="1"/>
  <c r="AM1230" i="5"/>
  <c r="DP1229" i="5"/>
  <c r="DN1229" i="5"/>
  <c r="DH1229" i="5"/>
  <c r="DF1229" i="5"/>
  <c r="DK1229" i="5" s="1"/>
  <c r="DE1229" i="5"/>
  <c r="DD1229" i="5"/>
  <c r="DC1229" i="5"/>
  <c r="DB1229" i="5"/>
  <c r="DA1229" i="5"/>
  <c r="DM1229" i="5" s="1"/>
  <c r="CZ1229" i="5"/>
  <c r="CG1229" i="5"/>
  <c r="AS1229" i="5"/>
  <c r="AR1229" i="5"/>
  <c r="AN1229" i="5"/>
  <c r="CY1229" i="5" s="1"/>
  <c r="AM1229" i="5"/>
  <c r="AO1229" i="5" s="1"/>
  <c r="DP1228" i="5"/>
  <c r="DN1228" i="5"/>
  <c r="DM1228" i="5"/>
  <c r="DF1228" i="5"/>
  <c r="DK1228" i="5" s="1"/>
  <c r="DE1228" i="5"/>
  <c r="DD1228" i="5"/>
  <c r="DC1228" i="5"/>
  <c r="DB1228" i="5"/>
  <c r="DH1228" i="5" s="1"/>
  <c r="DA1228" i="5"/>
  <c r="DO1228" i="5" s="1"/>
  <c r="CZ1228" i="5"/>
  <c r="CG1228" i="5"/>
  <c r="AS1228" i="5"/>
  <c r="AR1228" i="5"/>
  <c r="AO1228" i="5"/>
  <c r="AN1228" i="5"/>
  <c r="CY1228" i="5" s="1"/>
  <c r="AM1228" i="5"/>
  <c r="DP1227" i="5"/>
  <c r="DN1227" i="5"/>
  <c r="DH1227" i="5"/>
  <c r="DF1227" i="5"/>
  <c r="DK1227" i="5" s="1"/>
  <c r="DE1227" i="5"/>
  <c r="DD1227" i="5"/>
  <c r="DC1227" i="5"/>
  <c r="DB1227" i="5"/>
  <c r="DA1227" i="5"/>
  <c r="DM1227" i="5" s="1"/>
  <c r="CZ1227" i="5"/>
  <c r="CG1227" i="5"/>
  <c r="AS1227" i="5"/>
  <c r="AR1227" i="5"/>
  <c r="AN1227" i="5"/>
  <c r="CY1227" i="5" s="1"/>
  <c r="AM1227" i="5"/>
  <c r="AO1227" i="5" s="1"/>
  <c r="DP1226" i="5"/>
  <c r="DN1226" i="5"/>
  <c r="DM1226" i="5"/>
  <c r="DF1226" i="5"/>
  <c r="DK1226" i="5" s="1"/>
  <c r="DE1226" i="5"/>
  <c r="DD1226" i="5"/>
  <c r="DC1226" i="5"/>
  <c r="DB1226" i="5"/>
  <c r="DH1226" i="5" s="1"/>
  <c r="DA1226" i="5"/>
  <c r="DO1226" i="5" s="1"/>
  <c r="CZ1226" i="5"/>
  <c r="CG1226" i="5"/>
  <c r="AS1226" i="5"/>
  <c r="AR1226" i="5"/>
  <c r="AO1226" i="5"/>
  <c r="AN1226" i="5"/>
  <c r="CY1226" i="5" s="1"/>
  <c r="AM1226" i="5"/>
  <c r="DP1225" i="5"/>
  <c r="DN1225" i="5"/>
  <c r="DH1225" i="5"/>
  <c r="DF1225" i="5"/>
  <c r="DK1225" i="5" s="1"/>
  <c r="DE1225" i="5"/>
  <c r="DD1225" i="5"/>
  <c r="DC1225" i="5"/>
  <c r="DB1225" i="5"/>
  <c r="DA1225" i="5"/>
  <c r="DM1225" i="5" s="1"/>
  <c r="CZ1225" i="5"/>
  <c r="CG1225" i="5"/>
  <c r="AS1225" i="5"/>
  <c r="AR1225" i="5"/>
  <c r="AN1225" i="5"/>
  <c r="CY1225" i="5" s="1"/>
  <c r="AM1225" i="5"/>
  <c r="AO1225" i="5" s="1"/>
  <c r="DP1224" i="5"/>
  <c r="DN1224" i="5"/>
  <c r="DM1224" i="5"/>
  <c r="DF1224" i="5"/>
  <c r="DK1224" i="5" s="1"/>
  <c r="DE1224" i="5"/>
  <c r="DD1224" i="5"/>
  <c r="DC1224" i="5"/>
  <c r="DB1224" i="5"/>
  <c r="DH1224" i="5" s="1"/>
  <c r="DA1224" i="5"/>
  <c r="DO1224" i="5" s="1"/>
  <c r="CZ1224" i="5"/>
  <c r="CG1224" i="5"/>
  <c r="AS1224" i="5"/>
  <c r="AR1224" i="5"/>
  <c r="AO1224" i="5"/>
  <c r="AN1224" i="5"/>
  <c r="CY1224" i="5" s="1"/>
  <c r="AM1224" i="5"/>
  <c r="DP1223" i="5"/>
  <c r="DN1223" i="5"/>
  <c r="DH1223" i="5"/>
  <c r="DF1223" i="5"/>
  <c r="DK1223" i="5" s="1"/>
  <c r="DE1223" i="5"/>
  <c r="DD1223" i="5"/>
  <c r="DC1223" i="5"/>
  <c r="DB1223" i="5"/>
  <c r="DA1223" i="5"/>
  <c r="DM1223" i="5" s="1"/>
  <c r="CZ1223" i="5"/>
  <c r="CG1223" i="5"/>
  <c r="AS1223" i="5"/>
  <c r="AR1223" i="5"/>
  <c r="AN1223" i="5"/>
  <c r="CY1223" i="5" s="1"/>
  <c r="AM1223" i="5"/>
  <c r="AO1223" i="5" s="1"/>
  <c r="DP1222" i="5"/>
  <c r="DN1222" i="5"/>
  <c r="DM1222" i="5"/>
  <c r="DF1222" i="5"/>
  <c r="DK1222" i="5" s="1"/>
  <c r="DE1222" i="5"/>
  <c r="DD1222" i="5"/>
  <c r="DC1222" i="5"/>
  <c r="DB1222" i="5"/>
  <c r="DH1222" i="5" s="1"/>
  <c r="DA1222" i="5"/>
  <c r="DO1222" i="5" s="1"/>
  <c r="CZ1222" i="5"/>
  <c r="CG1222" i="5"/>
  <c r="AS1222" i="5"/>
  <c r="AR1222" i="5"/>
  <c r="AO1222" i="5"/>
  <c r="AN1222" i="5"/>
  <c r="CY1222" i="5" s="1"/>
  <c r="AM1222" i="5"/>
  <c r="DP1221" i="5"/>
  <c r="DN1221" i="5"/>
  <c r="DH1221" i="5"/>
  <c r="DF1221" i="5"/>
  <c r="DK1221" i="5" s="1"/>
  <c r="DE1221" i="5"/>
  <c r="DD1221" i="5"/>
  <c r="DC1221" i="5"/>
  <c r="DB1221" i="5"/>
  <c r="DA1221" i="5"/>
  <c r="DM1221" i="5" s="1"/>
  <c r="CZ1221" i="5"/>
  <c r="CG1221" i="5"/>
  <c r="AS1221" i="5"/>
  <c r="AR1221" i="5"/>
  <c r="AN1221" i="5"/>
  <c r="CY1221" i="5" s="1"/>
  <c r="AM1221" i="5"/>
  <c r="AO1221" i="5" s="1"/>
  <c r="DP1220" i="5"/>
  <c r="DN1220" i="5"/>
  <c r="DM1220" i="5"/>
  <c r="DF1220" i="5"/>
  <c r="DK1220" i="5" s="1"/>
  <c r="DE1220" i="5"/>
  <c r="DD1220" i="5"/>
  <c r="DC1220" i="5"/>
  <c r="DB1220" i="5"/>
  <c r="DH1220" i="5" s="1"/>
  <c r="DA1220" i="5"/>
  <c r="DO1220" i="5" s="1"/>
  <c r="CZ1220" i="5"/>
  <c r="CG1220" i="5"/>
  <c r="AS1220" i="5"/>
  <c r="AR1220" i="5"/>
  <c r="AO1220" i="5"/>
  <c r="AN1220" i="5"/>
  <c r="CY1220" i="5" s="1"/>
  <c r="AM1220" i="5"/>
  <c r="DP1219" i="5"/>
  <c r="DN1219" i="5"/>
  <c r="DH1219" i="5"/>
  <c r="DF1219" i="5"/>
  <c r="DK1219" i="5" s="1"/>
  <c r="DE1219" i="5"/>
  <c r="DD1219" i="5"/>
  <c r="DC1219" i="5"/>
  <c r="DB1219" i="5"/>
  <c r="DA1219" i="5"/>
  <c r="DM1219" i="5" s="1"/>
  <c r="CZ1219" i="5"/>
  <c r="CG1219" i="5"/>
  <c r="AS1219" i="5"/>
  <c r="AR1219" i="5"/>
  <c r="AN1219" i="5"/>
  <c r="CY1219" i="5" s="1"/>
  <c r="AM1219" i="5"/>
  <c r="AO1219" i="5" s="1"/>
  <c r="DP1218" i="5"/>
  <c r="DN1218" i="5"/>
  <c r="DM1218" i="5"/>
  <c r="DF1218" i="5"/>
  <c r="DK1218" i="5" s="1"/>
  <c r="DE1218" i="5"/>
  <c r="DD1218" i="5"/>
  <c r="DC1218" i="5"/>
  <c r="DB1218" i="5"/>
  <c r="DH1218" i="5" s="1"/>
  <c r="DA1218" i="5"/>
  <c r="DO1218" i="5" s="1"/>
  <c r="CZ1218" i="5"/>
  <c r="CG1218" i="5"/>
  <c r="AS1218" i="5"/>
  <c r="AR1218" i="5"/>
  <c r="AO1218" i="5"/>
  <c r="AN1218" i="5"/>
  <c r="CY1218" i="5" s="1"/>
  <c r="AM1218" i="5"/>
  <c r="DP1217" i="5"/>
  <c r="DN1217" i="5"/>
  <c r="DH1217" i="5"/>
  <c r="DF1217" i="5"/>
  <c r="DK1217" i="5" s="1"/>
  <c r="DE1217" i="5"/>
  <c r="DD1217" i="5"/>
  <c r="DC1217" i="5"/>
  <c r="DB1217" i="5"/>
  <c r="DA1217" i="5"/>
  <c r="DM1217" i="5" s="1"/>
  <c r="CZ1217" i="5"/>
  <c r="CG1217" i="5"/>
  <c r="AS1217" i="5"/>
  <c r="AR1217" i="5"/>
  <c r="AN1217" i="5"/>
  <c r="CY1217" i="5" s="1"/>
  <c r="AM1217" i="5"/>
  <c r="AO1217" i="5" s="1"/>
  <c r="DP1216" i="5"/>
  <c r="DN1216" i="5"/>
  <c r="DM1216" i="5"/>
  <c r="DF1216" i="5"/>
  <c r="DK1216" i="5" s="1"/>
  <c r="DE1216" i="5"/>
  <c r="DD1216" i="5"/>
  <c r="DC1216" i="5"/>
  <c r="DB1216" i="5"/>
  <c r="DH1216" i="5" s="1"/>
  <c r="DA1216" i="5"/>
  <c r="DO1216" i="5" s="1"/>
  <c r="CZ1216" i="5"/>
  <c r="CG1216" i="5"/>
  <c r="AS1216" i="5"/>
  <c r="AR1216" i="5"/>
  <c r="AO1216" i="5"/>
  <c r="AN1216" i="5"/>
  <c r="CY1216" i="5" s="1"/>
  <c r="AM1216" i="5"/>
  <c r="DP1215" i="5"/>
  <c r="DN1215" i="5"/>
  <c r="DH1215" i="5"/>
  <c r="DF1215" i="5"/>
  <c r="DK1215" i="5" s="1"/>
  <c r="DE1215" i="5"/>
  <c r="DD1215" i="5"/>
  <c r="DC1215" i="5"/>
  <c r="DB1215" i="5"/>
  <c r="DA1215" i="5"/>
  <c r="DM1215" i="5" s="1"/>
  <c r="CZ1215" i="5"/>
  <c r="CG1215" i="5"/>
  <c r="AS1215" i="5"/>
  <c r="AR1215" i="5"/>
  <c r="AN1215" i="5"/>
  <c r="CY1215" i="5" s="1"/>
  <c r="AM1215" i="5"/>
  <c r="AO1215" i="5" s="1"/>
  <c r="DP1214" i="5"/>
  <c r="DN1214" i="5"/>
  <c r="DM1214" i="5"/>
  <c r="DF1214" i="5"/>
  <c r="DK1214" i="5" s="1"/>
  <c r="DE1214" i="5"/>
  <c r="DD1214" i="5"/>
  <c r="DC1214" i="5"/>
  <c r="DB1214" i="5"/>
  <c r="DH1214" i="5" s="1"/>
  <c r="DA1214" i="5"/>
  <c r="DO1214" i="5" s="1"/>
  <c r="CZ1214" i="5"/>
  <c r="CG1214" i="5"/>
  <c r="AS1214" i="5"/>
  <c r="AR1214" i="5"/>
  <c r="AO1214" i="5"/>
  <c r="AN1214" i="5"/>
  <c r="CY1214" i="5" s="1"/>
  <c r="AM1214" i="5"/>
  <c r="DP1213" i="5"/>
  <c r="DN1213" i="5"/>
  <c r="DH1213" i="5"/>
  <c r="DF1213" i="5"/>
  <c r="DK1213" i="5" s="1"/>
  <c r="DE1213" i="5"/>
  <c r="DD1213" i="5"/>
  <c r="DC1213" i="5"/>
  <c r="DB1213" i="5"/>
  <c r="DA1213" i="5"/>
  <c r="DM1213" i="5" s="1"/>
  <c r="CZ1213" i="5"/>
  <c r="CG1213" i="5"/>
  <c r="AS1213" i="5"/>
  <c r="AR1213" i="5"/>
  <c r="AN1213" i="5"/>
  <c r="CY1213" i="5" s="1"/>
  <c r="AM1213" i="5"/>
  <c r="AO1213" i="5" s="1"/>
  <c r="DP1212" i="5"/>
  <c r="DN1212" i="5"/>
  <c r="DM1212" i="5"/>
  <c r="DF1212" i="5"/>
  <c r="DK1212" i="5" s="1"/>
  <c r="DE1212" i="5"/>
  <c r="DD1212" i="5"/>
  <c r="DC1212" i="5"/>
  <c r="DB1212" i="5"/>
  <c r="DH1212" i="5" s="1"/>
  <c r="DA1212" i="5"/>
  <c r="DO1212" i="5" s="1"/>
  <c r="CZ1212" i="5"/>
  <c r="CG1212" i="5"/>
  <c r="AS1212" i="5"/>
  <c r="AR1212" i="5"/>
  <c r="AO1212" i="5"/>
  <c r="AN1212" i="5"/>
  <c r="CY1212" i="5" s="1"/>
  <c r="AM1212" i="5"/>
  <c r="DP1211" i="5"/>
  <c r="DN1211" i="5"/>
  <c r="DH1211" i="5"/>
  <c r="DF1211" i="5"/>
  <c r="DK1211" i="5" s="1"/>
  <c r="DE1211" i="5"/>
  <c r="DD1211" i="5"/>
  <c r="DC1211" i="5"/>
  <c r="DB1211" i="5"/>
  <c r="DA1211" i="5"/>
  <c r="DM1211" i="5" s="1"/>
  <c r="CZ1211" i="5"/>
  <c r="CG1211" i="5"/>
  <c r="AS1211" i="5"/>
  <c r="AR1211" i="5"/>
  <c r="AN1211" i="5"/>
  <c r="CY1211" i="5" s="1"/>
  <c r="AM1211" i="5"/>
  <c r="AO1211" i="5" s="1"/>
  <c r="DP1210" i="5"/>
  <c r="DN1210" i="5"/>
  <c r="DM1210" i="5"/>
  <c r="DF1210" i="5"/>
  <c r="DK1210" i="5" s="1"/>
  <c r="DE1210" i="5"/>
  <c r="DD1210" i="5"/>
  <c r="DC1210" i="5"/>
  <c r="DB1210" i="5"/>
  <c r="DH1210" i="5" s="1"/>
  <c r="DA1210" i="5"/>
  <c r="DO1210" i="5" s="1"/>
  <c r="CZ1210" i="5"/>
  <c r="CG1210" i="5"/>
  <c r="AS1210" i="5"/>
  <c r="AR1210" i="5"/>
  <c r="AO1210" i="5"/>
  <c r="AN1210" i="5"/>
  <c r="CY1210" i="5" s="1"/>
  <c r="AM1210" i="5"/>
  <c r="DP1209" i="5"/>
  <c r="DN1209" i="5"/>
  <c r="DH1209" i="5"/>
  <c r="DF1209" i="5"/>
  <c r="DK1209" i="5" s="1"/>
  <c r="DE1209" i="5"/>
  <c r="DD1209" i="5"/>
  <c r="DC1209" i="5"/>
  <c r="DB1209" i="5"/>
  <c r="DA1209" i="5"/>
  <c r="DM1209" i="5" s="1"/>
  <c r="CZ1209" i="5"/>
  <c r="CG1209" i="5"/>
  <c r="AS1209" i="5"/>
  <c r="AR1209" i="5"/>
  <c r="AN1209" i="5"/>
  <c r="CY1209" i="5" s="1"/>
  <c r="AM1209" i="5"/>
  <c r="AO1209" i="5" s="1"/>
  <c r="DP1208" i="5"/>
  <c r="DN1208" i="5"/>
  <c r="DM1208" i="5"/>
  <c r="DF1208" i="5"/>
  <c r="DK1208" i="5" s="1"/>
  <c r="DE1208" i="5"/>
  <c r="DD1208" i="5"/>
  <c r="DC1208" i="5"/>
  <c r="DB1208" i="5"/>
  <c r="DH1208" i="5" s="1"/>
  <c r="DA1208" i="5"/>
  <c r="DO1208" i="5" s="1"/>
  <c r="CZ1208" i="5"/>
  <c r="CG1208" i="5"/>
  <c r="AS1208" i="5"/>
  <c r="AR1208" i="5"/>
  <c r="AO1208" i="5"/>
  <c r="AN1208" i="5"/>
  <c r="CY1208" i="5" s="1"/>
  <c r="AM1208" i="5"/>
  <c r="DP1207" i="5"/>
  <c r="DN1207" i="5"/>
  <c r="DH1207" i="5"/>
  <c r="DF1207" i="5"/>
  <c r="DK1207" i="5" s="1"/>
  <c r="DE1207" i="5"/>
  <c r="DD1207" i="5"/>
  <c r="DC1207" i="5"/>
  <c r="DB1207" i="5"/>
  <c r="DA1207" i="5"/>
  <c r="DM1207" i="5" s="1"/>
  <c r="CZ1207" i="5"/>
  <c r="CG1207" i="5"/>
  <c r="AS1207" i="5"/>
  <c r="AR1207" i="5"/>
  <c r="AN1207" i="5"/>
  <c r="CY1207" i="5" s="1"/>
  <c r="AM1207" i="5"/>
  <c r="AO1207" i="5" s="1"/>
  <c r="DP1206" i="5"/>
  <c r="DN1206" i="5"/>
  <c r="DM1206" i="5"/>
  <c r="DF1206" i="5"/>
  <c r="DK1206" i="5" s="1"/>
  <c r="DE1206" i="5"/>
  <c r="DD1206" i="5"/>
  <c r="DC1206" i="5"/>
  <c r="DB1206" i="5"/>
  <c r="DH1206" i="5" s="1"/>
  <c r="DA1206" i="5"/>
  <c r="DO1206" i="5" s="1"/>
  <c r="CZ1206" i="5"/>
  <c r="CG1206" i="5"/>
  <c r="AS1206" i="5"/>
  <c r="AR1206" i="5"/>
  <c r="AO1206" i="5"/>
  <c r="AN1206" i="5"/>
  <c r="CY1206" i="5" s="1"/>
  <c r="AM1206" i="5"/>
  <c r="DP1205" i="5"/>
  <c r="DN1205" i="5"/>
  <c r="DH1205" i="5"/>
  <c r="DF1205" i="5"/>
  <c r="DK1205" i="5" s="1"/>
  <c r="DE1205" i="5"/>
  <c r="DD1205" i="5"/>
  <c r="DC1205" i="5"/>
  <c r="DB1205" i="5"/>
  <c r="DA1205" i="5"/>
  <c r="DM1205" i="5" s="1"/>
  <c r="CZ1205" i="5"/>
  <c r="CG1205" i="5"/>
  <c r="AS1205" i="5"/>
  <c r="AR1205" i="5"/>
  <c r="AN1205" i="5"/>
  <c r="CY1205" i="5" s="1"/>
  <c r="AM1205" i="5"/>
  <c r="AO1205" i="5" s="1"/>
  <c r="DP1204" i="5"/>
  <c r="DN1204" i="5"/>
  <c r="DM1204" i="5"/>
  <c r="DF1204" i="5"/>
  <c r="DK1204" i="5" s="1"/>
  <c r="DE1204" i="5"/>
  <c r="DD1204" i="5"/>
  <c r="DC1204" i="5"/>
  <c r="DB1204" i="5"/>
  <c r="DH1204" i="5" s="1"/>
  <c r="DA1204" i="5"/>
  <c r="DO1204" i="5" s="1"/>
  <c r="CZ1204" i="5"/>
  <c r="CG1204" i="5"/>
  <c r="AS1204" i="5"/>
  <c r="AR1204" i="5"/>
  <c r="AO1204" i="5"/>
  <c r="AN1204" i="5"/>
  <c r="CY1204" i="5" s="1"/>
  <c r="AM1204" i="5"/>
  <c r="DP1203" i="5"/>
  <c r="DN1203" i="5"/>
  <c r="DH1203" i="5"/>
  <c r="DF1203" i="5"/>
  <c r="DK1203" i="5" s="1"/>
  <c r="DE1203" i="5"/>
  <c r="DD1203" i="5"/>
  <c r="DC1203" i="5"/>
  <c r="DB1203" i="5"/>
  <c r="DA1203" i="5"/>
  <c r="DM1203" i="5" s="1"/>
  <c r="CZ1203" i="5"/>
  <c r="CG1203" i="5"/>
  <c r="AS1203" i="5"/>
  <c r="AR1203" i="5"/>
  <c r="AN1203" i="5"/>
  <c r="CY1203" i="5" s="1"/>
  <c r="AM1203" i="5"/>
  <c r="AO1203" i="5" s="1"/>
  <c r="DP1202" i="5"/>
  <c r="DN1202" i="5"/>
  <c r="DM1202" i="5"/>
  <c r="DF1202" i="5"/>
  <c r="DK1202" i="5" s="1"/>
  <c r="DE1202" i="5"/>
  <c r="DD1202" i="5"/>
  <c r="DC1202" i="5"/>
  <c r="DB1202" i="5"/>
  <c r="DH1202" i="5" s="1"/>
  <c r="DA1202" i="5"/>
  <c r="DO1202" i="5" s="1"/>
  <c r="CZ1202" i="5"/>
  <c r="CG1202" i="5"/>
  <c r="AS1202" i="5"/>
  <c r="AR1202" i="5"/>
  <c r="AO1202" i="5"/>
  <c r="AN1202" i="5"/>
  <c r="CY1202" i="5" s="1"/>
  <c r="AM1202" i="5"/>
  <c r="DP1201" i="5"/>
  <c r="DN1201" i="5"/>
  <c r="DK1201" i="5"/>
  <c r="DH1201" i="5"/>
  <c r="DF1201" i="5"/>
  <c r="DE1201" i="5"/>
  <c r="DD1201" i="5"/>
  <c r="DC1201" i="5"/>
  <c r="DB1201" i="5"/>
  <c r="DA1201" i="5"/>
  <c r="DM1201" i="5" s="1"/>
  <c r="CZ1201" i="5"/>
  <c r="CG1201" i="5"/>
  <c r="AS1201" i="5"/>
  <c r="AR1201" i="5"/>
  <c r="AN1201" i="5"/>
  <c r="CY1201" i="5" s="1"/>
  <c r="AM1201" i="5"/>
  <c r="AO1201" i="5" s="1"/>
  <c r="DP1200" i="5"/>
  <c r="DN1200" i="5"/>
  <c r="DM1200" i="5"/>
  <c r="DK1200" i="5"/>
  <c r="DF1200" i="5"/>
  <c r="DE1200" i="5"/>
  <c r="DD1200" i="5"/>
  <c r="DC1200" i="5"/>
  <c r="DB1200" i="5"/>
  <c r="DH1200" i="5" s="1"/>
  <c r="DA1200" i="5"/>
  <c r="DO1200" i="5" s="1"/>
  <c r="CZ1200" i="5"/>
  <c r="CG1200" i="5"/>
  <c r="AS1200" i="5"/>
  <c r="AR1200" i="5"/>
  <c r="AO1200" i="5"/>
  <c r="AN1200" i="5"/>
  <c r="CY1200" i="5" s="1"/>
  <c r="AM1200" i="5"/>
  <c r="DP1199" i="5"/>
  <c r="DN1199" i="5"/>
  <c r="DF1199" i="5"/>
  <c r="DK1199" i="5" s="1"/>
  <c r="DE1199" i="5"/>
  <c r="DD1199" i="5"/>
  <c r="DC1199" i="5"/>
  <c r="DB1199" i="5"/>
  <c r="DH1199" i="5" s="1"/>
  <c r="DA1199" i="5"/>
  <c r="DM1199" i="5" s="1"/>
  <c r="CZ1199" i="5"/>
  <c r="CG1199" i="5"/>
  <c r="AS1199" i="5"/>
  <c r="AR1199" i="5"/>
  <c r="AN1199" i="5"/>
  <c r="CY1199" i="5" s="1"/>
  <c r="AM1199" i="5"/>
  <c r="AO1199" i="5" s="1"/>
  <c r="DP1198" i="5"/>
  <c r="DN1198" i="5"/>
  <c r="DM1198" i="5"/>
  <c r="DF1198" i="5"/>
  <c r="DK1198" i="5" s="1"/>
  <c r="DE1198" i="5"/>
  <c r="DD1198" i="5"/>
  <c r="DC1198" i="5"/>
  <c r="DB1198" i="5"/>
  <c r="DH1198" i="5" s="1"/>
  <c r="DA1198" i="5"/>
  <c r="DO1198" i="5" s="1"/>
  <c r="CZ1198" i="5"/>
  <c r="CG1198" i="5"/>
  <c r="AS1198" i="5"/>
  <c r="AR1198" i="5"/>
  <c r="AO1198" i="5"/>
  <c r="AN1198" i="5"/>
  <c r="CY1198" i="5" s="1"/>
  <c r="AM1198" i="5"/>
  <c r="DP1197" i="5"/>
  <c r="DN1197" i="5"/>
  <c r="DK1197" i="5"/>
  <c r="DH1197" i="5"/>
  <c r="DF1197" i="5"/>
  <c r="DE1197" i="5"/>
  <c r="DD1197" i="5"/>
  <c r="DC1197" i="5"/>
  <c r="DB1197" i="5"/>
  <c r="DA1197" i="5"/>
  <c r="DM1197" i="5" s="1"/>
  <c r="CZ1197" i="5"/>
  <c r="CG1197" i="5"/>
  <c r="AS1197" i="5"/>
  <c r="AR1197" i="5"/>
  <c r="AN1197" i="5"/>
  <c r="CY1197" i="5" s="1"/>
  <c r="AM1197" i="5"/>
  <c r="AO1197" i="5" s="1"/>
  <c r="DP1196" i="5"/>
  <c r="DN1196" i="5"/>
  <c r="DM1196" i="5"/>
  <c r="DK1196" i="5"/>
  <c r="DF1196" i="5"/>
  <c r="DE1196" i="5"/>
  <c r="DD1196" i="5"/>
  <c r="DC1196" i="5"/>
  <c r="DB1196" i="5"/>
  <c r="DH1196" i="5" s="1"/>
  <c r="DA1196" i="5"/>
  <c r="DO1196" i="5" s="1"/>
  <c r="CZ1196" i="5"/>
  <c r="CG1196" i="5"/>
  <c r="AS1196" i="5"/>
  <c r="AR1196" i="5"/>
  <c r="AO1196" i="5"/>
  <c r="AN1196" i="5"/>
  <c r="CY1196" i="5" s="1"/>
  <c r="AM1196" i="5"/>
  <c r="DP1195" i="5"/>
  <c r="DN1195" i="5"/>
  <c r="DF1195" i="5"/>
  <c r="DK1195" i="5" s="1"/>
  <c r="DE1195" i="5"/>
  <c r="DD1195" i="5"/>
  <c r="DC1195" i="5"/>
  <c r="DB1195" i="5"/>
  <c r="DH1195" i="5" s="1"/>
  <c r="DA1195" i="5"/>
  <c r="DM1195" i="5" s="1"/>
  <c r="CZ1195" i="5"/>
  <c r="CG1195" i="5"/>
  <c r="AS1195" i="5"/>
  <c r="AR1195" i="5"/>
  <c r="AN1195" i="5"/>
  <c r="CY1195" i="5" s="1"/>
  <c r="AM1195" i="5"/>
  <c r="AO1195" i="5" s="1"/>
  <c r="DP1194" i="5"/>
  <c r="DN1194" i="5"/>
  <c r="DM1194" i="5"/>
  <c r="DF1194" i="5"/>
  <c r="DK1194" i="5" s="1"/>
  <c r="DE1194" i="5"/>
  <c r="DD1194" i="5"/>
  <c r="DC1194" i="5"/>
  <c r="DB1194" i="5"/>
  <c r="DH1194" i="5" s="1"/>
  <c r="DA1194" i="5"/>
  <c r="DO1194" i="5" s="1"/>
  <c r="CZ1194" i="5"/>
  <c r="CG1194" i="5"/>
  <c r="AS1194" i="5"/>
  <c r="AR1194" i="5"/>
  <c r="AO1194" i="5"/>
  <c r="AN1194" i="5"/>
  <c r="CY1194" i="5" s="1"/>
  <c r="AM1194" i="5"/>
  <c r="DP1193" i="5"/>
  <c r="DN1193" i="5"/>
  <c r="DK1193" i="5"/>
  <c r="DH1193" i="5"/>
  <c r="DF1193" i="5"/>
  <c r="DE1193" i="5"/>
  <c r="DD1193" i="5"/>
  <c r="DC1193" i="5"/>
  <c r="DB1193" i="5"/>
  <c r="DA1193" i="5"/>
  <c r="DM1193" i="5" s="1"/>
  <c r="CZ1193" i="5"/>
  <c r="CG1193" i="5"/>
  <c r="AS1193" i="5"/>
  <c r="AR1193" i="5"/>
  <c r="AN1193" i="5"/>
  <c r="CY1193" i="5" s="1"/>
  <c r="AM1193" i="5"/>
  <c r="AO1193" i="5" s="1"/>
  <c r="DP1192" i="5"/>
  <c r="DN1192" i="5"/>
  <c r="DM1192" i="5"/>
  <c r="DK1192" i="5"/>
  <c r="DF1192" i="5"/>
  <c r="DE1192" i="5"/>
  <c r="DD1192" i="5"/>
  <c r="DC1192" i="5"/>
  <c r="DB1192" i="5"/>
  <c r="DH1192" i="5" s="1"/>
  <c r="DA1192" i="5"/>
  <c r="DO1192" i="5" s="1"/>
  <c r="CZ1192" i="5"/>
  <c r="CG1192" i="5"/>
  <c r="AS1192" i="5"/>
  <c r="AR1192" i="5"/>
  <c r="AO1192" i="5"/>
  <c r="AN1192" i="5"/>
  <c r="CY1192" i="5" s="1"/>
  <c r="AM1192" i="5"/>
  <c r="DP1191" i="5"/>
  <c r="DN1191" i="5"/>
  <c r="DF1191" i="5"/>
  <c r="DK1191" i="5" s="1"/>
  <c r="DE1191" i="5"/>
  <c r="DD1191" i="5"/>
  <c r="DC1191" i="5"/>
  <c r="DB1191" i="5"/>
  <c r="DH1191" i="5" s="1"/>
  <c r="DA1191" i="5"/>
  <c r="DM1191" i="5" s="1"/>
  <c r="CZ1191" i="5"/>
  <c r="CG1191" i="5"/>
  <c r="AS1191" i="5"/>
  <c r="AR1191" i="5"/>
  <c r="AN1191" i="5"/>
  <c r="CY1191" i="5" s="1"/>
  <c r="AM1191" i="5"/>
  <c r="AO1191" i="5" s="1"/>
  <c r="DP1190" i="5"/>
  <c r="DN1190" i="5"/>
  <c r="DM1190" i="5"/>
  <c r="DF1190" i="5"/>
  <c r="DK1190" i="5" s="1"/>
  <c r="DE1190" i="5"/>
  <c r="DD1190" i="5"/>
  <c r="DC1190" i="5"/>
  <c r="DB1190" i="5"/>
  <c r="DH1190" i="5" s="1"/>
  <c r="DA1190" i="5"/>
  <c r="DO1190" i="5" s="1"/>
  <c r="CZ1190" i="5"/>
  <c r="CG1190" i="5"/>
  <c r="AS1190" i="5"/>
  <c r="AR1190" i="5"/>
  <c r="AO1190" i="5"/>
  <c r="AN1190" i="5"/>
  <c r="CY1190" i="5" s="1"/>
  <c r="AM1190" i="5"/>
  <c r="DP1189" i="5"/>
  <c r="DN1189" i="5"/>
  <c r="DK1189" i="5"/>
  <c r="DH1189" i="5"/>
  <c r="DF1189" i="5"/>
  <c r="DE1189" i="5"/>
  <c r="DD1189" i="5"/>
  <c r="DC1189" i="5"/>
  <c r="DB1189" i="5"/>
  <c r="DA1189" i="5"/>
  <c r="DM1189" i="5" s="1"/>
  <c r="CZ1189" i="5"/>
  <c r="CG1189" i="5"/>
  <c r="AS1189" i="5"/>
  <c r="AR1189" i="5"/>
  <c r="AN1189" i="5"/>
  <c r="CY1189" i="5" s="1"/>
  <c r="AM1189" i="5"/>
  <c r="AO1189" i="5" s="1"/>
  <c r="DP1188" i="5"/>
  <c r="DN1188" i="5"/>
  <c r="DM1188" i="5"/>
  <c r="DK1188" i="5"/>
  <c r="DF1188" i="5"/>
  <c r="DE1188" i="5"/>
  <c r="DD1188" i="5"/>
  <c r="DC1188" i="5"/>
  <c r="DB1188" i="5"/>
  <c r="DH1188" i="5" s="1"/>
  <c r="DA1188" i="5"/>
  <c r="DO1188" i="5" s="1"/>
  <c r="CZ1188" i="5"/>
  <c r="CG1188" i="5"/>
  <c r="AS1188" i="5"/>
  <c r="AR1188" i="5"/>
  <c r="AO1188" i="5"/>
  <c r="AN1188" i="5"/>
  <c r="CY1188" i="5" s="1"/>
  <c r="AM1188" i="5"/>
  <c r="DP1187" i="5"/>
  <c r="DN1187" i="5"/>
  <c r="DF1187" i="5"/>
  <c r="DK1187" i="5" s="1"/>
  <c r="DE1187" i="5"/>
  <c r="DD1187" i="5"/>
  <c r="DC1187" i="5"/>
  <c r="DB1187" i="5"/>
  <c r="DH1187" i="5" s="1"/>
  <c r="DA1187" i="5"/>
  <c r="DM1187" i="5" s="1"/>
  <c r="CZ1187" i="5"/>
  <c r="CG1187" i="5"/>
  <c r="AS1187" i="5"/>
  <c r="AR1187" i="5"/>
  <c r="AN1187" i="5"/>
  <c r="CY1187" i="5" s="1"/>
  <c r="AM1187" i="5"/>
  <c r="AO1187" i="5" s="1"/>
  <c r="DP1186" i="5"/>
  <c r="DN1186" i="5"/>
  <c r="DM1186" i="5"/>
  <c r="DF1186" i="5"/>
  <c r="DK1186" i="5" s="1"/>
  <c r="DE1186" i="5"/>
  <c r="DD1186" i="5"/>
  <c r="DC1186" i="5"/>
  <c r="DB1186" i="5"/>
  <c r="DH1186" i="5" s="1"/>
  <c r="DA1186" i="5"/>
  <c r="DO1186" i="5" s="1"/>
  <c r="CZ1186" i="5"/>
  <c r="CG1186" i="5"/>
  <c r="AS1186" i="5"/>
  <c r="AR1186" i="5"/>
  <c r="AO1186" i="5"/>
  <c r="AN1186" i="5"/>
  <c r="CY1186" i="5" s="1"/>
  <c r="AM1186" i="5"/>
  <c r="DP1185" i="5"/>
  <c r="DN1185" i="5"/>
  <c r="DK1185" i="5"/>
  <c r="DH1185" i="5"/>
  <c r="DF1185" i="5"/>
  <c r="DE1185" i="5"/>
  <c r="DD1185" i="5"/>
  <c r="DC1185" i="5"/>
  <c r="DB1185" i="5"/>
  <c r="DA1185" i="5"/>
  <c r="DM1185" i="5" s="1"/>
  <c r="CZ1185" i="5"/>
  <c r="CG1185" i="5"/>
  <c r="AS1185" i="5"/>
  <c r="AR1185" i="5"/>
  <c r="AN1185" i="5"/>
  <c r="CY1185" i="5" s="1"/>
  <c r="AM1185" i="5"/>
  <c r="AO1185" i="5" s="1"/>
  <c r="DP1184" i="5"/>
  <c r="DN1184" i="5"/>
  <c r="DM1184" i="5"/>
  <c r="DK1184" i="5"/>
  <c r="DF1184" i="5"/>
  <c r="DE1184" i="5"/>
  <c r="DD1184" i="5"/>
  <c r="DC1184" i="5"/>
  <c r="DB1184" i="5"/>
  <c r="DH1184" i="5" s="1"/>
  <c r="DA1184" i="5"/>
  <c r="DO1184" i="5" s="1"/>
  <c r="CZ1184" i="5"/>
  <c r="CG1184" i="5"/>
  <c r="AS1184" i="5"/>
  <c r="AR1184" i="5"/>
  <c r="AO1184" i="5"/>
  <c r="AN1184" i="5"/>
  <c r="CY1184" i="5" s="1"/>
  <c r="AM1184" i="5"/>
  <c r="DP1183" i="5"/>
  <c r="DN1183" i="5"/>
  <c r="DF1183" i="5"/>
  <c r="DK1183" i="5" s="1"/>
  <c r="DE1183" i="5"/>
  <c r="DD1183" i="5"/>
  <c r="DC1183" i="5"/>
  <c r="DB1183" i="5"/>
  <c r="DH1183" i="5" s="1"/>
  <c r="DA1183" i="5"/>
  <c r="DM1183" i="5" s="1"/>
  <c r="CZ1183" i="5"/>
  <c r="CG1183" i="5"/>
  <c r="AS1183" i="5"/>
  <c r="AR1183" i="5"/>
  <c r="AN1183" i="5"/>
  <c r="CY1183" i="5" s="1"/>
  <c r="AM1183" i="5"/>
  <c r="AO1183" i="5" s="1"/>
  <c r="DP1182" i="5"/>
  <c r="DN1182" i="5"/>
  <c r="DM1182" i="5"/>
  <c r="DF1182" i="5"/>
  <c r="DK1182" i="5" s="1"/>
  <c r="DE1182" i="5"/>
  <c r="DD1182" i="5"/>
  <c r="DC1182" i="5"/>
  <c r="DB1182" i="5"/>
  <c r="DH1182" i="5" s="1"/>
  <c r="DA1182" i="5"/>
  <c r="DO1182" i="5" s="1"/>
  <c r="CZ1182" i="5"/>
  <c r="CG1182" i="5"/>
  <c r="AS1182" i="5"/>
  <c r="AR1182" i="5"/>
  <c r="AO1182" i="5"/>
  <c r="AN1182" i="5"/>
  <c r="CY1182" i="5" s="1"/>
  <c r="AM1182" i="5"/>
  <c r="DP1181" i="5"/>
  <c r="DN1181" i="5"/>
  <c r="DK1181" i="5"/>
  <c r="DF1181" i="5"/>
  <c r="DE1181" i="5"/>
  <c r="DD1181" i="5"/>
  <c r="DH1181" i="5" s="1"/>
  <c r="DC1181" i="5"/>
  <c r="DB1181" i="5"/>
  <c r="DA1181" i="5"/>
  <c r="DM1181" i="5" s="1"/>
  <c r="CZ1181" i="5"/>
  <c r="CG1181" i="5"/>
  <c r="AS1181" i="5"/>
  <c r="AR1181" i="5"/>
  <c r="AN1181" i="5"/>
  <c r="CY1181" i="5" s="1"/>
  <c r="AM1181" i="5"/>
  <c r="AO1181" i="5" s="1"/>
  <c r="DP1180" i="5"/>
  <c r="DN1180" i="5"/>
  <c r="DM1180" i="5"/>
  <c r="DK1180" i="5"/>
  <c r="DF1180" i="5"/>
  <c r="DE1180" i="5"/>
  <c r="DD1180" i="5"/>
  <c r="DC1180" i="5"/>
  <c r="DB1180" i="5"/>
  <c r="DH1180" i="5" s="1"/>
  <c r="DA1180" i="5"/>
  <c r="DO1180" i="5" s="1"/>
  <c r="CZ1180" i="5"/>
  <c r="CG1180" i="5"/>
  <c r="AS1180" i="5"/>
  <c r="AR1180" i="5"/>
  <c r="AO1180" i="5"/>
  <c r="AN1180" i="5"/>
  <c r="CY1180" i="5" s="1"/>
  <c r="AM1180" i="5"/>
  <c r="DP1179" i="5"/>
  <c r="DN1179" i="5"/>
  <c r="DF1179" i="5"/>
  <c r="DK1179" i="5" s="1"/>
  <c r="DE1179" i="5"/>
  <c r="DD1179" i="5"/>
  <c r="DC1179" i="5"/>
  <c r="DB1179" i="5"/>
  <c r="DH1179" i="5" s="1"/>
  <c r="DA1179" i="5"/>
  <c r="DM1179" i="5" s="1"/>
  <c r="CZ1179" i="5"/>
  <c r="CG1179" i="5"/>
  <c r="AS1179" i="5"/>
  <c r="AR1179" i="5"/>
  <c r="AN1179" i="5"/>
  <c r="CY1179" i="5" s="1"/>
  <c r="AM1179" i="5"/>
  <c r="AO1179" i="5" s="1"/>
  <c r="DP1178" i="5"/>
  <c r="DN1178" i="5"/>
  <c r="DM1178" i="5"/>
  <c r="DH1178" i="5"/>
  <c r="DF1178" i="5"/>
  <c r="DK1178" i="5" s="1"/>
  <c r="DE1178" i="5"/>
  <c r="DD1178" i="5"/>
  <c r="DC1178" i="5"/>
  <c r="DB1178" i="5"/>
  <c r="DA1178" i="5"/>
  <c r="DO1178" i="5" s="1"/>
  <c r="CZ1178" i="5"/>
  <c r="CG1178" i="5"/>
  <c r="AS1178" i="5"/>
  <c r="AR1178" i="5"/>
  <c r="AO1178" i="5"/>
  <c r="AN1178" i="5"/>
  <c r="CY1178" i="5" s="1"/>
  <c r="AM1178" i="5"/>
  <c r="DP1177" i="5"/>
  <c r="DN1177" i="5"/>
  <c r="DK1177" i="5"/>
  <c r="DF1177" i="5"/>
  <c r="DE1177" i="5"/>
  <c r="DD1177" i="5"/>
  <c r="DH1177" i="5" s="1"/>
  <c r="DC1177" i="5"/>
  <c r="DB1177" i="5"/>
  <c r="DA1177" i="5"/>
  <c r="DM1177" i="5" s="1"/>
  <c r="CZ1177" i="5"/>
  <c r="CG1177" i="5"/>
  <c r="AS1177" i="5"/>
  <c r="AR1177" i="5"/>
  <c r="AN1177" i="5"/>
  <c r="CY1177" i="5" s="1"/>
  <c r="AM1177" i="5"/>
  <c r="AO1177" i="5" s="1"/>
  <c r="DP1176" i="5"/>
  <c r="DN1176" i="5"/>
  <c r="DM1176" i="5"/>
  <c r="DK1176" i="5"/>
  <c r="DF1176" i="5"/>
  <c r="DE1176" i="5"/>
  <c r="DD1176" i="5"/>
  <c r="DC1176" i="5"/>
  <c r="DB1176" i="5"/>
  <c r="DH1176" i="5" s="1"/>
  <c r="DA1176" i="5"/>
  <c r="DO1176" i="5" s="1"/>
  <c r="CZ1176" i="5"/>
  <c r="CG1176" i="5"/>
  <c r="AS1176" i="5"/>
  <c r="AR1176" i="5"/>
  <c r="AO1176" i="5"/>
  <c r="AN1176" i="5"/>
  <c r="CY1176" i="5" s="1"/>
  <c r="AM1176" i="5"/>
  <c r="DP1175" i="5"/>
  <c r="DN1175" i="5"/>
  <c r="DF1175" i="5"/>
  <c r="DK1175" i="5" s="1"/>
  <c r="DE1175" i="5"/>
  <c r="DD1175" i="5"/>
  <c r="DC1175" i="5"/>
  <c r="DB1175" i="5"/>
  <c r="DH1175" i="5" s="1"/>
  <c r="DA1175" i="5"/>
  <c r="DM1175" i="5" s="1"/>
  <c r="CZ1175" i="5"/>
  <c r="CG1175" i="5"/>
  <c r="AS1175" i="5"/>
  <c r="AR1175" i="5"/>
  <c r="AN1175" i="5"/>
  <c r="CY1175" i="5" s="1"/>
  <c r="AM1175" i="5"/>
  <c r="AO1175" i="5" s="1"/>
  <c r="DP1174" i="5"/>
  <c r="DN1174" i="5"/>
  <c r="DM1174" i="5"/>
  <c r="DH1174" i="5"/>
  <c r="DF1174" i="5"/>
  <c r="DK1174" i="5" s="1"/>
  <c r="DE1174" i="5"/>
  <c r="DD1174" i="5"/>
  <c r="DC1174" i="5"/>
  <c r="DB1174" i="5"/>
  <c r="DA1174" i="5"/>
  <c r="DO1174" i="5" s="1"/>
  <c r="CZ1174" i="5"/>
  <c r="CG1174" i="5"/>
  <c r="AS1174" i="5"/>
  <c r="AR1174" i="5"/>
  <c r="AO1174" i="5"/>
  <c r="AN1174" i="5"/>
  <c r="CY1174" i="5" s="1"/>
  <c r="AM1174" i="5"/>
  <c r="DP1173" i="5"/>
  <c r="DN1173" i="5"/>
  <c r="DK1173" i="5"/>
  <c r="DF1173" i="5"/>
  <c r="DE1173" i="5"/>
  <c r="DD1173" i="5"/>
  <c r="DH1173" i="5" s="1"/>
  <c r="DC1173" i="5"/>
  <c r="DB1173" i="5"/>
  <c r="DA1173" i="5"/>
  <c r="DM1173" i="5" s="1"/>
  <c r="CZ1173" i="5"/>
  <c r="CG1173" i="5"/>
  <c r="AS1173" i="5"/>
  <c r="AR1173" i="5"/>
  <c r="AN1173" i="5"/>
  <c r="CY1173" i="5" s="1"/>
  <c r="AM1173" i="5"/>
  <c r="AO1173" i="5" s="1"/>
  <c r="DP1172" i="5"/>
  <c r="DN1172" i="5"/>
  <c r="DM1172" i="5"/>
  <c r="DK1172" i="5"/>
  <c r="DF1172" i="5"/>
  <c r="DE1172" i="5"/>
  <c r="DD1172" i="5"/>
  <c r="DC1172" i="5"/>
  <c r="DB1172" i="5"/>
  <c r="DH1172" i="5" s="1"/>
  <c r="DA1172" i="5"/>
  <c r="DO1172" i="5" s="1"/>
  <c r="CZ1172" i="5"/>
  <c r="CG1172" i="5"/>
  <c r="AS1172" i="5"/>
  <c r="AR1172" i="5"/>
  <c r="AO1172" i="5"/>
  <c r="AN1172" i="5"/>
  <c r="CY1172" i="5" s="1"/>
  <c r="AM1172" i="5"/>
  <c r="DP1171" i="5"/>
  <c r="DN1171" i="5"/>
  <c r="DF1171" i="5"/>
  <c r="DK1171" i="5" s="1"/>
  <c r="DE1171" i="5"/>
  <c r="DD1171" i="5"/>
  <c r="DC1171" i="5"/>
  <c r="DB1171" i="5"/>
  <c r="DH1171" i="5" s="1"/>
  <c r="DA1171" i="5"/>
  <c r="DM1171" i="5" s="1"/>
  <c r="CZ1171" i="5"/>
  <c r="CG1171" i="5"/>
  <c r="AS1171" i="5"/>
  <c r="AR1171" i="5"/>
  <c r="AN1171" i="5"/>
  <c r="CY1171" i="5" s="1"/>
  <c r="AM1171" i="5"/>
  <c r="AO1171" i="5" s="1"/>
  <c r="DP1170" i="5"/>
  <c r="DN1170" i="5"/>
  <c r="DM1170" i="5"/>
  <c r="DH1170" i="5"/>
  <c r="DF1170" i="5"/>
  <c r="DK1170" i="5" s="1"/>
  <c r="DE1170" i="5"/>
  <c r="DD1170" i="5"/>
  <c r="DC1170" i="5"/>
  <c r="DB1170" i="5"/>
  <c r="DA1170" i="5"/>
  <c r="DO1170" i="5" s="1"/>
  <c r="CZ1170" i="5"/>
  <c r="CG1170" i="5"/>
  <c r="AS1170" i="5"/>
  <c r="AR1170" i="5"/>
  <c r="AO1170" i="5"/>
  <c r="AN1170" i="5"/>
  <c r="CY1170" i="5" s="1"/>
  <c r="AM1170" i="5"/>
  <c r="DP1169" i="5"/>
  <c r="DN1169" i="5"/>
  <c r="DK1169" i="5"/>
  <c r="DF1169" i="5"/>
  <c r="DE1169" i="5"/>
  <c r="DD1169" i="5"/>
  <c r="DH1169" i="5" s="1"/>
  <c r="DC1169" i="5"/>
  <c r="DB1169" i="5"/>
  <c r="DA1169" i="5"/>
  <c r="DM1169" i="5" s="1"/>
  <c r="CZ1169" i="5"/>
  <c r="CG1169" i="5"/>
  <c r="AS1169" i="5"/>
  <c r="AR1169" i="5"/>
  <c r="AN1169" i="5"/>
  <c r="CY1169" i="5" s="1"/>
  <c r="AM1169" i="5"/>
  <c r="AO1169" i="5" s="1"/>
  <c r="DP1168" i="5"/>
  <c r="DN1168" i="5"/>
  <c r="DM1168" i="5"/>
  <c r="DK1168" i="5"/>
  <c r="DF1168" i="5"/>
  <c r="DE1168" i="5"/>
  <c r="DD1168" i="5"/>
  <c r="DC1168" i="5"/>
  <c r="DB1168" i="5"/>
  <c r="DH1168" i="5" s="1"/>
  <c r="DA1168" i="5"/>
  <c r="DO1168" i="5" s="1"/>
  <c r="CZ1168" i="5"/>
  <c r="CG1168" i="5"/>
  <c r="AS1168" i="5"/>
  <c r="AR1168" i="5"/>
  <c r="AO1168" i="5"/>
  <c r="AN1168" i="5"/>
  <c r="CY1168" i="5" s="1"/>
  <c r="AM1168" i="5"/>
  <c r="DP1167" i="5"/>
  <c r="DN1167" i="5"/>
  <c r="DF1167" i="5"/>
  <c r="DK1167" i="5" s="1"/>
  <c r="DE1167" i="5"/>
  <c r="DD1167" i="5"/>
  <c r="DC1167" i="5"/>
  <c r="DB1167" i="5"/>
  <c r="DH1167" i="5" s="1"/>
  <c r="DA1167" i="5"/>
  <c r="DM1167" i="5" s="1"/>
  <c r="CZ1167" i="5"/>
  <c r="CG1167" i="5"/>
  <c r="AS1167" i="5"/>
  <c r="AR1167" i="5"/>
  <c r="AN1167" i="5"/>
  <c r="CY1167" i="5" s="1"/>
  <c r="AM1167" i="5"/>
  <c r="AO1167" i="5" s="1"/>
  <c r="DP1166" i="5"/>
  <c r="DN1166" i="5"/>
  <c r="DM1166" i="5"/>
  <c r="DH1166" i="5"/>
  <c r="DF1166" i="5"/>
  <c r="DK1166" i="5" s="1"/>
  <c r="DE1166" i="5"/>
  <c r="DD1166" i="5"/>
  <c r="DC1166" i="5"/>
  <c r="DB1166" i="5"/>
  <c r="DA1166" i="5"/>
  <c r="DO1166" i="5" s="1"/>
  <c r="CZ1166" i="5"/>
  <c r="CG1166" i="5"/>
  <c r="AS1166" i="5"/>
  <c r="AR1166" i="5"/>
  <c r="AO1166" i="5"/>
  <c r="AN1166" i="5"/>
  <c r="CY1166" i="5" s="1"/>
  <c r="AM1166" i="5"/>
  <c r="DP1165" i="5"/>
  <c r="DN1165" i="5"/>
  <c r="DK1165" i="5"/>
  <c r="DF1165" i="5"/>
  <c r="DE1165" i="5"/>
  <c r="DD1165" i="5"/>
  <c r="DH1165" i="5" s="1"/>
  <c r="DC1165" i="5"/>
  <c r="DB1165" i="5"/>
  <c r="DA1165" i="5"/>
  <c r="DM1165" i="5" s="1"/>
  <c r="CZ1165" i="5"/>
  <c r="CG1165" i="5"/>
  <c r="AS1165" i="5"/>
  <c r="AR1165" i="5"/>
  <c r="AN1165" i="5"/>
  <c r="CY1165" i="5" s="1"/>
  <c r="AM1165" i="5"/>
  <c r="AO1165" i="5" s="1"/>
  <c r="DP1164" i="5"/>
  <c r="DN1164" i="5"/>
  <c r="DM1164" i="5"/>
  <c r="DK1164" i="5"/>
  <c r="DF1164" i="5"/>
  <c r="DE1164" i="5"/>
  <c r="DD1164" i="5"/>
  <c r="DH1164" i="5" s="1"/>
  <c r="DC1164" i="5"/>
  <c r="DB1164" i="5"/>
  <c r="DA1164" i="5"/>
  <c r="DO1164" i="5" s="1"/>
  <c r="CZ1164" i="5"/>
  <c r="CG1164" i="5"/>
  <c r="AS1164" i="5"/>
  <c r="AR1164" i="5"/>
  <c r="AO1164" i="5"/>
  <c r="AN1164" i="5"/>
  <c r="CY1164" i="5" s="1"/>
  <c r="AM1164" i="5"/>
  <c r="DP1163" i="5"/>
  <c r="DN1163" i="5"/>
  <c r="DF1163" i="5"/>
  <c r="DK1163" i="5" s="1"/>
  <c r="DE1163" i="5"/>
  <c r="DD1163" i="5"/>
  <c r="DC1163" i="5"/>
  <c r="DB1163" i="5"/>
  <c r="DH1163" i="5" s="1"/>
  <c r="DA1163" i="5"/>
  <c r="DM1163" i="5" s="1"/>
  <c r="CZ1163" i="5"/>
  <c r="CG1163" i="5"/>
  <c r="AS1163" i="5"/>
  <c r="AR1163" i="5"/>
  <c r="AN1163" i="5"/>
  <c r="CY1163" i="5" s="1"/>
  <c r="AM1163" i="5"/>
  <c r="AO1163" i="5" s="1"/>
  <c r="DP1162" i="5"/>
  <c r="DN1162" i="5"/>
  <c r="DM1162" i="5"/>
  <c r="DH1162" i="5"/>
  <c r="DF1162" i="5"/>
  <c r="DK1162" i="5" s="1"/>
  <c r="DE1162" i="5"/>
  <c r="DD1162" i="5"/>
  <c r="DC1162" i="5"/>
  <c r="DB1162" i="5"/>
  <c r="DA1162" i="5"/>
  <c r="DO1162" i="5" s="1"/>
  <c r="CZ1162" i="5"/>
  <c r="CG1162" i="5"/>
  <c r="AS1162" i="5"/>
  <c r="AR1162" i="5"/>
  <c r="AO1162" i="5"/>
  <c r="AN1162" i="5"/>
  <c r="CY1162" i="5" s="1"/>
  <c r="AM1162" i="5"/>
  <c r="DP1161" i="5"/>
  <c r="DN1161" i="5"/>
  <c r="DK1161" i="5"/>
  <c r="DF1161" i="5"/>
  <c r="DE1161" i="5"/>
  <c r="DD1161" i="5"/>
  <c r="DH1161" i="5" s="1"/>
  <c r="DC1161" i="5"/>
  <c r="DB1161" i="5"/>
  <c r="DA1161" i="5"/>
  <c r="DM1161" i="5" s="1"/>
  <c r="CZ1161" i="5"/>
  <c r="CG1161" i="5"/>
  <c r="AS1161" i="5"/>
  <c r="AR1161" i="5"/>
  <c r="AN1161" i="5"/>
  <c r="CY1161" i="5" s="1"/>
  <c r="AM1161" i="5"/>
  <c r="AO1161" i="5" s="1"/>
  <c r="DP1160" i="5"/>
  <c r="DN1160" i="5"/>
  <c r="DM1160" i="5"/>
  <c r="DK1160" i="5"/>
  <c r="DF1160" i="5"/>
  <c r="DE1160" i="5"/>
  <c r="DD1160" i="5"/>
  <c r="DH1160" i="5" s="1"/>
  <c r="DC1160" i="5"/>
  <c r="DB1160" i="5"/>
  <c r="DA1160" i="5"/>
  <c r="DO1160" i="5" s="1"/>
  <c r="CZ1160" i="5"/>
  <c r="CG1160" i="5"/>
  <c r="AS1160" i="5"/>
  <c r="AR1160" i="5"/>
  <c r="AO1160" i="5"/>
  <c r="AN1160" i="5"/>
  <c r="CY1160" i="5" s="1"/>
  <c r="AM1160" i="5"/>
  <c r="DP1159" i="5"/>
  <c r="DN1159" i="5"/>
  <c r="DF1159" i="5"/>
  <c r="DK1159" i="5" s="1"/>
  <c r="DE1159" i="5"/>
  <c r="DD1159" i="5"/>
  <c r="DC1159" i="5"/>
  <c r="DB1159" i="5"/>
  <c r="DH1159" i="5" s="1"/>
  <c r="DA1159" i="5"/>
  <c r="DM1159" i="5" s="1"/>
  <c r="CZ1159" i="5"/>
  <c r="CG1159" i="5"/>
  <c r="AS1159" i="5"/>
  <c r="AR1159" i="5"/>
  <c r="AN1159" i="5"/>
  <c r="CY1159" i="5" s="1"/>
  <c r="AM1159" i="5"/>
  <c r="AO1159" i="5" s="1"/>
  <c r="DP1158" i="5"/>
  <c r="DN1158" i="5"/>
  <c r="DM1158" i="5"/>
  <c r="DH1158" i="5"/>
  <c r="DF1158" i="5"/>
  <c r="DK1158" i="5" s="1"/>
  <c r="DE1158" i="5"/>
  <c r="DD1158" i="5"/>
  <c r="DC1158" i="5"/>
  <c r="DB1158" i="5"/>
  <c r="DA1158" i="5"/>
  <c r="DO1158" i="5" s="1"/>
  <c r="CZ1158" i="5"/>
  <c r="CG1158" i="5"/>
  <c r="AS1158" i="5"/>
  <c r="AR1158" i="5"/>
  <c r="AO1158" i="5"/>
  <c r="AN1158" i="5"/>
  <c r="CY1158" i="5" s="1"/>
  <c r="AM1158" i="5"/>
  <c r="DP1157" i="5"/>
  <c r="DN1157" i="5"/>
  <c r="DK1157" i="5"/>
  <c r="DF1157" i="5"/>
  <c r="DE1157" i="5"/>
  <c r="DD1157" i="5"/>
  <c r="DH1157" i="5" s="1"/>
  <c r="DC1157" i="5"/>
  <c r="DB1157" i="5"/>
  <c r="DA1157" i="5"/>
  <c r="DM1157" i="5" s="1"/>
  <c r="CZ1157" i="5"/>
  <c r="CG1157" i="5"/>
  <c r="AS1157" i="5"/>
  <c r="AR1157" i="5"/>
  <c r="AN1157" i="5"/>
  <c r="CY1157" i="5" s="1"/>
  <c r="AM1157" i="5"/>
  <c r="AO1157" i="5" s="1"/>
  <c r="DP1156" i="5"/>
  <c r="DN1156" i="5"/>
  <c r="DM1156" i="5"/>
  <c r="DK1156" i="5"/>
  <c r="DF1156" i="5"/>
  <c r="DE1156" i="5"/>
  <c r="DD1156" i="5"/>
  <c r="DH1156" i="5" s="1"/>
  <c r="DC1156" i="5"/>
  <c r="DB1156" i="5"/>
  <c r="DA1156" i="5"/>
  <c r="DO1156" i="5" s="1"/>
  <c r="CZ1156" i="5"/>
  <c r="CY1156" i="5"/>
  <c r="CG1156" i="5"/>
  <c r="AS1156" i="5"/>
  <c r="AR1156" i="5"/>
  <c r="AO1156" i="5"/>
  <c r="AN1156" i="5"/>
  <c r="AM1156" i="5"/>
  <c r="DE1155" i="5"/>
  <c r="DN1155" i="5" s="1"/>
  <c r="DD1155" i="5"/>
  <c r="DH1155" i="5" s="1"/>
  <c r="DC1155" i="5"/>
  <c r="DB1155" i="5"/>
  <c r="DA1155" i="5"/>
  <c r="DM1155" i="5" s="1"/>
  <c r="CZ1155" i="5"/>
  <c r="CG1155" i="5"/>
  <c r="AS1155" i="5"/>
  <c r="AR1155" i="5"/>
  <c r="AN1155" i="5"/>
  <c r="CY1155" i="5" s="1"/>
  <c r="AM1155" i="5"/>
  <c r="AO1155" i="5" s="1"/>
  <c r="DP1154" i="5"/>
  <c r="DN1154" i="5"/>
  <c r="DM1154" i="5"/>
  <c r="DF1154" i="5"/>
  <c r="DK1154" i="5" s="1"/>
  <c r="DE1154" i="5"/>
  <c r="DC1154" i="5"/>
  <c r="DD1154" i="5" s="1"/>
  <c r="DB1154" i="5"/>
  <c r="DH1154" i="5" s="1"/>
  <c r="DA1154" i="5"/>
  <c r="DO1154" i="5" s="1"/>
  <c r="CZ1154" i="5"/>
  <c r="CY1154" i="5"/>
  <c r="CG1154" i="5"/>
  <c r="AS1154" i="5"/>
  <c r="AR1154" i="5"/>
  <c r="AO1154" i="5"/>
  <c r="AN1154" i="5"/>
  <c r="AM1154" i="5"/>
  <c r="DO1153" i="5"/>
  <c r="DN1153" i="5"/>
  <c r="DH1153" i="5"/>
  <c r="DF1153" i="5"/>
  <c r="DK1153" i="5" s="1"/>
  <c r="DE1153" i="5"/>
  <c r="DD1153" i="5"/>
  <c r="DC1153" i="5"/>
  <c r="DB1153" i="5"/>
  <c r="DA1153" i="5"/>
  <c r="DM1153" i="5" s="1"/>
  <c r="CZ1153" i="5"/>
  <c r="CG1153" i="5"/>
  <c r="AS1153" i="5"/>
  <c r="AR1153" i="5" s="1"/>
  <c r="AN1153" i="5"/>
  <c r="CY1153" i="5" s="1"/>
  <c r="AM1153" i="5"/>
  <c r="AO1153" i="5" s="1"/>
  <c r="DP1152" i="5"/>
  <c r="DN1152" i="5"/>
  <c r="DM1152" i="5"/>
  <c r="DK1152" i="5"/>
  <c r="DF1152" i="5"/>
  <c r="DE1152" i="5"/>
  <c r="DD1152" i="5"/>
  <c r="DG1152" i="5" s="1"/>
  <c r="DC1152" i="5"/>
  <c r="DB1152" i="5"/>
  <c r="DA1152" i="5"/>
  <c r="DO1152" i="5" s="1"/>
  <c r="CZ1152" i="5"/>
  <c r="CY1152" i="5"/>
  <c r="CG1152" i="5"/>
  <c r="AS1152" i="5"/>
  <c r="AR1152" i="5"/>
  <c r="AO1152" i="5"/>
  <c r="AN1152" i="5"/>
  <c r="AM1152" i="5"/>
  <c r="DE1151" i="5"/>
  <c r="DN1151" i="5" s="1"/>
  <c r="DD1151" i="5"/>
  <c r="DH1151" i="5" s="1"/>
  <c r="DC1151" i="5"/>
  <c r="DB1151" i="5"/>
  <c r="DA1151" i="5"/>
  <c r="DM1151" i="5" s="1"/>
  <c r="CZ1151" i="5"/>
  <c r="CG1151" i="5"/>
  <c r="AS1151" i="5"/>
  <c r="AR1151" i="5"/>
  <c r="AN1151" i="5"/>
  <c r="CY1151" i="5" s="1"/>
  <c r="AM1151" i="5"/>
  <c r="AO1151" i="5" s="1"/>
  <c r="DP1150" i="5"/>
  <c r="DN1150" i="5"/>
  <c r="DM1150" i="5"/>
  <c r="DF1150" i="5"/>
  <c r="DK1150" i="5" s="1"/>
  <c r="DE1150" i="5"/>
  <c r="DC1150" i="5"/>
  <c r="DD1150" i="5" s="1"/>
  <c r="DB1150" i="5"/>
  <c r="DA1150" i="5"/>
  <c r="DO1150" i="5" s="1"/>
  <c r="CZ1150" i="5"/>
  <c r="CY1150" i="5"/>
  <c r="CG1150" i="5"/>
  <c r="AS1150" i="5"/>
  <c r="AR1150" i="5"/>
  <c r="AO1150" i="5"/>
  <c r="AN1150" i="5"/>
  <c r="AM1150" i="5"/>
  <c r="DO1149" i="5"/>
  <c r="DN1149" i="5"/>
  <c r="DH1149" i="5"/>
  <c r="DF1149" i="5"/>
  <c r="DK1149" i="5" s="1"/>
  <c r="DE1149" i="5"/>
  <c r="DD1149" i="5"/>
  <c r="DC1149" i="5"/>
  <c r="DB1149" i="5"/>
  <c r="DA1149" i="5"/>
  <c r="DM1149" i="5" s="1"/>
  <c r="CZ1149" i="5"/>
  <c r="CG1149" i="5"/>
  <c r="AS1149" i="5"/>
  <c r="AR1149" i="5" s="1"/>
  <c r="AN1149" i="5"/>
  <c r="CY1149" i="5" s="1"/>
  <c r="AM1149" i="5"/>
  <c r="AO1149" i="5" s="1"/>
  <c r="DP1148" i="5"/>
  <c r="DN1148" i="5"/>
  <c r="DM1148" i="5"/>
  <c r="DK1148" i="5"/>
  <c r="DF1148" i="5"/>
  <c r="DE1148" i="5"/>
  <c r="DD1148" i="5"/>
  <c r="DG1148" i="5" s="1"/>
  <c r="DC1148" i="5"/>
  <c r="DB1148" i="5"/>
  <c r="DA1148" i="5"/>
  <c r="DO1148" i="5" s="1"/>
  <c r="CZ1148" i="5"/>
  <c r="CG1148" i="5"/>
  <c r="AS1148" i="5"/>
  <c r="AR1148" i="5"/>
  <c r="AO1148" i="5"/>
  <c r="AN1148" i="5"/>
  <c r="CY1148" i="5" s="1"/>
  <c r="AM1148" i="5"/>
  <c r="DE1147" i="5"/>
  <c r="DN1147" i="5" s="1"/>
  <c r="DD1147" i="5"/>
  <c r="DC1147" i="5"/>
  <c r="DB1147" i="5"/>
  <c r="DH1147" i="5" s="1"/>
  <c r="DA1147" i="5"/>
  <c r="DM1147" i="5" s="1"/>
  <c r="CZ1147" i="5"/>
  <c r="CG1147" i="5"/>
  <c r="AS1147" i="5"/>
  <c r="AR1147" i="5"/>
  <c r="AN1147" i="5"/>
  <c r="CY1147" i="5" s="1"/>
  <c r="AM1147" i="5"/>
  <c r="AO1147" i="5" s="1"/>
  <c r="DP1146" i="5"/>
  <c r="DN1146" i="5"/>
  <c r="DM1146" i="5"/>
  <c r="DF1146" i="5"/>
  <c r="DK1146" i="5" s="1"/>
  <c r="DE1146" i="5"/>
  <c r="DC1146" i="5"/>
  <c r="DD1146" i="5" s="1"/>
  <c r="DB1146" i="5"/>
  <c r="DA1146" i="5"/>
  <c r="DO1146" i="5" s="1"/>
  <c r="CZ1146" i="5"/>
  <c r="CY1146" i="5"/>
  <c r="CG1146" i="5"/>
  <c r="AS1146" i="5"/>
  <c r="AR1146" i="5"/>
  <c r="AO1146" i="5"/>
  <c r="AN1146" i="5"/>
  <c r="AM1146" i="5"/>
  <c r="DO1145" i="5"/>
  <c r="DN1145" i="5"/>
  <c r="DH1145" i="5"/>
  <c r="DF1145" i="5"/>
  <c r="DK1145" i="5" s="1"/>
  <c r="DE1145" i="5"/>
  <c r="DD1145" i="5"/>
  <c r="DC1145" i="5"/>
  <c r="DB1145" i="5"/>
  <c r="DA1145" i="5"/>
  <c r="DM1145" i="5" s="1"/>
  <c r="CZ1145" i="5"/>
  <c r="CG1145" i="5"/>
  <c r="AS1145" i="5"/>
  <c r="AR1145" i="5" s="1"/>
  <c r="AN1145" i="5"/>
  <c r="CY1145" i="5" s="1"/>
  <c r="AM1145" i="5"/>
  <c r="AO1145" i="5" s="1"/>
  <c r="DP1144" i="5"/>
  <c r="DN1144" i="5"/>
  <c r="DM1144" i="5"/>
  <c r="DK1144" i="5"/>
  <c r="DF1144" i="5"/>
  <c r="DE1144" i="5"/>
  <c r="DD1144" i="5"/>
  <c r="DG1144" i="5" s="1"/>
  <c r="DC1144" i="5"/>
  <c r="DB1144" i="5"/>
  <c r="DA1144" i="5"/>
  <c r="DO1144" i="5" s="1"/>
  <c r="CZ1144" i="5"/>
  <c r="CG1144" i="5"/>
  <c r="AS1144" i="5"/>
  <c r="AR1144" i="5"/>
  <c r="AO1144" i="5"/>
  <c r="AN1144" i="5"/>
  <c r="CY1144" i="5" s="1"/>
  <c r="AM1144" i="5"/>
  <c r="DE1143" i="5"/>
  <c r="DN1143" i="5" s="1"/>
  <c r="DD1143" i="5"/>
  <c r="DC1143" i="5"/>
  <c r="DB1143" i="5"/>
  <c r="DH1143" i="5" s="1"/>
  <c r="DA1143" i="5"/>
  <c r="DM1143" i="5" s="1"/>
  <c r="CZ1143" i="5"/>
  <c r="CG1143" i="5"/>
  <c r="AS1143" i="5"/>
  <c r="AR1143" i="5"/>
  <c r="AN1143" i="5"/>
  <c r="CY1143" i="5" s="1"/>
  <c r="AM1143" i="5"/>
  <c r="AO1143" i="5" s="1"/>
  <c r="DP1142" i="5"/>
  <c r="DN1142" i="5"/>
  <c r="DM1142" i="5"/>
  <c r="DF1142" i="5"/>
  <c r="DK1142" i="5" s="1"/>
  <c r="DE1142" i="5"/>
  <c r="DC1142" i="5"/>
  <c r="DD1142" i="5" s="1"/>
  <c r="DB1142" i="5"/>
  <c r="DA1142" i="5"/>
  <c r="DO1142" i="5" s="1"/>
  <c r="CZ1142" i="5"/>
  <c r="CY1142" i="5"/>
  <c r="CG1142" i="5"/>
  <c r="AS1142" i="5"/>
  <c r="AR1142" i="5"/>
  <c r="AO1142" i="5"/>
  <c r="AN1142" i="5"/>
  <c r="AM1142" i="5"/>
  <c r="DP1141" i="5"/>
  <c r="DO1141" i="5"/>
  <c r="DN1141" i="5"/>
  <c r="DH1141" i="5"/>
  <c r="DF1141" i="5"/>
  <c r="DK1141" i="5" s="1"/>
  <c r="DE1141" i="5"/>
  <c r="DD1141" i="5"/>
  <c r="DC1141" i="5"/>
  <c r="DB1141" i="5"/>
  <c r="DA1141" i="5"/>
  <c r="DM1141" i="5" s="1"/>
  <c r="CZ1141" i="5"/>
  <c r="CG1141" i="5"/>
  <c r="AS1141" i="5"/>
  <c r="AR1141" i="5" s="1"/>
  <c r="AN1141" i="5"/>
  <c r="CY1141" i="5" s="1"/>
  <c r="AM1141" i="5"/>
  <c r="AO1141" i="5" s="1"/>
  <c r="DP1140" i="5"/>
  <c r="DN1140" i="5"/>
  <c r="DM1140" i="5"/>
  <c r="DK1140" i="5"/>
  <c r="DF1140" i="5"/>
  <c r="DE1140" i="5"/>
  <c r="DD1140" i="5"/>
  <c r="DG1140" i="5" s="1"/>
  <c r="DC1140" i="5"/>
  <c r="DB1140" i="5"/>
  <c r="DA1140" i="5"/>
  <c r="DO1140" i="5" s="1"/>
  <c r="CZ1140" i="5"/>
  <c r="CG1140" i="5"/>
  <c r="AS1140" i="5"/>
  <c r="AR1140" i="5"/>
  <c r="AO1140" i="5"/>
  <c r="AN1140" i="5"/>
  <c r="CY1140" i="5" s="1"/>
  <c r="AM1140" i="5"/>
  <c r="DE1139" i="5"/>
  <c r="DN1139" i="5" s="1"/>
  <c r="DD1139" i="5"/>
  <c r="DC1139" i="5"/>
  <c r="DB1139" i="5"/>
  <c r="DH1139" i="5" s="1"/>
  <c r="DA1139" i="5"/>
  <c r="DM1139" i="5" s="1"/>
  <c r="CZ1139" i="5"/>
  <c r="CG1139" i="5"/>
  <c r="AS1139" i="5"/>
  <c r="AR1139" i="5"/>
  <c r="AN1139" i="5"/>
  <c r="CY1139" i="5" s="1"/>
  <c r="AM1139" i="5"/>
  <c r="AO1139" i="5" s="1"/>
  <c r="DP1138" i="5"/>
  <c r="DN1138" i="5"/>
  <c r="DM1138" i="5"/>
  <c r="DF1138" i="5"/>
  <c r="DK1138" i="5" s="1"/>
  <c r="DE1138" i="5"/>
  <c r="DC1138" i="5"/>
  <c r="DD1138" i="5" s="1"/>
  <c r="DB1138" i="5"/>
  <c r="DH1138" i="5" s="1"/>
  <c r="DA1138" i="5"/>
  <c r="DO1138" i="5" s="1"/>
  <c r="CZ1138" i="5"/>
  <c r="CY1138" i="5"/>
  <c r="CG1138" i="5"/>
  <c r="AS1138" i="5"/>
  <c r="AR1138" i="5"/>
  <c r="AO1138" i="5"/>
  <c r="AN1138" i="5"/>
  <c r="AM1138" i="5"/>
  <c r="DP1137" i="5"/>
  <c r="DO1137" i="5"/>
  <c r="DN1137" i="5"/>
  <c r="DH1137" i="5"/>
  <c r="DF1137" i="5"/>
  <c r="DK1137" i="5" s="1"/>
  <c r="DE1137" i="5"/>
  <c r="DD1137" i="5"/>
  <c r="DC1137" i="5"/>
  <c r="DB1137" i="5"/>
  <c r="DA1137" i="5"/>
  <c r="DM1137" i="5" s="1"/>
  <c r="CZ1137" i="5"/>
  <c r="CG1137" i="5"/>
  <c r="AS1137" i="5"/>
  <c r="AR1137" i="5" s="1"/>
  <c r="AN1137" i="5"/>
  <c r="CY1137" i="5" s="1"/>
  <c r="AM1137" i="5"/>
  <c r="AO1137" i="5" s="1"/>
  <c r="DP1136" i="5"/>
  <c r="DN1136" i="5"/>
  <c r="DM1136" i="5"/>
  <c r="DK1136" i="5"/>
  <c r="DF1136" i="5"/>
  <c r="DE1136" i="5"/>
  <c r="DD1136" i="5"/>
  <c r="DG1136" i="5" s="1"/>
  <c r="DC1136" i="5"/>
  <c r="DB1136" i="5"/>
  <c r="DA1136" i="5"/>
  <c r="DO1136" i="5" s="1"/>
  <c r="CZ1136" i="5"/>
  <c r="CG1136" i="5"/>
  <c r="AS1136" i="5"/>
  <c r="AR1136" i="5"/>
  <c r="AO1136" i="5"/>
  <c r="AN1136" i="5"/>
  <c r="CY1136" i="5" s="1"/>
  <c r="AM1136" i="5"/>
  <c r="DE1135" i="5"/>
  <c r="DN1135" i="5" s="1"/>
  <c r="DD1135" i="5"/>
  <c r="DC1135" i="5"/>
  <c r="DB1135" i="5"/>
  <c r="DH1135" i="5" s="1"/>
  <c r="DA1135" i="5"/>
  <c r="DM1135" i="5" s="1"/>
  <c r="CZ1135" i="5"/>
  <c r="CG1135" i="5"/>
  <c r="AS1135" i="5"/>
  <c r="AR1135" i="5"/>
  <c r="AN1135" i="5"/>
  <c r="CY1135" i="5" s="1"/>
  <c r="AM1135" i="5"/>
  <c r="AO1135" i="5" s="1"/>
  <c r="DP1134" i="5"/>
  <c r="DN1134" i="5"/>
  <c r="DM1134" i="5"/>
  <c r="DF1134" i="5"/>
  <c r="DK1134" i="5" s="1"/>
  <c r="DE1134" i="5"/>
  <c r="DC1134" i="5"/>
  <c r="DD1134" i="5" s="1"/>
  <c r="DB1134" i="5"/>
  <c r="DA1134" i="5"/>
  <c r="DO1134" i="5" s="1"/>
  <c r="CZ1134" i="5"/>
  <c r="CY1134" i="5"/>
  <c r="CG1134" i="5"/>
  <c r="AS1134" i="5"/>
  <c r="AR1134" i="5"/>
  <c r="AO1134" i="5"/>
  <c r="AN1134" i="5"/>
  <c r="AM1134" i="5"/>
  <c r="DP1133" i="5"/>
  <c r="DO1133" i="5"/>
  <c r="DN1133" i="5"/>
  <c r="DH1133" i="5"/>
  <c r="DF1133" i="5"/>
  <c r="DK1133" i="5" s="1"/>
  <c r="DE1133" i="5"/>
  <c r="DD1133" i="5"/>
  <c r="DC1133" i="5"/>
  <c r="DB1133" i="5"/>
  <c r="DA1133" i="5"/>
  <c r="DM1133" i="5" s="1"/>
  <c r="CZ1133" i="5"/>
  <c r="CG1133" i="5"/>
  <c r="AS1133" i="5"/>
  <c r="AR1133" i="5" s="1"/>
  <c r="AN1133" i="5"/>
  <c r="CY1133" i="5" s="1"/>
  <c r="AM1133" i="5"/>
  <c r="AO1133" i="5" s="1"/>
  <c r="DP1132" i="5"/>
  <c r="DN1132" i="5"/>
  <c r="DM1132" i="5"/>
  <c r="DK1132" i="5"/>
  <c r="DF1132" i="5"/>
  <c r="DE1132" i="5"/>
  <c r="DD1132" i="5"/>
  <c r="DG1132" i="5" s="1"/>
  <c r="DC1132" i="5"/>
  <c r="DB1132" i="5"/>
  <c r="DA1132" i="5"/>
  <c r="DO1132" i="5" s="1"/>
  <c r="CZ1132" i="5"/>
  <c r="CG1132" i="5"/>
  <c r="AS1132" i="5"/>
  <c r="AR1132" i="5"/>
  <c r="AO1132" i="5"/>
  <c r="AN1132" i="5"/>
  <c r="CY1132" i="5" s="1"/>
  <c r="AM1132" i="5"/>
  <c r="DE1131" i="5"/>
  <c r="DN1131" i="5" s="1"/>
  <c r="DD1131" i="5"/>
  <c r="DC1131" i="5"/>
  <c r="DB1131" i="5"/>
  <c r="DH1131" i="5" s="1"/>
  <c r="DA1131" i="5"/>
  <c r="DM1131" i="5" s="1"/>
  <c r="CZ1131" i="5"/>
  <c r="CG1131" i="5"/>
  <c r="AS1131" i="5"/>
  <c r="AR1131" i="5"/>
  <c r="AN1131" i="5"/>
  <c r="CY1131" i="5" s="1"/>
  <c r="AM1131" i="5"/>
  <c r="AO1131" i="5" s="1"/>
  <c r="DP1130" i="5"/>
  <c r="DN1130" i="5"/>
  <c r="DM1130" i="5"/>
  <c r="DF1130" i="5"/>
  <c r="DK1130" i="5" s="1"/>
  <c r="DE1130" i="5"/>
  <c r="DC1130" i="5"/>
  <c r="DD1130" i="5" s="1"/>
  <c r="DB1130" i="5"/>
  <c r="DH1130" i="5" s="1"/>
  <c r="DA1130" i="5"/>
  <c r="DO1130" i="5" s="1"/>
  <c r="CZ1130" i="5"/>
  <c r="CY1130" i="5"/>
  <c r="CG1130" i="5"/>
  <c r="AS1130" i="5"/>
  <c r="AR1130" i="5"/>
  <c r="AO1130" i="5"/>
  <c r="AN1130" i="5"/>
  <c r="AM1130" i="5"/>
  <c r="DP1129" i="5"/>
  <c r="DO1129" i="5"/>
  <c r="DN1129" i="5"/>
  <c r="DH1129" i="5"/>
  <c r="DF1129" i="5"/>
  <c r="DK1129" i="5" s="1"/>
  <c r="DE1129" i="5"/>
  <c r="DD1129" i="5"/>
  <c r="DC1129" i="5"/>
  <c r="DB1129" i="5"/>
  <c r="DA1129" i="5"/>
  <c r="DM1129" i="5" s="1"/>
  <c r="CZ1129" i="5"/>
  <c r="CG1129" i="5"/>
  <c r="AS1129" i="5"/>
  <c r="AR1129" i="5" s="1"/>
  <c r="AN1129" i="5"/>
  <c r="CY1129" i="5" s="1"/>
  <c r="AM1129" i="5"/>
  <c r="AO1129" i="5" s="1"/>
  <c r="DP1128" i="5"/>
  <c r="DN1128" i="5"/>
  <c r="DM1128" i="5"/>
  <c r="DK1128" i="5"/>
  <c r="DF1128" i="5"/>
  <c r="DE1128" i="5"/>
  <c r="DD1128" i="5"/>
  <c r="DG1128" i="5" s="1"/>
  <c r="DC1128" i="5"/>
  <c r="DB1128" i="5"/>
  <c r="DA1128" i="5"/>
  <c r="DO1128" i="5" s="1"/>
  <c r="CZ1128" i="5"/>
  <c r="CG1128" i="5"/>
  <c r="AS1128" i="5"/>
  <c r="AR1128" i="5"/>
  <c r="AO1128" i="5"/>
  <c r="AN1128" i="5"/>
  <c r="CY1128" i="5" s="1"/>
  <c r="AM1128" i="5"/>
  <c r="DE1127" i="5"/>
  <c r="DN1127" i="5" s="1"/>
  <c r="DD1127" i="5"/>
  <c r="DC1127" i="5"/>
  <c r="DB1127" i="5"/>
  <c r="DH1127" i="5" s="1"/>
  <c r="DA1127" i="5"/>
  <c r="DM1127" i="5" s="1"/>
  <c r="CZ1127" i="5"/>
  <c r="CG1127" i="5"/>
  <c r="AS1127" i="5"/>
  <c r="AR1127" i="5"/>
  <c r="AN1127" i="5"/>
  <c r="CY1127" i="5" s="1"/>
  <c r="AM1127" i="5"/>
  <c r="AO1127" i="5" s="1"/>
  <c r="DP1126" i="5"/>
  <c r="DN1126" i="5"/>
  <c r="DM1126" i="5"/>
  <c r="DF1126" i="5"/>
  <c r="DK1126" i="5" s="1"/>
  <c r="DE1126" i="5"/>
  <c r="DC1126" i="5"/>
  <c r="DD1126" i="5" s="1"/>
  <c r="DB1126" i="5"/>
  <c r="DA1126" i="5"/>
  <c r="DO1126" i="5" s="1"/>
  <c r="CZ1126" i="5"/>
  <c r="CY1126" i="5"/>
  <c r="CG1126" i="5"/>
  <c r="AS1126" i="5"/>
  <c r="AR1126" i="5"/>
  <c r="AO1126" i="5"/>
  <c r="AN1126" i="5"/>
  <c r="AM1126" i="5"/>
  <c r="DP1125" i="5"/>
  <c r="DO1125" i="5"/>
  <c r="DN1125" i="5"/>
  <c r="DH1125" i="5"/>
  <c r="DF1125" i="5"/>
  <c r="DK1125" i="5" s="1"/>
  <c r="DE1125" i="5"/>
  <c r="DD1125" i="5"/>
  <c r="DC1125" i="5"/>
  <c r="DB1125" i="5"/>
  <c r="DA1125" i="5"/>
  <c r="DM1125" i="5" s="1"/>
  <c r="CZ1125" i="5"/>
  <c r="CG1125" i="5"/>
  <c r="AS1125" i="5"/>
  <c r="AR1125" i="5" s="1"/>
  <c r="AN1125" i="5"/>
  <c r="CY1125" i="5" s="1"/>
  <c r="AM1125" i="5"/>
  <c r="AO1125" i="5" s="1"/>
  <c r="DP1124" i="5"/>
  <c r="DN1124" i="5"/>
  <c r="DM1124" i="5"/>
  <c r="DK1124" i="5"/>
  <c r="DF1124" i="5"/>
  <c r="DE1124" i="5"/>
  <c r="DD1124" i="5"/>
  <c r="DG1124" i="5" s="1"/>
  <c r="DC1124" i="5"/>
  <c r="DB1124" i="5"/>
  <c r="DA1124" i="5"/>
  <c r="DO1124" i="5" s="1"/>
  <c r="CZ1124" i="5"/>
  <c r="CG1124" i="5"/>
  <c r="AS1124" i="5"/>
  <c r="AR1124" i="5"/>
  <c r="AO1124" i="5"/>
  <c r="AN1124" i="5"/>
  <c r="CY1124" i="5" s="1"/>
  <c r="AM1124" i="5"/>
  <c r="DE1123" i="5"/>
  <c r="DN1123" i="5" s="1"/>
  <c r="DD1123" i="5"/>
  <c r="DC1123" i="5"/>
  <c r="DB1123" i="5"/>
  <c r="DH1123" i="5" s="1"/>
  <c r="DA1123" i="5"/>
  <c r="DM1123" i="5" s="1"/>
  <c r="CZ1123" i="5"/>
  <c r="CG1123" i="5"/>
  <c r="AS1123" i="5"/>
  <c r="AR1123" i="5"/>
  <c r="AN1123" i="5"/>
  <c r="CY1123" i="5" s="1"/>
  <c r="AM1123" i="5"/>
  <c r="AO1123" i="5" s="1"/>
  <c r="DP1122" i="5"/>
  <c r="DN1122" i="5"/>
  <c r="DM1122" i="5"/>
  <c r="DF1122" i="5"/>
  <c r="DK1122" i="5" s="1"/>
  <c r="DE1122" i="5"/>
  <c r="DC1122" i="5"/>
  <c r="DD1122" i="5" s="1"/>
  <c r="DB1122" i="5"/>
  <c r="DH1122" i="5" s="1"/>
  <c r="DA1122" i="5"/>
  <c r="DO1122" i="5" s="1"/>
  <c r="CZ1122" i="5"/>
  <c r="CG1122" i="5"/>
  <c r="AS1122" i="5"/>
  <c r="AR1122" i="5"/>
  <c r="AO1122" i="5"/>
  <c r="AN1122" i="5"/>
  <c r="CY1122" i="5" s="1"/>
  <c r="AM1122" i="5"/>
  <c r="DP1121" i="5"/>
  <c r="DO1121" i="5"/>
  <c r="DN1121" i="5"/>
  <c r="DF1121" i="5"/>
  <c r="DK1121" i="5" s="1"/>
  <c r="DE1121" i="5"/>
  <c r="DD1121" i="5"/>
  <c r="DC1121" i="5"/>
  <c r="DB1121" i="5"/>
  <c r="DH1121" i="5" s="1"/>
  <c r="DA1121" i="5"/>
  <c r="DM1121" i="5" s="1"/>
  <c r="CZ1121" i="5"/>
  <c r="CG1121" i="5"/>
  <c r="AS1121" i="5"/>
  <c r="AR1121" i="5" s="1"/>
  <c r="AN1121" i="5"/>
  <c r="CY1121" i="5" s="1"/>
  <c r="AM1121" i="5"/>
  <c r="AO1121" i="5" s="1"/>
  <c r="DP1120" i="5"/>
  <c r="DN1120" i="5"/>
  <c r="DM1120" i="5"/>
  <c r="DK1120" i="5"/>
  <c r="DF1120" i="5"/>
  <c r="DE1120" i="5"/>
  <c r="DD1120" i="5"/>
  <c r="DG1120" i="5" s="1"/>
  <c r="DC1120" i="5"/>
  <c r="DB1120" i="5"/>
  <c r="DA1120" i="5"/>
  <c r="DO1120" i="5" s="1"/>
  <c r="CZ1120" i="5"/>
  <c r="CG1120" i="5"/>
  <c r="AS1120" i="5"/>
  <c r="AR1120" i="5"/>
  <c r="AO1120" i="5"/>
  <c r="AN1120" i="5"/>
  <c r="CY1120" i="5" s="1"/>
  <c r="AM1120" i="5"/>
  <c r="DE1119" i="5"/>
  <c r="DN1119" i="5" s="1"/>
  <c r="DD1119" i="5"/>
  <c r="DC1119" i="5"/>
  <c r="DB1119" i="5"/>
  <c r="DH1119" i="5" s="1"/>
  <c r="DA1119" i="5"/>
  <c r="DM1119" i="5" s="1"/>
  <c r="CZ1119" i="5"/>
  <c r="CG1119" i="5"/>
  <c r="AS1119" i="5"/>
  <c r="AR1119" i="5"/>
  <c r="AN1119" i="5"/>
  <c r="CY1119" i="5" s="1"/>
  <c r="AM1119" i="5"/>
  <c r="AO1119" i="5" s="1"/>
  <c r="DP1118" i="5"/>
  <c r="DN1118" i="5"/>
  <c r="DM1118" i="5"/>
  <c r="DF1118" i="5"/>
  <c r="DK1118" i="5" s="1"/>
  <c r="DE1118" i="5"/>
  <c r="DC1118" i="5"/>
  <c r="DD1118" i="5" s="1"/>
  <c r="DB1118" i="5"/>
  <c r="DA1118" i="5"/>
  <c r="DO1118" i="5" s="1"/>
  <c r="CZ1118" i="5"/>
  <c r="CG1118" i="5"/>
  <c r="AS1118" i="5"/>
  <c r="AR1118" i="5"/>
  <c r="AO1118" i="5"/>
  <c r="AN1118" i="5"/>
  <c r="CY1118" i="5" s="1"/>
  <c r="AM1118" i="5"/>
  <c r="DP1117" i="5"/>
  <c r="DO1117" i="5"/>
  <c r="DN1117" i="5"/>
  <c r="DF1117" i="5"/>
  <c r="DK1117" i="5" s="1"/>
  <c r="DE1117" i="5"/>
  <c r="DD1117" i="5"/>
  <c r="DC1117" i="5"/>
  <c r="DB1117" i="5"/>
  <c r="DH1117" i="5" s="1"/>
  <c r="DA1117" i="5"/>
  <c r="DM1117" i="5" s="1"/>
  <c r="CZ1117" i="5"/>
  <c r="CG1117" i="5"/>
  <c r="AS1117" i="5"/>
  <c r="AR1117" i="5" s="1"/>
  <c r="AN1117" i="5"/>
  <c r="CY1117" i="5" s="1"/>
  <c r="AM1117" i="5"/>
  <c r="AO1117" i="5" s="1"/>
  <c r="DP1116" i="5"/>
  <c r="DN1116" i="5"/>
  <c r="DM1116" i="5"/>
  <c r="DK1116" i="5"/>
  <c r="DF1116" i="5"/>
  <c r="DE1116" i="5"/>
  <c r="DD1116" i="5"/>
  <c r="DG1116" i="5" s="1"/>
  <c r="DC1116" i="5"/>
  <c r="DB1116" i="5"/>
  <c r="DA1116" i="5"/>
  <c r="DO1116" i="5" s="1"/>
  <c r="CZ1116" i="5"/>
  <c r="CG1116" i="5"/>
  <c r="AS1116" i="5"/>
  <c r="AR1116" i="5"/>
  <c r="AO1116" i="5"/>
  <c r="AN1116" i="5"/>
  <c r="CY1116" i="5" s="1"/>
  <c r="AM1116" i="5"/>
  <c r="DP1115" i="5"/>
  <c r="DE1115" i="5"/>
  <c r="DN1115" i="5" s="1"/>
  <c r="DD1115" i="5"/>
  <c r="DC1115" i="5"/>
  <c r="DB1115" i="5"/>
  <c r="DH1115" i="5" s="1"/>
  <c r="DA1115" i="5"/>
  <c r="DM1115" i="5" s="1"/>
  <c r="CZ1115" i="5"/>
  <c r="CG1115" i="5"/>
  <c r="AS1115" i="5"/>
  <c r="AR1115" i="5"/>
  <c r="AN1115" i="5"/>
  <c r="CY1115" i="5" s="1"/>
  <c r="AM1115" i="5"/>
  <c r="AO1115" i="5" s="1"/>
  <c r="DP1114" i="5"/>
  <c r="DN1114" i="5"/>
  <c r="DM1114" i="5"/>
  <c r="DF1114" i="5"/>
  <c r="DK1114" i="5" s="1"/>
  <c r="DE1114" i="5"/>
  <c r="DC1114" i="5"/>
  <c r="DD1114" i="5" s="1"/>
  <c r="DB1114" i="5"/>
  <c r="DA1114" i="5"/>
  <c r="DO1114" i="5" s="1"/>
  <c r="CZ1114" i="5"/>
  <c r="CG1114" i="5"/>
  <c r="AS1114" i="5"/>
  <c r="AR1114" i="5"/>
  <c r="AO1114" i="5"/>
  <c r="AN1114" i="5"/>
  <c r="CY1114" i="5" s="1"/>
  <c r="AM1114" i="5"/>
  <c r="DP1113" i="5"/>
  <c r="DO1113" i="5"/>
  <c r="DN1113" i="5"/>
  <c r="DF1113" i="5"/>
  <c r="DK1113" i="5" s="1"/>
  <c r="DE1113" i="5"/>
  <c r="DD1113" i="5"/>
  <c r="DC1113" i="5"/>
  <c r="DB1113" i="5"/>
  <c r="DH1113" i="5" s="1"/>
  <c r="DA1113" i="5"/>
  <c r="DM1113" i="5" s="1"/>
  <c r="CZ1113" i="5"/>
  <c r="CG1113" i="5"/>
  <c r="AS1113" i="5"/>
  <c r="AR1113" i="5" s="1"/>
  <c r="AN1113" i="5"/>
  <c r="CY1113" i="5" s="1"/>
  <c r="AM1113" i="5"/>
  <c r="AO1113" i="5" s="1"/>
  <c r="DP1112" i="5"/>
  <c r="DN1112" i="5"/>
  <c r="DM1112" i="5"/>
  <c r="DK1112" i="5"/>
  <c r="DF1112" i="5"/>
  <c r="DE1112" i="5"/>
  <c r="DD1112" i="5"/>
  <c r="DG1112" i="5" s="1"/>
  <c r="DC1112" i="5"/>
  <c r="DB1112" i="5"/>
  <c r="DA1112" i="5"/>
  <c r="DO1112" i="5" s="1"/>
  <c r="CZ1112" i="5"/>
  <c r="CG1112" i="5"/>
  <c r="AS1112" i="5"/>
  <c r="AR1112" i="5"/>
  <c r="AO1112" i="5"/>
  <c r="AN1112" i="5"/>
  <c r="CY1112" i="5" s="1"/>
  <c r="AM1112" i="5"/>
  <c r="DP1111" i="5"/>
  <c r="DE1111" i="5"/>
  <c r="DN1111" i="5" s="1"/>
  <c r="DD1111" i="5"/>
  <c r="DC1111" i="5"/>
  <c r="DB1111" i="5"/>
  <c r="DH1111" i="5" s="1"/>
  <c r="DA1111" i="5"/>
  <c r="DM1111" i="5" s="1"/>
  <c r="CZ1111" i="5"/>
  <c r="CG1111" i="5"/>
  <c r="AS1111" i="5"/>
  <c r="AR1111" i="5"/>
  <c r="AN1111" i="5"/>
  <c r="CY1111" i="5" s="1"/>
  <c r="AM1111" i="5"/>
  <c r="AO1111" i="5" s="1"/>
  <c r="DP1110" i="5"/>
  <c r="DN1110" i="5"/>
  <c r="DM1110" i="5"/>
  <c r="DF1110" i="5"/>
  <c r="DK1110" i="5" s="1"/>
  <c r="DE1110" i="5"/>
  <c r="DC1110" i="5"/>
  <c r="DD1110" i="5" s="1"/>
  <c r="DB1110" i="5"/>
  <c r="DA1110" i="5"/>
  <c r="DO1110" i="5" s="1"/>
  <c r="CZ1110" i="5"/>
  <c r="CG1110" i="5"/>
  <c r="AS1110" i="5"/>
  <c r="AR1110" i="5"/>
  <c r="AO1110" i="5"/>
  <c r="AN1110" i="5"/>
  <c r="CY1110" i="5" s="1"/>
  <c r="AM1110" i="5"/>
  <c r="DP1109" i="5"/>
  <c r="DO1109" i="5"/>
  <c r="DN1109" i="5"/>
  <c r="DF1109" i="5"/>
  <c r="DK1109" i="5" s="1"/>
  <c r="DE1109" i="5"/>
  <c r="DD1109" i="5"/>
  <c r="DC1109" i="5"/>
  <c r="DB1109" i="5"/>
  <c r="DH1109" i="5" s="1"/>
  <c r="DA1109" i="5"/>
  <c r="DM1109" i="5" s="1"/>
  <c r="CZ1109" i="5"/>
  <c r="CG1109" i="5"/>
  <c r="AS1109" i="5"/>
  <c r="AR1109" i="5" s="1"/>
  <c r="AN1109" i="5"/>
  <c r="CY1109" i="5" s="1"/>
  <c r="AM1109" i="5"/>
  <c r="AO1109" i="5" s="1"/>
  <c r="DP1108" i="5"/>
  <c r="DN1108" i="5"/>
  <c r="DM1108" i="5"/>
  <c r="DK1108" i="5"/>
  <c r="DF1108" i="5"/>
  <c r="DE1108" i="5"/>
  <c r="DD1108" i="5"/>
  <c r="DG1108" i="5" s="1"/>
  <c r="DC1108" i="5"/>
  <c r="DB1108" i="5"/>
  <c r="DA1108" i="5"/>
  <c r="DO1108" i="5" s="1"/>
  <c r="CZ1108" i="5"/>
  <c r="CG1108" i="5"/>
  <c r="AS1108" i="5"/>
  <c r="AR1108" i="5"/>
  <c r="AO1108" i="5"/>
  <c r="AN1108" i="5"/>
  <c r="CY1108" i="5" s="1"/>
  <c r="AM1108" i="5"/>
  <c r="DP1107" i="5"/>
  <c r="DE1107" i="5"/>
  <c r="DN1107" i="5" s="1"/>
  <c r="DD1107" i="5"/>
  <c r="DC1107" i="5"/>
  <c r="DB1107" i="5"/>
  <c r="DH1107" i="5" s="1"/>
  <c r="DA1107" i="5"/>
  <c r="DM1107" i="5" s="1"/>
  <c r="CZ1107" i="5"/>
  <c r="CG1107" i="5"/>
  <c r="AS1107" i="5"/>
  <c r="AR1107" i="5"/>
  <c r="AN1107" i="5"/>
  <c r="CY1107" i="5" s="1"/>
  <c r="AM1107" i="5"/>
  <c r="AO1107" i="5" s="1"/>
  <c r="DP1106" i="5"/>
  <c r="DN1106" i="5"/>
  <c r="DM1106" i="5"/>
  <c r="DF1106" i="5"/>
  <c r="DK1106" i="5" s="1"/>
  <c r="DE1106" i="5"/>
  <c r="DC1106" i="5"/>
  <c r="DD1106" i="5" s="1"/>
  <c r="DB1106" i="5"/>
  <c r="DA1106" i="5"/>
  <c r="DO1106" i="5" s="1"/>
  <c r="CZ1106" i="5"/>
  <c r="CG1106" i="5"/>
  <c r="AS1106" i="5"/>
  <c r="AR1106" i="5"/>
  <c r="AO1106" i="5"/>
  <c r="AN1106" i="5"/>
  <c r="CY1106" i="5" s="1"/>
  <c r="AM1106" i="5"/>
  <c r="DP1105" i="5"/>
  <c r="DO1105" i="5"/>
  <c r="DN1105" i="5"/>
  <c r="DF1105" i="5"/>
  <c r="DK1105" i="5" s="1"/>
  <c r="DE1105" i="5"/>
  <c r="DD1105" i="5"/>
  <c r="DC1105" i="5"/>
  <c r="DB1105" i="5"/>
  <c r="DH1105" i="5" s="1"/>
  <c r="DA1105" i="5"/>
  <c r="DM1105" i="5" s="1"/>
  <c r="CZ1105" i="5"/>
  <c r="CG1105" i="5"/>
  <c r="AS1105" i="5"/>
  <c r="AR1105" i="5" s="1"/>
  <c r="AN1105" i="5"/>
  <c r="CY1105" i="5" s="1"/>
  <c r="AM1105" i="5"/>
  <c r="AO1105" i="5" s="1"/>
  <c r="DP1104" i="5"/>
  <c r="DN1104" i="5"/>
  <c r="DM1104" i="5"/>
  <c r="DK1104" i="5"/>
  <c r="DF1104" i="5"/>
  <c r="DE1104" i="5"/>
  <c r="DD1104" i="5"/>
  <c r="DC1104" i="5"/>
  <c r="DB1104" i="5"/>
  <c r="DA1104" i="5"/>
  <c r="DO1104" i="5" s="1"/>
  <c r="CZ1104" i="5"/>
  <c r="CG1104" i="5"/>
  <c r="AS1104" i="5"/>
  <c r="AR1104" i="5"/>
  <c r="AO1104" i="5"/>
  <c r="AN1104" i="5"/>
  <c r="CY1104" i="5" s="1"/>
  <c r="AM1104" i="5"/>
  <c r="DP1103" i="5"/>
  <c r="DE1103" i="5"/>
  <c r="DN1103" i="5" s="1"/>
  <c r="DD1103" i="5"/>
  <c r="DC1103" i="5"/>
  <c r="DB1103" i="5"/>
  <c r="DH1103" i="5" s="1"/>
  <c r="DI1103" i="5" s="1"/>
  <c r="DA1103" i="5"/>
  <c r="DM1103" i="5" s="1"/>
  <c r="CZ1103" i="5"/>
  <c r="CG1103" i="5"/>
  <c r="AS1103" i="5"/>
  <c r="AR1103" i="5"/>
  <c r="AN1103" i="5"/>
  <c r="CY1103" i="5" s="1"/>
  <c r="AM1103" i="5"/>
  <c r="AO1103" i="5" s="1"/>
  <c r="DP1102" i="5"/>
  <c r="DN1102" i="5"/>
  <c r="DM1102" i="5"/>
  <c r="DF1102" i="5"/>
  <c r="DK1102" i="5" s="1"/>
  <c r="DE1102" i="5"/>
  <c r="DC1102" i="5"/>
  <c r="DD1102" i="5" s="1"/>
  <c r="DB1102" i="5"/>
  <c r="DH1102" i="5" s="1"/>
  <c r="DA1102" i="5"/>
  <c r="DO1102" i="5" s="1"/>
  <c r="CZ1102" i="5"/>
  <c r="CG1102" i="5"/>
  <c r="AS1102" i="5"/>
  <c r="AR1102" i="5"/>
  <c r="AO1102" i="5"/>
  <c r="AN1102" i="5"/>
  <c r="CY1102" i="5" s="1"/>
  <c r="AM1102" i="5"/>
  <c r="DP1101" i="5"/>
  <c r="DO1101" i="5"/>
  <c r="DN1101" i="5"/>
  <c r="DF1101" i="5"/>
  <c r="DK1101" i="5" s="1"/>
  <c r="DE1101" i="5"/>
  <c r="DD1101" i="5"/>
  <c r="DC1101" i="5"/>
  <c r="DB1101" i="5"/>
  <c r="DH1101" i="5" s="1"/>
  <c r="DA1101" i="5"/>
  <c r="DM1101" i="5" s="1"/>
  <c r="CZ1101" i="5"/>
  <c r="CG1101" i="5"/>
  <c r="AS1101" i="5"/>
  <c r="AR1101" i="5" s="1"/>
  <c r="AN1101" i="5"/>
  <c r="CY1101" i="5" s="1"/>
  <c r="AM1101" i="5"/>
  <c r="AO1101" i="5" s="1"/>
  <c r="DK1100" i="5"/>
  <c r="DF1100" i="5"/>
  <c r="DE1100" i="5"/>
  <c r="DN1100" i="5" s="1"/>
  <c r="DC1100" i="5"/>
  <c r="DD1100" i="5" s="1"/>
  <c r="DG1100" i="5" s="1"/>
  <c r="DB1100" i="5"/>
  <c r="DA1100" i="5"/>
  <c r="DP1100" i="5" s="1"/>
  <c r="CZ1100" i="5"/>
  <c r="CG1100" i="5"/>
  <c r="AS1100" i="5"/>
  <c r="AR1100" i="5" s="1"/>
  <c r="AN1100" i="5"/>
  <c r="CY1100" i="5" s="1"/>
  <c r="AM1100" i="5"/>
  <c r="AO1100" i="5" s="1"/>
  <c r="DN1099" i="5"/>
  <c r="DM1099" i="5"/>
  <c r="DE1099" i="5"/>
  <c r="DF1099" i="5" s="1"/>
  <c r="DK1099" i="5" s="1"/>
  <c r="DC1099" i="5"/>
  <c r="DD1099" i="5" s="1"/>
  <c r="DB1099" i="5"/>
  <c r="DA1099" i="5"/>
  <c r="DO1099" i="5" s="1"/>
  <c r="CZ1099" i="5"/>
  <c r="CY1099" i="5"/>
  <c r="CG1099" i="5"/>
  <c r="AS1099" i="5"/>
  <c r="AR1099" i="5"/>
  <c r="AO1099" i="5"/>
  <c r="AN1099" i="5"/>
  <c r="AM1099" i="5"/>
  <c r="DO1098" i="5"/>
  <c r="DE1098" i="5"/>
  <c r="DN1098" i="5" s="1"/>
  <c r="DC1098" i="5"/>
  <c r="DD1098" i="5" s="1"/>
  <c r="DB1098" i="5"/>
  <c r="DH1098" i="5" s="1"/>
  <c r="DI1098" i="5" s="1"/>
  <c r="DA1098" i="5"/>
  <c r="DM1098" i="5" s="1"/>
  <c r="CZ1098" i="5"/>
  <c r="CG1098" i="5"/>
  <c r="AS1098" i="5"/>
  <c r="AR1098" i="5" s="1"/>
  <c r="AN1098" i="5"/>
  <c r="CY1098" i="5" s="1"/>
  <c r="AM1098" i="5"/>
  <c r="AO1098" i="5" s="1"/>
  <c r="DN1097" i="5"/>
  <c r="DM1097" i="5"/>
  <c r="DE1097" i="5"/>
  <c r="DF1097" i="5" s="1"/>
  <c r="DK1097" i="5" s="1"/>
  <c r="DD1097" i="5"/>
  <c r="DH1097" i="5" s="1"/>
  <c r="DC1097" i="5"/>
  <c r="DB1097" i="5"/>
  <c r="DA1097" i="5"/>
  <c r="DO1097" i="5" s="1"/>
  <c r="CZ1097" i="5"/>
  <c r="CY1097" i="5"/>
  <c r="CG1097" i="5"/>
  <c r="AS1097" i="5"/>
  <c r="AR1097" i="5"/>
  <c r="AO1097" i="5"/>
  <c r="AN1097" i="5"/>
  <c r="AM1097" i="5"/>
  <c r="DF1096" i="5"/>
  <c r="DK1096" i="5" s="1"/>
  <c r="DE1096" i="5"/>
  <c r="DN1096" i="5" s="1"/>
  <c r="DC1096" i="5"/>
  <c r="DD1096" i="5" s="1"/>
  <c r="DB1096" i="5"/>
  <c r="DA1096" i="5"/>
  <c r="DM1096" i="5" s="1"/>
  <c r="CZ1096" i="5"/>
  <c r="CG1096" i="5"/>
  <c r="AS1096" i="5"/>
  <c r="AR1096" i="5" s="1"/>
  <c r="AN1096" i="5"/>
  <c r="CY1096" i="5" s="1"/>
  <c r="AM1096" i="5"/>
  <c r="AO1096" i="5" s="1"/>
  <c r="DN1095" i="5"/>
  <c r="DM1095" i="5"/>
  <c r="DE1095" i="5"/>
  <c r="DF1095" i="5" s="1"/>
  <c r="DK1095" i="5" s="1"/>
  <c r="DC1095" i="5"/>
  <c r="DD1095" i="5" s="1"/>
  <c r="DB1095" i="5"/>
  <c r="DA1095" i="5"/>
  <c r="DO1095" i="5" s="1"/>
  <c r="CZ1095" i="5"/>
  <c r="CY1095" i="5"/>
  <c r="CG1095" i="5"/>
  <c r="AS1095" i="5"/>
  <c r="AR1095" i="5"/>
  <c r="AO1095" i="5"/>
  <c r="AN1095" i="5"/>
  <c r="AM1095" i="5"/>
  <c r="DO1094" i="5"/>
  <c r="DE1094" i="5"/>
  <c r="DN1094" i="5" s="1"/>
  <c r="DC1094" i="5"/>
  <c r="DD1094" i="5" s="1"/>
  <c r="DB1094" i="5"/>
  <c r="DH1094" i="5" s="1"/>
  <c r="DI1094" i="5" s="1"/>
  <c r="DA1094" i="5"/>
  <c r="DM1094" i="5" s="1"/>
  <c r="CZ1094" i="5"/>
  <c r="CG1094" i="5"/>
  <c r="AS1094" i="5"/>
  <c r="AR1094" i="5" s="1"/>
  <c r="AN1094" i="5"/>
  <c r="CY1094" i="5" s="1"/>
  <c r="AM1094" i="5"/>
  <c r="AO1094" i="5" s="1"/>
  <c r="DN1093" i="5"/>
  <c r="DM1093" i="5"/>
  <c r="DG1093" i="5"/>
  <c r="DE1093" i="5"/>
  <c r="DF1093" i="5" s="1"/>
  <c r="DK1093" i="5" s="1"/>
  <c r="DD1093" i="5"/>
  <c r="DH1093" i="5" s="1"/>
  <c r="DC1093" i="5"/>
  <c r="DB1093" i="5"/>
  <c r="DA1093" i="5"/>
  <c r="DO1093" i="5" s="1"/>
  <c r="CZ1093" i="5"/>
  <c r="CY1093" i="5"/>
  <c r="CG1093" i="5"/>
  <c r="AS1093" i="5"/>
  <c r="AR1093" i="5"/>
  <c r="AO1093" i="5"/>
  <c r="AN1093" i="5"/>
  <c r="AM1093" i="5"/>
  <c r="DK1092" i="5"/>
  <c r="DF1092" i="5"/>
  <c r="DE1092" i="5"/>
  <c r="DN1092" i="5" s="1"/>
  <c r="DC1092" i="5"/>
  <c r="DD1092" i="5" s="1"/>
  <c r="DG1092" i="5" s="1"/>
  <c r="DB1092" i="5"/>
  <c r="DA1092" i="5"/>
  <c r="DM1092" i="5" s="1"/>
  <c r="CZ1092" i="5"/>
  <c r="CG1092" i="5"/>
  <c r="AS1092" i="5"/>
  <c r="AR1092" i="5" s="1"/>
  <c r="AN1092" i="5"/>
  <c r="CY1092" i="5" s="1"/>
  <c r="AM1092" i="5"/>
  <c r="AO1092" i="5" s="1"/>
  <c r="DN1091" i="5"/>
  <c r="DM1091" i="5"/>
  <c r="DE1091" i="5"/>
  <c r="DF1091" i="5" s="1"/>
  <c r="DK1091" i="5" s="1"/>
  <c r="DC1091" i="5"/>
  <c r="DD1091" i="5" s="1"/>
  <c r="DB1091" i="5"/>
  <c r="DA1091" i="5"/>
  <c r="DO1091" i="5" s="1"/>
  <c r="CZ1091" i="5"/>
  <c r="CY1091" i="5"/>
  <c r="CG1091" i="5"/>
  <c r="AS1091" i="5"/>
  <c r="AR1091" i="5"/>
  <c r="AO1091" i="5"/>
  <c r="AN1091" i="5"/>
  <c r="AM1091" i="5"/>
  <c r="DO1090" i="5"/>
  <c r="DE1090" i="5"/>
  <c r="DN1090" i="5" s="1"/>
  <c r="DC1090" i="5"/>
  <c r="DD1090" i="5" s="1"/>
  <c r="DB1090" i="5"/>
  <c r="DH1090" i="5" s="1"/>
  <c r="DI1090" i="5" s="1"/>
  <c r="DA1090" i="5"/>
  <c r="DM1090" i="5" s="1"/>
  <c r="CZ1090" i="5"/>
  <c r="CG1090" i="5"/>
  <c r="AS1090" i="5"/>
  <c r="AR1090" i="5" s="1"/>
  <c r="AN1090" i="5"/>
  <c r="CY1090" i="5" s="1"/>
  <c r="AM1090" i="5"/>
  <c r="AO1090" i="5" s="1"/>
  <c r="DN1089" i="5"/>
  <c r="DM1089" i="5"/>
  <c r="DE1089" i="5"/>
  <c r="DF1089" i="5" s="1"/>
  <c r="DK1089" i="5" s="1"/>
  <c r="DD1089" i="5"/>
  <c r="DH1089" i="5" s="1"/>
  <c r="DC1089" i="5"/>
  <c r="DB1089" i="5"/>
  <c r="DA1089" i="5"/>
  <c r="DO1089" i="5" s="1"/>
  <c r="CZ1089" i="5"/>
  <c r="CY1089" i="5"/>
  <c r="CG1089" i="5"/>
  <c r="AS1089" i="5"/>
  <c r="AR1089" i="5"/>
  <c r="AO1089" i="5"/>
  <c r="AN1089" i="5"/>
  <c r="AM1089" i="5"/>
  <c r="DF1088" i="5"/>
  <c r="DK1088" i="5" s="1"/>
  <c r="DE1088" i="5"/>
  <c r="DN1088" i="5" s="1"/>
  <c r="DC1088" i="5"/>
  <c r="DD1088" i="5" s="1"/>
  <c r="DB1088" i="5"/>
  <c r="DA1088" i="5"/>
  <c r="DM1088" i="5" s="1"/>
  <c r="CZ1088" i="5"/>
  <c r="CG1088" i="5"/>
  <c r="AS1088" i="5"/>
  <c r="AR1088" i="5" s="1"/>
  <c r="AN1088" i="5"/>
  <c r="CY1088" i="5" s="1"/>
  <c r="AM1088" i="5"/>
  <c r="AO1088" i="5" s="1"/>
  <c r="DN1087" i="5"/>
  <c r="DM1087" i="5"/>
  <c r="DE1087" i="5"/>
  <c r="DF1087" i="5" s="1"/>
  <c r="DK1087" i="5" s="1"/>
  <c r="DC1087" i="5"/>
  <c r="DD1087" i="5" s="1"/>
  <c r="DB1087" i="5"/>
  <c r="DA1087" i="5"/>
  <c r="DO1087" i="5" s="1"/>
  <c r="CZ1087" i="5"/>
  <c r="CY1087" i="5"/>
  <c r="CG1087" i="5"/>
  <c r="AS1087" i="5"/>
  <c r="AR1087" i="5"/>
  <c r="AO1087" i="5"/>
  <c r="AN1087" i="5"/>
  <c r="AM1087" i="5"/>
  <c r="DO1086" i="5"/>
  <c r="DE1086" i="5"/>
  <c r="DN1086" i="5" s="1"/>
  <c r="DC1086" i="5"/>
  <c r="DD1086" i="5" s="1"/>
  <c r="DB1086" i="5"/>
  <c r="DH1086" i="5" s="1"/>
  <c r="DI1086" i="5" s="1"/>
  <c r="DA1086" i="5"/>
  <c r="DM1086" i="5" s="1"/>
  <c r="CZ1086" i="5"/>
  <c r="CG1086" i="5"/>
  <c r="AS1086" i="5"/>
  <c r="AR1086" i="5" s="1"/>
  <c r="AN1086" i="5"/>
  <c r="CY1086" i="5" s="1"/>
  <c r="AM1086" i="5"/>
  <c r="AO1086" i="5" s="1"/>
  <c r="DN1085" i="5"/>
  <c r="DM1085" i="5"/>
  <c r="DG1085" i="5"/>
  <c r="DE1085" i="5"/>
  <c r="DF1085" i="5" s="1"/>
  <c r="DK1085" i="5" s="1"/>
  <c r="DD1085" i="5"/>
  <c r="DH1085" i="5" s="1"/>
  <c r="DC1085" i="5"/>
  <c r="DB1085" i="5"/>
  <c r="DA1085" i="5"/>
  <c r="DO1085" i="5" s="1"/>
  <c r="CZ1085" i="5"/>
  <c r="CY1085" i="5"/>
  <c r="CG1085" i="5"/>
  <c r="AS1085" i="5"/>
  <c r="AR1085" i="5"/>
  <c r="AO1085" i="5"/>
  <c r="AN1085" i="5"/>
  <c r="AM1085" i="5"/>
  <c r="DK1084" i="5"/>
  <c r="DF1084" i="5"/>
  <c r="DE1084" i="5"/>
  <c r="DN1084" i="5" s="1"/>
  <c r="DC1084" i="5"/>
  <c r="DD1084" i="5" s="1"/>
  <c r="DG1084" i="5" s="1"/>
  <c r="DB1084" i="5"/>
  <c r="DA1084" i="5"/>
  <c r="DM1084" i="5" s="1"/>
  <c r="CZ1084" i="5"/>
  <c r="CG1084" i="5"/>
  <c r="AS1084" i="5"/>
  <c r="AR1084" i="5" s="1"/>
  <c r="AN1084" i="5"/>
  <c r="CY1084" i="5" s="1"/>
  <c r="AM1084" i="5"/>
  <c r="AO1084" i="5" s="1"/>
  <c r="DN1083" i="5"/>
  <c r="DM1083" i="5"/>
  <c r="DE1083" i="5"/>
  <c r="DF1083" i="5" s="1"/>
  <c r="DK1083" i="5" s="1"/>
  <c r="DC1083" i="5"/>
  <c r="DD1083" i="5" s="1"/>
  <c r="DB1083" i="5"/>
  <c r="DA1083" i="5"/>
  <c r="DO1083" i="5" s="1"/>
  <c r="CZ1083" i="5"/>
  <c r="CY1083" i="5"/>
  <c r="CG1083" i="5"/>
  <c r="AS1083" i="5"/>
  <c r="AR1083" i="5"/>
  <c r="AO1083" i="5"/>
  <c r="AN1083" i="5"/>
  <c r="AM1083" i="5"/>
  <c r="DO1082" i="5"/>
  <c r="DE1082" i="5"/>
  <c r="DN1082" i="5" s="1"/>
  <c r="DC1082" i="5"/>
  <c r="DD1082" i="5" s="1"/>
  <c r="DB1082" i="5"/>
  <c r="DH1082" i="5" s="1"/>
  <c r="DI1082" i="5" s="1"/>
  <c r="DA1082" i="5"/>
  <c r="DM1082" i="5" s="1"/>
  <c r="CZ1082" i="5"/>
  <c r="CG1082" i="5"/>
  <c r="AS1082" i="5"/>
  <c r="AR1082" i="5" s="1"/>
  <c r="AN1082" i="5"/>
  <c r="CY1082" i="5" s="1"/>
  <c r="AM1082" i="5"/>
  <c r="AO1082" i="5" s="1"/>
  <c r="DN1081" i="5"/>
  <c r="DM1081" i="5"/>
  <c r="DE1081" i="5"/>
  <c r="DF1081" i="5" s="1"/>
  <c r="DK1081" i="5" s="1"/>
  <c r="DD1081" i="5"/>
  <c r="DH1081" i="5" s="1"/>
  <c r="DC1081" i="5"/>
  <c r="DB1081" i="5"/>
  <c r="DA1081" i="5"/>
  <c r="DO1081" i="5" s="1"/>
  <c r="CZ1081" i="5"/>
  <c r="CY1081" i="5"/>
  <c r="CG1081" i="5"/>
  <c r="AS1081" i="5"/>
  <c r="AR1081" i="5"/>
  <c r="AO1081" i="5"/>
  <c r="AN1081" i="5"/>
  <c r="AM1081" i="5"/>
  <c r="DF1080" i="5"/>
  <c r="DK1080" i="5" s="1"/>
  <c r="DE1080" i="5"/>
  <c r="DN1080" i="5" s="1"/>
  <c r="DC1080" i="5"/>
  <c r="DD1080" i="5" s="1"/>
  <c r="DB1080" i="5"/>
  <c r="DA1080" i="5"/>
  <c r="DM1080" i="5" s="1"/>
  <c r="CZ1080" i="5"/>
  <c r="CG1080" i="5"/>
  <c r="AS1080" i="5"/>
  <c r="AR1080" i="5" s="1"/>
  <c r="AN1080" i="5"/>
  <c r="CY1080" i="5" s="1"/>
  <c r="AM1080" i="5"/>
  <c r="AO1080" i="5" s="1"/>
  <c r="DN1079" i="5"/>
  <c r="DM1079" i="5"/>
  <c r="DE1079" i="5"/>
  <c r="DF1079" i="5" s="1"/>
  <c r="DK1079" i="5" s="1"/>
  <c r="DC1079" i="5"/>
  <c r="DD1079" i="5" s="1"/>
  <c r="DB1079" i="5"/>
  <c r="DA1079" i="5"/>
  <c r="DO1079" i="5" s="1"/>
  <c r="CZ1079" i="5"/>
  <c r="CY1079" i="5"/>
  <c r="CG1079" i="5"/>
  <c r="AS1079" i="5"/>
  <c r="AR1079" i="5"/>
  <c r="AO1079" i="5"/>
  <c r="AN1079" i="5"/>
  <c r="AM1079" i="5"/>
  <c r="DO1078" i="5"/>
  <c r="DE1078" i="5"/>
  <c r="DN1078" i="5" s="1"/>
  <c r="DC1078" i="5"/>
  <c r="DD1078" i="5" s="1"/>
  <c r="DB1078" i="5"/>
  <c r="DH1078" i="5" s="1"/>
  <c r="DI1078" i="5" s="1"/>
  <c r="DA1078" i="5"/>
  <c r="DM1078" i="5" s="1"/>
  <c r="CZ1078" i="5"/>
  <c r="CG1078" i="5"/>
  <c r="AS1078" i="5"/>
  <c r="AR1078" i="5" s="1"/>
  <c r="AN1078" i="5"/>
  <c r="CY1078" i="5" s="1"/>
  <c r="AM1078" i="5"/>
  <c r="AO1078" i="5" s="1"/>
  <c r="DN1077" i="5"/>
  <c r="DM1077" i="5"/>
  <c r="DG1077" i="5"/>
  <c r="DE1077" i="5"/>
  <c r="DF1077" i="5" s="1"/>
  <c r="DK1077" i="5" s="1"/>
  <c r="DD1077" i="5"/>
  <c r="DH1077" i="5" s="1"/>
  <c r="DC1077" i="5"/>
  <c r="DB1077" i="5"/>
  <c r="DA1077" i="5"/>
  <c r="DO1077" i="5" s="1"/>
  <c r="CZ1077" i="5"/>
  <c r="CY1077" i="5"/>
  <c r="CG1077" i="5"/>
  <c r="AS1077" i="5"/>
  <c r="AR1077" i="5"/>
  <c r="AO1077" i="5"/>
  <c r="AN1077" i="5"/>
  <c r="AM1077" i="5"/>
  <c r="DK1076" i="5"/>
  <c r="DF1076" i="5"/>
  <c r="DE1076" i="5"/>
  <c r="DN1076" i="5" s="1"/>
  <c r="DC1076" i="5"/>
  <c r="DD1076" i="5" s="1"/>
  <c r="DG1076" i="5" s="1"/>
  <c r="DB1076" i="5"/>
  <c r="DA1076" i="5"/>
  <c r="DM1076" i="5" s="1"/>
  <c r="CZ1076" i="5"/>
  <c r="CG1076" i="5"/>
  <c r="AS1076" i="5"/>
  <c r="AR1076" i="5" s="1"/>
  <c r="AN1076" i="5"/>
  <c r="CY1076" i="5" s="1"/>
  <c r="AM1076" i="5"/>
  <c r="AO1076" i="5" s="1"/>
  <c r="DN1075" i="5"/>
  <c r="DM1075" i="5"/>
  <c r="DE1075" i="5"/>
  <c r="DF1075" i="5" s="1"/>
  <c r="DK1075" i="5" s="1"/>
  <c r="DC1075" i="5"/>
  <c r="DD1075" i="5" s="1"/>
  <c r="DB1075" i="5"/>
  <c r="DA1075" i="5"/>
  <c r="DO1075" i="5" s="1"/>
  <c r="CZ1075" i="5"/>
  <c r="CY1075" i="5"/>
  <c r="CG1075" i="5"/>
  <c r="AS1075" i="5"/>
  <c r="AR1075" i="5"/>
  <c r="AO1075" i="5"/>
  <c r="AN1075" i="5"/>
  <c r="AM1075" i="5"/>
  <c r="DO1074" i="5"/>
  <c r="DE1074" i="5"/>
  <c r="DN1074" i="5" s="1"/>
  <c r="DC1074" i="5"/>
  <c r="DD1074" i="5" s="1"/>
  <c r="DB1074" i="5"/>
  <c r="DH1074" i="5" s="1"/>
  <c r="DI1074" i="5" s="1"/>
  <c r="DA1074" i="5"/>
  <c r="DM1074" i="5" s="1"/>
  <c r="CZ1074" i="5"/>
  <c r="CG1074" i="5"/>
  <c r="AS1074" i="5"/>
  <c r="AR1074" i="5" s="1"/>
  <c r="AN1074" i="5"/>
  <c r="CY1074" i="5" s="1"/>
  <c r="AM1074" i="5"/>
  <c r="AO1074" i="5" s="1"/>
  <c r="DN1073" i="5"/>
  <c r="DM1073" i="5"/>
  <c r="DE1073" i="5"/>
  <c r="DF1073" i="5" s="1"/>
  <c r="DK1073" i="5" s="1"/>
  <c r="DD1073" i="5"/>
  <c r="DH1073" i="5" s="1"/>
  <c r="DC1073" i="5"/>
  <c r="DB1073" i="5"/>
  <c r="DA1073" i="5"/>
  <c r="DO1073" i="5" s="1"/>
  <c r="CZ1073" i="5"/>
  <c r="CY1073" i="5"/>
  <c r="CG1073" i="5"/>
  <c r="AS1073" i="5"/>
  <c r="AR1073" i="5"/>
  <c r="AO1073" i="5"/>
  <c r="AN1073" i="5"/>
  <c r="AM1073" i="5"/>
  <c r="DF1072" i="5"/>
  <c r="DK1072" i="5" s="1"/>
  <c r="DE1072" i="5"/>
  <c r="DN1072" i="5" s="1"/>
  <c r="DC1072" i="5"/>
  <c r="DD1072" i="5" s="1"/>
  <c r="DB1072" i="5"/>
  <c r="DA1072" i="5"/>
  <c r="DM1072" i="5" s="1"/>
  <c r="CZ1072" i="5"/>
  <c r="CG1072" i="5"/>
  <c r="AS1072" i="5"/>
  <c r="AR1072" i="5" s="1"/>
  <c r="AN1072" i="5"/>
  <c r="CY1072" i="5" s="1"/>
  <c r="AM1072" i="5"/>
  <c r="AO1072" i="5" s="1"/>
  <c r="DN1071" i="5"/>
  <c r="DM1071" i="5"/>
  <c r="DE1071" i="5"/>
  <c r="DF1071" i="5" s="1"/>
  <c r="DK1071" i="5" s="1"/>
  <c r="DC1071" i="5"/>
  <c r="DD1071" i="5" s="1"/>
  <c r="DB1071" i="5"/>
  <c r="DA1071" i="5"/>
  <c r="DO1071" i="5" s="1"/>
  <c r="CZ1071" i="5"/>
  <c r="CY1071" i="5"/>
  <c r="CG1071" i="5"/>
  <c r="AS1071" i="5"/>
  <c r="AR1071" i="5"/>
  <c r="AO1071" i="5"/>
  <c r="AN1071" i="5"/>
  <c r="AM1071" i="5"/>
  <c r="DO1070" i="5"/>
  <c r="DE1070" i="5"/>
  <c r="DN1070" i="5" s="1"/>
  <c r="DC1070" i="5"/>
  <c r="DD1070" i="5" s="1"/>
  <c r="DB1070" i="5"/>
  <c r="DH1070" i="5" s="1"/>
  <c r="DI1070" i="5" s="1"/>
  <c r="DA1070" i="5"/>
  <c r="DM1070" i="5" s="1"/>
  <c r="CZ1070" i="5"/>
  <c r="CG1070" i="5"/>
  <c r="AS1070" i="5"/>
  <c r="AR1070" i="5" s="1"/>
  <c r="AN1070" i="5"/>
  <c r="CY1070" i="5" s="1"/>
  <c r="AM1070" i="5"/>
  <c r="AO1070" i="5" s="1"/>
  <c r="DN1069" i="5"/>
  <c r="DM1069" i="5"/>
  <c r="DG1069" i="5"/>
  <c r="DE1069" i="5"/>
  <c r="DF1069" i="5" s="1"/>
  <c r="DK1069" i="5" s="1"/>
  <c r="DD1069" i="5"/>
  <c r="DH1069" i="5" s="1"/>
  <c r="DC1069" i="5"/>
  <c r="DB1069" i="5"/>
  <c r="DA1069" i="5"/>
  <c r="DO1069" i="5" s="1"/>
  <c r="CZ1069" i="5"/>
  <c r="CY1069" i="5"/>
  <c r="CG1069" i="5"/>
  <c r="AS1069" i="5"/>
  <c r="AR1069" i="5"/>
  <c r="AO1069" i="5"/>
  <c r="AN1069" i="5"/>
  <c r="AM1069" i="5"/>
  <c r="DK1068" i="5"/>
  <c r="DF1068" i="5"/>
  <c r="DE1068" i="5"/>
  <c r="DN1068" i="5" s="1"/>
  <c r="DC1068" i="5"/>
  <c r="DD1068" i="5" s="1"/>
  <c r="DG1068" i="5" s="1"/>
  <c r="DB1068" i="5"/>
  <c r="DA1068" i="5"/>
  <c r="DM1068" i="5" s="1"/>
  <c r="CZ1068" i="5"/>
  <c r="CG1068" i="5"/>
  <c r="AS1068" i="5"/>
  <c r="AR1068" i="5" s="1"/>
  <c r="AN1068" i="5"/>
  <c r="CY1068" i="5" s="1"/>
  <c r="AM1068" i="5"/>
  <c r="AO1068" i="5" s="1"/>
  <c r="DE1067" i="5"/>
  <c r="DF1067" i="5" s="1"/>
  <c r="DK1067" i="5" s="1"/>
  <c r="DC1067" i="5"/>
  <c r="DD1067" i="5" s="1"/>
  <c r="DB1067" i="5"/>
  <c r="DA1067" i="5"/>
  <c r="DM1067" i="5" s="1"/>
  <c r="CZ1067" i="5"/>
  <c r="CY1067" i="5"/>
  <c r="CG1067" i="5"/>
  <c r="AS1067" i="5"/>
  <c r="AR1067" i="5" s="1"/>
  <c r="AN1067" i="5"/>
  <c r="AM1067" i="5"/>
  <c r="AO1067" i="5" s="1"/>
  <c r="DO1066" i="5"/>
  <c r="DE1066" i="5"/>
  <c r="DN1066" i="5" s="1"/>
  <c r="DC1066" i="5"/>
  <c r="DD1066" i="5" s="1"/>
  <c r="DI1066" i="5" s="1"/>
  <c r="DB1066" i="5"/>
  <c r="DH1066" i="5" s="1"/>
  <c r="DA1066" i="5"/>
  <c r="DP1066" i="5" s="1"/>
  <c r="CZ1066" i="5"/>
  <c r="CG1066" i="5"/>
  <c r="AS1066" i="5"/>
  <c r="AR1066" i="5" s="1"/>
  <c r="AO1066" i="5"/>
  <c r="AN1066" i="5"/>
  <c r="CY1066" i="5" s="1"/>
  <c r="AM1066" i="5"/>
  <c r="DN1065" i="5"/>
  <c r="DG1065" i="5"/>
  <c r="DE1065" i="5"/>
  <c r="DF1065" i="5" s="1"/>
  <c r="DK1065" i="5" s="1"/>
  <c r="DD1065" i="5"/>
  <c r="DC1065" i="5"/>
  <c r="DB1065" i="5"/>
  <c r="DA1065" i="5"/>
  <c r="DP1065" i="5" s="1"/>
  <c r="CZ1065" i="5"/>
  <c r="CY1065" i="5"/>
  <c r="CG1065" i="5"/>
  <c r="AS1065" i="5"/>
  <c r="AR1065" i="5"/>
  <c r="AN1065" i="5"/>
  <c r="AM1065" i="5"/>
  <c r="AO1065" i="5" s="1"/>
  <c r="DF1064" i="5"/>
  <c r="DK1064" i="5" s="1"/>
  <c r="DE1064" i="5"/>
  <c r="DN1064" i="5" s="1"/>
  <c r="DC1064" i="5"/>
  <c r="DD1064" i="5" s="1"/>
  <c r="DB1064" i="5"/>
  <c r="DA1064" i="5"/>
  <c r="DM1064" i="5" s="1"/>
  <c r="CZ1064" i="5"/>
  <c r="CG1064" i="5"/>
  <c r="AS1064" i="5"/>
  <c r="AR1064" i="5" s="1"/>
  <c r="AO1064" i="5"/>
  <c r="AN1064" i="5"/>
  <c r="CY1064" i="5" s="1"/>
  <c r="AM1064" i="5"/>
  <c r="DO1063" i="5"/>
  <c r="DE1063" i="5"/>
  <c r="DF1063" i="5" s="1"/>
  <c r="DK1063" i="5" s="1"/>
  <c r="DC1063" i="5"/>
  <c r="DD1063" i="5" s="1"/>
  <c r="DB1063" i="5"/>
  <c r="DA1063" i="5"/>
  <c r="DP1063" i="5" s="1"/>
  <c r="CZ1063" i="5"/>
  <c r="CY1063" i="5"/>
  <c r="CG1063" i="5"/>
  <c r="AS1063" i="5"/>
  <c r="AR1063" i="5" s="1"/>
  <c r="AO1063" i="5"/>
  <c r="AN1063" i="5"/>
  <c r="AM1063" i="5"/>
  <c r="DO1062" i="5"/>
  <c r="DE1062" i="5"/>
  <c r="DN1062" i="5" s="1"/>
  <c r="DC1062" i="5"/>
  <c r="DD1062" i="5" s="1"/>
  <c r="DI1062" i="5" s="1"/>
  <c r="DB1062" i="5"/>
  <c r="DH1062" i="5" s="1"/>
  <c r="DA1062" i="5"/>
  <c r="DM1062" i="5" s="1"/>
  <c r="CZ1062" i="5"/>
  <c r="CG1062" i="5"/>
  <c r="AS1062" i="5"/>
  <c r="AR1062" i="5" s="1"/>
  <c r="AN1062" i="5"/>
  <c r="CY1062" i="5" s="1"/>
  <c r="AM1062" i="5"/>
  <c r="AO1062" i="5" s="1"/>
  <c r="DN1061" i="5"/>
  <c r="DE1061" i="5"/>
  <c r="DF1061" i="5" s="1"/>
  <c r="DK1061" i="5" s="1"/>
  <c r="DD1061" i="5"/>
  <c r="DC1061" i="5"/>
  <c r="DB1061" i="5"/>
  <c r="DA1061" i="5"/>
  <c r="DP1061" i="5" s="1"/>
  <c r="CZ1061" i="5"/>
  <c r="CY1061" i="5"/>
  <c r="CG1061" i="5"/>
  <c r="AS1061" i="5"/>
  <c r="AR1061" i="5"/>
  <c r="AN1061" i="5"/>
  <c r="AM1061" i="5"/>
  <c r="AO1061" i="5" s="1"/>
  <c r="DP1060" i="5"/>
  <c r="DF1060" i="5"/>
  <c r="DK1060" i="5" s="1"/>
  <c r="DE1060" i="5"/>
  <c r="DN1060" i="5" s="1"/>
  <c r="DC1060" i="5"/>
  <c r="DD1060" i="5" s="1"/>
  <c r="DB1060" i="5"/>
  <c r="DA1060" i="5"/>
  <c r="DO1060" i="5" s="1"/>
  <c r="CZ1060" i="5"/>
  <c r="CG1060" i="5"/>
  <c r="AS1060" i="5"/>
  <c r="AR1060" i="5" s="1"/>
  <c r="AO1060" i="5"/>
  <c r="AN1060" i="5"/>
  <c r="CY1060" i="5" s="1"/>
  <c r="AM1060" i="5"/>
  <c r="DE1059" i="5"/>
  <c r="DF1059" i="5" s="1"/>
  <c r="DK1059" i="5" s="1"/>
  <c r="DC1059" i="5"/>
  <c r="DD1059" i="5" s="1"/>
  <c r="DB1059" i="5"/>
  <c r="DA1059" i="5"/>
  <c r="DP1059" i="5" s="1"/>
  <c r="CZ1059" i="5"/>
  <c r="CY1059" i="5"/>
  <c r="CG1059" i="5"/>
  <c r="AS1059" i="5"/>
  <c r="AR1059" i="5" s="1"/>
  <c r="AN1059" i="5"/>
  <c r="AM1059" i="5"/>
  <c r="AO1059" i="5" s="1"/>
  <c r="DO1058" i="5"/>
  <c r="DE1058" i="5"/>
  <c r="DN1058" i="5" s="1"/>
  <c r="DC1058" i="5"/>
  <c r="DD1058" i="5" s="1"/>
  <c r="DI1058" i="5" s="1"/>
  <c r="DB1058" i="5"/>
  <c r="DH1058" i="5" s="1"/>
  <c r="DA1058" i="5"/>
  <c r="DP1058" i="5" s="1"/>
  <c r="CZ1058" i="5"/>
  <c r="CG1058" i="5"/>
  <c r="AS1058" i="5"/>
  <c r="AR1058" i="5" s="1"/>
  <c r="AO1058" i="5"/>
  <c r="AN1058" i="5"/>
  <c r="CY1058" i="5" s="1"/>
  <c r="AM1058" i="5"/>
  <c r="DN1057" i="5"/>
  <c r="DG1057" i="5"/>
  <c r="DE1057" i="5"/>
  <c r="DF1057" i="5" s="1"/>
  <c r="DK1057" i="5" s="1"/>
  <c r="DD1057" i="5"/>
  <c r="DC1057" i="5"/>
  <c r="DB1057" i="5"/>
  <c r="DA1057" i="5"/>
  <c r="DP1057" i="5" s="1"/>
  <c r="CZ1057" i="5"/>
  <c r="CY1057" i="5"/>
  <c r="CG1057" i="5"/>
  <c r="AS1057" i="5"/>
  <c r="AR1057" i="5"/>
  <c r="AN1057" i="5"/>
  <c r="AM1057" i="5"/>
  <c r="AO1057" i="5" s="1"/>
  <c r="DF1056" i="5"/>
  <c r="DK1056" i="5" s="1"/>
  <c r="DE1056" i="5"/>
  <c r="DN1056" i="5" s="1"/>
  <c r="DC1056" i="5"/>
  <c r="DD1056" i="5" s="1"/>
  <c r="DB1056" i="5"/>
  <c r="DA1056" i="5"/>
  <c r="DM1056" i="5" s="1"/>
  <c r="CZ1056" i="5"/>
  <c r="CG1056" i="5"/>
  <c r="AS1056" i="5"/>
  <c r="AR1056" i="5" s="1"/>
  <c r="AO1056" i="5"/>
  <c r="AN1056" i="5"/>
  <c r="CY1056" i="5" s="1"/>
  <c r="AM1056" i="5"/>
  <c r="DO1055" i="5"/>
  <c r="DE1055" i="5"/>
  <c r="DF1055" i="5" s="1"/>
  <c r="DK1055" i="5" s="1"/>
  <c r="DC1055" i="5"/>
  <c r="DD1055" i="5" s="1"/>
  <c r="DB1055" i="5"/>
  <c r="DA1055" i="5"/>
  <c r="DP1055" i="5" s="1"/>
  <c r="CZ1055" i="5"/>
  <c r="CY1055" i="5"/>
  <c r="CG1055" i="5"/>
  <c r="AS1055" i="5"/>
  <c r="AR1055" i="5" s="1"/>
  <c r="AO1055" i="5"/>
  <c r="AN1055" i="5"/>
  <c r="AM1055" i="5"/>
  <c r="DO1054" i="5"/>
  <c r="DE1054" i="5"/>
  <c r="DN1054" i="5" s="1"/>
  <c r="DC1054" i="5"/>
  <c r="DD1054" i="5" s="1"/>
  <c r="DI1054" i="5" s="1"/>
  <c r="DB1054" i="5"/>
  <c r="DH1054" i="5" s="1"/>
  <c r="DA1054" i="5"/>
  <c r="DM1054" i="5" s="1"/>
  <c r="CZ1054" i="5"/>
  <c r="CG1054" i="5"/>
  <c r="AS1054" i="5"/>
  <c r="AR1054" i="5" s="1"/>
  <c r="AN1054" i="5"/>
  <c r="CY1054" i="5" s="1"/>
  <c r="AM1054" i="5"/>
  <c r="AO1054" i="5" s="1"/>
  <c r="DN1053" i="5"/>
  <c r="DE1053" i="5"/>
  <c r="DF1053" i="5" s="1"/>
  <c r="DK1053" i="5" s="1"/>
  <c r="DD1053" i="5"/>
  <c r="DC1053" i="5"/>
  <c r="DB1053" i="5"/>
  <c r="DA1053" i="5"/>
  <c r="DP1053" i="5" s="1"/>
  <c r="CZ1053" i="5"/>
  <c r="CY1053" i="5"/>
  <c r="CG1053" i="5"/>
  <c r="AS1053" i="5"/>
  <c r="AR1053" i="5"/>
  <c r="AN1053" i="5"/>
  <c r="AM1053" i="5"/>
  <c r="AO1053" i="5" s="1"/>
  <c r="DP1052" i="5"/>
  <c r="DF1052" i="5"/>
  <c r="DK1052" i="5" s="1"/>
  <c r="DE1052" i="5"/>
  <c r="DN1052" i="5" s="1"/>
  <c r="DC1052" i="5"/>
  <c r="DD1052" i="5" s="1"/>
  <c r="DB1052" i="5"/>
  <c r="DA1052" i="5"/>
  <c r="DO1052" i="5" s="1"/>
  <c r="CZ1052" i="5"/>
  <c r="CG1052" i="5"/>
  <c r="AS1052" i="5"/>
  <c r="AR1052" i="5" s="1"/>
  <c r="AO1052" i="5"/>
  <c r="AN1052" i="5"/>
  <c r="CY1052" i="5" s="1"/>
  <c r="AM1052" i="5"/>
  <c r="DE1051" i="5"/>
  <c r="DF1051" i="5" s="1"/>
  <c r="DK1051" i="5" s="1"/>
  <c r="DC1051" i="5"/>
  <c r="DD1051" i="5" s="1"/>
  <c r="DB1051" i="5"/>
  <c r="DA1051" i="5"/>
  <c r="DP1051" i="5" s="1"/>
  <c r="CZ1051" i="5"/>
  <c r="CY1051" i="5"/>
  <c r="CG1051" i="5"/>
  <c r="AS1051" i="5"/>
  <c r="AR1051" i="5" s="1"/>
  <c r="AN1051" i="5"/>
  <c r="AM1051" i="5"/>
  <c r="AO1051" i="5" s="1"/>
  <c r="DO1050" i="5"/>
  <c r="DE1050" i="5"/>
  <c r="DN1050" i="5" s="1"/>
  <c r="DC1050" i="5"/>
  <c r="DD1050" i="5" s="1"/>
  <c r="DI1050" i="5" s="1"/>
  <c r="DB1050" i="5"/>
  <c r="DH1050" i="5" s="1"/>
  <c r="DA1050" i="5"/>
  <c r="DP1050" i="5" s="1"/>
  <c r="CZ1050" i="5"/>
  <c r="CG1050" i="5"/>
  <c r="AS1050" i="5"/>
  <c r="AR1050" i="5" s="1"/>
  <c r="AO1050" i="5"/>
  <c r="AN1050" i="5"/>
  <c r="CY1050" i="5" s="1"/>
  <c r="AM1050" i="5"/>
  <c r="DN1049" i="5"/>
  <c r="DG1049" i="5"/>
  <c r="DE1049" i="5"/>
  <c r="DF1049" i="5" s="1"/>
  <c r="DK1049" i="5" s="1"/>
  <c r="DD1049" i="5"/>
  <c r="DC1049" i="5"/>
  <c r="DB1049" i="5"/>
  <c r="DA1049" i="5"/>
  <c r="DP1049" i="5" s="1"/>
  <c r="CZ1049" i="5"/>
  <c r="CY1049" i="5"/>
  <c r="CG1049" i="5"/>
  <c r="AS1049" i="5"/>
  <c r="AR1049" i="5"/>
  <c r="AN1049" i="5"/>
  <c r="AM1049" i="5"/>
  <c r="AO1049" i="5" s="1"/>
  <c r="DF1048" i="5"/>
  <c r="DK1048" i="5" s="1"/>
  <c r="DE1048" i="5"/>
  <c r="DN1048" i="5" s="1"/>
  <c r="DC1048" i="5"/>
  <c r="DD1048" i="5" s="1"/>
  <c r="DB1048" i="5"/>
  <c r="DA1048" i="5"/>
  <c r="DM1048" i="5" s="1"/>
  <c r="CZ1048" i="5"/>
  <c r="CG1048" i="5"/>
  <c r="AS1048" i="5"/>
  <c r="AR1048" i="5" s="1"/>
  <c r="AO1048" i="5"/>
  <c r="AN1048" i="5"/>
  <c r="CY1048" i="5" s="1"/>
  <c r="AM1048" i="5"/>
  <c r="DO1047" i="5"/>
  <c r="DE1047" i="5"/>
  <c r="DF1047" i="5" s="1"/>
  <c r="DK1047" i="5" s="1"/>
  <c r="DC1047" i="5"/>
  <c r="DD1047" i="5" s="1"/>
  <c r="DB1047" i="5"/>
  <c r="DA1047" i="5"/>
  <c r="DP1047" i="5" s="1"/>
  <c r="CZ1047" i="5"/>
  <c r="CY1047" i="5"/>
  <c r="CG1047" i="5"/>
  <c r="AS1047" i="5"/>
  <c r="AR1047" i="5" s="1"/>
  <c r="AO1047" i="5"/>
  <c r="AN1047" i="5"/>
  <c r="AM1047" i="5"/>
  <c r="DO1046" i="5"/>
  <c r="DE1046" i="5"/>
  <c r="DN1046" i="5" s="1"/>
  <c r="DC1046" i="5"/>
  <c r="DD1046" i="5" s="1"/>
  <c r="DI1046" i="5" s="1"/>
  <c r="DB1046" i="5"/>
  <c r="DH1046" i="5" s="1"/>
  <c r="DA1046" i="5"/>
  <c r="DM1046" i="5" s="1"/>
  <c r="CZ1046" i="5"/>
  <c r="CG1046" i="5"/>
  <c r="AS1046" i="5"/>
  <c r="AR1046" i="5" s="1"/>
  <c r="AN1046" i="5"/>
  <c r="CY1046" i="5" s="1"/>
  <c r="AM1046" i="5"/>
  <c r="AO1046" i="5" s="1"/>
  <c r="DN1045" i="5"/>
  <c r="DE1045" i="5"/>
  <c r="DF1045" i="5" s="1"/>
  <c r="DK1045" i="5" s="1"/>
  <c r="DD1045" i="5"/>
  <c r="DC1045" i="5"/>
  <c r="DB1045" i="5"/>
  <c r="DA1045" i="5"/>
  <c r="DP1045" i="5" s="1"/>
  <c r="CZ1045" i="5"/>
  <c r="CY1045" i="5"/>
  <c r="CG1045" i="5"/>
  <c r="AS1045" i="5"/>
  <c r="AR1045" i="5"/>
  <c r="AN1045" i="5"/>
  <c r="AM1045" i="5"/>
  <c r="AO1045" i="5" s="1"/>
  <c r="DP1044" i="5"/>
  <c r="DF1044" i="5"/>
  <c r="DK1044" i="5" s="1"/>
  <c r="DE1044" i="5"/>
  <c r="DN1044" i="5" s="1"/>
  <c r="DC1044" i="5"/>
  <c r="DD1044" i="5" s="1"/>
  <c r="DB1044" i="5"/>
  <c r="DA1044" i="5"/>
  <c r="DO1044" i="5" s="1"/>
  <c r="CZ1044" i="5"/>
  <c r="CG1044" i="5"/>
  <c r="AS1044" i="5"/>
  <c r="AR1044" i="5" s="1"/>
  <c r="AO1044" i="5"/>
  <c r="AN1044" i="5"/>
  <c r="CY1044" i="5" s="1"/>
  <c r="AM1044" i="5"/>
  <c r="DE1043" i="5"/>
  <c r="DF1043" i="5" s="1"/>
  <c r="DK1043" i="5" s="1"/>
  <c r="DC1043" i="5"/>
  <c r="DD1043" i="5" s="1"/>
  <c r="DB1043" i="5"/>
  <c r="DA1043" i="5"/>
  <c r="DP1043" i="5" s="1"/>
  <c r="CZ1043" i="5"/>
  <c r="CY1043" i="5"/>
  <c r="CG1043" i="5"/>
  <c r="AS1043" i="5"/>
  <c r="AR1043" i="5" s="1"/>
  <c r="AN1043" i="5"/>
  <c r="AM1043" i="5"/>
  <c r="AO1043" i="5" s="1"/>
  <c r="DO1042" i="5"/>
  <c r="DE1042" i="5"/>
  <c r="DN1042" i="5" s="1"/>
  <c r="DC1042" i="5"/>
  <c r="DD1042" i="5" s="1"/>
  <c r="DI1042" i="5" s="1"/>
  <c r="DB1042" i="5"/>
  <c r="DH1042" i="5" s="1"/>
  <c r="DA1042" i="5"/>
  <c r="DP1042" i="5" s="1"/>
  <c r="CZ1042" i="5"/>
  <c r="CG1042" i="5"/>
  <c r="AS1042" i="5"/>
  <c r="AR1042" i="5" s="1"/>
  <c r="AO1042" i="5"/>
  <c r="AN1042" i="5"/>
  <c r="CY1042" i="5" s="1"/>
  <c r="AM1042" i="5"/>
  <c r="DN1041" i="5"/>
  <c r="DG1041" i="5"/>
  <c r="DE1041" i="5"/>
  <c r="DF1041" i="5" s="1"/>
  <c r="DK1041" i="5" s="1"/>
  <c r="DD1041" i="5"/>
  <c r="DC1041" i="5"/>
  <c r="DB1041" i="5"/>
  <c r="DA1041" i="5"/>
  <c r="DP1041" i="5" s="1"/>
  <c r="CZ1041" i="5"/>
  <c r="CY1041" i="5"/>
  <c r="CG1041" i="5"/>
  <c r="AS1041" i="5"/>
  <c r="AR1041" i="5"/>
  <c r="AN1041" i="5"/>
  <c r="AM1041" i="5"/>
  <c r="AO1041" i="5" s="1"/>
  <c r="DP1040" i="5"/>
  <c r="DM1040" i="5"/>
  <c r="DF1040" i="5"/>
  <c r="DK1040" i="5" s="1"/>
  <c r="DE1040" i="5"/>
  <c r="DN1040" i="5" s="1"/>
  <c r="DD1040" i="5"/>
  <c r="DI1040" i="5" s="1"/>
  <c r="DC1040" i="5"/>
  <c r="DB1040" i="5"/>
  <c r="DH1040" i="5" s="1"/>
  <c r="DA1040" i="5"/>
  <c r="DO1040" i="5" s="1"/>
  <c r="CZ1040" i="5"/>
  <c r="CG1040" i="5"/>
  <c r="AS1040" i="5"/>
  <c r="AR1040" i="5"/>
  <c r="AN1040" i="5"/>
  <c r="CY1040" i="5" s="1"/>
  <c r="AM1040" i="5"/>
  <c r="AO1040" i="5" s="1"/>
  <c r="DP1039" i="5"/>
  <c r="DN1039" i="5"/>
  <c r="DM1039" i="5"/>
  <c r="DF1039" i="5"/>
  <c r="DK1039" i="5" s="1"/>
  <c r="DE1039" i="5"/>
  <c r="DD1039" i="5"/>
  <c r="DH1039" i="5" s="1"/>
  <c r="DC1039" i="5"/>
  <c r="DB1039" i="5"/>
  <c r="DA1039" i="5"/>
  <c r="DO1039" i="5" s="1"/>
  <c r="CZ1039" i="5"/>
  <c r="CG1039" i="5"/>
  <c r="AS1039" i="5"/>
  <c r="AR1039" i="5"/>
  <c r="AO1039" i="5"/>
  <c r="AN1039" i="5"/>
  <c r="CY1039" i="5" s="1"/>
  <c r="AM1039" i="5"/>
  <c r="DP1038" i="5"/>
  <c r="DN1038" i="5"/>
  <c r="DF1038" i="5"/>
  <c r="DK1038" i="5" s="1"/>
  <c r="DE1038" i="5"/>
  <c r="DD1038" i="5"/>
  <c r="DC1038" i="5"/>
  <c r="DB1038" i="5"/>
  <c r="DH1038" i="5" s="1"/>
  <c r="DA1038" i="5"/>
  <c r="DO1038" i="5" s="1"/>
  <c r="CZ1038" i="5"/>
  <c r="CG1038" i="5"/>
  <c r="AS1038" i="5"/>
  <c r="AR1038" i="5"/>
  <c r="AN1038" i="5"/>
  <c r="CY1038" i="5" s="1"/>
  <c r="AM1038" i="5"/>
  <c r="AO1038" i="5" s="1"/>
  <c r="DP1037" i="5"/>
  <c r="DN1037" i="5"/>
  <c r="DM1037" i="5"/>
  <c r="DF1037" i="5"/>
  <c r="DK1037" i="5" s="1"/>
  <c r="DE1037" i="5"/>
  <c r="DD1037" i="5"/>
  <c r="DH1037" i="5" s="1"/>
  <c r="DC1037" i="5"/>
  <c r="DB1037" i="5"/>
  <c r="DA1037" i="5"/>
  <c r="DO1037" i="5" s="1"/>
  <c r="CZ1037" i="5"/>
  <c r="CG1037" i="5"/>
  <c r="AS1037" i="5"/>
  <c r="AR1037" i="5"/>
  <c r="AO1037" i="5"/>
  <c r="AN1037" i="5"/>
  <c r="CY1037" i="5" s="1"/>
  <c r="AM1037" i="5"/>
  <c r="DP1036" i="5"/>
  <c r="DN1036" i="5"/>
  <c r="DF1036" i="5"/>
  <c r="DK1036" i="5" s="1"/>
  <c r="DE1036" i="5"/>
  <c r="DD1036" i="5"/>
  <c r="DI1036" i="5" s="1"/>
  <c r="DC1036" i="5"/>
  <c r="DB1036" i="5"/>
  <c r="DH1036" i="5" s="1"/>
  <c r="DA1036" i="5"/>
  <c r="DO1036" i="5" s="1"/>
  <c r="CZ1036" i="5"/>
  <c r="CG1036" i="5"/>
  <c r="AS1036" i="5"/>
  <c r="AR1036" i="5"/>
  <c r="AN1036" i="5"/>
  <c r="CY1036" i="5" s="1"/>
  <c r="AM1036" i="5"/>
  <c r="AO1036" i="5" s="1"/>
  <c r="DP1035" i="5"/>
  <c r="DN1035" i="5"/>
  <c r="DM1035" i="5"/>
  <c r="DF1035" i="5"/>
  <c r="DK1035" i="5" s="1"/>
  <c r="DE1035" i="5"/>
  <c r="DD1035" i="5"/>
  <c r="DH1035" i="5" s="1"/>
  <c r="DC1035" i="5"/>
  <c r="DB1035" i="5"/>
  <c r="DA1035" i="5"/>
  <c r="DO1035" i="5" s="1"/>
  <c r="CZ1035" i="5"/>
  <c r="CG1035" i="5"/>
  <c r="AS1035" i="5"/>
  <c r="AR1035" i="5"/>
  <c r="AO1035" i="5"/>
  <c r="AN1035" i="5"/>
  <c r="CY1035" i="5" s="1"/>
  <c r="AM1035" i="5"/>
  <c r="DP1034" i="5"/>
  <c r="DN1034" i="5"/>
  <c r="DF1034" i="5"/>
  <c r="DK1034" i="5" s="1"/>
  <c r="DE1034" i="5"/>
  <c r="DD1034" i="5"/>
  <c r="DC1034" i="5"/>
  <c r="DB1034" i="5"/>
  <c r="DH1034" i="5" s="1"/>
  <c r="DA1034" i="5"/>
  <c r="DO1034" i="5" s="1"/>
  <c r="CZ1034" i="5"/>
  <c r="CG1034" i="5"/>
  <c r="AS1034" i="5"/>
  <c r="AR1034" i="5"/>
  <c r="AN1034" i="5"/>
  <c r="CY1034" i="5" s="1"/>
  <c r="AM1034" i="5"/>
  <c r="AO1034" i="5" s="1"/>
  <c r="DP1033" i="5"/>
  <c r="DN1033" i="5"/>
  <c r="DM1033" i="5"/>
  <c r="DF1033" i="5"/>
  <c r="DK1033" i="5" s="1"/>
  <c r="DE1033" i="5"/>
  <c r="DD1033" i="5"/>
  <c r="DH1033" i="5" s="1"/>
  <c r="DC1033" i="5"/>
  <c r="DB1033" i="5"/>
  <c r="DA1033" i="5"/>
  <c r="DO1033" i="5" s="1"/>
  <c r="CZ1033" i="5"/>
  <c r="CG1033" i="5"/>
  <c r="AS1033" i="5"/>
  <c r="AR1033" i="5"/>
  <c r="AO1033" i="5"/>
  <c r="AN1033" i="5"/>
  <c r="CY1033" i="5" s="1"/>
  <c r="AM1033" i="5"/>
  <c r="DP1032" i="5"/>
  <c r="DN1032" i="5"/>
  <c r="DF1032" i="5"/>
  <c r="DK1032" i="5" s="1"/>
  <c r="DE1032" i="5"/>
  <c r="DD1032" i="5"/>
  <c r="DI1032" i="5" s="1"/>
  <c r="DC1032" i="5"/>
  <c r="DB1032" i="5"/>
  <c r="DH1032" i="5" s="1"/>
  <c r="DA1032" i="5"/>
  <c r="DO1032" i="5" s="1"/>
  <c r="CZ1032" i="5"/>
  <c r="CG1032" i="5"/>
  <c r="AS1032" i="5"/>
  <c r="AR1032" i="5"/>
  <c r="AN1032" i="5"/>
  <c r="CY1032" i="5" s="1"/>
  <c r="AM1032" i="5"/>
  <c r="AO1032" i="5" s="1"/>
  <c r="DP1031" i="5"/>
  <c r="DN1031" i="5"/>
  <c r="DM1031" i="5"/>
  <c r="DF1031" i="5"/>
  <c r="DK1031" i="5" s="1"/>
  <c r="DE1031" i="5"/>
  <c r="DD1031" i="5"/>
  <c r="DH1031" i="5" s="1"/>
  <c r="DC1031" i="5"/>
  <c r="DB1031" i="5"/>
  <c r="DA1031" i="5"/>
  <c r="DO1031" i="5" s="1"/>
  <c r="CZ1031" i="5"/>
  <c r="CG1031" i="5"/>
  <c r="AS1031" i="5"/>
  <c r="AR1031" i="5"/>
  <c r="AO1031" i="5"/>
  <c r="AN1031" i="5"/>
  <c r="CY1031" i="5" s="1"/>
  <c r="AM1031" i="5"/>
  <c r="DP1030" i="5"/>
  <c r="DN1030" i="5"/>
  <c r="DF1030" i="5"/>
  <c r="DK1030" i="5" s="1"/>
  <c r="DE1030" i="5"/>
  <c r="DD1030" i="5"/>
  <c r="DC1030" i="5"/>
  <c r="DB1030" i="5"/>
  <c r="DH1030" i="5" s="1"/>
  <c r="DA1030" i="5"/>
  <c r="DO1030" i="5" s="1"/>
  <c r="CZ1030" i="5"/>
  <c r="CG1030" i="5"/>
  <c r="AS1030" i="5"/>
  <c r="AR1030" i="5"/>
  <c r="AN1030" i="5"/>
  <c r="CY1030" i="5" s="1"/>
  <c r="AM1030" i="5"/>
  <c r="AO1030" i="5" s="1"/>
  <c r="DP1029" i="5"/>
  <c r="DN1029" i="5"/>
  <c r="DM1029" i="5"/>
  <c r="DF1029" i="5"/>
  <c r="DK1029" i="5" s="1"/>
  <c r="DE1029" i="5"/>
  <c r="DD1029" i="5"/>
  <c r="DH1029" i="5" s="1"/>
  <c r="DC1029" i="5"/>
  <c r="DB1029" i="5"/>
  <c r="DA1029" i="5"/>
  <c r="DO1029" i="5" s="1"/>
  <c r="CZ1029" i="5"/>
  <c r="CG1029" i="5"/>
  <c r="AS1029" i="5"/>
  <c r="AR1029" i="5"/>
  <c r="AO1029" i="5"/>
  <c r="AN1029" i="5"/>
  <c r="CY1029" i="5" s="1"/>
  <c r="AM1029" i="5"/>
  <c r="DP1028" i="5"/>
  <c r="DN1028" i="5"/>
  <c r="DF1028" i="5"/>
  <c r="DK1028" i="5" s="1"/>
  <c r="DE1028" i="5"/>
  <c r="DD1028" i="5"/>
  <c r="DI1028" i="5" s="1"/>
  <c r="DC1028" i="5"/>
  <c r="DB1028" i="5"/>
  <c r="DH1028" i="5" s="1"/>
  <c r="DA1028" i="5"/>
  <c r="DO1028" i="5" s="1"/>
  <c r="CZ1028" i="5"/>
  <c r="CG1028" i="5"/>
  <c r="AS1028" i="5"/>
  <c r="AR1028" i="5"/>
  <c r="AN1028" i="5"/>
  <c r="CY1028" i="5" s="1"/>
  <c r="AM1028" i="5"/>
  <c r="AO1028" i="5" s="1"/>
  <c r="DP1027" i="5"/>
  <c r="DN1027" i="5"/>
  <c r="DM1027" i="5"/>
  <c r="DF1027" i="5"/>
  <c r="DK1027" i="5" s="1"/>
  <c r="DE1027" i="5"/>
  <c r="DD1027" i="5"/>
  <c r="DH1027" i="5" s="1"/>
  <c r="DC1027" i="5"/>
  <c r="DB1027" i="5"/>
  <c r="DA1027" i="5"/>
  <c r="DO1027" i="5" s="1"/>
  <c r="CZ1027" i="5"/>
  <c r="CG1027" i="5"/>
  <c r="AS1027" i="5"/>
  <c r="AR1027" i="5"/>
  <c r="AO1027" i="5"/>
  <c r="AN1027" i="5"/>
  <c r="CY1027" i="5" s="1"/>
  <c r="AM1027" i="5"/>
  <c r="DP1026" i="5"/>
  <c r="DN1026" i="5"/>
  <c r="DF1026" i="5"/>
  <c r="DK1026" i="5" s="1"/>
  <c r="DE1026" i="5"/>
  <c r="DD1026" i="5"/>
  <c r="DC1026" i="5"/>
  <c r="DB1026" i="5"/>
  <c r="DH1026" i="5" s="1"/>
  <c r="DA1026" i="5"/>
  <c r="DO1026" i="5" s="1"/>
  <c r="CZ1026" i="5"/>
  <c r="CG1026" i="5"/>
  <c r="AS1026" i="5"/>
  <c r="AR1026" i="5"/>
  <c r="AN1026" i="5"/>
  <c r="CY1026" i="5" s="1"/>
  <c r="AM1026" i="5"/>
  <c r="AO1026" i="5" s="1"/>
  <c r="DP1025" i="5"/>
  <c r="DN1025" i="5"/>
  <c r="DM1025" i="5"/>
  <c r="DF1025" i="5"/>
  <c r="DK1025" i="5" s="1"/>
  <c r="DE1025" i="5"/>
  <c r="DD1025" i="5"/>
  <c r="DH1025" i="5" s="1"/>
  <c r="DC1025" i="5"/>
  <c r="DB1025" i="5"/>
  <c r="DA1025" i="5"/>
  <c r="DO1025" i="5" s="1"/>
  <c r="CZ1025" i="5"/>
  <c r="CG1025" i="5"/>
  <c r="AS1025" i="5"/>
  <c r="AR1025" i="5"/>
  <c r="AO1025" i="5"/>
  <c r="AN1025" i="5"/>
  <c r="CY1025" i="5" s="1"/>
  <c r="AM1025" i="5"/>
  <c r="DP1024" i="5"/>
  <c r="DN1024" i="5"/>
  <c r="DF1024" i="5"/>
  <c r="DK1024" i="5" s="1"/>
  <c r="DE1024" i="5"/>
  <c r="DD1024" i="5"/>
  <c r="DI1024" i="5" s="1"/>
  <c r="DC1024" i="5"/>
  <c r="DB1024" i="5"/>
  <c r="DH1024" i="5" s="1"/>
  <c r="DA1024" i="5"/>
  <c r="DO1024" i="5" s="1"/>
  <c r="CZ1024" i="5"/>
  <c r="CG1024" i="5"/>
  <c r="AS1024" i="5"/>
  <c r="AR1024" i="5"/>
  <c r="AN1024" i="5"/>
  <c r="CY1024" i="5" s="1"/>
  <c r="AM1024" i="5"/>
  <c r="AO1024" i="5" s="1"/>
  <c r="DP1023" i="5"/>
  <c r="DN1023" i="5"/>
  <c r="DM1023" i="5"/>
  <c r="DF1023" i="5"/>
  <c r="DK1023" i="5" s="1"/>
  <c r="DE1023" i="5"/>
  <c r="DD1023" i="5"/>
  <c r="DH1023" i="5" s="1"/>
  <c r="DC1023" i="5"/>
  <c r="DB1023" i="5"/>
  <c r="DA1023" i="5"/>
  <c r="DO1023" i="5" s="1"/>
  <c r="CZ1023" i="5"/>
  <c r="CG1023" i="5"/>
  <c r="AS1023" i="5"/>
  <c r="AR1023" i="5"/>
  <c r="AO1023" i="5"/>
  <c r="AN1023" i="5"/>
  <c r="CY1023" i="5" s="1"/>
  <c r="AM1023" i="5"/>
  <c r="DP1022" i="5"/>
  <c r="DN1022" i="5"/>
  <c r="DF1022" i="5"/>
  <c r="DK1022" i="5" s="1"/>
  <c r="DE1022" i="5"/>
  <c r="DD1022" i="5"/>
  <c r="DC1022" i="5"/>
  <c r="DB1022" i="5"/>
  <c r="DH1022" i="5" s="1"/>
  <c r="DA1022" i="5"/>
  <c r="DO1022" i="5" s="1"/>
  <c r="CZ1022" i="5"/>
  <c r="CG1022" i="5"/>
  <c r="AS1022" i="5"/>
  <c r="AR1022" i="5"/>
  <c r="AN1022" i="5"/>
  <c r="CY1022" i="5" s="1"/>
  <c r="AM1022" i="5"/>
  <c r="AO1022" i="5" s="1"/>
  <c r="DP1021" i="5"/>
  <c r="DN1021" i="5"/>
  <c r="DM1021" i="5"/>
  <c r="DF1021" i="5"/>
  <c r="DK1021" i="5" s="1"/>
  <c r="DE1021" i="5"/>
  <c r="DD1021" i="5"/>
  <c r="DH1021" i="5" s="1"/>
  <c r="DC1021" i="5"/>
  <c r="DB1021" i="5"/>
  <c r="DA1021" i="5"/>
  <c r="DO1021" i="5" s="1"/>
  <c r="CZ1021" i="5"/>
  <c r="CG1021" i="5"/>
  <c r="AS1021" i="5"/>
  <c r="AR1021" i="5"/>
  <c r="AO1021" i="5"/>
  <c r="AN1021" i="5"/>
  <c r="CY1021" i="5" s="1"/>
  <c r="AM1021" i="5"/>
  <c r="DP1020" i="5"/>
  <c r="DN1020" i="5"/>
  <c r="DF1020" i="5"/>
  <c r="DK1020" i="5" s="1"/>
  <c r="DE1020" i="5"/>
  <c r="DD1020" i="5"/>
  <c r="DI1020" i="5" s="1"/>
  <c r="DC1020" i="5"/>
  <c r="DB1020" i="5"/>
  <c r="DH1020" i="5" s="1"/>
  <c r="DA1020" i="5"/>
  <c r="DO1020" i="5" s="1"/>
  <c r="CZ1020" i="5"/>
  <c r="CG1020" i="5"/>
  <c r="AS1020" i="5"/>
  <c r="AR1020" i="5"/>
  <c r="AN1020" i="5"/>
  <c r="CY1020" i="5" s="1"/>
  <c r="AM1020" i="5"/>
  <c r="AO1020" i="5" s="1"/>
  <c r="DP1019" i="5"/>
  <c r="DN1019" i="5"/>
  <c r="DM1019" i="5"/>
  <c r="DF1019" i="5"/>
  <c r="DK1019" i="5" s="1"/>
  <c r="DE1019" i="5"/>
  <c r="DD1019" i="5"/>
  <c r="DH1019" i="5" s="1"/>
  <c r="DC1019" i="5"/>
  <c r="DB1019" i="5"/>
  <c r="DA1019" i="5"/>
  <c r="DO1019" i="5" s="1"/>
  <c r="CZ1019" i="5"/>
  <c r="CG1019" i="5"/>
  <c r="AS1019" i="5"/>
  <c r="AR1019" i="5"/>
  <c r="AO1019" i="5"/>
  <c r="AN1019" i="5"/>
  <c r="CY1019" i="5" s="1"/>
  <c r="AM1019" i="5"/>
  <c r="DP1018" i="5"/>
  <c r="DN1018" i="5"/>
  <c r="DF1018" i="5"/>
  <c r="DK1018" i="5" s="1"/>
  <c r="DE1018" i="5"/>
  <c r="DD1018" i="5"/>
  <c r="DC1018" i="5"/>
  <c r="DB1018" i="5"/>
  <c r="DH1018" i="5" s="1"/>
  <c r="DA1018" i="5"/>
  <c r="DO1018" i="5" s="1"/>
  <c r="CZ1018" i="5"/>
  <c r="CG1018" i="5"/>
  <c r="AS1018" i="5"/>
  <c r="AR1018" i="5"/>
  <c r="AN1018" i="5"/>
  <c r="CY1018" i="5" s="1"/>
  <c r="AM1018" i="5"/>
  <c r="AO1018" i="5" s="1"/>
  <c r="DP1017" i="5"/>
  <c r="DN1017" i="5"/>
  <c r="DM1017" i="5"/>
  <c r="DF1017" i="5"/>
  <c r="DK1017" i="5" s="1"/>
  <c r="DE1017" i="5"/>
  <c r="DD1017" i="5"/>
  <c r="DH1017" i="5" s="1"/>
  <c r="DC1017" i="5"/>
  <c r="DB1017" i="5"/>
  <c r="DA1017" i="5"/>
  <c r="DO1017" i="5" s="1"/>
  <c r="CZ1017" i="5"/>
  <c r="CG1017" i="5"/>
  <c r="AS1017" i="5"/>
  <c r="AR1017" i="5"/>
  <c r="AO1017" i="5"/>
  <c r="AN1017" i="5"/>
  <c r="CY1017" i="5" s="1"/>
  <c r="AM1017" i="5"/>
  <c r="DP1016" i="5"/>
  <c r="DN1016" i="5"/>
  <c r="DF1016" i="5"/>
  <c r="DK1016" i="5" s="1"/>
  <c r="DE1016" i="5"/>
  <c r="DD1016" i="5"/>
  <c r="DI1016" i="5" s="1"/>
  <c r="DC1016" i="5"/>
  <c r="DB1016" i="5"/>
  <c r="DH1016" i="5" s="1"/>
  <c r="DA1016" i="5"/>
  <c r="DO1016" i="5" s="1"/>
  <c r="CZ1016" i="5"/>
  <c r="CG1016" i="5"/>
  <c r="AS1016" i="5"/>
  <c r="AR1016" i="5"/>
  <c r="AN1016" i="5"/>
  <c r="CY1016" i="5" s="1"/>
  <c r="AM1016" i="5"/>
  <c r="AO1016" i="5" s="1"/>
  <c r="DP1015" i="5"/>
  <c r="DN1015" i="5"/>
  <c r="DM1015" i="5"/>
  <c r="DF1015" i="5"/>
  <c r="DK1015" i="5" s="1"/>
  <c r="DE1015" i="5"/>
  <c r="DD1015" i="5"/>
  <c r="DH1015" i="5" s="1"/>
  <c r="DC1015" i="5"/>
  <c r="DB1015" i="5"/>
  <c r="DA1015" i="5"/>
  <c r="DO1015" i="5" s="1"/>
  <c r="CZ1015" i="5"/>
  <c r="CG1015" i="5"/>
  <c r="AS1015" i="5"/>
  <c r="AR1015" i="5"/>
  <c r="AO1015" i="5"/>
  <c r="AN1015" i="5"/>
  <c r="CY1015" i="5" s="1"/>
  <c r="AM1015" i="5"/>
  <c r="DP1014" i="5"/>
  <c r="DN1014" i="5"/>
  <c r="DF1014" i="5"/>
  <c r="DK1014" i="5" s="1"/>
  <c r="DE1014" i="5"/>
  <c r="DD1014" i="5"/>
  <c r="DC1014" i="5"/>
  <c r="DB1014" i="5"/>
  <c r="DH1014" i="5" s="1"/>
  <c r="DA1014" i="5"/>
  <c r="DO1014" i="5" s="1"/>
  <c r="CZ1014" i="5"/>
  <c r="CG1014" i="5"/>
  <c r="AS1014" i="5"/>
  <c r="AR1014" i="5"/>
  <c r="AN1014" i="5"/>
  <c r="CY1014" i="5" s="1"/>
  <c r="AM1014" i="5"/>
  <c r="AO1014" i="5" s="1"/>
  <c r="DP1013" i="5"/>
  <c r="DN1013" i="5"/>
  <c r="DM1013" i="5"/>
  <c r="DF1013" i="5"/>
  <c r="DK1013" i="5" s="1"/>
  <c r="DE1013" i="5"/>
  <c r="DD1013" i="5"/>
  <c r="DH1013" i="5" s="1"/>
  <c r="DC1013" i="5"/>
  <c r="DB1013" i="5"/>
  <c r="DA1013" i="5"/>
  <c r="DO1013" i="5" s="1"/>
  <c r="CZ1013" i="5"/>
  <c r="CG1013" i="5"/>
  <c r="AS1013" i="5"/>
  <c r="AR1013" i="5"/>
  <c r="AO1013" i="5"/>
  <c r="AN1013" i="5"/>
  <c r="CY1013" i="5" s="1"/>
  <c r="AM1013" i="5"/>
  <c r="DP1012" i="5"/>
  <c r="DN1012" i="5"/>
  <c r="DF1012" i="5"/>
  <c r="DK1012" i="5" s="1"/>
  <c r="DE1012" i="5"/>
  <c r="DD1012" i="5"/>
  <c r="DI1012" i="5" s="1"/>
  <c r="DC1012" i="5"/>
  <c r="DB1012" i="5"/>
  <c r="DH1012" i="5" s="1"/>
  <c r="DA1012" i="5"/>
  <c r="DO1012" i="5" s="1"/>
  <c r="CZ1012" i="5"/>
  <c r="CG1012" i="5"/>
  <c r="AS1012" i="5"/>
  <c r="AR1012" i="5"/>
  <c r="AN1012" i="5"/>
  <c r="CY1012" i="5" s="1"/>
  <c r="AM1012" i="5"/>
  <c r="AO1012" i="5" s="1"/>
  <c r="DP1011" i="5"/>
  <c r="DN1011" i="5"/>
  <c r="DM1011" i="5"/>
  <c r="DF1011" i="5"/>
  <c r="DK1011" i="5" s="1"/>
  <c r="DE1011" i="5"/>
  <c r="DD1011" i="5"/>
  <c r="DH1011" i="5" s="1"/>
  <c r="DC1011" i="5"/>
  <c r="DB1011" i="5"/>
  <c r="DA1011" i="5"/>
  <c r="DO1011" i="5" s="1"/>
  <c r="CZ1011" i="5"/>
  <c r="CG1011" i="5"/>
  <c r="AS1011" i="5"/>
  <c r="AR1011" i="5"/>
  <c r="AO1011" i="5"/>
  <c r="AN1011" i="5"/>
  <c r="CY1011" i="5" s="1"/>
  <c r="AM1011" i="5"/>
  <c r="DP1010" i="5"/>
  <c r="DN1010" i="5"/>
  <c r="DF1010" i="5"/>
  <c r="DK1010" i="5" s="1"/>
  <c r="DE1010" i="5"/>
  <c r="DD1010" i="5"/>
  <c r="DC1010" i="5"/>
  <c r="DB1010" i="5"/>
  <c r="DH1010" i="5" s="1"/>
  <c r="DA1010" i="5"/>
  <c r="DO1010" i="5" s="1"/>
  <c r="CZ1010" i="5"/>
  <c r="CG1010" i="5"/>
  <c r="AS1010" i="5"/>
  <c r="AR1010" i="5"/>
  <c r="AN1010" i="5"/>
  <c r="CY1010" i="5" s="1"/>
  <c r="AM1010" i="5"/>
  <c r="AO1010" i="5" s="1"/>
  <c r="DP1009" i="5"/>
  <c r="DN1009" i="5"/>
  <c r="DM1009" i="5"/>
  <c r="DF1009" i="5"/>
  <c r="DK1009" i="5" s="1"/>
  <c r="DE1009" i="5"/>
  <c r="DD1009" i="5"/>
  <c r="DH1009" i="5" s="1"/>
  <c r="DC1009" i="5"/>
  <c r="DB1009" i="5"/>
  <c r="DA1009" i="5"/>
  <c r="DO1009" i="5" s="1"/>
  <c r="CZ1009" i="5"/>
  <c r="CG1009" i="5"/>
  <c r="AS1009" i="5"/>
  <c r="AR1009" i="5"/>
  <c r="AO1009" i="5"/>
  <c r="AN1009" i="5"/>
  <c r="CY1009" i="5" s="1"/>
  <c r="AM1009" i="5"/>
  <c r="DP1008" i="5"/>
  <c r="DN1008" i="5"/>
  <c r="DF1008" i="5"/>
  <c r="DK1008" i="5" s="1"/>
  <c r="DE1008" i="5"/>
  <c r="DD1008" i="5"/>
  <c r="DI1008" i="5" s="1"/>
  <c r="DC1008" i="5"/>
  <c r="DB1008" i="5"/>
  <c r="DH1008" i="5" s="1"/>
  <c r="DA1008" i="5"/>
  <c r="DO1008" i="5" s="1"/>
  <c r="CZ1008" i="5"/>
  <c r="CG1008" i="5"/>
  <c r="AS1008" i="5"/>
  <c r="AR1008" i="5"/>
  <c r="AN1008" i="5"/>
  <c r="CY1008" i="5" s="1"/>
  <c r="AM1008" i="5"/>
  <c r="AO1008" i="5" s="1"/>
  <c r="DP1007" i="5"/>
  <c r="DN1007" i="5"/>
  <c r="DM1007" i="5"/>
  <c r="DF1007" i="5"/>
  <c r="DK1007" i="5" s="1"/>
  <c r="DE1007" i="5"/>
  <c r="DD1007" i="5"/>
  <c r="DH1007" i="5" s="1"/>
  <c r="DC1007" i="5"/>
  <c r="DB1007" i="5"/>
  <c r="DA1007" i="5"/>
  <c r="DO1007" i="5" s="1"/>
  <c r="CZ1007" i="5"/>
  <c r="CG1007" i="5"/>
  <c r="AS1007" i="5"/>
  <c r="AR1007" i="5"/>
  <c r="AO1007" i="5"/>
  <c r="AN1007" i="5"/>
  <c r="CY1007" i="5" s="1"/>
  <c r="AM1007" i="5"/>
  <c r="DP1006" i="5"/>
  <c r="DN1006" i="5"/>
  <c r="DF1006" i="5"/>
  <c r="DK1006" i="5" s="1"/>
  <c r="DE1006" i="5"/>
  <c r="DD1006" i="5"/>
  <c r="DC1006" i="5"/>
  <c r="DB1006" i="5"/>
  <c r="DH1006" i="5" s="1"/>
  <c r="DA1006" i="5"/>
  <c r="DO1006" i="5" s="1"/>
  <c r="CZ1006" i="5"/>
  <c r="CG1006" i="5"/>
  <c r="AS1006" i="5"/>
  <c r="AR1006" i="5"/>
  <c r="AN1006" i="5"/>
  <c r="CY1006" i="5" s="1"/>
  <c r="AM1006" i="5"/>
  <c r="AO1006" i="5" s="1"/>
  <c r="DP1005" i="5"/>
  <c r="DN1005" i="5"/>
  <c r="DM1005" i="5"/>
  <c r="DF1005" i="5"/>
  <c r="DK1005" i="5" s="1"/>
  <c r="DE1005" i="5"/>
  <c r="DD1005" i="5"/>
  <c r="DH1005" i="5" s="1"/>
  <c r="DC1005" i="5"/>
  <c r="DB1005" i="5"/>
  <c r="DA1005" i="5"/>
  <c r="DO1005" i="5" s="1"/>
  <c r="CZ1005" i="5"/>
  <c r="CG1005" i="5"/>
  <c r="AS1005" i="5"/>
  <c r="AR1005" i="5"/>
  <c r="AO1005" i="5"/>
  <c r="AN1005" i="5"/>
  <c r="CY1005" i="5" s="1"/>
  <c r="AM1005" i="5"/>
  <c r="DP1004" i="5"/>
  <c r="DN1004" i="5"/>
  <c r="DF1004" i="5"/>
  <c r="DK1004" i="5" s="1"/>
  <c r="DE1004" i="5"/>
  <c r="DD1004" i="5"/>
  <c r="DI1004" i="5" s="1"/>
  <c r="DC1004" i="5"/>
  <c r="DB1004" i="5"/>
  <c r="DH1004" i="5" s="1"/>
  <c r="DA1004" i="5"/>
  <c r="DO1004" i="5" s="1"/>
  <c r="CZ1004" i="5"/>
  <c r="CG1004" i="5"/>
  <c r="AS1004" i="5"/>
  <c r="AR1004" i="5"/>
  <c r="AN1004" i="5"/>
  <c r="CY1004" i="5" s="1"/>
  <c r="AM1004" i="5"/>
  <c r="AO1004" i="5" s="1"/>
  <c r="DP1003" i="5"/>
  <c r="DN1003" i="5"/>
  <c r="DM1003" i="5"/>
  <c r="DF1003" i="5"/>
  <c r="DK1003" i="5" s="1"/>
  <c r="DE1003" i="5"/>
  <c r="DD1003" i="5"/>
  <c r="DH1003" i="5" s="1"/>
  <c r="DC1003" i="5"/>
  <c r="DB1003" i="5"/>
  <c r="DA1003" i="5"/>
  <c r="DO1003" i="5" s="1"/>
  <c r="CZ1003" i="5"/>
  <c r="CG1003" i="5"/>
  <c r="AS1003" i="5"/>
  <c r="AR1003" i="5"/>
  <c r="AO1003" i="5"/>
  <c r="AN1003" i="5"/>
  <c r="CY1003" i="5" s="1"/>
  <c r="AM1003" i="5"/>
  <c r="DP1002" i="5"/>
  <c r="DN1002" i="5"/>
  <c r="DF1002" i="5"/>
  <c r="DK1002" i="5" s="1"/>
  <c r="DE1002" i="5"/>
  <c r="DD1002" i="5"/>
  <c r="DC1002" i="5"/>
  <c r="DB1002" i="5"/>
  <c r="DH1002" i="5" s="1"/>
  <c r="DA1002" i="5"/>
  <c r="DO1002" i="5" s="1"/>
  <c r="CZ1002" i="5"/>
  <c r="CG1002" i="5"/>
  <c r="AS1002" i="5"/>
  <c r="AR1002" i="5"/>
  <c r="AN1002" i="5"/>
  <c r="CY1002" i="5" s="1"/>
  <c r="AM1002" i="5"/>
  <c r="AO1002" i="5" s="1"/>
  <c r="DP1001" i="5"/>
  <c r="DN1001" i="5"/>
  <c r="DM1001" i="5"/>
  <c r="DF1001" i="5"/>
  <c r="DK1001" i="5" s="1"/>
  <c r="DE1001" i="5"/>
  <c r="DD1001" i="5"/>
  <c r="DH1001" i="5" s="1"/>
  <c r="DC1001" i="5"/>
  <c r="DB1001" i="5"/>
  <c r="DA1001" i="5"/>
  <c r="DO1001" i="5" s="1"/>
  <c r="CZ1001" i="5"/>
  <c r="CG1001" i="5"/>
  <c r="AS1001" i="5"/>
  <c r="AR1001" i="5"/>
  <c r="AO1001" i="5"/>
  <c r="AN1001" i="5"/>
  <c r="CY1001" i="5" s="1"/>
  <c r="AM1001" i="5"/>
  <c r="DP1000" i="5"/>
  <c r="DN1000" i="5"/>
  <c r="DF1000" i="5"/>
  <c r="DK1000" i="5" s="1"/>
  <c r="DE1000" i="5"/>
  <c r="DD1000" i="5"/>
  <c r="DI1000" i="5" s="1"/>
  <c r="DC1000" i="5"/>
  <c r="DB1000" i="5"/>
  <c r="DH1000" i="5" s="1"/>
  <c r="DA1000" i="5"/>
  <c r="DO1000" i="5" s="1"/>
  <c r="CZ1000" i="5"/>
  <c r="CG1000" i="5"/>
  <c r="AS1000" i="5"/>
  <c r="AR1000" i="5"/>
  <c r="AN1000" i="5"/>
  <c r="CY1000" i="5" s="1"/>
  <c r="AM1000" i="5"/>
  <c r="AO1000" i="5" s="1"/>
  <c r="DP999" i="5"/>
  <c r="DN999" i="5"/>
  <c r="DM999" i="5"/>
  <c r="DF999" i="5"/>
  <c r="DK999" i="5" s="1"/>
  <c r="DE999" i="5"/>
  <c r="DD999" i="5"/>
  <c r="DH999" i="5" s="1"/>
  <c r="DC999" i="5"/>
  <c r="DB999" i="5"/>
  <c r="DA999" i="5"/>
  <c r="DO999" i="5" s="1"/>
  <c r="CZ999" i="5"/>
  <c r="CG999" i="5"/>
  <c r="AS999" i="5"/>
  <c r="AR999" i="5"/>
  <c r="AO999" i="5"/>
  <c r="AN999" i="5"/>
  <c r="CY999" i="5" s="1"/>
  <c r="AM999" i="5"/>
  <c r="DP998" i="5"/>
  <c r="DN998" i="5"/>
  <c r="DF998" i="5"/>
  <c r="DK998" i="5" s="1"/>
  <c r="DE998" i="5"/>
  <c r="DD998" i="5"/>
  <c r="DC998" i="5"/>
  <c r="DB998" i="5"/>
  <c r="DH998" i="5" s="1"/>
  <c r="DA998" i="5"/>
  <c r="DO998" i="5" s="1"/>
  <c r="CZ998" i="5"/>
  <c r="CG998" i="5"/>
  <c r="AS998" i="5"/>
  <c r="AR998" i="5"/>
  <c r="AN998" i="5"/>
  <c r="CY998" i="5" s="1"/>
  <c r="AM998" i="5"/>
  <c r="AO998" i="5" s="1"/>
  <c r="DP997" i="5"/>
  <c r="DN997" i="5"/>
  <c r="DM997" i="5"/>
  <c r="DF997" i="5"/>
  <c r="DK997" i="5" s="1"/>
  <c r="DE997" i="5"/>
  <c r="DD997" i="5"/>
  <c r="DH997" i="5" s="1"/>
  <c r="DC997" i="5"/>
  <c r="DB997" i="5"/>
  <c r="DA997" i="5"/>
  <c r="DO997" i="5" s="1"/>
  <c r="CZ997" i="5"/>
  <c r="CG997" i="5"/>
  <c r="AS997" i="5"/>
  <c r="AR997" i="5"/>
  <c r="AO997" i="5"/>
  <c r="AN997" i="5"/>
  <c r="CY997" i="5" s="1"/>
  <c r="AM997" i="5"/>
  <c r="DP996" i="5"/>
  <c r="DN996" i="5"/>
  <c r="DF996" i="5"/>
  <c r="DK996" i="5" s="1"/>
  <c r="DE996" i="5"/>
  <c r="DD996" i="5"/>
  <c r="DI996" i="5" s="1"/>
  <c r="DC996" i="5"/>
  <c r="DB996" i="5"/>
  <c r="DH996" i="5" s="1"/>
  <c r="DA996" i="5"/>
  <c r="DO996" i="5" s="1"/>
  <c r="CZ996" i="5"/>
  <c r="CG996" i="5"/>
  <c r="AS996" i="5"/>
  <c r="AR996" i="5"/>
  <c r="AN996" i="5"/>
  <c r="CY996" i="5" s="1"/>
  <c r="AM996" i="5"/>
  <c r="AO996" i="5" s="1"/>
  <c r="DP995" i="5"/>
  <c r="DN995" i="5"/>
  <c r="DM995" i="5"/>
  <c r="DF995" i="5"/>
  <c r="DK995" i="5" s="1"/>
  <c r="DE995" i="5"/>
  <c r="DD995" i="5"/>
  <c r="DH995" i="5" s="1"/>
  <c r="DC995" i="5"/>
  <c r="DB995" i="5"/>
  <c r="DA995" i="5"/>
  <c r="DO995" i="5" s="1"/>
  <c r="CZ995" i="5"/>
  <c r="CG995" i="5"/>
  <c r="AS995" i="5"/>
  <c r="AR995" i="5"/>
  <c r="AO995" i="5"/>
  <c r="AN995" i="5"/>
  <c r="CY995" i="5" s="1"/>
  <c r="AM995" i="5"/>
  <c r="DP994" i="5"/>
  <c r="DN994" i="5"/>
  <c r="DF994" i="5"/>
  <c r="DK994" i="5" s="1"/>
  <c r="DE994" i="5"/>
  <c r="DD994" i="5"/>
  <c r="DC994" i="5"/>
  <c r="DB994" i="5"/>
  <c r="DH994" i="5" s="1"/>
  <c r="DA994" i="5"/>
  <c r="DO994" i="5" s="1"/>
  <c r="CZ994" i="5"/>
  <c r="CG994" i="5"/>
  <c r="AS994" i="5"/>
  <c r="AR994" i="5"/>
  <c r="AN994" i="5"/>
  <c r="CY994" i="5" s="1"/>
  <c r="AM994" i="5"/>
  <c r="AO994" i="5" s="1"/>
  <c r="DP993" i="5"/>
  <c r="DN993" i="5"/>
  <c r="DM993" i="5"/>
  <c r="DF993" i="5"/>
  <c r="DK993" i="5" s="1"/>
  <c r="DE993" i="5"/>
  <c r="DD993" i="5"/>
  <c r="DH993" i="5" s="1"/>
  <c r="DC993" i="5"/>
  <c r="DB993" i="5"/>
  <c r="DA993" i="5"/>
  <c r="DO993" i="5" s="1"/>
  <c r="CZ993" i="5"/>
  <c r="CG993" i="5"/>
  <c r="AS993" i="5"/>
  <c r="AR993" i="5"/>
  <c r="AO993" i="5"/>
  <c r="AN993" i="5"/>
  <c r="CY993" i="5" s="1"/>
  <c r="AM993" i="5"/>
  <c r="DP992" i="5"/>
  <c r="DN992" i="5"/>
  <c r="DF992" i="5"/>
  <c r="DK992" i="5" s="1"/>
  <c r="DE992" i="5"/>
  <c r="DD992" i="5"/>
  <c r="DI992" i="5" s="1"/>
  <c r="DC992" i="5"/>
  <c r="DB992" i="5"/>
  <c r="DH992" i="5" s="1"/>
  <c r="DA992" i="5"/>
  <c r="DO992" i="5" s="1"/>
  <c r="CZ992" i="5"/>
  <c r="CG992" i="5"/>
  <c r="AS992" i="5"/>
  <c r="AR992" i="5"/>
  <c r="AN992" i="5"/>
  <c r="CY992" i="5" s="1"/>
  <c r="AM992" i="5"/>
  <c r="AO992" i="5" s="1"/>
  <c r="DP991" i="5"/>
  <c r="DN991" i="5"/>
  <c r="DM991" i="5"/>
  <c r="DF991" i="5"/>
  <c r="DK991" i="5" s="1"/>
  <c r="DE991" i="5"/>
  <c r="DD991" i="5"/>
  <c r="DH991" i="5" s="1"/>
  <c r="DC991" i="5"/>
  <c r="DB991" i="5"/>
  <c r="DA991" i="5"/>
  <c r="DO991" i="5" s="1"/>
  <c r="CZ991" i="5"/>
  <c r="CG991" i="5"/>
  <c r="AS991" i="5"/>
  <c r="AR991" i="5"/>
  <c r="AO991" i="5"/>
  <c r="AN991" i="5"/>
  <c r="CY991" i="5" s="1"/>
  <c r="AM991" i="5"/>
  <c r="DP990" i="5"/>
  <c r="DN990" i="5"/>
  <c r="DF990" i="5"/>
  <c r="DK990" i="5" s="1"/>
  <c r="DE990" i="5"/>
  <c r="DD990" i="5"/>
  <c r="DC990" i="5"/>
  <c r="DB990" i="5"/>
  <c r="DH990" i="5" s="1"/>
  <c r="DA990" i="5"/>
  <c r="DO990" i="5" s="1"/>
  <c r="CZ990" i="5"/>
  <c r="CG990" i="5"/>
  <c r="AS990" i="5"/>
  <c r="AR990" i="5"/>
  <c r="AN990" i="5"/>
  <c r="CY990" i="5" s="1"/>
  <c r="AM990" i="5"/>
  <c r="AO990" i="5" s="1"/>
  <c r="DP989" i="5"/>
  <c r="DN989" i="5"/>
  <c r="DM989" i="5"/>
  <c r="DF989" i="5"/>
  <c r="DK989" i="5" s="1"/>
  <c r="DE989" i="5"/>
  <c r="DD989" i="5"/>
  <c r="DH989" i="5" s="1"/>
  <c r="DC989" i="5"/>
  <c r="DB989" i="5"/>
  <c r="DA989" i="5"/>
  <c r="DO989" i="5" s="1"/>
  <c r="CZ989" i="5"/>
  <c r="CG989" i="5"/>
  <c r="AS989" i="5"/>
  <c r="AR989" i="5"/>
  <c r="AO989" i="5"/>
  <c r="AN989" i="5"/>
  <c r="CY989" i="5" s="1"/>
  <c r="AM989" i="5"/>
  <c r="DP988" i="5"/>
  <c r="DN988" i="5"/>
  <c r="DF988" i="5"/>
  <c r="DK988" i="5" s="1"/>
  <c r="DE988" i="5"/>
  <c r="DD988" i="5"/>
  <c r="DI988" i="5" s="1"/>
  <c r="DC988" i="5"/>
  <c r="DB988" i="5"/>
  <c r="DH988" i="5" s="1"/>
  <c r="DA988" i="5"/>
  <c r="DO988" i="5" s="1"/>
  <c r="CZ988" i="5"/>
  <c r="CG988" i="5"/>
  <c r="AS988" i="5"/>
  <c r="AR988" i="5"/>
  <c r="AN988" i="5"/>
  <c r="CY988" i="5" s="1"/>
  <c r="AM988" i="5"/>
  <c r="AO988" i="5" s="1"/>
  <c r="DP987" i="5"/>
  <c r="DN987" i="5"/>
  <c r="DM987" i="5"/>
  <c r="DF987" i="5"/>
  <c r="DK987" i="5" s="1"/>
  <c r="DE987" i="5"/>
  <c r="DD987" i="5"/>
  <c r="DH987" i="5" s="1"/>
  <c r="DC987" i="5"/>
  <c r="DB987" i="5"/>
  <c r="DA987" i="5"/>
  <c r="DO987" i="5" s="1"/>
  <c r="CZ987" i="5"/>
  <c r="CG987" i="5"/>
  <c r="AS987" i="5"/>
  <c r="AR987" i="5"/>
  <c r="AO987" i="5"/>
  <c r="AN987" i="5"/>
  <c r="CY987" i="5" s="1"/>
  <c r="AM987" i="5"/>
  <c r="DP986" i="5"/>
  <c r="DN986" i="5"/>
  <c r="DH986" i="5"/>
  <c r="DF986" i="5"/>
  <c r="DK986" i="5" s="1"/>
  <c r="DE986" i="5"/>
  <c r="DD986" i="5"/>
  <c r="DC986" i="5"/>
  <c r="DB986" i="5"/>
  <c r="DA986" i="5"/>
  <c r="DO986" i="5" s="1"/>
  <c r="CZ986" i="5"/>
  <c r="CG986" i="5"/>
  <c r="AS986" i="5"/>
  <c r="AR986" i="5"/>
  <c r="AN986" i="5"/>
  <c r="CY986" i="5" s="1"/>
  <c r="AM986" i="5"/>
  <c r="AO986" i="5" s="1"/>
  <c r="DP985" i="5"/>
  <c r="DN985" i="5"/>
  <c r="DM985" i="5"/>
  <c r="DK985" i="5"/>
  <c r="DF985" i="5"/>
  <c r="DE985" i="5"/>
  <c r="DD985" i="5"/>
  <c r="DG985" i="5" s="1"/>
  <c r="DC985" i="5"/>
  <c r="DB985" i="5"/>
  <c r="DH985" i="5" s="1"/>
  <c r="DA985" i="5"/>
  <c r="DO985" i="5" s="1"/>
  <c r="CZ985" i="5"/>
  <c r="CG985" i="5"/>
  <c r="AS985" i="5"/>
  <c r="AR985" i="5"/>
  <c r="AO985" i="5"/>
  <c r="AN985" i="5"/>
  <c r="CY985" i="5" s="1"/>
  <c r="AM985" i="5"/>
  <c r="DP984" i="5"/>
  <c r="DN984" i="5"/>
  <c r="DH984" i="5"/>
  <c r="DF984" i="5"/>
  <c r="DK984" i="5" s="1"/>
  <c r="DE984" i="5"/>
  <c r="DD984" i="5"/>
  <c r="DC984" i="5"/>
  <c r="DB984" i="5"/>
  <c r="DA984" i="5"/>
  <c r="DO984" i="5" s="1"/>
  <c r="CZ984" i="5"/>
  <c r="CG984" i="5"/>
  <c r="AS984" i="5"/>
  <c r="AR984" i="5"/>
  <c r="AN984" i="5"/>
  <c r="CY984" i="5" s="1"/>
  <c r="AM984" i="5"/>
  <c r="AO984" i="5" s="1"/>
  <c r="DP983" i="5"/>
  <c r="DN983" i="5"/>
  <c r="DM983" i="5"/>
  <c r="DK983" i="5"/>
  <c r="DF983" i="5"/>
  <c r="DE983" i="5"/>
  <c r="DD983" i="5"/>
  <c r="DG983" i="5" s="1"/>
  <c r="DC983" i="5"/>
  <c r="DB983" i="5"/>
  <c r="DH983" i="5" s="1"/>
  <c r="DA983" i="5"/>
  <c r="DO983" i="5" s="1"/>
  <c r="CZ983" i="5"/>
  <c r="CG983" i="5"/>
  <c r="AS983" i="5"/>
  <c r="AR983" i="5"/>
  <c r="AO983" i="5"/>
  <c r="AN983" i="5"/>
  <c r="CY983" i="5" s="1"/>
  <c r="AM983" i="5"/>
  <c r="DP982" i="5"/>
  <c r="DN982" i="5"/>
  <c r="DH982" i="5"/>
  <c r="DF982" i="5"/>
  <c r="DK982" i="5" s="1"/>
  <c r="DE982" i="5"/>
  <c r="DD982" i="5"/>
  <c r="DC982" i="5"/>
  <c r="DB982" i="5"/>
  <c r="DA982" i="5"/>
  <c r="DO982" i="5" s="1"/>
  <c r="CZ982" i="5"/>
  <c r="CG982" i="5"/>
  <c r="AS982" i="5"/>
  <c r="AR982" i="5"/>
  <c r="AN982" i="5"/>
  <c r="CY982" i="5" s="1"/>
  <c r="AM982" i="5"/>
  <c r="AO982" i="5" s="1"/>
  <c r="DP981" i="5"/>
  <c r="DN981" i="5"/>
  <c r="DM981" i="5"/>
  <c r="DK981" i="5"/>
  <c r="DF981" i="5"/>
  <c r="DE981" i="5"/>
  <c r="DD981" i="5"/>
  <c r="DG981" i="5" s="1"/>
  <c r="DC981" i="5"/>
  <c r="DB981" i="5"/>
  <c r="DH981" i="5" s="1"/>
  <c r="DA981" i="5"/>
  <c r="DO981" i="5" s="1"/>
  <c r="CZ981" i="5"/>
  <c r="CG981" i="5"/>
  <c r="AS981" i="5"/>
  <c r="AR981" i="5"/>
  <c r="AO981" i="5"/>
  <c r="AN981" i="5"/>
  <c r="CY981" i="5" s="1"/>
  <c r="AM981" i="5"/>
  <c r="DP980" i="5"/>
  <c r="DN980" i="5"/>
  <c r="DH980" i="5"/>
  <c r="DF980" i="5"/>
  <c r="DK980" i="5" s="1"/>
  <c r="DE980" i="5"/>
  <c r="DD980" i="5"/>
  <c r="DC980" i="5"/>
  <c r="DB980" i="5"/>
  <c r="DA980" i="5"/>
  <c r="DO980" i="5" s="1"/>
  <c r="CZ980" i="5"/>
  <c r="CG980" i="5"/>
  <c r="AS980" i="5"/>
  <c r="AR980" i="5"/>
  <c r="AN980" i="5"/>
  <c r="CY980" i="5" s="1"/>
  <c r="AM980" i="5"/>
  <c r="AO980" i="5" s="1"/>
  <c r="DP979" i="5"/>
  <c r="DN979" i="5"/>
  <c r="DM979" i="5"/>
  <c r="DK979" i="5"/>
  <c r="DF979" i="5"/>
  <c r="DE979" i="5"/>
  <c r="DD979" i="5"/>
  <c r="DG979" i="5" s="1"/>
  <c r="DC979" i="5"/>
  <c r="DB979" i="5"/>
  <c r="DH979" i="5" s="1"/>
  <c r="DA979" i="5"/>
  <c r="DO979" i="5" s="1"/>
  <c r="CZ979" i="5"/>
  <c r="CG979" i="5"/>
  <c r="AS979" i="5"/>
  <c r="AR979" i="5"/>
  <c r="AO979" i="5"/>
  <c r="AN979" i="5"/>
  <c r="CY979" i="5" s="1"/>
  <c r="AM979" i="5"/>
  <c r="DP978" i="5"/>
  <c r="DN978" i="5"/>
  <c r="DH978" i="5"/>
  <c r="DF978" i="5"/>
  <c r="DK978" i="5" s="1"/>
  <c r="DE978" i="5"/>
  <c r="DD978" i="5"/>
  <c r="DC978" i="5"/>
  <c r="DB978" i="5"/>
  <c r="DA978" i="5"/>
  <c r="DO978" i="5" s="1"/>
  <c r="CZ978" i="5"/>
  <c r="CG978" i="5"/>
  <c r="AS978" i="5"/>
  <c r="AR978" i="5"/>
  <c r="AN978" i="5"/>
  <c r="CY978" i="5" s="1"/>
  <c r="AM978" i="5"/>
  <c r="AO978" i="5" s="1"/>
  <c r="DP977" i="5"/>
  <c r="DN977" i="5"/>
  <c r="DM977" i="5"/>
  <c r="DK977" i="5"/>
  <c r="DF977" i="5"/>
  <c r="DE977" i="5"/>
  <c r="DD977" i="5"/>
  <c r="DG977" i="5" s="1"/>
  <c r="DC977" i="5"/>
  <c r="DB977" i="5"/>
  <c r="DH977" i="5" s="1"/>
  <c r="DA977" i="5"/>
  <c r="DO977" i="5" s="1"/>
  <c r="CZ977" i="5"/>
  <c r="CG977" i="5"/>
  <c r="AS977" i="5"/>
  <c r="AR977" i="5"/>
  <c r="AO977" i="5"/>
  <c r="AN977" i="5"/>
  <c r="CY977" i="5" s="1"/>
  <c r="AM977" i="5"/>
  <c r="DP976" i="5"/>
  <c r="DN976" i="5"/>
  <c r="DH976" i="5"/>
  <c r="DF976" i="5"/>
  <c r="DK976" i="5" s="1"/>
  <c r="DE976" i="5"/>
  <c r="DD976" i="5"/>
  <c r="DC976" i="5"/>
  <c r="DB976" i="5"/>
  <c r="DA976" i="5"/>
  <c r="DO976" i="5" s="1"/>
  <c r="CZ976" i="5"/>
  <c r="CG976" i="5"/>
  <c r="AS976" i="5"/>
  <c r="AR976" i="5"/>
  <c r="AN976" i="5"/>
  <c r="CY976" i="5" s="1"/>
  <c r="AM976" i="5"/>
  <c r="AO976" i="5" s="1"/>
  <c r="DP975" i="5"/>
  <c r="DN975" i="5"/>
  <c r="DM975" i="5"/>
  <c r="DK975" i="5"/>
  <c r="DF975" i="5"/>
  <c r="DE975" i="5"/>
  <c r="DD975" i="5"/>
  <c r="DG975" i="5" s="1"/>
  <c r="DC975" i="5"/>
  <c r="DB975" i="5"/>
  <c r="DH975" i="5" s="1"/>
  <c r="DA975" i="5"/>
  <c r="DO975" i="5" s="1"/>
  <c r="CZ975" i="5"/>
  <c r="CG975" i="5"/>
  <c r="AS975" i="5"/>
  <c r="AR975" i="5"/>
  <c r="AO975" i="5"/>
  <c r="AN975" i="5"/>
  <c r="CY975" i="5" s="1"/>
  <c r="AM975" i="5"/>
  <c r="DP974" i="5"/>
  <c r="DN974" i="5"/>
  <c r="DH974" i="5"/>
  <c r="DF974" i="5"/>
  <c r="DK974" i="5" s="1"/>
  <c r="DE974" i="5"/>
  <c r="DD974" i="5"/>
  <c r="DC974" i="5"/>
  <c r="DB974" i="5"/>
  <c r="DA974" i="5"/>
  <c r="DO974" i="5" s="1"/>
  <c r="CZ974" i="5"/>
  <c r="CG974" i="5"/>
  <c r="AS974" i="5"/>
  <c r="AR974" i="5"/>
  <c r="AN974" i="5"/>
  <c r="CY974" i="5" s="1"/>
  <c r="AM974" i="5"/>
  <c r="AO974" i="5" s="1"/>
  <c r="DP973" i="5"/>
  <c r="DN973" i="5"/>
  <c r="DM973" i="5"/>
  <c r="DK973" i="5"/>
  <c r="DF973" i="5"/>
  <c r="DE973" i="5"/>
  <c r="DD973" i="5"/>
  <c r="DG973" i="5" s="1"/>
  <c r="DC973" i="5"/>
  <c r="DB973" i="5"/>
  <c r="DH973" i="5" s="1"/>
  <c r="DA973" i="5"/>
  <c r="DO973" i="5" s="1"/>
  <c r="CZ973" i="5"/>
  <c r="CG973" i="5"/>
  <c r="AS973" i="5"/>
  <c r="AR973" i="5"/>
  <c r="AO973" i="5"/>
  <c r="AN973" i="5"/>
  <c r="CY973" i="5" s="1"/>
  <c r="AM973" i="5"/>
  <c r="DP972" i="5"/>
  <c r="DN972" i="5"/>
  <c r="DH972" i="5"/>
  <c r="DF972" i="5"/>
  <c r="DK972" i="5" s="1"/>
  <c r="DE972" i="5"/>
  <c r="DD972" i="5"/>
  <c r="DC972" i="5"/>
  <c r="DB972" i="5"/>
  <c r="DA972" i="5"/>
  <c r="DO972" i="5" s="1"/>
  <c r="CZ972" i="5"/>
  <c r="CG972" i="5"/>
  <c r="AS972" i="5"/>
  <c r="AR972" i="5"/>
  <c r="AN972" i="5"/>
  <c r="CY972" i="5" s="1"/>
  <c r="AM972" i="5"/>
  <c r="AO972" i="5" s="1"/>
  <c r="DP971" i="5"/>
  <c r="DN971" i="5"/>
  <c r="DM971" i="5"/>
  <c r="DK971" i="5"/>
  <c r="DF971" i="5"/>
  <c r="DE971" i="5"/>
  <c r="DD971" i="5"/>
  <c r="DG971" i="5" s="1"/>
  <c r="DC971" i="5"/>
  <c r="DB971" i="5"/>
  <c r="DH971" i="5" s="1"/>
  <c r="DA971" i="5"/>
  <c r="DO971" i="5" s="1"/>
  <c r="CZ971" i="5"/>
  <c r="CG971" i="5"/>
  <c r="AS971" i="5"/>
  <c r="AR971" i="5"/>
  <c r="AO971" i="5"/>
  <c r="AN971" i="5"/>
  <c r="CY971" i="5" s="1"/>
  <c r="AM971" i="5"/>
  <c r="DP970" i="5"/>
  <c r="DN970" i="5"/>
  <c r="DH970" i="5"/>
  <c r="DF970" i="5"/>
  <c r="DK970" i="5" s="1"/>
  <c r="DE970" i="5"/>
  <c r="DD970" i="5"/>
  <c r="DC970" i="5"/>
  <c r="DB970" i="5"/>
  <c r="DA970" i="5"/>
  <c r="DO970" i="5" s="1"/>
  <c r="CZ970" i="5"/>
  <c r="CG970" i="5"/>
  <c r="AS970" i="5"/>
  <c r="AR970" i="5"/>
  <c r="AN970" i="5"/>
  <c r="CY970" i="5" s="1"/>
  <c r="AM970" i="5"/>
  <c r="AO970" i="5" s="1"/>
  <c r="DP969" i="5"/>
  <c r="DN969" i="5"/>
  <c r="DM969" i="5"/>
  <c r="DK969" i="5"/>
  <c r="DF969" i="5"/>
  <c r="DE969" i="5"/>
  <c r="DD969" i="5"/>
  <c r="DG969" i="5" s="1"/>
  <c r="DC969" i="5"/>
  <c r="DB969" i="5"/>
  <c r="DH969" i="5" s="1"/>
  <c r="DA969" i="5"/>
  <c r="DO969" i="5" s="1"/>
  <c r="CZ969" i="5"/>
  <c r="CG969" i="5"/>
  <c r="AS969" i="5"/>
  <c r="AR969" i="5"/>
  <c r="AO969" i="5"/>
  <c r="AN969" i="5"/>
  <c r="CY969" i="5" s="1"/>
  <c r="AM969" i="5"/>
  <c r="DP968" i="5"/>
  <c r="DN968" i="5"/>
  <c r="DH968" i="5"/>
  <c r="DF968" i="5"/>
  <c r="DK968" i="5" s="1"/>
  <c r="DE968" i="5"/>
  <c r="DD968" i="5"/>
  <c r="DC968" i="5"/>
  <c r="DB968" i="5"/>
  <c r="DA968" i="5"/>
  <c r="DO968" i="5" s="1"/>
  <c r="CZ968" i="5"/>
  <c r="CG968" i="5"/>
  <c r="AS968" i="5"/>
  <c r="AR968" i="5"/>
  <c r="AN968" i="5"/>
  <c r="CY968" i="5" s="1"/>
  <c r="AM968" i="5"/>
  <c r="AO968" i="5" s="1"/>
  <c r="DP967" i="5"/>
  <c r="DN967" i="5"/>
  <c r="DM967" i="5"/>
  <c r="DK967" i="5"/>
  <c r="DF967" i="5"/>
  <c r="DE967" i="5"/>
  <c r="DD967" i="5"/>
  <c r="DG967" i="5" s="1"/>
  <c r="DC967" i="5"/>
  <c r="DB967" i="5"/>
  <c r="DH967" i="5" s="1"/>
  <c r="DA967" i="5"/>
  <c r="DO967" i="5" s="1"/>
  <c r="CZ967" i="5"/>
  <c r="CG967" i="5"/>
  <c r="AS967" i="5"/>
  <c r="AR967" i="5"/>
  <c r="AO967" i="5"/>
  <c r="AN967" i="5"/>
  <c r="CY967" i="5" s="1"/>
  <c r="AM967" i="5"/>
  <c r="DP966" i="5"/>
  <c r="DN966" i="5"/>
  <c r="DH966" i="5"/>
  <c r="DF966" i="5"/>
  <c r="DK966" i="5" s="1"/>
  <c r="DE966" i="5"/>
  <c r="DD966" i="5"/>
  <c r="DC966" i="5"/>
  <c r="DB966" i="5"/>
  <c r="DA966" i="5"/>
  <c r="DO966" i="5" s="1"/>
  <c r="CZ966" i="5"/>
  <c r="CG966" i="5"/>
  <c r="AS966" i="5"/>
  <c r="AR966" i="5"/>
  <c r="AN966" i="5"/>
  <c r="CY966" i="5" s="1"/>
  <c r="AM966" i="5"/>
  <c r="AO966" i="5" s="1"/>
  <c r="DP965" i="5"/>
  <c r="DN965" i="5"/>
  <c r="DM965" i="5"/>
  <c r="DK965" i="5"/>
  <c r="DF965" i="5"/>
  <c r="DE965" i="5"/>
  <c r="DD965" i="5"/>
  <c r="DG965" i="5" s="1"/>
  <c r="DC965" i="5"/>
  <c r="DB965" i="5"/>
  <c r="DH965" i="5" s="1"/>
  <c r="DA965" i="5"/>
  <c r="DO965" i="5" s="1"/>
  <c r="CZ965" i="5"/>
  <c r="CG965" i="5"/>
  <c r="AS965" i="5"/>
  <c r="AR965" i="5"/>
  <c r="AO965" i="5"/>
  <c r="AN965" i="5"/>
  <c r="CY965" i="5" s="1"/>
  <c r="AM965" i="5"/>
  <c r="DP964" i="5"/>
  <c r="DN964" i="5"/>
  <c r="DH964" i="5"/>
  <c r="DF964" i="5"/>
  <c r="DK964" i="5" s="1"/>
  <c r="DE964" i="5"/>
  <c r="DD964" i="5"/>
  <c r="DC964" i="5"/>
  <c r="DB964" i="5"/>
  <c r="DA964" i="5"/>
  <c r="DO964" i="5" s="1"/>
  <c r="CZ964" i="5"/>
  <c r="CG964" i="5"/>
  <c r="AS964" i="5"/>
  <c r="AR964" i="5"/>
  <c r="AN964" i="5"/>
  <c r="CY964" i="5" s="1"/>
  <c r="AM964" i="5"/>
  <c r="AO964" i="5" s="1"/>
  <c r="DP963" i="5"/>
  <c r="DN963" i="5"/>
  <c r="DM963" i="5"/>
  <c r="DK963" i="5"/>
  <c r="DF963" i="5"/>
  <c r="DE963" i="5"/>
  <c r="DD963" i="5"/>
  <c r="DG963" i="5" s="1"/>
  <c r="DC963" i="5"/>
  <c r="DB963" i="5"/>
  <c r="DH963" i="5" s="1"/>
  <c r="DA963" i="5"/>
  <c r="DO963" i="5" s="1"/>
  <c r="CZ963" i="5"/>
  <c r="CG963" i="5"/>
  <c r="AS963" i="5"/>
  <c r="AR963" i="5"/>
  <c r="AO963" i="5"/>
  <c r="AN963" i="5"/>
  <c r="CY963" i="5" s="1"/>
  <c r="AM963" i="5"/>
  <c r="DP962" i="5"/>
  <c r="DN962" i="5"/>
  <c r="DH962" i="5"/>
  <c r="DF962" i="5"/>
  <c r="DK962" i="5" s="1"/>
  <c r="DE962" i="5"/>
  <c r="DD962" i="5"/>
  <c r="DC962" i="5"/>
  <c r="DB962" i="5"/>
  <c r="DA962" i="5"/>
  <c r="DO962" i="5" s="1"/>
  <c r="CZ962" i="5"/>
  <c r="CG962" i="5"/>
  <c r="AS962" i="5"/>
  <c r="AR962" i="5"/>
  <c r="AN962" i="5"/>
  <c r="CY962" i="5" s="1"/>
  <c r="AM962" i="5"/>
  <c r="AO962" i="5" s="1"/>
  <c r="DP961" i="5"/>
  <c r="DN961" i="5"/>
  <c r="DM961" i="5"/>
  <c r="DK961" i="5"/>
  <c r="DF961" i="5"/>
  <c r="DE961" i="5"/>
  <c r="DD961" i="5"/>
  <c r="DC961" i="5"/>
  <c r="DB961" i="5"/>
  <c r="DA961" i="5"/>
  <c r="DO961" i="5" s="1"/>
  <c r="CZ961" i="5"/>
  <c r="CG961" i="5"/>
  <c r="AS961" i="5"/>
  <c r="AR961" i="5"/>
  <c r="AO961" i="5"/>
  <c r="AN961" i="5"/>
  <c r="CY961" i="5" s="1"/>
  <c r="AM961" i="5"/>
  <c r="DP960" i="5"/>
  <c r="DN960" i="5"/>
  <c r="DF960" i="5"/>
  <c r="DK960" i="5" s="1"/>
  <c r="DE960" i="5"/>
  <c r="DD960" i="5"/>
  <c r="DC960" i="5"/>
  <c r="DB960" i="5"/>
  <c r="DH960" i="5" s="1"/>
  <c r="DA960" i="5"/>
  <c r="DO960" i="5" s="1"/>
  <c r="CZ960" i="5"/>
  <c r="CG960" i="5"/>
  <c r="AS960" i="5"/>
  <c r="AR960" i="5"/>
  <c r="AN960" i="5"/>
  <c r="CY960" i="5" s="1"/>
  <c r="AM960" i="5"/>
  <c r="AO960" i="5" s="1"/>
  <c r="DP959" i="5"/>
  <c r="DN959" i="5"/>
  <c r="DM959" i="5"/>
  <c r="DF959" i="5"/>
  <c r="DK959" i="5" s="1"/>
  <c r="DE959" i="5"/>
  <c r="DD959" i="5"/>
  <c r="DC959" i="5"/>
  <c r="DB959" i="5"/>
  <c r="DH959" i="5" s="1"/>
  <c r="DA959" i="5"/>
  <c r="DO959" i="5" s="1"/>
  <c r="CZ959" i="5"/>
  <c r="CG959" i="5"/>
  <c r="AS959" i="5"/>
  <c r="AR959" i="5"/>
  <c r="AO959" i="5"/>
  <c r="AN959" i="5"/>
  <c r="CY959" i="5" s="1"/>
  <c r="AM959" i="5"/>
  <c r="DP958" i="5"/>
  <c r="DN958" i="5"/>
  <c r="DK958" i="5"/>
  <c r="DH958" i="5"/>
  <c r="DF958" i="5"/>
  <c r="DE958" i="5"/>
  <c r="DD958" i="5"/>
  <c r="DC958" i="5"/>
  <c r="DB958" i="5"/>
  <c r="DA958" i="5"/>
  <c r="DO958" i="5" s="1"/>
  <c r="CZ958" i="5"/>
  <c r="CG958" i="5"/>
  <c r="AS958" i="5"/>
  <c r="AR958" i="5"/>
  <c r="AN958" i="5"/>
  <c r="CY958" i="5" s="1"/>
  <c r="AM958" i="5"/>
  <c r="AO958" i="5" s="1"/>
  <c r="DP957" i="5"/>
  <c r="DN957" i="5"/>
  <c r="DM957" i="5"/>
  <c r="DK957" i="5"/>
  <c r="DF957" i="5"/>
  <c r="DE957" i="5"/>
  <c r="DD957" i="5"/>
  <c r="DC957" i="5"/>
  <c r="DB957" i="5"/>
  <c r="DA957" i="5"/>
  <c r="DO957" i="5" s="1"/>
  <c r="CZ957" i="5"/>
  <c r="CG957" i="5"/>
  <c r="AS957" i="5"/>
  <c r="AR957" i="5"/>
  <c r="AO957" i="5"/>
  <c r="AN957" i="5"/>
  <c r="CY957" i="5" s="1"/>
  <c r="AM957" i="5"/>
  <c r="DP956" i="5"/>
  <c r="DN956" i="5"/>
  <c r="DF956" i="5"/>
  <c r="DK956" i="5" s="1"/>
  <c r="DE956" i="5"/>
  <c r="DD956" i="5"/>
  <c r="DC956" i="5"/>
  <c r="DB956" i="5"/>
  <c r="DH956" i="5" s="1"/>
  <c r="DA956" i="5"/>
  <c r="DO956" i="5" s="1"/>
  <c r="CZ956" i="5"/>
  <c r="CG956" i="5"/>
  <c r="AS956" i="5"/>
  <c r="AR956" i="5"/>
  <c r="AN956" i="5"/>
  <c r="CY956" i="5" s="1"/>
  <c r="AM956" i="5"/>
  <c r="AO956" i="5" s="1"/>
  <c r="DP955" i="5"/>
  <c r="DN955" i="5"/>
  <c r="DM955" i="5"/>
  <c r="DF955" i="5"/>
  <c r="DK955" i="5" s="1"/>
  <c r="DE955" i="5"/>
  <c r="DD955" i="5"/>
  <c r="DC955" i="5"/>
  <c r="DB955" i="5"/>
  <c r="DH955" i="5" s="1"/>
  <c r="DA955" i="5"/>
  <c r="DO955" i="5" s="1"/>
  <c r="CZ955" i="5"/>
  <c r="CG955" i="5"/>
  <c r="AS955" i="5"/>
  <c r="AR955" i="5"/>
  <c r="AO955" i="5"/>
  <c r="AN955" i="5"/>
  <c r="CY955" i="5" s="1"/>
  <c r="AM955" i="5"/>
  <c r="DP954" i="5"/>
  <c r="DN954" i="5"/>
  <c r="DK954" i="5"/>
  <c r="DH954" i="5"/>
  <c r="DF954" i="5"/>
  <c r="DE954" i="5"/>
  <c r="DD954" i="5"/>
  <c r="DC954" i="5"/>
  <c r="DB954" i="5"/>
  <c r="DA954" i="5"/>
  <c r="DO954" i="5" s="1"/>
  <c r="CZ954" i="5"/>
  <c r="CG954" i="5"/>
  <c r="AS954" i="5"/>
  <c r="AR954" i="5"/>
  <c r="AN954" i="5"/>
  <c r="CY954" i="5" s="1"/>
  <c r="AM954" i="5"/>
  <c r="AO954" i="5" s="1"/>
  <c r="DP953" i="5"/>
  <c r="DN953" i="5"/>
  <c r="DM953" i="5"/>
  <c r="DK953" i="5"/>
  <c r="DF953" i="5"/>
  <c r="DE953" i="5"/>
  <c r="DD953" i="5"/>
  <c r="DC953" i="5"/>
  <c r="DB953" i="5"/>
  <c r="DA953" i="5"/>
  <c r="DO953" i="5" s="1"/>
  <c r="CZ953" i="5"/>
  <c r="CG953" i="5"/>
  <c r="AS953" i="5"/>
  <c r="AR953" i="5"/>
  <c r="AO953" i="5"/>
  <c r="AN953" i="5"/>
  <c r="CY953" i="5" s="1"/>
  <c r="AM953" i="5"/>
  <c r="DP952" i="5"/>
  <c r="DN952" i="5"/>
  <c r="DM952" i="5"/>
  <c r="DK952" i="5"/>
  <c r="DF952" i="5"/>
  <c r="DE952" i="5"/>
  <c r="DC952" i="5"/>
  <c r="DD952" i="5" s="1"/>
  <c r="DB952" i="5"/>
  <c r="DA952" i="5"/>
  <c r="DO952" i="5" s="1"/>
  <c r="CZ952" i="5"/>
  <c r="CY952" i="5"/>
  <c r="CG952" i="5"/>
  <c r="AS952" i="5"/>
  <c r="AR952" i="5"/>
  <c r="AO952" i="5"/>
  <c r="AN952" i="5"/>
  <c r="AM952" i="5"/>
  <c r="DP951" i="5"/>
  <c r="DO951" i="5"/>
  <c r="DE951" i="5"/>
  <c r="DN951" i="5" s="1"/>
  <c r="DD951" i="5"/>
  <c r="DC951" i="5"/>
  <c r="DB951" i="5"/>
  <c r="DA951" i="5"/>
  <c r="DM951" i="5" s="1"/>
  <c r="CZ951" i="5"/>
  <c r="CG951" i="5"/>
  <c r="AS951" i="5"/>
  <c r="AR951" i="5"/>
  <c r="AN951" i="5"/>
  <c r="CY951" i="5" s="1"/>
  <c r="AM951" i="5"/>
  <c r="AO951" i="5" s="1"/>
  <c r="DP950" i="5"/>
  <c r="DN950" i="5"/>
  <c r="DM950" i="5"/>
  <c r="DK950" i="5"/>
  <c r="DF950" i="5"/>
  <c r="DE950" i="5"/>
  <c r="DC950" i="5"/>
  <c r="DD950" i="5" s="1"/>
  <c r="DB950" i="5"/>
  <c r="DH950" i="5" s="1"/>
  <c r="DA950" i="5"/>
  <c r="DO950" i="5" s="1"/>
  <c r="CZ950" i="5"/>
  <c r="CG950" i="5"/>
  <c r="AS950" i="5"/>
  <c r="AR950" i="5"/>
  <c r="AO950" i="5"/>
  <c r="AN950" i="5"/>
  <c r="CY950" i="5" s="1"/>
  <c r="AM950" i="5"/>
  <c r="DE949" i="5"/>
  <c r="DN949" i="5" s="1"/>
  <c r="DD949" i="5"/>
  <c r="DC949" i="5"/>
  <c r="DB949" i="5"/>
  <c r="DH949" i="5" s="1"/>
  <c r="DA949" i="5"/>
  <c r="CZ949" i="5"/>
  <c r="CG949" i="5"/>
  <c r="AS949" i="5"/>
  <c r="AR949" i="5"/>
  <c r="AN949" i="5"/>
  <c r="CY949" i="5" s="1"/>
  <c r="AM949" i="5"/>
  <c r="AO949" i="5" s="1"/>
  <c r="DP948" i="5"/>
  <c r="DN948" i="5"/>
  <c r="DM948" i="5"/>
  <c r="DK948" i="5"/>
  <c r="DF948" i="5"/>
  <c r="DE948" i="5"/>
  <c r="DC948" i="5"/>
  <c r="DD948" i="5" s="1"/>
  <c r="DB948" i="5"/>
  <c r="DA948" i="5"/>
  <c r="DO948" i="5" s="1"/>
  <c r="CZ948" i="5"/>
  <c r="CY948" i="5"/>
  <c r="CG948" i="5"/>
  <c r="AS948" i="5"/>
  <c r="AR948" i="5"/>
  <c r="AO948" i="5"/>
  <c r="AN948" i="5"/>
  <c r="AM948" i="5"/>
  <c r="DP947" i="5"/>
  <c r="DO947" i="5"/>
  <c r="DE947" i="5"/>
  <c r="DN947" i="5" s="1"/>
  <c r="DD947" i="5"/>
  <c r="DC947" i="5"/>
  <c r="DB947" i="5"/>
  <c r="DA947" i="5"/>
  <c r="DM947" i="5" s="1"/>
  <c r="CZ947" i="5"/>
  <c r="CG947" i="5"/>
  <c r="AS947" i="5"/>
  <c r="AR947" i="5"/>
  <c r="AN947" i="5"/>
  <c r="CY947" i="5" s="1"/>
  <c r="AM947" i="5"/>
  <c r="AO947" i="5" s="1"/>
  <c r="DP946" i="5"/>
  <c r="DN946" i="5"/>
  <c r="DM946" i="5"/>
  <c r="DF946" i="5"/>
  <c r="DK946" i="5" s="1"/>
  <c r="DE946" i="5"/>
  <c r="DC946" i="5"/>
  <c r="DD946" i="5" s="1"/>
  <c r="DB946" i="5"/>
  <c r="DA946" i="5"/>
  <c r="DO946" i="5" s="1"/>
  <c r="CZ946" i="5"/>
  <c r="CG946" i="5"/>
  <c r="AS946" i="5"/>
  <c r="AR946" i="5"/>
  <c r="AO946" i="5"/>
  <c r="AN946" i="5"/>
  <c r="CY946" i="5" s="1"/>
  <c r="AM946" i="5"/>
  <c r="DN945" i="5"/>
  <c r="DF945" i="5"/>
  <c r="DK945" i="5" s="1"/>
  <c r="DE945" i="5"/>
  <c r="DD945" i="5"/>
  <c r="DC945" i="5"/>
  <c r="DB945" i="5"/>
  <c r="DH945" i="5" s="1"/>
  <c r="DA945" i="5"/>
  <c r="CZ945" i="5"/>
  <c r="CG945" i="5"/>
  <c r="AS945" i="5"/>
  <c r="AR945" i="5" s="1"/>
  <c r="AN945" i="5"/>
  <c r="CY945" i="5" s="1"/>
  <c r="AM945" i="5"/>
  <c r="AO945" i="5" s="1"/>
  <c r="DP944" i="5"/>
  <c r="DN944" i="5"/>
  <c r="DM944" i="5"/>
  <c r="DK944" i="5"/>
  <c r="DH944" i="5"/>
  <c r="DF944" i="5"/>
  <c r="DE944" i="5"/>
  <c r="DD944" i="5"/>
  <c r="DC944" i="5"/>
  <c r="DB944" i="5"/>
  <c r="DA944" i="5"/>
  <c r="DO944" i="5" s="1"/>
  <c r="CZ944" i="5"/>
  <c r="CY944" i="5"/>
  <c r="CG944" i="5"/>
  <c r="AS944" i="5"/>
  <c r="AR944" i="5"/>
  <c r="AO944" i="5"/>
  <c r="AN944" i="5"/>
  <c r="AM944" i="5"/>
  <c r="DP943" i="5"/>
  <c r="DO943" i="5"/>
  <c r="DH943" i="5"/>
  <c r="DI943" i="5" s="1"/>
  <c r="DE943" i="5"/>
  <c r="DN943" i="5" s="1"/>
  <c r="DD943" i="5"/>
  <c r="DC943" i="5"/>
  <c r="DB943" i="5"/>
  <c r="DA943" i="5"/>
  <c r="DM943" i="5" s="1"/>
  <c r="CZ943" i="5"/>
  <c r="CG943" i="5"/>
  <c r="AS943" i="5"/>
  <c r="AR943" i="5"/>
  <c r="AN943" i="5"/>
  <c r="CY943" i="5" s="1"/>
  <c r="AM943" i="5"/>
  <c r="AO943" i="5" s="1"/>
  <c r="DP942" i="5"/>
  <c r="DN942" i="5"/>
  <c r="DM942" i="5"/>
  <c r="DF942" i="5"/>
  <c r="DK942" i="5" s="1"/>
  <c r="DE942" i="5"/>
  <c r="DC942" i="5"/>
  <c r="DD942" i="5" s="1"/>
  <c r="DB942" i="5"/>
  <c r="DH942" i="5" s="1"/>
  <c r="DA942" i="5"/>
  <c r="DO942" i="5" s="1"/>
  <c r="CZ942" i="5"/>
  <c r="CG942" i="5"/>
  <c r="AS942" i="5"/>
  <c r="AR942" i="5"/>
  <c r="AO942" i="5"/>
  <c r="AN942" i="5"/>
  <c r="CY942" i="5" s="1"/>
  <c r="AM942" i="5"/>
  <c r="DN941" i="5"/>
  <c r="DE941" i="5"/>
  <c r="DF941" i="5" s="1"/>
  <c r="DK941" i="5" s="1"/>
  <c r="DD941" i="5"/>
  <c r="DC941" i="5"/>
  <c r="DB941" i="5"/>
  <c r="DH941" i="5" s="1"/>
  <c r="DA941" i="5"/>
  <c r="CZ941" i="5"/>
  <c r="CG941" i="5"/>
  <c r="AS941" i="5"/>
  <c r="AR941" i="5"/>
  <c r="AN941" i="5"/>
  <c r="CY941" i="5" s="1"/>
  <c r="AM941" i="5"/>
  <c r="AO941" i="5" s="1"/>
  <c r="DP940" i="5"/>
  <c r="DN940" i="5"/>
  <c r="DM940" i="5"/>
  <c r="DK940" i="5"/>
  <c r="DF940" i="5"/>
  <c r="DE940" i="5"/>
  <c r="DC940" i="5"/>
  <c r="DD940" i="5" s="1"/>
  <c r="DB940" i="5"/>
  <c r="DA940" i="5"/>
  <c r="DO940" i="5" s="1"/>
  <c r="CZ940" i="5"/>
  <c r="CY940" i="5"/>
  <c r="CG940" i="5"/>
  <c r="AS940" i="5"/>
  <c r="AR940" i="5"/>
  <c r="AO940" i="5"/>
  <c r="AN940" i="5"/>
  <c r="AM940" i="5"/>
  <c r="DP939" i="5"/>
  <c r="DO939" i="5"/>
  <c r="DH939" i="5"/>
  <c r="DI939" i="5" s="1"/>
  <c r="DE939" i="5"/>
  <c r="DN939" i="5" s="1"/>
  <c r="DD939" i="5"/>
  <c r="DC939" i="5"/>
  <c r="DB939" i="5"/>
  <c r="DA939" i="5"/>
  <c r="DM939" i="5" s="1"/>
  <c r="CZ939" i="5"/>
  <c r="CG939" i="5"/>
  <c r="AS939" i="5"/>
  <c r="AR939" i="5"/>
  <c r="AN939" i="5"/>
  <c r="CY939" i="5" s="1"/>
  <c r="AM939" i="5"/>
  <c r="AO939" i="5" s="1"/>
  <c r="DP938" i="5"/>
  <c r="DN938" i="5"/>
  <c r="DM938" i="5"/>
  <c r="DF938" i="5"/>
  <c r="DK938" i="5" s="1"/>
  <c r="DE938" i="5"/>
  <c r="DC938" i="5"/>
  <c r="DD938" i="5" s="1"/>
  <c r="DB938" i="5"/>
  <c r="DH938" i="5" s="1"/>
  <c r="DA938" i="5"/>
  <c r="DO938" i="5" s="1"/>
  <c r="CZ938" i="5"/>
  <c r="CG938" i="5"/>
  <c r="AS938" i="5"/>
  <c r="AR938" i="5"/>
  <c r="AO938" i="5"/>
  <c r="AN938" i="5"/>
  <c r="CY938" i="5" s="1"/>
  <c r="AM938" i="5"/>
  <c r="DN937" i="5"/>
  <c r="DE937" i="5"/>
  <c r="DF937" i="5" s="1"/>
  <c r="DK937" i="5" s="1"/>
  <c r="DD937" i="5"/>
  <c r="DC937" i="5"/>
  <c r="DB937" i="5"/>
  <c r="DH937" i="5" s="1"/>
  <c r="DA937" i="5"/>
  <c r="CZ937" i="5"/>
  <c r="CG937" i="5"/>
  <c r="AS937" i="5"/>
  <c r="AR937" i="5"/>
  <c r="AN937" i="5"/>
  <c r="CY937" i="5" s="1"/>
  <c r="AM937" i="5"/>
  <c r="AO937" i="5" s="1"/>
  <c r="DP936" i="5"/>
  <c r="DN936" i="5"/>
  <c r="DM936" i="5"/>
  <c r="DK936" i="5"/>
  <c r="DF936" i="5"/>
  <c r="DE936" i="5"/>
  <c r="DC936" i="5"/>
  <c r="DD936" i="5" s="1"/>
  <c r="DB936" i="5"/>
  <c r="DA936" i="5"/>
  <c r="DO936" i="5" s="1"/>
  <c r="CZ936" i="5"/>
  <c r="CY936" i="5"/>
  <c r="CG936" i="5"/>
  <c r="AS936" i="5"/>
  <c r="AR936" i="5"/>
  <c r="AO936" i="5"/>
  <c r="AN936" i="5"/>
  <c r="AM936" i="5"/>
  <c r="DP935" i="5"/>
  <c r="DO935" i="5"/>
  <c r="DE935" i="5"/>
  <c r="DN935" i="5" s="1"/>
  <c r="DD935" i="5"/>
  <c r="DC935" i="5"/>
  <c r="DB935" i="5"/>
  <c r="DA935" i="5"/>
  <c r="DM935" i="5" s="1"/>
  <c r="CZ935" i="5"/>
  <c r="CG935" i="5"/>
  <c r="AS935" i="5"/>
  <c r="AR935" i="5"/>
  <c r="AN935" i="5"/>
  <c r="CY935" i="5" s="1"/>
  <c r="AM935" i="5"/>
  <c r="AO935" i="5" s="1"/>
  <c r="DP934" i="5"/>
  <c r="DN934" i="5"/>
  <c r="DM934" i="5"/>
  <c r="DK934" i="5"/>
  <c r="DF934" i="5"/>
  <c r="DE934" i="5"/>
  <c r="DC934" i="5"/>
  <c r="DD934" i="5" s="1"/>
  <c r="DB934" i="5"/>
  <c r="DH934" i="5" s="1"/>
  <c r="DA934" i="5"/>
  <c r="DO934" i="5" s="1"/>
  <c r="CZ934" i="5"/>
  <c r="CG934" i="5"/>
  <c r="AS934" i="5"/>
  <c r="AR934" i="5"/>
  <c r="AO934" i="5"/>
  <c r="AN934" i="5"/>
  <c r="CY934" i="5" s="1"/>
  <c r="AM934" i="5"/>
  <c r="DE933" i="5"/>
  <c r="DC933" i="5"/>
  <c r="DD933" i="5" s="1"/>
  <c r="DB933" i="5"/>
  <c r="DH933" i="5" s="1"/>
  <c r="DA933" i="5"/>
  <c r="CZ933" i="5"/>
  <c r="CG933" i="5"/>
  <c r="AS933" i="5"/>
  <c r="AR933" i="5" s="1"/>
  <c r="AN933" i="5"/>
  <c r="CY933" i="5" s="1"/>
  <c r="AM933" i="5"/>
  <c r="AO933" i="5" s="1"/>
  <c r="DN932" i="5"/>
  <c r="DM932" i="5"/>
  <c r="DG932" i="5"/>
  <c r="DE932" i="5"/>
  <c r="DF932" i="5" s="1"/>
  <c r="DK932" i="5" s="1"/>
  <c r="DC932" i="5"/>
  <c r="DD932" i="5" s="1"/>
  <c r="DB932" i="5"/>
  <c r="DA932" i="5"/>
  <c r="DP932" i="5" s="1"/>
  <c r="CZ932" i="5"/>
  <c r="CY932" i="5"/>
  <c r="CG932" i="5"/>
  <c r="AS932" i="5"/>
  <c r="AR932" i="5"/>
  <c r="AO932" i="5"/>
  <c r="AN932" i="5"/>
  <c r="AM932" i="5"/>
  <c r="DO931" i="5"/>
  <c r="DE931" i="5"/>
  <c r="DN931" i="5" s="1"/>
  <c r="DC931" i="5"/>
  <c r="DD931" i="5" s="1"/>
  <c r="DB931" i="5"/>
  <c r="DA931" i="5"/>
  <c r="DM931" i="5" s="1"/>
  <c r="CZ931" i="5"/>
  <c r="CG931" i="5"/>
  <c r="AS931" i="5"/>
  <c r="AR931" i="5" s="1"/>
  <c r="AN931" i="5"/>
  <c r="CY931" i="5" s="1"/>
  <c r="AM931" i="5"/>
  <c r="AO931" i="5" s="1"/>
  <c r="DN930" i="5"/>
  <c r="DM930" i="5"/>
  <c r="DE930" i="5"/>
  <c r="DF930" i="5" s="1"/>
  <c r="DK930" i="5" s="1"/>
  <c r="DC930" i="5"/>
  <c r="DD930" i="5" s="1"/>
  <c r="DB930" i="5"/>
  <c r="DA930" i="5"/>
  <c r="DP930" i="5" s="1"/>
  <c r="CZ930" i="5"/>
  <c r="CY930" i="5"/>
  <c r="CG930" i="5"/>
  <c r="AS930" i="5"/>
  <c r="AR930" i="5"/>
  <c r="AO930" i="5"/>
  <c r="AN930" i="5"/>
  <c r="AM930" i="5"/>
  <c r="DO929" i="5"/>
  <c r="DI929" i="5"/>
  <c r="DE929" i="5"/>
  <c r="DN929" i="5" s="1"/>
  <c r="DC929" i="5"/>
  <c r="DD929" i="5" s="1"/>
  <c r="DB929" i="5"/>
  <c r="DH929" i="5" s="1"/>
  <c r="DA929" i="5"/>
  <c r="DM929" i="5" s="1"/>
  <c r="CZ929" i="5"/>
  <c r="CG929" i="5"/>
  <c r="AS929" i="5"/>
  <c r="AR929" i="5" s="1"/>
  <c r="AN929" i="5"/>
  <c r="CY929" i="5" s="1"/>
  <c r="AM929" i="5"/>
  <c r="AO929" i="5" s="1"/>
  <c r="DN928" i="5"/>
  <c r="DM928" i="5"/>
  <c r="DE928" i="5"/>
  <c r="DF928" i="5" s="1"/>
  <c r="DK928" i="5" s="1"/>
  <c r="DD928" i="5"/>
  <c r="DC928" i="5"/>
  <c r="DB928" i="5"/>
  <c r="DA928" i="5"/>
  <c r="DP928" i="5" s="1"/>
  <c r="CZ928" i="5"/>
  <c r="CY928" i="5"/>
  <c r="CG928" i="5"/>
  <c r="AS928" i="5"/>
  <c r="AR928" i="5"/>
  <c r="AO928" i="5"/>
  <c r="AN928" i="5"/>
  <c r="AM928" i="5"/>
  <c r="DF927" i="5"/>
  <c r="DK927" i="5" s="1"/>
  <c r="DE927" i="5"/>
  <c r="DN927" i="5" s="1"/>
  <c r="DC927" i="5"/>
  <c r="DD927" i="5" s="1"/>
  <c r="DB927" i="5"/>
  <c r="DH927" i="5" s="1"/>
  <c r="DI927" i="5" s="1"/>
  <c r="DA927" i="5"/>
  <c r="CZ927" i="5"/>
  <c r="CG927" i="5"/>
  <c r="AS927" i="5"/>
  <c r="AR927" i="5" s="1"/>
  <c r="AN927" i="5"/>
  <c r="CY927" i="5" s="1"/>
  <c r="AM927" i="5"/>
  <c r="AO927" i="5" s="1"/>
  <c r="DN926" i="5"/>
  <c r="DM926" i="5"/>
  <c r="DH926" i="5"/>
  <c r="DE926" i="5"/>
  <c r="DF926" i="5" s="1"/>
  <c r="DK926" i="5" s="1"/>
  <c r="DC926" i="5"/>
  <c r="DD926" i="5" s="1"/>
  <c r="DB926" i="5"/>
  <c r="DA926" i="5"/>
  <c r="DP926" i="5" s="1"/>
  <c r="CZ926" i="5"/>
  <c r="CY926" i="5"/>
  <c r="CG926" i="5"/>
  <c r="AS926" i="5"/>
  <c r="AR926" i="5"/>
  <c r="AO926" i="5"/>
  <c r="AN926" i="5"/>
  <c r="AM926" i="5"/>
  <c r="DO925" i="5"/>
  <c r="DE925" i="5"/>
  <c r="DC925" i="5"/>
  <c r="DD925" i="5" s="1"/>
  <c r="DB925" i="5"/>
  <c r="DH925" i="5" s="1"/>
  <c r="DI925" i="5" s="1"/>
  <c r="DA925" i="5"/>
  <c r="DM925" i="5" s="1"/>
  <c r="CZ925" i="5"/>
  <c r="CG925" i="5"/>
  <c r="AS925" i="5"/>
  <c r="AR925" i="5" s="1"/>
  <c r="AN925" i="5"/>
  <c r="CY925" i="5" s="1"/>
  <c r="AM925" i="5"/>
  <c r="AO925" i="5" s="1"/>
  <c r="DN924" i="5"/>
  <c r="DM924" i="5"/>
  <c r="DE924" i="5"/>
  <c r="DF924" i="5" s="1"/>
  <c r="DK924" i="5" s="1"/>
  <c r="DC924" i="5"/>
  <c r="DD924" i="5" s="1"/>
  <c r="DB924" i="5"/>
  <c r="DA924" i="5"/>
  <c r="DP924" i="5" s="1"/>
  <c r="CZ924" i="5"/>
  <c r="CY924" i="5"/>
  <c r="CG924" i="5"/>
  <c r="AS924" i="5"/>
  <c r="AR924" i="5"/>
  <c r="AO924" i="5"/>
  <c r="AN924" i="5"/>
  <c r="AM924" i="5"/>
  <c r="DO923" i="5"/>
  <c r="DE923" i="5"/>
  <c r="DN923" i="5" s="1"/>
  <c r="DC923" i="5"/>
  <c r="DD923" i="5" s="1"/>
  <c r="DB923" i="5"/>
  <c r="DA923" i="5"/>
  <c r="DM923" i="5" s="1"/>
  <c r="CZ923" i="5"/>
  <c r="CG923" i="5"/>
  <c r="AS923" i="5"/>
  <c r="AR923" i="5" s="1"/>
  <c r="AN923" i="5"/>
  <c r="CY923" i="5" s="1"/>
  <c r="AM923" i="5"/>
  <c r="AO923" i="5" s="1"/>
  <c r="DN922" i="5"/>
  <c r="DM922" i="5"/>
  <c r="DE922" i="5"/>
  <c r="DF922" i="5" s="1"/>
  <c r="DK922" i="5" s="1"/>
  <c r="DC922" i="5"/>
  <c r="DD922" i="5" s="1"/>
  <c r="DB922" i="5"/>
  <c r="DA922" i="5"/>
  <c r="DP922" i="5" s="1"/>
  <c r="CZ922" i="5"/>
  <c r="CY922" i="5"/>
  <c r="CG922" i="5"/>
  <c r="AS922" i="5"/>
  <c r="AR922" i="5"/>
  <c r="AO922" i="5"/>
  <c r="AN922" i="5"/>
  <c r="AM922" i="5"/>
  <c r="DO921" i="5"/>
  <c r="DI921" i="5"/>
  <c r="DE921" i="5"/>
  <c r="DN921" i="5" s="1"/>
  <c r="DC921" i="5"/>
  <c r="DD921" i="5" s="1"/>
  <c r="DB921" i="5"/>
  <c r="DH921" i="5" s="1"/>
  <c r="DA921" i="5"/>
  <c r="DM921" i="5" s="1"/>
  <c r="CZ921" i="5"/>
  <c r="CG921" i="5"/>
  <c r="AS921" i="5"/>
  <c r="AR921" i="5" s="1"/>
  <c r="AN921" i="5"/>
  <c r="CY921" i="5" s="1"/>
  <c r="AM921" i="5"/>
  <c r="AO921" i="5" s="1"/>
  <c r="DN920" i="5"/>
  <c r="DM920" i="5"/>
  <c r="DE920" i="5"/>
  <c r="DF920" i="5" s="1"/>
  <c r="DK920" i="5" s="1"/>
  <c r="DD920" i="5"/>
  <c r="DC920" i="5"/>
  <c r="DB920" i="5"/>
  <c r="DA920" i="5"/>
  <c r="DP920" i="5" s="1"/>
  <c r="CZ920" i="5"/>
  <c r="CY920" i="5"/>
  <c r="CG920" i="5"/>
  <c r="AS920" i="5"/>
  <c r="AR920" i="5"/>
  <c r="AO920" i="5"/>
  <c r="AN920" i="5"/>
  <c r="AM920" i="5"/>
  <c r="DF919" i="5"/>
  <c r="DK919" i="5" s="1"/>
  <c r="DE919" i="5"/>
  <c r="DN919" i="5" s="1"/>
  <c r="DC919" i="5"/>
  <c r="DD919" i="5" s="1"/>
  <c r="DB919" i="5"/>
  <c r="DH919" i="5" s="1"/>
  <c r="DI919" i="5" s="1"/>
  <c r="DA919" i="5"/>
  <c r="CZ919" i="5"/>
  <c r="CG919" i="5"/>
  <c r="AS919" i="5"/>
  <c r="AR919" i="5" s="1"/>
  <c r="AN919" i="5"/>
  <c r="CY919" i="5" s="1"/>
  <c r="AM919" i="5"/>
  <c r="AO919" i="5" s="1"/>
  <c r="DN918" i="5"/>
  <c r="DM918" i="5"/>
  <c r="DE918" i="5"/>
  <c r="DF918" i="5" s="1"/>
  <c r="DK918" i="5" s="1"/>
  <c r="DC918" i="5"/>
  <c r="DD918" i="5" s="1"/>
  <c r="DB918" i="5"/>
  <c r="DA918" i="5"/>
  <c r="DP918" i="5" s="1"/>
  <c r="CZ918" i="5"/>
  <c r="CY918" i="5"/>
  <c r="CG918" i="5"/>
  <c r="AS918" i="5"/>
  <c r="AR918" i="5"/>
  <c r="AO918" i="5"/>
  <c r="AN918" i="5"/>
  <c r="AM918" i="5"/>
  <c r="DO917" i="5"/>
  <c r="DE917" i="5"/>
  <c r="DC917" i="5"/>
  <c r="DD917" i="5" s="1"/>
  <c r="DB917" i="5"/>
  <c r="DH917" i="5" s="1"/>
  <c r="DI917" i="5" s="1"/>
  <c r="DA917" i="5"/>
  <c r="DM917" i="5" s="1"/>
  <c r="CZ917" i="5"/>
  <c r="CG917" i="5"/>
  <c r="AS917" i="5"/>
  <c r="AR917" i="5" s="1"/>
  <c r="AN917" i="5"/>
  <c r="CY917" i="5" s="1"/>
  <c r="AM917" i="5"/>
  <c r="AO917" i="5" s="1"/>
  <c r="DN916" i="5"/>
  <c r="DM916" i="5"/>
  <c r="DG916" i="5"/>
  <c r="DE916" i="5"/>
  <c r="DF916" i="5" s="1"/>
  <c r="DK916" i="5" s="1"/>
  <c r="DC916" i="5"/>
  <c r="DD916" i="5" s="1"/>
  <c r="DB916" i="5"/>
  <c r="DA916" i="5"/>
  <c r="DP916" i="5" s="1"/>
  <c r="CZ916" i="5"/>
  <c r="CY916" i="5"/>
  <c r="CG916" i="5"/>
  <c r="AS916" i="5"/>
  <c r="AR916" i="5"/>
  <c r="AO916" i="5"/>
  <c r="AN916" i="5"/>
  <c r="AM916" i="5"/>
  <c r="DO915" i="5"/>
  <c r="DE915" i="5"/>
  <c r="DN915" i="5" s="1"/>
  <c r="DC915" i="5"/>
  <c r="DD915" i="5" s="1"/>
  <c r="DB915" i="5"/>
  <c r="DA915" i="5"/>
  <c r="DM915" i="5" s="1"/>
  <c r="CZ915" i="5"/>
  <c r="CG915" i="5"/>
  <c r="AS915" i="5"/>
  <c r="AR915" i="5" s="1"/>
  <c r="AN915" i="5"/>
  <c r="CY915" i="5" s="1"/>
  <c r="AM915" i="5"/>
  <c r="AO915" i="5" s="1"/>
  <c r="DN914" i="5"/>
  <c r="DM914" i="5"/>
  <c r="DE914" i="5"/>
  <c r="DF914" i="5" s="1"/>
  <c r="DK914" i="5" s="1"/>
  <c r="DC914" i="5"/>
  <c r="DD914" i="5" s="1"/>
  <c r="DB914" i="5"/>
  <c r="DA914" i="5"/>
  <c r="DP914" i="5" s="1"/>
  <c r="CZ914" i="5"/>
  <c r="CY914" i="5"/>
  <c r="CG914" i="5"/>
  <c r="AS914" i="5"/>
  <c r="AR914" i="5"/>
  <c r="AO914" i="5"/>
  <c r="AN914" i="5"/>
  <c r="AM914" i="5"/>
  <c r="DO913" i="5"/>
  <c r="DI913" i="5"/>
  <c r="DE913" i="5"/>
  <c r="DN913" i="5" s="1"/>
  <c r="DC913" i="5"/>
  <c r="DD913" i="5" s="1"/>
  <c r="DB913" i="5"/>
  <c r="DH913" i="5" s="1"/>
  <c r="DA913" i="5"/>
  <c r="DM913" i="5" s="1"/>
  <c r="CZ913" i="5"/>
  <c r="CG913" i="5"/>
  <c r="AS913" i="5"/>
  <c r="AR913" i="5" s="1"/>
  <c r="AN913" i="5"/>
  <c r="CY913" i="5" s="1"/>
  <c r="AM913" i="5"/>
  <c r="AO913" i="5" s="1"/>
  <c r="DN912" i="5"/>
  <c r="DM912" i="5"/>
  <c r="DE912" i="5"/>
  <c r="DF912" i="5" s="1"/>
  <c r="DK912" i="5" s="1"/>
  <c r="DD912" i="5"/>
  <c r="DC912" i="5"/>
  <c r="DB912" i="5"/>
  <c r="DA912" i="5"/>
  <c r="DP912" i="5" s="1"/>
  <c r="CZ912" i="5"/>
  <c r="CY912" i="5"/>
  <c r="CG912" i="5"/>
  <c r="AS912" i="5"/>
  <c r="AR912" i="5"/>
  <c r="AO912" i="5"/>
  <c r="AN912" i="5"/>
  <c r="AM912" i="5"/>
  <c r="DF911" i="5"/>
  <c r="DK911" i="5" s="1"/>
  <c r="DE911" i="5"/>
  <c r="DN911" i="5" s="1"/>
  <c r="DC911" i="5"/>
  <c r="DD911" i="5" s="1"/>
  <c r="DB911" i="5"/>
  <c r="DH911" i="5" s="1"/>
  <c r="DI911" i="5" s="1"/>
  <c r="DA911" i="5"/>
  <c r="CZ911" i="5"/>
  <c r="CG911" i="5"/>
  <c r="AS911" i="5"/>
  <c r="AR911" i="5" s="1"/>
  <c r="AN911" i="5"/>
  <c r="CY911" i="5" s="1"/>
  <c r="AM911" i="5"/>
  <c r="AO911" i="5" s="1"/>
  <c r="DN910" i="5"/>
  <c r="DM910" i="5"/>
  <c r="DH910" i="5"/>
  <c r="DE910" i="5"/>
  <c r="DF910" i="5" s="1"/>
  <c r="DK910" i="5" s="1"/>
  <c r="DC910" i="5"/>
  <c r="DD910" i="5" s="1"/>
  <c r="DB910" i="5"/>
  <c r="DA910" i="5"/>
  <c r="DP910" i="5" s="1"/>
  <c r="CZ910" i="5"/>
  <c r="CY910" i="5"/>
  <c r="CG910" i="5"/>
  <c r="AS910" i="5"/>
  <c r="AR910" i="5"/>
  <c r="AO910" i="5"/>
  <c r="AN910" i="5"/>
  <c r="AM910" i="5"/>
  <c r="DO909" i="5"/>
  <c r="DE909" i="5"/>
  <c r="DC909" i="5"/>
  <c r="DD909" i="5" s="1"/>
  <c r="DB909" i="5"/>
  <c r="DH909" i="5" s="1"/>
  <c r="DI909" i="5" s="1"/>
  <c r="DA909" i="5"/>
  <c r="DM909" i="5" s="1"/>
  <c r="CZ909" i="5"/>
  <c r="CG909" i="5"/>
  <c r="AS909" i="5"/>
  <c r="AR909" i="5" s="1"/>
  <c r="AN909" i="5"/>
  <c r="CY909" i="5" s="1"/>
  <c r="AM909" i="5"/>
  <c r="AO909" i="5" s="1"/>
  <c r="DN908" i="5"/>
  <c r="DM908" i="5"/>
  <c r="DE908" i="5"/>
  <c r="DF908" i="5" s="1"/>
  <c r="DK908" i="5" s="1"/>
  <c r="DC908" i="5"/>
  <c r="DD908" i="5" s="1"/>
  <c r="DB908" i="5"/>
  <c r="DA908" i="5"/>
  <c r="DP908" i="5" s="1"/>
  <c r="CZ908" i="5"/>
  <c r="CY908" i="5"/>
  <c r="CG908" i="5"/>
  <c r="AS908" i="5"/>
  <c r="AR908" i="5"/>
  <c r="AO908" i="5"/>
  <c r="AN908" i="5"/>
  <c r="AM908" i="5"/>
  <c r="DO907" i="5"/>
  <c r="DE907" i="5"/>
  <c r="DN907" i="5" s="1"/>
  <c r="DC907" i="5"/>
  <c r="DD907" i="5" s="1"/>
  <c r="DB907" i="5"/>
  <c r="DA907" i="5"/>
  <c r="DM907" i="5" s="1"/>
  <c r="CZ907" i="5"/>
  <c r="CG907" i="5"/>
  <c r="AS907" i="5"/>
  <c r="AR907" i="5" s="1"/>
  <c r="AN907" i="5"/>
  <c r="CY907" i="5" s="1"/>
  <c r="AM907" i="5"/>
  <c r="AO907" i="5" s="1"/>
  <c r="DN906" i="5"/>
  <c r="DM906" i="5"/>
  <c r="DE906" i="5"/>
  <c r="DF906" i="5" s="1"/>
  <c r="DK906" i="5" s="1"/>
  <c r="DC906" i="5"/>
  <c r="DD906" i="5" s="1"/>
  <c r="DB906" i="5"/>
  <c r="DA906" i="5"/>
  <c r="DP906" i="5" s="1"/>
  <c r="CZ906" i="5"/>
  <c r="CY906" i="5"/>
  <c r="CG906" i="5"/>
  <c r="AS906" i="5"/>
  <c r="AR906" i="5"/>
  <c r="AO906" i="5"/>
  <c r="AN906" i="5"/>
  <c r="AM906" i="5"/>
  <c r="DO905" i="5"/>
  <c r="DI905" i="5"/>
  <c r="DE905" i="5"/>
  <c r="DN905" i="5" s="1"/>
  <c r="DC905" i="5"/>
  <c r="DD905" i="5" s="1"/>
  <c r="DB905" i="5"/>
  <c r="DH905" i="5" s="1"/>
  <c r="DA905" i="5"/>
  <c r="DM905" i="5" s="1"/>
  <c r="CZ905" i="5"/>
  <c r="CG905" i="5"/>
  <c r="AS905" i="5"/>
  <c r="AR905" i="5" s="1"/>
  <c r="AN905" i="5"/>
  <c r="CY905" i="5" s="1"/>
  <c r="AM905" i="5"/>
  <c r="AO905" i="5" s="1"/>
  <c r="DN904" i="5"/>
  <c r="DM904" i="5"/>
  <c r="DE904" i="5"/>
  <c r="DF904" i="5" s="1"/>
  <c r="DK904" i="5" s="1"/>
  <c r="DD904" i="5"/>
  <c r="DC904" i="5"/>
  <c r="DB904" i="5"/>
  <c r="DA904" i="5"/>
  <c r="DP904" i="5" s="1"/>
  <c r="CZ904" i="5"/>
  <c r="CY904" i="5"/>
  <c r="CG904" i="5"/>
  <c r="AS904" i="5"/>
  <c r="AR904" i="5"/>
  <c r="AO904" i="5"/>
  <c r="AN904" i="5"/>
  <c r="AM904" i="5"/>
  <c r="DF903" i="5"/>
  <c r="DK903" i="5" s="1"/>
  <c r="DE903" i="5"/>
  <c r="DN903" i="5" s="1"/>
  <c r="DC903" i="5"/>
  <c r="DD903" i="5" s="1"/>
  <c r="DB903" i="5"/>
  <c r="DH903" i="5" s="1"/>
  <c r="DI903" i="5" s="1"/>
  <c r="DA903" i="5"/>
  <c r="CZ903" i="5"/>
  <c r="CG903" i="5"/>
  <c r="AS903" i="5"/>
  <c r="AR903" i="5" s="1"/>
  <c r="AN903" i="5"/>
  <c r="CY903" i="5" s="1"/>
  <c r="AM903" i="5"/>
  <c r="AO903" i="5" s="1"/>
  <c r="DN902" i="5"/>
  <c r="DM902" i="5"/>
  <c r="DE902" i="5"/>
  <c r="DF902" i="5" s="1"/>
  <c r="DK902" i="5" s="1"/>
  <c r="DC902" i="5"/>
  <c r="DD902" i="5" s="1"/>
  <c r="DB902" i="5"/>
  <c r="DA902" i="5"/>
  <c r="DP902" i="5" s="1"/>
  <c r="CZ902" i="5"/>
  <c r="CY902" i="5"/>
  <c r="CG902" i="5"/>
  <c r="AS902" i="5"/>
  <c r="AR902" i="5"/>
  <c r="AO902" i="5"/>
  <c r="AN902" i="5"/>
  <c r="AM902" i="5"/>
  <c r="DO901" i="5"/>
  <c r="DE901" i="5"/>
  <c r="DC901" i="5"/>
  <c r="DD901" i="5" s="1"/>
  <c r="DB901" i="5"/>
  <c r="DH901" i="5" s="1"/>
  <c r="DI901" i="5" s="1"/>
  <c r="DA901" i="5"/>
  <c r="DM901" i="5" s="1"/>
  <c r="CZ901" i="5"/>
  <c r="CG901" i="5"/>
  <c r="AS901" i="5"/>
  <c r="AR901" i="5" s="1"/>
  <c r="AN901" i="5"/>
  <c r="CY901" i="5" s="1"/>
  <c r="AM901" i="5"/>
  <c r="AO901" i="5" s="1"/>
  <c r="DN900" i="5"/>
  <c r="DM900" i="5"/>
  <c r="DG900" i="5"/>
  <c r="DE900" i="5"/>
  <c r="DF900" i="5" s="1"/>
  <c r="DK900" i="5" s="1"/>
  <c r="DC900" i="5"/>
  <c r="DD900" i="5" s="1"/>
  <c r="DB900" i="5"/>
  <c r="DA900" i="5"/>
  <c r="DP900" i="5" s="1"/>
  <c r="CZ900" i="5"/>
  <c r="CY900" i="5"/>
  <c r="CG900" i="5"/>
  <c r="AS900" i="5"/>
  <c r="AR900" i="5"/>
  <c r="AO900" i="5"/>
  <c r="AN900" i="5"/>
  <c r="AM900" i="5"/>
  <c r="DO899" i="5"/>
  <c r="DE899" i="5"/>
  <c r="DN899" i="5" s="1"/>
  <c r="DC899" i="5"/>
  <c r="DD899" i="5" s="1"/>
  <c r="DB899" i="5"/>
  <c r="DA899" i="5"/>
  <c r="DM899" i="5" s="1"/>
  <c r="CZ899" i="5"/>
  <c r="CG899" i="5"/>
  <c r="AS899" i="5"/>
  <c r="AR899" i="5" s="1"/>
  <c r="AN899" i="5"/>
  <c r="CY899" i="5" s="1"/>
  <c r="AM899" i="5"/>
  <c r="AO899" i="5" s="1"/>
  <c r="DN898" i="5"/>
  <c r="DM898" i="5"/>
  <c r="DE898" i="5"/>
  <c r="DF898" i="5" s="1"/>
  <c r="DK898" i="5" s="1"/>
  <c r="DC898" i="5"/>
  <c r="DD898" i="5" s="1"/>
  <c r="DB898" i="5"/>
  <c r="DA898" i="5"/>
  <c r="DP898" i="5" s="1"/>
  <c r="CZ898" i="5"/>
  <c r="CY898" i="5"/>
  <c r="CG898" i="5"/>
  <c r="AS898" i="5"/>
  <c r="AR898" i="5"/>
  <c r="AO898" i="5"/>
  <c r="AN898" i="5"/>
  <c r="AM898" i="5"/>
  <c r="DO897" i="5"/>
  <c r="DI897" i="5"/>
  <c r="DE897" i="5"/>
  <c r="DN897" i="5" s="1"/>
  <c r="DC897" i="5"/>
  <c r="DD897" i="5" s="1"/>
  <c r="DB897" i="5"/>
  <c r="DH897" i="5" s="1"/>
  <c r="DA897" i="5"/>
  <c r="DM897" i="5" s="1"/>
  <c r="CZ897" i="5"/>
  <c r="CG897" i="5"/>
  <c r="AS897" i="5"/>
  <c r="AR897" i="5" s="1"/>
  <c r="AN897" i="5"/>
  <c r="CY897" i="5" s="1"/>
  <c r="AM897" i="5"/>
  <c r="AO897" i="5" s="1"/>
  <c r="DN896" i="5"/>
  <c r="DM896" i="5"/>
  <c r="DE896" i="5"/>
  <c r="DF896" i="5" s="1"/>
  <c r="DK896" i="5" s="1"/>
  <c r="DD896" i="5"/>
  <c r="DC896" i="5"/>
  <c r="DB896" i="5"/>
  <c r="DA896" i="5"/>
  <c r="DP896" i="5" s="1"/>
  <c r="CZ896" i="5"/>
  <c r="CY896" i="5"/>
  <c r="CG896" i="5"/>
  <c r="AS896" i="5"/>
  <c r="AR896" i="5"/>
  <c r="AO896" i="5"/>
  <c r="AN896" i="5"/>
  <c r="AM896" i="5"/>
  <c r="DF895" i="5"/>
  <c r="DK895" i="5" s="1"/>
  <c r="DE895" i="5"/>
  <c r="DN895" i="5" s="1"/>
  <c r="DC895" i="5"/>
  <c r="DD895" i="5" s="1"/>
  <c r="DB895" i="5"/>
  <c r="DH895" i="5" s="1"/>
  <c r="DI895" i="5" s="1"/>
  <c r="DA895" i="5"/>
  <c r="CZ895" i="5"/>
  <c r="CG895" i="5"/>
  <c r="AS895" i="5"/>
  <c r="AR895" i="5" s="1"/>
  <c r="AN895" i="5"/>
  <c r="CY895" i="5" s="1"/>
  <c r="AM895" i="5"/>
  <c r="AO895" i="5" s="1"/>
  <c r="DN894" i="5"/>
  <c r="DM894" i="5"/>
  <c r="DH894" i="5"/>
  <c r="DE894" i="5"/>
  <c r="DF894" i="5" s="1"/>
  <c r="DK894" i="5" s="1"/>
  <c r="DC894" i="5"/>
  <c r="DD894" i="5" s="1"/>
  <c r="DB894" i="5"/>
  <c r="DA894" i="5"/>
  <c r="DP894" i="5" s="1"/>
  <c r="CZ894" i="5"/>
  <c r="CY894" i="5"/>
  <c r="CG894" i="5"/>
  <c r="AS894" i="5"/>
  <c r="AR894" i="5"/>
  <c r="AO894" i="5"/>
  <c r="AN894" i="5"/>
  <c r="AM894" i="5"/>
  <c r="DO893" i="5"/>
  <c r="DE893" i="5"/>
  <c r="DC893" i="5"/>
  <c r="DD893" i="5" s="1"/>
  <c r="DB893" i="5"/>
  <c r="DH893" i="5" s="1"/>
  <c r="DI893" i="5" s="1"/>
  <c r="DA893" i="5"/>
  <c r="DM893" i="5" s="1"/>
  <c r="CZ893" i="5"/>
  <c r="CG893" i="5"/>
  <c r="AS893" i="5"/>
  <c r="AR893" i="5" s="1"/>
  <c r="AN893" i="5"/>
  <c r="CY893" i="5" s="1"/>
  <c r="AM893" i="5"/>
  <c r="AO893" i="5" s="1"/>
  <c r="DN892" i="5"/>
  <c r="DM892" i="5"/>
  <c r="DE892" i="5"/>
  <c r="DF892" i="5" s="1"/>
  <c r="DK892" i="5" s="1"/>
  <c r="DC892" i="5"/>
  <c r="DD892" i="5" s="1"/>
  <c r="DB892" i="5"/>
  <c r="DA892" i="5"/>
  <c r="DP892" i="5" s="1"/>
  <c r="CZ892" i="5"/>
  <c r="CY892" i="5"/>
  <c r="CG892" i="5"/>
  <c r="AS892" i="5"/>
  <c r="AR892" i="5"/>
  <c r="AO892" i="5"/>
  <c r="AN892" i="5"/>
  <c r="AM892" i="5"/>
  <c r="DO891" i="5"/>
  <c r="DE891" i="5"/>
  <c r="DN891" i="5" s="1"/>
  <c r="DC891" i="5"/>
  <c r="DD891" i="5" s="1"/>
  <c r="DB891" i="5"/>
  <c r="DA891" i="5"/>
  <c r="DM891" i="5" s="1"/>
  <c r="CZ891" i="5"/>
  <c r="CG891" i="5"/>
  <c r="AS891" i="5"/>
  <c r="AR891" i="5" s="1"/>
  <c r="AN891" i="5"/>
  <c r="CY891" i="5" s="1"/>
  <c r="AM891" i="5"/>
  <c r="AO891" i="5" s="1"/>
  <c r="DN890" i="5"/>
  <c r="DM890" i="5"/>
  <c r="DE890" i="5"/>
  <c r="DF890" i="5" s="1"/>
  <c r="DK890" i="5" s="1"/>
  <c r="DC890" i="5"/>
  <c r="DD890" i="5" s="1"/>
  <c r="DB890" i="5"/>
  <c r="DA890" i="5"/>
  <c r="DP890" i="5" s="1"/>
  <c r="CZ890" i="5"/>
  <c r="CY890" i="5"/>
  <c r="CG890" i="5"/>
  <c r="AS890" i="5"/>
  <c r="AR890" i="5"/>
  <c r="AO890" i="5"/>
  <c r="AN890" i="5"/>
  <c r="AM890" i="5"/>
  <c r="DO889" i="5"/>
  <c r="DI889" i="5"/>
  <c r="DE889" i="5"/>
  <c r="DN889" i="5" s="1"/>
  <c r="DC889" i="5"/>
  <c r="DD889" i="5" s="1"/>
  <c r="DB889" i="5"/>
  <c r="DH889" i="5" s="1"/>
  <c r="DA889" i="5"/>
  <c r="DM889" i="5" s="1"/>
  <c r="CZ889" i="5"/>
  <c r="CG889" i="5"/>
  <c r="AS889" i="5"/>
  <c r="AR889" i="5" s="1"/>
  <c r="AN889" i="5"/>
  <c r="CY889" i="5" s="1"/>
  <c r="AM889" i="5"/>
  <c r="AO889" i="5" s="1"/>
  <c r="DN888" i="5"/>
  <c r="DM888" i="5"/>
  <c r="DE888" i="5"/>
  <c r="DF888" i="5" s="1"/>
  <c r="DK888" i="5" s="1"/>
  <c r="DD888" i="5"/>
  <c r="DC888" i="5"/>
  <c r="DB888" i="5"/>
  <c r="DA888" i="5"/>
  <c r="DP888" i="5" s="1"/>
  <c r="CZ888" i="5"/>
  <c r="CY888" i="5"/>
  <c r="CG888" i="5"/>
  <c r="AS888" i="5"/>
  <c r="AR888" i="5"/>
  <c r="AO888" i="5"/>
  <c r="AN888" i="5"/>
  <c r="AM888" i="5"/>
  <c r="DF887" i="5"/>
  <c r="DK887" i="5" s="1"/>
  <c r="DE887" i="5"/>
  <c r="DN887" i="5" s="1"/>
  <c r="DC887" i="5"/>
  <c r="DD887" i="5" s="1"/>
  <c r="DB887" i="5"/>
  <c r="DH887" i="5" s="1"/>
  <c r="DI887" i="5" s="1"/>
  <c r="DA887" i="5"/>
  <c r="CZ887" i="5"/>
  <c r="CG887" i="5"/>
  <c r="AS887" i="5"/>
  <c r="AR887" i="5" s="1"/>
  <c r="AN887" i="5"/>
  <c r="CY887" i="5" s="1"/>
  <c r="AM887" i="5"/>
  <c r="AO887" i="5" s="1"/>
  <c r="DN886" i="5"/>
  <c r="DM886" i="5"/>
  <c r="DE886" i="5"/>
  <c r="DF886" i="5" s="1"/>
  <c r="DK886" i="5" s="1"/>
  <c r="DC886" i="5"/>
  <c r="DD886" i="5" s="1"/>
  <c r="DB886" i="5"/>
  <c r="DA886" i="5"/>
  <c r="DP886" i="5" s="1"/>
  <c r="CZ886" i="5"/>
  <c r="CY886" i="5"/>
  <c r="CG886" i="5"/>
  <c r="AS886" i="5"/>
  <c r="AR886" i="5"/>
  <c r="AO886" i="5"/>
  <c r="AN886" i="5"/>
  <c r="AM886" i="5"/>
  <c r="DO885" i="5"/>
  <c r="DE885" i="5"/>
  <c r="DC885" i="5"/>
  <c r="DD885" i="5" s="1"/>
  <c r="DB885" i="5"/>
  <c r="DH885" i="5" s="1"/>
  <c r="DI885" i="5" s="1"/>
  <c r="DA885" i="5"/>
  <c r="DM885" i="5" s="1"/>
  <c r="CZ885" i="5"/>
  <c r="CG885" i="5"/>
  <c r="AS885" i="5"/>
  <c r="AR885" i="5" s="1"/>
  <c r="AN885" i="5"/>
  <c r="CY885" i="5" s="1"/>
  <c r="AM885" i="5"/>
  <c r="AO885" i="5" s="1"/>
  <c r="DN884" i="5"/>
  <c r="DM884" i="5"/>
  <c r="DG884" i="5"/>
  <c r="DE884" i="5"/>
  <c r="DF884" i="5" s="1"/>
  <c r="DK884" i="5" s="1"/>
  <c r="DC884" i="5"/>
  <c r="DD884" i="5" s="1"/>
  <c r="DB884" i="5"/>
  <c r="DA884" i="5"/>
  <c r="DP884" i="5" s="1"/>
  <c r="CZ884" i="5"/>
  <c r="CY884" i="5"/>
  <c r="CG884" i="5"/>
  <c r="AS884" i="5"/>
  <c r="AR884" i="5"/>
  <c r="AO884" i="5"/>
  <c r="AN884" i="5"/>
  <c r="AM884" i="5"/>
  <c r="DO883" i="5"/>
  <c r="DE883" i="5"/>
  <c r="DN883" i="5" s="1"/>
  <c r="DC883" i="5"/>
  <c r="DD883" i="5" s="1"/>
  <c r="DB883" i="5"/>
  <c r="DA883" i="5"/>
  <c r="DM883" i="5" s="1"/>
  <c r="CZ883" i="5"/>
  <c r="CG883" i="5"/>
  <c r="AS883" i="5"/>
  <c r="AR883" i="5" s="1"/>
  <c r="AN883" i="5"/>
  <c r="CY883" i="5" s="1"/>
  <c r="AM883" i="5"/>
  <c r="AO883" i="5" s="1"/>
  <c r="DN882" i="5"/>
  <c r="DM882" i="5"/>
  <c r="DE882" i="5"/>
  <c r="DF882" i="5" s="1"/>
  <c r="DK882" i="5" s="1"/>
  <c r="DC882" i="5"/>
  <c r="DD882" i="5" s="1"/>
  <c r="DB882" i="5"/>
  <c r="DA882" i="5"/>
  <c r="DP882" i="5" s="1"/>
  <c r="CZ882" i="5"/>
  <c r="CY882" i="5"/>
  <c r="CG882" i="5"/>
  <c r="AS882" i="5"/>
  <c r="AR882" i="5"/>
  <c r="AO882" i="5"/>
  <c r="AN882" i="5"/>
  <c r="AM882" i="5"/>
  <c r="DO881" i="5"/>
  <c r="DI881" i="5"/>
  <c r="DE881" i="5"/>
  <c r="DN881" i="5" s="1"/>
  <c r="DC881" i="5"/>
  <c r="DD881" i="5" s="1"/>
  <c r="DB881" i="5"/>
  <c r="DH881" i="5" s="1"/>
  <c r="DA881" i="5"/>
  <c r="DM881" i="5" s="1"/>
  <c r="CZ881" i="5"/>
  <c r="CG881" i="5"/>
  <c r="AS881" i="5"/>
  <c r="AR881" i="5" s="1"/>
  <c r="AN881" i="5"/>
  <c r="CY881" i="5" s="1"/>
  <c r="AM881" i="5"/>
  <c r="AO881" i="5" s="1"/>
  <c r="DN880" i="5"/>
  <c r="DM880" i="5"/>
  <c r="DE880" i="5"/>
  <c r="DF880" i="5" s="1"/>
  <c r="DK880" i="5" s="1"/>
  <c r="DD880" i="5"/>
  <c r="DC880" i="5"/>
  <c r="DB880" i="5"/>
  <c r="DA880" i="5"/>
  <c r="DP880" i="5" s="1"/>
  <c r="CZ880" i="5"/>
  <c r="CY880" i="5"/>
  <c r="CG880" i="5"/>
  <c r="AS880" i="5"/>
  <c r="AR880" i="5"/>
  <c r="AO880" i="5"/>
  <c r="AN880" i="5"/>
  <c r="AM880" i="5"/>
  <c r="DF879" i="5"/>
  <c r="DK879" i="5" s="1"/>
  <c r="DE879" i="5"/>
  <c r="DN879" i="5" s="1"/>
  <c r="DC879" i="5"/>
  <c r="DD879" i="5" s="1"/>
  <c r="DB879" i="5"/>
  <c r="DH879" i="5" s="1"/>
  <c r="DI879" i="5" s="1"/>
  <c r="DA879" i="5"/>
  <c r="CZ879" i="5"/>
  <c r="CG879" i="5"/>
  <c r="AS879" i="5"/>
  <c r="AR879" i="5" s="1"/>
  <c r="AN879" i="5"/>
  <c r="CY879" i="5" s="1"/>
  <c r="AM879" i="5"/>
  <c r="AO879" i="5" s="1"/>
  <c r="DN878" i="5"/>
  <c r="DM878" i="5"/>
  <c r="DH878" i="5"/>
  <c r="DE878" i="5"/>
  <c r="DF878" i="5" s="1"/>
  <c r="DK878" i="5" s="1"/>
  <c r="DC878" i="5"/>
  <c r="DD878" i="5" s="1"/>
  <c r="DB878" i="5"/>
  <c r="DA878" i="5"/>
  <c r="DP878" i="5" s="1"/>
  <c r="CZ878" i="5"/>
  <c r="CY878" i="5"/>
  <c r="CG878" i="5"/>
  <c r="AS878" i="5"/>
  <c r="AR878" i="5"/>
  <c r="AO878" i="5"/>
  <c r="AN878" i="5"/>
  <c r="AM878" i="5"/>
  <c r="DO877" i="5"/>
  <c r="DE877" i="5"/>
  <c r="DC877" i="5"/>
  <c r="DD877" i="5" s="1"/>
  <c r="DB877" i="5"/>
  <c r="DH877" i="5" s="1"/>
  <c r="DI877" i="5" s="1"/>
  <c r="DA877" i="5"/>
  <c r="DM877" i="5" s="1"/>
  <c r="CZ877" i="5"/>
  <c r="CG877" i="5"/>
  <c r="AS877" i="5"/>
  <c r="AR877" i="5" s="1"/>
  <c r="AN877" i="5"/>
  <c r="CY877" i="5" s="1"/>
  <c r="AM877" i="5"/>
  <c r="AO877" i="5" s="1"/>
  <c r="DN876" i="5"/>
  <c r="DM876" i="5"/>
  <c r="DE876" i="5"/>
  <c r="DF876" i="5" s="1"/>
  <c r="DK876" i="5" s="1"/>
  <c r="DC876" i="5"/>
  <c r="DD876" i="5" s="1"/>
  <c r="DB876" i="5"/>
  <c r="DA876" i="5"/>
  <c r="DP876" i="5" s="1"/>
  <c r="CZ876" i="5"/>
  <c r="CY876" i="5"/>
  <c r="CG876" i="5"/>
  <c r="AS876" i="5"/>
  <c r="AR876" i="5"/>
  <c r="AO876" i="5"/>
  <c r="AN876" i="5"/>
  <c r="AM876" i="5"/>
  <c r="DO875" i="5"/>
  <c r="DE875" i="5"/>
  <c r="DN875" i="5" s="1"/>
  <c r="DC875" i="5"/>
  <c r="DD875" i="5" s="1"/>
  <c r="DB875" i="5"/>
  <c r="DA875" i="5"/>
  <c r="DM875" i="5" s="1"/>
  <c r="CZ875" i="5"/>
  <c r="CG875" i="5"/>
  <c r="AS875" i="5"/>
  <c r="AR875" i="5" s="1"/>
  <c r="AN875" i="5"/>
  <c r="CY875" i="5" s="1"/>
  <c r="AM875" i="5"/>
  <c r="AO875" i="5" s="1"/>
  <c r="DN874" i="5"/>
  <c r="DM874" i="5"/>
  <c r="DE874" i="5"/>
  <c r="DF874" i="5" s="1"/>
  <c r="DK874" i="5" s="1"/>
  <c r="DC874" i="5"/>
  <c r="DD874" i="5" s="1"/>
  <c r="DB874" i="5"/>
  <c r="DA874" i="5"/>
  <c r="DP874" i="5" s="1"/>
  <c r="CZ874" i="5"/>
  <c r="CY874" i="5"/>
  <c r="CG874" i="5"/>
  <c r="AS874" i="5"/>
  <c r="AR874" i="5"/>
  <c r="AO874" i="5"/>
  <c r="AN874" i="5"/>
  <c r="AM874" i="5"/>
  <c r="DO873" i="5"/>
  <c r="DI873" i="5"/>
  <c r="DE873" i="5"/>
  <c r="DN873" i="5" s="1"/>
  <c r="DC873" i="5"/>
  <c r="DD873" i="5" s="1"/>
  <c r="DB873" i="5"/>
  <c r="DH873" i="5" s="1"/>
  <c r="DA873" i="5"/>
  <c r="DM873" i="5" s="1"/>
  <c r="CZ873" i="5"/>
  <c r="CG873" i="5"/>
  <c r="AS873" i="5"/>
  <c r="AR873" i="5" s="1"/>
  <c r="AN873" i="5"/>
  <c r="CY873" i="5" s="1"/>
  <c r="AM873" i="5"/>
  <c r="AO873" i="5" s="1"/>
  <c r="DN872" i="5"/>
  <c r="DM872" i="5"/>
  <c r="DE872" i="5"/>
  <c r="DF872" i="5" s="1"/>
  <c r="DK872" i="5" s="1"/>
  <c r="DD872" i="5"/>
  <c r="DC872" i="5"/>
  <c r="DB872" i="5"/>
  <c r="DA872" i="5"/>
  <c r="DP872" i="5" s="1"/>
  <c r="CZ872" i="5"/>
  <c r="CY872" i="5"/>
  <c r="CG872" i="5"/>
  <c r="AS872" i="5"/>
  <c r="AR872" i="5"/>
  <c r="AO872" i="5"/>
  <c r="AN872" i="5"/>
  <c r="AM872" i="5"/>
  <c r="DF871" i="5"/>
  <c r="DK871" i="5" s="1"/>
  <c r="DE871" i="5"/>
  <c r="DN871" i="5" s="1"/>
  <c r="DC871" i="5"/>
  <c r="DD871" i="5" s="1"/>
  <c r="DB871" i="5"/>
  <c r="DH871" i="5" s="1"/>
  <c r="DI871" i="5" s="1"/>
  <c r="DA871" i="5"/>
  <c r="CZ871" i="5"/>
  <c r="CG871" i="5"/>
  <c r="AS871" i="5"/>
  <c r="AR871" i="5" s="1"/>
  <c r="AN871" i="5"/>
  <c r="CY871" i="5" s="1"/>
  <c r="AM871" i="5"/>
  <c r="AO871" i="5" s="1"/>
  <c r="DN870" i="5"/>
  <c r="DM870" i="5"/>
  <c r="DE870" i="5"/>
  <c r="DF870" i="5" s="1"/>
  <c r="DK870" i="5" s="1"/>
  <c r="DC870" i="5"/>
  <c r="DD870" i="5" s="1"/>
  <c r="DB870" i="5"/>
  <c r="DA870" i="5"/>
  <c r="DP870" i="5" s="1"/>
  <c r="CZ870" i="5"/>
  <c r="CY870" i="5"/>
  <c r="CG870" i="5"/>
  <c r="AS870" i="5"/>
  <c r="AR870" i="5"/>
  <c r="AO870" i="5"/>
  <c r="AN870" i="5"/>
  <c r="AM870" i="5"/>
  <c r="DO869" i="5"/>
  <c r="DE869" i="5"/>
  <c r="DC869" i="5"/>
  <c r="DD869" i="5" s="1"/>
  <c r="DB869" i="5"/>
  <c r="DH869" i="5" s="1"/>
  <c r="DI869" i="5" s="1"/>
  <c r="DA869" i="5"/>
  <c r="DM869" i="5" s="1"/>
  <c r="CZ869" i="5"/>
  <c r="CG869" i="5"/>
  <c r="AS869" i="5"/>
  <c r="AR869" i="5" s="1"/>
  <c r="AN869" i="5"/>
  <c r="CY869" i="5" s="1"/>
  <c r="AM869" i="5"/>
  <c r="AO869" i="5" s="1"/>
  <c r="DN868" i="5"/>
  <c r="DM868" i="5"/>
  <c r="DG868" i="5"/>
  <c r="DE868" i="5"/>
  <c r="DF868" i="5" s="1"/>
  <c r="DK868" i="5" s="1"/>
  <c r="DC868" i="5"/>
  <c r="DD868" i="5" s="1"/>
  <c r="DB868" i="5"/>
  <c r="DA868" i="5"/>
  <c r="DP868" i="5" s="1"/>
  <c r="CZ868" i="5"/>
  <c r="CY868" i="5"/>
  <c r="CG868" i="5"/>
  <c r="AS868" i="5"/>
  <c r="AR868" i="5"/>
  <c r="AO868" i="5"/>
  <c r="AN868" i="5"/>
  <c r="AM868" i="5"/>
  <c r="DO867" i="5"/>
  <c r="DE867" i="5"/>
  <c r="DN867" i="5" s="1"/>
  <c r="DC867" i="5"/>
  <c r="DD867" i="5" s="1"/>
  <c r="DB867" i="5"/>
  <c r="DA867" i="5"/>
  <c r="DM867" i="5" s="1"/>
  <c r="CZ867" i="5"/>
  <c r="CG867" i="5"/>
  <c r="AS867" i="5"/>
  <c r="AR867" i="5" s="1"/>
  <c r="AN867" i="5"/>
  <c r="CY867" i="5" s="1"/>
  <c r="AM867" i="5"/>
  <c r="AO867" i="5" s="1"/>
  <c r="DN866" i="5"/>
  <c r="DM866" i="5"/>
  <c r="DE866" i="5"/>
  <c r="DF866" i="5" s="1"/>
  <c r="DK866" i="5" s="1"/>
  <c r="DC866" i="5"/>
  <c r="DD866" i="5" s="1"/>
  <c r="DB866" i="5"/>
  <c r="DA866" i="5"/>
  <c r="DP866" i="5" s="1"/>
  <c r="CZ866" i="5"/>
  <c r="CY866" i="5"/>
  <c r="CG866" i="5"/>
  <c r="AS866" i="5"/>
  <c r="AR866" i="5"/>
  <c r="AO866" i="5"/>
  <c r="AN866" i="5"/>
  <c r="AM866" i="5"/>
  <c r="DO865" i="5"/>
  <c r="DI865" i="5"/>
  <c r="DE865" i="5"/>
  <c r="DN865" i="5" s="1"/>
  <c r="DC865" i="5"/>
  <c r="DD865" i="5" s="1"/>
  <c r="DB865" i="5"/>
  <c r="DH865" i="5" s="1"/>
  <c r="DA865" i="5"/>
  <c r="DM865" i="5" s="1"/>
  <c r="CZ865" i="5"/>
  <c r="CG865" i="5"/>
  <c r="AS865" i="5"/>
  <c r="AR865" i="5" s="1"/>
  <c r="AN865" i="5"/>
  <c r="CY865" i="5" s="1"/>
  <c r="AM865" i="5"/>
  <c r="AO865" i="5" s="1"/>
  <c r="DN864" i="5"/>
  <c r="DM864" i="5"/>
  <c r="DE864" i="5"/>
  <c r="DF864" i="5" s="1"/>
  <c r="DK864" i="5" s="1"/>
  <c r="DD864" i="5"/>
  <c r="DC864" i="5"/>
  <c r="DB864" i="5"/>
  <c r="DA864" i="5"/>
  <c r="DP864" i="5" s="1"/>
  <c r="CZ864" i="5"/>
  <c r="CY864" i="5"/>
  <c r="CG864" i="5"/>
  <c r="AS864" i="5"/>
  <c r="AR864" i="5"/>
  <c r="AO864" i="5"/>
  <c r="AN864" i="5"/>
  <c r="AM864" i="5"/>
  <c r="DF863" i="5"/>
  <c r="DK863" i="5" s="1"/>
  <c r="DE863" i="5"/>
  <c r="DN863" i="5" s="1"/>
  <c r="DC863" i="5"/>
  <c r="DD863" i="5" s="1"/>
  <c r="DB863" i="5"/>
  <c r="DH863" i="5" s="1"/>
  <c r="DI863" i="5" s="1"/>
  <c r="DA863" i="5"/>
  <c r="CZ863" i="5"/>
  <c r="CG863" i="5"/>
  <c r="AS863" i="5"/>
  <c r="AR863" i="5" s="1"/>
  <c r="AN863" i="5"/>
  <c r="CY863" i="5" s="1"/>
  <c r="AM863" i="5"/>
  <c r="AO863" i="5" s="1"/>
  <c r="DN862" i="5"/>
  <c r="DM862" i="5"/>
  <c r="DH862" i="5"/>
  <c r="DE862" i="5"/>
  <c r="DF862" i="5" s="1"/>
  <c r="DK862" i="5" s="1"/>
  <c r="DC862" i="5"/>
  <c r="DD862" i="5" s="1"/>
  <c r="DB862" i="5"/>
  <c r="DA862" i="5"/>
  <c r="DP862" i="5" s="1"/>
  <c r="CZ862" i="5"/>
  <c r="CY862" i="5"/>
  <c r="CG862" i="5"/>
  <c r="AS862" i="5"/>
  <c r="AR862" i="5"/>
  <c r="AO862" i="5"/>
  <c r="AN862" i="5"/>
  <c r="AM862" i="5"/>
  <c r="DO861" i="5"/>
  <c r="DE861" i="5"/>
  <c r="DC861" i="5"/>
  <c r="DD861" i="5" s="1"/>
  <c r="DB861" i="5"/>
  <c r="DH861" i="5" s="1"/>
  <c r="DI861" i="5" s="1"/>
  <c r="DA861" i="5"/>
  <c r="DM861" i="5" s="1"/>
  <c r="CZ861" i="5"/>
  <c r="CG861" i="5"/>
  <c r="AS861" i="5"/>
  <c r="AR861" i="5" s="1"/>
  <c r="AO861" i="5"/>
  <c r="AN861" i="5"/>
  <c r="CY861" i="5" s="1"/>
  <c r="AM861" i="5"/>
  <c r="DO860" i="5"/>
  <c r="DN860" i="5"/>
  <c r="DE860" i="5"/>
  <c r="DF860" i="5" s="1"/>
  <c r="DK860" i="5" s="1"/>
  <c r="DC860" i="5"/>
  <c r="DD860" i="5" s="1"/>
  <c r="DB860" i="5"/>
  <c r="DA860" i="5"/>
  <c r="DP860" i="5" s="1"/>
  <c r="CZ860" i="5"/>
  <c r="CY860" i="5"/>
  <c r="CG860" i="5"/>
  <c r="AS860" i="5"/>
  <c r="AR860" i="5"/>
  <c r="AO860" i="5"/>
  <c r="AN860" i="5"/>
  <c r="AM860" i="5"/>
  <c r="DF859" i="5"/>
  <c r="DE859" i="5"/>
  <c r="DN859" i="5" s="1"/>
  <c r="DC859" i="5"/>
  <c r="DD859" i="5" s="1"/>
  <c r="DI859" i="5" s="1"/>
  <c r="DB859" i="5"/>
  <c r="DH859" i="5" s="1"/>
  <c r="DA859" i="5"/>
  <c r="CZ859" i="5"/>
  <c r="CG859" i="5"/>
  <c r="AS859" i="5"/>
  <c r="AR859" i="5" s="1"/>
  <c r="AN859" i="5"/>
  <c r="CY859" i="5" s="1"/>
  <c r="AM859" i="5"/>
  <c r="AO859" i="5" s="1"/>
  <c r="DO858" i="5"/>
  <c r="DH858" i="5"/>
  <c r="DE858" i="5"/>
  <c r="DF858" i="5" s="1"/>
  <c r="DK858" i="5" s="1"/>
  <c r="DC858" i="5"/>
  <c r="DD858" i="5" s="1"/>
  <c r="DB858" i="5"/>
  <c r="DA858" i="5"/>
  <c r="DP858" i="5" s="1"/>
  <c r="CZ858" i="5"/>
  <c r="CY858" i="5"/>
  <c r="CG858" i="5"/>
  <c r="AS858" i="5"/>
  <c r="AR858" i="5"/>
  <c r="AO858" i="5"/>
  <c r="AN858" i="5"/>
  <c r="AM858" i="5"/>
  <c r="DP857" i="5"/>
  <c r="DO857" i="5"/>
  <c r="DE857" i="5"/>
  <c r="DN857" i="5" s="1"/>
  <c r="DC857" i="5"/>
  <c r="DD857" i="5" s="1"/>
  <c r="DI857" i="5" s="1"/>
  <c r="DB857" i="5"/>
  <c r="DH857" i="5" s="1"/>
  <c r="DA857" i="5"/>
  <c r="DM857" i="5" s="1"/>
  <c r="CZ857" i="5"/>
  <c r="CG857" i="5"/>
  <c r="AS857" i="5"/>
  <c r="AR857" i="5" s="1"/>
  <c r="AN857" i="5"/>
  <c r="CY857" i="5" s="1"/>
  <c r="AM857" i="5"/>
  <c r="AO857" i="5" s="1"/>
  <c r="DE856" i="5"/>
  <c r="DF856" i="5" s="1"/>
  <c r="DK856" i="5" s="1"/>
  <c r="DD856" i="5"/>
  <c r="DC856" i="5"/>
  <c r="DB856" i="5"/>
  <c r="DA856" i="5"/>
  <c r="DP856" i="5" s="1"/>
  <c r="CZ856" i="5"/>
  <c r="CY856" i="5"/>
  <c r="CG856" i="5"/>
  <c r="AS856" i="5"/>
  <c r="AR856" i="5"/>
  <c r="AN856" i="5"/>
  <c r="AM856" i="5"/>
  <c r="AO856" i="5" s="1"/>
  <c r="DP855" i="5"/>
  <c r="DE855" i="5"/>
  <c r="DN855" i="5" s="1"/>
  <c r="DC855" i="5"/>
  <c r="DD855" i="5" s="1"/>
  <c r="DB855" i="5"/>
  <c r="DA855" i="5"/>
  <c r="DO855" i="5" s="1"/>
  <c r="CZ855" i="5"/>
  <c r="CG855" i="5"/>
  <c r="AS855" i="5"/>
  <c r="AR855" i="5" s="1"/>
  <c r="AO855" i="5"/>
  <c r="AN855" i="5"/>
  <c r="CY855" i="5" s="1"/>
  <c r="AM855" i="5"/>
  <c r="DE854" i="5"/>
  <c r="DC854" i="5"/>
  <c r="DD854" i="5" s="1"/>
  <c r="DB854" i="5"/>
  <c r="DA854" i="5"/>
  <c r="CZ854" i="5"/>
  <c r="CY854" i="5"/>
  <c r="CG854" i="5"/>
  <c r="AS854" i="5"/>
  <c r="AR854" i="5" s="1"/>
  <c r="AN854" i="5"/>
  <c r="AM854" i="5"/>
  <c r="AO854" i="5" s="1"/>
  <c r="DE853" i="5"/>
  <c r="DC853" i="5"/>
  <c r="DD853" i="5" s="1"/>
  <c r="DI853" i="5" s="1"/>
  <c r="DB853" i="5"/>
  <c r="DH853" i="5" s="1"/>
  <c r="DA853" i="5"/>
  <c r="DP853" i="5" s="1"/>
  <c r="CZ853" i="5"/>
  <c r="CG853" i="5"/>
  <c r="AS853" i="5"/>
  <c r="AR853" i="5" s="1"/>
  <c r="AO853" i="5"/>
  <c r="AN853" i="5"/>
  <c r="CY853" i="5" s="1"/>
  <c r="AM853" i="5"/>
  <c r="DO852" i="5"/>
  <c r="DN852" i="5"/>
  <c r="DE852" i="5"/>
  <c r="DF852" i="5" s="1"/>
  <c r="DK852" i="5" s="1"/>
  <c r="DC852" i="5"/>
  <c r="DD852" i="5" s="1"/>
  <c r="DB852" i="5"/>
  <c r="DA852" i="5"/>
  <c r="DP852" i="5" s="1"/>
  <c r="CZ852" i="5"/>
  <c r="CY852" i="5"/>
  <c r="CG852" i="5"/>
  <c r="AS852" i="5"/>
  <c r="AR852" i="5"/>
  <c r="AO852" i="5"/>
  <c r="AN852" i="5"/>
  <c r="AM852" i="5"/>
  <c r="DF851" i="5"/>
  <c r="DE851" i="5"/>
  <c r="DN851" i="5" s="1"/>
  <c r="DC851" i="5"/>
  <c r="DD851" i="5" s="1"/>
  <c r="DI851" i="5" s="1"/>
  <c r="DB851" i="5"/>
  <c r="DH851" i="5" s="1"/>
  <c r="DA851" i="5"/>
  <c r="CZ851" i="5"/>
  <c r="CG851" i="5"/>
  <c r="AS851" i="5"/>
  <c r="AR851" i="5" s="1"/>
  <c r="AN851" i="5"/>
  <c r="CY851" i="5" s="1"/>
  <c r="AM851" i="5"/>
  <c r="AO851" i="5" s="1"/>
  <c r="DO850" i="5"/>
  <c r="DH850" i="5"/>
  <c r="DE850" i="5"/>
  <c r="DF850" i="5" s="1"/>
  <c r="DK850" i="5" s="1"/>
  <c r="DC850" i="5"/>
  <c r="DD850" i="5" s="1"/>
  <c r="DB850" i="5"/>
  <c r="DA850" i="5"/>
  <c r="DP850" i="5" s="1"/>
  <c r="CZ850" i="5"/>
  <c r="CY850" i="5"/>
  <c r="CG850" i="5"/>
  <c r="AS850" i="5"/>
  <c r="AR850" i="5"/>
  <c r="AO850" i="5"/>
  <c r="AN850" i="5"/>
  <c r="AM850" i="5"/>
  <c r="DP849" i="5"/>
  <c r="DO849" i="5"/>
  <c r="DE849" i="5"/>
  <c r="DN849" i="5" s="1"/>
  <c r="DC849" i="5"/>
  <c r="DD849" i="5" s="1"/>
  <c r="DI849" i="5" s="1"/>
  <c r="DB849" i="5"/>
  <c r="DH849" i="5" s="1"/>
  <c r="DA849" i="5"/>
  <c r="DM849" i="5" s="1"/>
  <c r="CZ849" i="5"/>
  <c r="CG849" i="5"/>
  <c r="AS849" i="5"/>
  <c r="AR849" i="5" s="1"/>
  <c r="AN849" i="5"/>
  <c r="CY849" i="5" s="1"/>
  <c r="AM849" i="5"/>
  <c r="AO849" i="5" s="1"/>
  <c r="DE848" i="5"/>
  <c r="DF848" i="5" s="1"/>
  <c r="DK848" i="5" s="1"/>
  <c r="DD848" i="5"/>
  <c r="DC848" i="5"/>
  <c r="DB848" i="5"/>
  <c r="DA848" i="5"/>
  <c r="DP848" i="5" s="1"/>
  <c r="CZ848" i="5"/>
  <c r="CY848" i="5"/>
  <c r="CG848" i="5"/>
  <c r="AS848" i="5"/>
  <c r="AR848" i="5"/>
  <c r="AN848" i="5"/>
  <c r="AM848" i="5"/>
  <c r="AO848" i="5" s="1"/>
  <c r="DP847" i="5"/>
  <c r="DE847" i="5"/>
  <c r="DN847" i="5" s="1"/>
  <c r="DC847" i="5"/>
  <c r="DD847" i="5" s="1"/>
  <c r="DB847" i="5"/>
  <c r="DA847" i="5"/>
  <c r="DO847" i="5" s="1"/>
  <c r="CZ847" i="5"/>
  <c r="CG847" i="5"/>
  <c r="AS847" i="5"/>
  <c r="AR847" i="5" s="1"/>
  <c r="AO847" i="5"/>
  <c r="AN847" i="5"/>
  <c r="CY847" i="5" s="1"/>
  <c r="AM847" i="5"/>
  <c r="DE846" i="5"/>
  <c r="DC846" i="5"/>
  <c r="DD846" i="5" s="1"/>
  <c r="DB846" i="5"/>
  <c r="DA846" i="5"/>
  <c r="CZ846" i="5"/>
  <c r="CY846" i="5"/>
  <c r="CG846" i="5"/>
  <c r="AS846" i="5"/>
  <c r="AR846" i="5" s="1"/>
  <c r="AN846" i="5"/>
  <c r="AM846" i="5"/>
  <c r="AO846" i="5" s="1"/>
  <c r="DE845" i="5"/>
  <c r="DC845" i="5"/>
  <c r="DD845" i="5" s="1"/>
  <c r="DI845" i="5" s="1"/>
  <c r="DB845" i="5"/>
  <c r="DH845" i="5" s="1"/>
  <c r="DA845" i="5"/>
  <c r="DP845" i="5" s="1"/>
  <c r="CZ845" i="5"/>
  <c r="CG845" i="5"/>
  <c r="AS845" i="5"/>
  <c r="AR845" i="5" s="1"/>
  <c r="AO845" i="5"/>
  <c r="AN845" i="5"/>
  <c r="CY845" i="5" s="1"/>
  <c r="AM845" i="5"/>
  <c r="DO844" i="5"/>
  <c r="DN844" i="5"/>
  <c r="DE844" i="5"/>
  <c r="DF844" i="5" s="1"/>
  <c r="DK844" i="5" s="1"/>
  <c r="DC844" i="5"/>
  <c r="DD844" i="5" s="1"/>
  <c r="DB844" i="5"/>
  <c r="DA844" i="5"/>
  <c r="DP844" i="5" s="1"/>
  <c r="CZ844" i="5"/>
  <c r="CY844" i="5"/>
  <c r="CG844" i="5"/>
  <c r="AS844" i="5"/>
  <c r="AR844" i="5"/>
  <c r="AO844" i="5"/>
  <c r="AN844" i="5"/>
  <c r="AM844" i="5"/>
  <c r="DF843" i="5"/>
  <c r="DE843" i="5"/>
  <c r="DN843" i="5" s="1"/>
  <c r="DC843" i="5"/>
  <c r="DD843" i="5" s="1"/>
  <c r="DI843" i="5" s="1"/>
  <c r="DB843" i="5"/>
  <c r="DH843" i="5" s="1"/>
  <c r="DA843" i="5"/>
  <c r="CZ843" i="5"/>
  <c r="CG843" i="5"/>
  <c r="AS843" i="5"/>
  <c r="AR843" i="5" s="1"/>
  <c r="AN843" i="5"/>
  <c r="CY843" i="5" s="1"/>
  <c r="AM843" i="5"/>
  <c r="AO843" i="5" s="1"/>
  <c r="DO842" i="5"/>
  <c r="DH842" i="5"/>
  <c r="DE842" i="5"/>
  <c r="DF842" i="5" s="1"/>
  <c r="DK842" i="5" s="1"/>
  <c r="DC842" i="5"/>
  <c r="DD842" i="5" s="1"/>
  <c r="DB842" i="5"/>
  <c r="DA842" i="5"/>
  <c r="DP842" i="5" s="1"/>
  <c r="CZ842" i="5"/>
  <c r="CY842" i="5"/>
  <c r="CG842" i="5"/>
  <c r="AS842" i="5"/>
  <c r="AR842" i="5"/>
  <c r="AO842" i="5"/>
  <c r="AN842" i="5"/>
  <c r="AM842" i="5"/>
  <c r="DP841" i="5"/>
  <c r="DO841" i="5"/>
  <c r="DE841" i="5"/>
  <c r="DN841" i="5" s="1"/>
  <c r="DC841" i="5"/>
  <c r="DD841" i="5" s="1"/>
  <c r="DI841" i="5" s="1"/>
  <c r="DB841" i="5"/>
  <c r="DH841" i="5" s="1"/>
  <c r="DA841" i="5"/>
  <c r="DM841" i="5" s="1"/>
  <c r="CZ841" i="5"/>
  <c r="CG841" i="5"/>
  <c r="AS841" i="5"/>
  <c r="AR841" i="5" s="1"/>
  <c r="AN841" i="5"/>
  <c r="CY841" i="5" s="1"/>
  <c r="AM841" i="5"/>
  <c r="AO841" i="5" s="1"/>
  <c r="DE840" i="5"/>
  <c r="DF840" i="5" s="1"/>
  <c r="DK840" i="5" s="1"/>
  <c r="DD840" i="5"/>
  <c r="DC840" i="5"/>
  <c r="DB840" i="5"/>
  <c r="DA840" i="5"/>
  <c r="DP840" i="5" s="1"/>
  <c r="CZ840" i="5"/>
  <c r="CY840" i="5"/>
  <c r="CG840" i="5"/>
  <c r="AS840" i="5"/>
  <c r="AR840" i="5"/>
  <c r="AN840" i="5"/>
  <c r="AM840" i="5"/>
  <c r="AO840" i="5" s="1"/>
  <c r="DP839" i="5"/>
  <c r="DE839" i="5"/>
  <c r="DN839" i="5" s="1"/>
  <c r="DC839" i="5"/>
  <c r="DD839" i="5" s="1"/>
  <c r="DB839" i="5"/>
  <c r="DA839" i="5"/>
  <c r="DO839" i="5" s="1"/>
  <c r="CZ839" i="5"/>
  <c r="CG839" i="5"/>
  <c r="AS839" i="5"/>
  <c r="AR839" i="5" s="1"/>
  <c r="AO839" i="5"/>
  <c r="AN839" i="5"/>
  <c r="CY839" i="5" s="1"/>
  <c r="AM839" i="5"/>
  <c r="DE838" i="5"/>
  <c r="DC838" i="5"/>
  <c r="DD838" i="5" s="1"/>
  <c r="DB838" i="5"/>
  <c r="DA838" i="5"/>
  <c r="CZ838" i="5"/>
  <c r="CY838" i="5"/>
  <c r="CG838" i="5"/>
  <c r="AS838" i="5"/>
  <c r="AR838" i="5" s="1"/>
  <c r="AN838" i="5"/>
  <c r="AM838" i="5"/>
  <c r="AO838" i="5" s="1"/>
  <c r="DE837" i="5"/>
  <c r="DC837" i="5"/>
  <c r="DD837" i="5" s="1"/>
  <c r="DI837" i="5" s="1"/>
  <c r="DB837" i="5"/>
  <c r="DH837" i="5" s="1"/>
  <c r="DA837" i="5"/>
  <c r="DP837" i="5" s="1"/>
  <c r="CZ837" i="5"/>
  <c r="CG837" i="5"/>
  <c r="AS837" i="5"/>
  <c r="AR837" i="5" s="1"/>
  <c r="AO837" i="5"/>
  <c r="AN837" i="5"/>
  <c r="CY837" i="5" s="1"/>
  <c r="AM837" i="5"/>
  <c r="DO836" i="5"/>
  <c r="DN836" i="5"/>
  <c r="DE836" i="5"/>
  <c r="DF836" i="5" s="1"/>
  <c r="DK836" i="5" s="1"/>
  <c r="DC836" i="5"/>
  <c r="DD836" i="5" s="1"/>
  <c r="DB836" i="5"/>
  <c r="DA836" i="5"/>
  <c r="DP836" i="5" s="1"/>
  <c r="CZ836" i="5"/>
  <c r="CY836" i="5"/>
  <c r="CG836" i="5"/>
  <c r="AS836" i="5"/>
  <c r="AR836" i="5"/>
  <c r="AO836" i="5"/>
  <c r="AN836" i="5"/>
  <c r="AM836" i="5"/>
  <c r="DF835" i="5"/>
  <c r="DE835" i="5"/>
  <c r="DN835" i="5" s="1"/>
  <c r="DC835" i="5"/>
  <c r="DD835" i="5" s="1"/>
  <c r="DI835" i="5" s="1"/>
  <c r="DB835" i="5"/>
  <c r="DH835" i="5" s="1"/>
  <c r="DA835" i="5"/>
  <c r="CZ835" i="5"/>
  <c r="CG835" i="5"/>
  <c r="AS835" i="5"/>
  <c r="AR835" i="5" s="1"/>
  <c r="AN835" i="5"/>
  <c r="CY835" i="5" s="1"/>
  <c r="AM835" i="5"/>
  <c r="AO835" i="5" s="1"/>
  <c r="DO834" i="5"/>
  <c r="DH834" i="5"/>
  <c r="DE834" i="5"/>
  <c r="DF834" i="5" s="1"/>
  <c r="DK834" i="5" s="1"/>
  <c r="DC834" i="5"/>
  <c r="DD834" i="5" s="1"/>
  <c r="DB834" i="5"/>
  <c r="DA834" i="5"/>
  <c r="DP834" i="5" s="1"/>
  <c r="CZ834" i="5"/>
  <c r="CY834" i="5"/>
  <c r="CG834" i="5"/>
  <c r="AS834" i="5"/>
  <c r="AR834" i="5"/>
  <c r="AO834" i="5"/>
  <c r="AN834" i="5"/>
  <c r="AM834" i="5"/>
  <c r="DP833" i="5"/>
  <c r="DO833" i="5"/>
  <c r="DE833" i="5"/>
  <c r="DN833" i="5" s="1"/>
  <c r="DC833" i="5"/>
  <c r="DD833" i="5" s="1"/>
  <c r="DI833" i="5" s="1"/>
  <c r="DB833" i="5"/>
  <c r="DH833" i="5" s="1"/>
  <c r="DA833" i="5"/>
  <c r="DM833" i="5" s="1"/>
  <c r="CZ833" i="5"/>
  <c r="CG833" i="5"/>
  <c r="AS833" i="5"/>
  <c r="AR833" i="5" s="1"/>
  <c r="AN833" i="5"/>
  <c r="CY833" i="5" s="1"/>
  <c r="AM833" i="5"/>
  <c r="AO833" i="5" s="1"/>
  <c r="DE832" i="5"/>
  <c r="DF832" i="5" s="1"/>
  <c r="DK832" i="5" s="1"/>
  <c r="DD832" i="5"/>
  <c r="DC832" i="5"/>
  <c r="DB832" i="5"/>
  <c r="DA832" i="5"/>
  <c r="DP832" i="5" s="1"/>
  <c r="CZ832" i="5"/>
  <c r="CY832" i="5"/>
  <c r="CG832" i="5"/>
  <c r="AS832" i="5"/>
  <c r="AR832" i="5"/>
  <c r="AN832" i="5"/>
  <c r="AM832" i="5"/>
  <c r="AO832" i="5" s="1"/>
  <c r="DP831" i="5"/>
  <c r="DE831" i="5"/>
  <c r="DN831" i="5" s="1"/>
  <c r="DC831" i="5"/>
  <c r="DD831" i="5" s="1"/>
  <c r="DB831" i="5"/>
  <c r="DA831" i="5"/>
  <c r="DO831" i="5" s="1"/>
  <c r="CZ831" i="5"/>
  <c r="CG831" i="5"/>
  <c r="AS831" i="5"/>
  <c r="AR831" i="5" s="1"/>
  <c r="AO831" i="5"/>
  <c r="AN831" i="5"/>
  <c r="CY831" i="5" s="1"/>
  <c r="AM831" i="5"/>
  <c r="DE830" i="5"/>
  <c r="DC830" i="5"/>
  <c r="DD830" i="5" s="1"/>
  <c r="DB830" i="5"/>
  <c r="DA830" i="5"/>
  <c r="CZ830" i="5"/>
  <c r="CY830" i="5"/>
  <c r="CG830" i="5"/>
  <c r="AS830" i="5"/>
  <c r="AR830" i="5" s="1"/>
  <c r="AN830" i="5"/>
  <c r="AM830" i="5"/>
  <c r="AO830" i="5" s="1"/>
  <c r="DE829" i="5"/>
  <c r="DC829" i="5"/>
  <c r="DD829" i="5" s="1"/>
  <c r="DI829" i="5" s="1"/>
  <c r="DB829" i="5"/>
  <c r="DH829" i="5" s="1"/>
  <c r="DA829" i="5"/>
  <c r="DP829" i="5" s="1"/>
  <c r="CZ829" i="5"/>
  <c r="CG829" i="5"/>
  <c r="AS829" i="5"/>
  <c r="AR829" i="5" s="1"/>
  <c r="AO829" i="5"/>
  <c r="AN829" i="5"/>
  <c r="CY829" i="5" s="1"/>
  <c r="AM829" i="5"/>
  <c r="DO828" i="5"/>
  <c r="DN828" i="5"/>
  <c r="DE828" i="5"/>
  <c r="DF828" i="5" s="1"/>
  <c r="DK828" i="5" s="1"/>
  <c r="DC828" i="5"/>
  <c r="DD828" i="5" s="1"/>
  <c r="DB828" i="5"/>
  <c r="DA828" i="5"/>
  <c r="DP828" i="5" s="1"/>
  <c r="CZ828" i="5"/>
  <c r="CY828" i="5"/>
  <c r="CG828" i="5"/>
  <c r="AS828" i="5"/>
  <c r="AR828" i="5"/>
  <c r="AO828" i="5"/>
  <c r="AN828" i="5"/>
  <c r="AM828" i="5"/>
  <c r="DF827" i="5"/>
  <c r="DE827" i="5"/>
  <c r="DN827" i="5" s="1"/>
  <c r="DC827" i="5"/>
  <c r="DD827" i="5" s="1"/>
  <c r="DI827" i="5" s="1"/>
  <c r="DB827" i="5"/>
  <c r="DH827" i="5" s="1"/>
  <c r="DA827" i="5"/>
  <c r="CZ827" i="5"/>
  <c r="CG827" i="5"/>
  <c r="AS827" i="5"/>
  <c r="AR827" i="5" s="1"/>
  <c r="AN827" i="5"/>
  <c r="CY827" i="5" s="1"/>
  <c r="AM827" i="5"/>
  <c r="AO827" i="5" s="1"/>
  <c r="DO826" i="5"/>
  <c r="DH826" i="5"/>
  <c r="DE826" i="5"/>
  <c r="DF826" i="5" s="1"/>
  <c r="DK826" i="5" s="1"/>
  <c r="DC826" i="5"/>
  <c r="DD826" i="5" s="1"/>
  <c r="DB826" i="5"/>
  <c r="DA826" i="5"/>
  <c r="DP826" i="5" s="1"/>
  <c r="CZ826" i="5"/>
  <c r="CY826" i="5"/>
  <c r="CG826" i="5"/>
  <c r="AS826" i="5"/>
  <c r="AR826" i="5"/>
  <c r="AO826" i="5"/>
  <c r="AN826" i="5"/>
  <c r="AM826" i="5"/>
  <c r="DP825" i="5"/>
  <c r="DO825" i="5"/>
  <c r="DE825" i="5"/>
  <c r="DN825" i="5" s="1"/>
  <c r="DC825" i="5"/>
  <c r="DD825" i="5" s="1"/>
  <c r="DI825" i="5" s="1"/>
  <c r="DB825" i="5"/>
  <c r="DH825" i="5" s="1"/>
  <c r="DA825" i="5"/>
  <c r="DM825" i="5" s="1"/>
  <c r="CZ825" i="5"/>
  <c r="CG825" i="5"/>
  <c r="AS825" i="5"/>
  <c r="AR825" i="5" s="1"/>
  <c r="AN825" i="5"/>
  <c r="CY825" i="5" s="1"/>
  <c r="AM825" i="5"/>
  <c r="AO825" i="5" s="1"/>
  <c r="DE824" i="5"/>
  <c r="DF824" i="5" s="1"/>
  <c r="DK824" i="5" s="1"/>
  <c r="DD824" i="5"/>
  <c r="DC824" i="5"/>
  <c r="DB824" i="5"/>
  <c r="DA824" i="5"/>
  <c r="DP824" i="5" s="1"/>
  <c r="CZ824" i="5"/>
  <c r="CY824" i="5"/>
  <c r="CG824" i="5"/>
  <c r="AS824" i="5"/>
  <c r="AR824" i="5"/>
  <c r="AN824" i="5"/>
  <c r="AM824" i="5"/>
  <c r="AO824" i="5" s="1"/>
  <c r="DP823" i="5"/>
  <c r="DE823" i="5"/>
  <c r="DN823" i="5" s="1"/>
  <c r="DC823" i="5"/>
  <c r="DD823" i="5" s="1"/>
  <c r="DB823" i="5"/>
  <c r="DA823" i="5"/>
  <c r="DO823" i="5" s="1"/>
  <c r="CZ823" i="5"/>
  <c r="CG823" i="5"/>
  <c r="AS823" i="5"/>
  <c r="AR823" i="5" s="1"/>
  <c r="AO823" i="5"/>
  <c r="AN823" i="5"/>
  <c r="CY823" i="5" s="1"/>
  <c r="AM823" i="5"/>
  <c r="DE822" i="5"/>
  <c r="DC822" i="5"/>
  <c r="DD822" i="5" s="1"/>
  <c r="DB822" i="5"/>
  <c r="DA822" i="5"/>
  <c r="CZ822" i="5"/>
  <c r="CY822" i="5"/>
  <c r="CG822" i="5"/>
  <c r="AS822" i="5"/>
  <c r="AR822" i="5" s="1"/>
  <c r="AN822" i="5"/>
  <c r="AM822" i="5"/>
  <c r="AO822" i="5" s="1"/>
  <c r="DE821" i="5"/>
  <c r="DC821" i="5"/>
  <c r="DD821" i="5" s="1"/>
  <c r="DI821" i="5" s="1"/>
  <c r="DB821" i="5"/>
  <c r="DH821" i="5" s="1"/>
  <c r="DA821" i="5"/>
  <c r="DP821" i="5" s="1"/>
  <c r="CZ821" i="5"/>
  <c r="CG821" i="5"/>
  <c r="AS821" i="5"/>
  <c r="AR821" i="5" s="1"/>
  <c r="AO821" i="5"/>
  <c r="AN821" i="5"/>
  <c r="CY821" i="5" s="1"/>
  <c r="AM821" i="5"/>
  <c r="DO820" i="5"/>
  <c r="DN820" i="5"/>
  <c r="DE820" i="5"/>
  <c r="DF820" i="5" s="1"/>
  <c r="DK820" i="5" s="1"/>
  <c r="DC820" i="5"/>
  <c r="DD820" i="5" s="1"/>
  <c r="DB820" i="5"/>
  <c r="DA820" i="5"/>
  <c r="DP820" i="5" s="1"/>
  <c r="CZ820" i="5"/>
  <c r="CY820" i="5"/>
  <c r="CG820" i="5"/>
  <c r="AS820" i="5"/>
  <c r="AR820" i="5"/>
  <c r="AO820" i="5"/>
  <c r="AN820" i="5"/>
  <c r="AM820" i="5"/>
  <c r="DF819" i="5"/>
  <c r="DE819" i="5"/>
  <c r="DN819" i="5" s="1"/>
  <c r="DC819" i="5"/>
  <c r="DD819" i="5" s="1"/>
  <c r="DI819" i="5" s="1"/>
  <c r="DB819" i="5"/>
  <c r="DH819" i="5" s="1"/>
  <c r="DA819" i="5"/>
  <c r="CZ819" i="5"/>
  <c r="CG819" i="5"/>
  <c r="AS819" i="5"/>
  <c r="AR819" i="5" s="1"/>
  <c r="AN819" i="5"/>
  <c r="CY819" i="5" s="1"/>
  <c r="AM819" i="5"/>
  <c r="AO819" i="5" s="1"/>
  <c r="DO818" i="5"/>
  <c r="DH818" i="5"/>
  <c r="DE818" i="5"/>
  <c r="DF818" i="5" s="1"/>
  <c r="DK818" i="5" s="1"/>
  <c r="DC818" i="5"/>
  <c r="DD818" i="5" s="1"/>
  <c r="DB818" i="5"/>
  <c r="DA818" i="5"/>
  <c r="DP818" i="5" s="1"/>
  <c r="CZ818" i="5"/>
  <c r="CY818" i="5"/>
  <c r="CG818" i="5"/>
  <c r="AS818" i="5"/>
  <c r="AR818" i="5"/>
  <c r="AO818" i="5"/>
  <c r="AN818" i="5"/>
  <c r="AM818" i="5"/>
  <c r="DP817" i="5"/>
  <c r="DO817" i="5"/>
  <c r="DE817" i="5"/>
  <c r="DN817" i="5" s="1"/>
  <c r="DC817" i="5"/>
  <c r="DD817" i="5" s="1"/>
  <c r="DI817" i="5" s="1"/>
  <c r="DB817" i="5"/>
  <c r="DH817" i="5" s="1"/>
  <c r="DA817" i="5"/>
  <c r="DM817" i="5" s="1"/>
  <c r="CZ817" i="5"/>
  <c r="CG817" i="5"/>
  <c r="AS817" i="5"/>
  <c r="AR817" i="5" s="1"/>
  <c r="AN817" i="5"/>
  <c r="CY817" i="5" s="1"/>
  <c r="AM817" i="5"/>
  <c r="AO817" i="5" s="1"/>
  <c r="DE816" i="5"/>
  <c r="DF816" i="5" s="1"/>
  <c r="DK816" i="5" s="1"/>
  <c r="DD816" i="5"/>
  <c r="DC816" i="5"/>
  <c r="DB816" i="5"/>
  <c r="DA816" i="5"/>
  <c r="DP816" i="5" s="1"/>
  <c r="CZ816" i="5"/>
  <c r="CY816" i="5"/>
  <c r="CG816" i="5"/>
  <c r="AS816" i="5"/>
  <c r="AR816" i="5"/>
  <c r="AN816" i="5"/>
  <c r="AM816" i="5"/>
  <c r="AO816" i="5" s="1"/>
  <c r="DP815" i="5"/>
  <c r="DE815" i="5"/>
  <c r="DN815" i="5" s="1"/>
  <c r="DC815" i="5"/>
  <c r="DD815" i="5" s="1"/>
  <c r="DB815" i="5"/>
  <c r="DA815" i="5"/>
  <c r="DO815" i="5" s="1"/>
  <c r="CZ815" i="5"/>
  <c r="CG815" i="5"/>
  <c r="AS815" i="5"/>
  <c r="AR815" i="5" s="1"/>
  <c r="AO815" i="5"/>
  <c r="AN815" i="5"/>
  <c r="CY815" i="5" s="1"/>
  <c r="AM815" i="5"/>
  <c r="DE814" i="5"/>
  <c r="DC814" i="5"/>
  <c r="DD814" i="5" s="1"/>
  <c r="DB814" i="5"/>
  <c r="DA814" i="5"/>
  <c r="CZ814" i="5"/>
  <c r="CY814" i="5"/>
  <c r="CG814" i="5"/>
  <c r="AS814" i="5"/>
  <c r="AR814" i="5" s="1"/>
  <c r="AN814" i="5"/>
  <c r="AM814" i="5"/>
  <c r="AO814" i="5" s="1"/>
  <c r="DE813" i="5"/>
  <c r="DC813" i="5"/>
  <c r="DD813" i="5" s="1"/>
  <c r="DI813" i="5" s="1"/>
  <c r="DB813" i="5"/>
  <c r="DH813" i="5" s="1"/>
  <c r="DA813" i="5"/>
  <c r="DP813" i="5" s="1"/>
  <c r="CZ813" i="5"/>
  <c r="CG813" i="5"/>
  <c r="AS813" i="5"/>
  <c r="AR813" i="5" s="1"/>
  <c r="AO813" i="5"/>
  <c r="AN813" i="5"/>
  <c r="CY813" i="5" s="1"/>
  <c r="AM813" i="5"/>
  <c r="DO812" i="5"/>
  <c r="DN812" i="5"/>
  <c r="DE812" i="5"/>
  <c r="DF812" i="5" s="1"/>
  <c r="DK812" i="5" s="1"/>
  <c r="DC812" i="5"/>
  <c r="DD812" i="5" s="1"/>
  <c r="DB812" i="5"/>
  <c r="DA812" i="5"/>
  <c r="DP812" i="5" s="1"/>
  <c r="CZ812" i="5"/>
  <c r="CY812" i="5"/>
  <c r="CG812" i="5"/>
  <c r="AS812" i="5"/>
  <c r="AR812" i="5"/>
  <c r="AO812" i="5"/>
  <c r="AN812" i="5"/>
  <c r="AM812" i="5"/>
  <c r="DF811" i="5"/>
  <c r="DE811" i="5"/>
  <c r="DN811" i="5" s="1"/>
  <c r="DC811" i="5"/>
  <c r="DD811" i="5" s="1"/>
  <c r="DI811" i="5" s="1"/>
  <c r="DB811" i="5"/>
  <c r="DH811" i="5" s="1"/>
  <c r="DA811" i="5"/>
  <c r="CZ811" i="5"/>
  <c r="CG811" i="5"/>
  <c r="AS811" i="5"/>
  <c r="AR811" i="5" s="1"/>
  <c r="AN811" i="5"/>
  <c r="CY811" i="5" s="1"/>
  <c r="AM811" i="5"/>
  <c r="AO811" i="5" s="1"/>
  <c r="DO810" i="5"/>
  <c r="DH810" i="5"/>
  <c r="DE810" i="5"/>
  <c r="DF810" i="5" s="1"/>
  <c r="DK810" i="5" s="1"/>
  <c r="DC810" i="5"/>
  <c r="DD810" i="5" s="1"/>
  <c r="DB810" i="5"/>
  <c r="DA810" i="5"/>
  <c r="DP810" i="5" s="1"/>
  <c r="CZ810" i="5"/>
  <c r="CY810" i="5"/>
  <c r="CG810" i="5"/>
  <c r="AS810" i="5"/>
  <c r="AR810" i="5"/>
  <c r="AO810" i="5"/>
  <c r="AN810" i="5"/>
  <c r="AM810" i="5"/>
  <c r="DP809" i="5"/>
  <c r="DO809" i="5"/>
  <c r="DE809" i="5"/>
  <c r="DN809" i="5" s="1"/>
  <c r="DC809" i="5"/>
  <c r="DD809" i="5" s="1"/>
  <c r="DI809" i="5" s="1"/>
  <c r="DB809" i="5"/>
  <c r="DH809" i="5" s="1"/>
  <c r="DA809" i="5"/>
  <c r="DM809" i="5" s="1"/>
  <c r="CZ809" i="5"/>
  <c r="CG809" i="5"/>
  <c r="AS809" i="5"/>
  <c r="AR809" i="5" s="1"/>
  <c r="AN809" i="5"/>
  <c r="CY809" i="5" s="1"/>
  <c r="AM809" i="5"/>
  <c r="AO809" i="5" s="1"/>
  <c r="DE808" i="5"/>
  <c r="DF808" i="5" s="1"/>
  <c r="DK808" i="5" s="1"/>
  <c r="DD808" i="5"/>
  <c r="DC808" i="5"/>
  <c r="DB808" i="5"/>
  <c r="DA808" i="5"/>
  <c r="DP808" i="5" s="1"/>
  <c r="CZ808" i="5"/>
  <c r="CY808" i="5"/>
  <c r="CG808" i="5"/>
  <c r="AS808" i="5"/>
  <c r="AR808" i="5"/>
  <c r="AN808" i="5"/>
  <c r="AM808" i="5"/>
  <c r="AO808" i="5" s="1"/>
  <c r="DP807" i="5"/>
  <c r="DE807" i="5"/>
  <c r="DN807" i="5" s="1"/>
  <c r="DC807" i="5"/>
  <c r="DD807" i="5" s="1"/>
  <c r="DB807" i="5"/>
  <c r="DA807" i="5"/>
  <c r="DO807" i="5" s="1"/>
  <c r="CZ807" i="5"/>
  <c r="CG807" i="5"/>
  <c r="AS807" i="5"/>
  <c r="AR807" i="5" s="1"/>
  <c r="AO807" i="5"/>
  <c r="AN807" i="5"/>
  <c r="CY807" i="5" s="1"/>
  <c r="AM807" i="5"/>
  <c r="DE806" i="5"/>
  <c r="DC806" i="5"/>
  <c r="DD806" i="5" s="1"/>
  <c r="DB806" i="5"/>
  <c r="DA806" i="5"/>
  <c r="CZ806" i="5"/>
  <c r="CY806" i="5"/>
  <c r="CG806" i="5"/>
  <c r="AS806" i="5"/>
  <c r="AR806" i="5" s="1"/>
  <c r="AN806" i="5"/>
  <c r="AM806" i="5"/>
  <c r="AO806" i="5" s="1"/>
  <c r="DE805" i="5"/>
  <c r="DC805" i="5"/>
  <c r="DD805" i="5" s="1"/>
  <c r="DI805" i="5" s="1"/>
  <c r="DB805" i="5"/>
  <c r="DH805" i="5" s="1"/>
  <c r="DA805" i="5"/>
  <c r="DP805" i="5" s="1"/>
  <c r="CZ805" i="5"/>
  <c r="CG805" i="5"/>
  <c r="AS805" i="5"/>
  <c r="AR805" i="5" s="1"/>
  <c r="AO805" i="5"/>
  <c r="AN805" i="5"/>
  <c r="CY805" i="5" s="1"/>
  <c r="AM805" i="5"/>
  <c r="DO804" i="5"/>
  <c r="DN804" i="5"/>
  <c r="DE804" i="5"/>
  <c r="DF804" i="5" s="1"/>
  <c r="DK804" i="5" s="1"/>
  <c r="DC804" i="5"/>
  <c r="DD804" i="5" s="1"/>
  <c r="DB804" i="5"/>
  <c r="DA804" i="5"/>
  <c r="DP804" i="5" s="1"/>
  <c r="CZ804" i="5"/>
  <c r="CY804" i="5"/>
  <c r="CG804" i="5"/>
  <c r="AS804" i="5"/>
  <c r="AR804" i="5"/>
  <c r="AO804" i="5"/>
  <c r="AN804" i="5"/>
  <c r="AM804" i="5"/>
  <c r="DF803" i="5"/>
  <c r="DE803" i="5"/>
  <c r="DN803" i="5" s="1"/>
  <c r="DC803" i="5"/>
  <c r="DD803" i="5" s="1"/>
  <c r="DI803" i="5" s="1"/>
  <c r="DB803" i="5"/>
  <c r="DH803" i="5" s="1"/>
  <c r="DA803" i="5"/>
  <c r="CZ803" i="5"/>
  <c r="CG803" i="5"/>
  <c r="AS803" i="5"/>
  <c r="AR803" i="5" s="1"/>
  <c r="AN803" i="5"/>
  <c r="CY803" i="5" s="1"/>
  <c r="AM803" i="5"/>
  <c r="AO803" i="5" s="1"/>
  <c r="DO802" i="5"/>
  <c r="DH802" i="5"/>
  <c r="DE802" i="5"/>
  <c r="DF802" i="5" s="1"/>
  <c r="DK802" i="5" s="1"/>
  <c r="DC802" i="5"/>
  <c r="DD802" i="5" s="1"/>
  <c r="DB802" i="5"/>
  <c r="DA802" i="5"/>
  <c r="DP802" i="5" s="1"/>
  <c r="CZ802" i="5"/>
  <c r="CY802" i="5"/>
  <c r="CG802" i="5"/>
  <c r="AS802" i="5"/>
  <c r="AR802" i="5"/>
  <c r="AO802" i="5"/>
  <c r="AN802" i="5"/>
  <c r="AM802" i="5"/>
  <c r="DP801" i="5"/>
  <c r="DO801" i="5"/>
  <c r="DE801" i="5"/>
  <c r="DN801" i="5" s="1"/>
  <c r="DC801" i="5"/>
  <c r="DD801" i="5" s="1"/>
  <c r="DI801" i="5" s="1"/>
  <c r="DB801" i="5"/>
  <c r="DH801" i="5" s="1"/>
  <c r="DA801" i="5"/>
  <c r="DM801" i="5" s="1"/>
  <c r="CZ801" i="5"/>
  <c r="CG801" i="5"/>
  <c r="AS801" i="5"/>
  <c r="AR801" i="5" s="1"/>
  <c r="AN801" i="5"/>
  <c r="CY801" i="5" s="1"/>
  <c r="AM801" i="5"/>
  <c r="AO801" i="5" s="1"/>
  <c r="DE800" i="5"/>
  <c r="DF800" i="5" s="1"/>
  <c r="DK800" i="5" s="1"/>
  <c r="DD800" i="5"/>
  <c r="DC800" i="5"/>
  <c r="DB800" i="5"/>
  <c r="DA800" i="5"/>
  <c r="DP800" i="5" s="1"/>
  <c r="CZ800" i="5"/>
  <c r="CY800" i="5"/>
  <c r="CG800" i="5"/>
  <c r="AS800" i="5"/>
  <c r="AR800" i="5"/>
  <c r="AN800" i="5"/>
  <c r="AM800" i="5"/>
  <c r="AO800" i="5" s="1"/>
  <c r="DP799" i="5"/>
  <c r="DE799" i="5"/>
  <c r="DN799" i="5" s="1"/>
  <c r="DC799" i="5"/>
  <c r="DD799" i="5" s="1"/>
  <c r="DB799" i="5"/>
  <c r="DA799" i="5"/>
  <c r="DO799" i="5" s="1"/>
  <c r="CZ799" i="5"/>
  <c r="CY799" i="5"/>
  <c r="CG799" i="5"/>
  <c r="AS799" i="5"/>
  <c r="AR799" i="5" s="1"/>
  <c r="AO799" i="5"/>
  <c r="AN799" i="5"/>
  <c r="AM799" i="5"/>
  <c r="DE798" i="5"/>
  <c r="DC798" i="5"/>
  <c r="DD798" i="5" s="1"/>
  <c r="DB798" i="5"/>
  <c r="DA798" i="5"/>
  <c r="CZ798" i="5"/>
  <c r="CY798" i="5"/>
  <c r="CG798" i="5"/>
  <c r="AS798" i="5"/>
  <c r="AR798" i="5" s="1"/>
  <c r="AN798" i="5"/>
  <c r="AM798" i="5"/>
  <c r="AO798" i="5" s="1"/>
  <c r="DE797" i="5"/>
  <c r="DC797" i="5"/>
  <c r="DD797" i="5" s="1"/>
  <c r="DI797" i="5" s="1"/>
  <c r="DB797" i="5"/>
  <c r="DH797" i="5" s="1"/>
  <c r="DA797" i="5"/>
  <c r="DP797" i="5" s="1"/>
  <c r="CZ797" i="5"/>
  <c r="CG797" i="5"/>
  <c r="AS797" i="5"/>
  <c r="AR797" i="5" s="1"/>
  <c r="AO797" i="5"/>
  <c r="AN797" i="5"/>
  <c r="CY797" i="5" s="1"/>
  <c r="AM797" i="5"/>
  <c r="DO796" i="5"/>
  <c r="DN796" i="5"/>
  <c r="DE796" i="5"/>
  <c r="DF796" i="5" s="1"/>
  <c r="DK796" i="5" s="1"/>
  <c r="DC796" i="5"/>
  <c r="DD796" i="5" s="1"/>
  <c r="DB796" i="5"/>
  <c r="DA796" i="5"/>
  <c r="DP796" i="5" s="1"/>
  <c r="CZ796" i="5"/>
  <c r="CY796" i="5"/>
  <c r="CG796" i="5"/>
  <c r="AS796" i="5"/>
  <c r="AR796" i="5"/>
  <c r="AO796" i="5"/>
  <c r="AN796" i="5"/>
  <c r="AM796" i="5"/>
  <c r="DF795" i="5"/>
  <c r="DE795" i="5"/>
  <c r="DN795" i="5" s="1"/>
  <c r="DC795" i="5"/>
  <c r="DD795" i="5" s="1"/>
  <c r="DI795" i="5" s="1"/>
  <c r="DB795" i="5"/>
  <c r="DH795" i="5" s="1"/>
  <c r="DA795" i="5"/>
  <c r="CZ795" i="5"/>
  <c r="CG795" i="5"/>
  <c r="AS795" i="5"/>
  <c r="AR795" i="5" s="1"/>
  <c r="AN795" i="5"/>
  <c r="CY795" i="5" s="1"/>
  <c r="AM795" i="5"/>
  <c r="AO795" i="5" s="1"/>
  <c r="DO794" i="5"/>
  <c r="DH794" i="5"/>
  <c r="DE794" i="5"/>
  <c r="DF794" i="5" s="1"/>
  <c r="DK794" i="5" s="1"/>
  <c r="DC794" i="5"/>
  <c r="DD794" i="5" s="1"/>
  <c r="DB794" i="5"/>
  <c r="DA794" i="5"/>
  <c r="DP794" i="5" s="1"/>
  <c r="CZ794" i="5"/>
  <c r="CY794" i="5"/>
  <c r="CG794" i="5"/>
  <c r="AS794" i="5"/>
  <c r="AR794" i="5"/>
  <c r="AO794" i="5"/>
  <c r="AN794" i="5"/>
  <c r="AM794" i="5"/>
  <c r="DP793" i="5"/>
  <c r="DO793" i="5"/>
  <c r="DE793" i="5"/>
  <c r="DN793" i="5" s="1"/>
  <c r="DC793" i="5"/>
  <c r="DD793" i="5" s="1"/>
  <c r="DB793" i="5"/>
  <c r="DH793" i="5" s="1"/>
  <c r="DI793" i="5" s="1"/>
  <c r="DA793" i="5"/>
  <c r="DM793" i="5" s="1"/>
  <c r="CZ793" i="5"/>
  <c r="CG793" i="5"/>
  <c r="AS793" i="5"/>
  <c r="AR793" i="5" s="1"/>
  <c r="AN793" i="5"/>
  <c r="CY793" i="5" s="1"/>
  <c r="AM793" i="5"/>
  <c r="AO793" i="5" s="1"/>
  <c r="DE792" i="5"/>
  <c r="DD792" i="5"/>
  <c r="DC792" i="5"/>
  <c r="DB792" i="5"/>
  <c r="DA792" i="5"/>
  <c r="CZ792" i="5"/>
  <c r="CY792" i="5"/>
  <c r="CG792" i="5"/>
  <c r="AS792" i="5"/>
  <c r="AR792" i="5" s="1"/>
  <c r="AN792" i="5"/>
  <c r="AM792" i="5"/>
  <c r="AO792" i="5" s="1"/>
  <c r="DP791" i="5"/>
  <c r="DE791" i="5"/>
  <c r="DC791" i="5"/>
  <c r="DD791" i="5" s="1"/>
  <c r="DB791" i="5"/>
  <c r="DA791" i="5"/>
  <c r="DO791" i="5" s="1"/>
  <c r="CZ791" i="5"/>
  <c r="CG791" i="5"/>
  <c r="AS791" i="5"/>
  <c r="AR791" i="5" s="1"/>
  <c r="AO791" i="5"/>
  <c r="AN791" i="5"/>
  <c r="CY791" i="5" s="1"/>
  <c r="AM791" i="5"/>
  <c r="DN790" i="5"/>
  <c r="DG790" i="5"/>
  <c r="DE790" i="5"/>
  <c r="DF790" i="5" s="1"/>
  <c r="DK790" i="5" s="1"/>
  <c r="DC790" i="5"/>
  <c r="DD790" i="5" s="1"/>
  <c r="DB790" i="5"/>
  <c r="DA790" i="5"/>
  <c r="CZ790" i="5"/>
  <c r="CY790" i="5"/>
  <c r="CG790" i="5"/>
  <c r="AS790" i="5"/>
  <c r="AR790" i="5" s="1"/>
  <c r="AN790" i="5"/>
  <c r="AM790" i="5"/>
  <c r="AO790" i="5" s="1"/>
  <c r="DM789" i="5"/>
  <c r="DE789" i="5"/>
  <c r="DN789" i="5" s="1"/>
  <c r="DC789" i="5"/>
  <c r="DD789" i="5" s="1"/>
  <c r="DI789" i="5" s="1"/>
  <c r="DB789" i="5"/>
  <c r="DH789" i="5" s="1"/>
  <c r="DA789" i="5"/>
  <c r="CZ789" i="5"/>
  <c r="CG789" i="5"/>
  <c r="AS789" i="5"/>
  <c r="AR789" i="5" s="1"/>
  <c r="AO789" i="5"/>
  <c r="AN789" i="5"/>
  <c r="CY789" i="5" s="1"/>
  <c r="AM789" i="5"/>
  <c r="DO788" i="5"/>
  <c r="DN788" i="5"/>
  <c r="DH788" i="5"/>
  <c r="DG788" i="5"/>
  <c r="DE788" i="5"/>
  <c r="DF788" i="5" s="1"/>
  <c r="DK788" i="5" s="1"/>
  <c r="DC788" i="5"/>
  <c r="DD788" i="5" s="1"/>
  <c r="DB788" i="5"/>
  <c r="DA788" i="5"/>
  <c r="DP788" i="5" s="1"/>
  <c r="CZ788" i="5"/>
  <c r="CY788" i="5"/>
  <c r="CG788" i="5"/>
  <c r="AS788" i="5"/>
  <c r="AR788" i="5"/>
  <c r="AO788" i="5"/>
  <c r="AN788" i="5"/>
  <c r="AM788" i="5"/>
  <c r="DO787" i="5"/>
  <c r="DF787" i="5"/>
  <c r="DK787" i="5" s="1"/>
  <c r="DE787" i="5"/>
  <c r="DN787" i="5" s="1"/>
  <c r="DC787" i="5"/>
  <c r="DD787" i="5" s="1"/>
  <c r="DB787" i="5"/>
  <c r="DH787" i="5" s="1"/>
  <c r="DA787" i="5"/>
  <c r="DP787" i="5" s="1"/>
  <c r="CZ787" i="5"/>
  <c r="CG787" i="5"/>
  <c r="AS787" i="5"/>
  <c r="AR787" i="5" s="1"/>
  <c r="AN787" i="5"/>
  <c r="CY787" i="5" s="1"/>
  <c r="AM787" i="5"/>
  <c r="AO787" i="5" s="1"/>
  <c r="DO786" i="5"/>
  <c r="DE786" i="5"/>
  <c r="DF786" i="5" s="1"/>
  <c r="DK786" i="5" s="1"/>
  <c r="DC786" i="5"/>
  <c r="DD786" i="5" s="1"/>
  <c r="DB786" i="5"/>
  <c r="DA786" i="5"/>
  <c r="DP786" i="5" s="1"/>
  <c r="CZ786" i="5"/>
  <c r="CY786" i="5"/>
  <c r="CG786" i="5"/>
  <c r="AS786" i="5"/>
  <c r="AR786" i="5"/>
  <c r="AO786" i="5"/>
  <c r="AN786" i="5"/>
  <c r="AM786" i="5"/>
  <c r="DP785" i="5"/>
  <c r="DO785" i="5"/>
  <c r="DE785" i="5"/>
  <c r="DN785" i="5" s="1"/>
  <c r="DC785" i="5"/>
  <c r="DD785" i="5" s="1"/>
  <c r="DB785" i="5"/>
  <c r="DH785" i="5" s="1"/>
  <c r="DI785" i="5" s="1"/>
  <c r="DA785" i="5"/>
  <c r="DM785" i="5" s="1"/>
  <c r="CZ785" i="5"/>
  <c r="CY785" i="5"/>
  <c r="CG785" i="5"/>
  <c r="AS785" i="5"/>
  <c r="AR785" i="5" s="1"/>
  <c r="AN785" i="5"/>
  <c r="AM785" i="5"/>
  <c r="AO785" i="5" s="1"/>
  <c r="DM784" i="5"/>
  <c r="DE784" i="5"/>
  <c r="DD784" i="5"/>
  <c r="DC784" i="5"/>
  <c r="DB784" i="5"/>
  <c r="DA784" i="5"/>
  <c r="CZ784" i="5"/>
  <c r="CY784" i="5"/>
  <c r="CG784" i="5"/>
  <c r="AS784" i="5"/>
  <c r="AR784" i="5"/>
  <c r="AN784" i="5"/>
  <c r="AM784" i="5"/>
  <c r="AO784" i="5" s="1"/>
  <c r="DP783" i="5"/>
  <c r="DE783" i="5"/>
  <c r="DC783" i="5"/>
  <c r="DD783" i="5" s="1"/>
  <c r="DB783" i="5"/>
  <c r="DA783" i="5"/>
  <c r="DO783" i="5" s="1"/>
  <c r="CZ783" i="5"/>
  <c r="CG783" i="5"/>
  <c r="AS783" i="5"/>
  <c r="AR783" i="5" s="1"/>
  <c r="AO783" i="5"/>
  <c r="AN783" i="5"/>
  <c r="CY783" i="5" s="1"/>
  <c r="AM783" i="5"/>
  <c r="DN782" i="5"/>
  <c r="DM782" i="5"/>
  <c r="DE782" i="5"/>
  <c r="DF782" i="5" s="1"/>
  <c r="DK782" i="5" s="1"/>
  <c r="DC782" i="5"/>
  <c r="DD782" i="5" s="1"/>
  <c r="DB782" i="5"/>
  <c r="DA782" i="5"/>
  <c r="CZ782" i="5"/>
  <c r="CY782" i="5"/>
  <c r="CG782" i="5"/>
  <c r="AS782" i="5"/>
  <c r="AR782" i="5" s="1"/>
  <c r="AN782" i="5"/>
  <c r="AM782" i="5"/>
  <c r="AO782" i="5" s="1"/>
  <c r="DM781" i="5"/>
  <c r="DE781" i="5"/>
  <c r="DN781" i="5" s="1"/>
  <c r="DC781" i="5"/>
  <c r="DD781" i="5" s="1"/>
  <c r="DI781" i="5" s="1"/>
  <c r="DB781" i="5"/>
  <c r="DH781" i="5" s="1"/>
  <c r="DA781" i="5"/>
  <c r="CZ781" i="5"/>
  <c r="CG781" i="5"/>
  <c r="AS781" i="5"/>
  <c r="AR781" i="5" s="1"/>
  <c r="AO781" i="5"/>
  <c r="AN781" i="5"/>
  <c r="CY781" i="5" s="1"/>
  <c r="AM781" i="5"/>
  <c r="DO780" i="5"/>
  <c r="DN780" i="5"/>
  <c r="DH780" i="5"/>
  <c r="DG780" i="5"/>
  <c r="DE780" i="5"/>
  <c r="DF780" i="5" s="1"/>
  <c r="DK780" i="5" s="1"/>
  <c r="DC780" i="5"/>
  <c r="DD780" i="5" s="1"/>
  <c r="DB780" i="5"/>
  <c r="DA780" i="5"/>
  <c r="DP780" i="5" s="1"/>
  <c r="CZ780" i="5"/>
  <c r="CY780" i="5"/>
  <c r="CG780" i="5"/>
  <c r="AS780" i="5"/>
  <c r="AR780" i="5"/>
  <c r="AO780" i="5"/>
  <c r="AN780" i="5"/>
  <c r="AM780" i="5"/>
  <c r="DF779" i="5"/>
  <c r="DE779" i="5"/>
  <c r="DN779" i="5" s="1"/>
  <c r="DC779" i="5"/>
  <c r="DD779" i="5" s="1"/>
  <c r="DB779" i="5"/>
  <c r="DH779" i="5" s="1"/>
  <c r="DA779" i="5"/>
  <c r="CZ779" i="5"/>
  <c r="CG779" i="5"/>
  <c r="AS779" i="5"/>
  <c r="AR779" i="5" s="1"/>
  <c r="AN779" i="5"/>
  <c r="CY779" i="5" s="1"/>
  <c r="AM779" i="5"/>
  <c r="AO779" i="5" s="1"/>
  <c r="DO778" i="5"/>
  <c r="DE778" i="5"/>
  <c r="DF778" i="5" s="1"/>
  <c r="DK778" i="5" s="1"/>
  <c r="DC778" i="5"/>
  <c r="DD778" i="5" s="1"/>
  <c r="DB778" i="5"/>
  <c r="DA778" i="5"/>
  <c r="DP778" i="5" s="1"/>
  <c r="CZ778" i="5"/>
  <c r="CY778" i="5"/>
  <c r="CG778" i="5"/>
  <c r="AS778" i="5"/>
  <c r="AR778" i="5"/>
  <c r="AO778" i="5"/>
  <c r="AN778" i="5"/>
  <c r="AM778" i="5"/>
  <c r="DP777" i="5"/>
  <c r="DO777" i="5"/>
  <c r="DI777" i="5"/>
  <c r="DE777" i="5"/>
  <c r="DN777" i="5" s="1"/>
  <c r="DC777" i="5"/>
  <c r="DD777" i="5" s="1"/>
  <c r="DB777" i="5"/>
  <c r="DH777" i="5" s="1"/>
  <c r="DA777" i="5"/>
  <c r="DM777" i="5" s="1"/>
  <c r="CZ777" i="5"/>
  <c r="CY777" i="5"/>
  <c r="CG777" i="5"/>
  <c r="AS777" i="5"/>
  <c r="AR777" i="5" s="1"/>
  <c r="AN777" i="5"/>
  <c r="AM777" i="5"/>
  <c r="AO777" i="5" s="1"/>
  <c r="DM776" i="5"/>
  <c r="DE776" i="5"/>
  <c r="DD776" i="5"/>
  <c r="DC776" i="5"/>
  <c r="DB776" i="5"/>
  <c r="DA776" i="5"/>
  <c r="CZ776" i="5"/>
  <c r="CY776" i="5"/>
  <c r="CG776" i="5"/>
  <c r="AS776" i="5"/>
  <c r="AR776" i="5"/>
  <c r="AN776" i="5"/>
  <c r="AM776" i="5"/>
  <c r="AO776" i="5" s="1"/>
  <c r="DP775" i="5"/>
  <c r="DE775" i="5"/>
  <c r="DC775" i="5"/>
  <c r="DD775" i="5" s="1"/>
  <c r="DB775" i="5"/>
  <c r="DA775" i="5"/>
  <c r="DO775" i="5" s="1"/>
  <c r="CZ775" i="5"/>
  <c r="CG775" i="5"/>
  <c r="AS775" i="5"/>
  <c r="AR775" i="5" s="1"/>
  <c r="AO775" i="5"/>
  <c r="AN775" i="5"/>
  <c r="CY775" i="5" s="1"/>
  <c r="AM775" i="5"/>
  <c r="DN774" i="5"/>
  <c r="DE774" i="5"/>
  <c r="DF774" i="5" s="1"/>
  <c r="DK774" i="5" s="1"/>
  <c r="DC774" i="5"/>
  <c r="DD774" i="5" s="1"/>
  <c r="DB774" i="5"/>
  <c r="DA774" i="5"/>
  <c r="CZ774" i="5"/>
  <c r="CY774" i="5"/>
  <c r="CG774" i="5"/>
  <c r="AS774" i="5"/>
  <c r="AR774" i="5" s="1"/>
  <c r="AN774" i="5"/>
  <c r="AM774" i="5"/>
  <c r="AO774" i="5" s="1"/>
  <c r="DE773" i="5"/>
  <c r="DC773" i="5"/>
  <c r="DD773" i="5" s="1"/>
  <c r="DI773" i="5" s="1"/>
  <c r="DB773" i="5"/>
  <c r="DH773" i="5" s="1"/>
  <c r="DA773" i="5"/>
  <c r="CZ773" i="5"/>
  <c r="CG773" i="5"/>
  <c r="AS773" i="5"/>
  <c r="AR773" i="5" s="1"/>
  <c r="AO773" i="5"/>
  <c r="AN773" i="5"/>
  <c r="CY773" i="5" s="1"/>
  <c r="AM773" i="5"/>
  <c r="DO772" i="5"/>
  <c r="DN772" i="5"/>
  <c r="DH772" i="5"/>
  <c r="DE772" i="5"/>
  <c r="DF772" i="5" s="1"/>
  <c r="DK772" i="5" s="1"/>
  <c r="DC772" i="5"/>
  <c r="DD772" i="5" s="1"/>
  <c r="DB772" i="5"/>
  <c r="DA772" i="5"/>
  <c r="DP772" i="5" s="1"/>
  <c r="CZ772" i="5"/>
  <c r="CY772" i="5"/>
  <c r="CG772" i="5"/>
  <c r="AS772" i="5"/>
  <c r="AR772" i="5"/>
  <c r="AO772" i="5"/>
  <c r="AN772" i="5"/>
  <c r="AM772" i="5"/>
  <c r="DO771" i="5"/>
  <c r="DM771" i="5"/>
  <c r="DG771" i="5"/>
  <c r="DF771" i="5"/>
  <c r="DK771" i="5" s="1"/>
  <c r="DE771" i="5"/>
  <c r="DN771" i="5" s="1"/>
  <c r="DC771" i="5"/>
  <c r="DD771" i="5" s="1"/>
  <c r="DI771" i="5" s="1"/>
  <c r="DB771" i="5"/>
  <c r="DH771" i="5" s="1"/>
  <c r="DA771" i="5"/>
  <c r="DP771" i="5" s="1"/>
  <c r="CZ771" i="5"/>
  <c r="CG771" i="5"/>
  <c r="AS771" i="5"/>
  <c r="AR771" i="5" s="1"/>
  <c r="AN771" i="5"/>
  <c r="CY771" i="5" s="1"/>
  <c r="AM771" i="5"/>
  <c r="AO771" i="5" s="1"/>
  <c r="DO770" i="5"/>
  <c r="DE770" i="5"/>
  <c r="DF770" i="5" s="1"/>
  <c r="DK770" i="5" s="1"/>
  <c r="DD770" i="5"/>
  <c r="DC770" i="5"/>
  <c r="DB770" i="5"/>
  <c r="DA770" i="5"/>
  <c r="DP770" i="5" s="1"/>
  <c r="CZ770" i="5"/>
  <c r="CY770" i="5"/>
  <c r="CG770" i="5"/>
  <c r="AS770" i="5"/>
  <c r="AR770" i="5"/>
  <c r="AO770" i="5"/>
  <c r="AN770" i="5"/>
  <c r="AM770" i="5"/>
  <c r="DP769" i="5"/>
  <c r="DO769" i="5"/>
  <c r="DE769" i="5"/>
  <c r="DN769" i="5" s="1"/>
  <c r="DC769" i="5"/>
  <c r="DD769" i="5" s="1"/>
  <c r="DB769" i="5"/>
  <c r="DA769" i="5"/>
  <c r="DM769" i="5" s="1"/>
  <c r="CZ769" i="5"/>
  <c r="CY769" i="5"/>
  <c r="CG769" i="5"/>
  <c r="AS769" i="5"/>
  <c r="AR769" i="5" s="1"/>
  <c r="AN769" i="5"/>
  <c r="AM769" i="5"/>
  <c r="AO769" i="5" s="1"/>
  <c r="DE768" i="5"/>
  <c r="DD768" i="5"/>
  <c r="DC768" i="5"/>
  <c r="DB768" i="5"/>
  <c r="DA768" i="5"/>
  <c r="CZ768" i="5"/>
  <c r="CY768" i="5"/>
  <c r="CG768" i="5"/>
  <c r="AS768" i="5"/>
  <c r="AR768" i="5" s="1"/>
  <c r="AN768" i="5"/>
  <c r="AM768" i="5"/>
  <c r="AO768" i="5" s="1"/>
  <c r="DP767" i="5"/>
  <c r="DE767" i="5"/>
  <c r="DC767" i="5"/>
  <c r="DD767" i="5" s="1"/>
  <c r="DB767" i="5"/>
  <c r="DA767" i="5"/>
  <c r="DO767" i="5" s="1"/>
  <c r="CZ767" i="5"/>
  <c r="CG767" i="5"/>
  <c r="AS767" i="5"/>
  <c r="AR767" i="5" s="1"/>
  <c r="AO767" i="5"/>
  <c r="AN767" i="5"/>
  <c r="CY767" i="5" s="1"/>
  <c r="AM767" i="5"/>
  <c r="DE766" i="5"/>
  <c r="DC766" i="5"/>
  <c r="DD766" i="5" s="1"/>
  <c r="DB766" i="5"/>
  <c r="DA766" i="5"/>
  <c r="CZ766" i="5"/>
  <c r="CY766" i="5"/>
  <c r="CG766" i="5"/>
  <c r="AS766" i="5"/>
  <c r="AR766" i="5" s="1"/>
  <c r="AN766" i="5"/>
  <c r="AM766" i="5"/>
  <c r="AO766" i="5" s="1"/>
  <c r="DK765" i="5"/>
  <c r="DF765" i="5"/>
  <c r="DG765" i="5" s="1"/>
  <c r="DE765" i="5"/>
  <c r="DN765" i="5" s="1"/>
  <c r="DC765" i="5"/>
  <c r="DD765" i="5" s="1"/>
  <c r="DI765" i="5" s="1"/>
  <c r="DB765" i="5"/>
  <c r="DH765" i="5" s="1"/>
  <c r="DA765" i="5"/>
  <c r="CZ765" i="5"/>
  <c r="CG765" i="5"/>
  <c r="AS765" i="5"/>
  <c r="AR765" i="5" s="1"/>
  <c r="AO765" i="5"/>
  <c r="AN765" i="5"/>
  <c r="CY765" i="5" s="1"/>
  <c r="AM765" i="5"/>
  <c r="DO764" i="5"/>
  <c r="DN764" i="5"/>
  <c r="DE764" i="5"/>
  <c r="DF764" i="5" s="1"/>
  <c r="DK764" i="5" s="1"/>
  <c r="DC764" i="5"/>
  <c r="DD764" i="5" s="1"/>
  <c r="DB764" i="5"/>
  <c r="DA764" i="5"/>
  <c r="DP764" i="5" s="1"/>
  <c r="CZ764" i="5"/>
  <c r="CY764" i="5"/>
  <c r="CG764" i="5"/>
  <c r="AS764" i="5"/>
  <c r="AR764" i="5"/>
  <c r="AO764" i="5"/>
  <c r="AN764" i="5"/>
  <c r="AM764" i="5"/>
  <c r="DO763" i="5"/>
  <c r="DM763" i="5"/>
  <c r="DF763" i="5"/>
  <c r="DK763" i="5" s="1"/>
  <c r="DE763" i="5"/>
  <c r="DN763" i="5" s="1"/>
  <c r="DC763" i="5"/>
  <c r="DD763" i="5" s="1"/>
  <c r="DI763" i="5" s="1"/>
  <c r="DB763" i="5"/>
  <c r="DH763" i="5" s="1"/>
  <c r="DA763" i="5"/>
  <c r="DP763" i="5" s="1"/>
  <c r="CZ763" i="5"/>
  <c r="CG763" i="5"/>
  <c r="AS763" i="5"/>
  <c r="AR763" i="5" s="1"/>
  <c r="AN763" i="5"/>
  <c r="CY763" i="5" s="1"/>
  <c r="AM763" i="5"/>
  <c r="AO763" i="5" s="1"/>
  <c r="DO762" i="5"/>
  <c r="DE762" i="5"/>
  <c r="DF762" i="5" s="1"/>
  <c r="DK762" i="5" s="1"/>
  <c r="DD762" i="5"/>
  <c r="DC762" i="5"/>
  <c r="DB762" i="5"/>
  <c r="DA762" i="5"/>
  <c r="DP762" i="5" s="1"/>
  <c r="CZ762" i="5"/>
  <c r="CY762" i="5"/>
  <c r="CG762" i="5"/>
  <c r="AS762" i="5"/>
  <c r="AR762" i="5"/>
  <c r="AO762" i="5"/>
  <c r="AN762" i="5"/>
  <c r="AM762" i="5"/>
  <c r="DP761" i="5"/>
  <c r="DO761" i="5"/>
  <c r="DE761" i="5"/>
  <c r="DN761" i="5" s="1"/>
  <c r="DC761" i="5"/>
  <c r="DD761" i="5" s="1"/>
  <c r="DB761" i="5"/>
  <c r="DH761" i="5" s="1"/>
  <c r="DI761" i="5" s="1"/>
  <c r="DA761" i="5"/>
  <c r="DM761" i="5" s="1"/>
  <c r="CZ761" i="5"/>
  <c r="CG761" i="5"/>
  <c r="AS761" i="5"/>
  <c r="AR761" i="5" s="1"/>
  <c r="AN761" i="5"/>
  <c r="CY761" i="5" s="1"/>
  <c r="AM761" i="5"/>
  <c r="AO761" i="5" s="1"/>
  <c r="DE760" i="5"/>
  <c r="DD760" i="5"/>
  <c r="DC760" i="5"/>
  <c r="DB760" i="5"/>
  <c r="DA760" i="5"/>
  <c r="CZ760" i="5"/>
  <c r="CY760" i="5"/>
  <c r="CG760" i="5"/>
  <c r="AS760" i="5"/>
  <c r="AR760" i="5" s="1"/>
  <c r="AN760" i="5"/>
  <c r="AM760" i="5"/>
  <c r="AO760" i="5" s="1"/>
  <c r="DP759" i="5"/>
  <c r="DE759" i="5"/>
  <c r="DC759" i="5"/>
  <c r="DD759" i="5" s="1"/>
  <c r="DB759" i="5"/>
  <c r="DA759" i="5"/>
  <c r="DO759" i="5" s="1"/>
  <c r="CZ759" i="5"/>
  <c r="CG759" i="5"/>
  <c r="AS759" i="5"/>
  <c r="AR759" i="5" s="1"/>
  <c r="AO759" i="5"/>
  <c r="AN759" i="5"/>
  <c r="CY759" i="5" s="1"/>
  <c r="AM759" i="5"/>
  <c r="DN758" i="5"/>
  <c r="DM758" i="5"/>
  <c r="DG758" i="5"/>
  <c r="DE758" i="5"/>
  <c r="DF758" i="5" s="1"/>
  <c r="DK758" i="5" s="1"/>
  <c r="DC758" i="5"/>
  <c r="DD758" i="5" s="1"/>
  <c r="DB758" i="5"/>
  <c r="DA758" i="5"/>
  <c r="CZ758" i="5"/>
  <c r="CY758" i="5"/>
  <c r="CG758" i="5"/>
  <c r="AS758" i="5"/>
  <c r="AR758" i="5" s="1"/>
  <c r="AN758" i="5"/>
  <c r="AM758" i="5"/>
  <c r="AO758" i="5" s="1"/>
  <c r="DM757" i="5"/>
  <c r="DE757" i="5"/>
  <c r="DN757" i="5" s="1"/>
  <c r="DC757" i="5"/>
  <c r="DD757" i="5" s="1"/>
  <c r="DI757" i="5" s="1"/>
  <c r="DB757" i="5"/>
  <c r="DH757" i="5" s="1"/>
  <c r="DA757" i="5"/>
  <c r="CZ757" i="5"/>
  <c r="CG757" i="5"/>
  <c r="AS757" i="5"/>
  <c r="AR757" i="5" s="1"/>
  <c r="AO757" i="5"/>
  <c r="AN757" i="5"/>
  <c r="CY757" i="5" s="1"/>
  <c r="AM757" i="5"/>
  <c r="DO756" i="5"/>
  <c r="DN756" i="5"/>
  <c r="DH756" i="5"/>
  <c r="DG756" i="5"/>
  <c r="DE756" i="5"/>
  <c r="DF756" i="5" s="1"/>
  <c r="DK756" i="5" s="1"/>
  <c r="DC756" i="5"/>
  <c r="DD756" i="5" s="1"/>
  <c r="DB756" i="5"/>
  <c r="DA756" i="5"/>
  <c r="DP756" i="5" s="1"/>
  <c r="CZ756" i="5"/>
  <c r="CY756" i="5"/>
  <c r="CG756" i="5"/>
  <c r="AS756" i="5"/>
  <c r="AR756" i="5"/>
  <c r="AO756" i="5"/>
  <c r="AN756" i="5"/>
  <c r="AM756" i="5"/>
  <c r="DO755" i="5"/>
  <c r="DF755" i="5"/>
  <c r="DE755" i="5"/>
  <c r="DN755" i="5" s="1"/>
  <c r="DC755" i="5"/>
  <c r="DD755" i="5" s="1"/>
  <c r="DB755" i="5"/>
  <c r="DH755" i="5" s="1"/>
  <c r="DA755" i="5"/>
  <c r="CZ755" i="5"/>
  <c r="CG755" i="5"/>
  <c r="AS755" i="5"/>
  <c r="AR755" i="5" s="1"/>
  <c r="AN755" i="5"/>
  <c r="CY755" i="5" s="1"/>
  <c r="AM755" i="5"/>
  <c r="AO755" i="5" s="1"/>
  <c r="DO754" i="5"/>
  <c r="DE754" i="5"/>
  <c r="DF754" i="5" s="1"/>
  <c r="DK754" i="5" s="1"/>
  <c r="DC754" i="5"/>
  <c r="DD754" i="5" s="1"/>
  <c r="DB754" i="5"/>
  <c r="DA754" i="5"/>
  <c r="DP754" i="5" s="1"/>
  <c r="CZ754" i="5"/>
  <c r="CY754" i="5"/>
  <c r="CG754" i="5"/>
  <c r="AS754" i="5"/>
  <c r="AR754" i="5"/>
  <c r="AO754" i="5"/>
  <c r="AN754" i="5"/>
  <c r="AM754" i="5"/>
  <c r="DP753" i="5"/>
  <c r="DO753" i="5"/>
  <c r="DE753" i="5"/>
  <c r="DN753" i="5" s="1"/>
  <c r="DC753" i="5"/>
  <c r="DD753" i="5" s="1"/>
  <c r="DB753" i="5"/>
  <c r="DH753" i="5" s="1"/>
  <c r="DI753" i="5" s="1"/>
  <c r="DA753" i="5"/>
  <c r="DM753" i="5" s="1"/>
  <c r="CZ753" i="5"/>
  <c r="CY753" i="5"/>
  <c r="CG753" i="5"/>
  <c r="AS753" i="5"/>
  <c r="AR753" i="5" s="1"/>
  <c r="AN753" i="5"/>
  <c r="AM753" i="5"/>
  <c r="AO753" i="5" s="1"/>
  <c r="DM752" i="5"/>
  <c r="DE752" i="5"/>
  <c r="DD752" i="5"/>
  <c r="DC752" i="5"/>
  <c r="DB752" i="5"/>
  <c r="DA752" i="5"/>
  <c r="CZ752" i="5"/>
  <c r="CY752" i="5"/>
  <c r="CG752" i="5"/>
  <c r="AS752" i="5"/>
  <c r="AR752" i="5"/>
  <c r="AN752" i="5"/>
  <c r="AM752" i="5"/>
  <c r="AO752" i="5" s="1"/>
  <c r="DP751" i="5"/>
  <c r="DE751" i="5"/>
  <c r="DC751" i="5"/>
  <c r="DD751" i="5" s="1"/>
  <c r="DB751" i="5"/>
  <c r="DA751" i="5"/>
  <c r="DO751" i="5" s="1"/>
  <c r="CZ751" i="5"/>
  <c r="CY751" i="5"/>
  <c r="CG751" i="5"/>
  <c r="AS751" i="5"/>
  <c r="AR751" i="5"/>
  <c r="AO751" i="5"/>
  <c r="AN751" i="5"/>
  <c r="AM751" i="5"/>
  <c r="DP750" i="5"/>
  <c r="DF750" i="5"/>
  <c r="DK750" i="5" s="1"/>
  <c r="DE750" i="5"/>
  <c r="DN750" i="5" s="1"/>
  <c r="DC750" i="5"/>
  <c r="DD750" i="5" s="1"/>
  <c r="DB750" i="5"/>
  <c r="DH750" i="5" s="1"/>
  <c r="DI750" i="5" s="1"/>
  <c r="DA750" i="5"/>
  <c r="CZ750" i="5"/>
  <c r="CG750" i="5"/>
  <c r="AS750" i="5"/>
  <c r="AR750" i="5" s="1"/>
  <c r="AN750" i="5"/>
  <c r="CY750" i="5" s="1"/>
  <c r="AM750" i="5"/>
  <c r="AO750" i="5" s="1"/>
  <c r="DN749" i="5"/>
  <c r="DM749" i="5"/>
  <c r="DE749" i="5"/>
  <c r="DF749" i="5" s="1"/>
  <c r="DK749" i="5" s="1"/>
  <c r="DD749" i="5"/>
  <c r="DH749" i="5" s="1"/>
  <c r="DC749" i="5"/>
  <c r="DB749" i="5"/>
  <c r="DA749" i="5"/>
  <c r="DP749" i="5" s="1"/>
  <c r="CZ749" i="5"/>
  <c r="CY749" i="5"/>
  <c r="CG749" i="5"/>
  <c r="AS749" i="5"/>
  <c r="AR749" i="5"/>
  <c r="AO749" i="5"/>
  <c r="AN749" i="5"/>
  <c r="AM749" i="5"/>
  <c r="DP748" i="5"/>
  <c r="DO748" i="5"/>
  <c r="DE748" i="5"/>
  <c r="DN748" i="5" s="1"/>
  <c r="DC748" i="5"/>
  <c r="DD748" i="5" s="1"/>
  <c r="DB748" i="5"/>
  <c r="DH748" i="5" s="1"/>
  <c r="DI748" i="5" s="1"/>
  <c r="DA748" i="5"/>
  <c r="DM748" i="5" s="1"/>
  <c r="CZ748" i="5"/>
  <c r="CG748" i="5"/>
  <c r="AS748" i="5"/>
  <c r="AR748" i="5" s="1"/>
  <c r="AN748" i="5"/>
  <c r="CY748" i="5" s="1"/>
  <c r="AM748" i="5"/>
  <c r="AO748" i="5" s="1"/>
  <c r="DN747" i="5"/>
  <c r="DM747" i="5"/>
  <c r="DG747" i="5"/>
  <c r="DE747" i="5"/>
  <c r="DF747" i="5" s="1"/>
  <c r="DK747" i="5" s="1"/>
  <c r="DC747" i="5"/>
  <c r="DD747" i="5" s="1"/>
  <c r="DH747" i="5" s="1"/>
  <c r="DB747" i="5"/>
  <c r="DA747" i="5"/>
  <c r="DP747" i="5" s="1"/>
  <c r="CZ747" i="5"/>
  <c r="CY747" i="5"/>
  <c r="CG747" i="5"/>
  <c r="AS747" i="5"/>
  <c r="AR747" i="5"/>
  <c r="AO747" i="5"/>
  <c r="AN747" i="5"/>
  <c r="AM747" i="5"/>
  <c r="DO746" i="5"/>
  <c r="DE746" i="5"/>
  <c r="DC746" i="5"/>
  <c r="DD746" i="5" s="1"/>
  <c r="DB746" i="5"/>
  <c r="DA746" i="5"/>
  <c r="DM746" i="5" s="1"/>
  <c r="CZ746" i="5"/>
  <c r="CG746" i="5"/>
  <c r="AS746" i="5"/>
  <c r="AR746" i="5" s="1"/>
  <c r="AN746" i="5"/>
  <c r="CY746" i="5" s="1"/>
  <c r="AM746" i="5"/>
  <c r="AO746" i="5" s="1"/>
  <c r="DN745" i="5"/>
  <c r="DM745" i="5"/>
  <c r="DE745" i="5"/>
  <c r="DF745" i="5" s="1"/>
  <c r="DK745" i="5" s="1"/>
  <c r="DC745" i="5"/>
  <c r="DD745" i="5" s="1"/>
  <c r="DB745" i="5"/>
  <c r="DA745" i="5"/>
  <c r="DP745" i="5" s="1"/>
  <c r="CZ745" i="5"/>
  <c r="CY745" i="5"/>
  <c r="CG745" i="5"/>
  <c r="AS745" i="5"/>
  <c r="AR745" i="5"/>
  <c r="AO745" i="5"/>
  <c r="AN745" i="5"/>
  <c r="AM745" i="5"/>
  <c r="DO744" i="5"/>
  <c r="DI744" i="5"/>
  <c r="DE744" i="5"/>
  <c r="DN744" i="5" s="1"/>
  <c r="DC744" i="5"/>
  <c r="DD744" i="5" s="1"/>
  <c r="DB744" i="5"/>
  <c r="DH744" i="5" s="1"/>
  <c r="DA744" i="5"/>
  <c r="DM744" i="5" s="1"/>
  <c r="CZ744" i="5"/>
  <c r="CG744" i="5"/>
  <c r="AS744" i="5"/>
  <c r="AR744" i="5" s="1"/>
  <c r="AN744" i="5"/>
  <c r="CY744" i="5" s="1"/>
  <c r="AM744" i="5"/>
  <c r="AO744" i="5" s="1"/>
  <c r="DN743" i="5"/>
  <c r="DM743" i="5"/>
  <c r="DE743" i="5"/>
  <c r="DF743" i="5" s="1"/>
  <c r="DK743" i="5" s="1"/>
  <c r="DD743" i="5"/>
  <c r="DC743" i="5"/>
  <c r="DB743" i="5"/>
  <c r="DA743" i="5"/>
  <c r="DP743" i="5" s="1"/>
  <c r="CZ743" i="5"/>
  <c r="CY743" i="5"/>
  <c r="CG743" i="5"/>
  <c r="AS743" i="5"/>
  <c r="AR743" i="5"/>
  <c r="AO743" i="5"/>
  <c r="AN743" i="5"/>
  <c r="AM743" i="5"/>
  <c r="DF742" i="5"/>
  <c r="DK742" i="5" s="1"/>
  <c r="DE742" i="5"/>
  <c r="DN742" i="5" s="1"/>
  <c r="DC742" i="5"/>
  <c r="DD742" i="5" s="1"/>
  <c r="DB742" i="5"/>
  <c r="DH742" i="5" s="1"/>
  <c r="DI742" i="5" s="1"/>
  <c r="DA742" i="5"/>
  <c r="CZ742" i="5"/>
  <c r="CG742" i="5"/>
  <c r="AS742" i="5"/>
  <c r="AR742" i="5" s="1"/>
  <c r="AN742" i="5"/>
  <c r="CY742" i="5" s="1"/>
  <c r="AM742" i="5"/>
  <c r="AO742" i="5" s="1"/>
  <c r="DN741" i="5"/>
  <c r="DM741" i="5"/>
  <c r="DH741" i="5"/>
  <c r="DE741" i="5"/>
  <c r="DF741" i="5" s="1"/>
  <c r="DK741" i="5" s="1"/>
  <c r="DD741" i="5"/>
  <c r="DC741" i="5"/>
  <c r="DB741" i="5"/>
  <c r="DA741" i="5"/>
  <c r="DP741" i="5" s="1"/>
  <c r="CZ741" i="5"/>
  <c r="CY741" i="5"/>
  <c r="CG741" i="5"/>
  <c r="AS741" i="5"/>
  <c r="AR741" i="5"/>
  <c r="AO741" i="5"/>
  <c r="AN741" i="5"/>
  <c r="AM741" i="5"/>
  <c r="DE740" i="5"/>
  <c r="DN740" i="5" s="1"/>
  <c r="DC740" i="5"/>
  <c r="DD740" i="5" s="1"/>
  <c r="DB740" i="5"/>
  <c r="DH740" i="5" s="1"/>
  <c r="DI740" i="5" s="1"/>
  <c r="DA740" i="5"/>
  <c r="DM740" i="5" s="1"/>
  <c r="CZ740" i="5"/>
  <c r="CG740" i="5"/>
  <c r="AS740" i="5"/>
  <c r="AR740" i="5" s="1"/>
  <c r="AN740" i="5"/>
  <c r="CY740" i="5" s="1"/>
  <c r="AM740" i="5"/>
  <c r="AO740" i="5" s="1"/>
  <c r="DN739" i="5"/>
  <c r="DM739" i="5"/>
  <c r="DH739" i="5"/>
  <c r="DG739" i="5"/>
  <c r="DE739" i="5"/>
  <c r="DF739" i="5" s="1"/>
  <c r="DK739" i="5" s="1"/>
  <c r="DC739" i="5"/>
  <c r="DD739" i="5" s="1"/>
  <c r="DB739" i="5"/>
  <c r="DA739" i="5"/>
  <c r="DP739" i="5" s="1"/>
  <c r="CZ739" i="5"/>
  <c r="CY739" i="5"/>
  <c r="CG739" i="5"/>
  <c r="AS739" i="5"/>
  <c r="AR739" i="5"/>
  <c r="AO739" i="5"/>
  <c r="AN739" i="5"/>
  <c r="AM739" i="5"/>
  <c r="DO738" i="5"/>
  <c r="DE738" i="5"/>
  <c r="DC738" i="5"/>
  <c r="DD738" i="5" s="1"/>
  <c r="DB738" i="5"/>
  <c r="DA738" i="5"/>
  <c r="DM738" i="5" s="1"/>
  <c r="CZ738" i="5"/>
  <c r="CG738" i="5"/>
  <c r="AS738" i="5"/>
  <c r="AR738" i="5" s="1"/>
  <c r="AN738" i="5"/>
  <c r="CY738" i="5" s="1"/>
  <c r="AM738" i="5"/>
  <c r="AO738" i="5" s="1"/>
  <c r="DN737" i="5"/>
  <c r="DM737" i="5"/>
  <c r="DE737" i="5"/>
  <c r="DF737" i="5" s="1"/>
  <c r="DK737" i="5" s="1"/>
  <c r="DC737" i="5"/>
  <c r="DD737" i="5" s="1"/>
  <c r="DG737" i="5" s="1"/>
  <c r="DB737" i="5"/>
  <c r="DA737" i="5"/>
  <c r="DP737" i="5" s="1"/>
  <c r="CZ737" i="5"/>
  <c r="CY737" i="5"/>
  <c r="CG737" i="5"/>
  <c r="AS737" i="5"/>
  <c r="AR737" i="5"/>
  <c r="AO737" i="5"/>
  <c r="AN737" i="5"/>
  <c r="AM737" i="5"/>
  <c r="DO736" i="5"/>
  <c r="DE736" i="5"/>
  <c r="DN736" i="5" s="1"/>
  <c r="DC736" i="5"/>
  <c r="DD736" i="5" s="1"/>
  <c r="DB736" i="5"/>
  <c r="DH736" i="5" s="1"/>
  <c r="DA736" i="5"/>
  <c r="DM736" i="5" s="1"/>
  <c r="CZ736" i="5"/>
  <c r="CG736" i="5"/>
  <c r="AS736" i="5"/>
  <c r="AR736" i="5" s="1"/>
  <c r="AN736" i="5"/>
  <c r="CY736" i="5" s="1"/>
  <c r="AM736" i="5"/>
  <c r="AO736" i="5" s="1"/>
  <c r="DN735" i="5"/>
  <c r="DM735" i="5"/>
  <c r="DE735" i="5"/>
  <c r="DF735" i="5" s="1"/>
  <c r="DK735" i="5" s="1"/>
  <c r="DD735" i="5"/>
  <c r="DC735" i="5"/>
  <c r="DB735" i="5"/>
  <c r="DA735" i="5"/>
  <c r="DP735" i="5" s="1"/>
  <c r="CZ735" i="5"/>
  <c r="CY735" i="5"/>
  <c r="CG735" i="5"/>
  <c r="AS735" i="5"/>
  <c r="AR735" i="5"/>
  <c r="AO735" i="5"/>
  <c r="AN735" i="5"/>
  <c r="AM735" i="5"/>
  <c r="DF734" i="5"/>
  <c r="DK734" i="5" s="1"/>
  <c r="DE734" i="5"/>
  <c r="DN734" i="5" s="1"/>
  <c r="DC734" i="5"/>
  <c r="DD734" i="5" s="1"/>
  <c r="DB734" i="5"/>
  <c r="DH734" i="5" s="1"/>
  <c r="DI734" i="5" s="1"/>
  <c r="DA734" i="5"/>
  <c r="DP734" i="5" s="1"/>
  <c r="CZ734" i="5"/>
  <c r="CG734" i="5"/>
  <c r="AS734" i="5"/>
  <c r="AR734" i="5" s="1"/>
  <c r="AN734" i="5"/>
  <c r="CY734" i="5" s="1"/>
  <c r="AM734" i="5"/>
  <c r="AO734" i="5" s="1"/>
  <c r="DN733" i="5"/>
  <c r="DM733" i="5"/>
  <c r="DE733" i="5"/>
  <c r="DF733" i="5" s="1"/>
  <c r="DK733" i="5" s="1"/>
  <c r="DC733" i="5"/>
  <c r="DD733" i="5" s="1"/>
  <c r="DB733" i="5"/>
  <c r="DA733" i="5"/>
  <c r="DP733" i="5" s="1"/>
  <c r="CZ733" i="5"/>
  <c r="CY733" i="5"/>
  <c r="CG733" i="5"/>
  <c r="AS733" i="5"/>
  <c r="AR733" i="5"/>
  <c r="AO733" i="5"/>
  <c r="AN733" i="5"/>
  <c r="AM733" i="5"/>
  <c r="DF732" i="5"/>
  <c r="DK732" i="5" s="1"/>
  <c r="DE732" i="5"/>
  <c r="DN732" i="5" s="1"/>
  <c r="DC732" i="5"/>
  <c r="DD732" i="5" s="1"/>
  <c r="DB732" i="5"/>
  <c r="DH732" i="5" s="1"/>
  <c r="DI732" i="5" s="1"/>
  <c r="DA732" i="5"/>
  <c r="DM732" i="5" s="1"/>
  <c r="CZ732" i="5"/>
  <c r="CG732" i="5"/>
  <c r="AS732" i="5"/>
  <c r="AR732" i="5" s="1"/>
  <c r="AN732" i="5"/>
  <c r="CY732" i="5" s="1"/>
  <c r="AM732" i="5"/>
  <c r="AO732" i="5" s="1"/>
  <c r="DN731" i="5"/>
  <c r="DM731" i="5"/>
  <c r="DH731" i="5"/>
  <c r="DE731" i="5"/>
  <c r="DF731" i="5" s="1"/>
  <c r="DK731" i="5" s="1"/>
  <c r="DC731" i="5"/>
  <c r="DD731" i="5" s="1"/>
  <c r="DB731" i="5"/>
  <c r="DA731" i="5"/>
  <c r="DP731" i="5" s="1"/>
  <c r="CZ731" i="5"/>
  <c r="CY731" i="5"/>
  <c r="CG731" i="5"/>
  <c r="AS731" i="5"/>
  <c r="AR731" i="5"/>
  <c r="AO731" i="5"/>
  <c r="AN731" i="5"/>
  <c r="AM731" i="5"/>
  <c r="DO730" i="5"/>
  <c r="DE730" i="5"/>
  <c r="DC730" i="5"/>
  <c r="DD730" i="5" s="1"/>
  <c r="DB730" i="5"/>
  <c r="DA730" i="5"/>
  <c r="DM730" i="5" s="1"/>
  <c r="CZ730" i="5"/>
  <c r="CG730" i="5"/>
  <c r="AS730" i="5"/>
  <c r="AR730" i="5" s="1"/>
  <c r="AN730" i="5"/>
  <c r="CY730" i="5" s="1"/>
  <c r="AM730" i="5"/>
  <c r="AO730" i="5" s="1"/>
  <c r="DN729" i="5"/>
  <c r="DM729" i="5"/>
  <c r="DE729" i="5"/>
  <c r="DF729" i="5" s="1"/>
  <c r="DK729" i="5" s="1"/>
  <c r="DC729" i="5"/>
  <c r="DD729" i="5" s="1"/>
  <c r="DB729" i="5"/>
  <c r="DA729" i="5"/>
  <c r="DP729" i="5" s="1"/>
  <c r="CZ729" i="5"/>
  <c r="CY729" i="5"/>
  <c r="CG729" i="5"/>
  <c r="AS729" i="5"/>
  <c r="AR729" i="5"/>
  <c r="AO729" i="5"/>
  <c r="AN729" i="5"/>
  <c r="AM729" i="5"/>
  <c r="DO728" i="5"/>
  <c r="DE728" i="5"/>
  <c r="DN728" i="5" s="1"/>
  <c r="DC728" i="5"/>
  <c r="DD728" i="5" s="1"/>
  <c r="DB728" i="5"/>
  <c r="DA728" i="5"/>
  <c r="DM728" i="5" s="1"/>
  <c r="CZ728" i="5"/>
  <c r="CG728" i="5"/>
  <c r="AS728" i="5"/>
  <c r="AR728" i="5" s="1"/>
  <c r="AN728" i="5"/>
  <c r="CY728" i="5" s="1"/>
  <c r="AM728" i="5"/>
  <c r="AO728" i="5" s="1"/>
  <c r="DN727" i="5"/>
  <c r="DM727" i="5"/>
  <c r="DE727" i="5"/>
  <c r="DF727" i="5" s="1"/>
  <c r="DK727" i="5" s="1"/>
  <c r="DD727" i="5"/>
  <c r="DC727" i="5"/>
  <c r="DB727" i="5"/>
  <c r="DA727" i="5"/>
  <c r="DP727" i="5" s="1"/>
  <c r="CZ727" i="5"/>
  <c r="CY727" i="5"/>
  <c r="CG727" i="5"/>
  <c r="AS727" i="5"/>
  <c r="AR727" i="5"/>
  <c r="AO727" i="5"/>
  <c r="AN727" i="5"/>
  <c r="AM727" i="5"/>
  <c r="DP726" i="5"/>
  <c r="DF726" i="5"/>
  <c r="DK726" i="5" s="1"/>
  <c r="DE726" i="5"/>
  <c r="DN726" i="5" s="1"/>
  <c r="DC726" i="5"/>
  <c r="DD726" i="5" s="1"/>
  <c r="DB726" i="5"/>
  <c r="DH726" i="5" s="1"/>
  <c r="DI726" i="5" s="1"/>
  <c r="DA726" i="5"/>
  <c r="CZ726" i="5"/>
  <c r="CG726" i="5"/>
  <c r="AS726" i="5"/>
  <c r="AR726" i="5" s="1"/>
  <c r="AN726" i="5"/>
  <c r="CY726" i="5" s="1"/>
  <c r="AM726" i="5"/>
  <c r="AO726" i="5" s="1"/>
  <c r="DN725" i="5"/>
  <c r="DM725" i="5"/>
  <c r="DE725" i="5"/>
  <c r="DF725" i="5" s="1"/>
  <c r="DK725" i="5" s="1"/>
  <c r="DC725" i="5"/>
  <c r="DD725" i="5" s="1"/>
  <c r="DB725" i="5"/>
  <c r="DA725" i="5"/>
  <c r="DP725" i="5" s="1"/>
  <c r="CZ725" i="5"/>
  <c r="CY725" i="5"/>
  <c r="CG725" i="5"/>
  <c r="AS725" i="5"/>
  <c r="AR725" i="5"/>
  <c r="AO725" i="5"/>
  <c r="AN725" i="5"/>
  <c r="AM725" i="5"/>
  <c r="DP724" i="5"/>
  <c r="DO724" i="5"/>
  <c r="DF724" i="5"/>
  <c r="DK724" i="5" s="1"/>
  <c r="DE724" i="5"/>
  <c r="DN724" i="5" s="1"/>
  <c r="DC724" i="5"/>
  <c r="DD724" i="5" s="1"/>
  <c r="DB724" i="5"/>
  <c r="DH724" i="5" s="1"/>
  <c r="DI724" i="5" s="1"/>
  <c r="DA724" i="5"/>
  <c r="DM724" i="5" s="1"/>
  <c r="CZ724" i="5"/>
  <c r="CG724" i="5"/>
  <c r="AS724" i="5"/>
  <c r="AR724" i="5" s="1"/>
  <c r="AN724" i="5"/>
  <c r="CY724" i="5" s="1"/>
  <c r="AM724" i="5"/>
  <c r="AO724" i="5" s="1"/>
  <c r="DN723" i="5"/>
  <c r="DM723" i="5"/>
  <c r="DE723" i="5"/>
  <c r="DF723" i="5" s="1"/>
  <c r="DK723" i="5" s="1"/>
  <c r="DC723" i="5"/>
  <c r="DD723" i="5" s="1"/>
  <c r="DB723" i="5"/>
  <c r="DA723" i="5"/>
  <c r="DP723" i="5" s="1"/>
  <c r="CZ723" i="5"/>
  <c r="CY723" i="5"/>
  <c r="CG723" i="5"/>
  <c r="AS723" i="5"/>
  <c r="AR723" i="5"/>
  <c r="AO723" i="5"/>
  <c r="AN723" i="5"/>
  <c r="AM723" i="5"/>
  <c r="DO722" i="5"/>
  <c r="DE722" i="5"/>
  <c r="DC722" i="5"/>
  <c r="DD722" i="5" s="1"/>
  <c r="DB722" i="5"/>
  <c r="DA722" i="5"/>
  <c r="DM722" i="5" s="1"/>
  <c r="CZ722" i="5"/>
  <c r="CG722" i="5"/>
  <c r="AS722" i="5"/>
  <c r="AR722" i="5" s="1"/>
  <c r="AN722" i="5"/>
  <c r="CY722" i="5" s="1"/>
  <c r="AM722" i="5"/>
  <c r="AO722" i="5" s="1"/>
  <c r="DN721" i="5"/>
  <c r="DM721" i="5"/>
  <c r="DG721" i="5"/>
  <c r="DE721" i="5"/>
  <c r="DF721" i="5" s="1"/>
  <c r="DK721" i="5" s="1"/>
  <c r="DC721" i="5"/>
  <c r="DD721" i="5" s="1"/>
  <c r="DB721" i="5"/>
  <c r="DA721" i="5"/>
  <c r="DP721" i="5" s="1"/>
  <c r="CZ721" i="5"/>
  <c r="CY721" i="5"/>
  <c r="CG721" i="5"/>
  <c r="AS721" i="5"/>
  <c r="AR721" i="5"/>
  <c r="AO721" i="5"/>
  <c r="AN721" i="5"/>
  <c r="AM721" i="5"/>
  <c r="DO720" i="5"/>
  <c r="DE720" i="5"/>
  <c r="DN720" i="5" s="1"/>
  <c r="DC720" i="5"/>
  <c r="DD720" i="5" s="1"/>
  <c r="DB720" i="5"/>
  <c r="DA720" i="5"/>
  <c r="DM720" i="5" s="1"/>
  <c r="CZ720" i="5"/>
  <c r="CG720" i="5"/>
  <c r="AS720" i="5"/>
  <c r="AR720" i="5" s="1"/>
  <c r="AN720" i="5"/>
  <c r="CY720" i="5" s="1"/>
  <c r="AM720" i="5"/>
  <c r="AO720" i="5" s="1"/>
  <c r="DN719" i="5"/>
  <c r="DM719" i="5"/>
  <c r="DE719" i="5"/>
  <c r="DF719" i="5" s="1"/>
  <c r="DK719" i="5" s="1"/>
  <c r="DD719" i="5"/>
  <c r="DC719" i="5"/>
  <c r="DB719" i="5"/>
  <c r="DA719" i="5"/>
  <c r="DP719" i="5" s="1"/>
  <c r="CZ719" i="5"/>
  <c r="CY719" i="5"/>
  <c r="CG719" i="5"/>
  <c r="AS719" i="5"/>
  <c r="AR719" i="5"/>
  <c r="AO719" i="5"/>
  <c r="AN719" i="5"/>
  <c r="AM719" i="5"/>
  <c r="DP718" i="5"/>
  <c r="DF718" i="5"/>
  <c r="DK718" i="5" s="1"/>
  <c r="DE718" i="5"/>
  <c r="DN718" i="5" s="1"/>
  <c r="DC718" i="5"/>
  <c r="DD718" i="5" s="1"/>
  <c r="DB718" i="5"/>
  <c r="DH718" i="5" s="1"/>
  <c r="DI718" i="5" s="1"/>
  <c r="DA718" i="5"/>
  <c r="CZ718" i="5"/>
  <c r="CG718" i="5"/>
  <c r="AS718" i="5"/>
  <c r="AR718" i="5" s="1"/>
  <c r="AN718" i="5"/>
  <c r="CY718" i="5" s="1"/>
  <c r="AM718" i="5"/>
  <c r="AO718" i="5" s="1"/>
  <c r="DN717" i="5"/>
  <c r="DM717" i="5"/>
  <c r="DE717" i="5"/>
  <c r="DF717" i="5" s="1"/>
  <c r="DK717" i="5" s="1"/>
  <c r="DD717" i="5"/>
  <c r="DC717" i="5"/>
  <c r="DB717" i="5"/>
  <c r="DA717" i="5"/>
  <c r="DP717" i="5" s="1"/>
  <c r="CZ717" i="5"/>
  <c r="CY717" i="5"/>
  <c r="CG717" i="5"/>
  <c r="AS717" i="5"/>
  <c r="AR717" i="5"/>
  <c r="AO717" i="5"/>
  <c r="AN717" i="5"/>
  <c r="AM717" i="5"/>
  <c r="DP716" i="5"/>
  <c r="DO716" i="5"/>
  <c r="DE716" i="5"/>
  <c r="DN716" i="5" s="1"/>
  <c r="DC716" i="5"/>
  <c r="DD716" i="5" s="1"/>
  <c r="DB716" i="5"/>
  <c r="DH716" i="5" s="1"/>
  <c r="DI716" i="5" s="1"/>
  <c r="DA716" i="5"/>
  <c r="DM716" i="5" s="1"/>
  <c r="CZ716" i="5"/>
  <c r="CG716" i="5"/>
  <c r="AS716" i="5"/>
  <c r="AR716" i="5" s="1"/>
  <c r="AN716" i="5"/>
  <c r="CY716" i="5" s="1"/>
  <c r="AM716" i="5"/>
  <c r="AO716" i="5" s="1"/>
  <c r="DN715" i="5"/>
  <c r="DM715" i="5"/>
  <c r="DG715" i="5"/>
  <c r="DE715" i="5"/>
  <c r="DF715" i="5" s="1"/>
  <c r="DK715" i="5" s="1"/>
  <c r="DC715" i="5"/>
  <c r="DD715" i="5" s="1"/>
  <c r="DH715" i="5" s="1"/>
  <c r="DB715" i="5"/>
  <c r="DA715" i="5"/>
  <c r="DP715" i="5" s="1"/>
  <c r="CZ715" i="5"/>
  <c r="CY715" i="5"/>
  <c r="CG715" i="5"/>
  <c r="AS715" i="5"/>
  <c r="AR715" i="5"/>
  <c r="AO715" i="5"/>
  <c r="AN715" i="5"/>
  <c r="AM715" i="5"/>
  <c r="DO714" i="5"/>
  <c r="DE714" i="5"/>
  <c r="DC714" i="5"/>
  <c r="DD714" i="5" s="1"/>
  <c r="DB714" i="5"/>
  <c r="DA714" i="5"/>
  <c r="DM714" i="5" s="1"/>
  <c r="CZ714" i="5"/>
  <c r="CG714" i="5"/>
  <c r="AS714" i="5"/>
  <c r="AR714" i="5" s="1"/>
  <c r="AN714" i="5"/>
  <c r="CY714" i="5" s="1"/>
  <c r="AM714" i="5"/>
  <c r="AO714" i="5" s="1"/>
  <c r="DN713" i="5"/>
  <c r="DM713" i="5"/>
  <c r="DE713" i="5"/>
  <c r="DF713" i="5" s="1"/>
  <c r="DK713" i="5" s="1"/>
  <c r="DC713" i="5"/>
  <c r="DD713" i="5" s="1"/>
  <c r="DB713" i="5"/>
  <c r="DA713" i="5"/>
  <c r="DP713" i="5" s="1"/>
  <c r="CZ713" i="5"/>
  <c r="CY713" i="5"/>
  <c r="CG713" i="5"/>
  <c r="AS713" i="5"/>
  <c r="AR713" i="5"/>
  <c r="AO713" i="5"/>
  <c r="AN713" i="5"/>
  <c r="AM713" i="5"/>
  <c r="DO712" i="5"/>
  <c r="DI712" i="5"/>
  <c r="DE712" i="5"/>
  <c r="DN712" i="5" s="1"/>
  <c r="DC712" i="5"/>
  <c r="DD712" i="5" s="1"/>
  <c r="DB712" i="5"/>
  <c r="DH712" i="5" s="1"/>
  <c r="DA712" i="5"/>
  <c r="DM712" i="5" s="1"/>
  <c r="CZ712" i="5"/>
  <c r="CG712" i="5"/>
  <c r="AS712" i="5"/>
  <c r="AR712" i="5" s="1"/>
  <c r="AN712" i="5"/>
  <c r="CY712" i="5" s="1"/>
  <c r="AM712" i="5"/>
  <c r="AO712" i="5" s="1"/>
  <c r="DN711" i="5"/>
  <c r="DM711" i="5"/>
  <c r="DE711" i="5"/>
  <c r="DF711" i="5" s="1"/>
  <c r="DK711" i="5" s="1"/>
  <c r="DD711" i="5"/>
  <c r="DC711" i="5"/>
  <c r="DB711" i="5"/>
  <c r="DA711" i="5"/>
  <c r="DP711" i="5" s="1"/>
  <c r="CZ711" i="5"/>
  <c r="CY711" i="5"/>
  <c r="CG711" i="5"/>
  <c r="AS711" i="5"/>
  <c r="AR711" i="5"/>
  <c r="AO711" i="5"/>
  <c r="AN711" i="5"/>
  <c r="AM711" i="5"/>
  <c r="DF710" i="5"/>
  <c r="DK710" i="5" s="1"/>
  <c r="DE710" i="5"/>
  <c r="DN710" i="5" s="1"/>
  <c r="DC710" i="5"/>
  <c r="DD710" i="5" s="1"/>
  <c r="DB710" i="5"/>
  <c r="DH710" i="5" s="1"/>
  <c r="DI710" i="5" s="1"/>
  <c r="DA710" i="5"/>
  <c r="CZ710" i="5"/>
  <c r="CG710" i="5"/>
  <c r="AS710" i="5"/>
  <c r="AR710" i="5" s="1"/>
  <c r="AN710" i="5"/>
  <c r="CY710" i="5" s="1"/>
  <c r="AM710" i="5"/>
  <c r="AO710" i="5" s="1"/>
  <c r="DN709" i="5"/>
  <c r="DM709" i="5"/>
  <c r="DH709" i="5"/>
  <c r="DE709" i="5"/>
  <c r="DF709" i="5" s="1"/>
  <c r="DK709" i="5" s="1"/>
  <c r="DD709" i="5"/>
  <c r="DC709" i="5"/>
  <c r="DB709" i="5"/>
  <c r="DA709" i="5"/>
  <c r="DP709" i="5" s="1"/>
  <c r="CZ709" i="5"/>
  <c r="CY709" i="5"/>
  <c r="CG709" i="5"/>
  <c r="AS709" i="5"/>
  <c r="AR709" i="5"/>
  <c r="AO709" i="5"/>
  <c r="AN709" i="5"/>
  <c r="AM709" i="5"/>
  <c r="DE708" i="5"/>
  <c r="DN708" i="5" s="1"/>
  <c r="DC708" i="5"/>
  <c r="DD708" i="5" s="1"/>
  <c r="DB708" i="5"/>
  <c r="DH708" i="5" s="1"/>
  <c r="DI708" i="5" s="1"/>
  <c r="DA708" i="5"/>
  <c r="DM708" i="5" s="1"/>
  <c r="CZ708" i="5"/>
  <c r="CG708" i="5"/>
  <c r="AS708" i="5"/>
  <c r="AR708" i="5" s="1"/>
  <c r="AN708" i="5"/>
  <c r="CY708" i="5" s="1"/>
  <c r="AM708" i="5"/>
  <c r="AO708" i="5" s="1"/>
  <c r="DN707" i="5"/>
  <c r="DM707" i="5"/>
  <c r="DH707" i="5"/>
  <c r="DG707" i="5"/>
  <c r="DE707" i="5"/>
  <c r="DF707" i="5" s="1"/>
  <c r="DK707" i="5" s="1"/>
  <c r="DC707" i="5"/>
  <c r="DD707" i="5" s="1"/>
  <c r="DB707" i="5"/>
  <c r="DA707" i="5"/>
  <c r="DP707" i="5" s="1"/>
  <c r="CZ707" i="5"/>
  <c r="CY707" i="5"/>
  <c r="CG707" i="5"/>
  <c r="AS707" i="5"/>
  <c r="AR707" i="5"/>
  <c r="AO707" i="5"/>
  <c r="AN707" i="5"/>
  <c r="AM707" i="5"/>
  <c r="DO706" i="5"/>
  <c r="DE706" i="5"/>
  <c r="DC706" i="5"/>
  <c r="DD706" i="5" s="1"/>
  <c r="DB706" i="5"/>
  <c r="DA706" i="5"/>
  <c r="DM706" i="5" s="1"/>
  <c r="CZ706" i="5"/>
  <c r="CG706" i="5"/>
  <c r="AS706" i="5"/>
  <c r="AR706" i="5" s="1"/>
  <c r="AN706" i="5"/>
  <c r="CY706" i="5" s="1"/>
  <c r="AM706" i="5"/>
  <c r="AO706" i="5" s="1"/>
  <c r="DN705" i="5"/>
  <c r="DM705" i="5"/>
  <c r="DE705" i="5"/>
  <c r="DF705" i="5" s="1"/>
  <c r="DK705" i="5" s="1"/>
  <c r="DC705" i="5"/>
  <c r="DD705" i="5" s="1"/>
  <c r="DG705" i="5" s="1"/>
  <c r="DB705" i="5"/>
  <c r="DA705" i="5"/>
  <c r="DP705" i="5" s="1"/>
  <c r="CZ705" i="5"/>
  <c r="CY705" i="5"/>
  <c r="CG705" i="5"/>
  <c r="AS705" i="5"/>
  <c r="AR705" i="5"/>
  <c r="AO705" i="5"/>
  <c r="AN705" i="5"/>
  <c r="AM705" i="5"/>
  <c r="DO704" i="5"/>
  <c r="DE704" i="5"/>
  <c r="DN704" i="5" s="1"/>
  <c r="DC704" i="5"/>
  <c r="DD704" i="5" s="1"/>
  <c r="DB704" i="5"/>
  <c r="DH704" i="5" s="1"/>
  <c r="DA704" i="5"/>
  <c r="DM704" i="5" s="1"/>
  <c r="CZ704" i="5"/>
  <c r="CG704" i="5"/>
  <c r="AS704" i="5"/>
  <c r="AR704" i="5" s="1"/>
  <c r="AN704" i="5"/>
  <c r="CY704" i="5" s="1"/>
  <c r="AM704" i="5"/>
  <c r="AO704" i="5" s="1"/>
  <c r="DN703" i="5"/>
  <c r="DM703" i="5"/>
  <c r="DE703" i="5"/>
  <c r="DF703" i="5" s="1"/>
  <c r="DK703" i="5" s="1"/>
  <c r="DD703" i="5"/>
  <c r="DC703" i="5"/>
  <c r="DB703" i="5"/>
  <c r="DA703" i="5"/>
  <c r="DP703" i="5" s="1"/>
  <c r="CZ703" i="5"/>
  <c r="CY703" i="5"/>
  <c r="CG703" i="5"/>
  <c r="AS703" i="5"/>
  <c r="AR703" i="5"/>
  <c r="AO703" i="5"/>
  <c r="AN703" i="5"/>
  <c r="AM703" i="5"/>
  <c r="DF702" i="5"/>
  <c r="DK702" i="5" s="1"/>
  <c r="DE702" i="5"/>
  <c r="DN702" i="5" s="1"/>
  <c r="DC702" i="5"/>
  <c r="DD702" i="5" s="1"/>
  <c r="DB702" i="5"/>
  <c r="DH702" i="5" s="1"/>
  <c r="DI702" i="5" s="1"/>
  <c r="DA702" i="5"/>
  <c r="DP702" i="5" s="1"/>
  <c r="CZ702" i="5"/>
  <c r="CG702" i="5"/>
  <c r="AS702" i="5"/>
  <c r="AR702" i="5" s="1"/>
  <c r="AN702" i="5"/>
  <c r="CY702" i="5" s="1"/>
  <c r="AM702" i="5"/>
  <c r="AO702" i="5" s="1"/>
  <c r="DN701" i="5"/>
  <c r="DM701" i="5"/>
  <c r="DE701" i="5"/>
  <c r="DF701" i="5" s="1"/>
  <c r="DK701" i="5" s="1"/>
  <c r="DC701" i="5"/>
  <c r="DD701" i="5" s="1"/>
  <c r="DB701" i="5"/>
  <c r="DA701" i="5"/>
  <c r="DP701" i="5" s="1"/>
  <c r="CZ701" i="5"/>
  <c r="CY701" i="5"/>
  <c r="CG701" i="5"/>
  <c r="AS701" i="5"/>
  <c r="AR701" i="5"/>
  <c r="AO701" i="5"/>
  <c r="AN701" i="5"/>
  <c r="AM701" i="5"/>
  <c r="DF700" i="5"/>
  <c r="DK700" i="5" s="1"/>
  <c r="DE700" i="5"/>
  <c r="DN700" i="5" s="1"/>
  <c r="DC700" i="5"/>
  <c r="DD700" i="5" s="1"/>
  <c r="DB700" i="5"/>
  <c r="DH700" i="5" s="1"/>
  <c r="DI700" i="5" s="1"/>
  <c r="DA700" i="5"/>
  <c r="DM700" i="5" s="1"/>
  <c r="CZ700" i="5"/>
  <c r="CG700" i="5"/>
  <c r="AS700" i="5"/>
  <c r="AR700" i="5" s="1"/>
  <c r="AN700" i="5"/>
  <c r="CY700" i="5" s="1"/>
  <c r="AM700" i="5"/>
  <c r="AO700" i="5" s="1"/>
  <c r="DN699" i="5"/>
  <c r="DM699" i="5"/>
  <c r="DH699" i="5"/>
  <c r="DE699" i="5"/>
  <c r="DF699" i="5" s="1"/>
  <c r="DK699" i="5" s="1"/>
  <c r="DC699" i="5"/>
  <c r="DD699" i="5" s="1"/>
  <c r="DB699" i="5"/>
  <c r="DA699" i="5"/>
  <c r="DP699" i="5" s="1"/>
  <c r="CZ699" i="5"/>
  <c r="CY699" i="5"/>
  <c r="CG699" i="5"/>
  <c r="AS699" i="5"/>
  <c r="AR699" i="5"/>
  <c r="AO699" i="5"/>
  <c r="AN699" i="5"/>
  <c r="AM699" i="5"/>
  <c r="DO698" i="5"/>
  <c r="DE698" i="5"/>
  <c r="DC698" i="5"/>
  <c r="DD698" i="5" s="1"/>
  <c r="DB698" i="5"/>
  <c r="DA698" i="5"/>
  <c r="DM698" i="5" s="1"/>
  <c r="CZ698" i="5"/>
  <c r="CG698" i="5"/>
  <c r="AS698" i="5"/>
  <c r="AR698" i="5" s="1"/>
  <c r="AN698" i="5"/>
  <c r="CY698" i="5" s="1"/>
  <c r="AM698" i="5"/>
  <c r="AO698" i="5" s="1"/>
  <c r="DN697" i="5"/>
  <c r="DM697" i="5"/>
  <c r="DE697" i="5"/>
  <c r="DF697" i="5" s="1"/>
  <c r="DK697" i="5" s="1"/>
  <c r="DC697" i="5"/>
  <c r="DD697" i="5" s="1"/>
  <c r="DB697" i="5"/>
  <c r="DA697" i="5"/>
  <c r="DP697" i="5" s="1"/>
  <c r="CZ697" i="5"/>
  <c r="CY697" i="5"/>
  <c r="CG697" i="5"/>
  <c r="AS697" i="5"/>
  <c r="AR697" i="5"/>
  <c r="AO697" i="5"/>
  <c r="AN697" i="5"/>
  <c r="AM697" i="5"/>
  <c r="DO696" i="5"/>
  <c r="DE696" i="5"/>
  <c r="DN696" i="5" s="1"/>
  <c r="DC696" i="5"/>
  <c r="DD696" i="5" s="1"/>
  <c r="DB696" i="5"/>
  <c r="DA696" i="5"/>
  <c r="DM696" i="5" s="1"/>
  <c r="CZ696" i="5"/>
  <c r="CG696" i="5"/>
  <c r="AS696" i="5"/>
  <c r="AR696" i="5" s="1"/>
  <c r="AN696" i="5"/>
  <c r="CY696" i="5" s="1"/>
  <c r="AM696" i="5"/>
  <c r="AO696" i="5" s="1"/>
  <c r="DN695" i="5"/>
  <c r="DM695" i="5"/>
  <c r="DE695" i="5"/>
  <c r="DF695" i="5" s="1"/>
  <c r="DK695" i="5" s="1"/>
  <c r="DD695" i="5"/>
  <c r="DC695" i="5"/>
  <c r="DB695" i="5"/>
  <c r="DA695" i="5"/>
  <c r="DP695" i="5" s="1"/>
  <c r="CZ695" i="5"/>
  <c r="CY695" i="5"/>
  <c r="DN694" i="5"/>
  <c r="DM694" i="5"/>
  <c r="DH694" i="5"/>
  <c r="DE694" i="5"/>
  <c r="DF694" i="5" s="1"/>
  <c r="DK694" i="5" s="1"/>
  <c r="DD694" i="5"/>
  <c r="DC694" i="5"/>
  <c r="DB694" i="5"/>
  <c r="DA694" i="5"/>
  <c r="DP694" i="5" s="1"/>
  <c r="CZ694" i="5"/>
  <c r="CY694" i="5"/>
  <c r="DN693" i="5"/>
  <c r="DM693" i="5"/>
  <c r="DE693" i="5"/>
  <c r="DF693" i="5" s="1"/>
  <c r="DK693" i="5" s="1"/>
  <c r="DC693" i="5"/>
  <c r="DD693" i="5" s="1"/>
  <c r="DG693" i="5" s="1"/>
  <c r="DB693" i="5"/>
  <c r="DA693" i="5"/>
  <c r="DP693" i="5" s="1"/>
  <c r="CZ693" i="5"/>
  <c r="CY693" i="5"/>
  <c r="DN692" i="5"/>
  <c r="DM692" i="5"/>
  <c r="DE692" i="5"/>
  <c r="DF692" i="5" s="1"/>
  <c r="DK692" i="5" s="1"/>
  <c r="DC692" i="5"/>
  <c r="DD692" i="5" s="1"/>
  <c r="DB692" i="5"/>
  <c r="DA692" i="5"/>
  <c r="DP692" i="5" s="1"/>
  <c r="CZ692" i="5"/>
  <c r="CY692" i="5"/>
  <c r="DN691" i="5"/>
  <c r="DM691" i="5"/>
  <c r="DE691" i="5"/>
  <c r="DF691" i="5" s="1"/>
  <c r="DK691" i="5" s="1"/>
  <c r="DD691" i="5"/>
  <c r="DC691" i="5"/>
  <c r="DB691" i="5"/>
  <c r="DA691" i="5"/>
  <c r="DP691" i="5" s="1"/>
  <c r="CZ691" i="5"/>
  <c r="CY691" i="5"/>
  <c r="DN690" i="5"/>
  <c r="DM690" i="5"/>
  <c r="DE690" i="5"/>
  <c r="DF690" i="5" s="1"/>
  <c r="DK690" i="5" s="1"/>
  <c r="DC690" i="5"/>
  <c r="DD690" i="5" s="1"/>
  <c r="DB690" i="5"/>
  <c r="DA690" i="5"/>
  <c r="DP690" i="5" s="1"/>
  <c r="CZ690" i="5"/>
  <c r="CY690" i="5"/>
  <c r="DN689" i="5"/>
  <c r="DM689" i="5"/>
  <c r="DH689" i="5"/>
  <c r="DG689" i="5"/>
  <c r="DE689" i="5"/>
  <c r="DF689" i="5" s="1"/>
  <c r="DK689" i="5" s="1"/>
  <c r="DC689" i="5"/>
  <c r="DD689" i="5" s="1"/>
  <c r="DB689" i="5"/>
  <c r="DA689" i="5"/>
  <c r="DP689" i="5" s="1"/>
  <c r="CZ689" i="5"/>
  <c r="CY689" i="5"/>
  <c r="DN688" i="5"/>
  <c r="DM688" i="5"/>
  <c r="DE688" i="5"/>
  <c r="DF688" i="5" s="1"/>
  <c r="DK688" i="5" s="1"/>
  <c r="DC688" i="5"/>
  <c r="DD688" i="5" s="1"/>
  <c r="DB688" i="5"/>
  <c r="DA688" i="5"/>
  <c r="DP688" i="5" s="1"/>
  <c r="CZ688" i="5"/>
  <c r="CY688" i="5"/>
  <c r="DN687" i="5"/>
  <c r="DM687" i="5"/>
  <c r="DE687" i="5"/>
  <c r="DF687" i="5" s="1"/>
  <c r="DK687" i="5" s="1"/>
  <c r="DD687" i="5"/>
  <c r="DC687" i="5"/>
  <c r="DB687" i="5"/>
  <c r="DA687" i="5"/>
  <c r="CZ687" i="5"/>
  <c r="CY687" i="5"/>
  <c r="DE686" i="5"/>
  <c r="DF686" i="5" s="1"/>
  <c r="DK686" i="5" s="1"/>
  <c r="DC686" i="5"/>
  <c r="DD686" i="5" s="1"/>
  <c r="DB686" i="5"/>
  <c r="DA686" i="5"/>
  <c r="CZ686" i="5"/>
  <c r="CY686" i="5"/>
  <c r="DO685" i="5"/>
  <c r="DN685" i="5"/>
  <c r="DH685" i="5"/>
  <c r="DE685" i="5"/>
  <c r="DF685" i="5" s="1"/>
  <c r="DK685" i="5" s="1"/>
  <c r="DC685" i="5"/>
  <c r="DD685" i="5" s="1"/>
  <c r="DB685" i="5"/>
  <c r="DA685" i="5"/>
  <c r="DP685" i="5" s="1"/>
  <c r="CZ685" i="5"/>
  <c r="CY685" i="5"/>
  <c r="DO684" i="5"/>
  <c r="DE684" i="5"/>
  <c r="DF684" i="5" s="1"/>
  <c r="DK684" i="5" s="1"/>
  <c r="DD684" i="5"/>
  <c r="DG684" i="5" s="1"/>
  <c r="DC684" i="5"/>
  <c r="DB684" i="5"/>
  <c r="DA684" i="5"/>
  <c r="DP684" i="5" s="1"/>
  <c r="CZ684" i="5"/>
  <c r="CY684" i="5"/>
  <c r="DE683" i="5"/>
  <c r="DD683" i="5"/>
  <c r="DC683" i="5"/>
  <c r="DB683" i="5"/>
  <c r="DA683" i="5"/>
  <c r="DM683" i="5" s="1"/>
  <c r="CZ683" i="5"/>
  <c r="CY683" i="5"/>
  <c r="DN682" i="5"/>
  <c r="DM682" i="5"/>
  <c r="DE682" i="5"/>
  <c r="DF682" i="5" s="1"/>
  <c r="DK682" i="5" s="1"/>
  <c r="DC682" i="5"/>
  <c r="DD682" i="5" s="1"/>
  <c r="DB682" i="5"/>
  <c r="DA682" i="5"/>
  <c r="CZ682" i="5"/>
  <c r="CY682" i="5"/>
  <c r="DO681" i="5"/>
  <c r="DN681" i="5"/>
  <c r="DG681" i="5"/>
  <c r="DE681" i="5"/>
  <c r="DF681" i="5" s="1"/>
  <c r="DK681" i="5" s="1"/>
  <c r="DC681" i="5"/>
  <c r="DD681" i="5" s="1"/>
  <c r="DH681" i="5" s="1"/>
  <c r="DB681" i="5"/>
  <c r="DA681" i="5"/>
  <c r="DP681" i="5" s="1"/>
  <c r="CZ681" i="5"/>
  <c r="CY681" i="5"/>
  <c r="DO680" i="5"/>
  <c r="DE680" i="5"/>
  <c r="DF680" i="5" s="1"/>
  <c r="DK680" i="5" s="1"/>
  <c r="DC680" i="5"/>
  <c r="DD680" i="5" s="1"/>
  <c r="DB680" i="5"/>
  <c r="DA680" i="5"/>
  <c r="DP680" i="5" s="1"/>
  <c r="CZ680" i="5"/>
  <c r="CY680" i="5"/>
  <c r="DM679" i="5"/>
  <c r="DE679" i="5"/>
  <c r="DD679" i="5"/>
  <c r="DC679" i="5"/>
  <c r="DB679" i="5"/>
  <c r="DA679" i="5"/>
  <c r="CZ679" i="5"/>
  <c r="CY679" i="5"/>
  <c r="DE678" i="5"/>
  <c r="DF678" i="5" s="1"/>
  <c r="DK678" i="5" s="1"/>
  <c r="DC678" i="5"/>
  <c r="DD678" i="5" s="1"/>
  <c r="DB678" i="5"/>
  <c r="DA678" i="5"/>
  <c r="DM678" i="5" s="1"/>
  <c r="CZ678" i="5"/>
  <c r="CY678" i="5"/>
  <c r="DO677" i="5"/>
  <c r="DN677" i="5"/>
  <c r="DH677" i="5"/>
  <c r="DE677" i="5"/>
  <c r="DF677" i="5" s="1"/>
  <c r="DK677" i="5" s="1"/>
  <c r="DC677" i="5"/>
  <c r="DD677" i="5" s="1"/>
  <c r="DB677" i="5"/>
  <c r="DA677" i="5"/>
  <c r="DP677" i="5" s="1"/>
  <c r="CZ677" i="5"/>
  <c r="CY677" i="5"/>
  <c r="DO676" i="5"/>
  <c r="DE676" i="5"/>
  <c r="DF676" i="5" s="1"/>
  <c r="DK676" i="5" s="1"/>
  <c r="DD676" i="5"/>
  <c r="DG676" i="5" s="1"/>
  <c r="DC676" i="5"/>
  <c r="DB676" i="5"/>
  <c r="DA676" i="5"/>
  <c r="DP676" i="5" s="1"/>
  <c r="CZ676" i="5"/>
  <c r="CY676" i="5"/>
  <c r="DE675" i="5"/>
  <c r="DD675" i="5"/>
  <c r="DC675" i="5"/>
  <c r="DB675" i="5"/>
  <c r="DA675" i="5"/>
  <c r="DM675" i="5" s="1"/>
  <c r="CZ675" i="5"/>
  <c r="CY675" i="5"/>
  <c r="DN674" i="5"/>
  <c r="DM674" i="5"/>
  <c r="DE674" i="5"/>
  <c r="DF674" i="5" s="1"/>
  <c r="DK674" i="5" s="1"/>
  <c r="DC674" i="5"/>
  <c r="DD674" i="5" s="1"/>
  <c r="DB674" i="5"/>
  <c r="DA674" i="5"/>
  <c r="CZ674" i="5"/>
  <c r="CY674" i="5"/>
  <c r="DO673" i="5"/>
  <c r="DN673" i="5"/>
  <c r="DG673" i="5"/>
  <c r="DE673" i="5"/>
  <c r="DF673" i="5" s="1"/>
  <c r="DK673" i="5" s="1"/>
  <c r="DC673" i="5"/>
  <c r="DD673" i="5" s="1"/>
  <c r="DH673" i="5" s="1"/>
  <c r="DB673" i="5"/>
  <c r="DA673" i="5"/>
  <c r="DP673" i="5" s="1"/>
  <c r="CZ673" i="5"/>
  <c r="CY673" i="5"/>
  <c r="DO672" i="5"/>
  <c r="DE672" i="5"/>
  <c r="DF672" i="5" s="1"/>
  <c r="DK672" i="5" s="1"/>
  <c r="DC672" i="5"/>
  <c r="DD672" i="5" s="1"/>
  <c r="DB672" i="5"/>
  <c r="DA672" i="5"/>
  <c r="DP672" i="5" s="1"/>
  <c r="CZ672" i="5"/>
  <c r="CY672" i="5"/>
  <c r="DM671" i="5"/>
  <c r="DE671" i="5"/>
  <c r="DD671" i="5"/>
  <c r="DC671" i="5"/>
  <c r="DB671" i="5"/>
  <c r="DA671" i="5"/>
  <c r="CZ671" i="5"/>
  <c r="CY671" i="5"/>
  <c r="DE670" i="5"/>
  <c r="DF670" i="5" s="1"/>
  <c r="DK670" i="5" s="1"/>
  <c r="DC670" i="5"/>
  <c r="DD670" i="5" s="1"/>
  <c r="DB670" i="5"/>
  <c r="DA670" i="5"/>
  <c r="CZ670" i="5"/>
  <c r="CY670" i="5"/>
  <c r="DO669" i="5"/>
  <c r="DN669" i="5"/>
  <c r="DH669" i="5"/>
  <c r="DE669" i="5"/>
  <c r="DF669" i="5" s="1"/>
  <c r="DK669" i="5" s="1"/>
  <c r="DC669" i="5"/>
  <c r="DD669" i="5" s="1"/>
  <c r="DB669" i="5"/>
  <c r="DA669" i="5"/>
  <c r="DP669" i="5" s="1"/>
  <c r="CZ669" i="5"/>
  <c r="CY669" i="5"/>
  <c r="DO668" i="5"/>
  <c r="DE668" i="5"/>
  <c r="DF668" i="5" s="1"/>
  <c r="DK668" i="5" s="1"/>
  <c r="DD668" i="5"/>
  <c r="DG668" i="5" s="1"/>
  <c r="DC668" i="5"/>
  <c r="DB668" i="5"/>
  <c r="DA668" i="5"/>
  <c r="DP668" i="5" s="1"/>
  <c r="CZ668" i="5"/>
  <c r="CY668" i="5"/>
  <c r="DE667" i="5"/>
  <c r="DD667" i="5"/>
  <c r="DC667" i="5"/>
  <c r="DB667" i="5"/>
  <c r="DA667" i="5"/>
  <c r="DM667" i="5" s="1"/>
  <c r="CZ667" i="5"/>
  <c r="CY667" i="5"/>
  <c r="DN666" i="5"/>
  <c r="DM666" i="5"/>
  <c r="DE666" i="5"/>
  <c r="DF666" i="5" s="1"/>
  <c r="DK666" i="5" s="1"/>
  <c r="DC666" i="5"/>
  <c r="DD666" i="5" s="1"/>
  <c r="DB666" i="5"/>
  <c r="DA666" i="5"/>
  <c r="CZ666" i="5"/>
  <c r="CY666" i="5"/>
  <c r="DO665" i="5"/>
  <c r="DN665" i="5"/>
  <c r="DG665" i="5"/>
  <c r="DE665" i="5"/>
  <c r="DF665" i="5" s="1"/>
  <c r="DK665" i="5" s="1"/>
  <c r="DC665" i="5"/>
  <c r="DD665" i="5" s="1"/>
  <c r="DH665" i="5" s="1"/>
  <c r="DB665" i="5"/>
  <c r="DA665" i="5"/>
  <c r="DP665" i="5" s="1"/>
  <c r="CZ665" i="5"/>
  <c r="CY665" i="5"/>
  <c r="DO664" i="5"/>
  <c r="DE664" i="5"/>
  <c r="DF664" i="5" s="1"/>
  <c r="DK664" i="5" s="1"/>
  <c r="DC664" i="5"/>
  <c r="DD664" i="5" s="1"/>
  <c r="DB664" i="5"/>
  <c r="DA664" i="5"/>
  <c r="DP664" i="5" s="1"/>
  <c r="CZ664" i="5"/>
  <c r="CY664" i="5"/>
  <c r="DM663" i="5"/>
  <c r="DE663" i="5"/>
  <c r="DD663" i="5"/>
  <c r="DC663" i="5"/>
  <c r="DB663" i="5"/>
  <c r="DA663" i="5"/>
  <c r="CZ663" i="5"/>
  <c r="CY663" i="5"/>
  <c r="DE662" i="5"/>
  <c r="DF662" i="5" s="1"/>
  <c r="DK662" i="5" s="1"/>
  <c r="DC662" i="5"/>
  <c r="DD662" i="5" s="1"/>
  <c r="DB662" i="5"/>
  <c r="DA662" i="5"/>
  <c r="CZ662" i="5"/>
  <c r="CY662" i="5"/>
  <c r="DO661" i="5"/>
  <c r="DN661" i="5"/>
  <c r="DH661" i="5"/>
  <c r="DE661" i="5"/>
  <c r="DF661" i="5" s="1"/>
  <c r="DK661" i="5" s="1"/>
  <c r="DC661" i="5"/>
  <c r="DD661" i="5" s="1"/>
  <c r="DB661" i="5"/>
  <c r="DA661" i="5"/>
  <c r="DP661" i="5" s="1"/>
  <c r="CZ661" i="5"/>
  <c r="CY661" i="5"/>
  <c r="DO660" i="5"/>
  <c r="DE660" i="5"/>
  <c r="DF660" i="5" s="1"/>
  <c r="DK660" i="5" s="1"/>
  <c r="DD660" i="5"/>
  <c r="DG660" i="5" s="1"/>
  <c r="DC660" i="5"/>
  <c r="DB660" i="5"/>
  <c r="DA660" i="5"/>
  <c r="DP660" i="5" s="1"/>
  <c r="CZ660" i="5"/>
  <c r="CY660" i="5"/>
  <c r="DE659" i="5"/>
  <c r="DD659" i="5"/>
  <c r="DC659" i="5"/>
  <c r="DB659" i="5"/>
  <c r="DA659" i="5"/>
  <c r="CZ659" i="5"/>
  <c r="CY659" i="5"/>
  <c r="DN658" i="5"/>
  <c r="DM658" i="5"/>
  <c r="DE658" i="5"/>
  <c r="DF658" i="5" s="1"/>
  <c r="DK658" i="5" s="1"/>
  <c r="DC658" i="5"/>
  <c r="DD658" i="5" s="1"/>
  <c r="DB658" i="5"/>
  <c r="DA658" i="5"/>
  <c r="CZ658" i="5"/>
  <c r="CY658" i="5"/>
  <c r="DO657" i="5"/>
  <c r="DN657" i="5"/>
  <c r="DG657" i="5"/>
  <c r="DE657" i="5"/>
  <c r="DF657" i="5" s="1"/>
  <c r="DK657" i="5" s="1"/>
  <c r="DC657" i="5"/>
  <c r="DD657" i="5" s="1"/>
  <c r="DH657" i="5" s="1"/>
  <c r="DB657" i="5"/>
  <c r="DA657" i="5"/>
  <c r="DP657" i="5" s="1"/>
  <c r="CZ657" i="5"/>
  <c r="CY657" i="5"/>
  <c r="DO656" i="5"/>
  <c r="DE656" i="5"/>
  <c r="DF656" i="5" s="1"/>
  <c r="DK656" i="5" s="1"/>
  <c r="DC656" i="5"/>
  <c r="DD656" i="5" s="1"/>
  <c r="DB656" i="5"/>
  <c r="DA656" i="5"/>
  <c r="DP656" i="5" s="1"/>
  <c r="CZ656" i="5"/>
  <c r="CY656" i="5"/>
  <c r="DM655" i="5"/>
  <c r="DE655" i="5"/>
  <c r="DD655" i="5"/>
  <c r="DC655" i="5"/>
  <c r="DB655" i="5"/>
  <c r="DA655" i="5"/>
  <c r="CZ655" i="5"/>
  <c r="CY655" i="5"/>
  <c r="DE654" i="5"/>
  <c r="DF654" i="5" s="1"/>
  <c r="DK654" i="5" s="1"/>
  <c r="DC654" i="5"/>
  <c r="DD654" i="5" s="1"/>
  <c r="DB654" i="5"/>
  <c r="DA654" i="5"/>
  <c r="DM654" i="5" s="1"/>
  <c r="CZ654" i="5"/>
  <c r="CY654" i="5"/>
  <c r="DO653" i="5"/>
  <c r="DN653" i="5"/>
  <c r="DH653" i="5"/>
  <c r="DE653" i="5"/>
  <c r="DF653" i="5" s="1"/>
  <c r="DK653" i="5" s="1"/>
  <c r="DC653" i="5"/>
  <c r="DD653" i="5" s="1"/>
  <c r="DB653" i="5"/>
  <c r="DA653" i="5"/>
  <c r="DP653" i="5" s="1"/>
  <c r="CZ653" i="5"/>
  <c r="CY653" i="5"/>
  <c r="DO652" i="5"/>
  <c r="DE652" i="5"/>
  <c r="DF652" i="5" s="1"/>
  <c r="DK652" i="5" s="1"/>
  <c r="DD652" i="5"/>
  <c r="DG652" i="5" s="1"/>
  <c r="DC652" i="5"/>
  <c r="DB652" i="5"/>
  <c r="DA652" i="5"/>
  <c r="DP652" i="5" s="1"/>
  <c r="CZ652" i="5"/>
  <c r="CY652" i="5"/>
  <c r="DE651" i="5"/>
  <c r="DD651" i="5"/>
  <c r="DC651" i="5"/>
  <c r="DB651" i="5"/>
  <c r="DA651" i="5"/>
  <c r="DM651" i="5" s="1"/>
  <c r="CZ651" i="5"/>
  <c r="CY651" i="5"/>
  <c r="DN650" i="5"/>
  <c r="DM650" i="5"/>
  <c r="DE650" i="5"/>
  <c r="DF650" i="5" s="1"/>
  <c r="DK650" i="5" s="1"/>
  <c r="DC650" i="5"/>
  <c r="DD650" i="5" s="1"/>
  <c r="DB650" i="5"/>
  <c r="DA650" i="5"/>
  <c r="CZ650" i="5"/>
  <c r="CY650" i="5"/>
  <c r="DO649" i="5"/>
  <c r="DN649" i="5"/>
  <c r="DG649" i="5"/>
  <c r="DE649" i="5"/>
  <c r="DF649" i="5" s="1"/>
  <c r="DK649" i="5" s="1"/>
  <c r="DC649" i="5"/>
  <c r="DD649" i="5" s="1"/>
  <c r="DH649" i="5" s="1"/>
  <c r="DB649" i="5"/>
  <c r="DA649" i="5"/>
  <c r="DP649" i="5" s="1"/>
  <c r="CZ649" i="5"/>
  <c r="CY649" i="5"/>
  <c r="DO648" i="5"/>
  <c r="DE648" i="5"/>
  <c r="DF648" i="5" s="1"/>
  <c r="DK648" i="5" s="1"/>
  <c r="DC648" i="5"/>
  <c r="DD648" i="5" s="1"/>
  <c r="DB648" i="5"/>
  <c r="DA648" i="5"/>
  <c r="DP648" i="5" s="1"/>
  <c r="CZ648" i="5"/>
  <c r="CY648" i="5"/>
  <c r="DM647" i="5"/>
  <c r="DE647" i="5"/>
  <c r="DD647" i="5"/>
  <c r="DC647" i="5"/>
  <c r="DB647" i="5"/>
  <c r="DA647" i="5"/>
  <c r="CZ647" i="5"/>
  <c r="CY647" i="5"/>
  <c r="DE646" i="5"/>
  <c r="DF646" i="5" s="1"/>
  <c r="DK646" i="5" s="1"/>
  <c r="DC646" i="5"/>
  <c r="DD646" i="5" s="1"/>
  <c r="DB646" i="5"/>
  <c r="DA646" i="5"/>
  <c r="DM646" i="5" s="1"/>
  <c r="CZ646" i="5"/>
  <c r="CY646" i="5"/>
  <c r="DO645" i="5"/>
  <c r="DN645" i="5"/>
  <c r="DH645" i="5"/>
  <c r="DE645" i="5"/>
  <c r="DF645" i="5" s="1"/>
  <c r="DK645" i="5" s="1"/>
  <c r="DC645" i="5"/>
  <c r="DD645" i="5" s="1"/>
  <c r="DB645" i="5"/>
  <c r="DA645" i="5"/>
  <c r="DP645" i="5" s="1"/>
  <c r="CZ645" i="5"/>
  <c r="CY645" i="5"/>
  <c r="DO644" i="5"/>
  <c r="DE644" i="5"/>
  <c r="DF644" i="5" s="1"/>
  <c r="DK644" i="5" s="1"/>
  <c r="DD644" i="5"/>
  <c r="DG644" i="5" s="1"/>
  <c r="DC644" i="5"/>
  <c r="DB644" i="5"/>
  <c r="DA644" i="5"/>
  <c r="DP644" i="5" s="1"/>
  <c r="CZ644" i="5"/>
  <c r="CY644" i="5"/>
  <c r="DE643" i="5"/>
  <c r="DD643" i="5"/>
  <c r="DC643" i="5"/>
  <c r="DB643" i="5"/>
  <c r="DA643" i="5"/>
  <c r="CZ643" i="5"/>
  <c r="CY643" i="5"/>
  <c r="DN642" i="5"/>
  <c r="DM642" i="5"/>
  <c r="DE642" i="5"/>
  <c r="DF642" i="5" s="1"/>
  <c r="DK642" i="5" s="1"/>
  <c r="DC642" i="5"/>
  <c r="DD642" i="5" s="1"/>
  <c r="DB642" i="5"/>
  <c r="DA642" i="5"/>
  <c r="CZ642" i="5"/>
  <c r="CY642" i="5"/>
  <c r="DO641" i="5"/>
  <c r="DN641" i="5"/>
  <c r="DG641" i="5"/>
  <c r="DE641" i="5"/>
  <c r="DF641" i="5" s="1"/>
  <c r="DK641" i="5" s="1"/>
  <c r="DC641" i="5"/>
  <c r="DD641" i="5" s="1"/>
  <c r="DH641" i="5" s="1"/>
  <c r="DB641" i="5"/>
  <c r="DA641" i="5"/>
  <c r="DP641" i="5" s="1"/>
  <c r="CZ641" i="5"/>
  <c r="CY641" i="5"/>
  <c r="DO640" i="5"/>
  <c r="DE640" i="5"/>
  <c r="DF640" i="5" s="1"/>
  <c r="DK640" i="5" s="1"/>
  <c r="DC640" i="5"/>
  <c r="DD640" i="5" s="1"/>
  <c r="DB640" i="5"/>
  <c r="DA640" i="5"/>
  <c r="DP640" i="5" s="1"/>
  <c r="CZ640" i="5"/>
  <c r="CY640" i="5"/>
  <c r="DM639" i="5"/>
  <c r="DE639" i="5"/>
  <c r="DD639" i="5"/>
  <c r="DC639" i="5"/>
  <c r="DB639" i="5"/>
  <c r="DA639" i="5"/>
  <c r="CZ639" i="5"/>
  <c r="CY639" i="5"/>
  <c r="DE638" i="5"/>
  <c r="DF638" i="5" s="1"/>
  <c r="DK638" i="5" s="1"/>
  <c r="DC638" i="5"/>
  <c r="DD638" i="5" s="1"/>
  <c r="DB638" i="5"/>
  <c r="DA638" i="5"/>
  <c r="DM638" i="5" s="1"/>
  <c r="CZ638" i="5"/>
  <c r="CY638" i="5"/>
  <c r="DO637" i="5"/>
  <c r="DN637" i="5"/>
  <c r="DH637" i="5"/>
  <c r="DE637" i="5"/>
  <c r="DF637" i="5" s="1"/>
  <c r="DK637" i="5" s="1"/>
  <c r="DC637" i="5"/>
  <c r="DD637" i="5" s="1"/>
  <c r="DB637" i="5"/>
  <c r="DA637" i="5"/>
  <c r="DP637" i="5" s="1"/>
  <c r="CZ637" i="5"/>
  <c r="CY637" i="5"/>
  <c r="DO636" i="5"/>
  <c r="DE636" i="5"/>
  <c r="DF636" i="5" s="1"/>
  <c r="DK636" i="5" s="1"/>
  <c r="DD636" i="5"/>
  <c r="DG636" i="5" s="1"/>
  <c r="DC636" i="5"/>
  <c r="DB636" i="5"/>
  <c r="DA636" i="5"/>
  <c r="DP636" i="5" s="1"/>
  <c r="CZ636" i="5"/>
  <c r="CY636" i="5"/>
  <c r="DE635" i="5"/>
  <c r="DD635" i="5"/>
  <c r="DC635" i="5"/>
  <c r="DB635" i="5"/>
  <c r="DA635" i="5"/>
  <c r="CZ635" i="5"/>
  <c r="CY635" i="5"/>
  <c r="DN634" i="5"/>
  <c r="DM634" i="5"/>
  <c r="DE634" i="5"/>
  <c r="DF634" i="5" s="1"/>
  <c r="DK634" i="5" s="1"/>
  <c r="DC634" i="5"/>
  <c r="DD634" i="5" s="1"/>
  <c r="DB634" i="5"/>
  <c r="DA634" i="5"/>
  <c r="CZ634" i="5"/>
  <c r="CY634" i="5"/>
  <c r="DO633" i="5"/>
  <c r="DN633" i="5"/>
  <c r="DG633" i="5"/>
  <c r="DE633" i="5"/>
  <c r="DF633" i="5" s="1"/>
  <c r="DK633" i="5" s="1"/>
  <c r="DC633" i="5"/>
  <c r="DD633" i="5" s="1"/>
  <c r="DH633" i="5" s="1"/>
  <c r="DB633" i="5"/>
  <c r="DA633" i="5"/>
  <c r="DP633" i="5" s="1"/>
  <c r="CZ633" i="5"/>
  <c r="CY633" i="5"/>
  <c r="DO632" i="5"/>
  <c r="DE632" i="5"/>
  <c r="DF632" i="5" s="1"/>
  <c r="DK632" i="5" s="1"/>
  <c r="DC632" i="5"/>
  <c r="DD632" i="5" s="1"/>
  <c r="DB632" i="5"/>
  <c r="DA632" i="5"/>
  <c r="DP632" i="5" s="1"/>
  <c r="CZ632" i="5"/>
  <c r="CY632" i="5"/>
  <c r="DM631" i="5"/>
  <c r="DE631" i="5"/>
  <c r="DD631" i="5"/>
  <c r="DC631" i="5"/>
  <c r="DB631" i="5"/>
  <c r="DA631" i="5"/>
  <c r="CZ631" i="5"/>
  <c r="CY631" i="5"/>
  <c r="DE630" i="5"/>
  <c r="DF630" i="5" s="1"/>
  <c r="DK630" i="5" s="1"/>
  <c r="DC630" i="5"/>
  <c r="DD630" i="5" s="1"/>
  <c r="DB630" i="5"/>
  <c r="DA630" i="5"/>
  <c r="DM630" i="5" s="1"/>
  <c r="CZ630" i="5"/>
  <c r="CY630" i="5"/>
  <c r="DO629" i="5"/>
  <c r="DN629" i="5"/>
  <c r="DH629" i="5"/>
  <c r="DE629" i="5"/>
  <c r="DF629" i="5" s="1"/>
  <c r="DK629" i="5" s="1"/>
  <c r="DC629" i="5"/>
  <c r="DD629" i="5" s="1"/>
  <c r="DB629" i="5"/>
  <c r="DA629" i="5"/>
  <c r="DP629" i="5" s="1"/>
  <c r="CZ629" i="5"/>
  <c r="CY629" i="5"/>
  <c r="DO628" i="5"/>
  <c r="DE628" i="5"/>
  <c r="DF628" i="5" s="1"/>
  <c r="DK628" i="5" s="1"/>
  <c r="DD628" i="5"/>
  <c r="DG628" i="5" s="1"/>
  <c r="DC628" i="5"/>
  <c r="DB628" i="5"/>
  <c r="DA628" i="5"/>
  <c r="DP628" i="5" s="1"/>
  <c r="CZ628" i="5"/>
  <c r="CY628" i="5"/>
  <c r="DE627" i="5"/>
  <c r="DD627" i="5"/>
  <c r="DC627" i="5"/>
  <c r="DB627" i="5"/>
  <c r="DA627" i="5"/>
  <c r="DM627" i="5" s="1"/>
  <c r="CZ627" i="5"/>
  <c r="CY627" i="5"/>
  <c r="DN626" i="5"/>
  <c r="DM626" i="5"/>
  <c r="DE626" i="5"/>
  <c r="DF626" i="5" s="1"/>
  <c r="DK626" i="5" s="1"/>
  <c r="DC626" i="5"/>
  <c r="DD626" i="5" s="1"/>
  <c r="DB626" i="5"/>
  <c r="DA626" i="5"/>
  <c r="CZ626" i="5"/>
  <c r="CY626" i="5"/>
  <c r="DO625" i="5"/>
  <c r="DN625" i="5"/>
  <c r="DG625" i="5"/>
  <c r="DE625" i="5"/>
  <c r="DF625" i="5" s="1"/>
  <c r="DK625" i="5" s="1"/>
  <c r="DC625" i="5"/>
  <c r="DD625" i="5" s="1"/>
  <c r="DH625" i="5" s="1"/>
  <c r="DB625" i="5"/>
  <c r="DA625" i="5"/>
  <c r="DP625" i="5" s="1"/>
  <c r="CZ625" i="5"/>
  <c r="CY625" i="5"/>
  <c r="DO624" i="5"/>
  <c r="DE624" i="5"/>
  <c r="DF624" i="5" s="1"/>
  <c r="DK624" i="5" s="1"/>
  <c r="DC624" i="5"/>
  <c r="DD624" i="5" s="1"/>
  <c r="DB624" i="5"/>
  <c r="DA624" i="5"/>
  <c r="DP624" i="5" s="1"/>
  <c r="CZ624" i="5"/>
  <c r="CY624" i="5"/>
  <c r="DM623" i="5"/>
  <c r="DE623" i="5"/>
  <c r="DD623" i="5"/>
  <c r="DC623" i="5"/>
  <c r="DB623" i="5"/>
  <c r="DA623" i="5"/>
  <c r="CZ623" i="5"/>
  <c r="CY623" i="5"/>
  <c r="DE622" i="5"/>
  <c r="DF622" i="5" s="1"/>
  <c r="DK622" i="5" s="1"/>
  <c r="DC622" i="5"/>
  <c r="DD622" i="5" s="1"/>
  <c r="DB622" i="5"/>
  <c r="DA622" i="5"/>
  <c r="DM622" i="5" s="1"/>
  <c r="CZ622" i="5"/>
  <c r="CY622" i="5"/>
  <c r="DO621" i="5"/>
  <c r="DN621" i="5"/>
  <c r="DH621" i="5"/>
  <c r="DE621" i="5"/>
  <c r="DF621" i="5" s="1"/>
  <c r="DK621" i="5" s="1"/>
  <c r="DC621" i="5"/>
  <c r="DD621" i="5" s="1"/>
  <c r="DB621" i="5"/>
  <c r="DA621" i="5"/>
  <c r="DP621" i="5" s="1"/>
  <c r="CZ621" i="5"/>
  <c r="CY621" i="5"/>
  <c r="DO620" i="5"/>
  <c r="DE620" i="5"/>
  <c r="DF620" i="5" s="1"/>
  <c r="DK620" i="5" s="1"/>
  <c r="DD620" i="5"/>
  <c r="DG620" i="5" s="1"/>
  <c r="DC620" i="5"/>
  <c r="DB620" i="5"/>
  <c r="DA620" i="5"/>
  <c r="DP620" i="5" s="1"/>
  <c r="CZ620" i="5"/>
  <c r="CY620" i="5"/>
  <c r="DE619" i="5"/>
  <c r="DD619" i="5"/>
  <c r="DC619" i="5"/>
  <c r="DB619" i="5"/>
  <c r="DA619" i="5"/>
  <c r="DM619" i="5" s="1"/>
  <c r="CZ619" i="5"/>
  <c r="CY619" i="5"/>
  <c r="DN618" i="5"/>
  <c r="DM618" i="5"/>
  <c r="DE618" i="5"/>
  <c r="DF618" i="5" s="1"/>
  <c r="DK618" i="5" s="1"/>
  <c r="DC618" i="5"/>
  <c r="DD618" i="5" s="1"/>
  <c r="DB618" i="5"/>
  <c r="DA618" i="5"/>
  <c r="CZ618" i="5"/>
  <c r="CY618" i="5"/>
  <c r="DO617" i="5"/>
  <c r="DN617" i="5"/>
  <c r="DG617" i="5"/>
  <c r="DE617" i="5"/>
  <c r="DF617" i="5" s="1"/>
  <c r="DK617" i="5" s="1"/>
  <c r="DC617" i="5"/>
  <c r="DD617" i="5" s="1"/>
  <c r="DH617" i="5" s="1"/>
  <c r="DB617" i="5"/>
  <c r="DA617" i="5"/>
  <c r="DP617" i="5" s="1"/>
  <c r="CZ617" i="5"/>
  <c r="CY617" i="5"/>
  <c r="DO616" i="5"/>
  <c r="DE616" i="5"/>
  <c r="DF616" i="5" s="1"/>
  <c r="DK616" i="5" s="1"/>
  <c r="DC616" i="5"/>
  <c r="DD616" i="5" s="1"/>
  <c r="DB616" i="5"/>
  <c r="DA616" i="5"/>
  <c r="DP616" i="5" s="1"/>
  <c r="CZ616" i="5"/>
  <c r="CY616" i="5"/>
  <c r="DM615" i="5"/>
  <c r="DE615" i="5"/>
  <c r="DD615" i="5"/>
  <c r="DC615" i="5"/>
  <c r="DB615" i="5"/>
  <c r="DA615" i="5"/>
  <c r="CZ615" i="5"/>
  <c r="CY615" i="5"/>
  <c r="DE614" i="5"/>
  <c r="DF614" i="5" s="1"/>
  <c r="DK614" i="5" s="1"/>
  <c r="DC614" i="5"/>
  <c r="DD614" i="5" s="1"/>
  <c r="DB614" i="5"/>
  <c r="DA614" i="5"/>
  <c r="CZ614" i="5"/>
  <c r="CY614" i="5"/>
  <c r="DO613" i="5"/>
  <c r="DN613" i="5"/>
  <c r="DH613" i="5"/>
  <c r="DE613" i="5"/>
  <c r="DF613" i="5" s="1"/>
  <c r="DK613" i="5" s="1"/>
  <c r="DC613" i="5"/>
  <c r="DD613" i="5" s="1"/>
  <c r="DB613" i="5"/>
  <c r="DA613" i="5"/>
  <c r="DP613" i="5" s="1"/>
  <c r="CZ613" i="5"/>
  <c r="CY613" i="5"/>
  <c r="DO612" i="5"/>
  <c r="DE612" i="5"/>
  <c r="DF612" i="5" s="1"/>
  <c r="DK612" i="5" s="1"/>
  <c r="DD612" i="5"/>
  <c r="DG612" i="5" s="1"/>
  <c r="DC612" i="5"/>
  <c r="DB612" i="5"/>
  <c r="DA612" i="5"/>
  <c r="DP612" i="5" s="1"/>
  <c r="CZ612" i="5"/>
  <c r="CY612" i="5"/>
  <c r="DE611" i="5"/>
  <c r="DD611" i="5"/>
  <c r="DC611" i="5"/>
  <c r="DB611" i="5"/>
  <c r="DA611" i="5"/>
  <c r="DM611" i="5" s="1"/>
  <c r="CZ611" i="5"/>
  <c r="CY611" i="5"/>
  <c r="DN610" i="5"/>
  <c r="DM610" i="5"/>
  <c r="DE610" i="5"/>
  <c r="DF610" i="5" s="1"/>
  <c r="DK610" i="5" s="1"/>
  <c r="DC610" i="5"/>
  <c r="DD610" i="5" s="1"/>
  <c r="DB610" i="5"/>
  <c r="DA610" i="5"/>
  <c r="CZ610" i="5"/>
  <c r="CY610" i="5"/>
  <c r="DO609" i="5"/>
  <c r="DN609" i="5"/>
  <c r="DG609" i="5"/>
  <c r="DE609" i="5"/>
  <c r="DF609" i="5" s="1"/>
  <c r="DK609" i="5" s="1"/>
  <c r="DC609" i="5"/>
  <c r="DD609" i="5" s="1"/>
  <c r="DH609" i="5" s="1"/>
  <c r="DB609" i="5"/>
  <c r="DA609" i="5"/>
  <c r="DP609" i="5" s="1"/>
  <c r="CZ609" i="5"/>
  <c r="CY609" i="5"/>
  <c r="DO608" i="5"/>
  <c r="DE608" i="5"/>
  <c r="DF608" i="5" s="1"/>
  <c r="DK608" i="5" s="1"/>
  <c r="DC608" i="5"/>
  <c r="DD608" i="5" s="1"/>
  <c r="DB608" i="5"/>
  <c r="DA608" i="5"/>
  <c r="DP608" i="5" s="1"/>
  <c r="CZ608" i="5"/>
  <c r="CY608" i="5"/>
  <c r="DM607" i="5"/>
  <c r="DE607" i="5"/>
  <c r="DD607" i="5"/>
  <c r="DC607" i="5"/>
  <c r="DB607" i="5"/>
  <c r="DA607" i="5"/>
  <c r="CZ607" i="5"/>
  <c r="CY607" i="5"/>
  <c r="DE606" i="5"/>
  <c r="DF606" i="5" s="1"/>
  <c r="DK606" i="5" s="1"/>
  <c r="DC606" i="5"/>
  <c r="DD606" i="5" s="1"/>
  <c r="DB606" i="5"/>
  <c r="DA606" i="5"/>
  <c r="CZ606" i="5"/>
  <c r="CY606" i="5"/>
  <c r="DO605" i="5"/>
  <c r="DN605" i="5"/>
  <c r="DH605" i="5"/>
  <c r="DE605" i="5"/>
  <c r="DF605" i="5" s="1"/>
  <c r="DK605" i="5" s="1"/>
  <c r="DC605" i="5"/>
  <c r="DD605" i="5" s="1"/>
  <c r="DB605" i="5"/>
  <c r="DA605" i="5"/>
  <c r="DP605" i="5" s="1"/>
  <c r="CZ605" i="5"/>
  <c r="CY605" i="5"/>
  <c r="DO604" i="5"/>
  <c r="DE604" i="5"/>
  <c r="DF604" i="5" s="1"/>
  <c r="DK604" i="5" s="1"/>
  <c r="DD604" i="5"/>
  <c r="DG604" i="5" s="1"/>
  <c r="DC604" i="5"/>
  <c r="DB604" i="5"/>
  <c r="DA604" i="5"/>
  <c r="DP604" i="5" s="1"/>
  <c r="CZ604" i="5"/>
  <c r="CY604" i="5"/>
  <c r="DE603" i="5"/>
  <c r="DD603" i="5"/>
  <c r="DC603" i="5"/>
  <c r="DB603" i="5"/>
  <c r="DA603" i="5"/>
  <c r="DM603" i="5" s="1"/>
  <c r="CZ603" i="5"/>
  <c r="CY603" i="5"/>
  <c r="DN602" i="5"/>
  <c r="DM602" i="5"/>
  <c r="DE602" i="5"/>
  <c r="DF602" i="5" s="1"/>
  <c r="DK602" i="5" s="1"/>
  <c r="DC602" i="5"/>
  <c r="DD602" i="5" s="1"/>
  <c r="DB602" i="5"/>
  <c r="DA602" i="5"/>
  <c r="CZ602" i="5"/>
  <c r="CY602" i="5"/>
  <c r="DO601" i="5"/>
  <c r="DN601" i="5"/>
  <c r="DG601" i="5"/>
  <c r="DE601" i="5"/>
  <c r="DF601" i="5" s="1"/>
  <c r="DK601" i="5" s="1"/>
  <c r="DC601" i="5"/>
  <c r="DD601" i="5" s="1"/>
  <c r="DH601" i="5" s="1"/>
  <c r="DB601" i="5"/>
  <c r="DA601" i="5"/>
  <c r="DP601" i="5" s="1"/>
  <c r="CZ601" i="5"/>
  <c r="CY601" i="5"/>
  <c r="DO600" i="5"/>
  <c r="DE600" i="5"/>
  <c r="DF600" i="5" s="1"/>
  <c r="DK600" i="5" s="1"/>
  <c r="DC600" i="5"/>
  <c r="DD600" i="5" s="1"/>
  <c r="DB600" i="5"/>
  <c r="DA600" i="5"/>
  <c r="DP600" i="5" s="1"/>
  <c r="CZ600" i="5"/>
  <c r="CY600" i="5"/>
  <c r="DM599" i="5"/>
  <c r="DE599" i="5"/>
  <c r="DD599" i="5"/>
  <c r="DC599" i="5"/>
  <c r="DB599" i="5"/>
  <c r="DA599" i="5"/>
  <c r="CZ599" i="5"/>
  <c r="CY599" i="5"/>
  <c r="DE598" i="5"/>
  <c r="DF598" i="5" s="1"/>
  <c r="DK598" i="5" s="1"/>
  <c r="DC598" i="5"/>
  <c r="DD598" i="5" s="1"/>
  <c r="DB598" i="5"/>
  <c r="DA598" i="5"/>
  <c r="CZ598" i="5"/>
  <c r="CY598" i="5"/>
  <c r="DO597" i="5"/>
  <c r="DN597" i="5"/>
  <c r="DH597" i="5"/>
  <c r="DE597" i="5"/>
  <c r="DF597" i="5" s="1"/>
  <c r="DK597" i="5" s="1"/>
  <c r="DC597" i="5"/>
  <c r="DD597" i="5" s="1"/>
  <c r="DB597" i="5"/>
  <c r="DA597" i="5"/>
  <c r="DP597" i="5" s="1"/>
  <c r="CZ597" i="5"/>
  <c r="CY597" i="5"/>
  <c r="DO596" i="5"/>
  <c r="DE596" i="5"/>
  <c r="DF596" i="5" s="1"/>
  <c r="DK596" i="5" s="1"/>
  <c r="DD596" i="5"/>
  <c r="DG596" i="5" s="1"/>
  <c r="DC596" i="5"/>
  <c r="DB596" i="5"/>
  <c r="DA596" i="5"/>
  <c r="DP596" i="5" s="1"/>
  <c r="CZ596" i="5"/>
  <c r="CY596" i="5"/>
  <c r="DE595" i="5"/>
  <c r="DD595" i="5"/>
  <c r="DC595" i="5"/>
  <c r="DB595" i="5"/>
  <c r="DA595" i="5"/>
  <c r="CZ595" i="5"/>
  <c r="CY595" i="5"/>
  <c r="DN594" i="5"/>
  <c r="DM594" i="5"/>
  <c r="DE594" i="5"/>
  <c r="DF594" i="5" s="1"/>
  <c r="DK594" i="5" s="1"/>
  <c r="DC594" i="5"/>
  <c r="DD594" i="5" s="1"/>
  <c r="DB594" i="5"/>
  <c r="DA594" i="5"/>
  <c r="CZ594" i="5"/>
  <c r="CY594" i="5"/>
  <c r="DO593" i="5"/>
  <c r="DN593" i="5"/>
  <c r="DG593" i="5"/>
  <c r="DE593" i="5"/>
  <c r="DF593" i="5" s="1"/>
  <c r="DK593" i="5" s="1"/>
  <c r="DC593" i="5"/>
  <c r="DD593" i="5" s="1"/>
  <c r="DH593" i="5" s="1"/>
  <c r="DB593" i="5"/>
  <c r="DA593" i="5"/>
  <c r="DP593" i="5" s="1"/>
  <c r="CZ593" i="5"/>
  <c r="CY593" i="5"/>
  <c r="DO592" i="5"/>
  <c r="DE592" i="5"/>
  <c r="DF592" i="5" s="1"/>
  <c r="DK592" i="5" s="1"/>
  <c r="DC592" i="5"/>
  <c r="DD592" i="5" s="1"/>
  <c r="DB592" i="5"/>
  <c r="DA592" i="5"/>
  <c r="DP592" i="5" s="1"/>
  <c r="CZ592" i="5"/>
  <c r="CY592" i="5"/>
  <c r="DM591" i="5"/>
  <c r="DE591" i="5"/>
  <c r="DD591" i="5"/>
  <c r="DC591" i="5"/>
  <c r="DB591" i="5"/>
  <c r="DA591" i="5"/>
  <c r="CZ591" i="5"/>
  <c r="CY591" i="5"/>
  <c r="DE590" i="5"/>
  <c r="DF590" i="5" s="1"/>
  <c r="DK590" i="5" s="1"/>
  <c r="DC590" i="5"/>
  <c r="DD590" i="5" s="1"/>
  <c r="DB590" i="5"/>
  <c r="DA590" i="5"/>
  <c r="DM590" i="5" s="1"/>
  <c r="CZ590" i="5"/>
  <c r="CY590" i="5"/>
  <c r="DO589" i="5"/>
  <c r="DN589" i="5"/>
  <c r="DH589" i="5"/>
  <c r="DE589" i="5"/>
  <c r="DF589" i="5" s="1"/>
  <c r="DK589" i="5" s="1"/>
  <c r="DC589" i="5"/>
  <c r="DD589" i="5" s="1"/>
  <c r="DB589" i="5"/>
  <c r="DA589" i="5"/>
  <c r="DP589" i="5" s="1"/>
  <c r="CZ589" i="5"/>
  <c r="CY589" i="5"/>
  <c r="DO588" i="5"/>
  <c r="DE588" i="5"/>
  <c r="DF588" i="5" s="1"/>
  <c r="DK588" i="5" s="1"/>
  <c r="DD588" i="5"/>
  <c r="DG588" i="5" s="1"/>
  <c r="DC588" i="5"/>
  <c r="DB588" i="5"/>
  <c r="DA588" i="5"/>
  <c r="DP588" i="5" s="1"/>
  <c r="CZ588" i="5"/>
  <c r="CY588" i="5"/>
  <c r="DE587" i="5"/>
  <c r="DD587" i="5"/>
  <c r="DC587" i="5"/>
  <c r="DB587" i="5"/>
  <c r="DA587" i="5"/>
  <c r="DM587" i="5" s="1"/>
  <c r="CZ587" i="5"/>
  <c r="CY587" i="5"/>
  <c r="DN586" i="5"/>
  <c r="DM586" i="5"/>
  <c r="DE586" i="5"/>
  <c r="DF586" i="5" s="1"/>
  <c r="DK586" i="5" s="1"/>
  <c r="DC586" i="5"/>
  <c r="DD586" i="5" s="1"/>
  <c r="DB586" i="5"/>
  <c r="DA586" i="5"/>
  <c r="CZ586" i="5"/>
  <c r="CY586" i="5"/>
  <c r="DO585" i="5"/>
  <c r="DN585" i="5"/>
  <c r="DG585" i="5"/>
  <c r="DE585" i="5"/>
  <c r="DF585" i="5" s="1"/>
  <c r="DK585" i="5" s="1"/>
  <c r="DC585" i="5"/>
  <c r="DD585" i="5" s="1"/>
  <c r="DH585" i="5" s="1"/>
  <c r="DB585" i="5"/>
  <c r="DA585" i="5"/>
  <c r="DP585" i="5" s="1"/>
  <c r="CZ585" i="5"/>
  <c r="CY585" i="5"/>
  <c r="DO584" i="5"/>
  <c r="DE584" i="5"/>
  <c r="DF584" i="5" s="1"/>
  <c r="DK584" i="5" s="1"/>
  <c r="DC584" i="5"/>
  <c r="DD584" i="5" s="1"/>
  <c r="DB584" i="5"/>
  <c r="DA584" i="5"/>
  <c r="DP584" i="5" s="1"/>
  <c r="CZ584" i="5"/>
  <c r="CY584" i="5"/>
  <c r="DM583" i="5"/>
  <c r="DE583" i="5"/>
  <c r="DD583" i="5"/>
  <c r="DC583" i="5"/>
  <c r="DB583" i="5"/>
  <c r="DA583" i="5"/>
  <c r="CZ583" i="5"/>
  <c r="CY583" i="5"/>
  <c r="DE582" i="5"/>
  <c r="DF582" i="5" s="1"/>
  <c r="DK582" i="5" s="1"/>
  <c r="DC582" i="5"/>
  <c r="DD582" i="5" s="1"/>
  <c r="DB582" i="5"/>
  <c r="DA582" i="5"/>
  <c r="DM582" i="5" s="1"/>
  <c r="CZ582" i="5"/>
  <c r="CY582" i="5"/>
  <c r="DO581" i="5"/>
  <c r="DN581" i="5"/>
  <c r="DH581" i="5"/>
  <c r="DE581" i="5"/>
  <c r="DF581" i="5" s="1"/>
  <c r="DK581" i="5" s="1"/>
  <c r="DC581" i="5"/>
  <c r="DD581" i="5" s="1"/>
  <c r="DB581" i="5"/>
  <c r="DA581" i="5"/>
  <c r="DP581" i="5" s="1"/>
  <c r="CZ581" i="5"/>
  <c r="CY581" i="5"/>
  <c r="DO580" i="5"/>
  <c r="DE580" i="5"/>
  <c r="DF580" i="5" s="1"/>
  <c r="DK580" i="5" s="1"/>
  <c r="DD580" i="5"/>
  <c r="DG580" i="5" s="1"/>
  <c r="DC580" i="5"/>
  <c r="DB580" i="5"/>
  <c r="DA580" i="5"/>
  <c r="DP580" i="5" s="1"/>
  <c r="CZ580" i="5"/>
  <c r="CY580" i="5"/>
  <c r="DE579" i="5"/>
  <c r="DD579" i="5"/>
  <c r="DC579" i="5"/>
  <c r="DB579" i="5"/>
  <c r="DA579" i="5"/>
  <c r="DM579" i="5" s="1"/>
  <c r="CZ579" i="5"/>
  <c r="CY579" i="5"/>
  <c r="DN578" i="5"/>
  <c r="DM578" i="5"/>
  <c r="DE578" i="5"/>
  <c r="DF578" i="5" s="1"/>
  <c r="DK578" i="5" s="1"/>
  <c r="DC578" i="5"/>
  <c r="DD578" i="5" s="1"/>
  <c r="DB578" i="5"/>
  <c r="DA578" i="5"/>
  <c r="CZ578" i="5"/>
  <c r="CY578" i="5"/>
  <c r="DO577" i="5"/>
  <c r="DN577" i="5"/>
  <c r="DG577" i="5"/>
  <c r="DE577" i="5"/>
  <c r="DF577" i="5" s="1"/>
  <c r="DK577" i="5" s="1"/>
  <c r="DC577" i="5"/>
  <c r="DD577" i="5" s="1"/>
  <c r="DH577" i="5" s="1"/>
  <c r="DB577" i="5"/>
  <c r="DA577" i="5"/>
  <c r="DP577" i="5" s="1"/>
  <c r="CZ577" i="5"/>
  <c r="CY577" i="5"/>
  <c r="DO576" i="5"/>
  <c r="DE576" i="5"/>
  <c r="DF576" i="5" s="1"/>
  <c r="DK576" i="5" s="1"/>
  <c r="DC576" i="5"/>
  <c r="DD576" i="5" s="1"/>
  <c r="DB576" i="5"/>
  <c r="DA576" i="5"/>
  <c r="DP576" i="5" s="1"/>
  <c r="CZ576" i="5"/>
  <c r="CY576" i="5"/>
  <c r="DM575" i="5"/>
  <c r="DE575" i="5"/>
  <c r="DD575" i="5"/>
  <c r="DC575" i="5"/>
  <c r="DB575" i="5"/>
  <c r="DA575" i="5"/>
  <c r="CZ575" i="5"/>
  <c r="CY575" i="5"/>
  <c r="DE574" i="5"/>
  <c r="DF574" i="5" s="1"/>
  <c r="DK574" i="5" s="1"/>
  <c r="DC574" i="5"/>
  <c r="DD574" i="5" s="1"/>
  <c r="DB574" i="5"/>
  <c r="DA574" i="5"/>
  <c r="DM574" i="5" s="1"/>
  <c r="CZ574" i="5"/>
  <c r="CY574" i="5"/>
  <c r="DO573" i="5"/>
  <c r="DN573" i="5"/>
  <c r="DH573" i="5"/>
  <c r="DE573" i="5"/>
  <c r="DF573" i="5" s="1"/>
  <c r="DK573" i="5" s="1"/>
  <c r="DC573" i="5"/>
  <c r="DD573" i="5" s="1"/>
  <c r="DB573" i="5"/>
  <c r="DA573" i="5"/>
  <c r="DP573" i="5" s="1"/>
  <c r="CZ573" i="5"/>
  <c r="CY573" i="5"/>
  <c r="DO572" i="5"/>
  <c r="DE572" i="5"/>
  <c r="DF572" i="5" s="1"/>
  <c r="DK572" i="5" s="1"/>
  <c r="DD572" i="5"/>
  <c r="DG572" i="5" s="1"/>
  <c r="DC572" i="5"/>
  <c r="DB572" i="5"/>
  <c r="DA572" i="5"/>
  <c r="DP572" i="5" s="1"/>
  <c r="CZ572" i="5"/>
  <c r="CY572" i="5"/>
  <c r="DE571" i="5"/>
  <c r="DD571" i="5"/>
  <c r="DC571" i="5"/>
  <c r="DB571" i="5"/>
  <c r="DA571" i="5"/>
  <c r="CZ571" i="5"/>
  <c r="CY571" i="5"/>
  <c r="DN570" i="5"/>
  <c r="DM570" i="5"/>
  <c r="DE570" i="5"/>
  <c r="DF570" i="5" s="1"/>
  <c r="DK570" i="5" s="1"/>
  <c r="DC570" i="5"/>
  <c r="DD570" i="5" s="1"/>
  <c r="DB570" i="5"/>
  <c r="DA570" i="5"/>
  <c r="CZ570" i="5"/>
  <c r="CY570" i="5"/>
  <c r="DO569" i="5"/>
  <c r="DN569" i="5"/>
  <c r="DG569" i="5"/>
  <c r="DE569" i="5"/>
  <c r="DF569" i="5" s="1"/>
  <c r="DK569" i="5" s="1"/>
  <c r="DC569" i="5"/>
  <c r="DD569" i="5" s="1"/>
  <c r="DH569" i="5" s="1"/>
  <c r="DB569" i="5"/>
  <c r="DA569" i="5"/>
  <c r="DP569" i="5" s="1"/>
  <c r="CZ569" i="5"/>
  <c r="CY569" i="5"/>
  <c r="DO568" i="5"/>
  <c r="DE568" i="5"/>
  <c r="DF568" i="5" s="1"/>
  <c r="DK568" i="5" s="1"/>
  <c r="DC568" i="5"/>
  <c r="DD568" i="5" s="1"/>
  <c r="DB568" i="5"/>
  <c r="DA568" i="5"/>
  <c r="DP568" i="5" s="1"/>
  <c r="CZ568" i="5"/>
  <c r="CY568" i="5"/>
  <c r="DM567" i="5"/>
  <c r="DE567" i="5"/>
  <c r="DD567" i="5"/>
  <c r="DC567" i="5"/>
  <c r="DB567" i="5"/>
  <c r="DA567" i="5"/>
  <c r="CZ567" i="5"/>
  <c r="CY567" i="5"/>
  <c r="DE566" i="5"/>
  <c r="DF566" i="5" s="1"/>
  <c r="DK566" i="5" s="1"/>
  <c r="DC566" i="5"/>
  <c r="DD566" i="5" s="1"/>
  <c r="DB566" i="5"/>
  <c r="DA566" i="5"/>
  <c r="DM566" i="5" s="1"/>
  <c r="CZ566" i="5"/>
  <c r="CY566" i="5"/>
  <c r="DO565" i="5"/>
  <c r="DN565" i="5"/>
  <c r="DH565" i="5"/>
  <c r="DE565" i="5"/>
  <c r="DF565" i="5" s="1"/>
  <c r="DK565" i="5" s="1"/>
  <c r="DC565" i="5"/>
  <c r="DD565" i="5" s="1"/>
  <c r="DB565" i="5"/>
  <c r="DA565" i="5"/>
  <c r="DP565" i="5" s="1"/>
  <c r="CZ565" i="5"/>
  <c r="CY565" i="5"/>
  <c r="DO564" i="5"/>
  <c r="DE564" i="5"/>
  <c r="DF564" i="5" s="1"/>
  <c r="DK564" i="5" s="1"/>
  <c r="DD564" i="5"/>
  <c r="DG564" i="5" s="1"/>
  <c r="DC564" i="5"/>
  <c r="DB564" i="5"/>
  <c r="DA564" i="5"/>
  <c r="DP564" i="5" s="1"/>
  <c r="CZ564" i="5"/>
  <c r="CY564" i="5"/>
  <c r="DE563" i="5"/>
  <c r="DD563" i="5"/>
  <c r="DC563" i="5"/>
  <c r="DB563" i="5"/>
  <c r="DA563" i="5"/>
  <c r="CZ563" i="5"/>
  <c r="CY563" i="5"/>
  <c r="DN562" i="5"/>
  <c r="DM562" i="5"/>
  <c r="DE562" i="5"/>
  <c r="DF562" i="5" s="1"/>
  <c r="DK562" i="5" s="1"/>
  <c r="DC562" i="5"/>
  <c r="DD562" i="5" s="1"/>
  <c r="DB562" i="5"/>
  <c r="DA562" i="5"/>
  <c r="CZ562" i="5"/>
  <c r="CY562" i="5"/>
  <c r="DO561" i="5"/>
  <c r="DN561" i="5"/>
  <c r="DG561" i="5"/>
  <c r="DE561" i="5"/>
  <c r="DF561" i="5" s="1"/>
  <c r="DK561" i="5" s="1"/>
  <c r="DC561" i="5"/>
  <c r="DD561" i="5" s="1"/>
  <c r="DH561" i="5" s="1"/>
  <c r="DB561" i="5"/>
  <c r="DA561" i="5"/>
  <c r="DP561" i="5" s="1"/>
  <c r="CZ561" i="5"/>
  <c r="CY561" i="5"/>
  <c r="DO560" i="5"/>
  <c r="DE560" i="5"/>
  <c r="DF560" i="5" s="1"/>
  <c r="DK560" i="5" s="1"/>
  <c r="DC560" i="5"/>
  <c r="DD560" i="5" s="1"/>
  <c r="DB560" i="5"/>
  <c r="DA560" i="5"/>
  <c r="DP560" i="5" s="1"/>
  <c r="CZ560" i="5"/>
  <c r="CY560" i="5"/>
  <c r="DM559" i="5"/>
  <c r="DE559" i="5"/>
  <c r="DD559" i="5"/>
  <c r="DC559" i="5"/>
  <c r="DB559" i="5"/>
  <c r="DA559" i="5"/>
  <c r="CZ559" i="5"/>
  <c r="CY559" i="5"/>
  <c r="DE558" i="5"/>
  <c r="DF558" i="5" s="1"/>
  <c r="DK558" i="5" s="1"/>
  <c r="DC558" i="5"/>
  <c r="DD558" i="5" s="1"/>
  <c r="DB558" i="5"/>
  <c r="DA558" i="5"/>
  <c r="CZ558" i="5"/>
  <c r="CY558" i="5"/>
  <c r="DO557" i="5"/>
  <c r="DN557" i="5"/>
  <c r="DH557" i="5"/>
  <c r="DE557" i="5"/>
  <c r="DF557" i="5" s="1"/>
  <c r="DK557" i="5" s="1"/>
  <c r="DC557" i="5"/>
  <c r="DD557" i="5" s="1"/>
  <c r="DB557" i="5"/>
  <c r="DA557" i="5"/>
  <c r="DP557" i="5" s="1"/>
  <c r="CZ557" i="5"/>
  <c r="CY557" i="5"/>
  <c r="DO556" i="5"/>
  <c r="DE556" i="5"/>
  <c r="DF556" i="5" s="1"/>
  <c r="DK556" i="5" s="1"/>
  <c r="DD556" i="5"/>
  <c r="DG556" i="5" s="1"/>
  <c r="DC556" i="5"/>
  <c r="DB556" i="5"/>
  <c r="DA556" i="5"/>
  <c r="DP556" i="5" s="1"/>
  <c r="CZ556" i="5"/>
  <c r="CY556" i="5"/>
  <c r="DE555" i="5"/>
  <c r="DD555" i="5"/>
  <c r="DC555" i="5"/>
  <c r="DB555" i="5"/>
  <c r="DA555" i="5"/>
  <c r="CZ555" i="5"/>
  <c r="CY555" i="5"/>
  <c r="DN554" i="5"/>
  <c r="DM554" i="5"/>
  <c r="DE554" i="5"/>
  <c r="DF554" i="5" s="1"/>
  <c r="DK554" i="5" s="1"/>
  <c r="DC554" i="5"/>
  <c r="DD554" i="5" s="1"/>
  <c r="DB554" i="5"/>
  <c r="DA554" i="5"/>
  <c r="CZ554" i="5"/>
  <c r="CY554" i="5"/>
  <c r="DO553" i="5"/>
  <c r="DN553" i="5"/>
  <c r="DG553" i="5"/>
  <c r="DE553" i="5"/>
  <c r="DF553" i="5" s="1"/>
  <c r="DK553" i="5" s="1"/>
  <c r="DC553" i="5"/>
  <c r="DD553" i="5" s="1"/>
  <c r="DH553" i="5" s="1"/>
  <c r="DB553" i="5"/>
  <c r="DA553" i="5"/>
  <c r="DP553" i="5" s="1"/>
  <c r="CZ553" i="5"/>
  <c r="CY553" i="5"/>
  <c r="DO552" i="5"/>
  <c r="DE552" i="5"/>
  <c r="DF552" i="5" s="1"/>
  <c r="DK552" i="5" s="1"/>
  <c r="DC552" i="5"/>
  <c r="DD552" i="5" s="1"/>
  <c r="DB552" i="5"/>
  <c r="DA552" i="5"/>
  <c r="DP552" i="5" s="1"/>
  <c r="CZ552" i="5"/>
  <c r="CY552" i="5"/>
  <c r="DM551" i="5"/>
  <c r="DE551" i="5"/>
  <c r="DD551" i="5"/>
  <c r="DC551" i="5"/>
  <c r="DB551" i="5"/>
  <c r="DA551" i="5"/>
  <c r="CZ551" i="5"/>
  <c r="CY551" i="5"/>
  <c r="DE550" i="5"/>
  <c r="DF550" i="5" s="1"/>
  <c r="DK550" i="5" s="1"/>
  <c r="DC550" i="5"/>
  <c r="DD550" i="5" s="1"/>
  <c r="DB550" i="5"/>
  <c r="DA550" i="5"/>
  <c r="CZ550" i="5"/>
  <c r="CY550" i="5"/>
  <c r="DO549" i="5"/>
  <c r="DN549" i="5"/>
  <c r="DH549" i="5"/>
  <c r="DE549" i="5"/>
  <c r="DF549" i="5" s="1"/>
  <c r="DK549" i="5" s="1"/>
  <c r="DC549" i="5"/>
  <c r="DD549" i="5" s="1"/>
  <c r="DB549" i="5"/>
  <c r="DA549" i="5"/>
  <c r="DP549" i="5" s="1"/>
  <c r="CZ549" i="5"/>
  <c r="CY549" i="5"/>
  <c r="DO548" i="5"/>
  <c r="DE548" i="5"/>
  <c r="DF548" i="5" s="1"/>
  <c r="DK548" i="5" s="1"/>
  <c r="DD548" i="5"/>
  <c r="DG548" i="5" s="1"/>
  <c r="DC548" i="5"/>
  <c r="DB548" i="5"/>
  <c r="DA548" i="5"/>
  <c r="DP548" i="5" s="1"/>
  <c r="CZ548" i="5"/>
  <c r="CY548" i="5"/>
  <c r="DE547" i="5"/>
  <c r="DD547" i="5"/>
  <c r="DC547" i="5"/>
  <c r="DB547" i="5"/>
  <c r="DA547" i="5"/>
  <c r="CZ547" i="5"/>
  <c r="CY547" i="5"/>
  <c r="DN546" i="5"/>
  <c r="DM546" i="5"/>
  <c r="DE546" i="5"/>
  <c r="DF546" i="5" s="1"/>
  <c r="DK546" i="5" s="1"/>
  <c r="DC546" i="5"/>
  <c r="DD546" i="5" s="1"/>
  <c r="DB546" i="5"/>
  <c r="DA546" i="5"/>
  <c r="CZ546" i="5"/>
  <c r="CY546" i="5"/>
  <c r="DO545" i="5"/>
  <c r="DN545" i="5"/>
  <c r="DG545" i="5"/>
  <c r="DE545" i="5"/>
  <c r="DF545" i="5" s="1"/>
  <c r="DK545" i="5" s="1"/>
  <c r="DC545" i="5"/>
  <c r="DD545" i="5" s="1"/>
  <c r="DH545" i="5" s="1"/>
  <c r="DB545" i="5"/>
  <c r="DA545" i="5"/>
  <c r="DP545" i="5" s="1"/>
  <c r="CZ545" i="5"/>
  <c r="CY545" i="5"/>
  <c r="DO544" i="5"/>
  <c r="DE544" i="5"/>
  <c r="DF544" i="5" s="1"/>
  <c r="DK544" i="5" s="1"/>
  <c r="DC544" i="5"/>
  <c r="DD544" i="5" s="1"/>
  <c r="DB544" i="5"/>
  <c r="DA544" i="5"/>
  <c r="DP544" i="5" s="1"/>
  <c r="CZ544" i="5"/>
  <c r="CY544" i="5"/>
  <c r="DM543" i="5"/>
  <c r="DE543" i="5"/>
  <c r="DD543" i="5"/>
  <c r="DC543" i="5"/>
  <c r="DB543" i="5"/>
  <c r="DA543" i="5"/>
  <c r="CZ543" i="5"/>
  <c r="CY543" i="5"/>
  <c r="DE542" i="5"/>
  <c r="DF542" i="5" s="1"/>
  <c r="DK542" i="5" s="1"/>
  <c r="DC542" i="5"/>
  <c r="DD542" i="5" s="1"/>
  <c r="DB542" i="5"/>
  <c r="DA542" i="5"/>
  <c r="DM542" i="5" s="1"/>
  <c r="CZ542" i="5"/>
  <c r="CY542" i="5"/>
  <c r="DO541" i="5"/>
  <c r="DN541" i="5"/>
  <c r="DH541" i="5"/>
  <c r="DE541" i="5"/>
  <c r="DF541" i="5" s="1"/>
  <c r="DK541" i="5" s="1"/>
  <c r="DC541" i="5"/>
  <c r="DD541" i="5" s="1"/>
  <c r="DB541" i="5"/>
  <c r="DA541" i="5"/>
  <c r="DP541" i="5" s="1"/>
  <c r="CZ541" i="5"/>
  <c r="CY541" i="5"/>
  <c r="DO540" i="5"/>
  <c r="DE540" i="5"/>
  <c r="DF540" i="5" s="1"/>
  <c r="DK540" i="5" s="1"/>
  <c r="DD540" i="5"/>
  <c r="DG540" i="5" s="1"/>
  <c r="DC540" i="5"/>
  <c r="DB540" i="5"/>
  <c r="DA540" i="5"/>
  <c r="DP540" i="5" s="1"/>
  <c r="CZ540" i="5"/>
  <c r="CY540" i="5"/>
  <c r="DE539" i="5"/>
  <c r="DD539" i="5"/>
  <c r="DC539" i="5"/>
  <c r="DB539" i="5"/>
  <c r="DA539" i="5"/>
  <c r="CZ539" i="5"/>
  <c r="CY539" i="5"/>
  <c r="DN538" i="5"/>
  <c r="DM538" i="5"/>
  <c r="DE538" i="5"/>
  <c r="DF538" i="5" s="1"/>
  <c r="DK538" i="5" s="1"/>
  <c r="DC538" i="5"/>
  <c r="DD538" i="5" s="1"/>
  <c r="DB538" i="5"/>
  <c r="DA538" i="5"/>
  <c r="CZ538" i="5"/>
  <c r="CY538" i="5"/>
  <c r="DO537" i="5"/>
  <c r="DN537" i="5"/>
  <c r="DG537" i="5"/>
  <c r="DE537" i="5"/>
  <c r="DF537" i="5" s="1"/>
  <c r="DK537" i="5" s="1"/>
  <c r="DC537" i="5"/>
  <c r="DD537" i="5" s="1"/>
  <c r="DH537" i="5" s="1"/>
  <c r="DB537" i="5"/>
  <c r="DA537" i="5"/>
  <c r="DP537" i="5" s="1"/>
  <c r="CZ537" i="5"/>
  <c r="CY537" i="5"/>
  <c r="DO536" i="5"/>
  <c r="DE536" i="5"/>
  <c r="DF536" i="5" s="1"/>
  <c r="DK536" i="5" s="1"/>
  <c r="DC536" i="5"/>
  <c r="DD536" i="5" s="1"/>
  <c r="DB536" i="5"/>
  <c r="DA536" i="5"/>
  <c r="DP536" i="5" s="1"/>
  <c r="CZ536" i="5"/>
  <c r="CY536" i="5"/>
  <c r="DM535" i="5"/>
  <c r="DE535" i="5"/>
  <c r="DD535" i="5"/>
  <c r="DC535" i="5"/>
  <c r="DB535" i="5"/>
  <c r="DA535" i="5"/>
  <c r="CZ535" i="5"/>
  <c r="CY535" i="5"/>
  <c r="DE534" i="5"/>
  <c r="DF534" i="5" s="1"/>
  <c r="DK534" i="5" s="1"/>
  <c r="DC534" i="5"/>
  <c r="DD534" i="5" s="1"/>
  <c r="DB534" i="5"/>
  <c r="DA534" i="5"/>
  <c r="CZ534" i="5"/>
  <c r="CY534" i="5"/>
  <c r="DO533" i="5"/>
  <c r="DN533" i="5"/>
  <c r="DH533" i="5"/>
  <c r="DE533" i="5"/>
  <c r="DF533" i="5" s="1"/>
  <c r="DK533" i="5" s="1"/>
  <c r="DC533" i="5"/>
  <c r="DD533" i="5" s="1"/>
  <c r="DB533" i="5"/>
  <c r="DA533" i="5"/>
  <c r="DP533" i="5" s="1"/>
  <c r="CZ533" i="5"/>
  <c r="CY533" i="5"/>
  <c r="DO532" i="5"/>
  <c r="DE532" i="5"/>
  <c r="DF532" i="5" s="1"/>
  <c r="DK532" i="5" s="1"/>
  <c r="DD532" i="5"/>
  <c r="DG532" i="5" s="1"/>
  <c r="DC532" i="5"/>
  <c r="DB532" i="5"/>
  <c r="DA532" i="5"/>
  <c r="DP532" i="5" s="1"/>
  <c r="CZ532" i="5"/>
  <c r="CY532" i="5"/>
  <c r="DE531" i="5"/>
  <c r="DD531" i="5"/>
  <c r="DC531" i="5"/>
  <c r="DB531" i="5"/>
  <c r="DA531" i="5"/>
  <c r="DM531" i="5" s="1"/>
  <c r="CZ531" i="5"/>
  <c r="CY531" i="5"/>
  <c r="DN530" i="5"/>
  <c r="DM530" i="5"/>
  <c r="DE530" i="5"/>
  <c r="DF530" i="5" s="1"/>
  <c r="DK530" i="5" s="1"/>
  <c r="DC530" i="5"/>
  <c r="DD530" i="5" s="1"/>
  <c r="DB530" i="5"/>
  <c r="DA530" i="5"/>
  <c r="CZ530" i="5"/>
  <c r="CY530" i="5"/>
  <c r="DO529" i="5"/>
  <c r="DN529" i="5"/>
  <c r="DG529" i="5"/>
  <c r="DE529" i="5"/>
  <c r="DF529" i="5" s="1"/>
  <c r="DK529" i="5" s="1"/>
  <c r="DC529" i="5"/>
  <c r="DD529" i="5" s="1"/>
  <c r="DH529" i="5" s="1"/>
  <c r="DB529" i="5"/>
  <c r="DA529" i="5"/>
  <c r="DP529" i="5" s="1"/>
  <c r="CZ529" i="5"/>
  <c r="CY529" i="5"/>
  <c r="DO528" i="5"/>
  <c r="DE528" i="5"/>
  <c r="DF528" i="5" s="1"/>
  <c r="DK528" i="5" s="1"/>
  <c r="DC528" i="5"/>
  <c r="DD528" i="5" s="1"/>
  <c r="DB528" i="5"/>
  <c r="DA528" i="5"/>
  <c r="DP528" i="5" s="1"/>
  <c r="CZ528" i="5"/>
  <c r="CY528" i="5"/>
  <c r="DM527" i="5"/>
  <c r="DE527" i="5"/>
  <c r="DD527" i="5"/>
  <c r="DC527" i="5"/>
  <c r="DB527" i="5"/>
  <c r="DA527" i="5"/>
  <c r="CZ527" i="5"/>
  <c r="CY527" i="5"/>
  <c r="DE526" i="5"/>
  <c r="DF526" i="5" s="1"/>
  <c r="DK526" i="5" s="1"/>
  <c r="DC526" i="5"/>
  <c r="DD526" i="5" s="1"/>
  <c r="DB526" i="5"/>
  <c r="DA526" i="5"/>
  <c r="CZ526" i="5"/>
  <c r="CY526" i="5"/>
  <c r="DO525" i="5"/>
  <c r="DN525" i="5"/>
  <c r="DH525" i="5"/>
  <c r="DE525" i="5"/>
  <c r="DF525" i="5" s="1"/>
  <c r="DK525" i="5" s="1"/>
  <c r="DC525" i="5"/>
  <c r="DD525" i="5" s="1"/>
  <c r="DB525" i="5"/>
  <c r="DA525" i="5"/>
  <c r="DP525" i="5" s="1"/>
  <c r="CZ525" i="5"/>
  <c r="CY525" i="5"/>
  <c r="DO524" i="5"/>
  <c r="DE524" i="5"/>
  <c r="DF524" i="5" s="1"/>
  <c r="DK524" i="5" s="1"/>
  <c r="DD524" i="5"/>
  <c r="DG524" i="5" s="1"/>
  <c r="DC524" i="5"/>
  <c r="DB524" i="5"/>
  <c r="DA524" i="5"/>
  <c r="DP524" i="5" s="1"/>
  <c r="CZ524" i="5"/>
  <c r="CY524" i="5"/>
  <c r="DE523" i="5"/>
  <c r="DD523" i="5"/>
  <c r="DC523" i="5"/>
  <c r="DB523" i="5"/>
  <c r="DA523" i="5"/>
  <c r="CZ523" i="5"/>
  <c r="CY523" i="5"/>
  <c r="DN522" i="5"/>
  <c r="DM522" i="5"/>
  <c r="DE522" i="5"/>
  <c r="DF522" i="5" s="1"/>
  <c r="DK522" i="5" s="1"/>
  <c r="DC522" i="5"/>
  <c r="DD522" i="5" s="1"/>
  <c r="DB522" i="5"/>
  <c r="DA522" i="5"/>
  <c r="CZ522" i="5"/>
  <c r="CY522" i="5"/>
  <c r="DO521" i="5"/>
  <c r="DN521" i="5"/>
  <c r="DG521" i="5"/>
  <c r="DE521" i="5"/>
  <c r="DF521" i="5" s="1"/>
  <c r="DK521" i="5" s="1"/>
  <c r="DC521" i="5"/>
  <c r="DD521" i="5" s="1"/>
  <c r="DH521" i="5" s="1"/>
  <c r="DB521" i="5"/>
  <c r="DA521" i="5"/>
  <c r="DP521" i="5" s="1"/>
  <c r="CZ521" i="5"/>
  <c r="CY521" i="5"/>
  <c r="DO520" i="5"/>
  <c r="DE520" i="5"/>
  <c r="DF520" i="5" s="1"/>
  <c r="DK520" i="5" s="1"/>
  <c r="DC520" i="5"/>
  <c r="DD520" i="5" s="1"/>
  <c r="DB520" i="5"/>
  <c r="DA520" i="5"/>
  <c r="DP520" i="5" s="1"/>
  <c r="CZ520" i="5"/>
  <c r="CY520" i="5"/>
  <c r="DM519" i="5"/>
  <c r="DE519" i="5"/>
  <c r="DD519" i="5"/>
  <c r="DC519" i="5"/>
  <c r="DB519" i="5"/>
  <c r="DA519" i="5"/>
  <c r="CZ519" i="5"/>
  <c r="CY519" i="5"/>
  <c r="DE518" i="5"/>
  <c r="DF518" i="5" s="1"/>
  <c r="DK518" i="5" s="1"/>
  <c r="DC518" i="5"/>
  <c r="DD518" i="5" s="1"/>
  <c r="DB518" i="5"/>
  <c r="DA518" i="5"/>
  <c r="CZ518" i="5"/>
  <c r="CY518" i="5"/>
  <c r="DO517" i="5"/>
  <c r="DN517" i="5"/>
  <c r="DH517" i="5"/>
  <c r="DE517" i="5"/>
  <c r="DF517" i="5" s="1"/>
  <c r="DK517" i="5" s="1"/>
  <c r="DC517" i="5"/>
  <c r="DD517" i="5" s="1"/>
  <c r="DB517" i="5"/>
  <c r="DA517" i="5"/>
  <c r="DP517" i="5" s="1"/>
  <c r="CZ517" i="5"/>
  <c r="CY517" i="5"/>
  <c r="DO516" i="5"/>
  <c r="DE516" i="5"/>
  <c r="DF516" i="5" s="1"/>
  <c r="DK516" i="5" s="1"/>
  <c r="DD516" i="5"/>
  <c r="DG516" i="5" s="1"/>
  <c r="DC516" i="5"/>
  <c r="DB516" i="5"/>
  <c r="DA516" i="5"/>
  <c r="DP516" i="5" s="1"/>
  <c r="CZ516" i="5"/>
  <c r="CY516" i="5"/>
  <c r="DE515" i="5"/>
  <c r="DD515" i="5"/>
  <c r="DC515" i="5"/>
  <c r="DB515" i="5"/>
  <c r="DA515" i="5"/>
  <c r="CZ515" i="5"/>
  <c r="CY515" i="5"/>
  <c r="DN514" i="5"/>
  <c r="DM514" i="5"/>
  <c r="DE514" i="5"/>
  <c r="DF514" i="5" s="1"/>
  <c r="DK514" i="5" s="1"/>
  <c r="DC514" i="5"/>
  <c r="DD514" i="5" s="1"/>
  <c r="DB514" i="5"/>
  <c r="DA514" i="5"/>
  <c r="CZ514" i="5"/>
  <c r="CY514" i="5"/>
  <c r="DO513" i="5"/>
  <c r="DN513" i="5"/>
  <c r="DG513" i="5"/>
  <c r="DE513" i="5"/>
  <c r="DF513" i="5" s="1"/>
  <c r="DK513" i="5" s="1"/>
  <c r="DC513" i="5"/>
  <c r="DD513" i="5" s="1"/>
  <c r="DH513" i="5" s="1"/>
  <c r="DB513" i="5"/>
  <c r="DA513" i="5"/>
  <c r="DP513" i="5" s="1"/>
  <c r="CZ513" i="5"/>
  <c r="CY513" i="5"/>
  <c r="DO512" i="5"/>
  <c r="DE512" i="5"/>
  <c r="DF512" i="5" s="1"/>
  <c r="DK512" i="5" s="1"/>
  <c r="DC512" i="5"/>
  <c r="DD512" i="5" s="1"/>
  <c r="DB512" i="5"/>
  <c r="DA512" i="5"/>
  <c r="DP512" i="5" s="1"/>
  <c r="CZ512" i="5"/>
  <c r="CY512" i="5"/>
  <c r="DM511" i="5"/>
  <c r="DE511" i="5"/>
  <c r="DD511" i="5"/>
  <c r="DC511" i="5"/>
  <c r="DB511" i="5"/>
  <c r="DA511" i="5"/>
  <c r="CZ511" i="5"/>
  <c r="CY511" i="5"/>
  <c r="DE510" i="5"/>
  <c r="DF510" i="5" s="1"/>
  <c r="DK510" i="5" s="1"/>
  <c r="DC510" i="5"/>
  <c r="DD510" i="5" s="1"/>
  <c r="DB510" i="5"/>
  <c r="DA510" i="5"/>
  <c r="DM510" i="5" s="1"/>
  <c r="CZ510" i="5"/>
  <c r="CY510" i="5"/>
  <c r="DO509" i="5"/>
  <c r="DN509" i="5"/>
  <c r="DH509" i="5"/>
  <c r="DE509" i="5"/>
  <c r="DF509" i="5" s="1"/>
  <c r="DK509" i="5" s="1"/>
  <c r="DC509" i="5"/>
  <c r="DD509" i="5" s="1"/>
  <c r="DB509" i="5"/>
  <c r="DA509" i="5"/>
  <c r="DP509" i="5" s="1"/>
  <c r="CZ509" i="5"/>
  <c r="CY509" i="5"/>
  <c r="DO508" i="5"/>
  <c r="DE508" i="5"/>
  <c r="DF508" i="5" s="1"/>
  <c r="DK508" i="5" s="1"/>
  <c r="DD508" i="5"/>
  <c r="DG508" i="5" s="1"/>
  <c r="DC508" i="5"/>
  <c r="DB508" i="5"/>
  <c r="DA508" i="5"/>
  <c r="DP508" i="5" s="1"/>
  <c r="CZ508" i="5"/>
  <c r="CY508" i="5"/>
  <c r="DE507" i="5"/>
  <c r="DD507" i="5"/>
  <c r="DC507" i="5"/>
  <c r="DB507" i="5"/>
  <c r="DA507" i="5"/>
  <c r="CZ507" i="5"/>
  <c r="CY507" i="5"/>
  <c r="DN506" i="5"/>
  <c r="DM506" i="5"/>
  <c r="DE506" i="5"/>
  <c r="DF506" i="5" s="1"/>
  <c r="DK506" i="5" s="1"/>
  <c r="DC506" i="5"/>
  <c r="DD506" i="5" s="1"/>
  <c r="DB506" i="5"/>
  <c r="DA506" i="5"/>
  <c r="CZ506" i="5"/>
  <c r="CY506" i="5"/>
  <c r="DO505" i="5"/>
  <c r="DN505" i="5"/>
  <c r="DG505" i="5"/>
  <c r="DE505" i="5"/>
  <c r="DF505" i="5" s="1"/>
  <c r="DK505" i="5" s="1"/>
  <c r="DC505" i="5"/>
  <c r="DD505" i="5" s="1"/>
  <c r="DH505" i="5" s="1"/>
  <c r="DB505" i="5"/>
  <c r="DA505" i="5"/>
  <c r="DP505" i="5" s="1"/>
  <c r="CZ505" i="5"/>
  <c r="CY505" i="5"/>
  <c r="DO504" i="5"/>
  <c r="DE504" i="5"/>
  <c r="DF504" i="5" s="1"/>
  <c r="DK504" i="5" s="1"/>
  <c r="DC504" i="5"/>
  <c r="DD504" i="5" s="1"/>
  <c r="DB504" i="5"/>
  <c r="DA504" i="5"/>
  <c r="DP504" i="5" s="1"/>
  <c r="CZ504" i="5"/>
  <c r="CY504" i="5"/>
  <c r="DM503" i="5"/>
  <c r="DE503" i="5"/>
  <c r="DD503" i="5"/>
  <c r="DC503" i="5"/>
  <c r="DB503" i="5"/>
  <c r="DA503" i="5"/>
  <c r="CZ503" i="5"/>
  <c r="CY503" i="5"/>
  <c r="DE502" i="5"/>
  <c r="DF502" i="5" s="1"/>
  <c r="DK502" i="5" s="1"/>
  <c r="DC502" i="5"/>
  <c r="DD502" i="5" s="1"/>
  <c r="DB502" i="5"/>
  <c r="DA502" i="5"/>
  <c r="CZ502" i="5"/>
  <c r="CY502" i="5"/>
  <c r="DO501" i="5"/>
  <c r="DN501" i="5"/>
  <c r="DH501" i="5"/>
  <c r="DE501" i="5"/>
  <c r="DF501" i="5" s="1"/>
  <c r="DK501" i="5" s="1"/>
  <c r="DC501" i="5"/>
  <c r="DD501" i="5" s="1"/>
  <c r="DB501" i="5"/>
  <c r="DA501" i="5"/>
  <c r="DP501" i="5" s="1"/>
  <c r="CZ501" i="5"/>
  <c r="CY501" i="5"/>
  <c r="DO500" i="5"/>
  <c r="DE500" i="5"/>
  <c r="DF500" i="5" s="1"/>
  <c r="DK500" i="5" s="1"/>
  <c r="DD500" i="5"/>
  <c r="DG500" i="5" s="1"/>
  <c r="DC500" i="5"/>
  <c r="DB500" i="5"/>
  <c r="DA500" i="5"/>
  <c r="DP500" i="5" s="1"/>
  <c r="CZ500" i="5"/>
  <c r="CY500" i="5"/>
  <c r="DE499" i="5"/>
  <c r="DD499" i="5"/>
  <c r="DC499" i="5"/>
  <c r="DB499" i="5"/>
  <c r="DA499" i="5"/>
  <c r="CZ499" i="5"/>
  <c r="CY499" i="5"/>
  <c r="DN498" i="5"/>
  <c r="DM498" i="5"/>
  <c r="DE498" i="5"/>
  <c r="DF498" i="5" s="1"/>
  <c r="DK498" i="5" s="1"/>
  <c r="DC498" i="5"/>
  <c r="DD498" i="5" s="1"/>
  <c r="DB498" i="5"/>
  <c r="DA498" i="5"/>
  <c r="CZ498" i="5"/>
  <c r="CY498" i="5"/>
  <c r="DO497" i="5"/>
  <c r="DN497" i="5"/>
  <c r="DG497" i="5"/>
  <c r="DE497" i="5"/>
  <c r="DF497" i="5" s="1"/>
  <c r="DK497" i="5" s="1"/>
  <c r="DC497" i="5"/>
  <c r="DD497" i="5" s="1"/>
  <c r="DH497" i="5" s="1"/>
  <c r="DB497" i="5"/>
  <c r="DA497" i="5"/>
  <c r="DP497" i="5" s="1"/>
  <c r="CZ497" i="5"/>
  <c r="CY497" i="5"/>
  <c r="DO496" i="5"/>
  <c r="DE496" i="5"/>
  <c r="DF496" i="5" s="1"/>
  <c r="DK496" i="5" s="1"/>
  <c r="DC496" i="5"/>
  <c r="DD496" i="5" s="1"/>
  <c r="DB496" i="5"/>
  <c r="DA496" i="5"/>
  <c r="DP496" i="5" s="1"/>
  <c r="CZ496" i="5"/>
  <c r="CY496" i="5"/>
  <c r="DM495" i="5"/>
  <c r="DE495" i="5"/>
  <c r="DD495" i="5"/>
  <c r="DC495" i="5"/>
  <c r="DB495" i="5"/>
  <c r="DA495" i="5"/>
  <c r="CZ495" i="5"/>
  <c r="CY495" i="5"/>
  <c r="DE494" i="5"/>
  <c r="DF494" i="5" s="1"/>
  <c r="DK494" i="5" s="1"/>
  <c r="DC494" i="5"/>
  <c r="DD494" i="5" s="1"/>
  <c r="DB494" i="5"/>
  <c r="DA494" i="5"/>
  <c r="CZ494" i="5"/>
  <c r="CY494" i="5"/>
  <c r="DO493" i="5"/>
  <c r="DN493" i="5"/>
  <c r="DH493" i="5"/>
  <c r="DE493" i="5"/>
  <c r="DF493" i="5" s="1"/>
  <c r="DK493" i="5" s="1"/>
  <c r="DC493" i="5"/>
  <c r="DD493" i="5" s="1"/>
  <c r="DB493" i="5"/>
  <c r="DA493" i="5"/>
  <c r="DP493" i="5" s="1"/>
  <c r="CZ493" i="5"/>
  <c r="CY493" i="5"/>
  <c r="DO492" i="5"/>
  <c r="DE492" i="5"/>
  <c r="DF492" i="5" s="1"/>
  <c r="DK492" i="5" s="1"/>
  <c r="DD492" i="5"/>
  <c r="DG492" i="5" s="1"/>
  <c r="DC492" i="5"/>
  <c r="DB492" i="5"/>
  <c r="DA492" i="5"/>
  <c r="DP492" i="5" s="1"/>
  <c r="CZ492" i="5"/>
  <c r="CY492" i="5"/>
  <c r="DE491" i="5"/>
  <c r="DD491" i="5"/>
  <c r="DC491" i="5"/>
  <c r="DB491" i="5"/>
  <c r="DA491" i="5"/>
  <c r="CZ491" i="5"/>
  <c r="CY491" i="5"/>
  <c r="DN490" i="5"/>
  <c r="DM490" i="5"/>
  <c r="DE490" i="5"/>
  <c r="DF490" i="5" s="1"/>
  <c r="DK490" i="5" s="1"/>
  <c r="DC490" i="5"/>
  <c r="DD490" i="5" s="1"/>
  <c r="DB490" i="5"/>
  <c r="DA490" i="5"/>
  <c r="CZ490" i="5"/>
  <c r="CY490" i="5"/>
  <c r="DO489" i="5"/>
  <c r="DN489" i="5"/>
  <c r="DG489" i="5"/>
  <c r="DE489" i="5"/>
  <c r="DF489" i="5" s="1"/>
  <c r="DK489" i="5" s="1"/>
  <c r="DC489" i="5"/>
  <c r="DD489" i="5" s="1"/>
  <c r="DH489" i="5" s="1"/>
  <c r="DB489" i="5"/>
  <c r="DA489" i="5"/>
  <c r="DP489" i="5" s="1"/>
  <c r="CZ489" i="5"/>
  <c r="CY489" i="5"/>
  <c r="DO488" i="5"/>
  <c r="DE488" i="5"/>
  <c r="DF488" i="5" s="1"/>
  <c r="DK488" i="5" s="1"/>
  <c r="DC488" i="5"/>
  <c r="DD488" i="5" s="1"/>
  <c r="DB488" i="5"/>
  <c r="DA488" i="5"/>
  <c r="DP488" i="5" s="1"/>
  <c r="CZ488" i="5"/>
  <c r="CY488" i="5"/>
  <c r="DM487" i="5"/>
  <c r="DE487" i="5"/>
  <c r="DD487" i="5"/>
  <c r="DC487" i="5"/>
  <c r="DB487" i="5"/>
  <c r="DA487" i="5"/>
  <c r="CZ487" i="5"/>
  <c r="CY487" i="5"/>
  <c r="DE486" i="5"/>
  <c r="DF486" i="5" s="1"/>
  <c r="DK486" i="5" s="1"/>
  <c r="DC486" i="5"/>
  <c r="DD486" i="5" s="1"/>
  <c r="DB486" i="5"/>
  <c r="DA486" i="5"/>
  <c r="CZ486" i="5"/>
  <c r="CY486" i="5"/>
  <c r="DO485" i="5"/>
  <c r="DN485" i="5"/>
  <c r="DH485" i="5"/>
  <c r="DE485" i="5"/>
  <c r="DF485" i="5" s="1"/>
  <c r="DK485" i="5" s="1"/>
  <c r="DC485" i="5"/>
  <c r="DD485" i="5" s="1"/>
  <c r="DB485" i="5"/>
  <c r="DA485" i="5"/>
  <c r="DP485" i="5" s="1"/>
  <c r="CZ485" i="5"/>
  <c r="CY485" i="5"/>
  <c r="DO484" i="5"/>
  <c r="DE484" i="5"/>
  <c r="DF484" i="5" s="1"/>
  <c r="DK484" i="5" s="1"/>
  <c r="DD484" i="5"/>
  <c r="DG484" i="5" s="1"/>
  <c r="DC484" i="5"/>
  <c r="DB484" i="5"/>
  <c r="DA484" i="5"/>
  <c r="DP484" i="5" s="1"/>
  <c r="CZ484" i="5"/>
  <c r="CY484" i="5"/>
  <c r="DE483" i="5"/>
  <c r="DD483" i="5"/>
  <c r="DC483" i="5"/>
  <c r="DB483" i="5"/>
  <c r="DA483" i="5"/>
  <c r="DM483" i="5" s="1"/>
  <c r="CZ483" i="5"/>
  <c r="CY483" i="5"/>
  <c r="DN482" i="5"/>
  <c r="DM482" i="5"/>
  <c r="DE482" i="5"/>
  <c r="DF482" i="5" s="1"/>
  <c r="DK482" i="5" s="1"/>
  <c r="DC482" i="5"/>
  <c r="DD482" i="5" s="1"/>
  <c r="DB482" i="5"/>
  <c r="DA482" i="5"/>
  <c r="CZ482" i="5"/>
  <c r="CY482" i="5"/>
  <c r="DO481" i="5"/>
  <c r="DN481" i="5"/>
  <c r="DG481" i="5"/>
  <c r="DE481" i="5"/>
  <c r="DF481" i="5" s="1"/>
  <c r="DK481" i="5" s="1"/>
  <c r="DC481" i="5"/>
  <c r="DD481" i="5" s="1"/>
  <c r="DH481" i="5" s="1"/>
  <c r="DB481" i="5"/>
  <c r="DA481" i="5"/>
  <c r="DP481" i="5" s="1"/>
  <c r="CZ481" i="5"/>
  <c r="CY481" i="5"/>
  <c r="DO480" i="5"/>
  <c r="DE480" i="5"/>
  <c r="DF480" i="5" s="1"/>
  <c r="DK480" i="5" s="1"/>
  <c r="DC480" i="5"/>
  <c r="DD480" i="5" s="1"/>
  <c r="DB480" i="5"/>
  <c r="DA480" i="5"/>
  <c r="DP480" i="5" s="1"/>
  <c r="CZ480" i="5"/>
  <c r="CY480" i="5"/>
  <c r="DM479" i="5"/>
  <c r="DE479" i="5"/>
  <c r="DD479" i="5"/>
  <c r="DC479" i="5"/>
  <c r="DB479" i="5"/>
  <c r="DA479" i="5"/>
  <c r="CZ479" i="5"/>
  <c r="CY479" i="5"/>
  <c r="DE478" i="5"/>
  <c r="DF478" i="5" s="1"/>
  <c r="DK478" i="5" s="1"/>
  <c r="DC478" i="5"/>
  <c r="DD478" i="5" s="1"/>
  <c r="DB478" i="5"/>
  <c r="DA478" i="5"/>
  <c r="CZ478" i="5"/>
  <c r="CY478" i="5"/>
  <c r="DO477" i="5"/>
  <c r="DN477" i="5"/>
  <c r="DH477" i="5"/>
  <c r="DE477" i="5"/>
  <c r="DF477" i="5" s="1"/>
  <c r="DK477" i="5" s="1"/>
  <c r="DC477" i="5"/>
  <c r="DD477" i="5" s="1"/>
  <c r="DB477" i="5"/>
  <c r="DA477" i="5"/>
  <c r="DP477" i="5" s="1"/>
  <c r="CZ477" i="5"/>
  <c r="CY477" i="5"/>
  <c r="DO476" i="5"/>
  <c r="DE476" i="5"/>
  <c r="DF476" i="5" s="1"/>
  <c r="DK476" i="5" s="1"/>
  <c r="DD476" i="5"/>
  <c r="DG476" i="5" s="1"/>
  <c r="DC476" i="5"/>
  <c r="DB476" i="5"/>
  <c r="DA476" i="5"/>
  <c r="DP476" i="5" s="1"/>
  <c r="CZ476" i="5"/>
  <c r="CY476" i="5"/>
  <c r="DE475" i="5"/>
  <c r="DD475" i="5"/>
  <c r="DC475" i="5"/>
  <c r="DB475" i="5"/>
  <c r="DA475" i="5"/>
  <c r="CZ475" i="5"/>
  <c r="CY475" i="5"/>
  <c r="DN474" i="5"/>
  <c r="DM474" i="5"/>
  <c r="DE474" i="5"/>
  <c r="DF474" i="5" s="1"/>
  <c r="DK474" i="5" s="1"/>
  <c r="DC474" i="5"/>
  <c r="DD474" i="5" s="1"/>
  <c r="DB474" i="5"/>
  <c r="DA474" i="5"/>
  <c r="CZ474" i="5"/>
  <c r="CY474" i="5"/>
  <c r="DO473" i="5"/>
  <c r="DN473" i="5"/>
  <c r="DG473" i="5"/>
  <c r="DE473" i="5"/>
  <c r="DF473" i="5" s="1"/>
  <c r="DK473" i="5" s="1"/>
  <c r="DC473" i="5"/>
  <c r="DD473" i="5" s="1"/>
  <c r="DH473" i="5" s="1"/>
  <c r="DB473" i="5"/>
  <c r="DA473" i="5"/>
  <c r="DP473" i="5" s="1"/>
  <c r="CZ473" i="5"/>
  <c r="CY473" i="5"/>
  <c r="DO472" i="5"/>
  <c r="DE472" i="5"/>
  <c r="DF472" i="5" s="1"/>
  <c r="DK472" i="5" s="1"/>
  <c r="DC472" i="5"/>
  <c r="DD472" i="5" s="1"/>
  <c r="DB472" i="5"/>
  <c r="DA472" i="5"/>
  <c r="DP472" i="5" s="1"/>
  <c r="CZ472" i="5"/>
  <c r="CY472" i="5"/>
  <c r="DM471" i="5"/>
  <c r="DE471" i="5"/>
  <c r="DD471" i="5"/>
  <c r="DC471" i="5"/>
  <c r="DB471" i="5"/>
  <c r="DA471" i="5"/>
  <c r="CZ471" i="5"/>
  <c r="CY471" i="5"/>
  <c r="DE470" i="5"/>
  <c r="DF470" i="5" s="1"/>
  <c r="DK470" i="5" s="1"/>
  <c r="DC470" i="5"/>
  <c r="DD470" i="5" s="1"/>
  <c r="DB470" i="5"/>
  <c r="DA470" i="5"/>
  <c r="CZ470" i="5"/>
  <c r="CY470" i="5"/>
  <c r="DO469" i="5"/>
  <c r="DN469" i="5"/>
  <c r="DH469" i="5"/>
  <c r="DE469" i="5"/>
  <c r="DF469" i="5" s="1"/>
  <c r="DK469" i="5" s="1"/>
  <c r="DC469" i="5"/>
  <c r="DD469" i="5" s="1"/>
  <c r="DB469" i="5"/>
  <c r="DA469" i="5"/>
  <c r="DP469" i="5" s="1"/>
  <c r="CZ469" i="5"/>
  <c r="CY469" i="5"/>
  <c r="DO468" i="5"/>
  <c r="DE468" i="5"/>
  <c r="DF468" i="5" s="1"/>
  <c r="DK468" i="5" s="1"/>
  <c r="DD468" i="5"/>
  <c r="DG468" i="5" s="1"/>
  <c r="DC468" i="5"/>
  <c r="DB468" i="5"/>
  <c r="DA468" i="5"/>
  <c r="DP468" i="5" s="1"/>
  <c r="CZ468" i="5"/>
  <c r="CY468" i="5"/>
  <c r="DE467" i="5"/>
  <c r="DD467" i="5"/>
  <c r="DC467" i="5"/>
  <c r="DB467" i="5"/>
  <c r="DA467" i="5"/>
  <c r="DM467" i="5" s="1"/>
  <c r="CZ467" i="5"/>
  <c r="CY467" i="5"/>
  <c r="DN466" i="5"/>
  <c r="DM466" i="5"/>
  <c r="DE466" i="5"/>
  <c r="DF466" i="5" s="1"/>
  <c r="DK466" i="5" s="1"/>
  <c r="DC466" i="5"/>
  <c r="DD466" i="5" s="1"/>
  <c r="DB466" i="5"/>
  <c r="DA466" i="5"/>
  <c r="CZ466" i="5"/>
  <c r="CY466" i="5"/>
  <c r="DO465" i="5"/>
  <c r="DN465" i="5"/>
  <c r="DG465" i="5"/>
  <c r="DE465" i="5"/>
  <c r="DF465" i="5" s="1"/>
  <c r="DK465" i="5" s="1"/>
  <c r="DC465" i="5"/>
  <c r="DD465" i="5" s="1"/>
  <c r="DH465" i="5" s="1"/>
  <c r="DB465" i="5"/>
  <c r="DA465" i="5"/>
  <c r="DP465" i="5" s="1"/>
  <c r="CZ465" i="5"/>
  <c r="CY465" i="5"/>
  <c r="DO464" i="5"/>
  <c r="DE464" i="5"/>
  <c r="DF464" i="5" s="1"/>
  <c r="DK464" i="5" s="1"/>
  <c r="DC464" i="5"/>
  <c r="DD464" i="5" s="1"/>
  <c r="DB464" i="5"/>
  <c r="DA464" i="5"/>
  <c r="DP464" i="5" s="1"/>
  <c r="CZ464" i="5"/>
  <c r="CY464" i="5"/>
  <c r="DM463" i="5"/>
  <c r="DE463" i="5"/>
  <c r="DD463" i="5"/>
  <c r="DC463" i="5"/>
  <c r="DB463" i="5"/>
  <c r="DA463" i="5"/>
  <c r="CZ463" i="5"/>
  <c r="CY463" i="5"/>
  <c r="DE462" i="5"/>
  <c r="DF462" i="5" s="1"/>
  <c r="DK462" i="5" s="1"/>
  <c r="DC462" i="5"/>
  <c r="DD462" i="5" s="1"/>
  <c r="DB462" i="5"/>
  <c r="DA462" i="5"/>
  <c r="CZ462" i="5"/>
  <c r="CY462" i="5"/>
  <c r="DO461" i="5"/>
  <c r="DN461" i="5"/>
  <c r="DH461" i="5"/>
  <c r="DE461" i="5"/>
  <c r="DF461" i="5" s="1"/>
  <c r="DK461" i="5" s="1"/>
  <c r="DC461" i="5"/>
  <c r="DD461" i="5" s="1"/>
  <c r="DB461" i="5"/>
  <c r="DA461" i="5"/>
  <c r="DP461" i="5" s="1"/>
  <c r="CZ461" i="5"/>
  <c r="CY461" i="5"/>
  <c r="DO460" i="5"/>
  <c r="DE460" i="5"/>
  <c r="DF460" i="5" s="1"/>
  <c r="DK460" i="5" s="1"/>
  <c r="DD460" i="5"/>
  <c r="DG460" i="5" s="1"/>
  <c r="DC460" i="5"/>
  <c r="DB460" i="5"/>
  <c r="DA460" i="5"/>
  <c r="DP460" i="5" s="1"/>
  <c r="CZ460" i="5"/>
  <c r="CY460" i="5"/>
  <c r="DE459" i="5"/>
  <c r="DD459" i="5"/>
  <c r="DC459" i="5"/>
  <c r="DB459" i="5"/>
  <c r="DA459" i="5"/>
  <c r="CZ459" i="5"/>
  <c r="CY459" i="5"/>
  <c r="DN458" i="5"/>
  <c r="DM458" i="5"/>
  <c r="DE458" i="5"/>
  <c r="DF458" i="5" s="1"/>
  <c r="DK458" i="5" s="1"/>
  <c r="DC458" i="5"/>
  <c r="DD458" i="5" s="1"/>
  <c r="DB458" i="5"/>
  <c r="DA458" i="5"/>
  <c r="CZ458" i="5"/>
  <c r="CY458" i="5"/>
  <c r="DO457" i="5"/>
  <c r="DN457" i="5"/>
  <c r="DG457" i="5"/>
  <c r="DE457" i="5"/>
  <c r="DF457" i="5" s="1"/>
  <c r="DK457" i="5" s="1"/>
  <c r="DC457" i="5"/>
  <c r="DD457" i="5" s="1"/>
  <c r="DH457" i="5" s="1"/>
  <c r="DB457" i="5"/>
  <c r="DA457" i="5"/>
  <c r="DP457" i="5" s="1"/>
  <c r="CZ457" i="5"/>
  <c r="CY457" i="5"/>
  <c r="DO456" i="5"/>
  <c r="DE456" i="5"/>
  <c r="DF456" i="5" s="1"/>
  <c r="DK456" i="5" s="1"/>
  <c r="DC456" i="5"/>
  <c r="DD456" i="5" s="1"/>
  <c r="DB456" i="5"/>
  <c r="DA456" i="5"/>
  <c r="DP456" i="5" s="1"/>
  <c r="CZ456" i="5"/>
  <c r="CY456" i="5"/>
  <c r="DM455" i="5"/>
  <c r="DE455" i="5"/>
  <c r="DD455" i="5"/>
  <c r="DC455" i="5"/>
  <c r="DB455" i="5"/>
  <c r="DA455" i="5"/>
  <c r="CZ455" i="5"/>
  <c r="CY455" i="5"/>
  <c r="DE454" i="5"/>
  <c r="DF454" i="5" s="1"/>
  <c r="DK454" i="5" s="1"/>
  <c r="DC454" i="5"/>
  <c r="DD454" i="5" s="1"/>
  <c r="DB454" i="5"/>
  <c r="DA454" i="5"/>
  <c r="CZ454" i="5"/>
  <c r="CY454" i="5"/>
  <c r="DO453" i="5"/>
  <c r="DN453" i="5"/>
  <c r="DH453" i="5"/>
  <c r="DE453" i="5"/>
  <c r="DF453" i="5" s="1"/>
  <c r="DK453" i="5" s="1"/>
  <c r="DC453" i="5"/>
  <c r="DD453" i="5" s="1"/>
  <c r="DB453" i="5"/>
  <c r="DA453" i="5"/>
  <c r="DP453" i="5" s="1"/>
  <c r="CZ453" i="5"/>
  <c r="CY453" i="5"/>
  <c r="DO452" i="5"/>
  <c r="DE452" i="5"/>
  <c r="DF452" i="5" s="1"/>
  <c r="DK452" i="5" s="1"/>
  <c r="DD452" i="5"/>
  <c r="DG452" i="5" s="1"/>
  <c r="DC452" i="5"/>
  <c r="DB452" i="5"/>
  <c r="DA452" i="5"/>
  <c r="DP452" i="5" s="1"/>
  <c r="CZ452" i="5"/>
  <c r="CY452" i="5"/>
  <c r="DE451" i="5"/>
  <c r="DD451" i="5"/>
  <c r="DC451" i="5"/>
  <c r="DB451" i="5"/>
  <c r="DA451" i="5"/>
  <c r="CZ451" i="5"/>
  <c r="CY451" i="5"/>
  <c r="DN450" i="5"/>
  <c r="DM450" i="5"/>
  <c r="DE450" i="5"/>
  <c r="DF450" i="5" s="1"/>
  <c r="DK450" i="5" s="1"/>
  <c r="DC450" i="5"/>
  <c r="DD450" i="5" s="1"/>
  <c r="DB450" i="5"/>
  <c r="DA450" i="5"/>
  <c r="CZ450" i="5"/>
  <c r="CY450" i="5"/>
  <c r="DO449" i="5"/>
  <c r="DN449" i="5"/>
  <c r="DG449" i="5"/>
  <c r="DE449" i="5"/>
  <c r="DF449" i="5" s="1"/>
  <c r="DK449" i="5" s="1"/>
  <c r="DC449" i="5"/>
  <c r="DD449" i="5" s="1"/>
  <c r="DH449" i="5" s="1"/>
  <c r="DB449" i="5"/>
  <c r="DA449" i="5"/>
  <c r="DP449" i="5" s="1"/>
  <c r="CZ449" i="5"/>
  <c r="CY449" i="5"/>
  <c r="DO448" i="5"/>
  <c r="DE448" i="5"/>
  <c r="DF448" i="5" s="1"/>
  <c r="DK448" i="5" s="1"/>
  <c r="DC448" i="5"/>
  <c r="DD448" i="5" s="1"/>
  <c r="DB448" i="5"/>
  <c r="DA448" i="5"/>
  <c r="DP448" i="5" s="1"/>
  <c r="CZ448" i="5"/>
  <c r="CY448" i="5"/>
  <c r="DM447" i="5"/>
  <c r="DE447" i="5"/>
  <c r="DD447" i="5"/>
  <c r="DC447" i="5"/>
  <c r="DB447" i="5"/>
  <c r="DA447" i="5"/>
  <c r="CZ447" i="5"/>
  <c r="CY447" i="5"/>
  <c r="DE446" i="5"/>
  <c r="DF446" i="5" s="1"/>
  <c r="DK446" i="5" s="1"/>
  <c r="DC446" i="5"/>
  <c r="DD446" i="5" s="1"/>
  <c r="DB446" i="5"/>
  <c r="DA446" i="5"/>
  <c r="DM446" i="5" s="1"/>
  <c r="CZ446" i="5"/>
  <c r="CY446" i="5"/>
  <c r="DO445" i="5"/>
  <c r="DN445" i="5"/>
  <c r="DH445" i="5"/>
  <c r="DE445" i="5"/>
  <c r="DF445" i="5" s="1"/>
  <c r="DK445" i="5" s="1"/>
  <c r="DC445" i="5"/>
  <c r="DD445" i="5" s="1"/>
  <c r="DB445" i="5"/>
  <c r="DA445" i="5"/>
  <c r="DP445" i="5" s="1"/>
  <c r="CZ445" i="5"/>
  <c r="CY445" i="5"/>
  <c r="DO444" i="5"/>
  <c r="DE444" i="5"/>
  <c r="DF444" i="5" s="1"/>
  <c r="DK444" i="5" s="1"/>
  <c r="DD444" i="5"/>
  <c r="DG444" i="5" s="1"/>
  <c r="DC444" i="5"/>
  <c r="DB444" i="5"/>
  <c r="DA444" i="5"/>
  <c r="DP444" i="5" s="1"/>
  <c r="CZ444" i="5"/>
  <c r="CY444" i="5"/>
  <c r="DE443" i="5"/>
  <c r="DD443" i="5"/>
  <c r="DC443" i="5"/>
  <c r="DB443" i="5"/>
  <c r="DA443" i="5"/>
  <c r="CZ443" i="5"/>
  <c r="CY443" i="5"/>
  <c r="DN442" i="5"/>
  <c r="DM442" i="5"/>
  <c r="DE442" i="5"/>
  <c r="DF442" i="5" s="1"/>
  <c r="DK442" i="5" s="1"/>
  <c r="DC442" i="5"/>
  <c r="DD442" i="5" s="1"/>
  <c r="DB442" i="5"/>
  <c r="DA442" i="5"/>
  <c r="CZ442" i="5"/>
  <c r="CY442" i="5"/>
  <c r="DO441" i="5"/>
  <c r="DN441" i="5"/>
  <c r="DG441" i="5"/>
  <c r="DE441" i="5"/>
  <c r="DF441" i="5" s="1"/>
  <c r="DK441" i="5" s="1"/>
  <c r="DC441" i="5"/>
  <c r="DD441" i="5" s="1"/>
  <c r="DH441" i="5" s="1"/>
  <c r="DB441" i="5"/>
  <c r="DA441" i="5"/>
  <c r="DP441" i="5" s="1"/>
  <c r="CZ441" i="5"/>
  <c r="CY441" i="5"/>
  <c r="DO440" i="5"/>
  <c r="DE440" i="5"/>
  <c r="DF440" i="5" s="1"/>
  <c r="DK440" i="5" s="1"/>
  <c r="DC440" i="5"/>
  <c r="DD440" i="5" s="1"/>
  <c r="DB440" i="5"/>
  <c r="DA440" i="5"/>
  <c r="DP440" i="5" s="1"/>
  <c r="CZ440" i="5"/>
  <c r="CY440" i="5"/>
  <c r="DM439" i="5"/>
  <c r="DE439" i="5"/>
  <c r="DD439" i="5"/>
  <c r="DC439" i="5"/>
  <c r="DB439" i="5"/>
  <c r="DA439" i="5"/>
  <c r="CZ439" i="5"/>
  <c r="CY439" i="5"/>
  <c r="DE438" i="5"/>
  <c r="DF438" i="5" s="1"/>
  <c r="DK438" i="5" s="1"/>
  <c r="DC438" i="5"/>
  <c r="DD438" i="5" s="1"/>
  <c r="DB438" i="5"/>
  <c r="DA438" i="5"/>
  <c r="CZ438" i="5"/>
  <c r="CY438" i="5"/>
  <c r="DO437" i="5"/>
  <c r="DN437" i="5"/>
  <c r="DH437" i="5"/>
  <c r="DE437" i="5"/>
  <c r="DF437" i="5" s="1"/>
  <c r="DK437" i="5" s="1"/>
  <c r="DC437" i="5"/>
  <c r="DD437" i="5" s="1"/>
  <c r="DB437" i="5"/>
  <c r="DA437" i="5"/>
  <c r="DP437" i="5" s="1"/>
  <c r="CZ437" i="5"/>
  <c r="CY437" i="5"/>
  <c r="DO436" i="5"/>
  <c r="DE436" i="5"/>
  <c r="DF436" i="5" s="1"/>
  <c r="DK436" i="5" s="1"/>
  <c r="DD436" i="5"/>
  <c r="DG436" i="5" s="1"/>
  <c r="DC436" i="5"/>
  <c r="DB436" i="5"/>
  <c r="DA436" i="5"/>
  <c r="DP436" i="5" s="1"/>
  <c r="CZ436" i="5"/>
  <c r="CY436" i="5"/>
  <c r="DE435" i="5"/>
  <c r="DD435" i="5"/>
  <c r="DC435" i="5"/>
  <c r="DB435" i="5"/>
  <c r="DA435" i="5"/>
  <c r="DM435" i="5" s="1"/>
  <c r="CZ435" i="5"/>
  <c r="CY435" i="5"/>
  <c r="DN434" i="5"/>
  <c r="DM434" i="5"/>
  <c r="DE434" i="5"/>
  <c r="DF434" i="5" s="1"/>
  <c r="DK434" i="5" s="1"/>
  <c r="DC434" i="5"/>
  <c r="DD434" i="5" s="1"/>
  <c r="DB434" i="5"/>
  <c r="DA434" i="5"/>
  <c r="CZ434" i="5"/>
  <c r="CY434" i="5"/>
  <c r="DO433" i="5"/>
  <c r="DN433" i="5"/>
  <c r="DG433" i="5"/>
  <c r="DE433" i="5"/>
  <c r="DF433" i="5" s="1"/>
  <c r="DK433" i="5" s="1"/>
  <c r="DC433" i="5"/>
  <c r="DD433" i="5" s="1"/>
  <c r="DH433" i="5" s="1"/>
  <c r="DB433" i="5"/>
  <c r="DA433" i="5"/>
  <c r="DP433" i="5" s="1"/>
  <c r="CZ433" i="5"/>
  <c r="CY433" i="5"/>
  <c r="DO432" i="5"/>
  <c r="DE432" i="5"/>
  <c r="DF432" i="5" s="1"/>
  <c r="DK432" i="5" s="1"/>
  <c r="DC432" i="5"/>
  <c r="DD432" i="5" s="1"/>
  <c r="DB432" i="5"/>
  <c r="DA432" i="5"/>
  <c r="DP432" i="5" s="1"/>
  <c r="CZ432" i="5"/>
  <c r="CY432" i="5"/>
  <c r="DM431" i="5"/>
  <c r="DE431" i="5"/>
  <c r="DD431" i="5"/>
  <c r="DC431" i="5"/>
  <c r="DB431" i="5"/>
  <c r="DA431" i="5"/>
  <c r="CZ431" i="5"/>
  <c r="CY431" i="5"/>
  <c r="DE430" i="5"/>
  <c r="DF430" i="5" s="1"/>
  <c r="DK430" i="5" s="1"/>
  <c r="DC430" i="5"/>
  <c r="DD430" i="5" s="1"/>
  <c r="DB430" i="5"/>
  <c r="DA430" i="5"/>
  <c r="DM430" i="5" s="1"/>
  <c r="CZ430" i="5"/>
  <c r="CY430" i="5"/>
  <c r="DO429" i="5"/>
  <c r="DN429" i="5"/>
  <c r="DH429" i="5"/>
  <c r="DE429" i="5"/>
  <c r="DF429" i="5" s="1"/>
  <c r="DK429" i="5" s="1"/>
  <c r="DC429" i="5"/>
  <c r="DD429" i="5" s="1"/>
  <c r="DB429" i="5"/>
  <c r="DA429" i="5"/>
  <c r="DP429" i="5" s="1"/>
  <c r="CZ429" i="5"/>
  <c r="CY429" i="5"/>
  <c r="DO428" i="5"/>
  <c r="DE428" i="5"/>
  <c r="DD428" i="5"/>
  <c r="DH428" i="5" s="1"/>
  <c r="DC428" i="5"/>
  <c r="DB428" i="5"/>
  <c r="DA428" i="5"/>
  <c r="CZ428" i="5"/>
  <c r="CY428" i="5"/>
  <c r="DN427" i="5"/>
  <c r="DE427" i="5"/>
  <c r="DF427" i="5" s="1"/>
  <c r="DK427" i="5" s="1"/>
  <c r="DD427" i="5"/>
  <c r="DG427" i="5" s="1"/>
  <c r="DC427" i="5"/>
  <c r="DB427" i="5"/>
  <c r="DA427" i="5"/>
  <c r="CZ427" i="5"/>
  <c r="CY427" i="5"/>
  <c r="DH426" i="5"/>
  <c r="DI426" i="5" s="1"/>
  <c r="DE426" i="5"/>
  <c r="DF426" i="5" s="1"/>
  <c r="DK426" i="5" s="1"/>
  <c r="DD426" i="5"/>
  <c r="DC426" i="5"/>
  <c r="DB426" i="5"/>
  <c r="DA426" i="5"/>
  <c r="CZ426" i="5"/>
  <c r="CY426" i="5"/>
  <c r="DH425" i="5"/>
  <c r="DE425" i="5"/>
  <c r="DF425" i="5" s="1"/>
  <c r="DK425" i="5" s="1"/>
  <c r="DD425" i="5"/>
  <c r="DI425" i="5" s="1"/>
  <c r="DC425" i="5"/>
  <c r="DB425" i="5"/>
  <c r="DA425" i="5"/>
  <c r="CZ425" i="5"/>
  <c r="CY425" i="5"/>
  <c r="DN424" i="5"/>
  <c r="DE424" i="5"/>
  <c r="DF424" i="5" s="1"/>
  <c r="DK424" i="5" s="1"/>
  <c r="DD424" i="5"/>
  <c r="DG424" i="5" s="1"/>
  <c r="DC424" i="5"/>
  <c r="DB424" i="5"/>
  <c r="DA424" i="5"/>
  <c r="CZ424" i="5"/>
  <c r="CY424" i="5"/>
  <c r="DN423" i="5"/>
  <c r="DE423" i="5"/>
  <c r="DF423" i="5" s="1"/>
  <c r="DK423" i="5" s="1"/>
  <c r="DD423" i="5"/>
  <c r="DG423" i="5" s="1"/>
  <c r="DC423" i="5"/>
  <c r="DB423" i="5"/>
  <c r="DA423" i="5"/>
  <c r="CZ423" i="5"/>
  <c r="CY423" i="5"/>
  <c r="DH422" i="5"/>
  <c r="DI422" i="5" s="1"/>
  <c r="DE422" i="5"/>
  <c r="DF422" i="5" s="1"/>
  <c r="DK422" i="5" s="1"/>
  <c r="DD422" i="5"/>
  <c r="DC422" i="5"/>
  <c r="DB422" i="5"/>
  <c r="DA422" i="5"/>
  <c r="CZ422" i="5"/>
  <c r="CY422" i="5"/>
  <c r="DH421" i="5"/>
  <c r="DE421" i="5"/>
  <c r="DF421" i="5" s="1"/>
  <c r="DK421" i="5" s="1"/>
  <c r="DD421" i="5"/>
  <c r="DI421" i="5" s="1"/>
  <c r="DC421" i="5"/>
  <c r="DB421" i="5"/>
  <c r="DA421" i="5"/>
  <c r="CZ421" i="5"/>
  <c r="CY421" i="5"/>
  <c r="DN420" i="5"/>
  <c r="DE420" i="5"/>
  <c r="DF420" i="5" s="1"/>
  <c r="DK420" i="5" s="1"/>
  <c r="DD420" i="5"/>
  <c r="DG420" i="5" s="1"/>
  <c r="DC420" i="5"/>
  <c r="DB420" i="5"/>
  <c r="DA420" i="5"/>
  <c r="CZ420" i="5"/>
  <c r="CY420" i="5"/>
  <c r="DN419" i="5"/>
  <c r="DE419" i="5"/>
  <c r="DF419" i="5" s="1"/>
  <c r="DK419" i="5" s="1"/>
  <c r="DD419" i="5"/>
  <c r="DG419" i="5" s="1"/>
  <c r="DC419" i="5"/>
  <c r="DB419" i="5"/>
  <c r="DA419" i="5"/>
  <c r="CZ419" i="5"/>
  <c r="CY419" i="5"/>
  <c r="DH418" i="5"/>
  <c r="DI418" i="5" s="1"/>
  <c r="DE418" i="5"/>
  <c r="DF418" i="5" s="1"/>
  <c r="DK418" i="5" s="1"/>
  <c r="DD418" i="5"/>
  <c r="DC418" i="5"/>
  <c r="DB418" i="5"/>
  <c r="DA418" i="5"/>
  <c r="CZ418" i="5"/>
  <c r="CY418" i="5"/>
  <c r="DH417" i="5"/>
  <c r="DE417" i="5"/>
  <c r="DF417" i="5" s="1"/>
  <c r="DK417" i="5" s="1"/>
  <c r="DD417" i="5"/>
  <c r="DI417" i="5" s="1"/>
  <c r="DC417" i="5"/>
  <c r="DB417" i="5"/>
  <c r="DA417" i="5"/>
  <c r="DO417" i="5" s="1"/>
  <c r="CZ417" i="5"/>
  <c r="CY417" i="5"/>
  <c r="DN416" i="5"/>
  <c r="DE416" i="5"/>
  <c r="DF416" i="5" s="1"/>
  <c r="DK416" i="5" s="1"/>
  <c r="DD416" i="5"/>
  <c r="DG416" i="5" s="1"/>
  <c r="DC416" i="5"/>
  <c r="DB416" i="5"/>
  <c r="DA416" i="5"/>
  <c r="CZ416" i="5"/>
  <c r="CY416" i="5"/>
  <c r="DN415" i="5"/>
  <c r="DE415" i="5"/>
  <c r="DF415" i="5" s="1"/>
  <c r="DK415" i="5" s="1"/>
  <c r="DD415" i="5"/>
  <c r="DG415" i="5" s="1"/>
  <c r="DC415" i="5"/>
  <c r="DB415" i="5"/>
  <c r="DA415" i="5"/>
  <c r="CZ415" i="5"/>
  <c r="CY415" i="5"/>
  <c r="DO414" i="5"/>
  <c r="DK414" i="5"/>
  <c r="DE414" i="5"/>
  <c r="DF414" i="5" s="1"/>
  <c r="DD414" i="5"/>
  <c r="DG414" i="5" s="1"/>
  <c r="DC414" i="5"/>
  <c r="DB414" i="5"/>
  <c r="DA414" i="5"/>
  <c r="CZ414" i="5"/>
  <c r="CY414" i="5"/>
  <c r="DH413" i="5"/>
  <c r="DI413" i="5" s="1"/>
  <c r="DE413" i="5"/>
  <c r="DF413" i="5" s="1"/>
  <c r="DK413" i="5" s="1"/>
  <c r="DD413" i="5"/>
  <c r="DC413" i="5"/>
  <c r="DB413" i="5"/>
  <c r="DA413" i="5"/>
  <c r="CZ413" i="5"/>
  <c r="CY413" i="5"/>
  <c r="DH412" i="5"/>
  <c r="DE412" i="5"/>
  <c r="DF412" i="5" s="1"/>
  <c r="DK412" i="5" s="1"/>
  <c r="DD412" i="5"/>
  <c r="DI412" i="5" s="1"/>
  <c r="DC412" i="5"/>
  <c r="DB412" i="5"/>
  <c r="DA412" i="5"/>
  <c r="CZ412" i="5"/>
  <c r="CY412" i="5"/>
  <c r="DN411" i="5"/>
  <c r="DE411" i="5"/>
  <c r="DF411" i="5" s="1"/>
  <c r="DK411" i="5" s="1"/>
  <c r="DD411" i="5"/>
  <c r="DG411" i="5" s="1"/>
  <c r="DC411" i="5"/>
  <c r="DB411" i="5"/>
  <c r="DA411" i="5"/>
  <c r="CZ411" i="5"/>
  <c r="CY411" i="5"/>
  <c r="DN410" i="5"/>
  <c r="DE410" i="5"/>
  <c r="DF410" i="5" s="1"/>
  <c r="DK410" i="5" s="1"/>
  <c r="DD410" i="5"/>
  <c r="DG410" i="5" s="1"/>
  <c r="DC410" i="5"/>
  <c r="DB410" i="5"/>
  <c r="DA410" i="5"/>
  <c r="CZ410" i="5"/>
  <c r="CY410" i="5"/>
  <c r="DH409" i="5"/>
  <c r="DI409" i="5" s="1"/>
  <c r="DE409" i="5"/>
  <c r="DF409" i="5" s="1"/>
  <c r="DK409" i="5" s="1"/>
  <c r="DD409" i="5"/>
  <c r="DC409" i="5"/>
  <c r="DB409" i="5"/>
  <c r="DA409" i="5"/>
  <c r="CZ409" i="5"/>
  <c r="CY409" i="5"/>
  <c r="DH408" i="5"/>
  <c r="DE408" i="5"/>
  <c r="DF408" i="5" s="1"/>
  <c r="DK408" i="5" s="1"/>
  <c r="DD408" i="5"/>
  <c r="DI408" i="5" s="1"/>
  <c r="DC408" i="5"/>
  <c r="DB408" i="5"/>
  <c r="DA408" i="5"/>
  <c r="CZ408" i="5"/>
  <c r="CY408" i="5"/>
  <c r="DN407" i="5"/>
  <c r="DE407" i="5"/>
  <c r="DF407" i="5" s="1"/>
  <c r="DK407" i="5" s="1"/>
  <c r="DD407" i="5"/>
  <c r="DG407" i="5" s="1"/>
  <c r="DC407" i="5"/>
  <c r="DB407" i="5"/>
  <c r="DA407" i="5"/>
  <c r="CZ407" i="5"/>
  <c r="CY407" i="5"/>
  <c r="DN406" i="5"/>
  <c r="DE406" i="5"/>
  <c r="DF406" i="5" s="1"/>
  <c r="DK406" i="5" s="1"/>
  <c r="DD406" i="5"/>
  <c r="DG406" i="5" s="1"/>
  <c r="DC406" i="5"/>
  <c r="DB406" i="5"/>
  <c r="DA406" i="5"/>
  <c r="CZ406" i="5"/>
  <c r="CY406" i="5"/>
  <c r="DH405" i="5"/>
  <c r="DI405" i="5" s="1"/>
  <c r="DE405" i="5"/>
  <c r="DF405" i="5" s="1"/>
  <c r="DK405" i="5" s="1"/>
  <c r="DD405" i="5"/>
  <c r="DC405" i="5"/>
  <c r="DB405" i="5"/>
  <c r="DA405" i="5"/>
  <c r="CZ405" i="5"/>
  <c r="CY405" i="5"/>
  <c r="DH404" i="5"/>
  <c r="DE404" i="5"/>
  <c r="DF404" i="5" s="1"/>
  <c r="DK404" i="5" s="1"/>
  <c r="DD404" i="5"/>
  <c r="DI404" i="5" s="1"/>
  <c r="DC404" i="5"/>
  <c r="DB404" i="5"/>
  <c r="DA404" i="5"/>
  <c r="DO404" i="5" s="1"/>
  <c r="CZ404" i="5"/>
  <c r="CY404" i="5"/>
  <c r="DN403" i="5"/>
  <c r="DE403" i="5"/>
  <c r="DF403" i="5" s="1"/>
  <c r="DK403" i="5" s="1"/>
  <c r="DD403" i="5"/>
  <c r="DG403" i="5" s="1"/>
  <c r="DC403" i="5"/>
  <c r="DB403" i="5"/>
  <c r="DA403" i="5"/>
  <c r="CZ403" i="5"/>
  <c r="CY403" i="5"/>
  <c r="DN402" i="5"/>
  <c r="DE402" i="5"/>
  <c r="DF402" i="5" s="1"/>
  <c r="DK402" i="5" s="1"/>
  <c r="DD402" i="5"/>
  <c r="DG402" i="5" s="1"/>
  <c r="DC402" i="5"/>
  <c r="DB402" i="5"/>
  <c r="DA402" i="5"/>
  <c r="CZ402" i="5"/>
  <c r="CY402" i="5"/>
  <c r="DH401" i="5"/>
  <c r="DI401" i="5" s="1"/>
  <c r="DE401" i="5"/>
  <c r="DF401" i="5" s="1"/>
  <c r="DK401" i="5" s="1"/>
  <c r="DD401" i="5"/>
  <c r="DC401" i="5"/>
  <c r="DB401" i="5"/>
  <c r="DA401" i="5"/>
  <c r="CZ401" i="5"/>
  <c r="CY401" i="5"/>
  <c r="DH400" i="5"/>
  <c r="DE400" i="5"/>
  <c r="DF400" i="5" s="1"/>
  <c r="DK400" i="5" s="1"/>
  <c r="DD400" i="5"/>
  <c r="DI400" i="5" s="1"/>
  <c r="DC400" i="5"/>
  <c r="DB400" i="5"/>
  <c r="DA400" i="5"/>
  <c r="CZ400" i="5"/>
  <c r="CY400" i="5"/>
  <c r="DE399" i="5"/>
  <c r="DF399" i="5" s="1"/>
  <c r="DK399" i="5" s="1"/>
  <c r="DD399" i="5"/>
  <c r="DC399" i="5"/>
  <c r="DB399" i="5"/>
  <c r="DH399" i="5" s="1"/>
  <c r="DA399" i="5"/>
  <c r="CZ399" i="5"/>
  <c r="CY399" i="5"/>
  <c r="DP398" i="5"/>
  <c r="DO398" i="5"/>
  <c r="DN398" i="5"/>
  <c r="DH398" i="5"/>
  <c r="DF398" i="5"/>
  <c r="DK398" i="5" s="1"/>
  <c r="DE398" i="5"/>
  <c r="DD398" i="5"/>
  <c r="DG398" i="5" s="1"/>
  <c r="DC398" i="5"/>
  <c r="DB398" i="5"/>
  <c r="DA398" i="5"/>
  <c r="DM398" i="5" s="1"/>
  <c r="CZ398" i="5"/>
  <c r="CY398" i="5"/>
  <c r="DE397" i="5"/>
  <c r="DF397" i="5" s="1"/>
  <c r="DK397" i="5" s="1"/>
  <c r="DD397" i="5"/>
  <c r="DC397" i="5"/>
  <c r="DB397" i="5"/>
  <c r="DH397" i="5" s="1"/>
  <c r="DA397" i="5"/>
  <c r="DM397" i="5" s="1"/>
  <c r="CZ397" i="5"/>
  <c r="CY397" i="5"/>
  <c r="DP396" i="5"/>
  <c r="DO396" i="5"/>
  <c r="DN396" i="5"/>
  <c r="DH396" i="5"/>
  <c r="DF396" i="5"/>
  <c r="DK396" i="5" s="1"/>
  <c r="DE396" i="5"/>
  <c r="DD396" i="5"/>
  <c r="DG396" i="5" s="1"/>
  <c r="DC396" i="5"/>
  <c r="DB396" i="5"/>
  <c r="DA396" i="5"/>
  <c r="DM396" i="5" s="1"/>
  <c r="CZ396" i="5"/>
  <c r="CY396" i="5"/>
  <c r="DE395" i="5"/>
  <c r="DN395" i="5" s="1"/>
  <c r="DD395" i="5"/>
  <c r="DC395" i="5"/>
  <c r="DB395" i="5"/>
  <c r="DH395" i="5" s="1"/>
  <c r="DA395" i="5"/>
  <c r="DM395" i="5" s="1"/>
  <c r="CZ395" i="5"/>
  <c r="CY395" i="5"/>
  <c r="DP394" i="5"/>
  <c r="DO394" i="5"/>
  <c r="DN394" i="5"/>
  <c r="DH394" i="5"/>
  <c r="DF394" i="5"/>
  <c r="DK394" i="5" s="1"/>
  <c r="DE394" i="5"/>
  <c r="DD394" i="5"/>
  <c r="DG394" i="5" s="1"/>
  <c r="DC394" i="5"/>
  <c r="DB394" i="5"/>
  <c r="DA394" i="5"/>
  <c r="DM394" i="5" s="1"/>
  <c r="CZ394" i="5"/>
  <c r="CY394" i="5"/>
  <c r="DE393" i="5"/>
  <c r="DF393" i="5" s="1"/>
  <c r="DK393" i="5" s="1"/>
  <c r="DD393" i="5"/>
  <c r="DC393" i="5"/>
  <c r="DB393" i="5"/>
  <c r="DH393" i="5" s="1"/>
  <c r="DA393" i="5"/>
  <c r="DM393" i="5" s="1"/>
  <c r="CZ393" i="5"/>
  <c r="CY393" i="5"/>
  <c r="DP392" i="5"/>
  <c r="DO392" i="5"/>
  <c r="DN392" i="5"/>
  <c r="DH392" i="5"/>
  <c r="DF392" i="5"/>
  <c r="DK392" i="5" s="1"/>
  <c r="DE392" i="5"/>
  <c r="DD392" i="5"/>
  <c r="DG392" i="5" s="1"/>
  <c r="DC392" i="5"/>
  <c r="DB392" i="5"/>
  <c r="DA392" i="5"/>
  <c r="DM392" i="5" s="1"/>
  <c r="CZ392" i="5"/>
  <c r="CY392" i="5"/>
  <c r="DE391" i="5"/>
  <c r="DN391" i="5" s="1"/>
  <c r="DD391" i="5"/>
  <c r="DC391" i="5"/>
  <c r="DB391" i="5"/>
  <c r="DH391" i="5" s="1"/>
  <c r="DA391" i="5"/>
  <c r="DM391" i="5" s="1"/>
  <c r="CZ391" i="5"/>
  <c r="CY391" i="5"/>
  <c r="DP390" i="5"/>
  <c r="DO390" i="5"/>
  <c r="DN390" i="5"/>
  <c r="DH390" i="5"/>
  <c r="DF390" i="5"/>
  <c r="DK390" i="5" s="1"/>
  <c r="DE390" i="5"/>
  <c r="DD390" i="5"/>
  <c r="DG390" i="5" s="1"/>
  <c r="DC390" i="5"/>
  <c r="DB390" i="5"/>
  <c r="DA390" i="5"/>
  <c r="DM390" i="5" s="1"/>
  <c r="CZ390" i="5"/>
  <c r="CY390" i="5"/>
  <c r="DE389" i="5"/>
  <c r="DN389" i="5" s="1"/>
  <c r="DD389" i="5"/>
  <c r="DC389" i="5"/>
  <c r="DB389" i="5"/>
  <c r="DH389" i="5" s="1"/>
  <c r="DA389" i="5"/>
  <c r="DM389" i="5" s="1"/>
  <c r="CZ389" i="5"/>
  <c r="CY389" i="5"/>
  <c r="DP388" i="5"/>
  <c r="DO388" i="5"/>
  <c r="DN388" i="5"/>
  <c r="DH388" i="5"/>
  <c r="DF388" i="5"/>
  <c r="DK388" i="5" s="1"/>
  <c r="DE388" i="5"/>
  <c r="DD388" i="5"/>
  <c r="DG388" i="5" s="1"/>
  <c r="DC388" i="5"/>
  <c r="DB388" i="5"/>
  <c r="DA388" i="5"/>
  <c r="DM388" i="5" s="1"/>
  <c r="CZ388" i="5"/>
  <c r="CY388" i="5"/>
  <c r="DE387" i="5"/>
  <c r="DN387" i="5" s="1"/>
  <c r="DD387" i="5"/>
  <c r="DC387" i="5"/>
  <c r="DB387" i="5"/>
  <c r="DH387" i="5" s="1"/>
  <c r="DA387" i="5"/>
  <c r="DM387" i="5" s="1"/>
  <c r="CZ387" i="5"/>
  <c r="CY387" i="5"/>
  <c r="DP386" i="5"/>
  <c r="DO386" i="5"/>
  <c r="DN386" i="5"/>
  <c r="DH386" i="5"/>
  <c r="DF386" i="5"/>
  <c r="DK386" i="5" s="1"/>
  <c r="DE386" i="5"/>
  <c r="DD386" i="5"/>
  <c r="DG386" i="5" s="1"/>
  <c r="DC386" i="5"/>
  <c r="DB386" i="5"/>
  <c r="DA386" i="5"/>
  <c r="DM386" i="5" s="1"/>
  <c r="CZ386" i="5"/>
  <c r="CY386" i="5"/>
  <c r="DE385" i="5"/>
  <c r="DN385" i="5" s="1"/>
  <c r="DD385" i="5"/>
  <c r="DC385" i="5"/>
  <c r="DB385" i="5"/>
  <c r="DH385" i="5" s="1"/>
  <c r="DA385" i="5"/>
  <c r="DM385" i="5" s="1"/>
  <c r="CZ385" i="5"/>
  <c r="CY385" i="5"/>
  <c r="DP384" i="5"/>
  <c r="DO384" i="5"/>
  <c r="DN384" i="5"/>
  <c r="DH384" i="5"/>
  <c r="DF384" i="5"/>
  <c r="DK384" i="5" s="1"/>
  <c r="DE384" i="5"/>
  <c r="DD384" i="5"/>
  <c r="DG384" i="5" s="1"/>
  <c r="DC384" i="5"/>
  <c r="DB384" i="5"/>
  <c r="DA384" i="5"/>
  <c r="DM384" i="5" s="1"/>
  <c r="CZ384" i="5"/>
  <c r="CY384" i="5"/>
  <c r="DE383" i="5"/>
  <c r="DN383" i="5" s="1"/>
  <c r="DD383" i="5"/>
  <c r="DC383" i="5"/>
  <c r="DB383" i="5"/>
  <c r="DH383" i="5" s="1"/>
  <c r="DA383" i="5"/>
  <c r="DM383" i="5" s="1"/>
  <c r="CZ383" i="5"/>
  <c r="CY383" i="5"/>
  <c r="DP382" i="5"/>
  <c r="DO382" i="5"/>
  <c r="DN382" i="5"/>
  <c r="DH382" i="5"/>
  <c r="DF382" i="5"/>
  <c r="DK382" i="5" s="1"/>
  <c r="DE382" i="5"/>
  <c r="DD382" i="5"/>
  <c r="DG382" i="5" s="1"/>
  <c r="DC382" i="5"/>
  <c r="DB382" i="5"/>
  <c r="DA382" i="5"/>
  <c r="DM382" i="5" s="1"/>
  <c r="CZ382" i="5"/>
  <c r="CY382" i="5"/>
  <c r="DE381" i="5"/>
  <c r="DN381" i="5" s="1"/>
  <c r="DD381" i="5"/>
  <c r="DC381" i="5"/>
  <c r="DB381" i="5"/>
  <c r="DH381" i="5" s="1"/>
  <c r="DA381" i="5"/>
  <c r="DM381" i="5" s="1"/>
  <c r="CZ381" i="5"/>
  <c r="CY381" i="5"/>
  <c r="DP380" i="5"/>
  <c r="DO380" i="5"/>
  <c r="DN380" i="5"/>
  <c r="DH380" i="5"/>
  <c r="DF380" i="5"/>
  <c r="DK380" i="5" s="1"/>
  <c r="DE380" i="5"/>
  <c r="DD380" i="5"/>
  <c r="DG380" i="5" s="1"/>
  <c r="DC380" i="5"/>
  <c r="DB380" i="5"/>
  <c r="DA380" i="5"/>
  <c r="DM380" i="5" s="1"/>
  <c r="CZ380" i="5"/>
  <c r="CY380" i="5"/>
  <c r="DE379" i="5"/>
  <c r="DN379" i="5" s="1"/>
  <c r="DD379" i="5"/>
  <c r="DC379" i="5"/>
  <c r="DB379" i="5"/>
  <c r="DH379" i="5" s="1"/>
  <c r="DA379" i="5"/>
  <c r="DM379" i="5" s="1"/>
  <c r="CZ379" i="5"/>
  <c r="CY379" i="5"/>
  <c r="DP378" i="5"/>
  <c r="DO378" i="5"/>
  <c r="DN378" i="5"/>
  <c r="DH378" i="5"/>
  <c r="DF378" i="5"/>
  <c r="DK378" i="5" s="1"/>
  <c r="DE378" i="5"/>
  <c r="DD378" i="5"/>
  <c r="DG378" i="5" s="1"/>
  <c r="DC378" i="5"/>
  <c r="DB378" i="5"/>
  <c r="DA378" i="5"/>
  <c r="DM378" i="5" s="1"/>
  <c r="CZ378" i="5"/>
  <c r="CY378" i="5"/>
  <c r="DE377" i="5"/>
  <c r="DN377" i="5" s="1"/>
  <c r="DD377" i="5"/>
  <c r="DC377" i="5"/>
  <c r="DB377" i="5"/>
  <c r="DH377" i="5" s="1"/>
  <c r="DA377" i="5"/>
  <c r="DM377" i="5" s="1"/>
  <c r="CZ377" i="5"/>
  <c r="CY377" i="5"/>
  <c r="DP376" i="5"/>
  <c r="DO376" i="5"/>
  <c r="DN376" i="5"/>
  <c r="DH376" i="5"/>
  <c r="DF376" i="5"/>
  <c r="DK376" i="5" s="1"/>
  <c r="DE376" i="5"/>
  <c r="DD376" i="5"/>
  <c r="DG376" i="5" s="1"/>
  <c r="DC376" i="5"/>
  <c r="DB376" i="5"/>
  <c r="DA376" i="5"/>
  <c r="DM376" i="5" s="1"/>
  <c r="CZ376" i="5"/>
  <c r="CY376" i="5"/>
  <c r="DE375" i="5"/>
  <c r="DN375" i="5" s="1"/>
  <c r="DD375" i="5"/>
  <c r="DC375" i="5"/>
  <c r="DB375" i="5"/>
  <c r="DH375" i="5" s="1"/>
  <c r="DA375" i="5"/>
  <c r="DM375" i="5" s="1"/>
  <c r="CZ375" i="5"/>
  <c r="CY375" i="5"/>
  <c r="DP374" i="5"/>
  <c r="DO374" i="5"/>
  <c r="DN374" i="5"/>
  <c r="DH374" i="5"/>
  <c r="DF374" i="5"/>
  <c r="DK374" i="5" s="1"/>
  <c r="DE374" i="5"/>
  <c r="DD374" i="5"/>
  <c r="DG374" i="5" s="1"/>
  <c r="DC374" i="5"/>
  <c r="DB374" i="5"/>
  <c r="DA374" i="5"/>
  <c r="DM374" i="5" s="1"/>
  <c r="CZ374" i="5"/>
  <c r="CY374" i="5"/>
  <c r="DE373" i="5"/>
  <c r="DN373" i="5" s="1"/>
  <c r="DD373" i="5"/>
  <c r="DC373" i="5"/>
  <c r="DB373" i="5"/>
  <c r="DH373" i="5" s="1"/>
  <c r="DA373" i="5"/>
  <c r="DM373" i="5" s="1"/>
  <c r="CZ373" i="5"/>
  <c r="CY373" i="5"/>
  <c r="DP372" i="5"/>
  <c r="DO372" i="5"/>
  <c r="DN372" i="5"/>
  <c r="DH372" i="5"/>
  <c r="DF372" i="5"/>
  <c r="DK372" i="5" s="1"/>
  <c r="DE372" i="5"/>
  <c r="DD372" i="5"/>
  <c r="DG372" i="5" s="1"/>
  <c r="DC372" i="5"/>
  <c r="DB372" i="5"/>
  <c r="DA372" i="5"/>
  <c r="DM372" i="5" s="1"/>
  <c r="CZ372" i="5"/>
  <c r="CY372" i="5"/>
  <c r="DE371" i="5"/>
  <c r="DN371" i="5" s="1"/>
  <c r="DD371" i="5"/>
  <c r="DC371" i="5"/>
  <c r="DB371" i="5"/>
  <c r="DH371" i="5" s="1"/>
  <c r="DA371" i="5"/>
  <c r="DM371" i="5" s="1"/>
  <c r="CZ371" i="5"/>
  <c r="CY371" i="5"/>
  <c r="DP370" i="5"/>
  <c r="DO370" i="5"/>
  <c r="DN370" i="5"/>
  <c r="DH370" i="5"/>
  <c r="DF370" i="5"/>
  <c r="DK370" i="5" s="1"/>
  <c r="DE370" i="5"/>
  <c r="DD370" i="5"/>
  <c r="DG370" i="5" s="1"/>
  <c r="DC370" i="5"/>
  <c r="DB370" i="5"/>
  <c r="DA370" i="5"/>
  <c r="DM370" i="5" s="1"/>
  <c r="CZ370" i="5"/>
  <c r="CY370" i="5"/>
  <c r="DE369" i="5"/>
  <c r="DN369" i="5" s="1"/>
  <c r="DD369" i="5"/>
  <c r="DC369" i="5"/>
  <c r="DB369" i="5"/>
  <c r="DH369" i="5" s="1"/>
  <c r="DA369" i="5"/>
  <c r="DM369" i="5" s="1"/>
  <c r="CZ369" i="5"/>
  <c r="CY369" i="5"/>
  <c r="DP368" i="5"/>
  <c r="DO368" i="5"/>
  <c r="DN368" i="5"/>
  <c r="DH368" i="5"/>
  <c r="DF368" i="5"/>
  <c r="DK368" i="5" s="1"/>
  <c r="DE368" i="5"/>
  <c r="DD368" i="5"/>
  <c r="DG368" i="5" s="1"/>
  <c r="DC368" i="5"/>
  <c r="DB368" i="5"/>
  <c r="DA368" i="5"/>
  <c r="DM368" i="5" s="1"/>
  <c r="CZ368" i="5"/>
  <c r="CY368" i="5"/>
  <c r="DE367" i="5"/>
  <c r="DN367" i="5" s="1"/>
  <c r="DD367" i="5"/>
  <c r="DC367" i="5"/>
  <c r="DB367" i="5"/>
  <c r="DH367" i="5" s="1"/>
  <c r="DA367" i="5"/>
  <c r="DM367" i="5" s="1"/>
  <c r="CZ367" i="5"/>
  <c r="CY367" i="5"/>
  <c r="DP366" i="5"/>
  <c r="DO366" i="5"/>
  <c r="DN366" i="5"/>
  <c r="DH366" i="5"/>
  <c r="DF366" i="5"/>
  <c r="DK366" i="5" s="1"/>
  <c r="DE366" i="5"/>
  <c r="DD366" i="5"/>
  <c r="DG366" i="5" s="1"/>
  <c r="DC366" i="5"/>
  <c r="DB366" i="5"/>
  <c r="DA366" i="5"/>
  <c r="DM366" i="5" s="1"/>
  <c r="CZ366" i="5"/>
  <c r="CY366" i="5"/>
  <c r="DE365" i="5"/>
  <c r="DN365" i="5" s="1"/>
  <c r="DD365" i="5"/>
  <c r="DC365" i="5"/>
  <c r="DB365" i="5"/>
  <c r="DH365" i="5" s="1"/>
  <c r="DA365" i="5"/>
  <c r="DM365" i="5" s="1"/>
  <c r="CZ365" i="5"/>
  <c r="CY365" i="5"/>
  <c r="DP364" i="5"/>
  <c r="DO364" i="5"/>
  <c r="DN364" i="5"/>
  <c r="DH364" i="5"/>
  <c r="DF364" i="5"/>
  <c r="DK364" i="5" s="1"/>
  <c r="DE364" i="5"/>
  <c r="DD364" i="5"/>
  <c r="DG364" i="5" s="1"/>
  <c r="DC364" i="5"/>
  <c r="DB364" i="5"/>
  <c r="DA364" i="5"/>
  <c r="DM364" i="5" s="1"/>
  <c r="CZ364" i="5"/>
  <c r="CY364" i="5"/>
  <c r="DE363" i="5"/>
  <c r="DN363" i="5" s="1"/>
  <c r="DD363" i="5"/>
  <c r="DC363" i="5"/>
  <c r="DB363" i="5"/>
  <c r="DH363" i="5" s="1"/>
  <c r="DA363" i="5"/>
  <c r="DM363" i="5" s="1"/>
  <c r="CZ363" i="5"/>
  <c r="CY363" i="5"/>
  <c r="DP362" i="5"/>
  <c r="DO362" i="5"/>
  <c r="DN362" i="5"/>
  <c r="DH362" i="5"/>
  <c r="DF362" i="5"/>
  <c r="DK362" i="5" s="1"/>
  <c r="DE362" i="5"/>
  <c r="DD362" i="5"/>
  <c r="DG362" i="5" s="1"/>
  <c r="DC362" i="5"/>
  <c r="DB362" i="5"/>
  <c r="DA362" i="5"/>
  <c r="DM362" i="5" s="1"/>
  <c r="CZ362" i="5"/>
  <c r="CY362" i="5"/>
  <c r="DE361" i="5"/>
  <c r="DN361" i="5" s="1"/>
  <c r="DD361" i="5"/>
  <c r="DC361" i="5"/>
  <c r="DB361" i="5"/>
  <c r="DH361" i="5" s="1"/>
  <c r="DA361" i="5"/>
  <c r="DM361" i="5" s="1"/>
  <c r="CZ361" i="5"/>
  <c r="CY361" i="5"/>
  <c r="DP360" i="5"/>
  <c r="DO360" i="5"/>
  <c r="DN360" i="5"/>
  <c r="DH360" i="5"/>
  <c r="DF360" i="5"/>
  <c r="DK360" i="5" s="1"/>
  <c r="DE360" i="5"/>
  <c r="DD360" i="5"/>
  <c r="DG360" i="5" s="1"/>
  <c r="DC360" i="5"/>
  <c r="DB360" i="5"/>
  <c r="DA360" i="5"/>
  <c r="DM360" i="5" s="1"/>
  <c r="CZ360" i="5"/>
  <c r="CY360" i="5"/>
  <c r="DE359" i="5"/>
  <c r="DN359" i="5" s="1"/>
  <c r="DD359" i="5"/>
  <c r="DC359" i="5"/>
  <c r="DB359" i="5"/>
  <c r="DH359" i="5" s="1"/>
  <c r="DA359" i="5"/>
  <c r="DM359" i="5" s="1"/>
  <c r="CZ359" i="5"/>
  <c r="CY359" i="5"/>
  <c r="DP358" i="5"/>
  <c r="DO358" i="5"/>
  <c r="DN358" i="5"/>
  <c r="DH358" i="5"/>
  <c r="DF358" i="5"/>
  <c r="DK358" i="5" s="1"/>
  <c r="DE358" i="5"/>
  <c r="DD358" i="5"/>
  <c r="DG358" i="5" s="1"/>
  <c r="DC358" i="5"/>
  <c r="DB358" i="5"/>
  <c r="DA358" i="5"/>
  <c r="DM358" i="5" s="1"/>
  <c r="CZ358" i="5"/>
  <c r="CY358" i="5"/>
  <c r="DE357" i="5"/>
  <c r="DN357" i="5" s="1"/>
  <c r="DD357" i="5"/>
  <c r="DC357" i="5"/>
  <c r="DB357" i="5"/>
  <c r="DH357" i="5" s="1"/>
  <c r="DA357" i="5"/>
  <c r="DM357" i="5" s="1"/>
  <c r="CZ357" i="5"/>
  <c r="CY357" i="5"/>
  <c r="DP356" i="5"/>
  <c r="DO356" i="5"/>
  <c r="DN356" i="5"/>
  <c r="DH356" i="5"/>
  <c r="DF356" i="5"/>
  <c r="DK356" i="5" s="1"/>
  <c r="DE356" i="5"/>
  <c r="DD356" i="5"/>
  <c r="DG356" i="5" s="1"/>
  <c r="DC356" i="5"/>
  <c r="DB356" i="5"/>
  <c r="DA356" i="5"/>
  <c r="DM356" i="5" s="1"/>
  <c r="CZ356" i="5"/>
  <c r="CY356" i="5"/>
  <c r="DE355" i="5"/>
  <c r="DN355" i="5" s="1"/>
  <c r="DD355" i="5"/>
  <c r="DC355" i="5"/>
  <c r="DB355" i="5"/>
  <c r="DH355" i="5" s="1"/>
  <c r="DA355" i="5"/>
  <c r="DM355" i="5" s="1"/>
  <c r="CZ355" i="5"/>
  <c r="CY355" i="5"/>
  <c r="DP354" i="5"/>
  <c r="DO354" i="5"/>
  <c r="DN354" i="5"/>
  <c r="DH354" i="5"/>
  <c r="DF354" i="5"/>
  <c r="DK354" i="5" s="1"/>
  <c r="DE354" i="5"/>
  <c r="DD354" i="5"/>
  <c r="DG354" i="5" s="1"/>
  <c r="DC354" i="5"/>
  <c r="DB354" i="5"/>
  <c r="DA354" i="5"/>
  <c r="DM354" i="5" s="1"/>
  <c r="CZ354" i="5"/>
  <c r="CY354" i="5"/>
  <c r="DE353" i="5"/>
  <c r="DN353" i="5" s="1"/>
  <c r="DD353" i="5"/>
  <c r="DC353" i="5"/>
  <c r="DB353" i="5"/>
  <c r="DH353" i="5" s="1"/>
  <c r="DA353" i="5"/>
  <c r="DM353" i="5" s="1"/>
  <c r="CZ353" i="5"/>
  <c r="CY353" i="5"/>
  <c r="DP352" i="5"/>
  <c r="DO352" i="5"/>
  <c r="DN352" i="5"/>
  <c r="DH352" i="5"/>
  <c r="DF352" i="5"/>
  <c r="DK352" i="5" s="1"/>
  <c r="DE352" i="5"/>
  <c r="DD352" i="5"/>
  <c r="DG352" i="5" s="1"/>
  <c r="DC352" i="5"/>
  <c r="DB352" i="5"/>
  <c r="DA352" i="5"/>
  <c r="DM352" i="5" s="1"/>
  <c r="CZ352" i="5"/>
  <c r="CY352" i="5"/>
  <c r="DE351" i="5"/>
  <c r="DF351" i="5" s="1"/>
  <c r="DK351" i="5" s="1"/>
  <c r="DD351" i="5"/>
  <c r="DC351" i="5"/>
  <c r="DB351" i="5"/>
  <c r="DH351" i="5" s="1"/>
  <c r="DA351" i="5"/>
  <c r="DM351" i="5" s="1"/>
  <c r="CZ351" i="5"/>
  <c r="CY351" i="5"/>
  <c r="DP350" i="5"/>
  <c r="DO350" i="5"/>
  <c r="DN350" i="5"/>
  <c r="DH350" i="5"/>
  <c r="DF350" i="5"/>
  <c r="DK350" i="5" s="1"/>
  <c r="DE350" i="5"/>
  <c r="DD350" i="5"/>
  <c r="DG350" i="5" s="1"/>
  <c r="DC350" i="5"/>
  <c r="DB350" i="5"/>
  <c r="DA350" i="5"/>
  <c r="DM350" i="5" s="1"/>
  <c r="CZ350" i="5"/>
  <c r="CY350" i="5"/>
  <c r="DE349" i="5"/>
  <c r="DN349" i="5" s="1"/>
  <c r="DD349" i="5"/>
  <c r="DC349" i="5"/>
  <c r="DB349" i="5"/>
  <c r="DH349" i="5" s="1"/>
  <c r="DA349" i="5"/>
  <c r="DM349" i="5" s="1"/>
  <c r="CZ349" i="5"/>
  <c r="CY349" i="5"/>
  <c r="DP348" i="5"/>
  <c r="DO348" i="5"/>
  <c r="DN348" i="5"/>
  <c r="DH348" i="5"/>
  <c r="DF348" i="5"/>
  <c r="DK348" i="5" s="1"/>
  <c r="DE348" i="5"/>
  <c r="DD348" i="5"/>
  <c r="DG348" i="5" s="1"/>
  <c r="DC348" i="5"/>
  <c r="DB348" i="5"/>
  <c r="DA348" i="5"/>
  <c r="DM348" i="5" s="1"/>
  <c r="CZ348" i="5"/>
  <c r="CY348" i="5"/>
  <c r="DE347" i="5"/>
  <c r="DF347" i="5" s="1"/>
  <c r="DK347" i="5" s="1"/>
  <c r="DD347" i="5"/>
  <c r="DC347" i="5"/>
  <c r="DB347" i="5"/>
  <c r="DH347" i="5" s="1"/>
  <c r="DA347" i="5"/>
  <c r="DM347" i="5" s="1"/>
  <c r="CZ347" i="5"/>
  <c r="CY347" i="5"/>
  <c r="DP346" i="5"/>
  <c r="DO346" i="5"/>
  <c r="DN346" i="5"/>
  <c r="DH346" i="5"/>
  <c r="DF346" i="5"/>
  <c r="DK346" i="5" s="1"/>
  <c r="DE346" i="5"/>
  <c r="DD346" i="5"/>
  <c r="DG346" i="5" s="1"/>
  <c r="DC346" i="5"/>
  <c r="DB346" i="5"/>
  <c r="DA346" i="5"/>
  <c r="DM346" i="5" s="1"/>
  <c r="CZ346" i="5"/>
  <c r="CY346" i="5"/>
  <c r="DE345" i="5"/>
  <c r="DN345" i="5" s="1"/>
  <c r="DD345" i="5"/>
  <c r="DC345" i="5"/>
  <c r="DB345" i="5"/>
  <c r="DH345" i="5" s="1"/>
  <c r="DA345" i="5"/>
  <c r="DM345" i="5" s="1"/>
  <c r="CZ345" i="5"/>
  <c r="CY345" i="5"/>
  <c r="DP344" i="5"/>
  <c r="DO344" i="5"/>
  <c r="DN344" i="5"/>
  <c r="DH344" i="5"/>
  <c r="DF344" i="5"/>
  <c r="DK344" i="5" s="1"/>
  <c r="DE344" i="5"/>
  <c r="DD344" i="5"/>
  <c r="DG344" i="5" s="1"/>
  <c r="DC344" i="5"/>
  <c r="DB344" i="5"/>
  <c r="DA344" i="5"/>
  <c r="DM344" i="5" s="1"/>
  <c r="CZ344" i="5"/>
  <c r="CY344" i="5"/>
  <c r="DE343" i="5"/>
  <c r="DF343" i="5" s="1"/>
  <c r="DK343" i="5" s="1"/>
  <c r="DD343" i="5"/>
  <c r="DC343" i="5"/>
  <c r="DB343" i="5"/>
  <c r="DH343" i="5" s="1"/>
  <c r="DA343" i="5"/>
  <c r="DM343" i="5" s="1"/>
  <c r="CZ343" i="5"/>
  <c r="CY343" i="5"/>
  <c r="DP342" i="5"/>
  <c r="DO342" i="5"/>
  <c r="DN342" i="5"/>
  <c r="DH342" i="5"/>
  <c r="DF342" i="5"/>
  <c r="DK342" i="5" s="1"/>
  <c r="DE342" i="5"/>
  <c r="DD342" i="5"/>
  <c r="DG342" i="5" s="1"/>
  <c r="DC342" i="5"/>
  <c r="DB342" i="5"/>
  <c r="DA342" i="5"/>
  <c r="DM342" i="5" s="1"/>
  <c r="CZ342" i="5"/>
  <c r="CY342" i="5"/>
  <c r="DE341" i="5"/>
  <c r="DN341" i="5" s="1"/>
  <c r="DD341" i="5"/>
  <c r="DC341" i="5"/>
  <c r="DB341" i="5"/>
  <c r="DH341" i="5" s="1"/>
  <c r="DA341" i="5"/>
  <c r="DM341" i="5" s="1"/>
  <c r="CZ341" i="5"/>
  <c r="CY341" i="5"/>
  <c r="DP340" i="5"/>
  <c r="DO340" i="5"/>
  <c r="DN340" i="5"/>
  <c r="DH340" i="5"/>
  <c r="DF340" i="5"/>
  <c r="DK340" i="5" s="1"/>
  <c r="DE340" i="5"/>
  <c r="DD340" i="5"/>
  <c r="DG340" i="5" s="1"/>
  <c r="DC340" i="5"/>
  <c r="DB340" i="5"/>
  <c r="DA340" i="5"/>
  <c r="DM340" i="5" s="1"/>
  <c r="CZ340" i="5"/>
  <c r="CY340" i="5"/>
  <c r="DE339" i="5"/>
  <c r="DN339" i="5" s="1"/>
  <c r="DD339" i="5"/>
  <c r="DC339" i="5"/>
  <c r="DB339" i="5"/>
  <c r="DH339" i="5" s="1"/>
  <c r="DA339" i="5"/>
  <c r="DM339" i="5" s="1"/>
  <c r="CZ339" i="5"/>
  <c r="CY339" i="5"/>
  <c r="DP338" i="5"/>
  <c r="DO338" i="5"/>
  <c r="DN338" i="5"/>
  <c r="DH338" i="5"/>
  <c r="DF338" i="5"/>
  <c r="DK338" i="5" s="1"/>
  <c r="DE338" i="5"/>
  <c r="DD338" i="5"/>
  <c r="DG338" i="5" s="1"/>
  <c r="DC338" i="5"/>
  <c r="DB338" i="5"/>
  <c r="DA338" i="5"/>
  <c r="DM338" i="5" s="1"/>
  <c r="CZ338" i="5"/>
  <c r="CY338" i="5"/>
  <c r="DE337" i="5"/>
  <c r="DN337" i="5" s="1"/>
  <c r="DD337" i="5"/>
  <c r="DC337" i="5"/>
  <c r="DB337" i="5"/>
  <c r="DH337" i="5" s="1"/>
  <c r="DA337" i="5"/>
  <c r="DM337" i="5" s="1"/>
  <c r="CZ337" i="5"/>
  <c r="CY337" i="5"/>
  <c r="DP336" i="5"/>
  <c r="DO336" i="5"/>
  <c r="DN336" i="5"/>
  <c r="DH336" i="5"/>
  <c r="DF336" i="5"/>
  <c r="DK336" i="5" s="1"/>
  <c r="DE336" i="5"/>
  <c r="DD336" i="5"/>
  <c r="DG336" i="5" s="1"/>
  <c r="DC336" i="5"/>
  <c r="DB336" i="5"/>
  <c r="DA336" i="5"/>
  <c r="DM336" i="5" s="1"/>
  <c r="CZ336" i="5"/>
  <c r="CY336" i="5"/>
  <c r="DE335" i="5"/>
  <c r="DN335" i="5" s="1"/>
  <c r="DD335" i="5"/>
  <c r="DC335" i="5"/>
  <c r="DB335" i="5"/>
  <c r="DH335" i="5" s="1"/>
  <c r="DA335" i="5"/>
  <c r="DM335" i="5" s="1"/>
  <c r="CZ335" i="5"/>
  <c r="CY335" i="5"/>
  <c r="DP334" i="5"/>
  <c r="DO334" i="5"/>
  <c r="DN334" i="5"/>
  <c r="DH334" i="5"/>
  <c r="DF334" i="5"/>
  <c r="DK334" i="5" s="1"/>
  <c r="DE334" i="5"/>
  <c r="DD334" i="5"/>
  <c r="DG334" i="5" s="1"/>
  <c r="DC334" i="5"/>
  <c r="DB334" i="5"/>
  <c r="DA334" i="5"/>
  <c r="DM334" i="5" s="1"/>
  <c r="CZ334" i="5"/>
  <c r="CY334" i="5"/>
  <c r="DE333" i="5"/>
  <c r="DF333" i="5" s="1"/>
  <c r="DK333" i="5" s="1"/>
  <c r="DD333" i="5"/>
  <c r="DC333" i="5"/>
  <c r="DB333" i="5"/>
  <c r="DH333" i="5" s="1"/>
  <c r="DA333" i="5"/>
  <c r="DM333" i="5" s="1"/>
  <c r="CZ333" i="5"/>
  <c r="CY333" i="5"/>
  <c r="DP332" i="5"/>
  <c r="DO332" i="5"/>
  <c r="DN332" i="5"/>
  <c r="DH332" i="5"/>
  <c r="DF332" i="5"/>
  <c r="DK332" i="5" s="1"/>
  <c r="DE332" i="5"/>
  <c r="DD332" i="5"/>
  <c r="DG332" i="5" s="1"/>
  <c r="DC332" i="5"/>
  <c r="DB332" i="5"/>
  <c r="DA332" i="5"/>
  <c r="DM332" i="5" s="1"/>
  <c r="CZ332" i="5"/>
  <c r="CY332" i="5"/>
  <c r="DE331" i="5"/>
  <c r="DN331" i="5" s="1"/>
  <c r="DD331" i="5"/>
  <c r="DC331" i="5"/>
  <c r="DB331" i="5"/>
  <c r="DH331" i="5" s="1"/>
  <c r="DA331" i="5"/>
  <c r="DM331" i="5" s="1"/>
  <c r="CZ331" i="5"/>
  <c r="CY331" i="5"/>
  <c r="DP330" i="5"/>
  <c r="DO330" i="5"/>
  <c r="DN330" i="5"/>
  <c r="DH330" i="5"/>
  <c r="DF330" i="5"/>
  <c r="DK330" i="5" s="1"/>
  <c r="DE330" i="5"/>
  <c r="DD330" i="5"/>
  <c r="DG330" i="5" s="1"/>
  <c r="DC330" i="5"/>
  <c r="DB330" i="5"/>
  <c r="DA330" i="5"/>
  <c r="DM330" i="5" s="1"/>
  <c r="CZ330" i="5"/>
  <c r="CY330" i="5"/>
  <c r="DE329" i="5"/>
  <c r="DN329" i="5" s="1"/>
  <c r="DD329" i="5"/>
  <c r="DC329" i="5"/>
  <c r="DB329" i="5"/>
  <c r="DH329" i="5" s="1"/>
  <c r="DA329" i="5"/>
  <c r="DM329" i="5" s="1"/>
  <c r="CZ329" i="5"/>
  <c r="CY329" i="5"/>
  <c r="DP328" i="5"/>
  <c r="DO328" i="5"/>
  <c r="DN328" i="5"/>
  <c r="DH328" i="5"/>
  <c r="DF328" i="5"/>
  <c r="DK328" i="5" s="1"/>
  <c r="DE328" i="5"/>
  <c r="DD328" i="5"/>
  <c r="DG328" i="5" s="1"/>
  <c r="DC328" i="5"/>
  <c r="DB328" i="5"/>
  <c r="DA328" i="5"/>
  <c r="DM328" i="5" s="1"/>
  <c r="CZ328" i="5"/>
  <c r="CY328" i="5"/>
  <c r="DE327" i="5"/>
  <c r="DN327" i="5" s="1"/>
  <c r="DD327" i="5"/>
  <c r="DC327" i="5"/>
  <c r="DB327" i="5"/>
  <c r="DH327" i="5" s="1"/>
  <c r="DA327" i="5"/>
  <c r="DM327" i="5" s="1"/>
  <c r="CZ327" i="5"/>
  <c r="CY327" i="5"/>
  <c r="DP326" i="5"/>
  <c r="DO326" i="5"/>
  <c r="DN326" i="5"/>
  <c r="DH326" i="5"/>
  <c r="DF326" i="5"/>
  <c r="DK326" i="5" s="1"/>
  <c r="DE326" i="5"/>
  <c r="DD326" i="5"/>
  <c r="DG326" i="5" s="1"/>
  <c r="DC326" i="5"/>
  <c r="DB326" i="5"/>
  <c r="DA326" i="5"/>
  <c r="DM326" i="5" s="1"/>
  <c r="CZ326" i="5"/>
  <c r="CY326" i="5"/>
  <c r="DE325" i="5"/>
  <c r="DN325" i="5" s="1"/>
  <c r="DD325" i="5"/>
  <c r="DC325" i="5"/>
  <c r="DB325" i="5"/>
  <c r="DH325" i="5" s="1"/>
  <c r="DA325" i="5"/>
  <c r="DM325" i="5" s="1"/>
  <c r="CZ325" i="5"/>
  <c r="CY325" i="5"/>
  <c r="DP324" i="5"/>
  <c r="DO324" i="5"/>
  <c r="DN324" i="5"/>
  <c r="DH324" i="5"/>
  <c r="DF324" i="5"/>
  <c r="DK324" i="5" s="1"/>
  <c r="DE324" i="5"/>
  <c r="DD324" i="5"/>
  <c r="DG324" i="5" s="1"/>
  <c r="DC324" i="5"/>
  <c r="DB324" i="5"/>
  <c r="DA324" i="5"/>
  <c r="DM324" i="5" s="1"/>
  <c r="CZ324" i="5"/>
  <c r="CY324" i="5"/>
  <c r="DE323" i="5"/>
  <c r="DN323" i="5" s="1"/>
  <c r="DD323" i="5"/>
  <c r="DC323" i="5"/>
  <c r="DB323" i="5"/>
  <c r="DH323" i="5" s="1"/>
  <c r="DA323" i="5"/>
  <c r="DM323" i="5" s="1"/>
  <c r="CZ323" i="5"/>
  <c r="CY323" i="5"/>
  <c r="DP322" i="5"/>
  <c r="DO322" i="5"/>
  <c r="DN322" i="5"/>
  <c r="DH322" i="5"/>
  <c r="DF322" i="5"/>
  <c r="DK322" i="5" s="1"/>
  <c r="DE322" i="5"/>
  <c r="DD322" i="5"/>
  <c r="DG322" i="5" s="1"/>
  <c r="DC322" i="5"/>
  <c r="DB322" i="5"/>
  <c r="DA322" i="5"/>
  <c r="DM322" i="5" s="1"/>
  <c r="CZ322" i="5"/>
  <c r="CY322" i="5"/>
  <c r="DE321" i="5"/>
  <c r="DF321" i="5" s="1"/>
  <c r="DK321" i="5" s="1"/>
  <c r="DD321" i="5"/>
  <c r="DC321" i="5"/>
  <c r="DB321" i="5"/>
  <c r="DH321" i="5" s="1"/>
  <c r="DA321" i="5"/>
  <c r="DM321" i="5" s="1"/>
  <c r="CZ321" i="5"/>
  <c r="CY321" i="5"/>
  <c r="DP320" i="5"/>
  <c r="DO320" i="5"/>
  <c r="DN320" i="5"/>
  <c r="DH320" i="5"/>
  <c r="DF320" i="5"/>
  <c r="DK320" i="5" s="1"/>
  <c r="DE320" i="5"/>
  <c r="DD320" i="5"/>
  <c r="DG320" i="5" s="1"/>
  <c r="DC320" i="5"/>
  <c r="DB320" i="5"/>
  <c r="DA320" i="5"/>
  <c r="DM320" i="5" s="1"/>
  <c r="CZ320" i="5"/>
  <c r="CY320" i="5"/>
  <c r="DE319" i="5"/>
  <c r="DN319" i="5" s="1"/>
  <c r="DD319" i="5"/>
  <c r="DC319" i="5"/>
  <c r="DB319" i="5"/>
  <c r="DH319" i="5" s="1"/>
  <c r="DA319" i="5"/>
  <c r="DM319" i="5" s="1"/>
  <c r="CZ319" i="5"/>
  <c r="CY319" i="5"/>
  <c r="DP318" i="5"/>
  <c r="DO318" i="5"/>
  <c r="DN318" i="5"/>
  <c r="DH318" i="5"/>
  <c r="DF318" i="5"/>
  <c r="DK318" i="5" s="1"/>
  <c r="DE318" i="5"/>
  <c r="DD318" i="5"/>
  <c r="DG318" i="5" s="1"/>
  <c r="DC318" i="5"/>
  <c r="DB318" i="5"/>
  <c r="DA318" i="5"/>
  <c r="DM318" i="5" s="1"/>
  <c r="CZ318" i="5"/>
  <c r="CY318" i="5"/>
  <c r="DE317" i="5"/>
  <c r="DN317" i="5" s="1"/>
  <c r="DD317" i="5"/>
  <c r="DC317" i="5"/>
  <c r="DB317" i="5"/>
  <c r="DH317" i="5" s="1"/>
  <c r="DA317" i="5"/>
  <c r="DM317" i="5" s="1"/>
  <c r="CZ317" i="5"/>
  <c r="CY317" i="5"/>
  <c r="DP316" i="5"/>
  <c r="DO316" i="5"/>
  <c r="DN316" i="5"/>
  <c r="DH316" i="5"/>
  <c r="DF316" i="5"/>
  <c r="DK316" i="5" s="1"/>
  <c r="DE316" i="5"/>
  <c r="DD316" i="5"/>
  <c r="DG316" i="5" s="1"/>
  <c r="DC316" i="5"/>
  <c r="DB316" i="5"/>
  <c r="DA316" i="5"/>
  <c r="DM316" i="5" s="1"/>
  <c r="CZ316" i="5"/>
  <c r="CY316" i="5"/>
  <c r="DE315" i="5"/>
  <c r="DN315" i="5" s="1"/>
  <c r="DD315" i="5"/>
  <c r="DC315" i="5"/>
  <c r="DB315" i="5"/>
  <c r="DH315" i="5" s="1"/>
  <c r="DA315" i="5"/>
  <c r="DM315" i="5" s="1"/>
  <c r="CZ315" i="5"/>
  <c r="CY315" i="5"/>
  <c r="DP314" i="5"/>
  <c r="DO314" i="5"/>
  <c r="DN314" i="5"/>
  <c r="DH314" i="5"/>
  <c r="DF314" i="5"/>
  <c r="DK314" i="5" s="1"/>
  <c r="DE314" i="5"/>
  <c r="DD314" i="5"/>
  <c r="DG314" i="5" s="1"/>
  <c r="DC314" i="5"/>
  <c r="DB314" i="5"/>
  <c r="DA314" i="5"/>
  <c r="DM314" i="5" s="1"/>
  <c r="CZ314" i="5"/>
  <c r="CY314" i="5"/>
  <c r="DE313" i="5"/>
  <c r="DF313" i="5" s="1"/>
  <c r="DK313" i="5" s="1"/>
  <c r="DD313" i="5"/>
  <c r="DC313" i="5"/>
  <c r="DB313" i="5"/>
  <c r="DH313" i="5" s="1"/>
  <c r="DA313" i="5"/>
  <c r="DM313" i="5" s="1"/>
  <c r="CZ313" i="5"/>
  <c r="CY313" i="5"/>
  <c r="DP312" i="5"/>
  <c r="DO312" i="5"/>
  <c r="DN312" i="5"/>
  <c r="DH312" i="5"/>
  <c r="DF312" i="5"/>
  <c r="DK312" i="5" s="1"/>
  <c r="DE312" i="5"/>
  <c r="DD312" i="5"/>
  <c r="DG312" i="5" s="1"/>
  <c r="DC312" i="5"/>
  <c r="DB312" i="5"/>
  <c r="DA312" i="5"/>
  <c r="DM312" i="5" s="1"/>
  <c r="CZ312" i="5"/>
  <c r="CY312" i="5"/>
  <c r="DE311" i="5"/>
  <c r="DF311" i="5" s="1"/>
  <c r="DK311" i="5" s="1"/>
  <c r="DD311" i="5"/>
  <c r="DC311" i="5"/>
  <c r="DB311" i="5"/>
  <c r="DH311" i="5" s="1"/>
  <c r="DA311" i="5"/>
  <c r="DM311" i="5" s="1"/>
  <c r="CZ311" i="5"/>
  <c r="CY311" i="5"/>
  <c r="DP310" i="5"/>
  <c r="DO310" i="5"/>
  <c r="DN310" i="5"/>
  <c r="DH310" i="5"/>
  <c r="DF310" i="5"/>
  <c r="DK310" i="5" s="1"/>
  <c r="DE310" i="5"/>
  <c r="DD310" i="5"/>
  <c r="DG310" i="5" s="1"/>
  <c r="DC310" i="5"/>
  <c r="DB310" i="5"/>
  <c r="DA310" i="5"/>
  <c r="DM310" i="5" s="1"/>
  <c r="CZ310" i="5"/>
  <c r="CY310" i="5"/>
  <c r="DE309" i="5"/>
  <c r="DN309" i="5" s="1"/>
  <c r="DD309" i="5"/>
  <c r="DC309" i="5"/>
  <c r="DB309" i="5"/>
  <c r="DH309" i="5" s="1"/>
  <c r="DA309" i="5"/>
  <c r="DM309" i="5" s="1"/>
  <c r="CZ309" i="5"/>
  <c r="CY309" i="5"/>
  <c r="DP308" i="5"/>
  <c r="DO308" i="5"/>
  <c r="DN308" i="5"/>
  <c r="DH308" i="5"/>
  <c r="DF308" i="5"/>
  <c r="DK308" i="5" s="1"/>
  <c r="DE308" i="5"/>
  <c r="DD308" i="5"/>
  <c r="DG308" i="5" s="1"/>
  <c r="DC308" i="5"/>
  <c r="DB308" i="5"/>
  <c r="DA308" i="5"/>
  <c r="DM308" i="5" s="1"/>
  <c r="CZ308" i="5"/>
  <c r="CY308" i="5"/>
  <c r="DE307" i="5"/>
  <c r="DF307" i="5" s="1"/>
  <c r="DK307" i="5" s="1"/>
  <c r="DD307" i="5"/>
  <c r="DC307" i="5"/>
  <c r="DB307" i="5"/>
  <c r="DH307" i="5" s="1"/>
  <c r="DA307" i="5"/>
  <c r="DM307" i="5" s="1"/>
  <c r="CZ307" i="5"/>
  <c r="CY307" i="5"/>
  <c r="DP306" i="5"/>
  <c r="DO306" i="5"/>
  <c r="DN306" i="5"/>
  <c r="DH306" i="5"/>
  <c r="DF306" i="5"/>
  <c r="DK306" i="5" s="1"/>
  <c r="DE306" i="5"/>
  <c r="DD306" i="5"/>
  <c r="DG306" i="5" s="1"/>
  <c r="DC306" i="5"/>
  <c r="DB306" i="5"/>
  <c r="DA306" i="5"/>
  <c r="DM306" i="5" s="1"/>
  <c r="CZ306" i="5"/>
  <c r="CY306" i="5"/>
  <c r="DE305" i="5"/>
  <c r="DN305" i="5" s="1"/>
  <c r="DD305" i="5"/>
  <c r="DC305" i="5"/>
  <c r="DB305" i="5"/>
  <c r="DH305" i="5" s="1"/>
  <c r="DA305" i="5"/>
  <c r="DM305" i="5" s="1"/>
  <c r="CZ305" i="5"/>
  <c r="CY305" i="5"/>
  <c r="DP304" i="5"/>
  <c r="DO304" i="5"/>
  <c r="DN304" i="5"/>
  <c r="DH304" i="5"/>
  <c r="DF304" i="5"/>
  <c r="DK304" i="5" s="1"/>
  <c r="DE304" i="5"/>
  <c r="DD304" i="5"/>
  <c r="DG304" i="5" s="1"/>
  <c r="DC304" i="5"/>
  <c r="DB304" i="5"/>
  <c r="DA304" i="5"/>
  <c r="DM304" i="5" s="1"/>
  <c r="CZ304" i="5"/>
  <c r="CY304" i="5"/>
  <c r="DE303" i="5"/>
  <c r="DF303" i="5" s="1"/>
  <c r="DK303" i="5" s="1"/>
  <c r="DD303" i="5"/>
  <c r="DC303" i="5"/>
  <c r="DB303" i="5"/>
  <c r="DH303" i="5" s="1"/>
  <c r="DA303" i="5"/>
  <c r="DM303" i="5" s="1"/>
  <c r="CZ303" i="5"/>
  <c r="CY303" i="5"/>
  <c r="DP302" i="5"/>
  <c r="DO302" i="5"/>
  <c r="DN302" i="5"/>
  <c r="DH302" i="5"/>
  <c r="DF302" i="5"/>
  <c r="DK302" i="5" s="1"/>
  <c r="DE302" i="5"/>
  <c r="DD302" i="5"/>
  <c r="DG302" i="5" s="1"/>
  <c r="DC302" i="5"/>
  <c r="DB302" i="5"/>
  <c r="DA302" i="5"/>
  <c r="DM302" i="5" s="1"/>
  <c r="CZ302" i="5"/>
  <c r="CY302" i="5"/>
  <c r="DE301" i="5"/>
  <c r="DF301" i="5" s="1"/>
  <c r="DK301" i="5" s="1"/>
  <c r="DD301" i="5"/>
  <c r="DC301" i="5"/>
  <c r="DB301" i="5"/>
  <c r="DH301" i="5" s="1"/>
  <c r="DA301" i="5"/>
  <c r="DM301" i="5" s="1"/>
  <c r="CZ301" i="5"/>
  <c r="CY301" i="5"/>
  <c r="DP300" i="5"/>
  <c r="DO300" i="5"/>
  <c r="DN300" i="5"/>
  <c r="DH300" i="5"/>
  <c r="DF300" i="5"/>
  <c r="DK300" i="5" s="1"/>
  <c r="DE300" i="5"/>
  <c r="DD300" i="5"/>
  <c r="DG300" i="5" s="1"/>
  <c r="DC300" i="5"/>
  <c r="DB300" i="5"/>
  <c r="DA300" i="5"/>
  <c r="DM300" i="5" s="1"/>
  <c r="CZ300" i="5"/>
  <c r="CY300" i="5"/>
  <c r="DE299" i="5"/>
  <c r="DN299" i="5" s="1"/>
  <c r="DD299" i="5"/>
  <c r="DC299" i="5"/>
  <c r="DB299" i="5"/>
  <c r="DH299" i="5" s="1"/>
  <c r="DA299" i="5"/>
  <c r="DM299" i="5" s="1"/>
  <c r="CZ299" i="5"/>
  <c r="CY299" i="5"/>
  <c r="DP298" i="5"/>
  <c r="DO298" i="5"/>
  <c r="DN298" i="5"/>
  <c r="DH298" i="5"/>
  <c r="DF298" i="5"/>
  <c r="DK298" i="5" s="1"/>
  <c r="DE298" i="5"/>
  <c r="DD298" i="5"/>
  <c r="DG298" i="5" s="1"/>
  <c r="DC298" i="5"/>
  <c r="DB298" i="5"/>
  <c r="DA298" i="5"/>
  <c r="DM298" i="5" s="1"/>
  <c r="CZ298" i="5"/>
  <c r="CY298" i="5"/>
  <c r="DE297" i="5"/>
  <c r="DN297" i="5" s="1"/>
  <c r="DD297" i="5"/>
  <c r="DC297" i="5"/>
  <c r="DB297" i="5"/>
  <c r="DH297" i="5" s="1"/>
  <c r="DA297" i="5"/>
  <c r="DM297" i="5" s="1"/>
  <c r="CZ297" i="5"/>
  <c r="CY297" i="5"/>
  <c r="DP296" i="5"/>
  <c r="DO296" i="5"/>
  <c r="DN296" i="5"/>
  <c r="DH296" i="5"/>
  <c r="DF296" i="5"/>
  <c r="DK296" i="5" s="1"/>
  <c r="DE296" i="5"/>
  <c r="DD296" i="5"/>
  <c r="DG296" i="5" s="1"/>
  <c r="DC296" i="5"/>
  <c r="DB296" i="5"/>
  <c r="DA296" i="5"/>
  <c r="DM296" i="5" s="1"/>
  <c r="CZ296" i="5"/>
  <c r="CY296" i="5"/>
  <c r="DE295" i="5"/>
  <c r="DF295" i="5" s="1"/>
  <c r="DK295" i="5" s="1"/>
  <c r="DD295" i="5"/>
  <c r="DC295" i="5"/>
  <c r="DB295" i="5"/>
  <c r="DH295" i="5" s="1"/>
  <c r="DA295" i="5"/>
  <c r="DM295" i="5" s="1"/>
  <c r="CZ295" i="5"/>
  <c r="CY295" i="5"/>
  <c r="DP294" i="5"/>
  <c r="DO294" i="5"/>
  <c r="DN294" i="5"/>
  <c r="DH294" i="5"/>
  <c r="DF294" i="5"/>
  <c r="DK294" i="5" s="1"/>
  <c r="DE294" i="5"/>
  <c r="DD294" i="5"/>
  <c r="DG294" i="5" s="1"/>
  <c r="DC294" i="5"/>
  <c r="DB294" i="5"/>
  <c r="DA294" i="5"/>
  <c r="DM294" i="5" s="1"/>
  <c r="CZ294" i="5"/>
  <c r="CY294" i="5"/>
  <c r="DE293" i="5"/>
  <c r="DN293" i="5" s="1"/>
  <c r="DD293" i="5"/>
  <c r="DC293" i="5"/>
  <c r="DB293" i="5"/>
  <c r="DH293" i="5" s="1"/>
  <c r="DA293" i="5"/>
  <c r="DM293" i="5" s="1"/>
  <c r="CZ293" i="5"/>
  <c r="CY293" i="5"/>
  <c r="DP292" i="5"/>
  <c r="DO292" i="5"/>
  <c r="DN292" i="5"/>
  <c r="DH292" i="5"/>
  <c r="DF292" i="5"/>
  <c r="DK292" i="5" s="1"/>
  <c r="DE292" i="5"/>
  <c r="DD292" i="5"/>
  <c r="DG292" i="5" s="1"/>
  <c r="DC292" i="5"/>
  <c r="DB292" i="5"/>
  <c r="DA292" i="5"/>
  <c r="DM292" i="5" s="1"/>
  <c r="CZ292" i="5"/>
  <c r="CY292" i="5"/>
  <c r="DE291" i="5"/>
  <c r="DN291" i="5" s="1"/>
  <c r="DD291" i="5"/>
  <c r="DC291" i="5"/>
  <c r="DB291" i="5"/>
  <c r="DH291" i="5" s="1"/>
  <c r="DA291" i="5"/>
  <c r="DM291" i="5" s="1"/>
  <c r="CZ291" i="5"/>
  <c r="CY291" i="5"/>
  <c r="DP290" i="5"/>
  <c r="DO290" i="5"/>
  <c r="DN290" i="5"/>
  <c r="DH290" i="5"/>
  <c r="DF290" i="5"/>
  <c r="DK290" i="5" s="1"/>
  <c r="DE290" i="5"/>
  <c r="DD290" i="5"/>
  <c r="DG290" i="5" s="1"/>
  <c r="DC290" i="5"/>
  <c r="DB290" i="5"/>
  <c r="DA290" i="5"/>
  <c r="DM290" i="5" s="1"/>
  <c r="CZ290" i="5"/>
  <c r="CY290" i="5"/>
  <c r="DE289" i="5"/>
  <c r="DN289" i="5" s="1"/>
  <c r="DD289" i="5"/>
  <c r="DC289" i="5"/>
  <c r="DB289" i="5"/>
  <c r="DH289" i="5" s="1"/>
  <c r="DA289" i="5"/>
  <c r="DM289" i="5" s="1"/>
  <c r="CZ289" i="5"/>
  <c r="CY289" i="5"/>
  <c r="DP288" i="5"/>
  <c r="DO288" i="5"/>
  <c r="DN288" i="5"/>
  <c r="DH288" i="5"/>
  <c r="DF288" i="5"/>
  <c r="DK288" i="5" s="1"/>
  <c r="DE288" i="5"/>
  <c r="DD288" i="5"/>
  <c r="DG288" i="5" s="1"/>
  <c r="DC288" i="5"/>
  <c r="DB288" i="5"/>
  <c r="DA288" i="5"/>
  <c r="DM288" i="5" s="1"/>
  <c r="CZ288" i="5"/>
  <c r="CY288" i="5"/>
  <c r="DE287" i="5"/>
  <c r="DN287" i="5" s="1"/>
  <c r="DD287" i="5"/>
  <c r="DC287" i="5"/>
  <c r="DB287" i="5"/>
  <c r="DH287" i="5" s="1"/>
  <c r="DA287" i="5"/>
  <c r="DM287" i="5" s="1"/>
  <c r="CZ287" i="5"/>
  <c r="CY287" i="5"/>
  <c r="DP286" i="5"/>
  <c r="DO286" i="5"/>
  <c r="DN286" i="5"/>
  <c r="DH286" i="5"/>
  <c r="DF286" i="5"/>
  <c r="DK286" i="5" s="1"/>
  <c r="DE286" i="5"/>
  <c r="DD286" i="5"/>
  <c r="DG286" i="5" s="1"/>
  <c r="DC286" i="5"/>
  <c r="DB286" i="5"/>
  <c r="DA286" i="5"/>
  <c r="DM286" i="5" s="1"/>
  <c r="CZ286" i="5"/>
  <c r="CY286" i="5"/>
  <c r="DE285" i="5"/>
  <c r="DN285" i="5" s="1"/>
  <c r="DD285" i="5"/>
  <c r="DC285" i="5"/>
  <c r="DB285" i="5"/>
  <c r="DH285" i="5" s="1"/>
  <c r="DA285" i="5"/>
  <c r="DM285" i="5" s="1"/>
  <c r="CZ285" i="5"/>
  <c r="CY285" i="5"/>
  <c r="DP284" i="5"/>
  <c r="DO284" i="5"/>
  <c r="DN284" i="5"/>
  <c r="DH284" i="5"/>
  <c r="DF284" i="5"/>
  <c r="DK284" i="5" s="1"/>
  <c r="DE284" i="5"/>
  <c r="DD284" i="5"/>
  <c r="DG284" i="5" s="1"/>
  <c r="DC284" i="5"/>
  <c r="DB284" i="5"/>
  <c r="DA284" i="5"/>
  <c r="DM284" i="5" s="1"/>
  <c r="CZ284" i="5"/>
  <c r="CY284" i="5"/>
  <c r="DE283" i="5"/>
  <c r="DN283" i="5" s="1"/>
  <c r="DD283" i="5"/>
  <c r="DC283" i="5"/>
  <c r="DB283" i="5"/>
  <c r="DH283" i="5" s="1"/>
  <c r="DA283" i="5"/>
  <c r="DM283" i="5" s="1"/>
  <c r="CZ283" i="5"/>
  <c r="CY283" i="5"/>
  <c r="DP282" i="5"/>
  <c r="DO282" i="5"/>
  <c r="DN282" i="5"/>
  <c r="DH282" i="5"/>
  <c r="DF282" i="5"/>
  <c r="DK282" i="5" s="1"/>
  <c r="DE282" i="5"/>
  <c r="DD282" i="5"/>
  <c r="DG282" i="5" s="1"/>
  <c r="DC282" i="5"/>
  <c r="DB282" i="5"/>
  <c r="DA282" i="5"/>
  <c r="DM282" i="5" s="1"/>
  <c r="CZ282" i="5"/>
  <c r="CY282" i="5"/>
  <c r="DE281" i="5"/>
  <c r="DN281" i="5" s="1"/>
  <c r="DD281" i="5"/>
  <c r="DC281" i="5"/>
  <c r="DB281" i="5"/>
  <c r="DH281" i="5" s="1"/>
  <c r="DA281" i="5"/>
  <c r="DM281" i="5" s="1"/>
  <c r="CZ281" i="5"/>
  <c r="CY281" i="5"/>
  <c r="DP280" i="5"/>
  <c r="DO280" i="5"/>
  <c r="DN280" i="5"/>
  <c r="DH280" i="5"/>
  <c r="DF280" i="5"/>
  <c r="DK280" i="5" s="1"/>
  <c r="DE280" i="5"/>
  <c r="DD280" i="5"/>
  <c r="DG280" i="5" s="1"/>
  <c r="DC280" i="5"/>
  <c r="DB280" i="5"/>
  <c r="DA280" i="5"/>
  <c r="DM280" i="5" s="1"/>
  <c r="CZ280" i="5"/>
  <c r="CY280" i="5"/>
  <c r="DE279" i="5"/>
  <c r="DN279" i="5" s="1"/>
  <c r="DD279" i="5"/>
  <c r="DC279" i="5"/>
  <c r="DB279" i="5"/>
  <c r="DH279" i="5" s="1"/>
  <c r="DA279" i="5"/>
  <c r="DM279" i="5" s="1"/>
  <c r="CZ279" i="5"/>
  <c r="CY279" i="5"/>
  <c r="DP278" i="5"/>
  <c r="DO278" i="5"/>
  <c r="DN278" i="5"/>
  <c r="DH278" i="5"/>
  <c r="DF278" i="5"/>
  <c r="DK278" i="5" s="1"/>
  <c r="DE278" i="5"/>
  <c r="DD278" i="5"/>
  <c r="DG278" i="5" s="1"/>
  <c r="DC278" i="5"/>
  <c r="DB278" i="5"/>
  <c r="DA278" i="5"/>
  <c r="DM278" i="5" s="1"/>
  <c r="CZ278" i="5"/>
  <c r="CY278" i="5"/>
  <c r="DE277" i="5"/>
  <c r="DN277" i="5" s="1"/>
  <c r="DD277" i="5"/>
  <c r="DC277" i="5"/>
  <c r="DB277" i="5"/>
  <c r="DH277" i="5" s="1"/>
  <c r="DA277" i="5"/>
  <c r="DM277" i="5" s="1"/>
  <c r="CZ277" i="5"/>
  <c r="CY277" i="5"/>
  <c r="DP276" i="5"/>
  <c r="DO276" i="5"/>
  <c r="DN276" i="5"/>
  <c r="DH276" i="5"/>
  <c r="DF276" i="5"/>
  <c r="DK276" i="5" s="1"/>
  <c r="DE276" i="5"/>
  <c r="DD276" i="5"/>
  <c r="DG276" i="5" s="1"/>
  <c r="DC276" i="5"/>
  <c r="DB276" i="5"/>
  <c r="DA276" i="5"/>
  <c r="DM276" i="5" s="1"/>
  <c r="CZ276" i="5"/>
  <c r="CY276" i="5"/>
  <c r="DE275" i="5"/>
  <c r="DN275" i="5" s="1"/>
  <c r="DD275" i="5"/>
  <c r="DC275" i="5"/>
  <c r="DB275" i="5"/>
  <c r="DH275" i="5" s="1"/>
  <c r="DA275" i="5"/>
  <c r="DM275" i="5" s="1"/>
  <c r="CZ275" i="5"/>
  <c r="CY275" i="5"/>
  <c r="DP274" i="5"/>
  <c r="DO274" i="5"/>
  <c r="DN274" i="5"/>
  <c r="DH274" i="5"/>
  <c r="DF274" i="5"/>
  <c r="DK274" i="5" s="1"/>
  <c r="DE274" i="5"/>
  <c r="DD274" i="5"/>
  <c r="DG274" i="5" s="1"/>
  <c r="DC274" i="5"/>
  <c r="DB274" i="5"/>
  <c r="DA274" i="5"/>
  <c r="DM274" i="5" s="1"/>
  <c r="CZ274" i="5"/>
  <c r="CY274" i="5"/>
  <c r="DE273" i="5"/>
  <c r="DN273" i="5" s="1"/>
  <c r="DD273" i="5"/>
  <c r="DC273" i="5"/>
  <c r="DB273" i="5"/>
  <c r="DH273" i="5" s="1"/>
  <c r="DA273" i="5"/>
  <c r="DM273" i="5" s="1"/>
  <c r="CZ273" i="5"/>
  <c r="CY273" i="5"/>
  <c r="DP272" i="5"/>
  <c r="DO272" i="5"/>
  <c r="DN272" i="5"/>
  <c r="DH272" i="5"/>
  <c r="DF272" i="5"/>
  <c r="DK272" i="5" s="1"/>
  <c r="DE272" i="5"/>
  <c r="DD272" i="5"/>
  <c r="DG272" i="5" s="1"/>
  <c r="DC272" i="5"/>
  <c r="DB272" i="5"/>
  <c r="DA272" i="5"/>
  <c r="DM272" i="5" s="1"/>
  <c r="CZ272" i="5"/>
  <c r="CY272" i="5"/>
  <c r="DE271" i="5"/>
  <c r="DN271" i="5" s="1"/>
  <c r="DD271" i="5"/>
  <c r="DC271" i="5"/>
  <c r="DB271" i="5"/>
  <c r="DH271" i="5" s="1"/>
  <c r="DA271" i="5"/>
  <c r="DM271" i="5" s="1"/>
  <c r="CZ271" i="5"/>
  <c r="CY271" i="5"/>
  <c r="DP270" i="5"/>
  <c r="DO270" i="5"/>
  <c r="DN270" i="5"/>
  <c r="DH270" i="5"/>
  <c r="DF270" i="5"/>
  <c r="DK270" i="5" s="1"/>
  <c r="DE270" i="5"/>
  <c r="DD270" i="5"/>
  <c r="DG270" i="5" s="1"/>
  <c r="DC270" i="5"/>
  <c r="DB270" i="5"/>
  <c r="DA270" i="5"/>
  <c r="DM270" i="5" s="1"/>
  <c r="CZ270" i="5"/>
  <c r="CY270" i="5"/>
  <c r="DE269" i="5"/>
  <c r="DN269" i="5" s="1"/>
  <c r="DD269" i="5"/>
  <c r="DC269" i="5"/>
  <c r="DB269" i="5"/>
  <c r="DH269" i="5" s="1"/>
  <c r="DA269" i="5"/>
  <c r="DM269" i="5" s="1"/>
  <c r="CZ269" i="5"/>
  <c r="CY269" i="5"/>
  <c r="DP268" i="5"/>
  <c r="DO268" i="5"/>
  <c r="DN268" i="5"/>
  <c r="DH268" i="5"/>
  <c r="DF268" i="5"/>
  <c r="DK268" i="5" s="1"/>
  <c r="DE268" i="5"/>
  <c r="DD268" i="5"/>
  <c r="DG268" i="5" s="1"/>
  <c r="DC268" i="5"/>
  <c r="DB268" i="5"/>
  <c r="DA268" i="5"/>
  <c r="DM268" i="5" s="1"/>
  <c r="CZ268" i="5"/>
  <c r="CY268" i="5"/>
  <c r="DE267" i="5"/>
  <c r="DN267" i="5" s="1"/>
  <c r="DD267" i="5"/>
  <c r="DC267" i="5"/>
  <c r="DB267" i="5"/>
  <c r="DH267" i="5" s="1"/>
  <c r="DA267" i="5"/>
  <c r="DM267" i="5" s="1"/>
  <c r="CZ267" i="5"/>
  <c r="CY267" i="5"/>
  <c r="DP266" i="5"/>
  <c r="DO266" i="5"/>
  <c r="DN266" i="5"/>
  <c r="DH266" i="5"/>
  <c r="DF266" i="5"/>
  <c r="DK266" i="5" s="1"/>
  <c r="DE266" i="5"/>
  <c r="DD266" i="5"/>
  <c r="DG266" i="5" s="1"/>
  <c r="DC266" i="5"/>
  <c r="DB266" i="5"/>
  <c r="DA266" i="5"/>
  <c r="DM266" i="5" s="1"/>
  <c r="CZ266" i="5"/>
  <c r="CY266" i="5"/>
  <c r="DE265" i="5"/>
  <c r="DN265" i="5" s="1"/>
  <c r="DD265" i="5"/>
  <c r="DC265" i="5"/>
  <c r="DB265" i="5"/>
  <c r="DH265" i="5" s="1"/>
  <c r="DA265" i="5"/>
  <c r="DM265" i="5" s="1"/>
  <c r="CZ265" i="5"/>
  <c r="CY265" i="5"/>
  <c r="DP264" i="5"/>
  <c r="DO264" i="5"/>
  <c r="DN264" i="5"/>
  <c r="DH264" i="5"/>
  <c r="DF264" i="5"/>
  <c r="DK264" i="5" s="1"/>
  <c r="DE264" i="5"/>
  <c r="DD264" i="5"/>
  <c r="DG264" i="5" s="1"/>
  <c r="DC264" i="5"/>
  <c r="DB264" i="5"/>
  <c r="DA264" i="5"/>
  <c r="DM264" i="5" s="1"/>
  <c r="CZ264" i="5"/>
  <c r="CY264" i="5"/>
  <c r="DE263" i="5"/>
  <c r="DN263" i="5" s="1"/>
  <c r="DD263" i="5"/>
  <c r="DC263" i="5"/>
  <c r="DB263" i="5"/>
  <c r="DH263" i="5" s="1"/>
  <c r="DA263" i="5"/>
  <c r="DM263" i="5" s="1"/>
  <c r="CZ263" i="5"/>
  <c r="CY263" i="5"/>
  <c r="DP262" i="5"/>
  <c r="DO262" i="5"/>
  <c r="DN262" i="5"/>
  <c r="DH262" i="5"/>
  <c r="DF262" i="5"/>
  <c r="DK262" i="5" s="1"/>
  <c r="DE262" i="5"/>
  <c r="DD262" i="5"/>
  <c r="DG262" i="5" s="1"/>
  <c r="DC262" i="5"/>
  <c r="DB262" i="5"/>
  <c r="DA262" i="5"/>
  <c r="DM262" i="5" s="1"/>
  <c r="CZ262" i="5"/>
  <c r="CY262" i="5"/>
  <c r="DE261" i="5"/>
  <c r="DN261" i="5" s="1"/>
  <c r="DD261" i="5"/>
  <c r="DC261" i="5"/>
  <c r="DB261" i="5"/>
  <c r="DH261" i="5" s="1"/>
  <c r="DA261" i="5"/>
  <c r="DM261" i="5" s="1"/>
  <c r="CZ261" i="5"/>
  <c r="CY261" i="5"/>
  <c r="DP260" i="5"/>
  <c r="DO260" i="5"/>
  <c r="DN260" i="5"/>
  <c r="DH260" i="5"/>
  <c r="DF260" i="5"/>
  <c r="DK260" i="5" s="1"/>
  <c r="DE260" i="5"/>
  <c r="DD260" i="5"/>
  <c r="DG260" i="5" s="1"/>
  <c r="DC260" i="5"/>
  <c r="DB260" i="5"/>
  <c r="DA260" i="5"/>
  <c r="DM260" i="5" s="1"/>
  <c r="CZ260" i="5"/>
  <c r="CY260" i="5"/>
  <c r="DE259" i="5"/>
  <c r="DN259" i="5" s="1"/>
  <c r="DD259" i="5"/>
  <c r="DC259" i="5"/>
  <c r="DB259" i="5"/>
  <c r="DH259" i="5" s="1"/>
  <c r="DA259" i="5"/>
  <c r="DM259" i="5" s="1"/>
  <c r="CZ259" i="5"/>
  <c r="CY259" i="5"/>
  <c r="DP258" i="5"/>
  <c r="DO258" i="5"/>
  <c r="DN258" i="5"/>
  <c r="DH258" i="5"/>
  <c r="DF258" i="5"/>
  <c r="DK258" i="5" s="1"/>
  <c r="DE258" i="5"/>
  <c r="DD258" i="5"/>
  <c r="DG258" i="5" s="1"/>
  <c r="DC258" i="5"/>
  <c r="DB258" i="5"/>
  <c r="DA258" i="5"/>
  <c r="DM258" i="5" s="1"/>
  <c r="CZ258" i="5"/>
  <c r="CY258" i="5"/>
  <c r="DE257" i="5"/>
  <c r="DN257" i="5" s="1"/>
  <c r="DD257" i="5"/>
  <c r="DC257" i="5"/>
  <c r="DB257" i="5"/>
  <c r="DH257" i="5" s="1"/>
  <c r="DA257" i="5"/>
  <c r="DM257" i="5" s="1"/>
  <c r="CZ257" i="5"/>
  <c r="CY257" i="5"/>
  <c r="DP256" i="5"/>
  <c r="DO256" i="5"/>
  <c r="DN256" i="5"/>
  <c r="DH256" i="5"/>
  <c r="DF256" i="5"/>
  <c r="DK256" i="5" s="1"/>
  <c r="DE256" i="5"/>
  <c r="DD256" i="5"/>
  <c r="DG256" i="5" s="1"/>
  <c r="DC256" i="5"/>
  <c r="DB256" i="5"/>
  <c r="DA256" i="5"/>
  <c r="DM256" i="5" s="1"/>
  <c r="CZ256" i="5"/>
  <c r="CY256" i="5"/>
  <c r="DE255" i="5"/>
  <c r="DN255" i="5" s="1"/>
  <c r="DD255" i="5"/>
  <c r="DC255" i="5"/>
  <c r="DB255" i="5"/>
  <c r="DH255" i="5" s="1"/>
  <c r="DA255" i="5"/>
  <c r="DM255" i="5" s="1"/>
  <c r="CZ255" i="5"/>
  <c r="CY255" i="5"/>
  <c r="DP254" i="5"/>
  <c r="DO254" i="5"/>
  <c r="DN254" i="5"/>
  <c r="DH254" i="5"/>
  <c r="DF254" i="5"/>
  <c r="DK254" i="5" s="1"/>
  <c r="DE254" i="5"/>
  <c r="DD254" i="5"/>
  <c r="DG254" i="5" s="1"/>
  <c r="DC254" i="5"/>
  <c r="DB254" i="5"/>
  <c r="DA254" i="5"/>
  <c r="DM254" i="5" s="1"/>
  <c r="CZ254" i="5"/>
  <c r="CY254" i="5"/>
  <c r="DE253" i="5"/>
  <c r="DN253" i="5" s="1"/>
  <c r="DD253" i="5"/>
  <c r="DC253" i="5"/>
  <c r="DB253" i="5"/>
  <c r="DH253" i="5" s="1"/>
  <c r="DA253" i="5"/>
  <c r="DM253" i="5" s="1"/>
  <c r="CZ253" i="5"/>
  <c r="CY253" i="5"/>
  <c r="DP252" i="5"/>
  <c r="DO252" i="5"/>
  <c r="DN252" i="5"/>
  <c r="DH252" i="5"/>
  <c r="DF252" i="5"/>
  <c r="DK252" i="5" s="1"/>
  <c r="DE252" i="5"/>
  <c r="DD252" i="5"/>
  <c r="DG252" i="5" s="1"/>
  <c r="DC252" i="5"/>
  <c r="DB252" i="5"/>
  <c r="DA252" i="5"/>
  <c r="DM252" i="5" s="1"/>
  <c r="CZ252" i="5"/>
  <c r="CY252" i="5"/>
  <c r="DE251" i="5"/>
  <c r="DN251" i="5" s="1"/>
  <c r="DD251" i="5"/>
  <c r="DC251" i="5"/>
  <c r="DB251" i="5"/>
  <c r="DH251" i="5" s="1"/>
  <c r="DA251" i="5"/>
  <c r="DM251" i="5" s="1"/>
  <c r="CZ251" i="5"/>
  <c r="CY251" i="5"/>
  <c r="DP250" i="5"/>
  <c r="DO250" i="5"/>
  <c r="DN250" i="5"/>
  <c r="DH250" i="5"/>
  <c r="DF250" i="5"/>
  <c r="DK250" i="5" s="1"/>
  <c r="DE250" i="5"/>
  <c r="DD250" i="5"/>
  <c r="DG250" i="5" s="1"/>
  <c r="DC250" i="5"/>
  <c r="DB250" i="5"/>
  <c r="DA250" i="5"/>
  <c r="DM250" i="5" s="1"/>
  <c r="CZ250" i="5"/>
  <c r="CY250" i="5"/>
  <c r="DE249" i="5"/>
  <c r="DN249" i="5" s="1"/>
  <c r="DD249" i="5"/>
  <c r="DC249" i="5"/>
  <c r="DB249" i="5"/>
  <c r="DH249" i="5" s="1"/>
  <c r="DA249" i="5"/>
  <c r="DM249" i="5" s="1"/>
  <c r="CZ249" i="5"/>
  <c r="CY249" i="5"/>
  <c r="DP248" i="5"/>
  <c r="DO248" i="5"/>
  <c r="DN248" i="5"/>
  <c r="DH248" i="5"/>
  <c r="DF248" i="5"/>
  <c r="DK248" i="5" s="1"/>
  <c r="DE248" i="5"/>
  <c r="DD248" i="5"/>
  <c r="DG248" i="5" s="1"/>
  <c r="DC248" i="5"/>
  <c r="DB248" i="5"/>
  <c r="DA248" i="5"/>
  <c r="DM248" i="5" s="1"/>
  <c r="CZ248" i="5"/>
  <c r="CY248" i="5"/>
  <c r="DE247" i="5"/>
  <c r="DN247" i="5" s="1"/>
  <c r="DD247" i="5"/>
  <c r="DC247" i="5"/>
  <c r="DB247" i="5"/>
  <c r="DH247" i="5" s="1"/>
  <c r="DA247" i="5"/>
  <c r="DM247" i="5" s="1"/>
  <c r="CZ247" i="5"/>
  <c r="CY247" i="5"/>
  <c r="DP246" i="5"/>
  <c r="DO246" i="5"/>
  <c r="DN246" i="5"/>
  <c r="DH246" i="5"/>
  <c r="DF246" i="5"/>
  <c r="DK246" i="5" s="1"/>
  <c r="DE246" i="5"/>
  <c r="DD246" i="5"/>
  <c r="DG246" i="5" s="1"/>
  <c r="DC246" i="5"/>
  <c r="DB246" i="5"/>
  <c r="DA246" i="5"/>
  <c r="DM246" i="5" s="1"/>
  <c r="CZ246" i="5"/>
  <c r="CY246" i="5"/>
  <c r="DE245" i="5"/>
  <c r="DN245" i="5" s="1"/>
  <c r="DD245" i="5"/>
  <c r="DC245" i="5"/>
  <c r="DB245" i="5"/>
  <c r="DH245" i="5" s="1"/>
  <c r="DA245" i="5"/>
  <c r="DM245" i="5" s="1"/>
  <c r="CZ245" i="5"/>
  <c r="CY245" i="5"/>
  <c r="DP244" i="5"/>
  <c r="DO244" i="5"/>
  <c r="DN244" i="5"/>
  <c r="DH244" i="5"/>
  <c r="DF244" i="5"/>
  <c r="DK244" i="5" s="1"/>
  <c r="DE244" i="5"/>
  <c r="DD244" i="5"/>
  <c r="DG244" i="5" s="1"/>
  <c r="DC244" i="5"/>
  <c r="DB244" i="5"/>
  <c r="DA244" i="5"/>
  <c r="DM244" i="5" s="1"/>
  <c r="CZ244" i="5"/>
  <c r="CY244" i="5"/>
  <c r="DE243" i="5"/>
  <c r="DN243" i="5" s="1"/>
  <c r="DD243" i="5"/>
  <c r="DC243" i="5"/>
  <c r="DB243" i="5"/>
  <c r="DH243" i="5" s="1"/>
  <c r="DA243" i="5"/>
  <c r="DM243" i="5" s="1"/>
  <c r="CZ243" i="5"/>
  <c r="CY243" i="5"/>
  <c r="DP242" i="5"/>
  <c r="DO242" i="5"/>
  <c r="DN242" i="5"/>
  <c r="DH242" i="5"/>
  <c r="DF242" i="5"/>
  <c r="DK242" i="5" s="1"/>
  <c r="DE242" i="5"/>
  <c r="DD242" i="5"/>
  <c r="DG242" i="5" s="1"/>
  <c r="DC242" i="5"/>
  <c r="DB242" i="5"/>
  <c r="DA242" i="5"/>
  <c r="DM242" i="5" s="1"/>
  <c r="CZ242" i="5"/>
  <c r="CY242" i="5"/>
  <c r="DE241" i="5"/>
  <c r="DN241" i="5" s="1"/>
  <c r="DD241" i="5"/>
  <c r="DC241" i="5"/>
  <c r="DB241" i="5"/>
  <c r="DH241" i="5" s="1"/>
  <c r="DA241" i="5"/>
  <c r="DM241" i="5" s="1"/>
  <c r="CZ241" i="5"/>
  <c r="CY241" i="5"/>
  <c r="DP240" i="5"/>
  <c r="DO240" i="5"/>
  <c r="DN240" i="5"/>
  <c r="DH240" i="5"/>
  <c r="DF240" i="5"/>
  <c r="DK240" i="5" s="1"/>
  <c r="DE240" i="5"/>
  <c r="DD240" i="5"/>
  <c r="DG240" i="5" s="1"/>
  <c r="DC240" i="5"/>
  <c r="DB240" i="5"/>
  <c r="DA240" i="5"/>
  <c r="DM240" i="5" s="1"/>
  <c r="CZ240" i="5"/>
  <c r="CY240" i="5"/>
  <c r="DE239" i="5"/>
  <c r="DN239" i="5" s="1"/>
  <c r="DD239" i="5"/>
  <c r="DC239" i="5"/>
  <c r="DB239" i="5"/>
  <c r="DH239" i="5" s="1"/>
  <c r="DA239" i="5"/>
  <c r="DM239" i="5" s="1"/>
  <c r="CZ239" i="5"/>
  <c r="CY239" i="5"/>
  <c r="DP238" i="5"/>
  <c r="DO238" i="5"/>
  <c r="DN238" i="5"/>
  <c r="DH238" i="5"/>
  <c r="DF238" i="5"/>
  <c r="DK238" i="5" s="1"/>
  <c r="DE238" i="5"/>
  <c r="DD238" i="5"/>
  <c r="DG238" i="5" s="1"/>
  <c r="DC238" i="5"/>
  <c r="DB238" i="5"/>
  <c r="DA238" i="5"/>
  <c r="DM238" i="5" s="1"/>
  <c r="CZ238" i="5"/>
  <c r="CY238" i="5"/>
  <c r="DE237" i="5"/>
  <c r="DN237" i="5" s="1"/>
  <c r="DD237" i="5"/>
  <c r="DC237" i="5"/>
  <c r="DB237" i="5"/>
  <c r="DH237" i="5" s="1"/>
  <c r="DA237" i="5"/>
  <c r="DM237" i="5" s="1"/>
  <c r="CZ237" i="5"/>
  <c r="CY237" i="5"/>
  <c r="DP236" i="5"/>
  <c r="DO236" i="5"/>
  <c r="DN236" i="5"/>
  <c r="DH236" i="5"/>
  <c r="DF236" i="5"/>
  <c r="DK236" i="5" s="1"/>
  <c r="DE236" i="5"/>
  <c r="DD236" i="5"/>
  <c r="DG236" i="5" s="1"/>
  <c r="DC236" i="5"/>
  <c r="DB236" i="5"/>
  <c r="DA236" i="5"/>
  <c r="DM236" i="5" s="1"/>
  <c r="CZ236" i="5"/>
  <c r="CY236" i="5"/>
  <c r="DE235" i="5"/>
  <c r="DN235" i="5" s="1"/>
  <c r="DD235" i="5"/>
  <c r="DC235" i="5"/>
  <c r="DB235" i="5"/>
  <c r="DH235" i="5" s="1"/>
  <c r="DA235" i="5"/>
  <c r="DM235" i="5" s="1"/>
  <c r="CZ235" i="5"/>
  <c r="CY235" i="5"/>
  <c r="DP234" i="5"/>
  <c r="DO234" i="5"/>
  <c r="DN234" i="5"/>
  <c r="DH234" i="5"/>
  <c r="DF234" i="5"/>
  <c r="DK234" i="5" s="1"/>
  <c r="DE234" i="5"/>
  <c r="DD234" i="5"/>
  <c r="DG234" i="5" s="1"/>
  <c r="DC234" i="5"/>
  <c r="DB234" i="5"/>
  <c r="DA234" i="5"/>
  <c r="DM234" i="5" s="1"/>
  <c r="CZ234" i="5"/>
  <c r="CY234" i="5"/>
  <c r="DE233" i="5"/>
  <c r="DN233" i="5" s="1"/>
  <c r="DD233" i="5"/>
  <c r="DC233" i="5"/>
  <c r="DB233" i="5"/>
  <c r="DH233" i="5" s="1"/>
  <c r="DA233" i="5"/>
  <c r="DM233" i="5" s="1"/>
  <c r="CZ233" i="5"/>
  <c r="CY233" i="5"/>
  <c r="DP232" i="5"/>
  <c r="DO232" i="5"/>
  <c r="DN232" i="5"/>
  <c r="DH232" i="5"/>
  <c r="DF232" i="5"/>
  <c r="DK232" i="5" s="1"/>
  <c r="DE232" i="5"/>
  <c r="DD232" i="5"/>
  <c r="DG232" i="5" s="1"/>
  <c r="DC232" i="5"/>
  <c r="DB232" i="5"/>
  <c r="DA232" i="5"/>
  <c r="DM232" i="5" s="1"/>
  <c r="CZ232" i="5"/>
  <c r="CY232" i="5"/>
  <c r="DE231" i="5"/>
  <c r="DN231" i="5" s="1"/>
  <c r="DD231" i="5"/>
  <c r="DC231" i="5"/>
  <c r="DB231" i="5"/>
  <c r="DH231" i="5" s="1"/>
  <c r="DA231" i="5"/>
  <c r="DM231" i="5" s="1"/>
  <c r="CZ231" i="5"/>
  <c r="CY231" i="5"/>
  <c r="DP230" i="5"/>
  <c r="DO230" i="5"/>
  <c r="DN230" i="5"/>
  <c r="DH230" i="5"/>
  <c r="DF230" i="5"/>
  <c r="DK230" i="5" s="1"/>
  <c r="DE230" i="5"/>
  <c r="DD230" i="5"/>
  <c r="DG230" i="5" s="1"/>
  <c r="DC230" i="5"/>
  <c r="DB230" i="5"/>
  <c r="DA230" i="5"/>
  <c r="DM230" i="5" s="1"/>
  <c r="CZ230" i="5"/>
  <c r="CY230" i="5"/>
  <c r="DE229" i="5"/>
  <c r="DN229" i="5" s="1"/>
  <c r="DD229" i="5"/>
  <c r="DC229" i="5"/>
  <c r="DB229" i="5"/>
  <c r="DH229" i="5" s="1"/>
  <c r="DA229" i="5"/>
  <c r="DM229" i="5" s="1"/>
  <c r="CZ229" i="5"/>
  <c r="CY229" i="5"/>
  <c r="DP228" i="5"/>
  <c r="DO228" i="5"/>
  <c r="DN228" i="5"/>
  <c r="DH228" i="5"/>
  <c r="DF228" i="5"/>
  <c r="DK228" i="5" s="1"/>
  <c r="DE228" i="5"/>
  <c r="DD228" i="5"/>
  <c r="DG228" i="5" s="1"/>
  <c r="DC228" i="5"/>
  <c r="DB228" i="5"/>
  <c r="DA228" i="5"/>
  <c r="DM228" i="5" s="1"/>
  <c r="CZ228" i="5"/>
  <c r="CY228" i="5"/>
  <c r="DE227" i="5"/>
  <c r="DN227" i="5" s="1"/>
  <c r="DD227" i="5"/>
  <c r="DC227" i="5"/>
  <c r="DB227" i="5"/>
  <c r="DH227" i="5" s="1"/>
  <c r="DA227" i="5"/>
  <c r="DM227" i="5" s="1"/>
  <c r="CZ227" i="5"/>
  <c r="CY227" i="5"/>
  <c r="DP226" i="5"/>
  <c r="DO226" i="5"/>
  <c r="DN226" i="5"/>
  <c r="DH226" i="5"/>
  <c r="DF226" i="5"/>
  <c r="DK226" i="5" s="1"/>
  <c r="DE226" i="5"/>
  <c r="DD226" i="5"/>
  <c r="DG226" i="5" s="1"/>
  <c r="DC226" i="5"/>
  <c r="DB226" i="5"/>
  <c r="DA226" i="5"/>
  <c r="DM226" i="5" s="1"/>
  <c r="CZ226" i="5"/>
  <c r="CY226" i="5"/>
  <c r="DE225" i="5"/>
  <c r="DN225" i="5" s="1"/>
  <c r="DD225" i="5"/>
  <c r="DC225" i="5"/>
  <c r="DB225" i="5"/>
  <c r="DH225" i="5" s="1"/>
  <c r="DA225" i="5"/>
  <c r="DM225" i="5" s="1"/>
  <c r="CZ225" i="5"/>
  <c r="CY225" i="5"/>
  <c r="DP224" i="5"/>
  <c r="DO224" i="5"/>
  <c r="DN224" i="5"/>
  <c r="DH224" i="5"/>
  <c r="DF224" i="5"/>
  <c r="DK224" i="5" s="1"/>
  <c r="DE224" i="5"/>
  <c r="DD224" i="5"/>
  <c r="DG224" i="5" s="1"/>
  <c r="DC224" i="5"/>
  <c r="DB224" i="5"/>
  <c r="DA224" i="5"/>
  <c r="DM224" i="5" s="1"/>
  <c r="CZ224" i="5"/>
  <c r="CY224" i="5"/>
  <c r="DE223" i="5"/>
  <c r="DN223" i="5" s="1"/>
  <c r="DD223" i="5"/>
  <c r="DC223" i="5"/>
  <c r="DB223" i="5"/>
  <c r="DH223" i="5" s="1"/>
  <c r="DA223" i="5"/>
  <c r="DM223" i="5" s="1"/>
  <c r="CZ223" i="5"/>
  <c r="CY223" i="5"/>
  <c r="DP222" i="5"/>
  <c r="DO222" i="5"/>
  <c r="DN222" i="5"/>
  <c r="DH222" i="5"/>
  <c r="DF222" i="5"/>
  <c r="DK222" i="5" s="1"/>
  <c r="DE222" i="5"/>
  <c r="DD222" i="5"/>
  <c r="DG222" i="5" s="1"/>
  <c r="DC222" i="5"/>
  <c r="DB222" i="5"/>
  <c r="DA222" i="5"/>
  <c r="DM222" i="5" s="1"/>
  <c r="CZ222" i="5"/>
  <c r="CY222" i="5"/>
  <c r="DE221" i="5"/>
  <c r="DN221" i="5" s="1"/>
  <c r="DD221" i="5"/>
  <c r="DC221" i="5"/>
  <c r="DB221" i="5"/>
  <c r="DH221" i="5" s="1"/>
  <c r="DA221" i="5"/>
  <c r="DM221" i="5" s="1"/>
  <c r="CZ221" i="5"/>
  <c r="CY221" i="5"/>
  <c r="DP220" i="5"/>
  <c r="DO220" i="5"/>
  <c r="DN220" i="5"/>
  <c r="DH220" i="5"/>
  <c r="DF220" i="5"/>
  <c r="DK220" i="5" s="1"/>
  <c r="DE220" i="5"/>
  <c r="DD220" i="5"/>
  <c r="DG220" i="5" s="1"/>
  <c r="DC220" i="5"/>
  <c r="DB220" i="5"/>
  <c r="DA220" i="5"/>
  <c r="DM220" i="5" s="1"/>
  <c r="CZ220" i="5"/>
  <c r="CY220" i="5"/>
  <c r="DE219" i="5"/>
  <c r="DN219" i="5" s="1"/>
  <c r="DD219" i="5"/>
  <c r="DC219" i="5"/>
  <c r="DB219" i="5"/>
  <c r="DH219" i="5" s="1"/>
  <c r="DA219" i="5"/>
  <c r="DM219" i="5" s="1"/>
  <c r="CZ219" i="5"/>
  <c r="CY219" i="5"/>
  <c r="DP218" i="5"/>
  <c r="DO218" i="5"/>
  <c r="DN218" i="5"/>
  <c r="DH218" i="5"/>
  <c r="DF218" i="5"/>
  <c r="DK218" i="5" s="1"/>
  <c r="DE218" i="5"/>
  <c r="DD218" i="5"/>
  <c r="DG218" i="5" s="1"/>
  <c r="DC218" i="5"/>
  <c r="DB218" i="5"/>
  <c r="DA218" i="5"/>
  <c r="DM218" i="5" s="1"/>
  <c r="CZ218" i="5"/>
  <c r="CY218" i="5"/>
  <c r="DE217" i="5"/>
  <c r="DN217" i="5" s="1"/>
  <c r="DD217" i="5"/>
  <c r="DC217" i="5"/>
  <c r="DB217" i="5"/>
  <c r="DH217" i="5" s="1"/>
  <c r="DA217" i="5"/>
  <c r="DM217" i="5" s="1"/>
  <c r="CZ217" i="5"/>
  <c r="CY217" i="5"/>
  <c r="DP216" i="5"/>
  <c r="DO216" i="5"/>
  <c r="DN216" i="5"/>
  <c r="DH216" i="5"/>
  <c r="DF216" i="5"/>
  <c r="DK216" i="5" s="1"/>
  <c r="DE216" i="5"/>
  <c r="DD216" i="5"/>
  <c r="DG216" i="5" s="1"/>
  <c r="DC216" i="5"/>
  <c r="DB216" i="5"/>
  <c r="DA216" i="5"/>
  <c r="DM216" i="5" s="1"/>
  <c r="CZ216" i="5"/>
  <c r="CY216" i="5"/>
  <c r="DE215" i="5"/>
  <c r="DN215" i="5" s="1"/>
  <c r="DD215" i="5"/>
  <c r="DC215" i="5"/>
  <c r="DB215" i="5"/>
  <c r="DH215" i="5" s="1"/>
  <c r="DA215" i="5"/>
  <c r="DM215" i="5" s="1"/>
  <c r="CZ215" i="5"/>
  <c r="CY215" i="5"/>
  <c r="DP214" i="5"/>
  <c r="DO214" i="5"/>
  <c r="DN214" i="5"/>
  <c r="DH214" i="5"/>
  <c r="DF214" i="5"/>
  <c r="DK214" i="5" s="1"/>
  <c r="DE214" i="5"/>
  <c r="DD214" i="5"/>
  <c r="DG214" i="5" s="1"/>
  <c r="DC214" i="5"/>
  <c r="DB214" i="5"/>
  <c r="DA214" i="5"/>
  <c r="DM214" i="5" s="1"/>
  <c r="CZ214" i="5"/>
  <c r="CY214" i="5"/>
  <c r="DE213" i="5"/>
  <c r="DN213" i="5" s="1"/>
  <c r="DD213" i="5"/>
  <c r="DC213" i="5"/>
  <c r="DB213" i="5"/>
  <c r="DH213" i="5" s="1"/>
  <c r="DA213" i="5"/>
  <c r="DM213" i="5" s="1"/>
  <c r="CZ213" i="5"/>
  <c r="CY213" i="5"/>
  <c r="DP212" i="5"/>
  <c r="DO212" i="5"/>
  <c r="DN212" i="5"/>
  <c r="DH212" i="5"/>
  <c r="DF212" i="5"/>
  <c r="DK212" i="5" s="1"/>
  <c r="DE212" i="5"/>
  <c r="DD212" i="5"/>
  <c r="DG212" i="5" s="1"/>
  <c r="DC212" i="5"/>
  <c r="DB212" i="5"/>
  <c r="DA212" i="5"/>
  <c r="DM212" i="5" s="1"/>
  <c r="CZ212" i="5"/>
  <c r="CY212" i="5"/>
  <c r="DE211" i="5"/>
  <c r="DN211" i="5" s="1"/>
  <c r="DD211" i="5"/>
  <c r="DC211" i="5"/>
  <c r="DB211" i="5"/>
  <c r="DH211" i="5" s="1"/>
  <c r="DA211" i="5"/>
  <c r="DM211" i="5" s="1"/>
  <c r="CZ211" i="5"/>
  <c r="CY211" i="5"/>
  <c r="DP210" i="5"/>
  <c r="DO210" i="5"/>
  <c r="DN210" i="5"/>
  <c r="DH210" i="5"/>
  <c r="DF210" i="5"/>
  <c r="DK210" i="5" s="1"/>
  <c r="DE210" i="5"/>
  <c r="DD210" i="5"/>
  <c r="DG210" i="5" s="1"/>
  <c r="DC210" i="5"/>
  <c r="DB210" i="5"/>
  <c r="DA210" i="5"/>
  <c r="DM210" i="5" s="1"/>
  <c r="CZ210" i="5"/>
  <c r="CY210" i="5"/>
  <c r="DE209" i="5"/>
  <c r="DN209" i="5" s="1"/>
  <c r="DD209" i="5"/>
  <c r="DC209" i="5"/>
  <c r="DB209" i="5"/>
  <c r="DH209" i="5" s="1"/>
  <c r="DA209" i="5"/>
  <c r="DM209" i="5" s="1"/>
  <c r="CZ209" i="5"/>
  <c r="CY209" i="5"/>
  <c r="DP208" i="5"/>
  <c r="DO208" i="5"/>
  <c r="DN208" i="5"/>
  <c r="DH208" i="5"/>
  <c r="DF208" i="5"/>
  <c r="DK208" i="5" s="1"/>
  <c r="DE208" i="5"/>
  <c r="DD208" i="5"/>
  <c r="DG208" i="5" s="1"/>
  <c r="DC208" i="5"/>
  <c r="DB208" i="5"/>
  <c r="DA208" i="5"/>
  <c r="DM208" i="5" s="1"/>
  <c r="CZ208" i="5"/>
  <c r="CY208" i="5"/>
  <c r="DE207" i="5"/>
  <c r="DN207" i="5" s="1"/>
  <c r="DD207" i="5"/>
  <c r="DC207" i="5"/>
  <c r="DB207" i="5"/>
  <c r="DH207" i="5" s="1"/>
  <c r="DA207" i="5"/>
  <c r="DM207" i="5" s="1"/>
  <c r="CZ207" i="5"/>
  <c r="CY207" i="5"/>
  <c r="DP206" i="5"/>
  <c r="DO206" i="5"/>
  <c r="DN206" i="5"/>
  <c r="DH206" i="5"/>
  <c r="DF206" i="5"/>
  <c r="DK206" i="5" s="1"/>
  <c r="DE206" i="5"/>
  <c r="DD206" i="5"/>
  <c r="DG206" i="5" s="1"/>
  <c r="DC206" i="5"/>
  <c r="DB206" i="5"/>
  <c r="DA206" i="5"/>
  <c r="DM206" i="5" s="1"/>
  <c r="CZ206" i="5"/>
  <c r="CY206" i="5"/>
  <c r="DE205" i="5"/>
  <c r="DN205" i="5" s="1"/>
  <c r="DD205" i="5"/>
  <c r="DC205" i="5"/>
  <c r="DB205" i="5"/>
  <c r="DH205" i="5" s="1"/>
  <c r="DA205" i="5"/>
  <c r="DM205" i="5" s="1"/>
  <c r="CZ205" i="5"/>
  <c r="CY205" i="5"/>
  <c r="DP204" i="5"/>
  <c r="DO204" i="5"/>
  <c r="DN204" i="5"/>
  <c r="DH204" i="5"/>
  <c r="DF204" i="5"/>
  <c r="DK204" i="5" s="1"/>
  <c r="DE204" i="5"/>
  <c r="DD204" i="5"/>
  <c r="DG204" i="5" s="1"/>
  <c r="DC204" i="5"/>
  <c r="DB204" i="5"/>
  <c r="DA204" i="5"/>
  <c r="DM204" i="5" s="1"/>
  <c r="CZ204" i="5"/>
  <c r="CY204" i="5"/>
  <c r="DE203" i="5"/>
  <c r="DN203" i="5" s="1"/>
  <c r="DD203" i="5"/>
  <c r="DC203" i="5"/>
  <c r="DB203" i="5"/>
  <c r="DH203" i="5" s="1"/>
  <c r="DA203" i="5"/>
  <c r="DM203" i="5" s="1"/>
  <c r="CZ203" i="5"/>
  <c r="CY203" i="5"/>
  <c r="DP202" i="5"/>
  <c r="DO202" i="5"/>
  <c r="DN202" i="5"/>
  <c r="DH202" i="5"/>
  <c r="DF202" i="5"/>
  <c r="DK202" i="5" s="1"/>
  <c r="DE202" i="5"/>
  <c r="DD202" i="5"/>
  <c r="DG202" i="5" s="1"/>
  <c r="DC202" i="5"/>
  <c r="DB202" i="5"/>
  <c r="DA202" i="5"/>
  <c r="DM202" i="5" s="1"/>
  <c r="CZ202" i="5"/>
  <c r="CY202" i="5"/>
  <c r="DE201" i="5"/>
  <c r="DN201" i="5" s="1"/>
  <c r="DD201" i="5"/>
  <c r="DC201" i="5"/>
  <c r="DB201" i="5"/>
  <c r="DH201" i="5" s="1"/>
  <c r="DA201" i="5"/>
  <c r="DM201" i="5" s="1"/>
  <c r="CZ201" i="5"/>
  <c r="CY201" i="5"/>
  <c r="DP200" i="5"/>
  <c r="DO200" i="5"/>
  <c r="DN200" i="5"/>
  <c r="DH200" i="5"/>
  <c r="DF200" i="5"/>
  <c r="DK200" i="5" s="1"/>
  <c r="DE200" i="5"/>
  <c r="DD200" i="5"/>
  <c r="DG200" i="5" s="1"/>
  <c r="DC200" i="5"/>
  <c r="DB200" i="5"/>
  <c r="DA200" i="5"/>
  <c r="DM200" i="5" s="1"/>
  <c r="CZ200" i="5"/>
  <c r="CY200" i="5"/>
  <c r="DE199" i="5"/>
  <c r="DN199" i="5" s="1"/>
  <c r="DD199" i="5"/>
  <c r="DC199" i="5"/>
  <c r="DB199" i="5"/>
  <c r="DH199" i="5" s="1"/>
  <c r="DA199" i="5"/>
  <c r="DM199" i="5" s="1"/>
  <c r="CZ199" i="5"/>
  <c r="CY199" i="5"/>
  <c r="DP198" i="5"/>
  <c r="DO198" i="5"/>
  <c r="DN198" i="5"/>
  <c r="DH198" i="5"/>
  <c r="DF198" i="5"/>
  <c r="DK198" i="5" s="1"/>
  <c r="DE198" i="5"/>
  <c r="DD198" i="5"/>
  <c r="DG198" i="5" s="1"/>
  <c r="DC198" i="5"/>
  <c r="DB198" i="5"/>
  <c r="DA198" i="5"/>
  <c r="DM198" i="5" s="1"/>
  <c r="CZ198" i="5"/>
  <c r="CY198" i="5"/>
  <c r="DE197" i="5"/>
  <c r="DN197" i="5" s="1"/>
  <c r="DD197" i="5"/>
  <c r="DC197" i="5"/>
  <c r="DB197" i="5"/>
  <c r="DH197" i="5" s="1"/>
  <c r="DA197" i="5"/>
  <c r="DM197" i="5" s="1"/>
  <c r="CZ197" i="5"/>
  <c r="CY197" i="5"/>
  <c r="DP196" i="5"/>
  <c r="DO196" i="5"/>
  <c r="DN196" i="5"/>
  <c r="DH196" i="5"/>
  <c r="DF196" i="5"/>
  <c r="DK196" i="5" s="1"/>
  <c r="DE196" i="5"/>
  <c r="DD196" i="5"/>
  <c r="DG196" i="5" s="1"/>
  <c r="DC196" i="5"/>
  <c r="DB196" i="5"/>
  <c r="DA196" i="5"/>
  <c r="DM196" i="5" s="1"/>
  <c r="CZ196" i="5"/>
  <c r="CY196" i="5"/>
  <c r="DE195" i="5"/>
  <c r="DN195" i="5" s="1"/>
  <c r="DD195" i="5"/>
  <c r="DC195" i="5"/>
  <c r="DB195" i="5"/>
  <c r="DH195" i="5" s="1"/>
  <c r="DA195" i="5"/>
  <c r="DM195" i="5" s="1"/>
  <c r="CZ195" i="5"/>
  <c r="CY195" i="5"/>
  <c r="DP194" i="5"/>
  <c r="DO194" i="5"/>
  <c r="DN194" i="5"/>
  <c r="DH194" i="5"/>
  <c r="DF194" i="5"/>
  <c r="DK194" i="5" s="1"/>
  <c r="DE194" i="5"/>
  <c r="DD194" i="5"/>
  <c r="DG194" i="5" s="1"/>
  <c r="DC194" i="5"/>
  <c r="DB194" i="5"/>
  <c r="DA194" i="5"/>
  <c r="DM194" i="5" s="1"/>
  <c r="CZ194" i="5"/>
  <c r="CY194" i="5"/>
  <c r="DE193" i="5"/>
  <c r="DN193" i="5" s="1"/>
  <c r="DD193" i="5"/>
  <c r="DC193" i="5"/>
  <c r="DB193" i="5"/>
  <c r="DH193" i="5" s="1"/>
  <c r="DA193" i="5"/>
  <c r="DM193" i="5" s="1"/>
  <c r="CZ193" i="5"/>
  <c r="CY193" i="5"/>
  <c r="DP192" i="5"/>
  <c r="DO192" i="5"/>
  <c r="DN192" i="5"/>
  <c r="DH192" i="5"/>
  <c r="DF192" i="5"/>
  <c r="DK192" i="5" s="1"/>
  <c r="DE192" i="5"/>
  <c r="DD192" i="5"/>
  <c r="DG192" i="5" s="1"/>
  <c r="DC192" i="5"/>
  <c r="DB192" i="5"/>
  <c r="DA192" i="5"/>
  <c r="DM192" i="5" s="1"/>
  <c r="CZ192" i="5"/>
  <c r="CY192" i="5"/>
  <c r="DE191" i="5"/>
  <c r="DN191" i="5" s="1"/>
  <c r="DD191" i="5"/>
  <c r="DC191" i="5"/>
  <c r="DB191" i="5"/>
  <c r="DH191" i="5" s="1"/>
  <c r="DA191" i="5"/>
  <c r="DM191" i="5" s="1"/>
  <c r="CZ191" i="5"/>
  <c r="CY191" i="5"/>
  <c r="DP190" i="5"/>
  <c r="DO190" i="5"/>
  <c r="DN190" i="5"/>
  <c r="DH190" i="5"/>
  <c r="DF190" i="5"/>
  <c r="DK190" i="5" s="1"/>
  <c r="DE190" i="5"/>
  <c r="DD190" i="5"/>
  <c r="DG190" i="5" s="1"/>
  <c r="DC190" i="5"/>
  <c r="DB190" i="5"/>
  <c r="DA190" i="5"/>
  <c r="DM190" i="5" s="1"/>
  <c r="CZ190" i="5"/>
  <c r="CY190" i="5"/>
  <c r="DE189" i="5"/>
  <c r="DN189" i="5" s="1"/>
  <c r="DD189" i="5"/>
  <c r="DC189" i="5"/>
  <c r="DB189" i="5"/>
  <c r="DH189" i="5" s="1"/>
  <c r="DA189" i="5"/>
  <c r="DM189" i="5" s="1"/>
  <c r="CZ189" i="5"/>
  <c r="CY189" i="5"/>
  <c r="DP188" i="5"/>
  <c r="DO188" i="5"/>
  <c r="DN188" i="5"/>
  <c r="DH188" i="5"/>
  <c r="DF188" i="5"/>
  <c r="DK188" i="5" s="1"/>
  <c r="DE188" i="5"/>
  <c r="DD188" i="5"/>
  <c r="DG188" i="5" s="1"/>
  <c r="DC188" i="5"/>
  <c r="DB188" i="5"/>
  <c r="DA188" i="5"/>
  <c r="DM188" i="5" s="1"/>
  <c r="CZ188" i="5"/>
  <c r="CY188" i="5"/>
  <c r="DE187" i="5"/>
  <c r="DN187" i="5" s="1"/>
  <c r="DD187" i="5"/>
  <c r="DC187" i="5"/>
  <c r="DB187" i="5"/>
  <c r="DH187" i="5" s="1"/>
  <c r="DA187" i="5"/>
  <c r="DM187" i="5" s="1"/>
  <c r="CZ187" i="5"/>
  <c r="CY187" i="5"/>
  <c r="DP186" i="5"/>
  <c r="DO186" i="5"/>
  <c r="DN186" i="5"/>
  <c r="DH186" i="5"/>
  <c r="DF186" i="5"/>
  <c r="DK186" i="5" s="1"/>
  <c r="DE186" i="5"/>
  <c r="DD186" i="5"/>
  <c r="DG186" i="5" s="1"/>
  <c r="DC186" i="5"/>
  <c r="DB186" i="5"/>
  <c r="DA186" i="5"/>
  <c r="DM186" i="5" s="1"/>
  <c r="CZ186" i="5"/>
  <c r="CY186" i="5"/>
  <c r="DE185" i="5"/>
  <c r="DN185" i="5" s="1"/>
  <c r="DD185" i="5"/>
  <c r="DC185" i="5"/>
  <c r="DB185" i="5"/>
  <c r="DH185" i="5" s="1"/>
  <c r="DA185" i="5"/>
  <c r="DM185" i="5" s="1"/>
  <c r="CZ185" i="5"/>
  <c r="CY185" i="5"/>
  <c r="DP184" i="5"/>
  <c r="DO184" i="5"/>
  <c r="DN184" i="5"/>
  <c r="DH184" i="5"/>
  <c r="DF184" i="5"/>
  <c r="DK184" i="5" s="1"/>
  <c r="DE184" i="5"/>
  <c r="DD184" i="5"/>
  <c r="DG184" i="5" s="1"/>
  <c r="DC184" i="5"/>
  <c r="DB184" i="5"/>
  <c r="DA184" i="5"/>
  <c r="DM184" i="5" s="1"/>
  <c r="CZ184" i="5"/>
  <c r="CY184" i="5"/>
  <c r="DE183" i="5"/>
  <c r="DN183" i="5" s="1"/>
  <c r="DD183" i="5"/>
  <c r="DC183" i="5"/>
  <c r="DB183" i="5"/>
  <c r="DH183" i="5" s="1"/>
  <c r="DA183" i="5"/>
  <c r="DM183" i="5" s="1"/>
  <c r="CZ183" i="5"/>
  <c r="CY183" i="5"/>
  <c r="DP182" i="5"/>
  <c r="DO182" i="5"/>
  <c r="DN182" i="5"/>
  <c r="DH182" i="5"/>
  <c r="DF182" i="5"/>
  <c r="DK182" i="5" s="1"/>
  <c r="DE182" i="5"/>
  <c r="DD182" i="5"/>
  <c r="DG182" i="5" s="1"/>
  <c r="DC182" i="5"/>
  <c r="DB182" i="5"/>
  <c r="DA182" i="5"/>
  <c r="DM182" i="5" s="1"/>
  <c r="CZ182" i="5"/>
  <c r="CY182" i="5"/>
  <c r="DE181" i="5"/>
  <c r="DN181" i="5" s="1"/>
  <c r="DD181" i="5"/>
  <c r="DC181" i="5"/>
  <c r="DB181" i="5"/>
  <c r="DH181" i="5" s="1"/>
  <c r="DA181" i="5"/>
  <c r="DM181" i="5" s="1"/>
  <c r="CZ181" i="5"/>
  <c r="CY181" i="5"/>
  <c r="DP180" i="5"/>
  <c r="DO180" i="5"/>
  <c r="DN180" i="5"/>
  <c r="DH180" i="5"/>
  <c r="DF180" i="5"/>
  <c r="DK180" i="5" s="1"/>
  <c r="DE180" i="5"/>
  <c r="DD180" i="5"/>
  <c r="DG180" i="5" s="1"/>
  <c r="DC180" i="5"/>
  <c r="DB180" i="5"/>
  <c r="DA180" i="5"/>
  <c r="DM180" i="5" s="1"/>
  <c r="CZ180" i="5"/>
  <c r="CY180" i="5"/>
  <c r="DE179" i="5"/>
  <c r="DN179" i="5" s="1"/>
  <c r="DD179" i="5"/>
  <c r="DC179" i="5"/>
  <c r="DB179" i="5"/>
  <c r="DH179" i="5" s="1"/>
  <c r="DA179" i="5"/>
  <c r="DM179" i="5" s="1"/>
  <c r="CZ179" i="5"/>
  <c r="CY179" i="5"/>
  <c r="DP178" i="5"/>
  <c r="DO178" i="5"/>
  <c r="DN178" i="5"/>
  <c r="DH178" i="5"/>
  <c r="DF178" i="5"/>
  <c r="DK178" i="5" s="1"/>
  <c r="DE178" i="5"/>
  <c r="DD178" i="5"/>
  <c r="DG178" i="5" s="1"/>
  <c r="DC178" i="5"/>
  <c r="DB178" i="5"/>
  <c r="DA178" i="5"/>
  <c r="DM178" i="5" s="1"/>
  <c r="CZ178" i="5"/>
  <c r="CY178" i="5"/>
  <c r="DE177" i="5"/>
  <c r="DN177" i="5" s="1"/>
  <c r="DD177" i="5"/>
  <c r="DC177" i="5"/>
  <c r="DB177" i="5"/>
  <c r="DH177" i="5" s="1"/>
  <c r="DA177" i="5"/>
  <c r="DM177" i="5" s="1"/>
  <c r="CZ177" i="5"/>
  <c r="CY177" i="5"/>
  <c r="DP176" i="5"/>
  <c r="DO176" i="5"/>
  <c r="DN176" i="5"/>
  <c r="DH176" i="5"/>
  <c r="DF176" i="5"/>
  <c r="DK176" i="5" s="1"/>
  <c r="DE176" i="5"/>
  <c r="DD176" i="5"/>
  <c r="DG176" i="5" s="1"/>
  <c r="DC176" i="5"/>
  <c r="DB176" i="5"/>
  <c r="DA176" i="5"/>
  <c r="DM176" i="5" s="1"/>
  <c r="CZ176" i="5"/>
  <c r="CY176" i="5"/>
  <c r="DE175" i="5"/>
  <c r="DN175" i="5" s="1"/>
  <c r="DD175" i="5"/>
  <c r="DC175" i="5"/>
  <c r="DB175" i="5"/>
  <c r="DH175" i="5" s="1"/>
  <c r="DA175" i="5"/>
  <c r="DM175" i="5" s="1"/>
  <c r="CZ175" i="5"/>
  <c r="CY175" i="5"/>
  <c r="DP174" i="5"/>
  <c r="DO174" i="5"/>
  <c r="DN174" i="5"/>
  <c r="DH174" i="5"/>
  <c r="DF174" i="5"/>
  <c r="DK174" i="5" s="1"/>
  <c r="DE174" i="5"/>
  <c r="DD174" i="5"/>
  <c r="DG174" i="5" s="1"/>
  <c r="DC174" i="5"/>
  <c r="DB174" i="5"/>
  <c r="DA174" i="5"/>
  <c r="DM174" i="5" s="1"/>
  <c r="CZ174" i="5"/>
  <c r="CY174" i="5"/>
  <c r="DE173" i="5"/>
  <c r="DN173" i="5" s="1"/>
  <c r="DD173" i="5"/>
  <c r="DC173" i="5"/>
  <c r="DB173" i="5"/>
  <c r="DH173" i="5" s="1"/>
  <c r="DA173" i="5"/>
  <c r="DM173" i="5" s="1"/>
  <c r="CZ173" i="5"/>
  <c r="CY173" i="5"/>
  <c r="DP172" i="5"/>
  <c r="DO172" i="5"/>
  <c r="DN172" i="5"/>
  <c r="DH172" i="5"/>
  <c r="DF172" i="5"/>
  <c r="DK172" i="5" s="1"/>
  <c r="DE172" i="5"/>
  <c r="DD172" i="5"/>
  <c r="DG172" i="5" s="1"/>
  <c r="DC172" i="5"/>
  <c r="DB172" i="5"/>
  <c r="DA172" i="5"/>
  <c r="DM172" i="5" s="1"/>
  <c r="CZ172" i="5"/>
  <c r="CY172" i="5"/>
  <c r="DE171" i="5"/>
  <c r="DN171" i="5" s="1"/>
  <c r="DD171" i="5"/>
  <c r="DC171" i="5"/>
  <c r="DB171" i="5"/>
  <c r="DH171" i="5" s="1"/>
  <c r="DA171" i="5"/>
  <c r="DM171" i="5" s="1"/>
  <c r="CZ171" i="5"/>
  <c r="CY171" i="5"/>
  <c r="DP170" i="5"/>
  <c r="DO170" i="5"/>
  <c r="DN170" i="5"/>
  <c r="DH170" i="5"/>
  <c r="DF170" i="5"/>
  <c r="DK170" i="5" s="1"/>
  <c r="DE170" i="5"/>
  <c r="DD170" i="5"/>
  <c r="DG170" i="5" s="1"/>
  <c r="DC170" i="5"/>
  <c r="DB170" i="5"/>
  <c r="DA170" i="5"/>
  <c r="DM170" i="5" s="1"/>
  <c r="CZ170" i="5"/>
  <c r="CY170" i="5"/>
  <c r="DE169" i="5"/>
  <c r="DN169" i="5" s="1"/>
  <c r="DD169" i="5"/>
  <c r="DC169" i="5"/>
  <c r="DB169" i="5"/>
  <c r="DH169" i="5" s="1"/>
  <c r="DA169" i="5"/>
  <c r="DM169" i="5" s="1"/>
  <c r="CZ169" i="5"/>
  <c r="CY169" i="5"/>
  <c r="DP168" i="5"/>
  <c r="DO168" i="5"/>
  <c r="DN168" i="5"/>
  <c r="DH168" i="5"/>
  <c r="DF168" i="5"/>
  <c r="DK168" i="5" s="1"/>
  <c r="DE168" i="5"/>
  <c r="DD168" i="5"/>
  <c r="DG168" i="5" s="1"/>
  <c r="DC168" i="5"/>
  <c r="DB168" i="5"/>
  <c r="DA168" i="5"/>
  <c r="DM168" i="5" s="1"/>
  <c r="CZ168" i="5"/>
  <c r="CY168" i="5"/>
  <c r="DE167" i="5"/>
  <c r="DN167" i="5" s="1"/>
  <c r="DD167" i="5"/>
  <c r="DC167" i="5"/>
  <c r="DB167" i="5"/>
  <c r="DH167" i="5" s="1"/>
  <c r="DA167" i="5"/>
  <c r="DM167" i="5" s="1"/>
  <c r="CZ167" i="5"/>
  <c r="CY167" i="5"/>
  <c r="DP166" i="5"/>
  <c r="DO166" i="5"/>
  <c r="DN166" i="5"/>
  <c r="DH166" i="5"/>
  <c r="DF166" i="5"/>
  <c r="DK166" i="5" s="1"/>
  <c r="DE166" i="5"/>
  <c r="DD166" i="5"/>
  <c r="DG166" i="5" s="1"/>
  <c r="DC166" i="5"/>
  <c r="DB166" i="5"/>
  <c r="DA166" i="5"/>
  <c r="DM166" i="5" s="1"/>
  <c r="CZ166" i="5"/>
  <c r="CY166" i="5"/>
  <c r="DE165" i="5"/>
  <c r="DN165" i="5" s="1"/>
  <c r="DD165" i="5"/>
  <c r="DC165" i="5"/>
  <c r="DB165" i="5"/>
  <c r="DH165" i="5" s="1"/>
  <c r="DA165" i="5"/>
  <c r="DM165" i="5" s="1"/>
  <c r="CZ165" i="5"/>
  <c r="CY165" i="5"/>
  <c r="DP164" i="5"/>
  <c r="DO164" i="5"/>
  <c r="DN164" i="5"/>
  <c r="DH164" i="5"/>
  <c r="DF164" i="5"/>
  <c r="DK164" i="5" s="1"/>
  <c r="DE164" i="5"/>
  <c r="DD164" i="5"/>
  <c r="DG164" i="5" s="1"/>
  <c r="DC164" i="5"/>
  <c r="DB164" i="5"/>
  <c r="DA164" i="5"/>
  <c r="DM164" i="5" s="1"/>
  <c r="CZ164" i="5"/>
  <c r="CY164" i="5"/>
  <c r="DE163" i="5"/>
  <c r="DN163" i="5" s="1"/>
  <c r="DD163" i="5"/>
  <c r="DC163" i="5"/>
  <c r="DB163" i="5"/>
  <c r="DH163" i="5" s="1"/>
  <c r="DA163" i="5"/>
  <c r="DM163" i="5" s="1"/>
  <c r="CZ163" i="5"/>
  <c r="CY163" i="5"/>
  <c r="DP162" i="5"/>
  <c r="DO162" i="5"/>
  <c r="DN162" i="5"/>
  <c r="DH162" i="5"/>
  <c r="DF162" i="5"/>
  <c r="DK162" i="5" s="1"/>
  <c r="DE162" i="5"/>
  <c r="DD162" i="5"/>
  <c r="DG162" i="5" s="1"/>
  <c r="DC162" i="5"/>
  <c r="DB162" i="5"/>
  <c r="DA162" i="5"/>
  <c r="DM162" i="5" s="1"/>
  <c r="CZ162" i="5"/>
  <c r="CY162" i="5"/>
  <c r="DE161" i="5"/>
  <c r="DN161" i="5" s="1"/>
  <c r="DD161" i="5"/>
  <c r="DC161" i="5"/>
  <c r="DB161" i="5"/>
  <c r="DH161" i="5" s="1"/>
  <c r="DA161" i="5"/>
  <c r="DM161" i="5" s="1"/>
  <c r="CZ161" i="5"/>
  <c r="CY161" i="5"/>
  <c r="DP160" i="5"/>
  <c r="DO160" i="5"/>
  <c r="DN160" i="5"/>
  <c r="DH160" i="5"/>
  <c r="DF160" i="5"/>
  <c r="DK160" i="5" s="1"/>
  <c r="DE160" i="5"/>
  <c r="DD160" i="5"/>
  <c r="DG160" i="5" s="1"/>
  <c r="DC160" i="5"/>
  <c r="DB160" i="5"/>
  <c r="DA160" i="5"/>
  <c r="DM160" i="5" s="1"/>
  <c r="CZ160" i="5"/>
  <c r="CY160" i="5"/>
  <c r="DE159" i="5"/>
  <c r="DN159" i="5" s="1"/>
  <c r="DD159" i="5"/>
  <c r="DC159" i="5"/>
  <c r="DB159" i="5"/>
  <c r="DH159" i="5" s="1"/>
  <c r="DA159" i="5"/>
  <c r="DM159" i="5" s="1"/>
  <c r="CZ159" i="5"/>
  <c r="CY159" i="5"/>
  <c r="DP158" i="5"/>
  <c r="DO158" i="5"/>
  <c r="DN158" i="5"/>
  <c r="DH158" i="5"/>
  <c r="DF158" i="5"/>
  <c r="DK158" i="5" s="1"/>
  <c r="DE158" i="5"/>
  <c r="DD158" i="5"/>
  <c r="DG158" i="5" s="1"/>
  <c r="DC158" i="5"/>
  <c r="DB158" i="5"/>
  <c r="DA158" i="5"/>
  <c r="DM158" i="5" s="1"/>
  <c r="CZ158" i="5"/>
  <c r="CY158" i="5"/>
  <c r="DE157" i="5"/>
  <c r="DN157" i="5" s="1"/>
  <c r="DD157" i="5"/>
  <c r="DC157" i="5"/>
  <c r="DB157" i="5"/>
  <c r="DH157" i="5" s="1"/>
  <c r="DA157" i="5"/>
  <c r="DM157" i="5" s="1"/>
  <c r="CZ157" i="5"/>
  <c r="CY157" i="5"/>
  <c r="DP156" i="5"/>
  <c r="DO156" i="5"/>
  <c r="DN156" i="5"/>
  <c r="DH156" i="5"/>
  <c r="DF156" i="5"/>
  <c r="DK156" i="5" s="1"/>
  <c r="DE156" i="5"/>
  <c r="DD156" i="5"/>
  <c r="DG156" i="5" s="1"/>
  <c r="DC156" i="5"/>
  <c r="DB156" i="5"/>
  <c r="DA156" i="5"/>
  <c r="DM156" i="5" s="1"/>
  <c r="CZ156" i="5"/>
  <c r="CY156" i="5"/>
  <c r="DE155" i="5"/>
  <c r="DN155" i="5" s="1"/>
  <c r="DD155" i="5"/>
  <c r="DC155" i="5"/>
  <c r="DB155" i="5"/>
  <c r="DH155" i="5" s="1"/>
  <c r="DA155" i="5"/>
  <c r="DM155" i="5" s="1"/>
  <c r="CZ155" i="5"/>
  <c r="CY155" i="5"/>
  <c r="DP154" i="5"/>
  <c r="DO154" i="5"/>
  <c r="DN154" i="5"/>
  <c r="DH154" i="5"/>
  <c r="DF154" i="5"/>
  <c r="DK154" i="5" s="1"/>
  <c r="DE154" i="5"/>
  <c r="DD154" i="5"/>
  <c r="DG154" i="5" s="1"/>
  <c r="DC154" i="5"/>
  <c r="DB154" i="5"/>
  <c r="DA154" i="5"/>
  <c r="DM154" i="5" s="1"/>
  <c r="CZ154" i="5"/>
  <c r="CY154" i="5"/>
  <c r="DE153" i="5"/>
  <c r="DN153" i="5" s="1"/>
  <c r="DD153" i="5"/>
  <c r="DC153" i="5"/>
  <c r="DB153" i="5"/>
  <c r="DH153" i="5" s="1"/>
  <c r="DA153" i="5"/>
  <c r="DM153" i="5" s="1"/>
  <c r="CZ153" i="5"/>
  <c r="CY153" i="5"/>
  <c r="DP152" i="5"/>
  <c r="DO152" i="5"/>
  <c r="DN152" i="5"/>
  <c r="DH152" i="5"/>
  <c r="DF152" i="5"/>
  <c r="DK152" i="5" s="1"/>
  <c r="DE152" i="5"/>
  <c r="DD152" i="5"/>
  <c r="DG152" i="5" s="1"/>
  <c r="DC152" i="5"/>
  <c r="DB152" i="5"/>
  <c r="DA152" i="5"/>
  <c r="DM152" i="5" s="1"/>
  <c r="CZ152" i="5"/>
  <c r="CY152" i="5"/>
  <c r="DE151" i="5"/>
  <c r="DN151" i="5" s="1"/>
  <c r="DD151" i="5"/>
  <c r="DC151" i="5"/>
  <c r="DB151" i="5"/>
  <c r="DH151" i="5" s="1"/>
  <c r="DA151" i="5"/>
  <c r="DM151" i="5" s="1"/>
  <c r="CZ151" i="5"/>
  <c r="CY151" i="5"/>
  <c r="DP150" i="5"/>
  <c r="DO150" i="5"/>
  <c r="DN150" i="5"/>
  <c r="DH150" i="5"/>
  <c r="DF150" i="5"/>
  <c r="DK150" i="5" s="1"/>
  <c r="DE150" i="5"/>
  <c r="DD150" i="5"/>
  <c r="DG150" i="5" s="1"/>
  <c r="DC150" i="5"/>
  <c r="DB150" i="5"/>
  <c r="DA150" i="5"/>
  <c r="DM150" i="5" s="1"/>
  <c r="CZ150" i="5"/>
  <c r="CY150" i="5"/>
  <c r="DE149" i="5"/>
  <c r="DN149" i="5" s="1"/>
  <c r="DD149" i="5"/>
  <c r="DC149" i="5"/>
  <c r="DB149" i="5"/>
  <c r="DH149" i="5" s="1"/>
  <c r="DA149" i="5"/>
  <c r="DM149" i="5" s="1"/>
  <c r="CZ149" i="5"/>
  <c r="CY149" i="5"/>
  <c r="DP148" i="5"/>
  <c r="DO148" i="5"/>
  <c r="DN148" i="5"/>
  <c r="DH148" i="5"/>
  <c r="DF148" i="5"/>
  <c r="DK148" i="5" s="1"/>
  <c r="DE148" i="5"/>
  <c r="DD148" i="5"/>
  <c r="DG148" i="5" s="1"/>
  <c r="DC148" i="5"/>
  <c r="DB148" i="5"/>
  <c r="DA148" i="5"/>
  <c r="DM148" i="5" s="1"/>
  <c r="CZ148" i="5"/>
  <c r="CY148" i="5"/>
  <c r="DE147" i="5"/>
  <c r="DN147" i="5" s="1"/>
  <c r="DD147" i="5"/>
  <c r="DC147" i="5"/>
  <c r="DB147" i="5"/>
  <c r="DH147" i="5" s="1"/>
  <c r="DA147" i="5"/>
  <c r="DM147" i="5" s="1"/>
  <c r="CZ147" i="5"/>
  <c r="CY147" i="5"/>
  <c r="DP146" i="5"/>
  <c r="DO146" i="5"/>
  <c r="DN146" i="5"/>
  <c r="DH146" i="5"/>
  <c r="DF146" i="5"/>
  <c r="DK146" i="5" s="1"/>
  <c r="DE146" i="5"/>
  <c r="DD146" i="5"/>
  <c r="DG146" i="5" s="1"/>
  <c r="DC146" i="5"/>
  <c r="DB146" i="5"/>
  <c r="DA146" i="5"/>
  <c r="DM146" i="5" s="1"/>
  <c r="CZ146" i="5"/>
  <c r="CY146" i="5"/>
  <c r="DE145" i="5"/>
  <c r="DN145" i="5" s="1"/>
  <c r="DD145" i="5"/>
  <c r="DC145" i="5"/>
  <c r="DB145" i="5"/>
  <c r="DH145" i="5" s="1"/>
  <c r="DA145" i="5"/>
  <c r="DM145" i="5" s="1"/>
  <c r="CZ145" i="5"/>
  <c r="CY145" i="5"/>
  <c r="DP144" i="5"/>
  <c r="DO144" i="5"/>
  <c r="DN144" i="5"/>
  <c r="DH144" i="5"/>
  <c r="DF144" i="5"/>
  <c r="DK144" i="5" s="1"/>
  <c r="DE144" i="5"/>
  <c r="DD144" i="5"/>
  <c r="DG144" i="5" s="1"/>
  <c r="DC144" i="5"/>
  <c r="DB144" i="5"/>
  <c r="DA144" i="5"/>
  <c r="DM144" i="5" s="1"/>
  <c r="CZ144" i="5"/>
  <c r="CY144" i="5"/>
  <c r="DE143" i="5"/>
  <c r="DN143" i="5" s="1"/>
  <c r="DD143" i="5"/>
  <c r="DC143" i="5"/>
  <c r="DB143" i="5"/>
  <c r="DH143" i="5" s="1"/>
  <c r="DA143" i="5"/>
  <c r="DM143" i="5" s="1"/>
  <c r="CZ143" i="5"/>
  <c r="CY143" i="5"/>
  <c r="DP142" i="5"/>
  <c r="DO142" i="5"/>
  <c r="DN142" i="5"/>
  <c r="DH142" i="5"/>
  <c r="DF142" i="5"/>
  <c r="DK142" i="5" s="1"/>
  <c r="DE142" i="5"/>
  <c r="DD142" i="5"/>
  <c r="DG142" i="5" s="1"/>
  <c r="DC142" i="5"/>
  <c r="DB142" i="5"/>
  <c r="DA142" i="5"/>
  <c r="DM142" i="5" s="1"/>
  <c r="CZ142" i="5"/>
  <c r="CY142" i="5"/>
  <c r="DE141" i="5"/>
  <c r="DN141" i="5" s="1"/>
  <c r="DD141" i="5"/>
  <c r="DC141" i="5"/>
  <c r="DB141" i="5"/>
  <c r="DH141" i="5" s="1"/>
  <c r="DA141" i="5"/>
  <c r="DM141" i="5" s="1"/>
  <c r="CZ141" i="5"/>
  <c r="CY141" i="5"/>
  <c r="DP140" i="5"/>
  <c r="DO140" i="5"/>
  <c r="DN140" i="5"/>
  <c r="DH140" i="5"/>
  <c r="DF140" i="5"/>
  <c r="DK140" i="5" s="1"/>
  <c r="DE140" i="5"/>
  <c r="DD140" i="5"/>
  <c r="DG140" i="5" s="1"/>
  <c r="DC140" i="5"/>
  <c r="DB140" i="5"/>
  <c r="DA140" i="5"/>
  <c r="DM140" i="5" s="1"/>
  <c r="CZ140" i="5"/>
  <c r="CY140" i="5"/>
  <c r="DE139" i="5"/>
  <c r="DN139" i="5" s="1"/>
  <c r="DD139" i="5"/>
  <c r="DC139" i="5"/>
  <c r="DB139" i="5"/>
  <c r="DH139" i="5" s="1"/>
  <c r="DA139" i="5"/>
  <c r="DM139" i="5" s="1"/>
  <c r="CZ139" i="5"/>
  <c r="CY139" i="5"/>
  <c r="DP138" i="5"/>
  <c r="DO138" i="5"/>
  <c r="DN138" i="5"/>
  <c r="DH138" i="5"/>
  <c r="DF138" i="5"/>
  <c r="DK138" i="5" s="1"/>
  <c r="DE138" i="5"/>
  <c r="DD138" i="5"/>
  <c r="DG138" i="5" s="1"/>
  <c r="DC138" i="5"/>
  <c r="DB138" i="5"/>
  <c r="DA138" i="5"/>
  <c r="DM138" i="5" s="1"/>
  <c r="CZ138" i="5"/>
  <c r="CY138" i="5"/>
  <c r="DE137" i="5"/>
  <c r="DN137" i="5" s="1"/>
  <c r="DD137" i="5"/>
  <c r="DC137" i="5"/>
  <c r="DB137" i="5"/>
  <c r="DH137" i="5" s="1"/>
  <c r="DA137" i="5"/>
  <c r="DM137" i="5" s="1"/>
  <c r="CZ137" i="5"/>
  <c r="CY137" i="5"/>
  <c r="DP136" i="5"/>
  <c r="DO136" i="5"/>
  <c r="DN136" i="5"/>
  <c r="DH136" i="5"/>
  <c r="DF136" i="5"/>
  <c r="DK136" i="5" s="1"/>
  <c r="DE136" i="5"/>
  <c r="DD136" i="5"/>
  <c r="DG136" i="5" s="1"/>
  <c r="DC136" i="5"/>
  <c r="DB136" i="5"/>
  <c r="DA136" i="5"/>
  <c r="DM136" i="5" s="1"/>
  <c r="CZ136" i="5"/>
  <c r="CY136" i="5"/>
  <c r="DE135" i="5"/>
  <c r="DN135" i="5" s="1"/>
  <c r="DD135" i="5"/>
  <c r="DC135" i="5"/>
  <c r="DB135" i="5"/>
  <c r="DH135" i="5" s="1"/>
  <c r="DA135" i="5"/>
  <c r="DM135" i="5" s="1"/>
  <c r="CZ135" i="5"/>
  <c r="CY135" i="5"/>
  <c r="DP134" i="5"/>
  <c r="DO134" i="5"/>
  <c r="DN134" i="5"/>
  <c r="DH134" i="5"/>
  <c r="DF134" i="5"/>
  <c r="DK134" i="5" s="1"/>
  <c r="DE134" i="5"/>
  <c r="DD134" i="5"/>
  <c r="DG134" i="5" s="1"/>
  <c r="DC134" i="5"/>
  <c r="DB134" i="5"/>
  <c r="DA134" i="5"/>
  <c r="DM134" i="5" s="1"/>
  <c r="CZ134" i="5"/>
  <c r="CY134" i="5"/>
  <c r="DE133" i="5"/>
  <c r="DN133" i="5" s="1"/>
  <c r="DD133" i="5"/>
  <c r="DC133" i="5"/>
  <c r="DB133" i="5"/>
  <c r="DH133" i="5" s="1"/>
  <c r="DA133" i="5"/>
  <c r="DM133" i="5" s="1"/>
  <c r="CZ133" i="5"/>
  <c r="CY133" i="5"/>
  <c r="DP132" i="5"/>
  <c r="DO132" i="5"/>
  <c r="DN132" i="5"/>
  <c r="DH132" i="5"/>
  <c r="DF132" i="5"/>
  <c r="DK132" i="5" s="1"/>
  <c r="DE132" i="5"/>
  <c r="DD132" i="5"/>
  <c r="DG132" i="5" s="1"/>
  <c r="DC132" i="5"/>
  <c r="DB132" i="5"/>
  <c r="DA132" i="5"/>
  <c r="DM132" i="5" s="1"/>
  <c r="CZ132" i="5"/>
  <c r="CY132" i="5"/>
  <c r="DE131" i="5"/>
  <c r="DN131" i="5" s="1"/>
  <c r="DD131" i="5"/>
  <c r="DC131" i="5"/>
  <c r="DB131" i="5"/>
  <c r="DH131" i="5" s="1"/>
  <c r="DA131" i="5"/>
  <c r="DM131" i="5" s="1"/>
  <c r="CZ131" i="5"/>
  <c r="CY131" i="5"/>
  <c r="DP130" i="5"/>
  <c r="DO130" i="5"/>
  <c r="DN130" i="5"/>
  <c r="DH130" i="5"/>
  <c r="DF130" i="5"/>
  <c r="DK130" i="5" s="1"/>
  <c r="DE130" i="5"/>
  <c r="DD130" i="5"/>
  <c r="DG130" i="5" s="1"/>
  <c r="DC130" i="5"/>
  <c r="DB130" i="5"/>
  <c r="DA130" i="5"/>
  <c r="DM130" i="5" s="1"/>
  <c r="CZ130" i="5"/>
  <c r="CY130" i="5"/>
  <c r="DE129" i="5"/>
  <c r="DN129" i="5" s="1"/>
  <c r="DD129" i="5"/>
  <c r="DC129" i="5"/>
  <c r="DB129" i="5"/>
  <c r="DH129" i="5" s="1"/>
  <c r="DA129" i="5"/>
  <c r="DM129" i="5" s="1"/>
  <c r="CZ129" i="5"/>
  <c r="CY129" i="5"/>
  <c r="DP128" i="5"/>
  <c r="DO128" i="5"/>
  <c r="DN128" i="5"/>
  <c r="DH128" i="5"/>
  <c r="DF128" i="5"/>
  <c r="DK128" i="5" s="1"/>
  <c r="DE128" i="5"/>
  <c r="DD128" i="5"/>
  <c r="DG128" i="5" s="1"/>
  <c r="DC128" i="5"/>
  <c r="DB128" i="5"/>
  <c r="DA128" i="5"/>
  <c r="DM128" i="5" s="1"/>
  <c r="CZ128" i="5"/>
  <c r="CY128" i="5"/>
  <c r="DE127" i="5"/>
  <c r="DN127" i="5" s="1"/>
  <c r="DD127" i="5"/>
  <c r="DC127" i="5"/>
  <c r="DB127" i="5"/>
  <c r="DH127" i="5" s="1"/>
  <c r="DA127" i="5"/>
  <c r="DM127" i="5" s="1"/>
  <c r="CZ127" i="5"/>
  <c r="CY127" i="5"/>
  <c r="DP126" i="5"/>
  <c r="DO126" i="5"/>
  <c r="DN126" i="5"/>
  <c r="DH126" i="5"/>
  <c r="DF126" i="5"/>
  <c r="DK126" i="5" s="1"/>
  <c r="DE126" i="5"/>
  <c r="DD126" i="5"/>
  <c r="DG126" i="5" s="1"/>
  <c r="DC126" i="5"/>
  <c r="DB126" i="5"/>
  <c r="DA126" i="5"/>
  <c r="DM126" i="5" s="1"/>
  <c r="CZ126" i="5"/>
  <c r="CY126" i="5"/>
  <c r="DE125" i="5"/>
  <c r="DN125" i="5" s="1"/>
  <c r="DD125" i="5"/>
  <c r="DC125" i="5"/>
  <c r="DB125" i="5"/>
  <c r="DH125" i="5" s="1"/>
  <c r="DA125" i="5"/>
  <c r="DM125" i="5" s="1"/>
  <c r="CZ125" i="5"/>
  <c r="CY125" i="5"/>
  <c r="DP124" i="5"/>
  <c r="DO124" i="5"/>
  <c r="DN124" i="5"/>
  <c r="DH124" i="5"/>
  <c r="DF124" i="5"/>
  <c r="DK124" i="5" s="1"/>
  <c r="DE124" i="5"/>
  <c r="DD124" i="5"/>
  <c r="DG124" i="5" s="1"/>
  <c r="DC124" i="5"/>
  <c r="DB124" i="5"/>
  <c r="DA124" i="5"/>
  <c r="DM124" i="5" s="1"/>
  <c r="CZ124" i="5"/>
  <c r="CY124" i="5"/>
  <c r="DE123" i="5"/>
  <c r="DN123" i="5" s="1"/>
  <c r="DD123" i="5"/>
  <c r="DC123" i="5"/>
  <c r="DB123" i="5"/>
  <c r="DH123" i="5" s="1"/>
  <c r="DA123" i="5"/>
  <c r="DM123" i="5" s="1"/>
  <c r="CZ123" i="5"/>
  <c r="CY123" i="5"/>
  <c r="DP122" i="5"/>
  <c r="DO122" i="5"/>
  <c r="DN122" i="5"/>
  <c r="DH122" i="5"/>
  <c r="DF122" i="5"/>
  <c r="DK122" i="5" s="1"/>
  <c r="DE122" i="5"/>
  <c r="DD122" i="5"/>
  <c r="DG122" i="5" s="1"/>
  <c r="DC122" i="5"/>
  <c r="DB122" i="5"/>
  <c r="DA122" i="5"/>
  <c r="DM122" i="5" s="1"/>
  <c r="CZ122" i="5"/>
  <c r="CY122" i="5"/>
  <c r="DE121" i="5"/>
  <c r="DN121" i="5" s="1"/>
  <c r="DD121" i="5"/>
  <c r="DC121" i="5"/>
  <c r="DB121" i="5"/>
  <c r="DH121" i="5" s="1"/>
  <c r="DA121" i="5"/>
  <c r="DM121" i="5" s="1"/>
  <c r="CZ121" i="5"/>
  <c r="CY121" i="5"/>
  <c r="DP120" i="5"/>
  <c r="DO120" i="5"/>
  <c r="DN120" i="5"/>
  <c r="DH120" i="5"/>
  <c r="DF120" i="5"/>
  <c r="DK120" i="5" s="1"/>
  <c r="DE120" i="5"/>
  <c r="DD120" i="5"/>
  <c r="DG120" i="5" s="1"/>
  <c r="DC120" i="5"/>
  <c r="DB120" i="5"/>
  <c r="DA120" i="5"/>
  <c r="DM120" i="5" s="1"/>
  <c r="CZ120" i="5"/>
  <c r="CY120" i="5"/>
  <c r="DE119" i="5"/>
  <c r="DN119" i="5" s="1"/>
  <c r="DD119" i="5"/>
  <c r="DC119" i="5"/>
  <c r="DB119" i="5"/>
  <c r="DH119" i="5" s="1"/>
  <c r="DA119" i="5"/>
  <c r="DM119" i="5" s="1"/>
  <c r="CZ119" i="5"/>
  <c r="CY119" i="5"/>
  <c r="DP118" i="5"/>
  <c r="DO118" i="5"/>
  <c r="DN118" i="5"/>
  <c r="DH118" i="5"/>
  <c r="DF118" i="5"/>
  <c r="DK118" i="5" s="1"/>
  <c r="DE118" i="5"/>
  <c r="DD118" i="5"/>
  <c r="DG118" i="5" s="1"/>
  <c r="DC118" i="5"/>
  <c r="DB118" i="5"/>
  <c r="DA118" i="5"/>
  <c r="DM118" i="5" s="1"/>
  <c r="CZ118" i="5"/>
  <c r="CY118" i="5"/>
  <c r="DE117" i="5"/>
  <c r="DN117" i="5" s="1"/>
  <c r="DD117" i="5"/>
  <c r="DC117" i="5"/>
  <c r="DB117" i="5"/>
  <c r="DH117" i="5" s="1"/>
  <c r="DA117" i="5"/>
  <c r="DM117" i="5" s="1"/>
  <c r="CZ117" i="5"/>
  <c r="CY117" i="5"/>
  <c r="DP116" i="5"/>
  <c r="DO116" i="5"/>
  <c r="DN116" i="5"/>
  <c r="DH116" i="5"/>
  <c r="DF116" i="5"/>
  <c r="DK116" i="5" s="1"/>
  <c r="DE116" i="5"/>
  <c r="DD116" i="5"/>
  <c r="DG116" i="5" s="1"/>
  <c r="DC116" i="5"/>
  <c r="DB116" i="5"/>
  <c r="DA116" i="5"/>
  <c r="DM116" i="5" s="1"/>
  <c r="CZ116" i="5"/>
  <c r="CY116" i="5"/>
  <c r="DE115" i="5"/>
  <c r="DN115" i="5" s="1"/>
  <c r="DD115" i="5"/>
  <c r="DC115" i="5"/>
  <c r="DB115" i="5"/>
  <c r="DH115" i="5" s="1"/>
  <c r="DA115" i="5"/>
  <c r="DM115" i="5" s="1"/>
  <c r="CZ115" i="5"/>
  <c r="CY115" i="5"/>
  <c r="DP114" i="5"/>
  <c r="DO114" i="5"/>
  <c r="DN114" i="5"/>
  <c r="DH114" i="5"/>
  <c r="DF114" i="5"/>
  <c r="DK114" i="5" s="1"/>
  <c r="DE114" i="5"/>
  <c r="DD114" i="5"/>
  <c r="DG114" i="5" s="1"/>
  <c r="DC114" i="5"/>
  <c r="DB114" i="5"/>
  <c r="DA114" i="5"/>
  <c r="DM114" i="5" s="1"/>
  <c r="CZ114" i="5"/>
  <c r="CY114" i="5"/>
  <c r="DE113" i="5"/>
  <c r="DN113" i="5" s="1"/>
  <c r="DD113" i="5"/>
  <c r="DC113" i="5"/>
  <c r="DB113" i="5"/>
  <c r="DH113" i="5" s="1"/>
  <c r="DA113" i="5"/>
  <c r="DM113" i="5" s="1"/>
  <c r="CZ113" i="5"/>
  <c r="CY113" i="5"/>
  <c r="DP112" i="5"/>
  <c r="DO112" i="5"/>
  <c r="DN112" i="5"/>
  <c r="DH112" i="5"/>
  <c r="DF112" i="5"/>
  <c r="DK112" i="5" s="1"/>
  <c r="DE112" i="5"/>
  <c r="DD112" i="5"/>
  <c r="DG112" i="5" s="1"/>
  <c r="DC112" i="5"/>
  <c r="DB112" i="5"/>
  <c r="DA112" i="5"/>
  <c r="DM112" i="5" s="1"/>
  <c r="CZ112" i="5"/>
  <c r="CY112" i="5"/>
  <c r="DE111" i="5"/>
  <c r="DN111" i="5" s="1"/>
  <c r="DD111" i="5"/>
  <c r="DC111" i="5"/>
  <c r="DB111" i="5"/>
  <c r="DH111" i="5" s="1"/>
  <c r="DA111" i="5"/>
  <c r="DM111" i="5" s="1"/>
  <c r="CZ111" i="5"/>
  <c r="CY111" i="5"/>
  <c r="DP110" i="5"/>
  <c r="DO110" i="5"/>
  <c r="DN110" i="5"/>
  <c r="DH110" i="5"/>
  <c r="DF110" i="5"/>
  <c r="DK110" i="5" s="1"/>
  <c r="DE110" i="5"/>
  <c r="DD110" i="5"/>
  <c r="DG110" i="5" s="1"/>
  <c r="DC110" i="5"/>
  <c r="DB110" i="5"/>
  <c r="DA110" i="5"/>
  <c r="DM110" i="5" s="1"/>
  <c r="CZ110" i="5"/>
  <c r="CY110" i="5"/>
  <c r="DE109" i="5"/>
  <c r="DN109" i="5" s="1"/>
  <c r="DD109" i="5"/>
  <c r="DC109" i="5"/>
  <c r="DB109" i="5"/>
  <c r="DH109" i="5" s="1"/>
  <c r="DA109" i="5"/>
  <c r="DM109" i="5" s="1"/>
  <c r="CZ109" i="5"/>
  <c r="CY109" i="5"/>
  <c r="DP108" i="5"/>
  <c r="DO108" i="5"/>
  <c r="DN108" i="5"/>
  <c r="DH108" i="5"/>
  <c r="DF108" i="5"/>
  <c r="DK108" i="5" s="1"/>
  <c r="DE108" i="5"/>
  <c r="DD108" i="5"/>
  <c r="DG108" i="5" s="1"/>
  <c r="DC108" i="5"/>
  <c r="DB108" i="5"/>
  <c r="DA108" i="5"/>
  <c r="DM108" i="5" s="1"/>
  <c r="CZ108" i="5"/>
  <c r="CY108" i="5"/>
  <c r="DE107" i="5"/>
  <c r="DN107" i="5" s="1"/>
  <c r="DD107" i="5"/>
  <c r="DC107" i="5"/>
  <c r="DB107" i="5"/>
  <c r="DH107" i="5" s="1"/>
  <c r="DA107" i="5"/>
  <c r="DM107" i="5" s="1"/>
  <c r="CZ107" i="5"/>
  <c r="CY107" i="5"/>
  <c r="DP106" i="5"/>
  <c r="DO106" i="5"/>
  <c r="DN106" i="5"/>
  <c r="DH106" i="5"/>
  <c r="DF106" i="5"/>
  <c r="DK106" i="5" s="1"/>
  <c r="DE106" i="5"/>
  <c r="DD106" i="5"/>
  <c r="DG106" i="5" s="1"/>
  <c r="DC106" i="5"/>
  <c r="DB106" i="5"/>
  <c r="DA106" i="5"/>
  <c r="DM106" i="5" s="1"/>
  <c r="CZ106" i="5"/>
  <c r="CY106" i="5"/>
  <c r="DE105" i="5"/>
  <c r="DN105" i="5" s="1"/>
  <c r="DD105" i="5"/>
  <c r="DC105" i="5"/>
  <c r="DB105" i="5"/>
  <c r="DH105" i="5" s="1"/>
  <c r="DA105" i="5"/>
  <c r="DM105" i="5" s="1"/>
  <c r="CZ105" i="5"/>
  <c r="CY105" i="5"/>
  <c r="DP104" i="5"/>
  <c r="DO104" i="5"/>
  <c r="DN104" i="5"/>
  <c r="DH104" i="5"/>
  <c r="DF104" i="5"/>
  <c r="DK104" i="5" s="1"/>
  <c r="DE104" i="5"/>
  <c r="DD104" i="5"/>
  <c r="DG104" i="5" s="1"/>
  <c r="DC104" i="5"/>
  <c r="DB104" i="5"/>
  <c r="DA104" i="5"/>
  <c r="DM104" i="5" s="1"/>
  <c r="CZ104" i="5"/>
  <c r="CY104" i="5"/>
  <c r="DE103" i="5"/>
  <c r="DN103" i="5" s="1"/>
  <c r="DD103" i="5"/>
  <c r="DC103" i="5"/>
  <c r="DB103" i="5"/>
  <c r="DH103" i="5" s="1"/>
  <c r="DA103" i="5"/>
  <c r="DM103" i="5" s="1"/>
  <c r="CZ103" i="5"/>
  <c r="CY103" i="5"/>
  <c r="DP102" i="5"/>
  <c r="DO102" i="5"/>
  <c r="DN102" i="5"/>
  <c r="DH102" i="5"/>
  <c r="DF102" i="5"/>
  <c r="DK102" i="5" s="1"/>
  <c r="DE102" i="5"/>
  <c r="DD102" i="5"/>
  <c r="DG102" i="5" s="1"/>
  <c r="DC102" i="5"/>
  <c r="DB102" i="5"/>
  <c r="DA102" i="5"/>
  <c r="DM102" i="5" s="1"/>
  <c r="CZ102" i="5"/>
  <c r="CY102" i="5"/>
  <c r="DE101" i="5"/>
  <c r="DN101" i="5" s="1"/>
  <c r="DD101" i="5"/>
  <c r="DC101" i="5"/>
  <c r="DB101" i="5"/>
  <c r="DH101" i="5" s="1"/>
  <c r="DA101" i="5"/>
  <c r="DM101" i="5" s="1"/>
  <c r="CZ101" i="5"/>
  <c r="CY101" i="5"/>
  <c r="DP100" i="5"/>
  <c r="DO100" i="5"/>
  <c r="DN100" i="5"/>
  <c r="DH100" i="5"/>
  <c r="DF100" i="5"/>
  <c r="DK100" i="5" s="1"/>
  <c r="DE100" i="5"/>
  <c r="DD100" i="5"/>
  <c r="DG100" i="5" s="1"/>
  <c r="DC100" i="5"/>
  <c r="DB100" i="5"/>
  <c r="DA100" i="5"/>
  <c r="DM100" i="5" s="1"/>
  <c r="CZ100" i="5"/>
  <c r="CY100" i="5"/>
  <c r="DE99" i="5"/>
  <c r="DN99" i="5" s="1"/>
  <c r="DD99" i="5"/>
  <c r="DC99" i="5"/>
  <c r="DB99" i="5"/>
  <c r="DH99" i="5" s="1"/>
  <c r="DA99" i="5"/>
  <c r="DM99" i="5" s="1"/>
  <c r="CZ99" i="5"/>
  <c r="CY99" i="5"/>
  <c r="DP98" i="5"/>
  <c r="DO98" i="5"/>
  <c r="DN98" i="5"/>
  <c r="DH98" i="5"/>
  <c r="DF98" i="5"/>
  <c r="DK98" i="5" s="1"/>
  <c r="DE98" i="5"/>
  <c r="DD98" i="5"/>
  <c r="DG98" i="5" s="1"/>
  <c r="DC98" i="5"/>
  <c r="DB98" i="5"/>
  <c r="DA98" i="5"/>
  <c r="DM98" i="5" s="1"/>
  <c r="CZ98" i="5"/>
  <c r="CY98" i="5"/>
  <c r="DE97" i="5"/>
  <c r="DN97" i="5" s="1"/>
  <c r="DD97" i="5"/>
  <c r="DC97" i="5"/>
  <c r="DB97" i="5"/>
  <c r="DH97" i="5" s="1"/>
  <c r="DA97" i="5"/>
  <c r="DM97" i="5" s="1"/>
  <c r="CZ97" i="5"/>
  <c r="CY97" i="5"/>
  <c r="DP96" i="5"/>
  <c r="DO96" i="5"/>
  <c r="DN96" i="5"/>
  <c r="DH96" i="5"/>
  <c r="DF96" i="5"/>
  <c r="DK96" i="5" s="1"/>
  <c r="DE96" i="5"/>
  <c r="DD96" i="5"/>
  <c r="DG96" i="5" s="1"/>
  <c r="DC96" i="5"/>
  <c r="DB96" i="5"/>
  <c r="DA96" i="5"/>
  <c r="DM96" i="5" s="1"/>
  <c r="CZ96" i="5"/>
  <c r="CY96" i="5"/>
  <c r="DE95" i="5"/>
  <c r="DN95" i="5" s="1"/>
  <c r="DD95" i="5"/>
  <c r="DC95" i="5"/>
  <c r="DB95" i="5"/>
  <c r="DH95" i="5" s="1"/>
  <c r="DA95" i="5"/>
  <c r="DM95" i="5" s="1"/>
  <c r="CZ95" i="5"/>
  <c r="CY95" i="5"/>
  <c r="DP94" i="5"/>
  <c r="DO94" i="5"/>
  <c r="DN94" i="5"/>
  <c r="DH94" i="5"/>
  <c r="DF94" i="5"/>
  <c r="DK94" i="5" s="1"/>
  <c r="DE94" i="5"/>
  <c r="DD94" i="5"/>
  <c r="DG94" i="5" s="1"/>
  <c r="DC94" i="5"/>
  <c r="DB94" i="5"/>
  <c r="DA94" i="5"/>
  <c r="DM94" i="5" s="1"/>
  <c r="CZ94" i="5"/>
  <c r="CY94" i="5"/>
  <c r="DE93" i="5"/>
  <c r="DN93" i="5" s="1"/>
  <c r="DD93" i="5"/>
  <c r="DC93" i="5"/>
  <c r="DB93" i="5"/>
  <c r="DH93" i="5" s="1"/>
  <c r="DA93" i="5"/>
  <c r="DM93" i="5" s="1"/>
  <c r="CZ93" i="5"/>
  <c r="CY93" i="5"/>
  <c r="DP92" i="5"/>
  <c r="DO92" i="5"/>
  <c r="DN92" i="5"/>
  <c r="DH92" i="5"/>
  <c r="DF92" i="5"/>
  <c r="DK92" i="5" s="1"/>
  <c r="DE92" i="5"/>
  <c r="DD92" i="5"/>
  <c r="DG92" i="5" s="1"/>
  <c r="DC92" i="5"/>
  <c r="DB92" i="5"/>
  <c r="DA92" i="5"/>
  <c r="DM92" i="5" s="1"/>
  <c r="CZ92" i="5"/>
  <c r="CY92" i="5"/>
  <c r="DE91" i="5"/>
  <c r="DN91" i="5" s="1"/>
  <c r="DD91" i="5"/>
  <c r="DC91" i="5"/>
  <c r="DB91" i="5"/>
  <c r="DH91" i="5" s="1"/>
  <c r="DA91" i="5"/>
  <c r="DM91" i="5" s="1"/>
  <c r="CZ91" i="5"/>
  <c r="CY91" i="5"/>
  <c r="DP90" i="5"/>
  <c r="DO90" i="5"/>
  <c r="DN90" i="5"/>
  <c r="DH90" i="5"/>
  <c r="DF90" i="5"/>
  <c r="DK90" i="5" s="1"/>
  <c r="DE90" i="5"/>
  <c r="DD90" i="5"/>
  <c r="DG90" i="5" s="1"/>
  <c r="DC90" i="5"/>
  <c r="DB90" i="5"/>
  <c r="DA90" i="5"/>
  <c r="DM90" i="5" s="1"/>
  <c r="CZ90" i="5"/>
  <c r="CY90" i="5"/>
  <c r="DE89" i="5"/>
  <c r="DN89" i="5" s="1"/>
  <c r="DD89" i="5"/>
  <c r="DC89" i="5"/>
  <c r="DB89" i="5"/>
  <c r="DH89" i="5" s="1"/>
  <c r="DA89" i="5"/>
  <c r="DM89" i="5" s="1"/>
  <c r="CZ89" i="5"/>
  <c r="CY89" i="5"/>
  <c r="DP88" i="5"/>
  <c r="DO88" i="5"/>
  <c r="DN88" i="5"/>
  <c r="DH88" i="5"/>
  <c r="DF88" i="5"/>
  <c r="DK88" i="5" s="1"/>
  <c r="DE88" i="5"/>
  <c r="DD88" i="5"/>
  <c r="DG88" i="5" s="1"/>
  <c r="DC88" i="5"/>
  <c r="DB88" i="5"/>
  <c r="DA88" i="5"/>
  <c r="DM88" i="5" s="1"/>
  <c r="CZ88" i="5"/>
  <c r="CY88" i="5"/>
  <c r="DE87" i="5"/>
  <c r="DN87" i="5" s="1"/>
  <c r="DD87" i="5"/>
  <c r="DC87" i="5"/>
  <c r="DB87" i="5"/>
  <c r="DH87" i="5" s="1"/>
  <c r="DA87" i="5"/>
  <c r="DM87" i="5" s="1"/>
  <c r="CZ87" i="5"/>
  <c r="CY87" i="5"/>
  <c r="DP86" i="5"/>
  <c r="DO86" i="5"/>
  <c r="DN86" i="5"/>
  <c r="DH86" i="5"/>
  <c r="DF86" i="5"/>
  <c r="DK86" i="5" s="1"/>
  <c r="DE86" i="5"/>
  <c r="DD86" i="5"/>
  <c r="DG86" i="5" s="1"/>
  <c r="DC86" i="5"/>
  <c r="DB86" i="5"/>
  <c r="DA86" i="5"/>
  <c r="DM86" i="5" s="1"/>
  <c r="CZ86" i="5"/>
  <c r="CY86" i="5"/>
  <c r="DE85" i="5"/>
  <c r="DN85" i="5" s="1"/>
  <c r="DD85" i="5"/>
  <c r="DC85" i="5"/>
  <c r="DB85" i="5"/>
  <c r="DH85" i="5" s="1"/>
  <c r="DA85" i="5"/>
  <c r="DM85" i="5" s="1"/>
  <c r="CZ85" i="5"/>
  <c r="CY85" i="5"/>
  <c r="DP84" i="5"/>
  <c r="DO84" i="5"/>
  <c r="DN84" i="5"/>
  <c r="DH84" i="5"/>
  <c r="DF84" i="5"/>
  <c r="DK84" i="5" s="1"/>
  <c r="DE84" i="5"/>
  <c r="DD84" i="5"/>
  <c r="DG84" i="5" s="1"/>
  <c r="DC84" i="5"/>
  <c r="DB84" i="5"/>
  <c r="DA84" i="5"/>
  <c r="DM84" i="5" s="1"/>
  <c r="CZ84" i="5"/>
  <c r="CY84" i="5"/>
  <c r="DE83" i="5"/>
  <c r="DN83" i="5" s="1"/>
  <c r="DD83" i="5"/>
  <c r="DC83" i="5"/>
  <c r="DB83" i="5"/>
  <c r="DH83" i="5" s="1"/>
  <c r="DA83" i="5"/>
  <c r="DM83" i="5" s="1"/>
  <c r="CZ83" i="5"/>
  <c r="CY83" i="5"/>
  <c r="DP82" i="5"/>
  <c r="DO82" i="5"/>
  <c r="DN82" i="5"/>
  <c r="DH82" i="5"/>
  <c r="DF82" i="5"/>
  <c r="DK82" i="5" s="1"/>
  <c r="DE82" i="5"/>
  <c r="DD82" i="5"/>
  <c r="DG82" i="5" s="1"/>
  <c r="DC82" i="5"/>
  <c r="DB82" i="5"/>
  <c r="DA82" i="5"/>
  <c r="DM82" i="5" s="1"/>
  <c r="CZ82" i="5"/>
  <c r="CY82" i="5"/>
  <c r="DE81" i="5"/>
  <c r="DN81" i="5" s="1"/>
  <c r="DD81" i="5"/>
  <c r="DC81" i="5"/>
  <c r="DB81" i="5"/>
  <c r="DH81" i="5" s="1"/>
  <c r="DA81" i="5"/>
  <c r="DM81" i="5" s="1"/>
  <c r="CZ81" i="5"/>
  <c r="CY81" i="5"/>
  <c r="DP80" i="5"/>
  <c r="DO80" i="5"/>
  <c r="DN80" i="5"/>
  <c r="DH80" i="5"/>
  <c r="DF80" i="5"/>
  <c r="DK80" i="5" s="1"/>
  <c r="DE80" i="5"/>
  <c r="DD80" i="5"/>
  <c r="DG80" i="5" s="1"/>
  <c r="DC80" i="5"/>
  <c r="DB80" i="5"/>
  <c r="DA80" i="5"/>
  <c r="DM80" i="5" s="1"/>
  <c r="CZ80" i="5"/>
  <c r="CY80" i="5"/>
  <c r="DE79" i="5"/>
  <c r="DN79" i="5" s="1"/>
  <c r="DD79" i="5"/>
  <c r="DC79" i="5"/>
  <c r="DB79" i="5"/>
  <c r="DH79" i="5" s="1"/>
  <c r="DA79" i="5"/>
  <c r="DM79" i="5" s="1"/>
  <c r="CZ79" i="5"/>
  <c r="CY79" i="5"/>
  <c r="DP78" i="5"/>
  <c r="DO78" i="5"/>
  <c r="DN78" i="5"/>
  <c r="DH78" i="5"/>
  <c r="DF78" i="5"/>
  <c r="DK78" i="5" s="1"/>
  <c r="DE78" i="5"/>
  <c r="DD78" i="5"/>
  <c r="DG78" i="5" s="1"/>
  <c r="DC78" i="5"/>
  <c r="DB78" i="5"/>
  <c r="DA78" i="5"/>
  <c r="DM78" i="5" s="1"/>
  <c r="CZ78" i="5"/>
  <c r="CY78" i="5"/>
  <c r="DE77" i="5"/>
  <c r="DN77" i="5" s="1"/>
  <c r="DD77" i="5"/>
  <c r="DC77" i="5"/>
  <c r="DB77" i="5"/>
  <c r="DH77" i="5" s="1"/>
  <c r="DA77" i="5"/>
  <c r="DM77" i="5" s="1"/>
  <c r="CZ77" i="5"/>
  <c r="CY77" i="5"/>
  <c r="DP76" i="5"/>
  <c r="DO76" i="5"/>
  <c r="DN76" i="5"/>
  <c r="DH76" i="5"/>
  <c r="DF76" i="5"/>
  <c r="DK76" i="5" s="1"/>
  <c r="DE76" i="5"/>
  <c r="DD76" i="5"/>
  <c r="DG76" i="5" s="1"/>
  <c r="DC76" i="5"/>
  <c r="DB76" i="5"/>
  <c r="DA76" i="5"/>
  <c r="DM76" i="5" s="1"/>
  <c r="CZ76" i="5"/>
  <c r="CY76" i="5"/>
  <c r="DE75" i="5"/>
  <c r="DN75" i="5" s="1"/>
  <c r="DD75" i="5"/>
  <c r="DC75" i="5"/>
  <c r="DB75" i="5"/>
  <c r="DH75" i="5" s="1"/>
  <c r="DA75" i="5"/>
  <c r="DM75" i="5" s="1"/>
  <c r="CZ75" i="5"/>
  <c r="CY75" i="5"/>
  <c r="DP74" i="5"/>
  <c r="DO74" i="5"/>
  <c r="DN74" i="5"/>
  <c r="DH74" i="5"/>
  <c r="DF74" i="5"/>
  <c r="DK74" i="5" s="1"/>
  <c r="DE74" i="5"/>
  <c r="DD74" i="5"/>
  <c r="DG74" i="5" s="1"/>
  <c r="DC74" i="5"/>
  <c r="DB74" i="5"/>
  <c r="DA74" i="5"/>
  <c r="DM74" i="5" s="1"/>
  <c r="CZ74" i="5"/>
  <c r="CY74" i="5"/>
  <c r="DE73" i="5"/>
  <c r="DN73" i="5" s="1"/>
  <c r="DD73" i="5"/>
  <c r="DC73" i="5"/>
  <c r="DB73" i="5"/>
  <c r="DH73" i="5" s="1"/>
  <c r="DA73" i="5"/>
  <c r="DM73" i="5" s="1"/>
  <c r="CZ73" i="5"/>
  <c r="CY73" i="5"/>
  <c r="DP72" i="5"/>
  <c r="DO72" i="5"/>
  <c r="DN72" i="5"/>
  <c r="DH72" i="5"/>
  <c r="DF72" i="5"/>
  <c r="DK72" i="5" s="1"/>
  <c r="DE72" i="5"/>
  <c r="DD72" i="5"/>
  <c r="DG72" i="5" s="1"/>
  <c r="DC72" i="5"/>
  <c r="DB72" i="5"/>
  <c r="DA72" i="5"/>
  <c r="DM72" i="5" s="1"/>
  <c r="CZ72" i="5"/>
  <c r="CY72" i="5"/>
  <c r="DE71" i="5"/>
  <c r="DN71" i="5" s="1"/>
  <c r="DD71" i="5"/>
  <c r="DC71" i="5"/>
  <c r="DB71" i="5"/>
  <c r="DH71" i="5" s="1"/>
  <c r="DA71" i="5"/>
  <c r="DM71" i="5" s="1"/>
  <c r="CZ71" i="5"/>
  <c r="CY71" i="5"/>
  <c r="DP70" i="5"/>
  <c r="DO70" i="5"/>
  <c r="DN70" i="5"/>
  <c r="DH70" i="5"/>
  <c r="DF70" i="5"/>
  <c r="DK70" i="5" s="1"/>
  <c r="DE70" i="5"/>
  <c r="DD70" i="5"/>
  <c r="DG70" i="5" s="1"/>
  <c r="DC70" i="5"/>
  <c r="DB70" i="5"/>
  <c r="DA70" i="5"/>
  <c r="DM70" i="5" s="1"/>
  <c r="CZ70" i="5"/>
  <c r="CY70" i="5"/>
  <c r="DE69" i="5"/>
  <c r="DN69" i="5" s="1"/>
  <c r="DD69" i="5"/>
  <c r="DC69" i="5"/>
  <c r="DB69" i="5"/>
  <c r="DH69" i="5" s="1"/>
  <c r="DA69" i="5"/>
  <c r="DM69" i="5" s="1"/>
  <c r="CZ69" i="5"/>
  <c r="CY69" i="5"/>
  <c r="DP68" i="5"/>
  <c r="DO68" i="5"/>
  <c r="DN68" i="5"/>
  <c r="DH68" i="5"/>
  <c r="DF68" i="5"/>
  <c r="DK68" i="5" s="1"/>
  <c r="DE68" i="5"/>
  <c r="DD68" i="5"/>
  <c r="DG68" i="5" s="1"/>
  <c r="DC68" i="5"/>
  <c r="DB68" i="5"/>
  <c r="DA68" i="5"/>
  <c r="DM68" i="5" s="1"/>
  <c r="CZ68" i="5"/>
  <c r="CY68" i="5"/>
  <c r="DE67" i="5"/>
  <c r="DN67" i="5" s="1"/>
  <c r="DD67" i="5"/>
  <c r="DC67" i="5"/>
  <c r="DB67" i="5"/>
  <c r="DH67" i="5" s="1"/>
  <c r="DA67" i="5"/>
  <c r="DM67" i="5" s="1"/>
  <c r="CZ67" i="5"/>
  <c r="CY67" i="5"/>
  <c r="DP66" i="5"/>
  <c r="DO66" i="5"/>
  <c r="DN66" i="5"/>
  <c r="DH66" i="5"/>
  <c r="DF66" i="5"/>
  <c r="DK66" i="5" s="1"/>
  <c r="DE66" i="5"/>
  <c r="DD66" i="5"/>
  <c r="DG66" i="5" s="1"/>
  <c r="DC66" i="5"/>
  <c r="DB66" i="5"/>
  <c r="DA66" i="5"/>
  <c r="DM66" i="5" s="1"/>
  <c r="CZ66" i="5"/>
  <c r="CY66" i="5"/>
  <c r="DE65" i="5"/>
  <c r="DN65" i="5" s="1"/>
  <c r="DD65" i="5"/>
  <c r="DC65" i="5"/>
  <c r="DB65" i="5"/>
  <c r="DH65" i="5" s="1"/>
  <c r="DA65" i="5"/>
  <c r="DM65" i="5" s="1"/>
  <c r="CZ65" i="5"/>
  <c r="CY65" i="5"/>
  <c r="DP64" i="5"/>
  <c r="DO64" i="5"/>
  <c r="DN64" i="5"/>
  <c r="DH64" i="5"/>
  <c r="DF64" i="5"/>
  <c r="DK64" i="5" s="1"/>
  <c r="DE64" i="5"/>
  <c r="DD64" i="5"/>
  <c r="DG64" i="5" s="1"/>
  <c r="DC64" i="5"/>
  <c r="DB64" i="5"/>
  <c r="DA64" i="5"/>
  <c r="DM64" i="5" s="1"/>
  <c r="CZ64" i="5"/>
  <c r="CY64" i="5"/>
  <c r="DE63" i="5"/>
  <c r="DN63" i="5" s="1"/>
  <c r="DD63" i="5"/>
  <c r="DC63" i="5"/>
  <c r="DB63" i="5"/>
  <c r="DH63" i="5" s="1"/>
  <c r="DA63" i="5"/>
  <c r="DM63" i="5" s="1"/>
  <c r="CZ63" i="5"/>
  <c r="CY63" i="5"/>
  <c r="DP62" i="5"/>
  <c r="DO62" i="5"/>
  <c r="DN62" i="5"/>
  <c r="DH62" i="5"/>
  <c r="DF62" i="5"/>
  <c r="DK62" i="5" s="1"/>
  <c r="DE62" i="5"/>
  <c r="DD62" i="5"/>
  <c r="DG62" i="5" s="1"/>
  <c r="DC62" i="5"/>
  <c r="DB62" i="5"/>
  <c r="DA62" i="5"/>
  <c r="DM62" i="5" s="1"/>
  <c r="CZ62" i="5"/>
  <c r="CY62" i="5"/>
  <c r="DE61" i="5"/>
  <c r="DN61" i="5" s="1"/>
  <c r="DD61" i="5"/>
  <c r="DC61" i="5"/>
  <c r="DB61" i="5"/>
  <c r="DH61" i="5" s="1"/>
  <c r="DA61" i="5"/>
  <c r="DM61" i="5" s="1"/>
  <c r="CZ61" i="5"/>
  <c r="CY61" i="5"/>
  <c r="DP60" i="5"/>
  <c r="DO60" i="5"/>
  <c r="DN60" i="5"/>
  <c r="DH60" i="5"/>
  <c r="DF60" i="5"/>
  <c r="DK60" i="5" s="1"/>
  <c r="DE60" i="5"/>
  <c r="DD60" i="5"/>
  <c r="DG60" i="5" s="1"/>
  <c r="DC60" i="5"/>
  <c r="DB60" i="5"/>
  <c r="DA60" i="5"/>
  <c r="DM60" i="5" s="1"/>
  <c r="CZ60" i="5"/>
  <c r="CY60" i="5"/>
  <c r="DE59" i="5"/>
  <c r="DN59" i="5" s="1"/>
  <c r="DD59" i="5"/>
  <c r="DC59" i="5"/>
  <c r="DB59" i="5"/>
  <c r="DH59" i="5" s="1"/>
  <c r="DA59" i="5"/>
  <c r="DM59" i="5" s="1"/>
  <c r="CZ59" i="5"/>
  <c r="CY59" i="5"/>
  <c r="DP58" i="5"/>
  <c r="DO58" i="5"/>
  <c r="DN58" i="5"/>
  <c r="DH58" i="5"/>
  <c r="DF58" i="5"/>
  <c r="DK58" i="5" s="1"/>
  <c r="DE58" i="5"/>
  <c r="DD58" i="5"/>
  <c r="DG58" i="5" s="1"/>
  <c r="DC58" i="5"/>
  <c r="DB58" i="5"/>
  <c r="DA58" i="5"/>
  <c r="DM58" i="5" s="1"/>
  <c r="CZ58" i="5"/>
  <c r="CY58" i="5"/>
  <c r="DE57" i="5"/>
  <c r="DN57" i="5" s="1"/>
  <c r="DD57" i="5"/>
  <c r="DC57" i="5"/>
  <c r="DB57" i="5"/>
  <c r="DH57" i="5" s="1"/>
  <c r="DA57" i="5"/>
  <c r="DM57" i="5" s="1"/>
  <c r="CZ57" i="5"/>
  <c r="CY57" i="5"/>
  <c r="DP56" i="5"/>
  <c r="DO56" i="5"/>
  <c r="DN56" i="5"/>
  <c r="DH56" i="5"/>
  <c r="DF56" i="5"/>
  <c r="DK56" i="5" s="1"/>
  <c r="DE56" i="5"/>
  <c r="DD56" i="5"/>
  <c r="DG56" i="5" s="1"/>
  <c r="DC56" i="5"/>
  <c r="DB56" i="5"/>
  <c r="DA56" i="5"/>
  <c r="DM56" i="5" s="1"/>
  <c r="CZ56" i="5"/>
  <c r="CY56" i="5"/>
  <c r="DE55" i="5"/>
  <c r="DN55" i="5" s="1"/>
  <c r="DD55" i="5"/>
  <c r="DC55" i="5"/>
  <c r="DB55" i="5"/>
  <c r="DH55" i="5" s="1"/>
  <c r="DA55" i="5"/>
  <c r="DM55" i="5" s="1"/>
  <c r="CZ55" i="5"/>
  <c r="CY55" i="5"/>
  <c r="DP54" i="5"/>
  <c r="DO54" i="5"/>
  <c r="DN54" i="5"/>
  <c r="DH54" i="5"/>
  <c r="DF54" i="5"/>
  <c r="DK54" i="5" s="1"/>
  <c r="DE54" i="5"/>
  <c r="DD54" i="5"/>
  <c r="DG54" i="5" s="1"/>
  <c r="DC54" i="5"/>
  <c r="DB54" i="5"/>
  <c r="DA54" i="5"/>
  <c r="DM54" i="5" s="1"/>
  <c r="CZ54" i="5"/>
  <c r="CY54" i="5"/>
  <c r="DE53" i="5"/>
  <c r="DN53" i="5" s="1"/>
  <c r="DD53" i="5"/>
  <c r="DC53" i="5"/>
  <c r="DB53" i="5"/>
  <c r="DH53" i="5" s="1"/>
  <c r="DA53" i="5"/>
  <c r="DM53" i="5" s="1"/>
  <c r="CZ53" i="5"/>
  <c r="CY53" i="5"/>
  <c r="DP52" i="5"/>
  <c r="DO52" i="5"/>
  <c r="DN52" i="5"/>
  <c r="DH52" i="5"/>
  <c r="DF52" i="5"/>
  <c r="DK52" i="5" s="1"/>
  <c r="DE52" i="5"/>
  <c r="DD52" i="5"/>
  <c r="DG52" i="5" s="1"/>
  <c r="DC52" i="5"/>
  <c r="DB52" i="5"/>
  <c r="DA52" i="5"/>
  <c r="DM52" i="5" s="1"/>
  <c r="CZ52" i="5"/>
  <c r="CY52" i="5"/>
  <c r="DE51" i="5"/>
  <c r="DN51" i="5" s="1"/>
  <c r="DD51" i="5"/>
  <c r="DC51" i="5"/>
  <c r="DB51" i="5"/>
  <c r="DH51" i="5" s="1"/>
  <c r="DA51" i="5"/>
  <c r="DM51" i="5" s="1"/>
  <c r="CZ51" i="5"/>
  <c r="CY51" i="5"/>
  <c r="DP50" i="5"/>
  <c r="DO50" i="5"/>
  <c r="DN50" i="5"/>
  <c r="DH50" i="5"/>
  <c r="DF50" i="5"/>
  <c r="DK50" i="5" s="1"/>
  <c r="DE50" i="5"/>
  <c r="DD50" i="5"/>
  <c r="DG50" i="5" s="1"/>
  <c r="DC50" i="5"/>
  <c r="DB50" i="5"/>
  <c r="DA50" i="5"/>
  <c r="DM50" i="5" s="1"/>
  <c r="CZ50" i="5"/>
  <c r="CY50" i="5"/>
  <c r="DE49" i="5"/>
  <c r="DN49" i="5" s="1"/>
  <c r="DD49" i="5"/>
  <c r="DC49" i="5"/>
  <c r="DB49" i="5"/>
  <c r="DH49" i="5" s="1"/>
  <c r="DA49" i="5"/>
  <c r="DM49" i="5" s="1"/>
  <c r="CZ49" i="5"/>
  <c r="CY49" i="5"/>
  <c r="DP48" i="5"/>
  <c r="DO48" i="5"/>
  <c r="DN48" i="5"/>
  <c r="DH48" i="5"/>
  <c r="DF48" i="5"/>
  <c r="DK48" i="5" s="1"/>
  <c r="DE48" i="5"/>
  <c r="DD48" i="5"/>
  <c r="DG48" i="5" s="1"/>
  <c r="DC48" i="5"/>
  <c r="DB48" i="5"/>
  <c r="DA48" i="5"/>
  <c r="DM48" i="5" s="1"/>
  <c r="CZ48" i="5"/>
  <c r="CY48" i="5"/>
  <c r="DE47" i="5"/>
  <c r="DN47" i="5" s="1"/>
  <c r="DD47" i="5"/>
  <c r="DC47" i="5"/>
  <c r="DB47" i="5"/>
  <c r="DH47" i="5" s="1"/>
  <c r="DA47" i="5"/>
  <c r="DM47" i="5" s="1"/>
  <c r="CZ47" i="5"/>
  <c r="CY47" i="5"/>
  <c r="DP46" i="5"/>
  <c r="DO46" i="5"/>
  <c r="DN46" i="5"/>
  <c r="DH46" i="5"/>
  <c r="DF46" i="5"/>
  <c r="DK46" i="5" s="1"/>
  <c r="DE46" i="5"/>
  <c r="DD46" i="5"/>
  <c r="DG46" i="5" s="1"/>
  <c r="DC46" i="5"/>
  <c r="DB46" i="5"/>
  <c r="DA46" i="5"/>
  <c r="DM46" i="5" s="1"/>
  <c r="CZ46" i="5"/>
  <c r="CY46" i="5"/>
  <c r="DE45" i="5"/>
  <c r="DN45" i="5" s="1"/>
  <c r="DD45" i="5"/>
  <c r="DC45" i="5"/>
  <c r="DB45" i="5"/>
  <c r="DH45" i="5" s="1"/>
  <c r="DA45" i="5"/>
  <c r="DM45" i="5" s="1"/>
  <c r="CZ45" i="5"/>
  <c r="CY45" i="5"/>
  <c r="DP44" i="5"/>
  <c r="DO44" i="5"/>
  <c r="DN44" i="5"/>
  <c r="DH44" i="5"/>
  <c r="DF44" i="5"/>
  <c r="DK44" i="5" s="1"/>
  <c r="DE44" i="5"/>
  <c r="DD44" i="5"/>
  <c r="DG44" i="5" s="1"/>
  <c r="DC44" i="5"/>
  <c r="DB44" i="5"/>
  <c r="DA44" i="5"/>
  <c r="DM44" i="5" s="1"/>
  <c r="CZ44" i="5"/>
  <c r="CY44" i="5"/>
  <c r="DE43" i="5"/>
  <c r="DN43" i="5" s="1"/>
  <c r="DD43" i="5"/>
  <c r="DC43" i="5"/>
  <c r="DB43" i="5"/>
  <c r="DH43" i="5" s="1"/>
  <c r="DA43" i="5"/>
  <c r="DM43" i="5" s="1"/>
  <c r="CZ43" i="5"/>
  <c r="CY43" i="5"/>
  <c r="DP42" i="5"/>
  <c r="DO42" i="5"/>
  <c r="DN42" i="5"/>
  <c r="DH42" i="5"/>
  <c r="DF42" i="5"/>
  <c r="DK42" i="5" s="1"/>
  <c r="DE42" i="5"/>
  <c r="DD42" i="5"/>
  <c r="DG42" i="5" s="1"/>
  <c r="DC42" i="5"/>
  <c r="DB42" i="5"/>
  <c r="DA42" i="5"/>
  <c r="DM42" i="5" s="1"/>
  <c r="CZ42" i="5"/>
  <c r="CY42" i="5"/>
  <c r="DE41" i="5"/>
  <c r="DN41" i="5" s="1"/>
  <c r="DD41" i="5"/>
  <c r="DC41" i="5"/>
  <c r="DB41" i="5"/>
  <c r="DH41" i="5" s="1"/>
  <c r="DA41" i="5"/>
  <c r="DM41" i="5" s="1"/>
  <c r="CZ41" i="5"/>
  <c r="CY41" i="5"/>
  <c r="DP40" i="5"/>
  <c r="DO40" i="5"/>
  <c r="DN40" i="5"/>
  <c r="DH40" i="5"/>
  <c r="DF40" i="5"/>
  <c r="DK40" i="5" s="1"/>
  <c r="DE40" i="5"/>
  <c r="DD40" i="5"/>
  <c r="DG40" i="5" s="1"/>
  <c r="DC40" i="5"/>
  <c r="DB40" i="5"/>
  <c r="DA40" i="5"/>
  <c r="DM40" i="5" s="1"/>
  <c r="CZ40" i="5"/>
  <c r="CY40" i="5"/>
  <c r="DE39" i="5"/>
  <c r="DN39" i="5" s="1"/>
  <c r="DD39" i="5"/>
  <c r="DC39" i="5"/>
  <c r="DB39" i="5"/>
  <c r="DH39" i="5" s="1"/>
  <c r="DA39" i="5"/>
  <c r="DM39" i="5" s="1"/>
  <c r="CZ39" i="5"/>
  <c r="CY39" i="5"/>
  <c r="DP38" i="5"/>
  <c r="DO38" i="5"/>
  <c r="DN38" i="5"/>
  <c r="DH38" i="5"/>
  <c r="DF38" i="5"/>
  <c r="DK38" i="5" s="1"/>
  <c r="DE38" i="5"/>
  <c r="DD38" i="5"/>
  <c r="DG38" i="5" s="1"/>
  <c r="DC38" i="5"/>
  <c r="DB38" i="5"/>
  <c r="DA38" i="5"/>
  <c r="DM38" i="5" s="1"/>
  <c r="CZ38" i="5"/>
  <c r="CY38" i="5"/>
  <c r="DE37" i="5"/>
  <c r="DN37" i="5" s="1"/>
  <c r="DD37" i="5"/>
  <c r="DC37" i="5"/>
  <c r="DB37" i="5"/>
  <c r="DH37" i="5" s="1"/>
  <c r="DA37" i="5"/>
  <c r="DM37" i="5" s="1"/>
  <c r="CZ37" i="5"/>
  <c r="CY37" i="5"/>
  <c r="DP36" i="5"/>
  <c r="DO36" i="5"/>
  <c r="DN36" i="5"/>
  <c r="DH36" i="5"/>
  <c r="DF36" i="5"/>
  <c r="DK36" i="5" s="1"/>
  <c r="DE36" i="5"/>
  <c r="DD36" i="5"/>
  <c r="DG36" i="5" s="1"/>
  <c r="DC36" i="5"/>
  <c r="DB36" i="5"/>
  <c r="DA36" i="5"/>
  <c r="DM36" i="5" s="1"/>
  <c r="CZ36" i="5"/>
  <c r="CY36" i="5"/>
  <c r="DE35" i="5"/>
  <c r="DN35" i="5" s="1"/>
  <c r="DD35" i="5"/>
  <c r="DC35" i="5"/>
  <c r="DB35" i="5"/>
  <c r="DH35" i="5" s="1"/>
  <c r="DA35" i="5"/>
  <c r="DM35" i="5" s="1"/>
  <c r="CZ35" i="5"/>
  <c r="CY35" i="5"/>
  <c r="DP34" i="5"/>
  <c r="DO34" i="5"/>
  <c r="DN34" i="5"/>
  <c r="DH34" i="5"/>
  <c r="DF34" i="5"/>
  <c r="DK34" i="5" s="1"/>
  <c r="DE34" i="5"/>
  <c r="DD34" i="5"/>
  <c r="DG34" i="5" s="1"/>
  <c r="DC34" i="5"/>
  <c r="DB34" i="5"/>
  <c r="DA34" i="5"/>
  <c r="DM34" i="5" s="1"/>
  <c r="CZ34" i="5"/>
  <c r="CY34" i="5"/>
  <c r="DE33" i="5"/>
  <c r="DN33" i="5" s="1"/>
  <c r="DD33" i="5"/>
  <c r="DC33" i="5"/>
  <c r="DB33" i="5"/>
  <c r="DH33" i="5" s="1"/>
  <c r="DA33" i="5"/>
  <c r="DM33" i="5" s="1"/>
  <c r="CZ33" i="5"/>
  <c r="CY33" i="5"/>
  <c r="DP32" i="5"/>
  <c r="DO32" i="5"/>
  <c r="DN32" i="5"/>
  <c r="DH32" i="5"/>
  <c r="DF32" i="5"/>
  <c r="DK32" i="5" s="1"/>
  <c r="DE32" i="5"/>
  <c r="DD32" i="5"/>
  <c r="DG32" i="5" s="1"/>
  <c r="DC32" i="5"/>
  <c r="DB32" i="5"/>
  <c r="DA32" i="5"/>
  <c r="DM32" i="5" s="1"/>
  <c r="CZ32" i="5"/>
  <c r="CY32" i="5"/>
  <c r="DE31" i="5"/>
  <c r="DN31" i="5" s="1"/>
  <c r="DD31" i="5"/>
  <c r="DC31" i="5"/>
  <c r="DB31" i="5"/>
  <c r="DH31" i="5" s="1"/>
  <c r="DA31" i="5"/>
  <c r="DM31" i="5" s="1"/>
  <c r="CZ31" i="5"/>
  <c r="CY31" i="5"/>
  <c r="DP30" i="5"/>
  <c r="DO30" i="5"/>
  <c r="DN30" i="5"/>
  <c r="DH30" i="5"/>
  <c r="DF30" i="5"/>
  <c r="DK30" i="5" s="1"/>
  <c r="DE30" i="5"/>
  <c r="DD30" i="5"/>
  <c r="DG30" i="5" s="1"/>
  <c r="DC30" i="5"/>
  <c r="DB30" i="5"/>
  <c r="DA30" i="5"/>
  <c r="DM30" i="5" s="1"/>
  <c r="CZ30" i="5"/>
  <c r="CY30" i="5"/>
  <c r="DE29" i="5"/>
  <c r="DN29" i="5" s="1"/>
  <c r="DD29" i="5"/>
  <c r="DC29" i="5"/>
  <c r="DB29" i="5"/>
  <c r="DH29" i="5" s="1"/>
  <c r="DA29" i="5"/>
  <c r="DM29" i="5" s="1"/>
  <c r="CZ29" i="5"/>
  <c r="CY29" i="5"/>
  <c r="DP28" i="5"/>
  <c r="DO28" i="5"/>
  <c r="DN28" i="5"/>
  <c r="DH28" i="5"/>
  <c r="DF28" i="5"/>
  <c r="DK28" i="5" s="1"/>
  <c r="DE28" i="5"/>
  <c r="DD28" i="5"/>
  <c r="DG28" i="5" s="1"/>
  <c r="DC28" i="5"/>
  <c r="DB28" i="5"/>
  <c r="DA28" i="5"/>
  <c r="DM28" i="5" s="1"/>
  <c r="CZ28" i="5"/>
  <c r="CY28" i="5"/>
  <c r="DE27" i="5"/>
  <c r="DN27" i="5" s="1"/>
  <c r="DD27" i="5"/>
  <c r="DC27" i="5"/>
  <c r="DB27" i="5"/>
  <c r="DH27" i="5" s="1"/>
  <c r="DA27" i="5"/>
  <c r="DM27" i="5" s="1"/>
  <c r="CZ27" i="5"/>
  <c r="CY27" i="5"/>
  <c r="DP26" i="5"/>
  <c r="DO26" i="5"/>
  <c r="DN26" i="5"/>
  <c r="DH26" i="5"/>
  <c r="DF26" i="5"/>
  <c r="DK26" i="5" s="1"/>
  <c r="DE26" i="5"/>
  <c r="DD26" i="5"/>
  <c r="DG26" i="5" s="1"/>
  <c r="DC26" i="5"/>
  <c r="DB26" i="5"/>
  <c r="DA26" i="5"/>
  <c r="DM26" i="5" s="1"/>
  <c r="CZ26" i="5"/>
  <c r="CY26" i="5"/>
  <c r="DE25" i="5"/>
  <c r="DN25" i="5" s="1"/>
  <c r="DD25" i="5"/>
  <c r="DC25" i="5"/>
  <c r="DB25" i="5"/>
  <c r="DH25" i="5" s="1"/>
  <c r="DA25" i="5"/>
  <c r="DM25" i="5" s="1"/>
  <c r="CZ25" i="5"/>
  <c r="CY25" i="5"/>
  <c r="DP24" i="5"/>
  <c r="DO24" i="5"/>
  <c r="DN24" i="5"/>
  <c r="DH24" i="5"/>
  <c r="DF24" i="5"/>
  <c r="DK24" i="5" s="1"/>
  <c r="DE24" i="5"/>
  <c r="DD24" i="5"/>
  <c r="DG24" i="5" s="1"/>
  <c r="DC24" i="5"/>
  <c r="DB24" i="5"/>
  <c r="DA24" i="5"/>
  <c r="DM24" i="5" s="1"/>
  <c r="CZ24" i="5"/>
  <c r="CY24" i="5"/>
  <c r="DE23" i="5"/>
  <c r="DN23" i="5" s="1"/>
  <c r="DD23" i="5"/>
  <c r="DC23" i="5"/>
  <c r="DB23" i="5"/>
  <c r="DH23" i="5" s="1"/>
  <c r="DA23" i="5"/>
  <c r="DM23" i="5" s="1"/>
  <c r="CZ23" i="5"/>
  <c r="CY23" i="5"/>
  <c r="DP22" i="5"/>
  <c r="DO22" i="5"/>
  <c r="DN22" i="5"/>
  <c r="DH22" i="5"/>
  <c r="DF22" i="5"/>
  <c r="DK22" i="5" s="1"/>
  <c r="DE22" i="5"/>
  <c r="DD22" i="5"/>
  <c r="DG22" i="5" s="1"/>
  <c r="DC22" i="5"/>
  <c r="DB22" i="5"/>
  <c r="DA22" i="5"/>
  <c r="DM22" i="5" s="1"/>
  <c r="CZ22" i="5"/>
  <c r="CY22" i="5"/>
  <c r="DE21" i="5"/>
  <c r="DN21" i="5" s="1"/>
  <c r="DD21" i="5"/>
  <c r="DC21" i="5"/>
  <c r="DB21" i="5"/>
  <c r="DH21" i="5" s="1"/>
  <c r="DA21" i="5"/>
  <c r="DM21" i="5" s="1"/>
  <c r="CZ21" i="5"/>
  <c r="CY21" i="5"/>
  <c r="DP20" i="5"/>
  <c r="DO20" i="5"/>
  <c r="DN20" i="5"/>
  <c r="DH20" i="5"/>
  <c r="DF20" i="5"/>
  <c r="DK20" i="5" s="1"/>
  <c r="DE20" i="5"/>
  <c r="DD20" i="5"/>
  <c r="DG20" i="5" s="1"/>
  <c r="DC20" i="5"/>
  <c r="DB20" i="5"/>
  <c r="DA20" i="5"/>
  <c r="DM20" i="5" s="1"/>
  <c r="CZ20" i="5"/>
  <c r="CY20" i="5"/>
  <c r="DE19" i="5"/>
  <c r="DN19" i="5" s="1"/>
  <c r="DD19" i="5"/>
  <c r="DC19" i="5"/>
  <c r="DB19" i="5"/>
  <c r="DH19" i="5" s="1"/>
  <c r="DA19" i="5"/>
  <c r="DM19" i="5" s="1"/>
  <c r="CZ19" i="5"/>
  <c r="CY19" i="5"/>
  <c r="DP18" i="5"/>
  <c r="DO18" i="5"/>
  <c r="DN18" i="5"/>
  <c r="DH18" i="5"/>
  <c r="DF18" i="5"/>
  <c r="DK18" i="5" s="1"/>
  <c r="DE18" i="5"/>
  <c r="DD18" i="5"/>
  <c r="DG18" i="5" s="1"/>
  <c r="DC18" i="5"/>
  <c r="DB18" i="5"/>
  <c r="DA18" i="5"/>
  <c r="DM18" i="5" s="1"/>
  <c r="CZ18" i="5"/>
  <c r="CY18" i="5"/>
  <c r="DE17" i="5"/>
  <c r="DN17" i="5" s="1"/>
  <c r="DD17" i="5"/>
  <c r="DC17" i="5"/>
  <c r="DB17" i="5"/>
  <c r="DH17" i="5" s="1"/>
  <c r="DA17" i="5"/>
  <c r="DM17" i="5" s="1"/>
  <c r="CZ17" i="5"/>
  <c r="CY17" i="5"/>
  <c r="DP16" i="5"/>
  <c r="DO16" i="5"/>
  <c r="DN16" i="5"/>
  <c r="DH16" i="5"/>
  <c r="DF16" i="5"/>
  <c r="DK16" i="5" s="1"/>
  <c r="DE16" i="5"/>
  <c r="DD16" i="5"/>
  <c r="DG16" i="5" s="1"/>
  <c r="DC16" i="5"/>
  <c r="DB16" i="5"/>
  <c r="DA16" i="5"/>
  <c r="DM16" i="5" s="1"/>
  <c r="CZ16" i="5"/>
  <c r="CY16" i="5"/>
  <c r="DE15" i="5"/>
  <c r="DF15" i="5" s="1"/>
  <c r="DK15" i="5" s="1"/>
  <c r="DD15" i="5"/>
  <c r="DC15" i="5"/>
  <c r="DB15" i="5"/>
  <c r="DH15" i="5" s="1"/>
  <c r="DA15" i="5"/>
  <c r="DM15" i="5" s="1"/>
  <c r="CZ15" i="5"/>
  <c r="CY15" i="5"/>
  <c r="DP14" i="5"/>
  <c r="DO14" i="5"/>
  <c r="DN14" i="5"/>
  <c r="DH14" i="5"/>
  <c r="DF14" i="5"/>
  <c r="DK14" i="5" s="1"/>
  <c r="DE14" i="5"/>
  <c r="DD14" i="5"/>
  <c r="DG14" i="5" s="1"/>
  <c r="DC14" i="5"/>
  <c r="DB14" i="5"/>
  <c r="DA14" i="5"/>
  <c r="DM14" i="5" s="1"/>
  <c r="CZ14" i="5"/>
  <c r="CY14" i="5"/>
  <c r="DE13" i="5"/>
  <c r="DN13" i="5" s="1"/>
  <c r="DD13" i="5"/>
  <c r="DC13" i="5"/>
  <c r="DB13" i="5"/>
  <c r="DH13" i="5" s="1"/>
  <c r="DA13" i="5"/>
  <c r="DM13" i="5" s="1"/>
  <c r="CZ13" i="5"/>
  <c r="CY13" i="5"/>
  <c r="DP12" i="5"/>
  <c r="DO12" i="5"/>
  <c r="DN12" i="5"/>
  <c r="DH12" i="5"/>
  <c r="DF12" i="5"/>
  <c r="DK12" i="5" s="1"/>
  <c r="DE12" i="5"/>
  <c r="DD12" i="5"/>
  <c r="DG12" i="5" s="1"/>
  <c r="DC12" i="5"/>
  <c r="DB12" i="5"/>
  <c r="DA12" i="5"/>
  <c r="DM12" i="5" s="1"/>
  <c r="CZ12" i="5"/>
  <c r="CY12" i="5"/>
  <c r="DE11" i="5"/>
  <c r="DN11" i="5" s="1"/>
  <c r="DD11" i="5"/>
  <c r="DC11" i="5"/>
  <c r="DB11" i="5"/>
  <c r="DH11" i="5" s="1"/>
  <c r="DA11" i="5"/>
  <c r="DM11" i="5" s="1"/>
  <c r="CZ11" i="5"/>
  <c r="CY11" i="5"/>
  <c r="DP10" i="5"/>
  <c r="DO10" i="5"/>
  <c r="DN10" i="5"/>
  <c r="DH10" i="5"/>
  <c r="DF10" i="5"/>
  <c r="DK10" i="5" s="1"/>
  <c r="DE10" i="5"/>
  <c r="DD10" i="5"/>
  <c r="DG10" i="5" s="1"/>
  <c r="DC10" i="5"/>
  <c r="DB10" i="5"/>
  <c r="DA10" i="5"/>
  <c r="DM10" i="5" s="1"/>
  <c r="CZ10" i="5"/>
  <c r="CY10" i="5"/>
  <c r="DE9" i="5"/>
  <c r="DF9" i="5" s="1"/>
  <c r="DK9" i="5" s="1"/>
  <c r="DD9" i="5"/>
  <c r="DC9" i="5"/>
  <c r="DB9" i="5"/>
  <c r="DH9" i="5" s="1"/>
  <c r="DA9" i="5"/>
  <c r="DM9" i="5" s="1"/>
  <c r="CZ9" i="5"/>
  <c r="CY9" i="5"/>
  <c r="DP8" i="5"/>
  <c r="DO8" i="5"/>
  <c r="DN8" i="5"/>
  <c r="DH8" i="5"/>
  <c r="DF8" i="5"/>
  <c r="DK8" i="5" s="1"/>
  <c r="DE8" i="5"/>
  <c r="DD8" i="5"/>
  <c r="DG8" i="5" s="1"/>
  <c r="DC8" i="5"/>
  <c r="DB8" i="5"/>
  <c r="DA8" i="5"/>
  <c r="DM8" i="5" s="1"/>
  <c r="CZ8" i="5"/>
  <c r="CY8" i="5"/>
  <c r="DE7" i="5"/>
  <c r="DN7" i="5" s="1"/>
  <c r="DD7" i="5"/>
  <c r="DC7" i="5"/>
  <c r="DB7" i="5"/>
  <c r="DH7" i="5" s="1"/>
  <c r="DA7" i="5"/>
  <c r="DM7" i="5" s="1"/>
  <c r="CZ7" i="5"/>
  <c r="CY7" i="5"/>
  <c r="DP6" i="5"/>
  <c r="DO6" i="5"/>
  <c r="DN6" i="5"/>
  <c r="DH6" i="5"/>
  <c r="DF6" i="5"/>
  <c r="DK6" i="5" s="1"/>
  <c r="DE6" i="5"/>
  <c r="DD6" i="5"/>
  <c r="DG6" i="5" s="1"/>
  <c r="DC6" i="5"/>
  <c r="DB6" i="5"/>
  <c r="DA6" i="5"/>
  <c r="DM6" i="5" s="1"/>
  <c r="CZ6" i="5"/>
  <c r="CY6" i="5"/>
  <c r="DE5" i="5"/>
  <c r="DN5" i="5" s="1"/>
  <c r="DD5" i="5"/>
  <c r="DC5" i="5"/>
  <c r="DB5" i="5"/>
  <c r="DH5" i="5" s="1"/>
  <c r="DA5" i="5"/>
  <c r="DM5" i="5" s="1"/>
  <c r="CZ5" i="5"/>
  <c r="CY5" i="5"/>
  <c r="DP4" i="5"/>
  <c r="DO4" i="5"/>
  <c r="DN4" i="5"/>
  <c r="DH4" i="5"/>
  <c r="DF4" i="5"/>
  <c r="DK4" i="5" s="1"/>
  <c r="DE4" i="5"/>
  <c r="DD4" i="5"/>
  <c r="DG4" i="5" s="1"/>
  <c r="DC4" i="5"/>
  <c r="DB4" i="5"/>
  <c r="DA4" i="5"/>
  <c r="DM4" i="5" s="1"/>
  <c r="CZ4" i="5"/>
  <c r="CY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G432" i="5" l="1"/>
  <c r="DH432" i="5"/>
  <c r="DI432" i="5" s="1"/>
  <c r="DG448" i="5"/>
  <c r="DH448" i="5"/>
  <c r="DI448" i="5" s="1"/>
  <c r="DG464" i="5"/>
  <c r="DI464" i="5"/>
  <c r="DH464" i="5"/>
  <c r="DG480" i="5"/>
  <c r="DI480" i="5"/>
  <c r="DH480" i="5"/>
  <c r="DG496" i="5"/>
  <c r="DH496" i="5"/>
  <c r="DI496" i="5" s="1"/>
  <c r="DG512" i="5"/>
  <c r="DH512" i="5"/>
  <c r="DI512" i="5" s="1"/>
  <c r="DG528" i="5"/>
  <c r="DI528" i="5"/>
  <c r="DH528" i="5"/>
  <c r="DG544" i="5"/>
  <c r="DH544" i="5"/>
  <c r="DI544" i="5" s="1"/>
  <c r="DG560" i="5"/>
  <c r="DI560" i="5"/>
  <c r="DH560" i="5"/>
  <c r="DG576" i="5"/>
  <c r="DH576" i="5"/>
  <c r="DI576" i="5" s="1"/>
  <c r="DG592" i="5"/>
  <c r="DH592" i="5"/>
  <c r="DI592" i="5"/>
  <c r="DG608" i="5"/>
  <c r="DH608" i="5"/>
  <c r="DI608" i="5" s="1"/>
  <c r="DG624" i="5"/>
  <c r="DH624" i="5"/>
  <c r="DI624" i="5" s="1"/>
  <c r="DG640" i="5"/>
  <c r="DH640" i="5"/>
  <c r="DI640" i="5" s="1"/>
  <c r="DG656" i="5"/>
  <c r="DH656" i="5"/>
  <c r="DI656" i="5" s="1"/>
  <c r="DG672" i="5"/>
  <c r="DI672" i="5"/>
  <c r="DH672" i="5"/>
  <c r="DI701" i="5"/>
  <c r="DG701" i="5"/>
  <c r="DH701" i="5"/>
  <c r="DG733" i="5"/>
  <c r="DH733" i="5"/>
  <c r="DI733" i="5" s="1"/>
  <c r="DG440" i="5"/>
  <c r="DH440" i="5"/>
  <c r="DI440" i="5"/>
  <c r="DG456" i="5"/>
  <c r="DI456" i="5"/>
  <c r="DH456" i="5"/>
  <c r="DG472" i="5"/>
  <c r="DH472" i="5"/>
  <c r="DI472" i="5" s="1"/>
  <c r="DG488" i="5"/>
  <c r="DI488" i="5"/>
  <c r="DH488" i="5"/>
  <c r="DG504" i="5"/>
  <c r="DH504" i="5"/>
  <c r="DI504" i="5" s="1"/>
  <c r="DG520" i="5"/>
  <c r="DI520" i="5"/>
  <c r="DH520" i="5"/>
  <c r="DG536" i="5"/>
  <c r="DI536" i="5"/>
  <c r="DH536" i="5"/>
  <c r="DG552" i="5"/>
  <c r="DH552" i="5"/>
  <c r="DI552" i="5" s="1"/>
  <c r="DG568" i="5"/>
  <c r="DH568" i="5"/>
  <c r="DI568" i="5"/>
  <c r="DG584" i="5"/>
  <c r="DH584" i="5"/>
  <c r="DI584" i="5" s="1"/>
  <c r="DG600" i="5"/>
  <c r="DI600" i="5"/>
  <c r="DH600" i="5"/>
  <c r="DG616" i="5"/>
  <c r="DH616" i="5"/>
  <c r="DI616" i="5" s="1"/>
  <c r="DG632" i="5"/>
  <c r="DH632" i="5"/>
  <c r="DI632" i="5"/>
  <c r="DG648" i="5"/>
  <c r="DH648" i="5"/>
  <c r="DI648" i="5" s="1"/>
  <c r="DG664" i="5"/>
  <c r="DI664" i="5"/>
  <c r="DH664" i="5"/>
  <c r="DG680" i="5"/>
  <c r="DH680" i="5"/>
  <c r="DI680" i="5" s="1"/>
  <c r="DG725" i="5"/>
  <c r="DH725" i="5"/>
  <c r="DI725" i="5" s="1"/>
  <c r="DG690" i="5"/>
  <c r="DH690" i="5"/>
  <c r="DI690" i="5" s="1"/>
  <c r="DM421" i="5"/>
  <c r="DP421" i="5"/>
  <c r="DO421" i="5"/>
  <c r="DM425" i="5"/>
  <c r="DP425" i="5"/>
  <c r="DF435" i="5"/>
  <c r="DK435" i="5" s="1"/>
  <c r="DN435" i="5"/>
  <c r="DF443" i="5"/>
  <c r="DK443" i="5" s="1"/>
  <c r="DN443" i="5"/>
  <c r="DF451" i="5"/>
  <c r="DK451" i="5" s="1"/>
  <c r="DN451" i="5"/>
  <c r="DF459" i="5"/>
  <c r="DK459" i="5" s="1"/>
  <c r="DN459" i="5"/>
  <c r="DF467" i="5"/>
  <c r="DK467" i="5" s="1"/>
  <c r="DN467" i="5"/>
  <c r="DP475" i="5"/>
  <c r="DO475" i="5"/>
  <c r="DP499" i="5"/>
  <c r="DO499" i="5"/>
  <c r="DP507" i="5"/>
  <c r="DO507" i="5"/>
  <c r="DF515" i="5"/>
  <c r="DK515" i="5" s="1"/>
  <c r="DN515" i="5"/>
  <c r="DF531" i="5"/>
  <c r="DK531" i="5" s="1"/>
  <c r="DN531" i="5"/>
  <c r="DP539" i="5"/>
  <c r="DO539" i="5"/>
  <c r="DP547" i="5"/>
  <c r="DO547" i="5"/>
  <c r="DF555" i="5"/>
  <c r="DK555" i="5" s="1"/>
  <c r="DN555" i="5"/>
  <c r="DF563" i="5"/>
  <c r="DK563" i="5" s="1"/>
  <c r="DN563" i="5"/>
  <c r="DF571" i="5"/>
  <c r="DK571" i="5" s="1"/>
  <c r="DN571" i="5"/>
  <c r="DF579" i="5"/>
  <c r="DK579" i="5" s="1"/>
  <c r="DN579" i="5"/>
  <c r="DF587" i="5"/>
  <c r="DK587" i="5" s="1"/>
  <c r="DN587" i="5"/>
  <c r="DP595" i="5"/>
  <c r="DO595" i="5"/>
  <c r="DP643" i="5"/>
  <c r="DO643" i="5"/>
  <c r="DF293" i="5"/>
  <c r="DK293" i="5" s="1"/>
  <c r="DM412" i="5"/>
  <c r="DP412" i="5"/>
  <c r="DO412" i="5"/>
  <c r="DP443" i="5"/>
  <c r="DO443" i="5"/>
  <c r="DP451" i="5"/>
  <c r="DO451" i="5"/>
  <c r="DP459" i="5"/>
  <c r="DO459" i="5"/>
  <c r="DF475" i="5"/>
  <c r="DK475" i="5" s="1"/>
  <c r="DN475" i="5"/>
  <c r="DF483" i="5"/>
  <c r="DK483" i="5" s="1"/>
  <c r="DN483" i="5"/>
  <c r="DP491" i="5"/>
  <c r="DO491" i="5"/>
  <c r="DP515" i="5"/>
  <c r="DO515" i="5"/>
  <c r="DP523" i="5"/>
  <c r="DO523" i="5"/>
  <c r="DF547" i="5"/>
  <c r="DK547" i="5" s="1"/>
  <c r="DN547" i="5"/>
  <c r="DP555" i="5"/>
  <c r="DO555" i="5"/>
  <c r="DP563" i="5"/>
  <c r="DO563" i="5"/>
  <c r="DP571" i="5"/>
  <c r="DO571" i="5"/>
  <c r="DP635" i="5"/>
  <c r="DO635" i="5"/>
  <c r="DF651" i="5"/>
  <c r="DK651" i="5" s="1"/>
  <c r="DN651" i="5"/>
  <c r="DP659" i="5"/>
  <c r="DO659" i="5"/>
  <c r="DG717" i="5"/>
  <c r="DP768" i="5"/>
  <c r="DO768" i="5"/>
  <c r="DM768" i="5"/>
  <c r="DI854" i="5"/>
  <c r="DH854" i="5"/>
  <c r="DI4" i="5"/>
  <c r="DF5" i="5"/>
  <c r="DK5" i="5" s="1"/>
  <c r="DF7" i="5"/>
  <c r="DK7" i="5" s="1"/>
  <c r="DI8" i="5"/>
  <c r="DN9" i="5"/>
  <c r="DI10" i="5"/>
  <c r="DI12" i="5"/>
  <c r="DF13" i="5"/>
  <c r="DK13" i="5" s="1"/>
  <c r="DI14" i="5"/>
  <c r="DN15" i="5"/>
  <c r="DF17" i="5"/>
  <c r="DK17" i="5" s="1"/>
  <c r="DF19" i="5"/>
  <c r="DK19" i="5" s="1"/>
  <c r="DI20" i="5"/>
  <c r="DF21" i="5"/>
  <c r="DK21" i="5" s="1"/>
  <c r="DI24" i="5"/>
  <c r="DF25" i="5"/>
  <c r="DK25" i="5" s="1"/>
  <c r="DI28" i="5"/>
  <c r="DF29" i="5"/>
  <c r="DK29" i="5" s="1"/>
  <c r="DF31" i="5"/>
  <c r="DK31" i="5" s="1"/>
  <c r="DI32" i="5"/>
  <c r="DF33" i="5"/>
  <c r="DK33" i="5" s="1"/>
  <c r="DF35" i="5"/>
  <c r="DK35" i="5" s="1"/>
  <c r="DF37" i="5"/>
  <c r="DK37" i="5" s="1"/>
  <c r="DI40" i="5"/>
  <c r="DF41" i="5"/>
  <c r="DK41" i="5" s="1"/>
  <c r="DF43" i="5"/>
  <c r="DK43" i="5" s="1"/>
  <c r="DI44" i="5"/>
  <c r="DF45" i="5"/>
  <c r="DK45" i="5" s="1"/>
  <c r="DI88" i="5"/>
  <c r="DI294" i="5"/>
  <c r="DN295" i="5"/>
  <c r="DI298" i="5"/>
  <c r="DI300" i="5"/>
  <c r="DN301" i="5"/>
  <c r="DI302" i="5"/>
  <c r="DN303" i="5"/>
  <c r="DI304" i="5"/>
  <c r="DI306" i="5"/>
  <c r="DN307" i="5"/>
  <c r="DI308" i="5"/>
  <c r="DI310" i="5"/>
  <c r="DN311" i="5"/>
  <c r="DI312" i="5"/>
  <c r="DN313" i="5"/>
  <c r="DI314" i="5"/>
  <c r="DF315" i="5"/>
  <c r="DK315" i="5" s="1"/>
  <c r="DF319" i="5"/>
  <c r="DK319" i="5" s="1"/>
  <c r="DI320" i="5"/>
  <c r="DN321" i="5"/>
  <c r="DF323" i="5"/>
  <c r="DK323" i="5" s="1"/>
  <c r="DI324" i="5"/>
  <c r="DI326" i="5"/>
  <c r="DF327" i="5"/>
  <c r="DK327" i="5" s="1"/>
  <c r="DF329" i="5"/>
  <c r="DK329" i="5" s="1"/>
  <c r="DF331" i="5"/>
  <c r="DK331" i="5" s="1"/>
  <c r="DI332" i="5"/>
  <c r="DN333" i="5"/>
  <c r="DI336" i="5"/>
  <c r="DF337" i="5"/>
  <c r="DK337" i="5" s="1"/>
  <c r="DI340" i="5"/>
  <c r="DF341" i="5"/>
  <c r="DK341" i="5" s="1"/>
  <c r="DN343" i="5"/>
  <c r="DI344" i="5"/>
  <c r="DF345" i="5"/>
  <c r="DK345" i="5" s="1"/>
  <c r="DI346" i="5"/>
  <c r="DN347" i="5"/>
  <c r="DI350" i="5"/>
  <c r="DN351" i="5"/>
  <c r="DF353" i="5"/>
  <c r="DK353" i="5" s="1"/>
  <c r="DI354" i="5"/>
  <c r="DF355" i="5"/>
  <c r="DK355" i="5" s="1"/>
  <c r="DI358" i="5"/>
  <c r="DF359" i="5"/>
  <c r="DK359" i="5" s="1"/>
  <c r="DI360" i="5"/>
  <c r="DI362" i="5"/>
  <c r="DF365" i="5"/>
  <c r="DK365" i="5" s="1"/>
  <c r="DF367" i="5"/>
  <c r="DK367" i="5" s="1"/>
  <c r="DI368" i="5"/>
  <c r="DF369" i="5"/>
  <c r="DK369" i="5" s="1"/>
  <c r="DI370" i="5"/>
  <c r="DF371" i="5"/>
  <c r="DK371" i="5" s="1"/>
  <c r="DF373" i="5"/>
  <c r="DK373" i="5" s="1"/>
  <c r="DI376" i="5"/>
  <c r="DF379" i="5"/>
  <c r="DK379" i="5" s="1"/>
  <c r="DF381" i="5"/>
  <c r="DK381" i="5" s="1"/>
  <c r="DI384" i="5"/>
  <c r="DI386" i="5"/>
  <c r="DF387" i="5"/>
  <c r="DK387" i="5" s="1"/>
  <c r="DI388" i="5"/>
  <c r="DN393" i="5"/>
  <c r="DI396" i="5"/>
  <c r="DN397" i="5"/>
  <c r="DI398" i="5"/>
  <c r="DM407" i="5"/>
  <c r="DP407" i="5"/>
  <c r="DM411" i="5"/>
  <c r="DP411" i="5"/>
  <c r="DM416" i="5"/>
  <c r="DP416" i="5"/>
  <c r="DO416" i="5"/>
  <c r="DM420" i="5"/>
  <c r="DP420" i="5"/>
  <c r="DG430" i="5"/>
  <c r="DP438" i="5"/>
  <c r="DO438" i="5"/>
  <c r="DG438" i="5"/>
  <c r="DH439" i="5"/>
  <c r="DI442" i="5"/>
  <c r="DH442" i="5"/>
  <c r="DH450" i="5"/>
  <c r="DI450" i="5" s="1"/>
  <c r="DI453" i="5"/>
  <c r="DP454" i="5"/>
  <c r="DO454" i="5"/>
  <c r="DG454" i="5"/>
  <c r="DH455" i="5"/>
  <c r="DH458" i="5"/>
  <c r="DI458" i="5" s="1"/>
  <c r="DP462" i="5"/>
  <c r="DO462" i="5"/>
  <c r="DP470" i="5"/>
  <c r="DO470" i="5"/>
  <c r="DI474" i="5"/>
  <c r="DH474" i="5"/>
  <c r="DI477" i="5"/>
  <c r="DP478" i="5"/>
  <c r="DO478" i="5"/>
  <c r="DG478" i="5"/>
  <c r="DH479" i="5"/>
  <c r="DP486" i="5"/>
  <c r="DO486" i="5"/>
  <c r="DG486" i="5"/>
  <c r="DI493" i="5"/>
  <c r="DP494" i="5"/>
  <c r="DO494" i="5"/>
  <c r="DG494" i="5"/>
  <c r="DH495" i="5"/>
  <c r="DI498" i="5"/>
  <c r="DH498" i="5"/>
  <c r="DI501" i="5"/>
  <c r="DP502" i="5"/>
  <c r="DO502" i="5"/>
  <c r="DG502" i="5"/>
  <c r="DH503" i="5"/>
  <c r="DH511" i="5"/>
  <c r="DH514" i="5"/>
  <c r="DI514" i="5" s="1"/>
  <c r="DI517" i="5"/>
  <c r="DP518" i="5"/>
  <c r="DO518" i="5"/>
  <c r="DG518" i="5"/>
  <c r="DH519" i="5"/>
  <c r="DP526" i="5"/>
  <c r="DO526" i="5"/>
  <c r="DG526" i="5"/>
  <c r="DH527" i="5"/>
  <c r="DI530" i="5"/>
  <c r="DH530" i="5"/>
  <c r="DP534" i="5"/>
  <c r="DO534" i="5"/>
  <c r="DG534" i="5"/>
  <c r="DH535" i="5"/>
  <c r="DH546" i="5"/>
  <c r="DI546" i="5" s="1"/>
  <c r="DI549" i="5"/>
  <c r="DP550" i="5"/>
  <c r="DO550" i="5"/>
  <c r="DG550" i="5"/>
  <c r="DH551" i="5"/>
  <c r="DH554" i="5"/>
  <c r="DI554" i="5" s="1"/>
  <c r="DI557" i="5"/>
  <c r="DP558" i="5"/>
  <c r="DO558" i="5"/>
  <c r="DG558" i="5"/>
  <c r="DH559" i="5"/>
  <c r="DH570" i="5"/>
  <c r="DI570" i="5" s="1"/>
  <c r="DI573" i="5"/>
  <c r="DH578" i="5"/>
  <c r="DI578" i="5" s="1"/>
  <c r="DI586" i="5"/>
  <c r="DH586" i="5"/>
  <c r="DI589" i="5"/>
  <c r="DH594" i="5"/>
  <c r="DI594" i="5" s="1"/>
  <c r="DI597" i="5"/>
  <c r="DP598" i="5"/>
  <c r="DO598" i="5"/>
  <c r="DG598" i="5"/>
  <c r="DH599" i="5"/>
  <c r="DI605" i="5"/>
  <c r="DP606" i="5"/>
  <c r="DO606" i="5"/>
  <c r="DG606" i="5"/>
  <c r="DH610" i="5"/>
  <c r="DI610" i="5" s="1"/>
  <c r="DI613" i="5"/>
  <c r="DP614" i="5"/>
  <c r="DO614" i="5"/>
  <c r="DG614" i="5"/>
  <c r="DH615" i="5"/>
  <c r="DH618" i="5"/>
  <c r="DI618" i="5" s="1"/>
  <c r="DI634" i="5"/>
  <c r="DH634" i="5"/>
  <c r="DH642" i="5"/>
  <c r="DI642" i="5" s="1"/>
  <c r="DI650" i="5"/>
  <c r="DH650" i="5"/>
  <c r="DP662" i="5"/>
  <c r="DO662" i="5"/>
  <c r="DG662" i="5"/>
  <c r="DH663" i="5"/>
  <c r="DP670" i="5"/>
  <c r="DO670" i="5"/>
  <c r="DH671" i="5"/>
  <c r="DI677" i="5"/>
  <c r="DI682" i="5"/>
  <c r="DH682" i="5"/>
  <c r="DP686" i="5"/>
  <c r="DO686" i="5"/>
  <c r="DG686" i="5"/>
  <c r="DH688" i="5"/>
  <c r="DI688" i="5" s="1"/>
  <c r="DG697" i="5"/>
  <c r="DI699" i="5"/>
  <c r="DF708" i="5"/>
  <c r="DK708" i="5" s="1"/>
  <c r="DM710" i="5"/>
  <c r="DO710" i="5"/>
  <c r="DG729" i="5"/>
  <c r="DO732" i="5"/>
  <c r="DM742" i="5"/>
  <c r="DO742" i="5"/>
  <c r="DN773" i="5"/>
  <c r="DF773" i="5"/>
  <c r="DK795" i="5"/>
  <c r="DG795" i="5"/>
  <c r="DP811" i="5"/>
  <c r="DO811" i="5"/>
  <c r="DM811" i="5"/>
  <c r="DK811" i="5"/>
  <c r="DG811" i="5"/>
  <c r="DP827" i="5"/>
  <c r="DO827" i="5"/>
  <c r="DM827" i="5"/>
  <c r="DK827" i="5"/>
  <c r="DG827" i="5"/>
  <c r="DP843" i="5"/>
  <c r="DO843" i="5"/>
  <c r="DM843" i="5"/>
  <c r="DK843" i="5"/>
  <c r="DG843" i="5"/>
  <c r="DP859" i="5"/>
  <c r="DO859" i="5"/>
  <c r="DM859" i="5"/>
  <c r="DK859" i="5"/>
  <c r="DG859" i="5"/>
  <c r="DN869" i="5"/>
  <c r="DF869" i="5"/>
  <c r="DK869" i="5" s="1"/>
  <c r="DG870" i="5"/>
  <c r="DH870" i="5"/>
  <c r="DI870" i="5" s="1"/>
  <c r="DM879" i="5"/>
  <c r="DO879" i="5"/>
  <c r="DP879" i="5"/>
  <c r="DI890" i="5"/>
  <c r="DH890" i="5"/>
  <c r="DG890" i="5"/>
  <c r="DN901" i="5"/>
  <c r="DF901" i="5"/>
  <c r="DK901" i="5" s="1"/>
  <c r="DI902" i="5"/>
  <c r="DG902" i="5"/>
  <c r="DH902" i="5"/>
  <c r="DM911" i="5"/>
  <c r="DO911" i="5"/>
  <c r="DP911" i="5"/>
  <c r="DH922" i="5"/>
  <c r="DI922" i="5" s="1"/>
  <c r="DG922" i="5"/>
  <c r="DN933" i="5"/>
  <c r="DF933" i="5"/>
  <c r="DK933" i="5" s="1"/>
  <c r="DO5" i="5"/>
  <c r="DO7" i="5"/>
  <c r="DO9" i="5"/>
  <c r="DO11" i="5"/>
  <c r="DO13" i="5"/>
  <c r="DO15" i="5"/>
  <c r="DO17" i="5"/>
  <c r="DO19" i="5"/>
  <c r="DO21" i="5"/>
  <c r="DO23" i="5"/>
  <c r="DO25" i="5"/>
  <c r="DO27" i="5"/>
  <c r="DO29" i="5"/>
  <c r="DO31" i="5"/>
  <c r="DO33" i="5"/>
  <c r="DO35" i="5"/>
  <c r="DO37" i="5"/>
  <c r="DO39" i="5"/>
  <c r="DO41" i="5"/>
  <c r="DO43" i="5"/>
  <c r="DO45" i="5"/>
  <c r="DO47" i="5"/>
  <c r="DO49" i="5"/>
  <c r="DO51" i="5"/>
  <c r="DO53" i="5"/>
  <c r="DO55" i="5"/>
  <c r="DO57" i="5"/>
  <c r="DO59" i="5"/>
  <c r="DO61" i="5"/>
  <c r="DO63" i="5"/>
  <c r="DO65" i="5"/>
  <c r="DO67" i="5"/>
  <c r="DO69" i="5"/>
  <c r="DO71" i="5"/>
  <c r="DO73" i="5"/>
  <c r="DO75" i="5"/>
  <c r="DO77" i="5"/>
  <c r="DO79" i="5"/>
  <c r="DO81" i="5"/>
  <c r="DO83" i="5"/>
  <c r="DO85" i="5"/>
  <c r="DO87" i="5"/>
  <c r="DO89" i="5"/>
  <c r="DO91" i="5"/>
  <c r="DO93" i="5"/>
  <c r="DO95" i="5"/>
  <c r="DO97" i="5"/>
  <c r="DO99" i="5"/>
  <c r="DO101" i="5"/>
  <c r="DO103" i="5"/>
  <c r="DO105" i="5"/>
  <c r="DO107" i="5"/>
  <c r="DO109" i="5"/>
  <c r="DO111" i="5"/>
  <c r="DO113" i="5"/>
  <c r="DO115" i="5"/>
  <c r="DO117" i="5"/>
  <c r="DO119" i="5"/>
  <c r="DO121" i="5"/>
  <c r="DO123" i="5"/>
  <c r="DO125" i="5"/>
  <c r="DO127" i="5"/>
  <c r="DO129" i="5"/>
  <c r="DO131" i="5"/>
  <c r="DO133" i="5"/>
  <c r="DO135" i="5"/>
  <c r="DO137" i="5"/>
  <c r="DO139" i="5"/>
  <c r="DO141" i="5"/>
  <c r="DO143" i="5"/>
  <c r="DO145" i="5"/>
  <c r="DO147" i="5"/>
  <c r="DO149" i="5"/>
  <c r="DO151" i="5"/>
  <c r="DO153" i="5"/>
  <c r="DO155" i="5"/>
  <c r="DO157" i="5"/>
  <c r="DO159" i="5"/>
  <c r="DO161" i="5"/>
  <c r="DO163" i="5"/>
  <c r="DO165" i="5"/>
  <c r="DO167" i="5"/>
  <c r="DO169" i="5"/>
  <c r="DO171" i="5"/>
  <c r="DO173" i="5"/>
  <c r="DO175" i="5"/>
  <c r="DO177" i="5"/>
  <c r="DO179" i="5"/>
  <c r="DO181" i="5"/>
  <c r="DO183" i="5"/>
  <c r="DO185" i="5"/>
  <c r="DO187" i="5"/>
  <c r="DO189" i="5"/>
  <c r="DO191" i="5"/>
  <c r="DO193" i="5"/>
  <c r="DO195" i="5"/>
  <c r="DO197" i="5"/>
  <c r="DO199" i="5"/>
  <c r="DO201" i="5"/>
  <c r="DO203" i="5"/>
  <c r="DO205" i="5"/>
  <c r="DO207" i="5"/>
  <c r="DO209" i="5"/>
  <c r="DO211" i="5"/>
  <c r="DO213" i="5"/>
  <c r="DO215" i="5"/>
  <c r="DO217" i="5"/>
  <c r="DO219" i="5"/>
  <c r="DO221" i="5"/>
  <c r="DO223" i="5"/>
  <c r="DO225" i="5"/>
  <c r="DO227" i="5"/>
  <c r="DO229" i="5"/>
  <c r="DO231" i="5"/>
  <c r="DO233" i="5"/>
  <c r="DO235" i="5"/>
  <c r="DO237" i="5"/>
  <c r="DO239" i="5"/>
  <c r="DO241" i="5"/>
  <c r="DO243" i="5"/>
  <c r="DO245" i="5"/>
  <c r="DO247" i="5"/>
  <c r="DO249" i="5"/>
  <c r="DO251" i="5"/>
  <c r="DO253" i="5"/>
  <c r="DO255" i="5"/>
  <c r="DO257" i="5"/>
  <c r="DO259" i="5"/>
  <c r="DO261" i="5"/>
  <c r="DO263" i="5"/>
  <c r="DO265" i="5"/>
  <c r="DO267" i="5"/>
  <c r="DO269" i="5"/>
  <c r="DO271" i="5"/>
  <c r="DO273" i="5"/>
  <c r="DO275" i="5"/>
  <c r="DO277" i="5"/>
  <c r="DO279" i="5"/>
  <c r="DO281" i="5"/>
  <c r="DO283" i="5"/>
  <c r="DO285" i="5"/>
  <c r="DO287" i="5"/>
  <c r="DO289" i="5"/>
  <c r="DO291" i="5"/>
  <c r="DO293" i="5"/>
  <c r="DO295" i="5"/>
  <c r="DO297" i="5"/>
  <c r="DO299" i="5"/>
  <c r="DO301" i="5"/>
  <c r="DO303" i="5"/>
  <c r="DO305" i="5"/>
  <c r="DO307" i="5"/>
  <c r="DO309" i="5"/>
  <c r="DO311" i="5"/>
  <c r="DO313" i="5"/>
  <c r="DO315" i="5"/>
  <c r="DO317" i="5"/>
  <c r="DO319" i="5"/>
  <c r="DO321" i="5"/>
  <c r="DO323" i="5"/>
  <c r="DO325" i="5"/>
  <c r="DO327" i="5"/>
  <c r="DO329" i="5"/>
  <c r="DO331" i="5"/>
  <c r="DO333" i="5"/>
  <c r="DO335" i="5"/>
  <c r="DO337" i="5"/>
  <c r="DO339" i="5"/>
  <c r="DO341" i="5"/>
  <c r="DO343" i="5"/>
  <c r="DO345" i="5"/>
  <c r="DO347" i="5"/>
  <c r="DO349" i="5"/>
  <c r="DO351" i="5"/>
  <c r="DO353" i="5"/>
  <c r="DO355" i="5"/>
  <c r="DO357" i="5"/>
  <c r="DO359" i="5"/>
  <c r="DO361" i="5"/>
  <c r="DO363" i="5"/>
  <c r="DO365" i="5"/>
  <c r="DO367" i="5"/>
  <c r="DO369" i="5"/>
  <c r="DO371" i="5"/>
  <c r="DO373" i="5"/>
  <c r="DO375" i="5"/>
  <c r="DO377" i="5"/>
  <c r="DO379" i="5"/>
  <c r="DO381" i="5"/>
  <c r="DO383" i="5"/>
  <c r="DO385" i="5"/>
  <c r="DO387" i="5"/>
  <c r="DO389" i="5"/>
  <c r="DO391" i="5"/>
  <c r="DO393" i="5"/>
  <c r="DO395" i="5"/>
  <c r="DO397" i="5"/>
  <c r="DG401" i="5"/>
  <c r="DN401" i="5"/>
  <c r="DM402" i="5"/>
  <c r="DP402" i="5"/>
  <c r="DO402" i="5"/>
  <c r="DH403" i="5"/>
  <c r="DG405" i="5"/>
  <c r="DN405" i="5"/>
  <c r="DM406" i="5"/>
  <c r="DP406" i="5"/>
  <c r="DO406" i="5"/>
  <c r="DH407" i="5"/>
  <c r="DG409" i="5"/>
  <c r="DN409" i="5"/>
  <c r="DM410" i="5"/>
  <c r="DP410" i="5"/>
  <c r="DO410" i="5"/>
  <c r="DH411" i="5"/>
  <c r="DG413" i="5"/>
  <c r="DN413" i="5"/>
  <c r="DM414" i="5"/>
  <c r="DP414" i="5"/>
  <c r="DN414" i="5"/>
  <c r="DM415" i="5"/>
  <c r="DP415" i="5"/>
  <c r="DO415" i="5"/>
  <c r="DH416" i="5"/>
  <c r="DG418" i="5"/>
  <c r="DN418" i="5"/>
  <c r="DM419" i="5"/>
  <c r="DP419" i="5"/>
  <c r="DO419" i="5"/>
  <c r="DH420" i="5"/>
  <c r="DG422" i="5"/>
  <c r="DN422" i="5"/>
  <c r="DM423" i="5"/>
  <c r="DP423" i="5"/>
  <c r="DO423" i="5"/>
  <c r="DH424" i="5"/>
  <c r="DG426" i="5"/>
  <c r="DN426" i="5"/>
  <c r="DM427" i="5"/>
  <c r="DP427" i="5"/>
  <c r="DO427" i="5"/>
  <c r="DP431" i="5"/>
  <c r="DO431" i="5"/>
  <c r="DF431" i="5"/>
  <c r="DK431" i="5" s="1"/>
  <c r="DN431" i="5"/>
  <c r="DH436" i="5"/>
  <c r="DM438" i="5"/>
  <c r="DP439" i="5"/>
  <c r="DO439" i="5"/>
  <c r="DF439" i="5"/>
  <c r="DK439" i="5" s="1"/>
  <c r="DN439" i="5"/>
  <c r="DM443" i="5"/>
  <c r="DH444" i="5"/>
  <c r="DP447" i="5"/>
  <c r="DO447" i="5"/>
  <c r="DF447" i="5"/>
  <c r="DK447" i="5" s="1"/>
  <c r="DN447" i="5"/>
  <c r="DM451" i="5"/>
  <c r="DH452" i="5"/>
  <c r="DM454" i="5"/>
  <c r="DP455" i="5"/>
  <c r="DO455" i="5"/>
  <c r="DF455" i="5"/>
  <c r="DK455" i="5" s="1"/>
  <c r="DN455" i="5"/>
  <c r="DM459" i="5"/>
  <c r="DH460" i="5"/>
  <c r="DM462" i="5"/>
  <c r="DP463" i="5"/>
  <c r="DO463" i="5"/>
  <c r="DF463" i="5"/>
  <c r="DK463" i="5" s="1"/>
  <c r="DN463" i="5"/>
  <c r="DH468" i="5"/>
  <c r="DM470" i="5"/>
  <c r="DP471" i="5"/>
  <c r="DO471" i="5"/>
  <c r="DF471" i="5"/>
  <c r="DK471" i="5" s="1"/>
  <c r="DN471" i="5"/>
  <c r="DM475" i="5"/>
  <c r="DH476" i="5"/>
  <c r="DM478" i="5"/>
  <c r="DP479" i="5"/>
  <c r="DO479" i="5"/>
  <c r="DF479" i="5"/>
  <c r="DK479" i="5" s="1"/>
  <c r="DN479" i="5"/>
  <c r="DH484" i="5"/>
  <c r="DM486" i="5"/>
  <c r="DP487" i="5"/>
  <c r="DO487" i="5"/>
  <c r="DF487" i="5"/>
  <c r="DK487" i="5" s="1"/>
  <c r="DN487" i="5"/>
  <c r="DM491" i="5"/>
  <c r="DH492" i="5"/>
  <c r="DM494" i="5"/>
  <c r="DP495" i="5"/>
  <c r="DO495" i="5"/>
  <c r="DF495" i="5"/>
  <c r="DK495" i="5" s="1"/>
  <c r="DN495" i="5"/>
  <c r="DM499" i="5"/>
  <c r="DH500" i="5"/>
  <c r="DM502" i="5"/>
  <c r="DP503" i="5"/>
  <c r="DO503" i="5"/>
  <c r="DF503" i="5"/>
  <c r="DK503" i="5" s="1"/>
  <c r="DN503" i="5"/>
  <c r="DM507" i="5"/>
  <c r="DH508" i="5"/>
  <c r="DP511" i="5"/>
  <c r="DO511" i="5"/>
  <c r="DF511" i="5"/>
  <c r="DK511" i="5" s="1"/>
  <c r="DN511" i="5"/>
  <c r="DM515" i="5"/>
  <c r="DH516" i="5"/>
  <c r="DM518" i="5"/>
  <c r="DP519" i="5"/>
  <c r="DO519" i="5"/>
  <c r="DF519" i="5"/>
  <c r="DK519" i="5" s="1"/>
  <c r="DN519" i="5"/>
  <c r="DM523" i="5"/>
  <c r="DH524" i="5"/>
  <c r="DM526" i="5"/>
  <c r="DP527" i="5"/>
  <c r="DO527" i="5"/>
  <c r="DF527" i="5"/>
  <c r="DK527" i="5" s="1"/>
  <c r="DN527" i="5"/>
  <c r="DH532" i="5"/>
  <c r="DM534" i="5"/>
  <c r="DP535" i="5"/>
  <c r="DO535" i="5"/>
  <c r="DF535" i="5"/>
  <c r="DK535" i="5" s="1"/>
  <c r="DN535" i="5"/>
  <c r="DM539" i="5"/>
  <c r="DH540" i="5"/>
  <c r="DP543" i="5"/>
  <c r="DO543" i="5"/>
  <c r="DF543" i="5"/>
  <c r="DK543" i="5" s="1"/>
  <c r="DN543" i="5"/>
  <c r="DM547" i="5"/>
  <c r="DH548" i="5"/>
  <c r="DM550" i="5"/>
  <c r="DP551" i="5"/>
  <c r="DO551" i="5"/>
  <c r="DF551" i="5"/>
  <c r="DK551" i="5" s="1"/>
  <c r="DN551" i="5"/>
  <c r="DM555" i="5"/>
  <c r="DH556" i="5"/>
  <c r="DM558" i="5"/>
  <c r="DP559" i="5"/>
  <c r="DO559" i="5"/>
  <c r="DF559" i="5"/>
  <c r="DK559" i="5" s="1"/>
  <c r="DN559" i="5"/>
  <c r="DM563" i="5"/>
  <c r="DH564" i="5"/>
  <c r="DP567" i="5"/>
  <c r="DO567" i="5"/>
  <c r="DF567" i="5"/>
  <c r="DK567" i="5" s="1"/>
  <c r="DN567" i="5"/>
  <c r="DM571" i="5"/>
  <c r="DH572" i="5"/>
  <c r="DP575" i="5"/>
  <c r="DO575" i="5"/>
  <c r="DF575" i="5"/>
  <c r="DK575" i="5" s="1"/>
  <c r="DN575" i="5"/>
  <c r="DH580" i="5"/>
  <c r="DP583" i="5"/>
  <c r="DO583" i="5"/>
  <c r="DF583" i="5"/>
  <c r="DK583" i="5" s="1"/>
  <c r="DN583" i="5"/>
  <c r="DH588" i="5"/>
  <c r="DP591" i="5"/>
  <c r="DO591" i="5"/>
  <c r="DF591" i="5"/>
  <c r="DK591" i="5" s="1"/>
  <c r="DN591" i="5"/>
  <c r="DM595" i="5"/>
  <c r="DH596" i="5"/>
  <c r="DM598" i="5"/>
  <c r="DP599" i="5"/>
  <c r="DO599" i="5"/>
  <c r="DF599" i="5"/>
  <c r="DK599" i="5" s="1"/>
  <c r="DN599" i="5"/>
  <c r="DH604" i="5"/>
  <c r="DM606" i="5"/>
  <c r="DP607" i="5"/>
  <c r="DO607" i="5"/>
  <c r="DF607" i="5"/>
  <c r="DK607" i="5" s="1"/>
  <c r="DN607" i="5"/>
  <c r="DH612" i="5"/>
  <c r="DM614" i="5"/>
  <c r="DP615" i="5"/>
  <c r="DO615" i="5"/>
  <c r="DF615" i="5"/>
  <c r="DK615" i="5" s="1"/>
  <c r="DN615" i="5"/>
  <c r="DH620" i="5"/>
  <c r="DP623" i="5"/>
  <c r="DO623" i="5"/>
  <c r="DF623" i="5"/>
  <c r="DK623" i="5" s="1"/>
  <c r="DN623" i="5"/>
  <c r="DH628" i="5"/>
  <c r="DP631" i="5"/>
  <c r="DO631" i="5"/>
  <c r="DF631" i="5"/>
  <c r="DK631" i="5" s="1"/>
  <c r="DN631" i="5"/>
  <c r="DM635" i="5"/>
  <c r="DH636" i="5"/>
  <c r="DP639" i="5"/>
  <c r="DO639" i="5"/>
  <c r="DF639" i="5"/>
  <c r="DK639" i="5" s="1"/>
  <c r="DN639" i="5"/>
  <c r="DM643" i="5"/>
  <c r="DH644" i="5"/>
  <c r="DP647" i="5"/>
  <c r="DO647" i="5"/>
  <c r="DF647" i="5"/>
  <c r="DK647" i="5" s="1"/>
  <c r="DN647" i="5"/>
  <c r="DH652" i="5"/>
  <c r="DP655" i="5"/>
  <c r="DO655" i="5"/>
  <c r="DF655" i="5"/>
  <c r="DK655" i="5" s="1"/>
  <c r="DN655" i="5"/>
  <c r="DM659" i="5"/>
  <c r="DH660" i="5"/>
  <c r="DM662" i="5"/>
  <c r="DP663" i="5"/>
  <c r="DO663" i="5"/>
  <c r="DF663" i="5"/>
  <c r="DK663" i="5" s="1"/>
  <c r="DN663" i="5"/>
  <c r="DH668" i="5"/>
  <c r="DM670" i="5"/>
  <c r="DP671" i="5"/>
  <c r="DO671" i="5"/>
  <c r="DF671" i="5"/>
  <c r="DK671" i="5" s="1"/>
  <c r="DN671" i="5"/>
  <c r="DH676" i="5"/>
  <c r="DP679" i="5"/>
  <c r="DO679" i="5"/>
  <c r="DF679" i="5"/>
  <c r="DK679" i="5" s="1"/>
  <c r="DN679" i="5"/>
  <c r="DH684" i="5"/>
  <c r="DM686" i="5"/>
  <c r="DP687" i="5"/>
  <c r="DO687" i="5"/>
  <c r="DI689" i="5"/>
  <c r="DP700" i="5"/>
  <c r="DH703" i="5"/>
  <c r="DI703" i="5" s="1"/>
  <c r="DG703" i="5"/>
  <c r="DI707" i="5"/>
  <c r="DO708" i="5"/>
  <c r="DN714" i="5"/>
  <c r="DF714" i="5"/>
  <c r="DK714" i="5" s="1"/>
  <c r="DF716" i="5"/>
  <c r="DK716" i="5" s="1"/>
  <c r="DH717" i="5"/>
  <c r="DI717" i="5" s="1"/>
  <c r="DM718" i="5"/>
  <c r="DO718" i="5"/>
  <c r="DH720" i="5"/>
  <c r="DI720" i="5" s="1"/>
  <c r="DH721" i="5"/>
  <c r="DI721" i="5" s="1"/>
  <c r="DG723" i="5"/>
  <c r="DP732" i="5"/>
  <c r="DI735" i="5"/>
  <c r="DH735" i="5"/>
  <c r="DG735" i="5"/>
  <c r="DI739" i="5"/>
  <c r="DO740" i="5"/>
  <c r="DN746" i="5"/>
  <c r="DF746" i="5"/>
  <c r="DK746" i="5" s="1"/>
  <c r="DF748" i="5"/>
  <c r="DK748" i="5" s="1"/>
  <c r="DM750" i="5"/>
  <c r="DO750" i="5"/>
  <c r="DP755" i="5"/>
  <c r="DM755" i="5"/>
  <c r="DK755" i="5"/>
  <c r="DG755" i="5"/>
  <c r="DP758" i="5"/>
  <c r="DO758" i="5"/>
  <c r="DF766" i="5"/>
  <c r="DN766" i="5"/>
  <c r="DH774" i="5"/>
  <c r="DI774" i="5" s="1"/>
  <c r="DG774" i="5"/>
  <c r="DP779" i="5"/>
  <c r="DO779" i="5"/>
  <c r="DM779" i="5"/>
  <c r="DK779" i="5"/>
  <c r="DG779" i="5"/>
  <c r="DG786" i="5"/>
  <c r="DH786" i="5"/>
  <c r="DI786" i="5" s="1"/>
  <c r="DP790" i="5"/>
  <c r="DO790" i="5"/>
  <c r="DM790" i="5"/>
  <c r="DP792" i="5"/>
  <c r="DO792" i="5"/>
  <c r="DM792" i="5"/>
  <c r="DF792" i="5"/>
  <c r="DK792" i="5" s="1"/>
  <c r="DN792" i="5"/>
  <c r="DH798" i="5"/>
  <c r="DI798" i="5" s="1"/>
  <c r="DI804" i="5"/>
  <c r="DH804" i="5"/>
  <c r="DG804" i="5"/>
  <c r="DH814" i="5"/>
  <c r="DI814" i="5" s="1"/>
  <c r="DH820" i="5"/>
  <c r="DI820" i="5" s="1"/>
  <c r="DG820" i="5"/>
  <c r="DH830" i="5"/>
  <c r="DI830" i="5" s="1"/>
  <c r="DI836" i="5"/>
  <c r="DH836" i="5"/>
  <c r="DG836" i="5"/>
  <c r="DH846" i="5"/>
  <c r="DI846" i="5" s="1"/>
  <c r="DH852" i="5"/>
  <c r="DI852" i="5" s="1"/>
  <c r="DG852" i="5"/>
  <c r="DM399" i="5"/>
  <c r="DP399" i="5"/>
  <c r="DN399" i="5"/>
  <c r="DM400" i="5"/>
  <c r="DP400" i="5"/>
  <c r="DO400" i="5"/>
  <c r="DM404" i="5"/>
  <c r="DP404" i="5"/>
  <c r="DM408" i="5"/>
  <c r="DP408" i="5"/>
  <c r="DO408" i="5"/>
  <c r="DM417" i="5"/>
  <c r="DP417" i="5"/>
  <c r="DO425" i="5"/>
  <c r="DP435" i="5"/>
  <c r="DO435" i="5"/>
  <c r="DP467" i="5"/>
  <c r="DO467" i="5"/>
  <c r="DP483" i="5"/>
  <c r="DO483" i="5"/>
  <c r="DF491" i="5"/>
  <c r="DK491" i="5" s="1"/>
  <c r="DN491" i="5"/>
  <c r="DF499" i="5"/>
  <c r="DK499" i="5" s="1"/>
  <c r="DN499" i="5"/>
  <c r="DF507" i="5"/>
  <c r="DK507" i="5" s="1"/>
  <c r="DN507" i="5"/>
  <c r="DF523" i="5"/>
  <c r="DK523" i="5" s="1"/>
  <c r="DN523" i="5"/>
  <c r="DP531" i="5"/>
  <c r="DO531" i="5"/>
  <c r="DF539" i="5"/>
  <c r="DK539" i="5" s="1"/>
  <c r="DN539" i="5"/>
  <c r="DP579" i="5"/>
  <c r="DO579" i="5"/>
  <c r="DP587" i="5"/>
  <c r="DO587" i="5"/>
  <c r="DF595" i="5"/>
  <c r="DK595" i="5" s="1"/>
  <c r="DN595" i="5"/>
  <c r="DP603" i="5"/>
  <c r="DO603" i="5"/>
  <c r="DF603" i="5"/>
  <c r="DK603" i="5" s="1"/>
  <c r="DN603" i="5"/>
  <c r="DP611" i="5"/>
  <c r="DO611" i="5"/>
  <c r="DF611" i="5"/>
  <c r="DK611" i="5" s="1"/>
  <c r="DN611" i="5"/>
  <c r="DP619" i="5"/>
  <c r="DO619" i="5"/>
  <c r="DF619" i="5"/>
  <c r="DK619" i="5" s="1"/>
  <c r="DN619" i="5"/>
  <c r="DP627" i="5"/>
  <c r="DO627" i="5"/>
  <c r="DF627" i="5"/>
  <c r="DK627" i="5" s="1"/>
  <c r="DN627" i="5"/>
  <c r="DF635" i="5"/>
  <c r="DK635" i="5" s="1"/>
  <c r="DN635" i="5"/>
  <c r="DF643" i="5"/>
  <c r="DK643" i="5" s="1"/>
  <c r="DN643" i="5"/>
  <c r="DP651" i="5"/>
  <c r="DO651" i="5"/>
  <c r="DF659" i="5"/>
  <c r="DK659" i="5" s="1"/>
  <c r="DN659" i="5"/>
  <c r="DP667" i="5"/>
  <c r="DO667" i="5"/>
  <c r="DF667" i="5"/>
  <c r="DK667" i="5" s="1"/>
  <c r="DN667" i="5"/>
  <c r="DP675" i="5"/>
  <c r="DO675" i="5"/>
  <c r="DF675" i="5"/>
  <c r="DK675" i="5" s="1"/>
  <c r="DN675" i="5"/>
  <c r="DP683" i="5"/>
  <c r="DO683" i="5"/>
  <c r="DF683" i="5"/>
  <c r="DK683" i="5" s="1"/>
  <c r="DN683" i="5"/>
  <c r="DN698" i="5"/>
  <c r="DF698" i="5"/>
  <c r="DK698" i="5" s="1"/>
  <c r="DM702" i="5"/>
  <c r="DO702" i="5"/>
  <c r="DI705" i="5"/>
  <c r="DH705" i="5"/>
  <c r="DI719" i="5"/>
  <c r="DH719" i="5"/>
  <c r="DG719" i="5"/>
  <c r="DN730" i="5"/>
  <c r="DF730" i="5"/>
  <c r="DK730" i="5" s="1"/>
  <c r="DM734" i="5"/>
  <c r="DO734" i="5"/>
  <c r="DI737" i="5"/>
  <c r="DH737" i="5"/>
  <c r="DI749" i="5"/>
  <c r="DG749" i="5"/>
  <c r="DN751" i="5"/>
  <c r="DF751" i="5"/>
  <c r="DK751" i="5" s="1"/>
  <c r="DG762" i="5"/>
  <c r="DH762" i="5"/>
  <c r="DI762" i="5" s="1"/>
  <c r="DF768" i="5"/>
  <c r="DK768" i="5" s="1"/>
  <c r="DN768" i="5"/>
  <c r="DG770" i="5"/>
  <c r="DH770" i="5"/>
  <c r="DI770" i="5" s="1"/>
  <c r="DH796" i="5"/>
  <c r="DI796" i="5" s="1"/>
  <c r="DG796" i="5"/>
  <c r="DI806" i="5"/>
  <c r="DH806" i="5"/>
  <c r="DH812" i="5"/>
  <c r="DI812" i="5" s="1"/>
  <c r="DG812" i="5"/>
  <c r="DI822" i="5"/>
  <c r="DH822" i="5"/>
  <c r="DH828" i="5"/>
  <c r="DI828" i="5" s="1"/>
  <c r="DG828" i="5"/>
  <c r="DI838" i="5"/>
  <c r="DH838" i="5"/>
  <c r="DH844" i="5"/>
  <c r="DI844" i="5" s="1"/>
  <c r="DG844" i="5"/>
  <c r="DI860" i="5"/>
  <c r="DH860" i="5"/>
  <c r="DG860" i="5"/>
  <c r="DI6" i="5"/>
  <c r="DF11" i="5"/>
  <c r="DK11" i="5" s="1"/>
  <c r="DI16" i="5"/>
  <c r="DI18" i="5"/>
  <c r="DI22" i="5"/>
  <c r="DF23" i="5"/>
  <c r="DK23" i="5" s="1"/>
  <c r="DI26" i="5"/>
  <c r="DF27" i="5"/>
  <c r="DK27" i="5" s="1"/>
  <c r="DI30" i="5"/>
  <c r="DI34" i="5"/>
  <c r="DI36" i="5"/>
  <c r="DI38" i="5"/>
  <c r="DF39" i="5"/>
  <c r="DK39" i="5" s="1"/>
  <c r="DI42" i="5"/>
  <c r="DI46" i="5"/>
  <c r="DF47" i="5"/>
  <c r="DK47" i="5" s="1"/>
  <c r="DI48" i="5"/>
  <c r="DF49" i="5"/>
  <c r="DK49" i="5" s="1"/>
  <c r="DI50" i="5"/>
  <c r="DF51" i="5"/>
  <c r="DK51" i="5" s="1"/>
  <c r="DI52" i="5"/>
  <c r="DF53" i="5"/>
  <c r="DK53" i="5" s="1"/>
  <c r="DI54" i="5"/>
  <c r="DF55" i="5"/>
  <c r="DK55" i="5" s="1"/>
  <c r="DI56" i="5"/>
  <c r="DF57" i="5"/>
  <c r="DK57" i="5" s="1"/>
  <c r="DI58" i="5"/>
  <c r="DF59" i="5"/>
  <c r="DK59" i="5" s="1"/>
  <c r="DI60" i="5"/>
  <c r="DF61" i="5"/>
  <c r="DK61" i="5" s="1"/>
  <c r="DI62" i="5"/>
  <c r="DF63" i="5"/>
  <c r="DK63" i="5" s="1"/>
  <c r="DI64" i="5"/>
  <c r="DF65" i="5"/>
  <c r="DK65" i="5" s="1"/>
  <c r="DI66" i="5"/>
  <c r="DF67" i="5"/>
  <c r="DK67" i="5" s="1"/>
  <c r="DI68" i="5"/>
  <c r="DF69" i="5"/>
  <c r="DK69" i="5" s="1"/>
  <c r="DI70" i="5"/>
  <c r="DF71" i="5"/>
  <c r="DK71" i="5" s="1"/>
  <c r="DI72" i="5"/>
  <c r="DF73" i="5"/>
  <c r="DK73" i="5" s="1"/>
  <c r="DI74" i="5"/>
  <c r="DF75" i="5"/>
  <c r="DK75" i="5" s="1"/>
  <c r="DI76" i="5"/>
  <c r="DF77" i="5"/>
  <c r="DK77" i="5" s="1"/>
  <c r="DI78" i="5"/>
  <c r="DF79" i="5"/>
  <c r="DK79" i="5" s="1"/>
  <c r="DI80" i="5"/>
  <c r="DF81" i="5"/>
  <c r="DK81" i="5" s="1"/>
  <c r="DI82" i="5"/>
  <c r="DF83" i="5"/>
  <c r="DK83" i="5" s="1"/>
  <c r="DI84" i="5"/>
  <c r="DF85" i="5"/>
  <c r="DK85" i="5" s="1"/>
  <c r="DI86" i="5"/>
  <c r="DF87" i="5"/>
  <c r="DK87" i="5" s="1"/>
  <c r="DF89" i="5"/>
  <c r="DK89" i="5" s="1"/>
  <c r="DI90" i="5"/>
  <c r="DF91" i="5"/>
  <c r="DK91" i="5" s="1"/>
  <c r="DI92" i="5"/>
  <c r="DF93" i="5"/>
  <c r="DK93" i="5" s="1"/>
  <c r="DI94" i="5"/>
  <c r="DF95" i="5"/>
  <c r="DK95" i="5" s="1"/>
  <c r="DI96" i="5"/>
  <c r="DF97" i="5"/>
  <c r="DK97" i="5" s="1"/>
  <c r="DI98" i="5"/>
  <c r="DF99" i="5"/>
  <c r="DK99" i="5" s="1"/>
  <c r="DI100" i="5"/>
  <c r="DF101" i="5"/>
  <c r="DK101" i="5" s="1"/>
  <c r="DI102" i="5"/>
  <c r="DF103" i="5"/>
  <c r="DK103" i="5" s="1"/>
  <c r="DI104" i="5"/>
  <c r="DF105" i="5"/>
  <c r="DK105" i="5" s="1"/>
  <c r="DI106" i="5"/>
  <c r="DF107" i="5"/>
  <c r="DK107" i="5" s="1"/>
  <c r="DI108" i="5"/>
  <c r="DF109" i="5"/>
  <c r="DK109" i="5" s="1"/>
  <c r="DI110" i="5"/>
  <c r="DF111" i="5"/>
  <c r="DK111" i="5" s="1"/>
  <c r="DI112" i="5"/>
  <c r="DF113" i="5"/>
  <c r="DK113" i="5" s="1"/>
  <c r="DI114" i="5"/>
  <c r="DF115" i="5"/>
  <c r="DK115" i="5" s="1"/>
  <c r="DI116" i="5"/>
  <c r="DF117" i="5"/>
  <c r="DK117" i="5" s="1"/>
  <c r="DI118" i="5"/>
  <c r="DF119" i="5"/>
  <c r="DK119" i="5" s="1"/>
  <c r="DI120" i="5"/>
  <c r="DF121" i="5"/>
  <c r="DK121" i="5" s="1"/>
  <c r="DI122" i="5"/>
  <c r="DF123" i="5"/>
  <c r="DK123" i="5" s="1"/>
  <c r="DI124" i="5"/>
  <c r="DF125" i="5"/>
  <c r="DK125" i="5" s="1"/>
  <c r="DI126" i="5"/>
  <c r="DF127" i="5"/>
  <c r="DK127" i="5" s="1"/>
  <c r="DI128" i="5"/>
  <c r="DF129" i="5"/>
  <c r="DK129" i="5" s="1"/>
  <c r="DI130" i="5"/>
  <c r="DF131" i="5"/>
  <c r="DK131" i="5" s="1"/>
  <c r="DI132" i="5"/>
  <c r="DF133" i="5"/>
  <c r="DK133" i="5" s="1"/>
  <c r="DI134" i="5"/>
  <c r="DF135" i="5"/>
  <c r="DK135" i="5" s="1"/>
  <c r="DI136" i="5"/>
  <c r="DF137" i="5"/>
  <c r="DK137" i="5" s="1"/>
  <c r="DI138" i="5"/>
  <c r="DF139" i="5"/>
  <c r="DK139" i="5" s="1"/>
  <c r="DI140" i="5"/>
  <c r="DF141" i="5"/>
  <c r="DK141" i="5" s="1"/>
  <c r="DI142" i="5"/>
  <c r="DF143" i="5"/>
  <c r="DK143" i="5" s="1"/>
  <c r="DI144" i="5"/>
  <c r="DF145" i="5"/>
  <c r="DK145" i="5" s="1"/>
  <c r="DI146" i="5"/>
  <c r="DF147" i="5"/>
  <c r="DK147" i="5" s="1"/>
  <c r="DI148" i="5"/>
  <c r="DF149" i="5"/>
  <c r="DK149" i="5" s="1"/>
  <c r="DI150" i="5"/>
  <c r="DF151" i="5"/>
  <c r="DK151" i="5" s="1"/>
  <c r="DI152" i="5"/>
  <c r="DF153" i="5"/>
  <c r="DK153" i="5" s="1"/>
  <c r="DI154" i="5"/>
  <c r="DF155" i="5"/>
  <c r="DK155" i="5" s="1"/>
  <c r="DI156" i="5"/>
  <c r="DF157" i="5"/>
  <c r="DK157" i="5" s="1"/>
  <c r="DI158" i="5"/>
  <c r="DF159" i="5"/>
  <c r="DK159" i="5" s="1"/>
  <c r="DI160" i="5"/>
  <c r="DF161" i="5"/>
  <c r="DK161" i="5" s="1"/>
  <c r="DI162" i="5"/>
  <c r="DF163" i="5"/>
  <c r="DK163" i="5" s="1"/>
  <c r="DI164" i="5"/>
  <c r="DF165" i="5"/>
  <c r="DK165" i="5" s="1"/>
  <c r="DI166" i="5"/>
  <c r="DF167" i="5"/>
  <c r="DK167" i="5" s="1"/>
  <c r="DI168" i="5"/>
  <c r="DF169" i="5"/>
  <c r="DK169" i="5" s="1"/>
  <c r="DI170" i="5"/>
  <c r="DF171" i="5"/>
  <c r="DK171" i="5" s="1"/>
  <c r="DI172" i="5"/>
  <c r="DF173" i="5"/>
  <c r="DK173" i="5" s="1"/>
  <c r="DI174" i="5"/>
  <c r="DF175" i="5"/>
  <c r="DK175" i="5" s="1"/>
  <c r="DI176" i="5"/>
  <c r="DF177" i="5"/>
  <c r="DK177" i="5" s="1"/>
  <c r="DI178" i="5"/>
  <c r="DF179" i="5"/>
  <c r="DK179" i="5" s="1"/>
  <c r="DI180" i="5"/>
  <c r="DF181" i="5"/>
  <c r="DK181" i="5" s="1"/>
  <c r="DI182" i="5"/>
  <c r="DF183" i="5"/>
  <c r="DK183" i="5" s="1"/>
  <c r="DI184" i="5"/>
  <c r="DF185" i="5"/>
  <c r="DK185" i="5" s="1"/>
  <c r="DI186" i="5"/>
  <c r="DF187" i="5"/>
  <c r="DK187" i="5" s="1"/>
  <c r="DI188" i="5"/>
  <c r="DF189" i="5"/>
  <c r="DK189" i="5" s="1"/>
  <c r="DI190" i="5"/>
  <c r="DF191" i="5"/>
  <c r="DK191" i="5" s="1"/>
  <c r="DI192" i="5"/>
  <c r="DF193" i="5"/>
  <c r="DK193" i="5" s="1"/>
  <c r="DI194" i="5"/>
  <c r="DF195" i="5"/>
  <c r="DK195" i="5" s="1"/>
  <c r="DI196" i="5"/>
  <c r="DF197" i="5"/>
  <c r="DK197" i="5" s="1"/>
  <c r="DI198" i="5"/>
  <c r="DF199" i="5"/>
  <c r="DK199" i="5" s="1"/>
  <c r="DI200" i="5"/>
  <c r="DF201" i="5"/>
  <c r="DK201" i="5" s="1"/>
  <c r="DI202" i="5"/>
  <c r="DF203" i="5"/>
  <c r="DK203" i="5" s="1"/>
  <c r="DI204" i="5"/>
  <c r="DF205" i="5"/>
  <c r="DK205" i="5" s="1"/>
  <c r="DI206" i="5"/>
  <c r="DF207" i="5"/>
  <c r="DK207" i="5" s="1"/>
  <c r="DI208" i="5"/>
  <c r="DF209" i="5"/>
  <c r="DK209" i="5" s="1"/>
  <c r="DI210" i="5"/>
  <c r="DF211" i="5"/>
  <c r="DK211" i="5" s="1"/>
  <c r="DI212" i="5"/>
  <c r="DF213" i="5"/>
  <c r="DK213" i="5" s="1"/>
  <c r="DI214" i="5"/>
  <c r="DF215" i="5"/>
  <c r="DK215" i="5" s="1"/>
  <c r="DI216" i="5"/>
  <c r="DF217" i="5"/>
  <c r="DK217" i="5" s="1"/>
  <c r="DI218" i="5"/>
  <c r="DF219" i="5"/>
  <c r="DK219" i="5" s="1"/>
  <c r="DI220" i="5"/>
  <c r="DF221" i="5"/>
  <c r="DK221" i="5" s="1"/>
  <c r="DI222" i="5"/>
  <c r="DF223" i="5"/>
  <c r="DK223" i="5" s="1"/>
  <c r="DI224" i="5"/>
  <c r="DF225" i="5"/>
  <c r="DK225" i="5" s="1"/>
  <c r="DI226" i="5"/>
  <c r="DF227" i="5"/>
  <c r="DK227" i="5" s="1"/>
  <c r="DI228" i="5"/>
  <c r="DF229" i="5"/>
  <c r="DK229" i="5" s="1"/>
  <c r="DI230" i="5"/>
  <c r="DF231" i="5"/>
  <c r="DK231" i="5" s="1"/>
  <c r="DI232" i="5"/>
  <c r="DF233" i="5"/>
  <c r="DK233" i="5" s="1"/>
  <c r="DI234" i="5"/>
  <c r="DF235" i="5"/>
  <c r="DK235" i="5" s="1"/>
  <c r="DI236" i="5"/>
  <c r="DF237" i="5"/>
  <c r="DK237" i="5" s="1"/>
  <c r="DI238" i="5"/>
  <c r="DF239" i="5"/>
  <c r="DK239" i="5" s="1"/>
  <c r="DI240" i="5"/>
  <c r="DF241" i="5"/>
  <c r="DK241" i="5" s="1"/>
  <c r="DI242" i="5"/>
  <c r="DF243" i="5"/>
  <c r="DK243" i="5" s="1"/>
  <c r="DI244" i="5"/>
  <c r="DF245" i="5"/>
  <c r="DK245" i="5" s="1"/>
  <c r="DI246" i="5"/>
  <c r="DF247" i="5"/>
  <c r="DK247" i="5" s="1"/>
  <c r="DI248" i="5"/>
  <c r="DF249" i="5"/>
  <c r="DK249" i="5" s="1"/>
  <c r="DI250" i="5"/>
  <c r="DF251" i="5"/>
  <c r="DK251" i="5" s="1"/>
  <c r="DI252" i="5"/>
  <c r="DF253" i="5"/>
  <c r="DK253" i="5" s="1"/>
  <c r="DI254" i="5"/>
  <c r="DF255" i="5"/>
  <c r="DK255" i="5" s="1"/>
  <c r="DI256" i="5"/>
  <c r="DF257" i="5"/>
  <c r="DK257" i="5" s="1"/>
  <c r="DI258" i="5"/>
  <c r="DF259" i="5"/>
  <c r="DK259" i="5" s="1"/>
  <c r="DI260" i="5"/>
  <c r="DF261" i="5"/>
  <c r="DK261" i="5" s="1"/>
  <c r="DI262" i="5"/>
  <c r="DF263" i="5"/>
  <c r="DK263" i="5" s="1"/>
  <c r="DI264" i="5"/>
  <c r="DF265" i="5"/>
  <c r="DK265" i="5" s="1"/>
  <c r="DI266" i="5"/>
  <c r="DF267" i="5"/>
  <c r="DK267" i="5" s="1"/>
  <c r="DI268" i="5"/>
  <c r="DF269" i="5"/>
  <c r="DK269" i="5" s="1"/>
  <c r="DI270" i="5"/>
  <c r="DF271" i="5"/>
  <c r="DK271" i="5" s="1"/>
  <c r="DI272" i="5"/>
  <c r="DF273" i="5"/>
  <c r="DK273" i="5" s="1"/>
  <c r="DI274" i="5"/>
  <c r="DF275" i="5"/>
  <c r="DK275" i="5" s="1"/>
  <c r="DI276" i="5"/>
  <c r="DF277" i="5"/>
  <c r="DK277" i="5" s="1"/>
  <c r="DI278" i="5"/>
  <c r="DF279" i="5"/>
  <c r="DK279" i="5" s="1"/>
  <c r="DI280" i="5"/>
  <c r="DF281" i="5"/>
  <c r="DK281" i="5" s="1"/>
  <c r="DI282" i="5"/>
  <c r="DF283" i="5"/>
  <c r="DK283" i="5" s="1"/>
  <c r="DI284" i="5"/>
  <c r="DF285" i="5"/>
  <c r="DK285" i="5" s="1"/>
  <c r="DI286" i="5"/>
  <c r="DF287" i="5"/>
  <c r="DK287" i="5" s="1"/>
  <c r="DI288" i="5"/>
  <c r="DF289" i="5"/>
  <c r="DK289" i="5" s="1"/>
  <c r="DI290" i="5"/>
  <c r="DF291" i="5"/>
  <c r="DK291" i="5" s="1"/>
  <c r="DI292" i="5"/>
  <c r="DI296" i="5"/>
  <c r="DF297" i="5"/>
  <c r="DK297" i="5" s="1"/>
  <c r="DF299" i="5"/>
  <c r="DK299" i="5" s="1"/>
  <c r="DF305" i="5"/>
  <c r="DK305" i="5" s="1"/>
  <c r="DF309" i="5"/>
  <c r="DK309" i="5" s="1"/>
  <c r="DI316" i="5"/>
  <c r="DF317" i="5"/>
  <c r="DK317" i="5" s="1"/>
  <c r="DI318" i="5"/>
  <c r="DI322" i="5"/>
  <c r="DF325" i="5"/>
  <c r="DK325" i="5" s="1"/>
  <c r="DI328" i="5"/>
  <c r="DI330" i="5"/>
  <c r="DI334" i="5"/>
  <c r="DF335" i="5"/>
  <c r="DK335" i="5" s="1"/>
  <c r="DI338" i="5"/>
  <c r="DF339" i="5"/>
  <c r="DK339" i="5" s="1"/>
  <c r="DI342" i="5"/>
  <c r="DI348" i="5"/>
  <c r="DF349" i="5"/>
  <c r="DK349" i="5" s="1"/>
  <c r="DI352" i="5"/>
  <c r="DI356" i="5"/>
  <c r="DF357" i="5"/>
  <c r="DK357" i="5" s="1"/>
  <c r="DF361" i="5"/>
  <c r="DK361" i="5" s="1"/>
  <c r="DF363" i="5"/>
  <c r="DK363" i="5" s="1"/>
  <c r="DI364" i="5"/>
  <c r="DI366" i="5"/>
  <c r="DI372" i="5"/>
  <c r="DI374" i="5"/>
  <c r="DF375" i="5"/>
  <c r="DK375" i="5" s="1"/>
  <c r="DF377" i="5"/>
  <c r="DK377" i="5" s="1"/>
  <c r="DI378" i="5"/>
  <c r="DI380" i="5"/>
  <c r="DI382" i="5"/>
  <c r="DF383" i="5"/>
  <c r="DK383" i="5" s="1"/>
  <c r="DF385" i="5"/>
  <c r="DK385" i="5" s="1"/>
  <c r="DF389" i="5"/>
  <c r="DK389" i="5" s="1"/>
  <c r="DI390" i="5"/>
  <c r="DF391" i="5"/>
  <c r="DK391" i="5" s="1"/>
  <c r="DI392" i="5"/>
  <c r="DI394" i="5"/>
  <c r="DF395" i="5"/>
  <c r="DK395" i="5" s="1"/>
  <c r="DO399" i="5"/>
  <c r="DM403" i="5"/>
  <c r="DP403" i="5"/>
  <c r="DO403" i="5"/>
  <c r="DO407" i="5"/>
  <c r="DO411" i="5"/>
  <c r="DO420" i="5"/>
  <c r="DM424" i="5"/>
  <c r="DP424" i="5"/>
  <c r="DO424" i="5"/>
  <c r="DP428" i="5"/>
  <c r="DM428" i="5"/>
  <c r="DN428" i="5"/>
  <c r="DF428" i="5"/>
  <c r="DK428" i="5" s="1"/>
  <c r="DI429" i="5"/>
  <c r="DP430" i="5"/>
  <c r="DO430" i="5"/>
  <c r="DH431" i="5"/>
  <c r="DG431" i="5"/>
  <c r="DI434" i="5"/>
  <c r="DH434" i="5"/>
  <c r="DI437" i="5"/>
  <c r="DI445" i="5"/>
  <c r="DP446" i="5"/>
  <c r="DO446" i="5"/>
  <c r="DG446" i="5"/>
  <c r="DH447" i="5"/>
  <c r="DG447" i="5"/>
  <c r="DI461" i="5"/>
  <c r="DG462" i="5"/>
  <c r="DH463" i="5"/>
  <c r="DG463" i="5"/>
  <c r="DH466" i="5"/>
  <c r="DI466" i="5" s="1"/>
  <c r="DI469" i="5"/>
  <c r="DG470" i="5"/>
  <c r="DH471" i="5"/>
  <c r="DG471" i="5"/>
  <c r="DH482" i="5"/>
  <c r="DI482" i="5" s="1"/>
  <c r="DI485" i="5"/>
  <c r="DH487" i="5"/>
  <c r="DG487" i="5"/>
  <c r="DI490" i="5"/>
  <c r="DH490" i="5"/>
  <c r="DI506" i="5"/>
  <c r="DH506" i="5"/>
  <c r="DI509" i="5"/>
  <c r="DP510" i="5"/>
  <c r="DO510" i="5"/>
  <c r="DG510" i="5"/>
  <c r="DI522" i="5"/>
  <c r="DH522" i="5"/>
  <c r="DI525" i="5"/>
  <c r="DI533" i="5"/>
  <c r="DI538" i="5"/>
  <c r="DH538" i="5"/>
  <c r="DI541" i="5"/>
  <c r="DP542" i="5"/>
  <c r="DO542" i="5"/>
  <c r="DG542" i="5"/>
  <c r="DH543" i="5"/>
  <c r="DG543" i="5"/>
  <c r="DI562" i="5"/>
  <c r="DH562" i="5"/>
  <c r="DI565" i="5"/>
  <c r="DP566" i="5"/>
  <c r="DO566" i="5"/>
  <c r="DG566" i="5"/>
  <c r="DH567" i="5"/>
  <c r="DG567" i="5"/>
  <c r="DP574" i="5"/>
  <c r="DO574" i="5"/>
  <c r="DG574" i="5"/>
  <c r="DH575" i="5"/>
  <c r="DG575" i="5"/>
  <c r="DI581" i="5"/>
  <c r="DP582" i="5"/>
  <c r="DO582" i="5"/>
  <c r="DG582" i="5"/>
  <c r="DH583" i="5"/>
  <c r="DG583" i="5"/>
  <c r="DP590" i="5"/>
  <c r="DO590" i="5"/>
  <c r="DG590" i="5"/>
  <c r="DH591" i="5"/>
  <c r="DG591" i="5"/>
  <c r="DI602" i="5"/>
  <c r="DH602" i="5"/>
  <c r="DH607" i="5"/>
  <c r="DG607" i="5"/>
  <c r="DI621" i="5"/>
  <c r="DP622" i="5"/>
  <c r="DO622" i="5"/>
  <c r="DG622" i="5"/>
  <c r="DH623" i="5"/>
  <c r="DG623" i="5"/>
  <c r="DI626" i="5"/>
  <c r="DH626" i="5"/>
  <c r="DI629" i="5"/>
  <c r="DP630" i="5"/>
  <c r="DO630" i="5"/>
  <c r="DG630" i="5"/>
  <c r="DH631" i="5"/>
  <c r="DG631" i="5"/>
  <c r="DI637" i="5"/>
  <c r="DP638" i="5"/>
  <c r="DO638" i="5"/>
  <c r="DG638" i="5"/>
  <c r="DH639" i="5"/>
  <c r="DG639" i="5"/>
  <c r="DI645" i="5"/>
  <c r="DP646" i="5"/>
  <c r="DO646" i="5"/>
  <c r="DG646" i="5"/>
  <c r="DH647" i="5"/>
  <c r="DG647" i="5"/>
  <c r="DI653" i="5"/>
  <c r="DP654" i="5"/>
  <c r="DO654" i="5"/>
  <c r="DG654" i="5"/>
  <c r="DH655" i="5"/>
  <c r="DG655" i="5"/>
  <c r="DI658" i="5"/>
  <c r="DH658" i="5"/>
  <c r="DI661" i="5"/>
  <c r="DH666" i="5"/>
  <c r="DI666" i="5" s="1"/>
  <c r="DI669" i="5"/>
  <c r="DG670" i="5"/>
  <c r="DH674" i="5"/>
  <c r="DI674" i="5" s="1"/>
  <c r="DP678" i="5"/>
  <c r="DO678" i="5"/>
  <c r="DG678" i="5"/>
  <c r="DH679" i="5"/>
  <c r="DG679" i="5"/>
  <c r="DI685" i="5"/>
  <c r="DH687" i="5"/>
  <c r="DI687" i="5" s="1"/>
  <c r="DG687" i="5"/>
  <c r="DG692" i="5"/>
  <c r="DH695" i="5"/>
  <c r="DI695" i="5" s="1"/>
  <c r="DG695" i="5"/>
  <c r="DO700" i="5"/>
  <c r="DN706" i="5"/>
  <c r="DF706" i="5"/>
  <c r="DK706" i="5" s="1"/>
  <c r="DH713" i="5"/>
  <c r="DI713" i="5" s="1"/>
  <c r="DG714" i="5"/>
  <c r="DH727" i="5"/>
  <c r="DI727" i="5" s="1"/>
  <c r="DG727" i="5"/>
  <c r="DI731" i="5"/>
  <c r="DN738" i="5"/>
  <c r="DF738" i="5"/>
  <c r="DK738" i="5" s="1"/>
  <c r="DF740" i="5"/>
  <c r="DK740" i="5" s="1"/>
  <c r="DH745" i="5"/>
  <c r="DI745" i="5" s="1"/>
  <c r="DG746" i="5"/>
  <c r="DG754" i="5"/>
  <c r="DH764" i="5"/>
  <c r="DI764" i="5" s="1"/>
  <c r="DG764" i="5"/>
  <c r="DG778" i="5"/>
  <c r="DP795" i="5"/>
  <c r="DO795" i="5"/>
  <c r="DM795" i="5"/>
  <c r="DG5" i="5"/>
  <c r="DI5" i="5"/>
  <c r="DP5" i="5"/>
  <c r="DG7" i="5"/>
  <c r="DI7" i="5"/>
  <c r="DP7" i="5"/>
  <c r="DG9" i="5"/>
  <c r="DI9" i="5"/>
  <c r="DP9" i="5"/>
  <c r="DG11" i="5"/>
  <c r="DI11" i="5"/>
  <c r="DP11" i="5"/>
  <c r="DG13" i="5"/>
  <c r="DI13" i="5"/>
  <c r="DP13" i="5"/>
  <c r="DG15" i="5"/>
  <c r="DI15" i="5"/>
  <c r="DP15" i="5"/>
  <c r="DG17" i="5"/>
  <c r="DI17" i="5"/>
  <c r="DP17" i="5"/>
  <c r="DG19" i="5"/>
  <c r="DI19" i="5"/>
  <c r="DP19" i="5"/>
  <c r="DG21" i="5"/>
  <c r="DI21" i="5"/>
  <c r="DP21" i="5"/>
  <c r="DG23" i="5"/>
  <c r="DI23" i="5"/>
  <c r="DP23" i="5"/>
  <c r="DG25" i="5"/>
  <c r="DI25" i="5"/>
  <c r="DP25" i="5"/>
  <c r="DG27" i="5"/>
  <c r="DI27" i="5"/>
  <c r="DP27" i="5"/>
  <c r="DG29" i="5"/>
  <c r="DI29" i="5"/>
  <c r="DP29" i="5"/>
  <c r="DG31" i="5"/>
  <c r="DI31" i="5"/>
  <c r="DP31" i="5"/>
  <c r="DG33" i="5"/>
  <c r="DI33" i="5"/>
  <c r="DP33" i="5"/>
  <c r="DG35" i="5"/>
  <c r="DI35" i="5"/>
  <c r="DP35" i="5"/>
  <c r="DG37" i="5"/>
  <c r="DI37" i="5"/>
  <c r="DP37" i="5"/>
  <c r="DG39" i="5"/>
  <c r="DI39" i="5"/>
  <c r="DP39" i="5"/>
  <c r="DG41" i="5"/>
  <c r="DI41" i="5"/>
  <c r="DP41" i="5"/>
  <c r="DG43" i="5"/>
  <c r="DI43" i="5"/>
  <c r="DP43" i="5"/>
  <c r="DG45" i="5"/>
  <c r="DI45" i="5"/>
  <c r="DP45" i="5"/>
  <c r="DG47" i="5"/>
  <c r="DI47" i="5"/>
  <c r="DP47" i="5"/>
  <c r="DG49" i="5"/>
  <c r="DI49" i="5"/>
  <c r="DP49" i="5"/>
  <c r="DG51" i="5"/>
  <c r="DI51" i="5"/>
  <c r="DP51" i="5"/>
  <c r="DG53" i="5"/>
  <c r="DI53" i="5"/>
  <c r="DP53" i="5"/>
  <c r="DG55" i="5"/>
  <c r="DI55" i="5"/>
  <c r="DP55" i="5"/>
  <c r="DG57" i="5"/>
  <c r="DI57" i="5"/>
  <c r="DP57" i="5"/>
  <c r="DG59" i="5"/>
  <c r="DI59" i="5"/>
  <c r="DP59" i="5"/>
  <c r="DG61" i="5"/>
  <c r="DI61" i="5"/>
  <c r="DP61" i="5"/>
  <c r="DG63" i="5"/>
  <c r="DI63" i="5"/>
  <c r="DP63" i="5"/>
  <c r="DG65" i="5"/>
  <c r="DI65" i="5"/>
  <c r="DP65" i="5"/>
  <c r="DG67" i="5"/>
  <c r="DI67" i="5"/>
  <c r="DP67" i="5"/>
  <c r="DG69" i="5"/>
  <c r="DI69" i="5"/>
  <c r="DP69" i="5"/>
  <c r="DG71" i="5"/>
  <c r="DI71" i="5"/>
  <c r="DP71" i="5"/>
  <c r="DG73" i="5"/>
  <c r="DI73" i="5"/>
  <c r="DP73" i="5"/>
  <c r="DG75" i="5"/>
  <c r="DI75" i="5"/>
  <c r="DP75" i="5"/>
  <c r="DG77" i="5"/>
  <c r="DI77" i="5"/>
  <c r="DP77" i="5"/>
  <c r="DG79" i="5"/>
  <c r="DI79" i="5"/>
  <c r="DP79" i="5"/>
  <c r="DG81" i="5"/>
  <c r="DI81" i="5"/>
  <c r="DP81" i="5"/>
  <c r="DG83" i="5"/>
  <c r="DI83" i="5"/>
  <c r="DP83" i="5"/>
  <c r="DG85" i="5"/>
  <c r="DI85" i="5"/>
  <c r="DP85" i="5"/>
  <c r="DG87" i="5"/>
  <c r="DI87" i="5"/>
  <c r="DP87" i="5"/>
  <c r="DG89" i="5"/>
  <c r="DI89" i="5"/>
  <c r="DP89" i="5"/>
  <c r="DG91" i="5"/>
  <c r="DI91" i="5"/>
  <c r="DP91" i="5"/>
  <c r="DG93" i="5"/>
  <c r="DI93" i="5"/>
  <c r="DP93" i="5"/>
  <c r="DG95" i="5"/>
  <c r="DI95" i="5"/>
  <c r="DP95" i="5"/>
  <c r="DG97" i="5"/>
  <c r="DI97" i="5"/>
  <c r="DP97" i="5"/>
  <c r="DG99" i="5"/>
  <c r="DI99" i="5"/>
  <c r="DP99" i="5"/>
  <c r="DG101" i="5"/>
  <c r="DI101" i="5"/>
  <c r="DP101" i="5"/>
  <c r="DG103" i="5"/>
  <c r="DI103" i="5"/>
  <c r="DP103" i="5"/>
  <c r="DG105" i="5"/>
  <c r="DI105" i="5"/>
  <c r="DP105" i="5"/>
  <c r="DG107" i="5"/>
  <c r="DI107" i="5"/>
  <c r="DP107" i="5"/>
  <c r="DG109" i="5"/>
  <c r="DI109" i="5"/>
  <c r="DP109" i="5"/>
  <c r="DG111" i="5"/>
  <c r="DI111" i="5"/>
  <c r="DP111" i="5"/>
  <c r="DG113" i="5"/>
  <c r="DI113" i="5"/>
  <c r="DP113" i="5"/>
  <c r="DG115" i="5"/>
  <c r="DI115" i="5"/>
  <c r="DP115" i="5"/>
  <c r="DG117" i="5"/>
  <c r="DI117" i="5"/>
  <c r="DP117" i="5"/>
  <c r="DG119" i="5"/>
  <c r="DI119" i="5"/>
  <c r="DP119" i="5"/>
  <c r="DG121" i="5"/>
  <c r="DI121" i="5"/>
  <c r="DP121" i="5"/>
  <c r="DG123" i="5"/>
  <c r="DI123" i="5"/>
  <c r="DP123" i="5"/>
  <c r="DG125" i="5"/>
  <c r="DI125" i="5"/>
  <c r="DP125" i="5"/>
  <c r="DG127" i="5"/>
  <c r="DI127" i="5"/>
  <c r="DP127" i="5"/>
  <c r="DG129" i="5"/>
  <c r="DI129" i="5"/>
  <c r="DP129" i="5"/>
  <c r="DG131" i="5"/>
  <c r="DI131" i="5"/>
  <c r="DP131" i="5"/>
  <c r="DG133" i="5"/>
  <c r="DI133" i="5"/>
  <c r="DP133" i="5"/>
  <c r="DG135" i="5"/>
  <c r="DI135" i="5"/>
  <c r="DP135" i="5"/>
  <c r="DG137" i="5"/>
  <c r="DI137" i="5"/>
  <c r="DP137" i="5"/>
  <c r="DG139" i="5"/>
  <c r="DI139" i="5"/>
  <c r="DP139" i="5"/>
  <c r="DG141" i="5"/>
  <c r="DI141" i="5"/>
  <c r="DP141" i="5"/>
  <c r="DG143" i="5"/>
  <c r="DI143" i="5"/>
  <c r="DP143" i="5"/>
  <c r="DG145" i="5"/>
  <c r="DI145" i="5"/>
  <c r="DP145" i="5"/>
  <c r="DG147" i="5"/>
  <c r="DI147" i="5"/>
  <c r="DP147" i="5"/>
  <c r="DG149" i="5"/>
  <c r="DI149" i="5"/>
  <c r="DP149" i="5"/>
  <c r="DG151" i="5"/>
  <c r="DI151" i="5"/>
  <c r="DP151" i="5"/>
  <c r="DG153" i="5"/>
  <c r="DI153" i="5"/>
  <c r="DP153" i="5"/>
  <c r="DG155" i="5"/>
  <c r="DI155" i="5"/>
  <c r="DP155" i="5"/>
  <c r="DG157" i="5"/>
  <c r="DI157" i="5"/>
  <c r="DP157" i="5"/>
  <c r="DG159" i="5"/>
  <c r="DI159" i="5"/>
  <c r="DP159" i="5"/>
  <c r="DG161" i="5"/>
  <c r="DI161" i="5"/>
  <c r="DP161" i="5"/>
  <c r="DG163" i="5"/>
  <c r="DI163" i="5"/>
  <c r="DP163" i="5"/>
  <c r="DG165" i="5"/>
  <c r="DI165" i="5"/>
  <c r="DP165" i="5"/>
  <c r="DG167" i="5"/>
  <c r="DI167" i="5"/>
  <c r="DP167" i="5"/>
  <c r="DG169" i="5"/>
  <c r="DI169" i="5"/>
  <c r="DP169" i="5"/>
  <c r="DG171" i="5"/>
  <c r="DI171" i="5"/>
  <c r="DP171" i="5"/>
  <c r="DG173" i="5"/>
  <c r="DI173" i="5"/>
  <c r="DP173" i="5"/>
  <c r="DG175" i="5"/>
  <c r="DI175" i="5"/>
  <c r="DP175" i="5"/>
  <c r="DG177" i="5"/>
  <c r="DI177" i="5"/>
  <c r="DP177" i="5"/>
  <c r="DG179" i="5"/>
  <c r="DI179" i="5"/>
  <c r="DP179" i="5"/>
  <c r="DG181" i="5"/>
  <c r="DI181" i="5"/>
  <c r="DP181" i="5"/>
  <c r="DG183" i="5"/>
  <c r="DI183" i="5"/>
  <c r="DP183" i="5"/>
  <c r="DG185" i="5"/>
  <c r="DI185" i="5"/>
  <c r="DP185" i="5"/>
  <c r="DG187" i="5"/>
  <c r="DI187" i="5"/>
  <c r="DP187" i="5"/>
  <c r="DG189" i="5"/>
  <c r="DI189" i="5"/>
  <c r="DP189" i="5"/>
  <c r="DG191" i="5"/>
  <c r="DI191" i="5"/>
  <c r="DP191" i="5"/>
  <c r="DG193" i="5"/>
  <c r="DI193" i="5"/>
  <c r="DP193" i="5"/>
  <c r="DG195" i="5"/>
  <c r="DI195" i="5"/>
  <c r="DP195" i="5"/>
  <c r="DG197" i="5"/>
  <c r="DI197" i="5"/>
  <c r="DP197" i="5"/>
  <c r="DG199" i="5"/>
  <c r="DI199" i="5"/>
  <c r="DP199" i="5"/>
  <c r="DG201" i="5"/>
  <c r="DI201" i="5"/>
  <c r="DP201" i="5"/>
  <c r="DG203" i="5"/>
  <c r="DI203" i="5"/>
  <c r="DP203" i="5"/>
  <c r="DG205" i="5"/>
  <c r="DI205" i="5"/>
  <c r="DP205" i="5"/>
  <c r="DG207" i="5"/>
  <c r="DI207" i="5"/>
  <c r="DP207" i="5"/>
  <c r="DG209" i="5"/>
  <c r="DI209" i="5"/>
  <c r="DP209" i="5"/>
  <c r="DG211" i="5"/>
  <c r="DI211" i="5"/>
  <c r="DP211" i="5"/>
  <c r="DG213" i="5"/>
  <c r="DI213" i="5"/>
  <c r="DP213" i="5"/>
  <c r="DG215" i="5"/>
  <c r="DI215" i="5"/>
  <c r="DP215" i="5"/>
  <c r="DG217" i="5"/>
  <c r="DI217" i="5"/>
  <c r="DP217" i="5"/>
  <c r="DG219" i="5"/>
  <c r="DI219" i="5"/>
  <c r="DP219" i="5"/>
  <c r="DG221" i="5"/>
  <c r="DI221" i="5"/>
  <c r="DP221" i="5"/>
  <c r="DG223" i="5"/>
  <c r="DI223" i="5"/>
  <c r="DP223" i="5"/>
  <c r="DG225" i="5"/>
  <c r="DI225" i="5"/>
  <c r="DP225" i="5"/>
  <c r="DG227" i="5"/>
  <c r="DI227" i="5"/>
  <c r="DP227" i="5"/>
  <c r="DG229" i="5"/>
  <c r="DI229" i="5"/>
  <c r="DP229" i="5"/>
  <c r="DG231" i="5"/>
  <c r="DI231" i="5"/>
  <c r="DP231" i="5"/>
  <c r="DG233" i="5"/>
  <c r="DI233" i="5"/>
  <c r="DP233" i="5"/>
  <c r="DG235" i="5"/>
  <c r="DI235" i="5"/>
  <c r="DP235" i="5"/>
  <c r="DG237" i="5"/>
  <c r="DI237" i="5"/>
  <c r="DP237" i="5"/>
  <c r="DG239" i="5"/>
  <c r="DI239" i="5"/>
  <c r="DP239" i="5"/>
  <c r="DG241" i="5"/>
  <c r="DI241" i="5"/>
  <c r="DP241" i="5"/>
  <c r="DG243" i="5"/>
  <c r="DI243" i="5"/>
  <c r="DP243" i="5"/>
  <c r="DG245" i="5"/>
  <c r="DI245" i="5"/>
  <c r="DP245" i="5"/>
  <c r="DG247" i="5"/>
  <c r="DI247" i="5"/>
  <c r="DP247" i="5"/>
  <c r="DG249" i="5"/>
  <c r="DI249" i="5"/>
  <c r="DP249" i="5"/>
  <c r="DG251" i="5"/>
  <c r="DI251" i="5"/>
  <c r="DP251" i="5"/>
  <c r="DG253" i="5"/>
  <c r="DI253" i="5"/>
  <c r="DP253" i="5"/>
  <c r="DG255" i="5"/>
  <c r="DI255" i="5"/>
  <c r="DP255" i="5"/>
  <c r="DG257" i="5"/>
  <c r="DI257" i="5"/>
  <c r="DP257" i="5"/>
  <c r="DG259" i="5"/>
  <c r="DI259" i="5"/>
  <c r="DP259" i="5"/>
  <c r="DG261" i="5"/>
  <c r="DI261" i="5"/>
  <c r="DP261" i="5"/>
  <c r="DG263" i="5"/>
  <c r="DI263" i="5"/>
  <c r="DP263" i="5"/>
  <c r="DG265" i="5"/>
  <c r="DI265" i="5"/>
  <c r="DP265" i="5"/>
  <c r="DG267" i="5"/>
  <c r="DI267" i="5"/>
  <c r="DP267" i="5"/>
  <c r="DG269" i="5"/>
  <c r="DI269" i="5"/>
  <c r="DP269" i="5"/>
  <c r="DG271" i="5"/>
  <c r="DI271" i="5"/>
  <c r="DP271" i="5"/>
  <c r="DG273" i="5"/>
  <c r="DI273" i="5"/>
  <c r="DP273" i="5"/>
  <c r="DG275" i="5"/>
  <c r="DI275" i="5"/>
  <c r="DP275" i="5"/>
  <c r="DG277" i="5"/>
  <c r="DI277" i="5"/>
  <c r="DP277" i="5"/>
  <c r="DG279" i="5"/>
  <c r="DI279" i="5"/>
  <c r="DP279" i="5"/>
  <c r="DG281" i="5"/>
  <c r="DI281" i="5"/>
  <c r="DP281" i="5"/>
  <c r="DG283" i="5"/>
  <c r="DI283" i="5"/>
  <c r="DP283" i="5"/>
  <c r="DG285" i="5"/>
  <c r="DI285" i="5"/>
  <c r="DP285" i="5"/>
  <c r="DG287" i="5"/>
  <c r="DI287" i="5"/>
  <c r="DP287" i="5"/>
  <c r="DG289" i="5"/>
  <c r="DI289" i="5"/>
  <c r="DP289" i="5"/>
  <c r="DG291" i="5"/>
  <c r="DI291" i="5"/>
  <c r="DP291" i="5"/>
  <c r="DG293" i="5"/>
  <c r="DI293" i="5"/>
  <c r="DP293" i="5"/>
  <c r="DG295" i="5"/>
  <c r="DI295" i="5"/>
  <c r="DP295" i="5"/>
  <c r="DG297" i="5"/>
  <c r="DI297" i="5"/>
  <c r="DP297" i="5"/>
  <c r="DG299" i="5"/>
  <c r="DI299" i="5"/>
  <c r="DP299" i="5"/>
  <c r="DG301" i="5"/>
  <c r="DI301" i="5"/>
  <c r="DP301" i="5"/>
  <c r="DG303" i="5"/>
  <c r="DI303" i="5"/>
  <c r="DP303" i="5"/>
  <c r="DG305" i="5"/>
  <c r="DI305" i="5"/>
  <c r="DP305" i="5"/>
  <c r="DG307" i="5"/>
  <c r="DI307" i="5"/>
  <c r="DP307" i="5"/>
  <c r="DG309" i="5"/>
  <c r="DI309" i="5"/>
  <c r="DP309" i="5"/>
  <c r="DG311" i="5"/>
  <c r="DI311" i="5"/>
  <c r="DP311" i="5"/>
  <c r="DG313" i="5"/>
  <c r="DI313" i="5"/>
  <c r="DP313" i="5"/>
  <c r="DG315" i="5"/>
  <c r="DI315" i="5"/>
  <c r="DP315" i="5"/>
  <c r="DG317" i="5"/>
  <c r="DI317" i="5"/>
  <c r="DP317" i="5"/>
  <c r="DG319" i="5"/>
  <c r="DI319" i="5"/>
  <c r="DP319" i="5"/>
  <c r="DG321" i="5"/>
  <c r="DI321" i="5"/>
  <c r="DP321" i="5"/>
  <c r="DG323" i="5"/>
  <c r="DI323" i="5"/>
  <c r="DP323" i="5"/>
  <c r="DG325" i="5"/>
  <c r="DI325" i="5"/>
  <c r="DP325" i="5"/>
  <c r="DG327" i="5"/>
  <c r="DI327" i="5"/>
  <c r="DP327" i="5"/>
  <c r="DG329" i="5"/>
  <c r="DI329" i="5"/>
  <c r="DP329" i="5"/>
  <c r="DG331" i="5"/>
  <c r="DI331" i="5"/>
  <c r="DP331" i="5"/>
  <c r="DG333" i="5"/>
  <c r="DI333" i="5"/>
  <c r="DP333" i="5"/>
  <c r="DG335" i="5"/>
  <c r="DI335" i="5"/>
  <c r="DP335" i="5"/>
  <c r="DG337" i="5"/>
  <c r="DI337" i="5"/>
  <c r="DP337" i="5"/>
  <c r="DG339" i="5"/>
  <c r="DI339" i="5"/>
  <c r="DP339" i="5"/>
  <c r="DG341" i="5"/>
  <c r="DI341" i="5"/>
  <c r="DP341" i="5"/>
  <c r="DG343" i="5"/>
  <c r="DI343" i="5"/>
  <c r="DP343" i="5"/>
  <c r="DG345" i="5"/>
  <c r="DI345" i="5"/>
  <c r="DP345" i="5"/>
  <c r="DG347" i="5"/>
  <c r="DI347" i="5"/>
  <c r="DP347" i="5"/>
  <c r="DG349" i="5"/>
  <c r="DI349" i="5"/>
  <c r="DP349" i="5"/>
  <c r="DG351" i="5"/>
  <c r="DI351" i="5"/>
  <c r="DP351" i="5"/>
  <c r="DG353" i="5"/>
  <c r="DI353" i="5"/>
  <c r="DP353" i="5"/>
  <c r="DG355" i="5"/>
  <c r="DI355" i="5"/>
  <c r="DP355" i="5"/>
  <c r="DG357" i="5"/>
  <c r="DI357" i="5"/>
  <c r="DP357" i="5"/>
  <c r="DG359" i="5"/>
  <c r="DI359" i="5"/>
  <c r="DP359" i="5"/>
  <c r="DG361" i="5"/>
  <c r="DI361" i="5"/>
  <c r="DP361" i="5"/>
  <c r="DG363" i="5"/>
  <c r="DI363" i="5"/>
  <c r="DP363" i="5"/>
  <c r="DG365" i="5"/>
  <c r="DI365" i="5"/>
  <c r="DP365" i="5"/>
  <c r="DG367" i="5"/>
  <c r="DI367" i="5"/>
  <c r="DP367" i="5"/>
  <c r="DG369" i="5"/>
  <c r="DI369" i="5"/>
  <c r="DP369" i="5"/>
  <c r="DG371" i="5"/>
  <c r="DI371" i="5"/>
  <c r="DP371" i="5"/>
  <c r="DG373" i="5"/>
  <c r="DI373" i="5"/>
  <c r="DP373" i="5"/>
  <c r="DG375" i="5"/>
  <c r="DI375" i="5"/>
  <c r="DP375" i="5"/>
  <c r="DG377" i="5"/>
  <c r="DI377" i="5"/>
  <c r="DP377" i="5"/>
  <c r="DG379" i="5"/>
  <c r="DI379" i="5"/>
  <c r="DP379" i="5"/>
  <c r="DG381" i="5"/>
  <c r="DI381" i="5"/>
  <c r="DP381" i="5"/>
  <c r="DG383" i="5"/>
  <c r="DI383" i="5"/>
  <c r="DP383" i="5"/>
  <c r="DG385" i="5"/>
  <c r="DI385" i="5"/>
  <c r="DP385" i="5"/>
  <c r="DG387" i="5"/>
  <c r="DI387" i="5"/>
  <c r="DP387" i="5"/>
  <c r="DG389" i="5"/>
  <c r="DI389" i="5"/>
  <c r="DP389" i="5"/>
  <c r="DG391" i="5"/>
  <c r="DI391" i="5"/>
  <c r="DP391" i="5"/>
  <c r="DG393" i="5"/>
  <c r="DI393" i="5"/>
  <c r="DP393" i="5"/>
  <c r="DG395" i="5"/>
  <c r="DI395" i="5"/>
  <c r="DP395" i="5"/>
  <c r="DG397" i="5"/>
  <c r="DI397" i="5"/>
  <c r="DP397" i="5"/>
  <c r="DG399" i="5"/>
  <c r="DI399" i="5"/>
  <c r="DG400" i="5"/>
  <c r="DN400" i="5"/>
  <c r="DM401" i="5"/>
  <c r="DP401" i="5"/>
  <c r="DO401" i="5"/>
  <c r="DH402" i="5"/>
  <c r="DI402" i="5" s="1"/>
  <c r="DI403" i="5"/>
  <c r="DG404" i="5"/>
  <c r="DN404" i="5"/>
  <c r="DM405" i="5"/>
  <c r="DP405" i="5"/>
  <c r="DO405" i="5"/>
  <c r="DH406" i="5"/>
  <c r="DI406" i="5" s="1"/>
  <c r="DI407" i="5"/>
  <c r="DG408" i="5"/>
  <c r="DN408" i="5"/>
  <c r="DM409" i="5"/>
  <c r="DP409" i="5"/>
  <c r="DO409" i="5"/>
  <c r="DH410" i="5"/>
  <c r="DI410" i="5" s="1"/>
  <c r="DI411" i="5"/>
  <c r="DG412" i="5"/>
  <c r="DN412" i="5"/>
  <c r="DM413" i="5"/>
  <c r="DP413" i="5"/>
  <c r="DO413" i="5"/>
  <c r="DH414" i="5"/>
  <c r="DI414" i="5" s="1"/>
  <c r="DH415" i="5"/>
  <c r="DI415" i="5" s="1"/>
  <c r="DI416" i="5"/>
  <c r="DG417" i="5"/>
  <c r="DN417" i="5"/>
  <c r="DM418" i="5"/>
  <c r="DP418" i="5"/>
  <c r="DO418" i="5"/>
  <c r="DH419" i="5"/>
  <c r="DI419" i="5" s="1"/>
  <c r="DI420" i="5"/>
  <c r="DG421" i="5"/>
  <c r="DN421" i="5"/>
  <c r="DM422" i="5"/>
  <c r="DP422" i="5"/>
  <c r="DO422" i="5"/>
  <c r="DH423" i="5"/>
  <c r="DI423" i="5" s="1"/>
  <c r="DI424" i="5"/>
  <c r="DG425" i="5"/>
  <c r="DN425" i="5"/>
  <c r="DM426" i="5"/>
  <c r="DP426" i="5"/>
  <c r="DO426" i="5"/>
  <c r="DH427" i="5"/>
  <c r="DI427" i="5" s="1"/>
  <c r="DI428" i="5"/>
  <c r="DG429" i="5"/>
  <c r="DH430" i="5"/>
  <c r="DI430" i="5" s="1"/>
  <c r="DN430" i="5"/>
  <c r="DI431" i="5"/>
  <c r="DI433" i="5"/>
  <c r="DP434" i="5"/>
  <c r="DO434" i="5"/>
  <c r="DG434" i="5"/>
  <c r="DH435" i="5"/>
  <c r="DI435" i="5" s="1"/>
  <c r="DG435" i="5"/>
  <c r="DI436" i="5"/>
  <c r="DG437" i="5"/>
  <c r="DH438" i="5"/>
  <c r="DI438" i="5" s="1"/>
  <c r="DN438" i="5"/>
  <c r="DI439" i="5"/>
  <c r="DI441" i="5"/>
  <c r="DP442" i="5"/>
  <c r="DO442" i="5"/>
  <c r="DG442" i="5"/>
  <c r="DH443" i="5"/>
  <c r="DI443" i="5" s="1"/>
  <c r="DG443" i="5"/>
  <c r="DI444" i="5"/>
  <c r="DG445" i="5"/>
  <c r="DH446" i="5"/>
  <c r="DI446" i="5" s="1"/>
  <c r="DN446" i="5"/>
  <c r="DI447" i="5"/>
  <c r="DI449" i="5"/>
  <c r="DP450" i="5"/>
  <c r="DO450" i="5"/>
  <c r="DG450" i="5"/>
  <c r="DH451" i="5"/>
  <c r="DI451" i="5" s="1"/>
  <c r="DG451" i="5"/>
  <c r="DI452" i="5"/>
  <c r="DG453" i="5"/>
  <c r="DH454" i="5"/>
  <c r="DI454" i="5" s="1"/>
  <c r="DN454" i="5"/>
  <c r="DI455" i="5"/>
  <c r="DI457" i="5"/>
  <c r="DP458" i="5"/>
  <c r="DO458" i="5"/>
  <c r="DG458" i="5"/>
  <c r="DH459" i="5"/>
  <c r="DI459" i="5" s="1"/>
  <c r="DG459" i="5"/>
  <c r="DI460" i="5"/>
  <c r="DG461" i="5"/>
  <c r="DH462" i="5"/>
  <c r="DI462" i="5" s="1"/>
  <c r="DN462" i="5"/>
  <c r="DI463" i="5"/>
  <c r="DI465" i="5"/>
  <c r="DP466" i="5"/>
  <c r="DO466" i="5"/>
  <c r="DG466" i="5"/>
  <c r="DH467" i="5"/>
  <c r="DI467" i="5" s="1"/>
  <c r="DG467" i="5"/>
  <c r="DI468" i="5"/>
  <c r="DG469" i="5"/>
  <c r="DH470" i="5"/>
  <c r="DI470" i="5" s="1"/>
  <c r="DN470" i="5"/>
  <c r="DI471" i="5"/>
  <c r="DI473" i="5"/>
  <c r="DP474" i="5"/>
  <c r="DO474" i="5"/>
  <c r="DG474" i="5"/>
  <c r="DH475" i="5"/>
  <c r="DI475" i="5" s="1"/>
  <c r="DG475" i="5"/>
  <c r="DI476" i="5"/>
  <c r="DG477" i="5"/>
  <c r="DH478" i="5"/>
  <c r="DI478" i="5" s="1"/>
  <c r="DN478" i="5"/>
  <c r="DI479" i="5"/>
  <c r="DI481" i="5"/>
  <c r="DP482" i="5"/>
  <c r="DO482" i="5"/>
  <c r="DG482" i="5"/>
  <c r="DH483" i="5"/>
  <c r="DI483" i="5" s="1"/>
  <c r="DG483" i="5"/>
  <c r="DI484" i="5"/>
  <c r="DG485" i="5"/>
  <c r="DH486" i="5"/>
  <c r="DI486" i="5" s="1"/>
  <c r="DN486" i="5"/>
  <c r="DI487" i="5"/>
  <c r="DI489" i="5"/>
  <c r="DP490" i="5"/>
  <c r="DO490" i="5"/>
  <c r="DG490" i="5"/>
  <c r="DH491" i="5"/>
  <c r="DI491" i="5" s="1"/>
  <c r="DG491" i="5"/>
  <c r="DI492" i="5"/>
  <c r="DG493" i="5"/>
  <c r="DH494" i="5"/>
  <c r="DI494" i="5" s="1"/>
  <c r="DN494" i="5"/>
  <c r="DI495" i="5"/>
  <c r="DI497" i="5"/>
  <c r="DP498" i="5"/>
  <c r="DO498" i="5"/>
  <c r="DG498" i="5"/>
  <c r="DH499" i="5"/>
  <c r="DI499" i="5" s="1"/>
  <c r="DG499" i="5"/>
  <c r="DI500" i="5"/>
  <c r="DG501" i="5"/>
  <c r="DH502" i="5"/>
  <c r="DI502" i="5" s="1"/>
  <c r="DN502" i="5"/>
  <c r="DI503" i="5"/>
  <c r="DI505" i="5"/>
  <c r="DP506" i="5"/>
  <c r="DO506" i="5"/>
  <c r="DG506" i="5"/>
  <c r="DH507" i="5"/>
  <c r="DI507" i="5" s="1"/>
  <c r="DG507" i="5"/>
  <c r="DI508" i="5"/>
  <c r="DG509" i="5"/>
  <c r="DH510" i="5"/>
  <c r="DI510" i="5" s="1"/>
  <c r="DN510" i="5"/>
  <c r="DI511" i="5"/>
  <c r="DI513" i="5"/>
  <c r="DP514" i="5"/>
  <c r="DO514" i="5"/>
  <c r="DG514" i="5"/>
  <c r="DH515" i="5"/>
  <c r="DI515" i="5" s="1"/>
  <c r="DG515" i="5"/>
  <c r="DI516" i="5"/>
  <c r="DG517" i="5"/>
  <c r="DH518" i="5"/>
  <c r="DI518" i="5" s="1"/>
  <c r="DN518" i="5"/>
  <c r="DI519" i="5"/>
  <c r="DI521" i="5"/>
  <c r="DP522" i="5"/>
  <c r="DO522" i="5"/>
  <c r="DG522" i="5"/>
  <c r="DH523" i="5"/>
  <c r="DI523" i="5" s="1"/>
  <c r="DG523" i="5"/>
  <c r="DI524" i="5"/>
  <c r="DG525" i="5"/>
  <c r="DH526" i="5"/>
  <c r="DI526" i="5" s="1"/>
  <c r="DN526" i="5"/>
  <c r="DI527" i="5"/>
  <c r="DI529" i="5"/>
  <c r="DP530" i="5"/>
  <c r="DO530" i="5"/>
  <c r="DG530" i="5"/>
  <c r="DH531" i="5"/>
  <c r="DI531" i="5" s="1"/>
  <c r="DG531" i="5"/>
  <c r="DI532" i="5"/>
  <c r="DG533" i="5"/>
  <c r="DH534" i="5"/>
  <c r="DI534" i="5" s="1"/>
  <c r="DN534" i="5"/>
  <c r="DI535" i="5"/>
  <c r="DI537" i="5"/>
  <c r="DP538" i="5"/>
  <c r="DO538" i="5"/>
  <c r="DG538" i="5"/>
  <c r="DH539" i="5"/>
  <c r="DI539" i="5" s="1"/>
  <c r="DG539" i="5"/>
  <c r="DI540" i="5"/>
  <c r="DG541" i="5"/>
  <c r="DH542" i="5"/>
  <c r="DI542" i="5" s="1"/>
  <c r="DN542" i="5"/>
  <c r="DI543" i="5"/>
  <c r="DI545" i="5"/>
  <c r="DP546" i="5"/>
  <c r="DO546" i="5"/>
  <c r="DG546" i="5"/>
  <c r="DH547" i="5"/>
  <c r="DI547" i="5" s="1"/>
  <c r="DG547" i="5"/>
  <c r="DI548" i="5"/>
  <c r="DG549" i="5"/>
  <c r="DH550" i="5"/>
  <c r="DI550" i="5" s="1"/>
  <c r="DN550" i="5"/>
  <c r="DI551" i="5"/>
  <c r="DI553" i="5"/>
  <c r="DP554" i="5"/>
  <c r="DO554" i="5"/>
  <c r="DG554" i="5"/>
  <c r="DH555" i="5"/>
  <c r="DI555" i="5" s="1"/>
  <c r="DG555" i="5"/>
  <c r="DI556" i="5"/>
  <c r="DG557" i="5"/>
  <c r="DH558" i="5"/>
  <c r="DI558" i="5" s="1"/>
  <c r="DN558" i="5"/>
  <c r="DI559" i="5"/>
  <c r="DI561" i="5"/>
  <c r="DP562" i="5"/>
  <c r="DO562" i="5"/>
  <c r="DG562" i="5"/>
  <c r="DH563" i="5"/>
  <c r="DI563" i="5" s="1"/>
  <c r="DG563" i="5"/>
  <c r="DI564" i="5"/>
  <c r="DG565" i="5"/>
  <c r="DH566" i="5"/>
  <c r="DI566" i="5" s="1"/>
  <c r="DN566" i="5"/>
  <c r="DI567" i="5"/>
  <c r="DI569" i="5"/>
  <c r="DP570" i="5"/>
  <c r="DO570" i="5"/>
  <c r="DG570" i="5"/>
  <c r="DH571" i="5"/>
  <c r="DI571" i="5" s="1"/>
  <c r="DG571" i="5"/>
  <c r="DI572" i="5"/>
  <c r="DG573" i="5"/>
  <c r="DH574" i="5"/>
  <c r="DI574" i="5" s="1"/>
  <c r="DN574" i="5"/>
  <c r="DI575" i="5"/>
  <c r="DI577" i="5"/>
  <c r="DP578" i="5"/>
  <c r="DO578" i="5"/>
  <c r="DG578" i="5"/>
  <c r="DH579" i="5"/>
  <c r="DI579" i="5" s="1"/>
  <c r="DG579" i="5"/>
  <c r="DI580" i="5"/>
  <c r="DG581" i="5"/>
  <c r="DH582" i="5"/>
  <c r="DI582" i="5" s="1"/>
  <c r="DN582" i="5"/>
  <c r="DI583" i="5"/>
  <c r="DI585" i="5"/>
  <c r="DP586" i="5"/>
  <c r="DO586" i="5"/>
  <c r="DG586" i="5"/>
  <c r="DH587" i="5"/>
  <c r="DI587" i="5" s="1"/>
  <c r="DG587" i="5"/>
  <c r="DI588" i="5"/>
  <c r="DG589" i="5"/>
  <c r="DH590" i="5"/>
  <c r="DI590" i="5" s="1"/>
  <c r="DN590" i="5"/>
  <c r="DI591" i="5"/>
  <c r="DI593" i="5"/>
  <c r="DP594" i="5"/>
  <c r="DO594" i="5"/>
  <c r="DG594" i="5"/>
  <c r="DH595" i="5"/>
  <c r="DI595" i="5" s="1"/>
  <c r="DG595" i="5"/>
  <c r="DI596" i="5"/>
  <c r="DG597" i="5"/>
  <c r="DH598" i="5"/>
  <c r="DI598" i="5" s="1"/>
  <c r="DN598" i="5"/>
  <c r="DI599" i="5"/>
  <c r="DI601" i="5"/>
  <c r="DP602" i="5"/>
  <c r="DO602" i="5"/>
  <c r="DG602" i="5"/>
  <c r="DH603" i="5"/>
  <c r="DI603" i="5" s="1"/>
  <c r="DG603" i="5"/>
  <c r="DI604" i="5"/>
  <c r="DG605" i="5"/>
  <c r="DH606" i="5"/>
  <c r="DI606" i="5" s="1"/>
  <c r="DN606" i="5"/>
  <c r="DI607" i="5"/>
  <c r="DI609" i="5"/>
  <c r="DP610" i="5"/>
  <c r="DO610" i="5"/>
  <c r="DG610" i="5"/>
  <c r="DH611" i="5"/>
  <c r="DI611" i="5" s="1"/>
  <c r="DG611" i="5"/>
  <c r="DI612" i="5"/>
  <c r="DG613" i="5"/>
  <c r="DH614" i="5"/>
  <c r="DI614" i="5" s="1"/>
  <c r="DN614" i="5"/>
  <c r="DI615" i="5"/>
  <c r="DI617" i="5"/>
  <c r="DP618" i="5"/>
  <c r="DO618" i="5"/>
  <c r="DG618" i="5"/>
  <c r="DH619" i="5"/>
  <c r="DI619" i="5" s="1"/>
  <c r="DG619" i="5"/>
  <c r="DI620" i="5"/>
  <c r="DG621" i="5"/>
  <c r="DH622" i="5"/>
  <c r="DI622" i="5" s="1"/>
  <c r="DN622" i="5"/>
  <c r="DI623" i="5"/>
  <c r="DI625" i="5"/>
  <c r="DP626" i="5"/>
  <c r="DO626" i="5"/>
  <c r="DG626" i="5"/>
  <c r="DH627" i="5"/>
  <c r="DI627" i="5" s="1"/>
  <c r="DG627" i="5"/>
  <c r="DI628" i="5"/>
  <c r="DG629" i="5"/>
  <c r="DH630" i="5"/>
  <c r="DI630" i="5" s="1"/>
  <c r="DN630" i="5"/>
  <c r="DI631" i="5"/>
  <c r="DI633" i="5"/>
  <c r="DP634" i="5"/>
  <c r="DO634" i="5"/>
  <c r="DG634" i="5"/>
  <c r="DH635" i="5"/>
  <c r="DI635" i="5" s="1"/>
  <c r="DG635" i="5"/>
  <c r="DI636" i="5"/>
  <c r="DG637" i="5"/>
  <c r="DH638" i="5"/>
  <c r="DI638" i="5" s="1"/>
  <c r="DN638" i="5"/>
  <c r="DI639" i="5"/>
  <c r="DI641" i="5"/>
  <c r="DP642" i="5"/>
  <c r="DO642" i="5"/>
  <c r="DG642" i="5"/>
  <c r="DH643" i="5"/>
  <c r="DI643" i="5" s="1"/>
  <c r="DG643" i="5"/>
  <c r="DI644" i="5"/>
  <c r="DG645" i="5"/>
  <c r="DH646" i="5"/>
  <c r="DI646" i="5" s="1"/>
  <c r="DN646" i="5"/>
  <c r="DI647" i="5"/>
  <c r="DI649" i="5"/>
  <c r="DP650" i="5"/>
  <c r="DO650" i="5"/>
  <c r="DG650" i="5"/>
  <c r="DH651" i="5"/>
  <c r="DI651" i="5" s="1"/>
  <c r="DG651" i="5"/>
  <c r="DI652" i="5"/>
  <c r="DG653" i="5"/>
  <c r="DH654" i="5"/>
  <c r="DI654" i="5" s="1"/>
  <c r="DN654" i="5"/>
  <c r="DI655" i="5"/>
  <c r="DI657" i="5"/>
  <c r="DP658" i="5"/>
  <c r="DO658" i="5"/>
  <c r="DG658" i="5"/>
  <c r="DH659" i="5"/>
  <c r="DI659" i="5" s="1"/>
  <c r="DG659" i="5"/>
  <c r="DI660" i="5"/>
  <c r="DG661" i="5"/>
  <c r="DH662" i="5"/>
  <c r="DI662" i="5" s="1"/>
  <c r="DN662" i="5"/>
  <c r="DI663" i="5"/>
  <c r="DI665" i="5"/>
  <c r="DP666" i="5"/>
  <c r="DO666" i="5"/>
  <c r="DG666" i="5"/>
  <c r="DH667" i="5"/>
  <c r="DI667" i="5" s="1"/>
  <c r="DG667" i="5"/>
  <c r="DI668" i="5"/>
  <c r="DG669" i="5"/>
  <c r="DH670" i="5"/>
  <c r="DI670" i="5" s="1"/>
  <c r="DN670" i="5"/>
  <c r="DI671" i="5"/>
  <c r="DI673" i="5"/>
  <c r="DP674" i="5"/>
  <c r="DO674" i="5"/>
  <c r="DG674" i="5"/>
  <c r="DH675" i="5"/>
  <c r="DI675" i="5" s="1"/>
  <c r="DG675" i="5"/>
  <c r="DI676" i="5"/>
  <c r="DG677" i="5"/>
  <c r="DH678" i="5"/>
  <c r="DI678" i="5" s="1"/>
  <c r="DN678" i="5"/>
  <c r="DI679" i="5"/>
  <c r="DI681" i="5"/>
  <c r="DP682" i="5"/>
  <c r="DO682" i="5"/>
  <c r="DG682" i="5"/>
  <c r="DH683" i="5"/>
  <c r="DI683" i="5" s="1"/>
  <c r="DG683" i="5"/>
  <c r="DI684" i="5"/>
  <c r="DG685" i="5"/>
  <c r="DH686" i="5"/>
  <c r="DI686" i="5" s="1"/>
  <c r="DN686" i="5"/>
  <c r="DG688" i="5"/>
  <c r="DH691" i="5"/>
  <c r="DI691" i="5" s="1"/>
  <c r="DG691" i="5"/>
  <c r="DI692" i="5"/>
  <c r="DH692" i="5"/>
  <c r="DH693" i="5"/>
  <c r="DI693" i="5" s="1"/>
  <c r="DI694" i="5"/>
  <c r="DG694" i="5"/>
  <c r="DH696" i="5"/>
  <c r="DI696" i="5" s="1"/>
  <c r="DI697" i="5"/>
  <c r="DH697" i="5"/>
  <c r="DG698" i="5"/>
  <c r="DG699" i="5"/>
  <c r="DI704" i="5"/>
  <c r="DP708" i="5"/>
  <c r="DI709" i="5"/>
  <c r="DG709" i="5"/>
  <c r="DP710" i="5"/>
  <c r="DI711" i="5"/>
  <c r="DH711" i="5"/>
  <c r="DG711" i="5"/>
  <c r="DG713" i="5"/>
  <c r="DI715" i="5"/>
  <c r="DN722" i="5"/>
  <c r="DF722" i="5"/>
  <c r="DK722" i="5" s="1"/>
  <c r="DH723" i="5"/>
  <c r="DI723" i="5" s="1"/>
  <c r="DM726" i="5"/>
  <c r="DO726" i="5"/>
  <c r="DH728" i="5"/>
  <c r="DI728" i="5" s="1"/>
  <c r="DI729" i="5"/>
  <c r="DH729" i="5"/>
  <c r="DG730" i="5"/>
  <c r="DG731" i="5"/>
  <c r="DI736" i="5"/>
  <c r="DP740" i="5"/>
  <c r="DI741" i="5"/>
  <c r="DG741" i="5"/>
  <c r="DP742" i="5"/>
  <c r="DI743" i="5"/>
  <c r="DH743" i="5"/>
  <c r="DG743" i="5"/>
  <c r="DG745" i="5"/>
  <c r="DI747" i="5"/>
  <c r="DH754" i="5"/>
  <c r="DI754" i="5" s="1"/>
  <c r="DN759" i="5"/>
  <c r="DF759" i="5"/>
  <c r="DK759" i="5" s="1"/>
  <c r="DP760" i="5"/>
  <c r="DO760" i="5"/>
  <c r="DM760" i="5"/>
  <c r="DF760" i="5"/>
  <c r="DK760" i="5" s="1"/>
  <c r="DN760" i="5"/>
  <c r="DP765" i="5"/>
  <c r="DO765" i="5"/>
  <c r="DM765" i="5"/>
  <c r="DP766" i="5"/>
  <c r="DO766" i="5"/>
  <c r="DM766" i="5"/>
  <c r="DH768" i="5"/>
  <c r="DI768" i="5" s="1"/>
  <c r="DG768" i="5"/>
  <c r="DH778" i="5"/>
  <c r="DI778" i="5" s="1"/>
  <c r="DN783" i="5"/>
  <c r="DF783" i="5"/>
  <c r="DK783" i="5" s="1"/>
  <c r="DP803" i="5"/>
  <c r="DO803" i="5"/>
  <c r="DM803" i="5"/>
  <c r="DK803" i="5"/>
  <c r="DG803" i="5"/>
  <c r="DP819" i="5"/>
  <c r="DO819" i="5"/>
  <c r="DM819" i="5"/>
  <c r="DK819" i="5"/>
  <c r="DG819" i="5"/>
  <c r="DP835" i="5"/>
  <c r="DO835" i="5"/>
  <c r="DM835" i="5"/>
  <c r="DK835" i="5"/>
  <c r="DG835" i="5"/>
  <c r="DP851" i="5"/>
  <c r="DO851" i="5"/>
  <c r="DM851" i="5"/>
  <c r="DK851" i="5"/>
  <c r="DG851" i="5"/>
  <c r="DI855" i="5"/>
  <c r="DM863" i="5"/>
  <c r="DO863" i="5"/>
  <c r="DP863" i="5"/>
  <c r="DI874" i="5"/>
  <c r="DH874" i="5"/>
  <c r="DG874" i="5"/>
  <c r="DN885" i="5"/>
  <c r="DF885" i="5"/>
  <c r="DK885" i="5" s="1"/>
  <c r="DG886" i="5"/>
  <c r="DH886" i="5"/>
  <c r="DI886" i="5" s="1"/>
  <c r="DM895" i="5"/>
  <c r="DO895" i="5"/>
  <c r="DP895" i="5"/>
  <c r="DH906" i="5"/>
  <c r="DI906" i="5" s="1"/>
  <c r="DG906" i="5"/>
  <c r="DN917" i="5"/>
  <c r="DF917" i="5"/>
  <c r="DK917" i="5" s="1"/>
  <c r="DI918" i="5"/>
  <c r="DG918" i="5"/>
  <c r="DH918" i="5"/>
  <c r="DM927" i="5"/>
  <c r="DO927" i="5"/>
  <c r="DP927" i="5"/>
  <c r="DI772" i="5"/>
  <c r="DP773" i="5"/>
  <c r="DO773" i="5"/>
  <c r="DH776" i="5"/>
  <c r="DH782" i="5"/>
  <c r="DI782" i="5" s="1"/>
  <c r="DN791" i="5"/>
  <c r="DF791" i="5"/>
  <c r="DK791" i="5" s="1"/>
  <c r="DF798" i="5"/>
  <c r="DK798" i="5" s="1"/>
  <c r="DN798" i="5"/>
  <c r="DF806" i="5"/>
  <c r="DK806" i="5" s="1"/>
  <c r="DN806" i="5"/>
  <c r="DF814" i="5"/>
  <c r="DK814" i="5" s="1"/>
  <c r="DN814" i="5"/>
  <c r="DF822" i="5"/>
  <c r="DK822" i="5" s="1"/>
  <c r="DN822" i="5"/>
  <c r="DF830" i="5"/>
  <c r="DK830" i="5" s="1"/>
  <c r="DN830" i="5"/>
  <c r="DF838" i="5"/>
  <c r="DK838" i="5" s="1"/>
  <c r="DN838" i="5"/>
  <c r="DF846" i="5"/>
  <c r="DK846" i="5" s="1"/>
  <c r="DN846" i="5"/>
  <c r="DF854" i="5"/>
  <c r="DK854" i="5" s="1"/>
  <c r="DN854" i="5"/>
  <c r="DH864" i="5"/>
  <c r="DI864" i="5" s="1"/>
  <c r="DG864" i="5"/>
  <c r="DI876" i="5"/>
  <c r="DH876" i="5"/>
  <c r="DI880" i="5"/>
  <c r="DH880" i="5"/>
  <c r="DG880" i="5"/>
  <c r="DH892" i="5"/>
  <c r="DI892" i="5" s="1"/>
  <c r="DH896" i="5"/>
  <c r="DI896" i="5" s="1"/>
  <c r="DG896" i="5"/>
  <c r="DG899" i="5"/>
  <c r="DI908" i="5"/>
  <c r="DH908" i="5"/>
  <c r="DI912" i="5"/>
  <c r="DH912" i="5"/>
  <c r="DG912" i="5"/>
  <c r="DI915" i="5"/>
  <c r="DH924" i="5"/>
  <c r="DI924" i="5" s="1"/>
  <c r="DH928" i="5"/>
  <c r="DI928" i="5" s="1"/>
  <c r="DG928" i="5"/>
  <c r="DI936" i="5"/>
  <c r="DH936" i="5"/>
  <c r="DG936" i="5"/>
  <c r="DH948" i="5"/>
  <c r="DI948" i="5" s="1"/>
  <c r="DG948" i="5"/>
  <c r="DM432" i="5"/>
  <c r="DM436" i="5"/>
  <c r="DM440" i="5"/>
  <c r="DM444" i="5"/>
  <c r="DM448" i="5"/>
  <c r="DM452" i="5"/>
  <c r="DM456" i="5"/>
  <c r="DM460" i="5"/>
  <c r="DM464" i="5"/>
  <c r="DM468" i="5"/>
  <c r="DM472" i="5"/>
  <c r="DM476" i="5"/>
  <c r="DM480" i="5"/>
  <c r="DM484" i="5"/>
  <c r="DM488" i="5"/>
  <c r="DM492" i="5"/>
  <c r="DM496" i="5"/>
  <c r="DM500" i="5"/>
  <c r="DM504" i="5"/>
  <c r="DM508" i="5"/>
  <c r="DM512" i="5"/>
  <c r="DM516" i="5"/>
  <c r="DM520" i="5"/>
  <c r="DM524" i="5"/>
  <c r="DM528" i="5"/>
  <c r="DM532" i="5"/>
  <c r="DM536" i="5"/>
  <c r="DM540" i="5"/>
  <c r="DM544" i="5"/>
  <c r="DM548" i="5"/>
  <c r="DM552" i="5"/>
  <c r="DM556" i="5"/>
  <c r="DM560" i="5"/>
  <c r="DM564" i="5"/>
  <c r="DM568" i="5"/>
  <c r="DM572" i="5"/>
  <c r="DM576" i="5"/>
  <c r="DM580" i="5"/>
  <c r="DM584" i="5"/>
  <c r="DM588" i="5"/>
  <c r="DM592" i="5"/>
  <c r="DM596" i="5"/>
  <c r="DM600" i="5"/>
  <c r="DM604" i="5"/>
  <c r="DM608" i="5"/>
  <c r="DM612" i="5"/>
  <c r="DM616" i="5"/>
  <c r="DM620" i="5"/>
  <c r="DM624" i="5"/>
  <c r="DM628" i="5"/>
  <c r="DM632" i="5"/>
  <c r="DM636" i="5"/>
  <c r="DM640" i="5"/>
  <c r="DM644" i="5"/>
  <c r="DM648" i="5"/>
  <c r="DM652" i="5"/>
  <c r="DM656" i="5"/>
  <c r="DM660" i="5"/>
  <c r="DM664" i="5"/>
  <c r="DM668" i="5"/>
  <c r="DM672" i="5"/>
  <c r="DM676" i="5"/>
  <c r="DM680" i="5"/>
  <c r="DM684" i="5"/>
  <c r="DP698" i="5"/>
  <c r="DG702" i="5"/>
  <c r="DP706" i="5"/>
  <c r="DG710" i="5"/>
  <c r="DP714" i="5"/>
  <c r="DG718" i="5"/>
  <c r="DP722" i="5"/>
  <c r="DG726" i="5"/>
  <c r="DP730" i="5"/>
  <c r="DG734" i="5"/>
  <c r="DP738" i="5"/>
  <c r="DG742" i="5"/>
  <c r="DP746" i="5"/>
  <c r="DG750" i="5"/>
  <c r="DH752" i="5"/>
  <c r="DI752" i="5" s="1"/>
  <c r="DI758" i="5"/>
  <c r="DH758" i="5"/>
  <c r="DN767" i="5"/>
  <c r="DF767" i="5"/>
  <c r="DK767" i="5" s="1"/>
  <c r="DP774" i="5"/>
  <c r="DO774" i="5"/>
  <c r="DG775" i="5"/>
  <c r="DP776" i="5"/>
  <c r="DO776" i="5"/>
  <c r="DF776" i="5"/>
  <c r="DK776" i="5" s="1"/>
  <c r="DN776" i="5"/>
  <c r="DI779" i="5"/>
  <c r="DI780" i="5"/>
  <c r="DP781" i="5"/>
  <c r="DO781" i="5"/>
  <c r="DF781" i="5"/>
  <c r="DH784" i="5"/>
  <c r="DI784" i="5" s="1"/>
  <c r="DG787" i="5"/>
  <c r="DH790" i="5"/>
  <c r="DI790" i="5" s="1"/>
  <c r="DN797" i="5"/>
  <c r="DF797" i="5"/>
  <c r="DP798" i="5"/>
  <c r="DO798" i="5"/>
  <c r="DM798" i="5"/>
  <c r="DH800" i="5"/>
  <c r="DI800" i="5" s="1"/>
  <c r="DG800" i="5"/>
  <c r="DN805" i="5"/>
  <c r="DF805" i="5"/>
  <c r="DP806" i="5"/>
  <c r="DO806" i="5"/>
  <c r="DM806" i="5"/>
  <c r="DH808" i="5"/>
  <c r="DI808" i="5" s="1"/>
  <c r="DG808" i="5"/>
  <c r="DN813" i="5"/>
  <c r="DF813" i="5"/>
  <c r="DP814" i="5"/>
  <c r="DO814" i="5"/>
  <c r="DM814" i="5"/>
  <c r="DH816" i="5"/>
  <c r="DI816" i="5" s="1"/>
  <c r="DG816" i="5"/>
  <c r="DN821" i="5"/>
  <c r="DF821" i="5"/>
  <c r="DP822" i="5"/>
  <c r="DO822" i="5"/>
  <c r="DM822" i="5"/>
  <c r="DH824" i="5"/>
  <c r="DI824" i="5" s="1"/>
  <c r="DG824" i="5"/>
  <c r="DN829" i="5"/>
  <c r="DF829" i="5"/>
  <c r="DP830" i="5"/>
  <c r="DO830" i="5"/>
  <c r="DM830" i="5"/>
  <c r="DH832" i="5"/>
  <c r="DI832" i="5" s="1"/>
  <c r="DG832" i="5"/>
  <c r="DN837" i="5"/>
  <c r="DF837" i="5"/>
  <c r="DP838" i="5"/>
  <c r="DO838" i="5"/>
  <c r="DM838" i="5"/>
  <c r="DH840" i="5"/>
  <c r="DI840" i="5" s="1"/>
  <c r="DG840" i="5"/>
  <c r="DN845" i="5"/>
  <c r="DF845" i="5"/>
  <c r="DP846" i="5"/>
  <c r="DO846" i="5"/>
  <c r="DM846" i="5"/>
  <c r="DH848" i="5"/>
  <c r="DI848" i="5" s="1"/>
  <c r="DG848" i="5"/>
  <c r="DN853" i="5"/>
  <c r="DF853" i="5"/>
  <c r="DP854" i="5"/>
  <c r="DO854" i="5"/>
  <c r="DM854" i="5"/>
  <c r="DH856" i="5"/>
  <c r="DI856" i="5" s="1"/>
  <c r="DG856" i="5"/>
  <c r="DN861" i="5"/>
  <c r="DF861" i="5"/>
  <c r="DK861" i="5" s="1"/>
  <c r="DI862" i="5"/>
  <c r="DG862" i="5"/>
  <c r="DH866" i="5"/>
  <c r="DI866" i="5" s="1"/>
  <c r="DG866" i="5"/>
  <c r="DM871" i="5"/>
  <c r="DO871" i="5"/>
  <c r="DN877" i="5"/>
  <c r="DF877" i="5"/>
  <c r="DK877" i="5" s="1"/>
  <c r="DI878" i="5"/>
  <c r="DG878" i="5"/>
  <c r="DI882" i="5"/>
  <c r="DH882" i="5"/>
  <c r="DG882" i="5"/>
  <c r="DM887" i="5"/>
  <c r="DO887" i="5"/>
  <c r="DN893" i="5"/>
  <c r="DF893" i="5"/>
  <c r="DK893" i="5" s="1"/>
  <c r="DI894" i="5"/>
  <c r="DG894" i="5"/>
  <c r="DH898" i="5"/>
  <c r="DI898" i="5" s="1"/>
  <c r="DG898" i="5"/>
  <c r="DM903" i="5"/>
  <c r="DO903" i="5"/>
  <c r="DN909" i="5"/>
  <c r="DF909" i="5"/>
  <c r="DK909" i="5" s="1"/>
  <c r="DI910" i="5"/>
  <c r="DG910" i="5"/>
  <c r="DI914" i="5"/>
  <c r="DH914" i="5"/>
  <c r="DG914" i="5"/>
  <c r="DM919" i="5"/>
  <c r="DO919" i="5"/>
  <c r="DN925" i="5"/>
  <c r="DF925" i="5"/>
  <c r="DK925" i="5" s="1"/>
  <c r="DI926" i="5"/>
  <c r="DG926" i="5"/>
  <c r="DH930" i="5"/>
  <c r="DI930" i="5" s="1"/>
  <c r="DG930" i="5"/>
  <c r="DI952" i="5"/>
  <c r="DH952" i="5"/>
  <c r="DG952" i="5"/>
  <c r="DM429" i="5"/>
  <c r="DN432" i="5"/>
  <c r="DM433" i="5"/>
  <c r="DN436" i="5"/>
  <c r="DM437" i="5"/>
  <c r="DN440" i="5"/>
  <c r="DM441" i="5"/>
  <c r="DN444" i="5"/>
  <c r="DM445" i="5"/>
  <c r="DN448" i="5"/>
  <c r="DM449" i="5"/>
  <c r="DN452" i="5"/>
  <c r="DM453" i="5"/>
  <c r="DN456" i="5"/>
  <c r="DM457" i="5"/>
  <c r="DN460" i="5"/>
  <c r="DM461" i="5"/>
  <c r="DN464" i="5"/>
  <c r="DM465" i="5"/>
  <c r="DN468" i="5"/>
  <c r="DM469" i="5"/>
  <c r="DN472" i="5"/>
  <c r="DM473" i="5"/>
  <c r="DN476" i="5"/>
  <c r="DM477" i="5"/>
  <c r="DN480" i="5"/>
  <c r="DM481" i="5"/>
  <c r="DN484" i="5"/>
  <c r="DM485" i="5"/>
  <c r="DN488" i="5"/>
  <c r="DM489" i="5"/>
  <c r="DN492" i="5"/>
  <c r="DM493" i="5"/>
  <c r="DN496" i="5"/>
  <c r="DM497" i="5"/>
  <c r="DN500" i="5"/>
  <c r="DM501" i="5"/>
  <c r="DN504" i="5"/>
  <c r="DM505" i="5"/>
  <c r="DN508" i="5"/>
  <c r="DM509" i="5"/>
  <c r="DN512" i="5"/>
  <c r="DM513" i="5"/>
  <c r="DN516" i="5"/>
  <c r="DM517" i="5"/>
  <c r="DN520" i="5"/>
  <c r="DM521" i="5"/>
  <c r="DN524" i="5"/>
  <c r="DM525" i="5"/>
  <c r="DN528" i="5"/>
  <c r="DM529" i="5"/>
  <c r="DN532" i="5"/>
  <c r="DM533" i="5"/>
  <c r="DN536" i="5"/>
  <c r="DM537" i="5"/>
  <c r="DN540" i="5"/>
  <c r="DM541" i="5"/>
  <c r="DN544" i="5"/>
  <c r="DM545" i="5"/>
  <c r="DN548" i="5"/>
  <c r="DM549" i="5"/>
  <c r="DN552" i="5"/>
  <c r="DM553" i="5"/>
  <c r="DN556" i="5"/>
  <c r="DM557" i="5"/>
  <c r="DN560" i="5"/>
  <c r="DM561" i="5"/>
  <c r="DN564" i="5"/>
  <c r="DM565" i="5"/>
  <c r="DN568" i="5"/>
  <c r="DM569" i="5"/>
  <c r="DN572" i="5"/>
  <c r="DM573" i="5"/>
  <c r="DN576" i="5"/>
  <c r="DM577" i="5"/>
  <c r="DN580" i="5"/>
  <c r="DM581" i="5"/>
  <c r="DN584" i="5"/>
  <c r="DM585" i="5"/>
  <c r="DN588" i="5"/>
  <c r="DM589" i="5"/>
  <c r="DN592" i="5"/>
  <c r="DM593" i="5"/>
  <c r="DN596" i="5"/>
  <c r="DM597" i="5"/>
  <c r="DN600" i="5"/>
  <c r="DM601" i="5"/>
  <c r="DN604" i="5"/>
  <c r="DM605" i="5"/>
  <c r="DN608" i="5"/>
  <c r="DM609" i="5"/>
  <c r="DN612" i="5"/>
  <c r="DM613" i="5"/>
  <c r="DN616" i="5"/>
  <c r="DM617" i="5"/>
  <c r="DN620" i="5"/>
  <c r="DM621" i="5"/>
  <c r="DN624" i="5"/>
  <c r="DM625" i="5"/>
  <c r="DN628" i="5"/>
  <c r="DM629" i="5"/>
  <c r="DN632" i="5"/>
  <c r="DM633" i="5"/>
  <c r="DN636" i="5"/>
  <c r="DM637" i="5"/>
  <c r="DN640" i="5"/>
  <c r="DM641" i="5"/>
  <c r="DN644" i="5"/>
  <c r="DM645" i="5"/>
  <c r="DN648" i="5"/>
  <c r="DM649" i="5"/>
  <c r="DN652" i="5"/>
  <c r="DM653" i="5"/>
  <c r="DN656" i="5"/>
  <c r="DM657" i="5"/>
  <c r="DN660" i="5"/>
  <c r="DM661" i="5"/>
  <c r="DN664" i="5"/>
  <c r="DM665" i="5"/>
  <c r="DN668" i="5"/>
  <c r="DM669" i="5"/>
  <c r="DN672" i="5"/>
  <c r="DM673" i="5"/>
  <c r="DN676" i="5"/>
  <c r="DM677" i="5"/>
  <c r="DN680" i="5"/>
  <c r="DM681" i="5"/>
  <c r="DN684" i="5"/>
  <c r="DM685" i="5"/>
  <c r="DF696" i="5"/>
  <c r="DK696" i="5" s="1"/>
  <c r="DP696" i="5"/>
  <c r="DH698" i="5"/>
  <c r="DI698" i="5" s="1"/>
  <c r="DG700" i="5"/>
  <c r="DF704" i="5"/>
  <c r="DK704" i="5" s="1"/>
  <c r="DP704" i="5"/>
  <c r="DH706" i="5"/>
  <c r="DI706" i="5" s="1"/>
  <c r="DG708" i="5"/>
  <c r="DF712" i="5"/>
  <c r="DK712" i="5" s="1"/>
  <c r="DP712" i="5"/>
  <c r="DH714" i="5"/>
  <c r="DI714" i="5" s="1"/>
  <c r="DG716" i="5"/>
  <c r="DF720" i="5"/>
  <c r="DK720" i="5" s="1"/>
  <c r="DP720" i="5"/>
  <c r="DH722" i="5"/>
  <c r="DI722" i="5" s="1"/>
  <c r="DG724" i="5"/>
  <c r="DF728" i="5"/>
  <c r="DK728" i="5" s="1"/>
  <c r="DP728" i="5"/>
  <c r="DH730" i="5"/>
  <c r="DI730" i="5" s="1"/>
  <c r="DG732" i="5"/>
  <c r="DF736" i="5"/>
  <c r="DK736" i="5" s="1"/>
  <c r="DP736" i="5"/>
  <c r="DH738" i="5"/>
  <c r="DI738" i="5" s="1"/>
  <c r="DG740" i="5"/>
  <c r="DF744" i="5"/>
  <c r="DK744" i="5" s="1"/>
  <c r="DP744" i="5"/>
  <c r="DH746" i="5"/>
  <c r="DI746" i="5" s="1"/>
  <c r="DG748" i="5"/>
  <c r="DG751" i="5"/>
  <c r="DP752" i="5"/>
  <c r="DO752" i="5"/>
  <c r="DF752" i="5"/>
  <c r="DK752" i="5" s="1"/>
  <c r="DN752" i="5"/>
  <c r="DI755" i="5"/>
  <c r="DI756" i="5"/>
  <c r="DP757" i="5"/>
  <c r="DO757" i="5"/>
  <c r="DF757" i="5"/>
  <c r="DH760" i="5"/>
  <c r="DI760" i="5" s="1"/>
  <c r="DG760" i="5"/>
  <c r="DG763" i="5"/>
  <c r="DH766" i="5"/>
  <c r="DI766" i="5" s="1"/>
  <c r="DH769" i="5"/>
  <c r="DI769" i="5" s="1"/>
  <c r="DG772" i="5"/>
  <c r="DM773" i="5"/>
  <c r="DM774" i="5"/>
  <c r="DN775" i="5"/>
  <c r="DF775" i="5"/>
  <c r="DK775" i="5" s="1"/>
  <c r="DI776" i="5"/>
  <c r="DP782" i="5"/>
  <c r="DO782" i="5"/>
  <c r="DG782" i="5"/>
  <c r="DP784" i="5"/>
  <c r="DO784" i="5"/>
  <c r="DF784" i="5"/>
  <c r="DK784" i="5" s="1"/>
  <c r="DN784" i="5"/>
  <c r="DI787" i="5"/>
  <c r="DM787" i="5"/>
  <c r="DI788" i="5"/>
  <c r="DP789" i="5"/>
  <c r="DO789" i="5"/>
  <c r="DF789" i="5"/>
  <c r="DH792" i="5"/>
  <c r="DI792" i="5" s="1"/>
  <c r="DG792" i="5"/>
  <c r="DG794" i="5"/>
  <c r="DI794" i="5"/>
  <c r="DG802" i="5"/>
  <c r="DI802" i="5"/>
  <c r="DG810" i="5"/>
  <c r="DI810" i="5"/>
  <c r="DG818" i="5"/>
  <c r="DI818" i="5"/>
  <c r="DG826" i="5"/>
  <c r="DI826" i="5"/>
  <c r="DG834" i="5"/>
  <c r="DI834" i="5"/>
  <c r="DG842" i="5"/>
  <c r="DI842" i="5"/>
  <c r="DG850" i="5"/>
  <c r="DI850" i="5"/>
  <c r="DG858" i="5"/>
  <c r="DI858" i="5"/>
  <c r="DI868" i="5"/>
  <c r="DH868" i="5"/>
  <c r="DP871" i="5"/>
  <c r="DH872" i="5"/>
  <c r="DI872" i="5" s="1"/>
  <c r="DG872" i="5"/>
  <c r="DG876" i="5"/>
  <c r="DH884" i="5"/>
  <c r="DI884" i="5" s="1"/>
  <c r="DP887" i="5"/>
  <c r="DI888" i="5"/>
  <c r="DH888" i="5"/>
  <c r="DG888" i="5"/>
  <c r="DI891" i="5"/>
  <c r="DG892" i="5"/>
  <c r="DI900" i="5"/>
  <c r="DH900" i="5"/>
  <c r="DP903" i="5"/>
  <c r="DH904" i="5"/>
  <c r="DI904" i="5" s="1"/>
  <c r="DG904" i="5"/>
  <c r="DI907" i="5"/>
  <c r="DG908" i="5"/>
  <c r="DH916" i="5"/>
  <c r="DI916" i="5" s="1"/>
  <c r="DP919" i="5"/>
  <c r="DI920" i="5"/>
  <c r="DH920" i="5"/>
  <c r="DG920" i="5"/>
  <c r="DI923" i="5"/>
  <c r="DG924" i="5"/>
  <c r="DI932" i="5"/>
  <c r="DH932" i="5"/>
  <c r="DI940" i="5"/>
  <c r="DH940" i="5"/>
  <c r="DG940" i="5"/>
  <c r="DI944" i="5"/>
  <c r="DG944" i="5"/>
  <c r="DG946" i="5"/>
  <c r="DM949" i="5"/>
  <c r="DP949" i="5"/>
  <c r="DO949" i="5"/>
  <c r="DH1047" i="5"/>
  <c r="DI1047" i="5" s="1"/>
  <c r="DG1047" i="5"/>
  <c r="DH1059" i="5"/>
  <c r="DI1059" i="5" s="1"/>
  <c r="DG1059" i="5"/>
  <c r="DM797" i="5"/>
  <c r="DM800" i="5"/>
  <c r="DM805" i="5"/>
  <c r="DM808" i="5"/>
  <c r="DM813" i="5"/>
  <c r="DM816" i="5"/>
  <c r="DM821" i="5"/>
  <c r="DM824" i="5"/>
  <c r="DM829" i="5"/>
  <c r="DM832" i="5"/>
  <c r="DM837" i="5"/>
  <c r="DM840" i="5"/>
  <c r="DM845" i="5"/>
  <c r="DM848" i="5"/>
  <c r="DM853" i="5"/>
  <c r="DM856" i="5"/>
  <c r="DP861" i="5"/>
  <c r="DP869" i="5"/>
  <c r="DG873" i="5"/>
  <c r="DP877" i="5"/>
  <c r="DP885" i="5"/>
  <c r="DG889" i="5"/>
  <c r="DP893" i="5"/>
  <c r="DP901" i="5"/>
  <c r="DG905" i="5"/>
  <c r="DP909" i="5"/>
  <c r="DP917" i="5"/>
  <c r="DG921" i="5"/>
  <c r="DP925" i="5"/>
  <c r="DM933" i="5"/>
  <c r="DP933" i="5"/>
  <c r="DO933" i="5"/>
  <c r="DI934" i="5"/>
  <c r="DG934" i="5"/>
  <c r="DG935" i="5"/>
  <c r="DM937" i="5"/>
  <c r="DP937" i="5"/>
  <c r="DO937" i="5"/>
  <c r="DF949" i="5"/>
  <c r="DK949" i="5" s="1"/>
  <c r="DI950" i="5"/>
  <c r="DG950" i="5"/>
  <c r="DG953" i="5"/>
  <c r="DI954" i="5"/>
  <c r="DG954" i="5"/>
  <c r="DG957" i="5"/>
  <c r="DI958" i="5"/>
  <c r="DG958" i="5"/>
  <c r="DG961" i="5"/>
  <c r="DI962" i="5"/>
  <c r="DG962" i="5"/>
  <c r="DI964" i="5"/>
  <c r="DG964" i="5"/>
  <c r="DI966" i="5"/>
  <c r="DG966" i="5"/>
  <c r="DI968" i="5"/>
  <c r="DG968" i="5"/>
  <c r="DI970" i="5"/>
  <c r="DG970" i="5"/>
  <c r="DI972" i="5"/>
  <c r="DG972" i="5"/>
  <c r="DI974" i="5"/>
  <c r="DG974" i="5"/>
  <c r="DI976" i="5"/>
  <c r="DG976" i="5"/>
  <c r="DI978" i="5"/>
  <c r="DG978" i="5"/>
  <c r="DI980" i="5"/>
  <c r="DG980" i="5"/>
  <c r="DI982" i="5"/>
  <c r="DG982" i="5"/>
  <c r="DI984" i="5"/>
  <c r="DG984" i="5"/>
  <c r="DI986" i="5"/>
  <c r="DG986" i="5"/>
  <c r="DI1052" i="5"/>
  <c r="DH1055" i="5"/>
  <c r="DG1055" i="5"/>
  <c r="DI1055" i="5"/>
  <c r="DI1057" i="5"/>
  <c r="DI1067" i="5"/>
  <c r="DH1067" i="5"/>
  <c r="DG1067" i="5"/>
  <c r="DI1096" i="5"/>
  <c r="DO688" i="5"/>
  <c r="DO689" i="5"/>
  <c r="DO690" i="5"/>
  <c r="DO691" i="5"/>
  <c r="DO692" i="5"/>
  <c r="DO693" i="5"/>
  <c r="DO694" i="5"/>
  <c r="DO695" i="5"/>
  <c r="DO697" i="5"/>
  <c r="DO699" i="5"/>
  <c r="DO701" i="5"/>
  <c r="DO703" i="5"/>
  <c r="DO705" i="5"/>
  <c r="DO707" i="5"/>
  <c r="DO709" i="5"/>
  <c r="DO711" i="5"/>
  <c r="DO713" i="5"/>
  <c r="DO715" i="5"/>
  <c r="DO717" i="5"/>
  <c r="DO719" i="5"/>
  <c r="DO721" i="5"/>
  <c r="DO723" i="5"/>
  <c r="DO725" i="5"/>
  <c r="DO727" i="5"/>
  <c r="DO729" i="5"/>
  <c r="DO731" i="5"/>
  <c r="DO733" i="5"/>
  <c r="DO735" i="5"/>
  <c r="DO737" i="5"/>
  <c r="DO739" i="5"/>
  <c r="DO741" i="5"/>
  <c r="DO743" i="5"/>
  <c r="DO745" i="5"/>
  <c r="DO747" i="5"/>
  <c r="DO749" i="5"/>
  <c r="DM751" i="5"/>
  <c r="DM754" i="5"/>
  <c r="DM759" i="5"/>
  <c r="DM762" i="5"/>
  <c r="DM767" i="5"/>
  <c r="DM770" i="5"/>
  <c r="DM775" i="5"/>
  <c r="DM778" i="5"/>
  <c r="DM783" i="5"/>
  <c r="DM786" i="5"/>
  <c r="DM791" i="5"/>
  <c r="DM794" i="5"/>
  <c r="DO797" i="5"/>
  <c r="DF799" i="5"/>
  <c r="DK799" i="5" s="1"/>
  <c r="DM799" i="5"/>
  <c r="DN800" i="5"/>
  <c r="DM802" i="5"/>
  <c r="DO805" i="5"/>
  <c r="DF807" i="5"/>
  <c r="DK807" i="5" s="1"/>
  <c r="DM807" i="5"/>
  <c r="DN808" i="5"/>
  <c r="DM810" i="5"/>
  <c r="DO813" i="5"/>
  <c r="DF815" i="5"/>
  <c r="DK815" i="5" s="1"/>
  <c r="DM815" i="5"/>
  <c r="DN816" i="5"/>
  <c r="DM818" i="5"/>
  <c r="DO821" i="5"/>
  <c r="DF823" i="5"/>
  <c r="DK823" i="5" s="1"/>
  <c r="DM823" i="5"/>
  <c r="DN824" i="5"/>
  <c r="DM826" i="5"/>
  <c r="DO829" i="5"/>
  <c r="DF831" i="5"/>
  <c r="DK831" i="5" s="1"/>
  <c r="DM831" i="5"/>
  <c r="DN832" i="5"/>
  <c r="DM834" i="5"/>
  <c r="DO837" i="5"/>
  <c r="DF839" i="5"/>
  <c r="DK839" i="5" s="1"/>
  <c r="DM839" i="5"/>
  <c r="DN840" i="5"/>
  <c r="DM842" i="5"/>
  <c r="DO845" i="5"/>
  <c r="DF847" i="5"/>
  <c r="DK847" i="5" s="1"/>
  <c r="DM847" i="5"/>
  <c r="DN848" i="5"/>
  <c r="DM850" i="5"/>
  <c r="DO853" i="5"/>
  <c r="DF855" i="5"/>
  <c r="DK855" i="5" s="1"/>
  <c r="DM855" i="5"/>
  <c r="DN856" i="5"/>
  <c r="DM858" i="5"/>
  <c r="DG863" i="5"/>
  <c r="DF867" i="5"/>
  <c r="DK867" i="5" s="1"/>
  <c r="DP867" i="5"/>
  <c r="DG871" i="5"/>
  <c r="DF875" i="5"/>
  <c r="DK875" i="5" s="1"/>
  <c r="DP875" i="5"/>
  <c r="DG879" i="5"/>
  <c r="DF883" i="5"/>
  <c r="DK883" i="5" s="1"/>
  <c r="DP883" i="5"/>
  <c r="DG887" i="5"/>
  <c r="DF891" i="5"/>
  <c r="DK891" i="5" s="1"/>
  <c r="DP891" i="5"/>
  <c r="DG895" i="5"/>
  <c r="DF899" i="5"/>
  <c r="DK899" i="5" s="1"/>
  <c r="DP899" i="5"/>
  <c r="DG903" i="5"/>
  <c r="DF907" i="5"/>
  <c r="DK907" i="5" s="1"/>
  <c r="DP907" i="5"/>
  <c r="DG911" i="5"/>
  <c r="DF915" i="5"/>
  <c r="DK915" i="5" s="1"/>
  <c r="DP915" i="5"/>
  <c r="DG919" i="5"/>
  <c r="DF923" i="5"/>
  <c r="DK923" i="5" s="1"/>
  <c r="DP923" i="5"/>
  <c r="DG927" i="5"/>
  <c r="DF931" i="5"/>
  <c r="DK931" i="5" s="1"/>
  <c r="DP931" i="5"/>
  <c r="DI938" i="5"/>
  <c r="DG938" i="5"/>
  <c r="DM941" i="5"/>
  <c r="DP941" i="5"/>
  <c r="DO941" i="5"/>
  <c r="DH947" i="5"/>
  <c r="DH751" i="5"/>
  <c r="DI751" i="5" s="1"/>
  <c r="DF753" i="5"/>
  <c r="DN754" i="5"/>
  <c r="DM756" i="5"/>
  <c r="DH759" i="5"/>
  <c r="DI759" i="5" s="1"/>
  <c r="DF761" i="5"/>
  <c r="DN762" i="5"/>
  <c r="DM764" i="5"/>
  <c r="DH767" i="5"/>
  <c r="DI767" i="5" s="1"/>
  <c r="DF769" i="5"/>
  <c r="DK769" i="5" s="1"/>
  <c r="DN770" i="5"/>
  <c r="DM772" i="5"/>
  <c r="DH775" i="5"/>
  <c r="DI775" i="5" s="1"/>
  <c r="DF777" i="5"/>
  <c r="DK777" i="5" s="1"/>
  <c r="DN778" i="5"/>
  <c r="DM780" i="5"/>
  <c r="DH783" i="5"/>
  <c r="DI783" i="5" s="1"/>
  <c r="DF785" i="5"/>
  <c r="DN786" i="5"/>
  <c r="DM788" i="5"/>
  <c r="DH791" i="5"/>
  <c r="DI791" i="5" s="1"/>
  <c r="DF793" i="5"/>
  <c r="DN794" i="5"/>
  <c r="DM796" i="5"/>
  <c r="DH799" i="5"/>
  <c r="DI799" i="5" s="1"/>
  <c r="DO800" i="5"/>
  <c r="DF801" i="5"/>
  <c r="DN802" i="5"/>
  <c r="DM804" i="5"/>
  <c r="DH807" i="5"/>
  <c r="DI807" i="5" s="1"/>
  <c r="DO808" i="5"/>
  <c r="DF809" i="5"/>
  <c r="DN810" i="5"/>
  <c r="DM812" i="5"/>
  <c r="DH815" i="5"/>
  <c r="DI815" i="5" s="1"/>
  <c r="DO816" i="5"/>
  <c r="DF817" i="5"/>
  <c r="DN818" i="5"/>
  <c r="DM820" i="5"/>
  <c r="DH823" i="5"/>
  <c r="DI823" i="5" s="1"/>
  <c r="DO824" i="5"/>
  <c r="DF825" i="5"/>
  <c r="DN826" i="5"/>
  <c r="DM828" i="5"/>
  <c r="DH831" i="5"/>
  <c r="DI831" i="5" s="1"/>
  <c r="DO832" i="5"/>
  <c r="DF833" i="5"/>
  <c r="DN834" i="5"/>
  <c r="DM836" i="5"/>
  <c r="DH839" i="5"/>
  <c r="DI839" i="5" s="1"/>
  <c r="DO840" i="5"/>
  <c r="DF841" i="5"/>
  <c r="DN842" i="5"/>
  <c r="DM844" i="5"/>
  <c r="DH847" i="5"/>
  <c r="DI847" i="5" s="1"/>
  <c r="DO848" i="5"/>
  <c r="DF849" i="5"/>
  <c r="DN850" i="5"/>
  <c r="DM852" i="5"/>
  <c r="DH855" i="5"/>
  <c r="DO856" i="5"/>
  <c r="DF857" i="5"/>
  <c r="DN858" i="5"/>
  <c r="DM860" i="5"/>
  <c r="DG861" i="5"/>
  <c r="DF865" i="5"/>
  <c r="DK865" i="5" s="1"/>
  <c r="DP865" i="5"/>
  <c r="DH867" i="5"/>
  <c r="DI867" i="5" s="1"/>
  <c r="DG869" i="5"/>
  <c r="DF873" i="5"/>
  <c r="DK873" i="5" s="1"/>
  <c r="DP873" i="5"/>
  <c r="DH875" i="5"/>
  <c r="DI875" i="5" s="1"/>
  <c r="DG877" i="5"/>
  <c r="DF881" i="5"/>
  <c r="DK881" i="5" s="1"/>
  <c r="DP881" i="5"/>
  <c r="DH883" i="5"/>
  <c r="DI883" i="5" s="1"/>
  <c r="DG885" i="5"/>
  <c r="DF889" i="5"/>
  <c r="DK889" i="5" s="1"/>
  <c r="DP889" i="5"/>
  <c r="DH891" i="5"/>
  <c r="DG893" i="5"/>
  <c r="DF897" i="5"/>
  <c r="DK897" i="5" s="1"/>
  <c r="DP897" i="5"/>
  <c r="DH899" i="5"/>
  <c r="DI899" i="5" s="1"/>
  <c r="DG901" i="5"/>
  <c r="DF905" i="5"/>
  <c r="DK905" i="5" s="1"/>
  <c r="DP905" i="5"/>
  <c r="DH907" i="5"/>
  <c r="DG909" i="5"/>
  <c r="DF913" i="5"/>
  <c r="DK913" i="5" s="1"/>
  <c r="DP913" i="5"/>
  <c r="DH915" i="5"/>
  <c r="DG917" i="5"/>
  <c r="DF921" i="5"/>
  <c r="DK921" i="5" s="1"/>
  <c r="DP921" i="5"/>
  <c r="DH923" i="5"/>
  <c r="DG925" i="5"/>
  <c r="DF929" i="5"/>
  <c r="DK929" i="5" s="1"/>
  <c r="DP929" i="5"/>
  <c r="DH931" i="5"/>
  <c r="DI931" i="5" s="1"/>
  <c r="DG933" i="5"/>
  <c r="DI933" i="5"/>
  <c r="DH935" i="5"/>
  <c r="DI935" i="5" s="1"/>
  <c r="DI942" i="5"/>
  <c r="DG942" i="5"/>
  <c r="DG943" i="5"/>
  <c r="DM945" i="5"/>
  <c r="DP945" i="5"/>
  <c r="DO945" i="5"/>
  <c r="DH946" i="5"/>
  <c r="DI946" i="5" s="1"/>
  <c r="DI947" i="5"/>
  <c r="DH951" i="5"/>
  <c r="DI951" i="5" s="1"/>
  <c r="DH953" i="5"/>
  <c r="DI953" i="5" s="1"/>
  <c r="DH957" i="5"/>
  <c r="DI957" i="5" s="1"/>
  <c r="DH961" i="5"/>
  <c r="DI961" i="5" s="1"/>
  <c r="DO862" i="5"/>
  <c r="DO864" i="5"/>
  <c r="DO866" i="5"/>
  <c r="DO868" i="5"/>
  <c r="DO870" i="5"/>
  <c r="DO872" i="5"/>
  <c r="DO874" i="5"/>
  <c r="DO876" i="5"/>
  <c r="DO878" i="5"/>
  <c r="DO880" i="5"/>
  <c r="DO882" i="5"/>
  <c r="DO884" i="5"/>
  <c r="DO886" i="5"/>
  <c r="DO888" i="5"/>
  <c r="DO890" i="5"/>
  <c r="DO892" i="5"/>
  <c r="DO894" i="5"/>
  <c r="DO896" i="5"/>
  <c r="DO898" i="5"/>
  <c r="DO900" i="5"/>
  <c r="DO902" i="5"/>
  <c r="DO904" i="5"/>
  <c r="DO906" i="5"/>
  <c r="DO908" i="5"/>
  <c r="DO910" i="5"/>
  <c r="DO912" i="5"/>
  <c r="DO914" i="5"/>
  <c r="DO916" i="5"/>
  <c r="DO918" i="5"/>
  <c r="DO920" i="5"/>
  <c r="DO922" i="5"/>
  <c r="DO924" i="5"/>
  <c r="DO926" i="5"/>
  <c r="DO928" i="5"/>
  <c r="DO930" i="5"/>
  <c r="DO932" i="5"/>
  <c r="DG955" i="5"/>
  <c r="DI955" i="5"/>
  <c r="DG959" i="5"/>
  <c r="DI959" i="5"/>
  <c r="DI990" i="5"/>
  <c r="DI994" i="5"/>
  <c r="DI998" i="5"/>
  <c r="DI1002" i="5"/>
  <c r="DI1006" i="5"/>
  <c r="DI1010" i="5"/>
  <c r="DI1014" i="5"/>
  <c r="DI1018" i="5"/>
  <c r="DI1022" i="5"/>
  <c r="DI1026" i="5"/>
  <c r="DI1030" i="5"/>
  <c r="DI1034" i="5"/>
  <c r="DI1038" i="5"/>
  <c r="DI1043" i="5"/>
  <c r="DH1043" i="5"/>
  <c r="DG1043" i="5"/>
  <c r="DH1063" i="5"/>
  <c r="DI1063" i="5" s="1"/>
  <c r="DG1063" i="5"/>
  <c r="DI1065" i="5"/>
  <c r="DH1071" i="5"/>
  <c r="DI1071" i="5" s="1"/>
  <c r="DG1071" i="5"/>
  <c r="DI1079" i="5"/>
  <c r="DH1079" i="5"/>
  <c r="DG1079" i="5"/>
  <c r="DH1087" i="5"/>
  <c r="DI1087" i="5" s="1"/>
  <c r="DG1087" i="5"/>
  <c r="DI1095" i="5"/>
  <c r="DH1095" i="5"/>
  <c r="DG1095" i="5"/>
  <c r="DF935" i="5"/>
  <c r="DK935" i="5" s="1"/>
  <c r="DG937" i="5"/>
  <c r="DI937" i="5"/>
  <c r="DF939" i="5"/>
  <c r="DK939" i="5" s="1"/>
  <c r="DG941" i="5"/>
  <c r="DI941" i="5"/>
  <c r="DF943" i="5"/>
  <c r="DK943" i="5" s="1"/>
  <c r="DG945" i="5"/>
  <c r="DI945" i="5"/>
  <c r="DF947" i="5"/>
  <c r="DK947" i="5" s="1"/>
  <c r="DI949" i="5"/>
  <c r="DF951" i="5"/>
  <c r="DK951" i="5" s="1"/>
  <c r="DI956" i="5"/>
  <c r="DG956" i="5"/>
  <c r="DI960" i="5"/>
  <c r="DG960" i="5"/>
  <c r="DI1041" i="5"/>
  <c r="DI1051" i="5"/>
  <c r="DH1051" i="5"/>
  <c r="DG1051" i="5"/>
  <c r="DI1075" i="5"/>
  <c r="DH1075" i="5"/>
  <c r="DG1075" i="5"/>
  <c r="DH1083" i="5"/>
  <c r="DI1083" i="5" s="1"/>
  <c r="DG1083" i="5"/>
  <c r="DI1091" i="5"/>
  <c r="DH1091" i="5"/>
  <c r="DG1091" i="5"/>
  <c r="DH1099" i="5"/>
  <c r="DI1099" i="5" s="1"/>
  <c r="DG1099" i="5"/>
  <c r="DM954" i="5"/>
  <c r="DM956" i="5"/>
  <c r="DM958" i="5"/>
  <c r="DM960" i="5"/>
  <c r="DM962" i="5"/>
  <c r="DI963" i="5"/>
  <c r="DM964" i="5"/>
  <c r="DI965" i="5"/>
  <c r="DM966" i="5"/>
  <c r="DI967" i="5"/>
  <c r="DM968" i="5"/>
  <c r="DI969" i="5"/>
  <c r="DM970" i="5"/>
  <c r="DI971" i="5"/>
  <c r="DM972" i="5"/>
  <c r="DI973" i="5"/>
  <c r="DM974" i="5"/>
  <c r="DI975" i="5"/>
  <c r="DM976" i="5"/>
  <c r="DI977" i="5"/>
  <c r="DM978" i="5"/>
  <c r="DI979" i="5"/>
  <c r="DM980" i="5"/>
  <c r="DI981" i="5"/>
  <c r="DM982" i="5"/>
  <c r="DI983" i="5"/>
  <c r="DM984" i="5"/>
  <c r="DI985" i="5"/>
  <c r="DM986" i="5"/>
  <c r="DI987" i="5"/>
  <c r="DG988" i="5"/>
  <c r="DM988" i="5"/>
  <c r="DI989" i="5"/>
  <c r="DG990" i="5"/>
  <c r="DM990" i="5"/>
  <c r="DI991" i="5"/>
  <c r="DG992" i="5"/>
  <c r="DM992" i="5"/>
  <c r="DI993" i="5"/>
  <c r="DG994" i="5"/>
  <c r="DM994" i="5"/>
  <c r="DI995" i="5"/>
  <c r="DG996" i="5"/>
  <c r="DM996" i="5"/>
  <c r="DI997" i="5"/>
  <c r="DG998" i="5"/>
  <c r="DM998" i="5"/>
  <c r="DI999" i="5"/>
  <c r="DG1000" i="5"/>
  <c r="DM1000" i="5"/>
  <c r="DI1001" i="5"/>
  <c r="DG1002" i="5"/>
  <c r="DM1002" i="5"/>
  <c r="DI1003" i="5"/>
  <c r="DG1004" i="5"/>
  <c r="DM1004" i="5"/>
  <c r="DI1005" i="5"/>
  <c r="DG1006" i="5"/>
  <c r="DM1006" i="5"/>
  <c r="DI1007" i="5"/>
  <c r="DG1008" i="5"/>
  <c r="DM1008" i="5"/>
  <c r="DI1009" i="5"/>
  <c r="DG1010" i="5"/>
  <c r="DM1010" i="5"/>
  <c r="DI1011" i="5"/>
  <c r="DG1012" i="5"/>
  <c r="DM1012" i="5"/>
  <c r="DI1013" i="5"/>
  <c r="DG1014" i="5"/>
  <c r="DM1014" i="5"/>
  <c r="DI1015" i="5"/>
  <c r="DG1016" i="5"/>
  <c r="DM1016" i="5"/>
  <c r="DI1017" i="5"/>
  <c r="DG1018" i="5"/>
  <c r="DM1018" i="5"/>
  <c r="DI1019" i="5"/>
  <c r="DG1020" i="5"/>
  <c r="DM1020" i="5"/>
  <c r="DI1021" i="5"/>
  <c r="DG1022" i="5"/>
  <c r="DM1022" i="5"/>
  <c r="DI1023" i="5"/>
  <c r="DG1024" i="5"/>
  <c r="DM1024" i="5"/>
  <c r="DI1025" i="5"/>
  <c r="DG1026" i="5"/>
  <c r="DM1026" i="5"/>
  <c r="DI1027" i="5"/>
  <c r="DG1028" i="5"/>
  <c r="DM1028" i="5"/>
  <c r="DI1029" i="5"/>
  <c r="DG1030" i="5"/>
  <c r="DM1030" i="5"/>
  <c r="DI1031" i="5"/>
  <c r="DG1032" i="5"/>
  <c r="DM1032" i="5"/>
  <c r="DI1033" i="5"/>
  <c r="DG1034" i="5"/>
  <c r="DM1034" i="5"/>
  <c r="DI1035" i="5"/>
  <c r="DG1036" i="5"/>
  <c r="DM1036" i="5"/>
  <c r="DI1037" i="5"/>
  <c r="DG1038" i="5"/>
  <c r="DM1038" i="5"/>
  <c r="DI1039" i="5"/>
  <c r="DG1040" i="5"/>
  <c r="DH1041" i="5"/>
  <c r="DO1041" i="5"/>
  <c r="DF1042" i="5"/>
  <c r="DM1042" i="5"/>
  <c r="DN1043" i="5"/>
  <c r="DM1045" i="5"/>
  <c r="DP1046" i="5"/>
  <c r="DH1048" i="5"/>
  <c r="DI1048" i="5" s="1"/>
  <c r="DG1048" i="5"/>
  <c r="DO1048" i="5"/>
  <c r="DH1049" i="5"/>
  <c r="DI1049" i="5" s="1"/>
  <c r="DO1049" i="5"/>
  <c r="DF1050" i="5"/>
  <c r="DM1050" i="5"/>
  <c r="DN1051" i="5"/>
  <c r="DM1053" i="5"/>
  <c r="DP1054" i="5"/>
  <c r="DH1056" i="5"/>
  <c r="DI1056" i="5" s="1"/>
  <c r="DG1056" i="5"/>
  <c r="DO1056" i="5"/>
  <c r="DH1057" i="5"/>
  <c r="DO1057" i="5"/>
  <c r="DF1058" i="5"/>
  <c r="DM1058" i="5"/>
  <c r="DN1059" i="5"/>
  <c r="DM1061" i="5"/>
  <c r="DP1062" i="5"/>
  <c r="DH1064" i="5"/>
  <c r="DI1064" i="5" s="1"/>
  <c r="DG1064" i="5"/>
  <c r="DO1064" i="5"/>
  <c r="DH1065" i="5"/>
  <c r="DO1065" i="5"/>
  <c r="DF1066" i="5"/>
  <c r="DM1066" i="5"/>
  <c r="DO1068" i="5"/>
  <c r="DF1070" i="5"/>
  <c r="DK1070" i="5" s="1"/>
  <c r="DP1070" i="5"/>
  <c r="DH1072" i="5"/>
  <c r="DI1072" i="5" s="1"/>
  <c r="DO1076" i="5"/>
  <c r="DF1078" i="5"/>
  <c r="DK1078" i="5" s="1"/>
  <c r="DP1078" i="5"/>
  <c r="DH1080" i="5"/>
  <c r="DI1080" i="5" s="1"/>
  <c r="DG1082" i="5"/>
  <c r="DO1084" i="5"/>
  <c r="DF1086" i="5"/>
  <c r="DK1086" i="5" s="1"/>
  <c r="DP1086" i="5"/>
  <c r="DH1088" i="5"/>
  <c r="DI1088" i="5" s="1"/>
  <c r="DO1092" i="5"/>
  <c r="DF1094" i="5"/>
  <c r="DK1094" i="5" s="1"/>
  <c r="DP1094" i="5"/>
  <c r="DH1096" i="5"/>
  <c r="DG1098" i="5"/>
  <c r="DI1102" i="5"/>
  <c r="DG1102" i="5"/>
  <c r="DH1110" i="5"/>
  <c r="DH1118" i="5"/>
  <c r="DI1118" i="5" s="1"/>
  <c r="DH1126" i="5"/>
  <c r="DI1130" i="5"/>
  <c r="DG1130" i="5"/>
  <c r="DH1142" i="5"/>
  <c r="DI1142" i="5" s="1"/>
  <c r="DH1150" i="5"/>
  <c r="DI1154" i="5"/>
  <c r="DG1154" i="5"/>
  <c r="DO1043" i="5"/>
  <c r="DM1044" i="5"/>
  <c r="DG1045" i="5"/>
  <c r="DM1047" i="5"/>
  <c r="DP1048" i="5"/>
  <c r="DO1051" i="5"/>
  <c r="DM1052" i="5"/>
  <c r="DG1053" i="5"/>
  <c r="DM1055" i="5"/>
  <c r="DP1056" i="5"/>
  <c r="DO1059" i="5"/>
  <c r="DM1060" i="5"/>
  <c r="DG1061" i="5"/>
  <c r="DM1063" i="5"/>
  <c r="DP1064" i="5"/>
  <c r="DP1068" i="5"/>
  <c r="DI1069" i="5"/>
  <c r="DG1072" i="5"/>
  <c r="DG1073" i="5"/>
  <c r="DP1076" i="5"/>
  <c r="DI1077" i="5"/>
  <c r="DG1080" i="5"/>
  <c r="DG1081" i="5"/>
  <c r="DP1084" i="5"/>
  <c r="DI1085" i="5"/>
  <c r="DG1088" i="5"/>
  <c r="DG1089" i="5"/>
  <c r="DP1092" i="5"/>
  <c r="DI1093" i="5"/>
  <c r="DG1096" i="5"/>
  <c r="DG1097" i="5"/>
  <c r="DO1100" i="5"/>
  <c r="DM1100" i="5"/>
  <c r="DH1104" i="5"/>
  <c r="DI1104" i="5" s="1"/>
  <c r="DG1104" i="5"/>
  <c r="DI1110" i="5"/>
  <c r="DG1110" i="5"/>
  <c r="DG1118" i="5"/>
  <c r="DI1126" i="5"/>
  <c r="DG1126" i="5"/>
  <c r="DG1142" i="5"/>
  <c r="DI1150" i="5"/>
  <c r="DG1150" i="5"/>
  <c r="DG987" i="5"/>
  <c r="DG989" i="5"/>
  <c r="DG991" i="5"/>
  <c r="DG993" i="5"/>
  <c r="DG995" i="5"/>
  <c r="DG997" i="5"/>
  <c r="DG999" i="5"/>
  <c r="DG1001" i="5"/>
  <c r="DG1003" i="5"/>
  <c r="DG1005" i="5"/>
  <c r="DG1007" i="5"/>
  <c r="DG1009" i="5"/>
  <c r="DG1011" i="5"/>
  <c r="DG1013" i="5"/>
  <c r="DG1015" i="5"/>
  <c r="DG1017" i="5"/>
  <c r="DG1019" i="5"/>
  <c r="DG1021" i="5"/>
  <c r="DG1023" i="5"/>
  <c r="DG1025" i="5"/>
  <c r="DG1027" i="5"/>
  <c r="DG1029" i="5"/>
  <c r="DG1031" i="5"/>
  <c r="DG1033" i="5"/>
  <c r="DG1035" i="5"/>
  <c r="DG1037" i="5"/>
  <c r="DG1039" i="5"/>
  <c r="DM1041" i="5"/>
  <c r="DH1044" i="5"/>
  <c r="DI1044" i="5" s="1"/>
  <c r="DG1044" i="5"/>
  <c r="DH1045" i="5"/>
  <c r="DI1045" i="5" s="1"/>
  <c r="DO1045" i="5"/>
  <c r="DF1046" i="5"/>
  <c r="DN1047" i="5"/>
  <c r="DM1049" i="5"/>
  <c r="DH1052" i="5"/>
  <c r="DG1052" i="5"/>
  <c r="DH1053" i="5"/>
  <c r="DI1053" i="5" s="1"/>
  <c r="DO1053" i="5"/>
  <c r="DF1054" i="5"/>
  <c r="DN1055" i="5"/>
  <c r="DM1057" i="5"/>
  <c r="DH1060" i="5"/>
  <c r="DI1060" i="5" s="1"/>
  <c r="DG1060" i="5"/>
  <c r="DH1061" i="5"/>
  <c r="DI1061" i="5" s="1"/>
  <c r="DO1061" i="5"/>
  <c r="DF1062" i="5"/>
  <c r="DN1063" i="5"/>
  <c r="DM1065" i="5"/>
  <c r="DH1068" i="5"/>
  <c r="DI1068" i="5"/>
  <c r="DO1072" i="5"/>
  <c r="DF1074" i="5"/>
  <c r="DK1074" i="5" s="1"/>
  <c r="DP1074" i="5"/>
  <c r="DH1076" i="5"/>
  <c r="DI1076" i="5"/>
  <c r="DG1078" i="5"/>
  <c r="DO1080" i="5"/>
  <c r="DF1082" i="5"/>
  <c r="DK1082" i="5" s="1"/>
  <c r="DP1082" i="5"/>
  <c r="DH1084" i="5"/>
  <c r="DI1084" i="5"/>
  <c r="DO1088" i="5"/>
  <c r="DF1090" i="5"/>
  <c r="DK1090" i="5" s="1"/>
  <c r="DP1090" i="5"/>
  <c r="DH1092" i="5"/>
  <c r="DI1092" i="5"/>
  <c r="DG1094" i="5"/>
  <c r="DO1096" i="5"/>
  <c r="DF1098" i="5"/>
  <c r="DK1098" i="5" s="1"/>
  <c r="DP1098" i="5"/>
  <c r="DH1100" i="5"/>
  <c r="DI1100" i="5"/>
  <c r="DH1106" i="5"/>
  <c r="DH1114" i="5"/>
  <c r="DI1122" i="5"/>
  <c r="DG1122" i="5"/>
  <c r="DH1134" i="5"/>
  <c r="DI1138" i="5"/>
  <c r="DG1138" i="5"/>
  <c r="DH1146" i="5"/>
  <c r="DI1146" i="5" s="1"/>
  <c r="DM1043" i="5"/>
  <c r="DM1051" i="5"/>
  <c r="DM1059" i="5"/>
  <c r="DO1067" i="5"/>
  <c r="DP1067" i="5"/>
  <c r="DN1067" i="5"/>
  <c r="DP1072" i="5"/>
  <c r="DI1073" i="5"/>
  <c r="DP1080" i="5"/>
  <c r="DI1081" i="5"/>
  <c r="DP1088" i="5"/>
  <c r="DI1089" i="5"/>
  <c r="DP1096" i="5"/>
  <c r="DI1097" i="5"/>
  <c r="DG1103" i="5"/>
  <c r="DI1106" i="5"/>
  <c r="DG1106" i="5"/>
  <c r="DI1114" i="5"/>
  <c r="DG1114" i="5"/>
  <c r="DI1134" i="5"/>
  <c r="DG1134" i="5"/>
  <c r="DG1146" i="5"/>
  <c r="DP1069" i="5"/>
  <c r="DP1071" i="5"/>
  <c r="DP1073" i="5"/>
  <c r="DP1075" i="5"/>
  <c r="DP1077" i="5"/>
  <c r="DP1079" i="5"/>
  <c r="DP1081" i="5"/>
  <c r="DP1083" i="5"/>
  <c r="DP1085" i="5"/>
  <c r="DP1087" i="5"/>
  <c r="DP1089" i="5"/>
  <c r="DP1091" i="5"/>
  <c r="DP1093" i="5"/>
  <c r="DP1095" i="5"/>
  <c r="DP1097" i="5"/>
  <c r="DP1099" i="5"/>
  <c r="DO1103" i="5"/>
  <c r="DO1107" i="5"/>
  <c r="DO1111" i="5"/>
  <c r="DO1115" i="5"/>
  <c r="DO1119" i="5"/>
  <c r="DO1123" i="5"/>
  <c r="DO1127" i="5"/>
  <c r="DO1131" i="5"/>
  <c r="DO1135" i="5"/>
  <c r="DO1139" i="5"/>
  <c r="DO1143" i="5"/>
  <c r="DO1147" i="5"/>
  <c r="DO1151" i="5"/>
  <c r="DO1155" i="5"/>
  <c r="DG1159" i="5"/>
  <c r="DI1159" i="5"/>
  <c r="DG1163" i="5"/>
  <c r="DI1163" i="5"/>
  <c r="DG1167" i="5"/>
  <c r="DI1167" i="5"/>
  <c r="DG1171" i="5"/>
  <c r="DI1171" i="5"/>
  <c r="DG1175" i="5"/>
  <c r="DI1175" i="5"/>
  <c r="DG1179" i="5"/>
  <c r="DI1179" i="5"/>
  <c r="DG1183" i="5"/>
  <c r="DI1183" i="5"/>
  <c r="DG1187" i="5"/>
  <c r="DI1187" i="5"/>
  <c r="DG1191" i="5"/>
  <c r="DI1191" i="5"/>
  <c r="DG1195" i="5"/>
  <c r="DI1195" i="5"/>
  <c r="DG1199" i="5"/>
  <c r="DI1199" i="5"/>
  <c r="DI1286" i="5"/>
  <c r="DI1292" i="5"/>
  <c r="DG1292" i="5"/>
  <c r="DM1295" i="5"/>
  <c r="DP1295" i="5"/>
  <c r="DO1295" i="5"/>
  <c r="DN1295" i="5"/>
  <c r="DF1295" i="5"/>
  <c r="DK1295" i="5" s="1"/>
  <c r="DH1296" i="5"/>
  <c r="DI1296" i="5" s="1"/>
  <c r="DH1302" i="5"/>
  <c r="DI1302" i="5" s="1"/>
  <c r="DH1304" i="5"/>
  <c r="DI1304" i="5" s="1"/>
  <c r="DG1304" i="5"/>
  <c r="DI1306" i="5"/>
  <c r="DH1306" i="5"/>
  <c r="DI1308" i="5"/>
  <c r="DH1308" i="5"/>
  <c r="DG1308" i="5"/>
  <c r="DH1310" i="5"/>
  <c r="DI1310" i="5" s="1"/>
  <c r="DH1312" i="5"/>
  <c r="DI1312" i="5" s="1"/>
  <c r="DG1312" i="5"/>
  <c r="DP1323" i="5"/>
  <c r="DO1323" i="5"/>
  <c r="DM1323" i="5"/>
  <c r="DF1323" i="5"/>
  <c r="DK1323" i="5" s="1"/>
  <c r="DN1323" i="5"/>
  <c r="DP1328" i="5"/>
  <c r="DO1328" i="5"/>
  <c r="DM1328" i="5"/>
  <c r="DI1107" i="5"/>
  <c r="DI1108" i="5"/>
  <c r="DH1108" i="5"/>
  <c r="DG1111" i="5"/>
  <c r="DI1111" i="5"/>
  <c r="DI1112" i="5"/>
  <c r="DH1112" i="5"/>
  <c r="DG1115" i="5"/>
  <c r="DI1115" i="5"/>
  <c r="DI1116" i="5"/>
  <c r="DH1116" i="5"/>
  <c r="DG1119" i="5"/>
  <c r="DI1119" i="5"/>
  <c r="DP1119" i="5"/>
  <c r="DH1120" i="5"/>
  <c r="DI1120" i="5" s="1"/>
  <c r="DI1123" i="5"/>
  <c r="DP1123" i="5"/>
  <c r="DI1124" i="5"/>
  <c r="DH1124" i="5"/>
  <c r="DI1127" i="5"/>
  <c r="DP1127" i="5"/>
  <c r="DH1128" i="5"/>
  <c r="DI1128" i="5" s="1"/>
  <c r="DI1131" i="5"/>
  <c r="DP1131" i="5"/>
  <c r="DI1132" i="5"/>
  <c r="DH1132" i="5"/>
  <c r="DG1135" i="5"/>
  <c r="DI1135" i="5"/>
  <c r="DP1135" i="5"/>
  <c r="DH1136" i="5"/>
  <c r="DI1136" i="5" s="1"/>
  <c r="DI1139" i="5"/>
  <c r="DP1139" i="5"/>
  <c r="DI1140" i="5"/>
  <c r="DH1140" i="5"/>
  <c r="DI1143" i="5"/>
  <c r="DP1143" i="5"/>
  <c r="DH1144" i="5"/>
  <c r="DI1144" i="5" s="1"/>
  <c r="DI1147" i="5"/>
  <c r="DP1147" i="5"/>
  <c r="DI1148" i="5"/>
  <c r="DH1148" i="5"/>
  <c r="DG1151" i="5"/>
  <c r="DI1151" i="5"/>
  <c r="DP1151" i="5"/>
  <c r="DH1152" i="5"/>
  <c r="DI1152" i="5" s="1"/>
  <c r="DI1155" i="5"/>
  <c r="DP1155" i="5"/>
  <c r="DI1156" i="5"/>
  <c r="DG1156" i="5"/>
  <c r="DI1160" i="5"/>
  <c r="DG1160" i="5"/>
  <c r="DI1164" i="5"/>
  <c r="DG1164" i="5"/>
  <c r="DI1168" i="5"/>
  <c r="DG1168" i="5"/>
  <c r="DI1172" i="5"/>
  <c r="DG1172" i="5"/>
  <c r="DI1176" i="5"/>
  <c r="DG1176" i="5"/>
  <c r="DI1180" i="5"/>
  <c r="DG1180" i="5"/>
  <c r="DI1184" i="5"/>
  <c r="DG1184" i="5"/>
  <c r="DI1188" i="5"/>
  <c r="DG1188" i="5"/>
  <c r="DI1192" i="5"/>
  <c r="DG1192" i="5"/>
  <c r="DI1196" i="5"/>
  <c r="DG1196" i="5"/>
  <c r="DI1200" i="5"/>
  <c r="DG1200" i="5"/>
  <c r="DI1290" i="5"/>
  <c r="DG1296" i="5"/>
  <c r="DM1299" i="5"/>
  <c r="DP1299" i="5"/>
  <c r="DO1299" i="5"/>
  <c r="DN1299" i="5"/>
  <c r="DF1299" i="5"/>
  <c r="DK1299" i="5" s="1"/>
  <c r="DG1316" i="5"/>
  <c r="DG1332" i="5"/>
  <c r="DG1157" i="5"/>
  <c r="DI1157" i="5"/>
  <c r="DG1161" i="5"/>
  <c r="DI1161" i="5"/>
  <c r="DG1165" i="5"/>
  <c r="DI1165" i="5"/>
  <c r="DG1169" i="5"/>
  <c r="DI1169" i="5"/>
  <c r="DG1173" i="5"/>
  <c r="DI1173" i="5"/>
  <c r="DG1177" i="5"/>
  <c r="DI1177" i="5"/>
  <c r="DG1181" i="5"/>
  <c r="DI1181" i="5"/>
  <c r="DG1185" i="5"/>
  <c r="DI1185" i="5"/>
  <c r="DG1189" i="5"/>
  <c r="DI1189" i="5"/>
  <c r="DG1193" i="5"/>
  <c r="DI1193" i="5"/>
  <c r="DG1197" i="5"/>
  <c r="DI1197" i="5"/>
  <c r="DG1201" i="5"/>
  <c r="DI1201" i="5"/>
  <c r="DM1287" i="5"/>
  <c r="DP1287" i="5"/>
  <c r="DO1287" i="5"/>
  <c r="DN1287" i="5"/>
  <c r="DF1287" i="5"/>
  <c r="DK1287" i="5" s="1"/>
  <c r="DH1288" i="5"/>
  <c r="DI1294" i="5"/>
  <c r="DH1294" i="5"/>
  <c r="DI1300" i="5"/>
  <c r="DG1300" i="5"/>
  <c r="DG1101" i="5"/>
  <c r="DI1101" i="5"/>
  <c r="DF1103" i="5"/>
  <c r="DK1103" i="5" s="1"/>
  <c r="DG1105" i="5"/>
  <c r="DI1105" i="5"/>
  <c r="DF1107" i="5"/>
  <c r="DK1107" i="5" s="1"/>
  <c r="DG1109" i="5"/>
  <c r="DI1109" i="5"/>
  <c r="DF1111" i="5"/>
  <c r="DK1111" i="5" s="1"/>
  <c r="DG1113" i="5"/>
  <c r="DI1113" i="5"/>
  <c r="DF1115" i="5"/>
  <c r="DK1115" i="5" s="1"/>
  <c r="DG1117" i="5"/>
  <c r="DI1117" i="5"/>
  <c r="DF1119" i="5"/>
  <c r="DK1119" i="5" s="1"/>
  <c r="DG1121" i="5"/>
  <c r="DI1121" i="5"/>
  <c r="DF1123" i="5"/>
  <c r="DK1123" i="5" s="1"/>
  <c r="DG1125" i="5"/>
  <c r="DI1125" i="5"/>
  <c r="DF1127" i="5"/>
  <c r="DK1127" i="5" s="1"/>
  <c r="DG1129" i="5"/>
  <c r="DI1129" i="5"/>
  <c r="DF1131" i="5"/>
  <c r="DK1131" i="5" s="1"/>
  <c r="DG1133" i="5"/>
  <c r="DI1133" i="5"/>
  <c r="DF1135" i="5"/>
  <c r="DK1135" i="5" s="1"/>
  <c r="DG1137" i="5"/>
  <c r="DI1137" i="5"/>
  <c r="DF1139" i="5"/>
  <c r="DK1139" i="5" s="1"/>
  <c r="DG1141" i="5"/>
  <c r="DI1141" i="5"/>
  <c r="DF1143" i="5"/>
  <c r="DK1143" i="5" s="1"/>
  <c r="DG1145" i="5"/>
  <c r="DI1145" i="5"/>
  <c r="DP1145" i="5"/>
  <c r="DF1147" i="5"/>
  <c r="DK1147" i="5" s="1"/>
  <c r="DG1149" i="5"/>
  <c r="DI1149" i="5"/>
  <c r="DP1149" i="5"/>
  <c r="DF1151" i="5"/>
  <c r="DK1151" i="5" s="1"/>
  <c r="DG1153" i="5"/>
  <c r="DI1153" i="5"/>
  <c r="DP1153" i="5"/>
  <c r="DF1155" i="5"/>
  <c r="DK1155" i="5" s="1"/>
  <c r="DI1158" i="5"/>
  <c r="DG1158" i="5"/>
  <c r="DI1162" i="5"/>
  <c r="DG1162" i="5"/>
  <c r="DI1166" i="5"/>
  <c r="DG1166" i="5"/>
  <c r="DI1170" i="5"/>
  <c r="DG1170" i="5"/>
  <c r="DI1174" i="5"/>
  <c r="DG1174" i="5"/>
  <c r="DI1178" i="5"/>
  <c r="DG1178" i="5"/>
  <c r="DI1182" i="5"/>
  <c r="DG1182" i="5"/>
  <c r="DI1186" i="5"/>
  <c r="DG1186" i="5"/>
  <c r="DI1190" i="5"/>
  <c r="DG1190" i="5"/>
  <c r="DI1194" i="5"/>
  <c r="DG1194" i="5"/>
  <c r="DI1198" i="5"/>
  <c r="DG1198" i="5"/>
  <c r="DI1202" i="5"/>
  <c r="DG1203" i="5"/>
  <c r="DI1203" i="5"/>
  <c r="DI1204" i="5"/>
  <c r="DG1205" i="5"/>
  <c r="DI1205" i="5"/>
  <c r="DI1206" i="5"/>
  <c r="DG1207" i="5"/>
  <c r="DI1207" i="5"/>
  <c r="DI1208" i="5"/>
  <c r="DG1209" i="5"/>
  <c r="DI1209" i="5"/>
  <c r="DI1210" i="5"/>
  <c r="DG1211" i="5"/>
  <c r="DI1211" i="5"/>
  <c r="DI1212" i="5"/>
  <c r="DG1213" i="5"/>
  <c r="DI1213" i="5"/>
  <c r="DI1214" i="5"/>
  <c r="DG1215" i="5"/>
  <c r="DI1215" i="5"/>
  <c r="DI1216" i="5"/>
  <c r="DG1217" i="5"/>
  <c r="DI1217" i="5"/>
  <c r="DI1218" i="5"/>
  <c r="DG1219" i="5"/>
  <c r="DI1219" i="5"/>
  <c r="DI1220" i="5"/>
  <c r="DG1221" i="5"/>
  <c r="DI1221" i="5"/>
  <c r="DI1222" i="5"/>
  <c r="DG1223" i="5"/>
  <c r="DI1223" i="5"/>
  <c r="DI1224" i="5"/>
  <c r="DG1225" i="5"/>
  <c r="DI1225" i="5"/>
  <c r="DI1226" i="5"/>
  <c r="DG1227" i="5"/>
  <c r="DI1227" i="5"/>
  <c r="DI1228" i="5"/>
  <c r="DG1229" i="5"/>
  <c r="DI1229" i="5"/>
  <c r="DI1230" i="5"/>
  <c r="DG1231" i="5"/>
  <c r="DI1231" i="5"/>
  <c r="DI1232" i="5"/>
  <c r="DG1233" i="5"/>
  <c r="DI1233" i="5"/>
  <c r="DI1234" i="5"/>
  <c r="DG1235" i="5"/>
  <c r="DI1235" i="5"/>
  <c r="DI1236" i="5"/>
  <c r="DG1237" i="5"/>
  <c r="DI1237" i="5"/>
  <c r="DI1238" i="5"/>
  <c r="DG1239" i="5"/>
  <c r="DI1239" i="5"/>
  <c r="DI1240" i="5"/>
  <c r="DG1241" i="5"/>
  <c r="DI1241" i="5"/>
  <c r="DI1242" i="5"/>
  <c r="DG1243" i="5"/>
  <c r="DI1243" i="5"/>
  <c r="DI1244" i="5"/>
  <c r="DG1245" i="5"/>
  <c r="DI1245" i="5"/>
  <c r="DI1246" i="5"/>
  <c r="DG1247" i="5"/>
  <c r="DI1247" i="5"/>
  <c r="DI1248" i="5"/>
  <c r="DG1249" i="5"/>
  <c r="DI1249" i="5"/>
  <c r="DI1250" i="5"/>
  <c r="DG1251" i="5"/>
  <c r="DI1251" i="5"/>
  <c r="DI1252" i="5"/>
  <c r="DG1253" i="5"/>
  <c r="DI1253" i="5"/>
  <c r="DI1254" i="5"/>
  <c r="DG1255" i="5"/>
  <c r="DI1255" i="5"/>
  <c r="DI1256" i="5"/>
  <c r="DG1257" i="5"/>
  <c r="DI1257" i="5"/>
  <c r="DI1258" i="5"/>
  <c r="DG1259" i="5"/>
  <c r="DI1259" i="5"/>
  <c r="DI1260" i="5"/>
  <c r="DG1261" i="5"/>
  <c r="DI1261" i="5"/>
  <c r="DI1262" i="5"/>
  <c r="DG1263" i="5"/>
  <c r="DI1263" i="5"/>
  <c r="DI1264" i="5"/>
  <c r="DG1265" i="5"/>
  <c r="DI1265" i="5"/>
  <c r="DI1266" i="5"/>
  <c r="DG1267" i="5"/>
  <c r="DI1267" i="5"/>
  <c r="DI1268" i="5"/>
  <c r="DG1269" i="5"/>
  <c r="DI1269" i="5"/>
  <c r="DI1270" i="5"/>
  <c r="DG1271" i="5"/>
  <c r="DI1271" i="5"/>
  <c r="DI1272" i="5"/>
  <c r="DG1273" i="5"/>
  <c r="DI1273" i="5"/>
  <c r="DI1274" i="5"/>
  <c r="DG1275" i="5"/>
  <c r="DI1275" i="5"/>
  <c r="DI1276" i="5"/>
  <c r="DG1277" i="5"/>
  <c r="DI1277" i="5"/>
  <c r="DI1278" i="5"/>
  <c r="DG1279" i="5"/>
  <c r="DI1279" i="5"/>
  <c r="DG1281" i="5"/>
  <c r="DI1281" i="5"/>
  <c r="DG1283" i="5"/>
  <c r="DI1283" i="5"/>
  <c r="DI1288" i="5"/>
  <c r="DG1288" i="5"/>
  <c r="DM1291" i="5"/>
  <c r="DP1291" i="5"/>
  <c r="DO1291" i="5"/>
  <c r="DN1291" i="5"/>
  <c r="DF1291" i="5"/>
  <c r="DK1291" i="5" s="1"/>
  <c r="DI1298" i="5"/>
  <c r="DH1298" i="5"/>
  <c r="DM1305" i="5"/>
  <c r="DP1305" i="5"/>
  <c r="DN1305" i="5"/>
  <c r="DF1305" i="5"/>
  <c r="DK1305" i="5" s="1"/>
  <c r="DM1309" i="5"/>
  <c r="DP1309" i="5"/>
  <c r="DN1309" i="5"/>
  <c r="DF1309" i="5"/>
  <c r="DK1309" i="5" s="1"/>
  <c r="DN1314" i="5"/>
  <c r="DF1314" i="5"/>
  <c r="DK1314" i="5" s="1"/>
  <c r="DN1330" i="5"/>
  <c r="DF1330" i="5"/>
  <c r="DK1330" i="5" s="1"/>
  <c r="DH1341" i="5"/>
  <c r="DG1341" i="5"/>
  <c r="DN1346" i="5"/>
  <c r="DF1346" i="5"/>
  <c r="DH1347" i="5"/>
  <c r="DI1347" i="5" s="1"/>
  <c r="DG1347" i="5"/>
  <c r="DG1351" i="5"/>
  <c r="DF1355" i="5"/>
  <c r="DK1355" i="5" s="1"/>
  <c r="DN1355" i="5"/>
  <c r="DP1363" i="5"/>
  <c r="DO1363" i="5"/>
  <c r="DM1363" i="5"/>
  <c r="DP1368" i="5"/>
  <c r="DO1368" i="5"/>
  <c r="DH1373" i="5"/>
  <c r="DG1373" i="5"/>
  <c r="DN1378" i="5"/>
  <c r="DF1378" i="5"/>
  <c r="DH1379" i="5"/>
  <c r="DI1379" i="5" s="1"/>
  <c r="DG1383" i="5"/>
  <c r="DI1384" i="5"/>
  <c r="DF1387" i="5"/>
  <c r="DK1387" i="5" s="1"/>
  <c r="DN1387" i="5"/>
  <c r="DG1400" i="5"/>
  <c r="DH1404" i="5"/>
  <c r="DI1404" i="5" s="1"/>
  <c r="DG1404" i="5"/>
  <c r="DI1408" i="5"/>
  <c r="DH1408" i="5"/>
  <c r="DG1408" i="5"/>
  <c r="DG1426" i="5"/>
  <c r="DI1426" i="5"/>
  <c r="DH1426" i="5"/>
  <c r="DO1157" i="5"/>
  <c r="DO1159" i="5"/>
  <c r="DO1161" i="5"/>
  <c r="DO1163" i="5"/>
  <c r="DO1165" i="5"/>
  <c r="DO1167" i="5"/>
  <c r="DO1169" i="5"/>
  <c r="DO1171" i="5"/>
  <c r="DO1173" i="5"/>
  <c r="DO1175" i="5"/>
  <c r="DO1177" i="5"/>
  <c r="DO1179" i="5"/>
  <c r="DO1181" i="5"/>
  <c r="DO1183" i="5"/>
  <c r="DO1185" i="5"/>
  <c r="DO1187" i="5"/>
  <c r="DO1189" i="5"/>
  <c r="DO1191" i="5"/>
  <c r="DO1193" i="5"/>
  <c r="DO1195" i="5"/>
  <c r="DO1197" i="5"/>
  <c r="DO1199" i="5"/>
  <c r="DO1201" i="5"/>
  <c r="DG1202" i="5"/>
  <c r="DO1203" i="5"/>
  <c r="DG1204" i="5"/>
  <c r="DO1205" i="5"/>
  <c r="DG1206" i="5"/>
  <c r="DO1207" i="5"/>
  <c r="DG1208" i="5"/>
  <c r="DO1209" i="5"/>
  <c r="DG1210" i="5"/>
  <c r="DO1211" i="5"/>
  <c r="DG1212" i="5"/>
  <c r="DO1213" i="5"/>
  <c r="DG1214" i="5"/>
  <c r="DO1215" i="5"/>
  <c r="DG1216" i="5"/>
  <c r="DO1217" i="5"/>
  <c r="DG1218" i="5"/>
  <c r="DO1219" i="5"/>
  <c r="DG1220" i="5"/>
  <c r="DO1221" i="5"/>
  <c r="DG1222" i="5"/>
  <c r="DO1223" i="5"/>
  <c r="DG1224" i="5"/>
  <c r="DO1225" i="5"/>
  <c r="DG1226" i="5"/>
  <c r="DO1227" i="5"/>
  <c r="DG1228" i="5"/>
  <c r="DO1229" i="5"/>
  <c r="DG1230" i="5"/>
  <c r="DO1231" i="5"/>
  <c r="DG1232" i="5"/>
  <c r="DO1233" i="5"/>
  <c r="DG1234" i="5"/>
  <c r="DO1235" i="5"/>
  <c r="DG1236" i="5"/>
  <c r="DO1237" i="5"/>
  <c r="DG1238" i="5"/>
  <c r="DO1239" i="5"/>
  <c r="DG1240" i="5"/>
  <c r="DO1241" i="5"/>
  <c r="DG1242" i="5"/>
  <c r="DO1243" i="5"/>
  <c r="DG1244" i="5"/>
  <c r="DO1245" i="5"/>
  <c r="DG1246" i="5"/>
  <c r="DO1247" i="5"/>
  <c r="DG1248" i="5"/>
  <c r="DO1249" i="5"/>
  <c r="DG1250" i="5"/>
  <c r="DO1251" i="5"/>
  <c r="DG1252" i="5"/>
  <c r="DO1253" i="5"/>
  <c r="DG1254" i="5"/>
  <c r="DO1255" i="5"/>
  <c r="DG1256" i="5"/>
  <c r="DO1257" i="5"/>
  <c r="DG1258" i="5"/>
  <c r="DO1259" i="5"/>
  <c r="DG1260" i="5"/>
  <c r="DO1261" i="5"/>
  <c r="DG1262" i="5"/>
  <c r="DO1263" i="5"/>
  <c r="DG1264" i="5"/>
  <c r="DO1265" i="5"/>
  <c r="DG1266" i="5"/>
  <c r="DO1267" i="5"/>
  <c r="DG1268" i="5"/>
  <c r="DO1269" i="5"/>
  <c r="DG1270" i="5"/>
  <c r="DO1271" i="5"/>
  <c r="DG1272" i="5"/>
  <c r="DO1273" i="5"/>
  <c r="DG1274" i="5"/>
  <c r="DO1275" i="5"/>
  <c r="DG1276" i="5"/>
  <c r="DO1277" i="5"/>
  <c r="DG1278" i="5"/>
  <c r="DO1279" i="5"/>
  <c r="DG1280" i="5"/>
  <c r="DO1281" i="5"/>
  <c r="DG1282" i="5"/>
  <c r="DO1283" i="5"/>
  <c r="DG1284" i="5"/>
  <c r="DI1285" i="5"/>
  <c r="DP1285" i="5"/>
  <c r="DI1289" i="5"/>
  <c r="DP1289" i="5"/>
  <c r="DI1293" i="5"/>
  <c r="DP1293" i="5"/>
  <c r="DI1297" i="5"/>
  <c r="DP1297" i="5"/>
  <c r="DI1301" i="5"/>
  <c r="DP1301" i="5"/>
  <c r="DG1303" i="5"/>
  <c r="DI1315" i="5"/>
  <c r="DH1317" i="5"/>
  <c r="DI1317" i="5" s="1"/>
  <c r="DG1317" i="5"/>
  <c r="DI1318" i="5"/>
  <c r="DI1324" i="5"/>
  <c r="DG1327" i="5"/>
  <c r="DI1331" i="5"/>
  <c r="DH1333" i="5"/>
  <c r="DI1333" i="5" s="1"/>
  <c r="DG1333" i="5"/>
  <c r="DI1334" i="5"/>
  <c r="DP1336" i="5"/>
  <c r="DO1336" i="5"/>
  <c r="DN1338" i="5"/>
  <c r="DF1338" i="5"/>
  <c r="DH1339" i="5"/>
  <c r="DI1339" i="5" s="1"/>
  <c r="DG1343" i="5"/>
  <c r="DI1343" i="5"/>
  <c r="DF1347" i="5"/>
  <c r="DK1347" i="5" s="1"/>
  <c r="DN1347" i="5"/>
  <c r="DP1355" i="5"/>
  <c r="DO1355" i="5"/>
  <c r="DM1355" i="5"/>
  <c r="DP1360" i="5"/>
  <c r="DO1360" i="5"/>
  <c r="DH1365" i="5"/>
  <c r="DI1365" i="5" s="1"/>
  <c r="DG1365" i="5"/>
  <c r="DI1366" i="5"/>
  <c r="DM1368" i="5"/>
  <c r="DN1370" i="5"/>
  <c r="DF1370" i="5"/>
  <c r="DI1371" i="5"/>
  <c r="DH1371" i="5"/>
  <c r="DG1375" i="5"/>
  <c r="DI1375" i="5"/>
  <c r="DF1379" i="5"/>
  <c r="DK1379" i="5" s="1"/>
  <c r="DN1379" i="5"/>
  <c r="DP1387" i="5"/>
  <c r="DO1387" i="5"/>
  <c r="DM1387" i="5"/>
  <c r="DP1392" i="5"/>
  <c r="DO1392" i="5"/>
  <c r="DH1402" i="5"/>
  <c r="DI1402" i="5" s="1"/>
  <c r="DG1402" i="5"/>
  <c r="DI1406" i="5"/>
  <c r="DH1406" i="5"/>
  <c r="DG1406" i="5"/>
  <c r="DH1410" i="5"/>
  <c r="DI1410" i="5" s="1"/>
  <c r="DG1410" i="5"/>
  <c r="DO1303" i="5"/>
  <c r="DO1307" i="5"/>
  <c r="DO1311" i="5"/>
  <c r="DP1315" i="5"/>
  <c r="DO1315" i="5"/>
  <c r="DF1315" i="5"/>
  <c r="DK1315" i="5" s="1"/>
  <c r="DN1315" i="5"/>
  <c r="DP1320" i="5"/>
  <c r="DO1320" i="5"/>
  <c r="DN1322" i="5"/>
  <c r="DF1322" i="5"/>
  <c r="DK1322" i="5" s="1"/>
  <c r="DP1331" i="5"/>
  <c r="DO1331" i="5"/>
  <c r="DF1331" i="5"/>
  <c r="DK1331" i="5" s="1"/>
  <c r="DN1331" i="5"/>
  <c r="DG1335" i="5"/>
  <c r="DI1335" i="5"/>
  <c r="DF1339" i="5"/>
  <c r="DK1339" i="5" s="1"/>
  <c r="DN1339" i="5"/>
  <c r="DI1341" i="5"/>
  <c r="DP1347" i="5"/>
  <c r="DO1347" i="5"/>
  <c r="DM1347" i="5"/>
  <c r="DH1351" i="5"/>
  <c r="DI1351" i="5" s="1"/>
  <c r="DP1352" i="5"/>
  <c r="DO1352" i="5"/>
  <c r="DH1357" i="5"/>
  <c r="DI1357" i="5" s="1"/>
  <c r="DG1357" i="5"/>
  <c r="DI1358" i="5"/>
  <c r="DM1360" i="5"/>
  <c r="DN1362" i="5"/>
  <c r="DF1362" i="5"/>
  <c r="DI1363" i="5"/>
  <c r="DH1363" i="5"/>
  <c r="DG1367" i="5"/>
  <c r="DI1367" i="5"/>
  <c r="DF1371" i="5"/>
  <c r="DK1371" i="5" s="1"/>
  <c r="DN1371" i="5"/>
  <c r="DI1373" i="5"/>
  <c r="DP1379" i="5"/>
  <c r="DO1379" i="5"/>
  <c r="DM1379" i="5"/>
  <c r="DH1383" i="5"/>
  <c r="DI1383" i="5" s="1"/>
  <c r="DP1384" i="5"/>
  <c r="DO1384" i="5"/>
  <c r="DH1389" i="5"/>
  <c r="DI1389" i="5" s="1"/>
  <c r="DG1389" i="5"/>
  <c r="DI1390" i="5"/>
  <c r="DM1392" i="5"/>
  <c r="DN1394" i="5"/>
  <c r="DF1394" i="5"/>
  <c r="DI1422" i="5"/>
  <c r="DH1422" i="5"/>
  <c r="DG1422" i="5"/>
  <c r="DP1284" i="5"/>
  <c r="DF1285" i="5"/>
  <c r="DK1285" i="5" s="1"/>
  <c r="DI1287" i="5"/>
  <c r="DF1289" i="5"/>
  <c r="DK1289" i="5" s="1"/>
  <c r="DG1291" i="5"/>
  <c r="DI1291" i="5"/>
  <c r="DF1293" i="5"/>
  <c r="DK1293" i="5" s="1"/>
  <c r="DG1295" i="5"/>
  <c r="DI1295" i="5"/>
  <c r="DF1297" i="5"/>
  <c r="DK1297" i="5" s="1"/>
  <c r="DG1299" i="5"/>
  <c r="DI1299" i="5"/>
  <c r="DF1301" i="5"/>
  <c r="DK1301" i="5" s="1"/>
  <c r="DF1303" i="5"/>
  <c r="DK1303" i="5" s="1"/>
  <c r="DP1303" i="5"/>
  <c r="DG1305" i="5"/>
  <c r="DF1307" i="5"/>
  <c r="DK1307" i="5" s="1"/>
  <c r="DP1307" i="5"/>
  <c r="DG1309" i="5"/>
  <c r="DF1311" i="5"/>
  <c r="DK1311" i="5" s="1"/>
  <c r="DP1311" i="5"/>
  <c r="DI1313" i="5"/>
  <c r="DM1315" i="5"/>
  <c r="DG1319" i="5"/>
  <c r="DI1319" i="5"/>
  <c r="DM1320" i="5"/>
  <c r="DI1323" i="5"/>
  <c r="DH1325" i="5"/>
  <c r="DI1325" i="5" s="1"/>
  <c r="DG1325" i="5"/>
  <c r="DI1326" i="5"/>
  <c r="DH1327" i="5"/>
  <c r="DI1327" i="5" s="1"/>
  <c r="DI1329" i="5"/>
  <c r="DM1331" i="5"/>
  <c r="DI1336" i="5"/>
  <c r="DP1339" i="5"/>
  <c r="DO1339" i="5"/>
  <c r="DM1339" i="5"/>
  <c r="DP1344" i="5"/>
  <c r="DO1344" i="5"/>
  <c r="DH1349" i="5"/>
  <c r="DI1349" i="5" s="1"/>
  <c r="DG1349" i="5"/>
  <c r="DI1350" i="5"/>
  <c r="DM1352" i="5"/>
  <c r="DN1354" i="5"/>
  <c r="DF1354" i="5"/>
  <c r="DI1355" i="5"/>
  <c r="DH1355" i="5"/>
  <c r="DG1355" i="5"/>
  <c r="DG1359" i="5"/>
  <c r="DI1359" i="5"/>
  <c r="DF1363" i="5"/>
  <c r="DK1363" i="5" s="1"/>
  <c r="DN1363" i="5"/>
  <c r="DP1371" i="5"/>
  <c r="DO1371" i="5"/>
  <c r="DM1371" i="5"/>
  <c r="DP1376" i="5"/>
  <c r="DO1376" i="5"/>
  <c r="DI1377" i="5"/>
  <c r="DH1381" i="5"/>
  <c r="DI1381" i="5" s="1"/>
  <c r="DG1381" i="5"/>
  <c r="DI1382" i="5"/>
  <c r="DM1384" i="5"/>
  <c r="DN1386" i="5"/>
  <c r="DF1386" i="5"/>
  <c r="DH1387" i="5"/>
  <c r="DI1387" i="5" s="1"/>
  <c r="DG1387" i="5"/>
  <c r="DG1391" i="5"/>
  <c r="DI1391" i="5"/>
  <c r="DI1398" i="5"/>
  <c r="DG1398" i="5"/>
  <c r="DM1421" i="5"/>
  <c r="DP1421" i="5"/>
  <c r="DO1421" i="5"/>
  <c r="DN1421" i="5"/>
  <c r="DF1421" i="5"/>
  <c r="DK1421" i="5" s="1"/>
  <c r="DO1313" i="5"/>
  <c r="DG1315" i="5"/>
  <c r="DM1317" i="5"/>
  <c r="DP1318" i="5"/>
  <c r="DH1320" i="5"/>
  <c r="DI1320" i="5" s="1"/>
  <c r="DG1320" i="5"/>
  <c r="DH1321" i="5"/>
  <c r="DI1321" i="5" s="1"/>
  <c r="DO1321" i="5"/>
  <c r="DG1323" i="5"/>
  <c r="DM1325" i="5"/>
  <c r="DP1326" i="5"/>
  <c r="DH1328" i="5"/>
  <c r="DI1328" i="5" s="1"/>
  <c r="DG1328" i="5"/>
  <c r="DH1329" i="5"/>
  <c r="DO1329" i="5"/>
  <c r="DG1331" i="5"/>
  <c r="DM1333" i="5"/>
  <c r="DP1334" i="5"/>
  <c r="DH1336" i="5"/>
  <c r="DG1336" i="5"/>
  <c r="DH1337" i="5"/>
  <c r="DI1337" i="5" s="1"/>
  <c r="DO1337" i="5"/>
  <c r="DM1341" i="5"/>
  <c r="DP1342" i="5"/>
  <c r="DH1344" i="5"/>
  <c r="DI1344" i="5" s="1"/>
  <c r="DG1344" i="5"/>
  <c r="DH1345" i="5"/>
  <c r="DI1345" i="5" s="1"/>
  <c r="DO1345" i="5"/>
  <c r="DM1349" i="5"/>
  <c r="DP1350" i="5"/>
  <c r="DH1352" i="5"/>
  <c r="DI1352" i="5" s="1"/>
  <c r="DG1352" i="5"/>
  <c r="DH1353" i="5"/>
  <c r="DI1353" i="5" s="1"/>
  <c r="DO1353" i="5"/>
  <c r="DM1357" i="5"/>
  <c r="DP1358" i="5"/>
  <c r="DH1360" i="5"/>
  <c r="DI1360" i="5" s="1"/>
  <c r="DG1360" i="5"/>
  <c r="DH1361" i="5"/>
  <c r="DI1361" i="5" s="1"/>
  <c r="DO1361" i="5"/>
  <c r="DM1365" i="5"/>
  <c r="DP1366" i="5"/>
  <c r="DH1368" i="5"/>
  <c r="DI1368" i="5" s="1"/>
  <c r="DG1368" i="5"/>
  <c r="DH1369" i="5"/>
  <c r="DI1369" i="5" s="1"/>
  <c r="DO1369" i="5"/>
  <c r="DM1373" i="5"/>
  <c r="DP1374" i="5"/>
  <c r="DH1376" i="5"/>
  <c r="DI1376" i="5" s="1"/>
  <c r="DG1376" i="5"/>
  <c r="DH1377" i="5"/>
  <c r="DO1377" i="5"/>
  <c r="DM1381" i="5"/>
  <c r="DP1382" i="5"/>
  <c r="DH1384" i="5"/>
  <c r="DG1384" i="5"/>
  <c r="DH1385" i="5"/>
  <c r="DI1385" i="5" s="1"/>
  <c r="DO1385" i="5"/>
  <c r="DM1389" i="5"/>
  <c r="DP1390" i="5"/>
  <c r="DH1392" i="5"/>
  <c r="DI1392" i="5" s="1"/>
  <c r="DG1392" i="5"/>
  <c r="DH1393" i="5"/>
  <c r="DI1393" i="5" s="1"/>
  <c r="DO1393" i="5"/>
  <c r="DM1394" i="5"/>
  <c r="DN1395" i="5"/>
  <c r="DM1417" i="5"/>
  <c r="DP1417" i="5"/>
  <c r="DN1417" i="5"/>
  <c r="DF1417" i="5"/>
  <c r="DK1417" i="5" s="1"/>
  <c r="DI1418" i="5"/>
  <c r="DH1418" i="5"/>
  <c r="DI1420" i="5"/>
  <c r="DH1420" i="5"/>
  <c r="DG1420" i="5"/>
  <c r="DH1314" i="5"/>
  <c r="DI1314" i="5" s="1"/>
  <c r="DG1314" i="5"/>
  <c r="DH1315" i="5"/>
  <c r="DM1319" i="5"/>
  <c r="DH1322" i="5"/>
  <c r="DI1322" i="5" s="1"/>
  <c r="DG1322" i="5"/>
  <c r="DH1323" i="5"/>
  <c r="DM1327" i="5"/>
  <c r="DH1330" i="5"/>
  <c r="DI1330" i="5" s="1"/>
  <c r="DG1330" i="5"/>
  <c r="DH1331" i="5"/>
  <c r="DM1335" i="5"/>
  <c r="DM1340" i="5"/>
  <c r="DM1343" i="5"/>
  <c r="DM1348" i="5"/>
  <c r="DM1351" i="5"/>
  <c r="DM1356" i="5"/>
  <c r="DM1359" i="5"/>
  <c r="DM1364" i="5"/>
  <c r="DM1367" i="5"/>
  <c r="DM1372" i="5"/>
  <c r="DM1375" i="5"/>
  <c r="DM1380" i="5"/>
  <c r="DM1383" i="5"/>
  <c r="DM1388" i="5"/>
  <c r="DM1391" i="5"/>
  <c r="DM1395" i="5"/>
  <c r="DP1395" i="5"/>
  <c r="DO1395" i="5"/>
  <c r="DM1413" i="5"/>
  <c r="DP1413" i="5"/>
  <c r="DN1413" i="5"/>
  <c r="DF1413" i="5"/>
  <c r="DK1413" i="5" s="1"/>
  <c r="DI1414" i="5"/>
  <c r="DH1414" i="5"/>
  <c r="DI1416" i="5"/>
  <c r="DH1416" i="5"/>
  <c r="DG1416" i="5"/>
  <c r="DO1417" i="5"/>
  <c r="DM1313" i="5"/>
  <c r="DH1316" i="5"/>
  <c r="DI1316" i="5" s="1"/>
  <c r="DM1321" i="5"/>
  <c r="DH1324" i="5"/>
  <c r="DM1329" i="5"/>
  <c r="DH1332" i="5"/>
  <c r="DI1332" i="5" s="1"/>
  <c r="DF1334" i="5"/>
  <c r="DM1337" i="5"/>
  <c r="DH1340" i="5"/>
  <c r="DI1340" i="5" s="1"/>
  <c r="DF1342" i="5"/>
  <c r="DN1343" i="5"/>
  <c r="DM1345" i="5"/>
  <c r="DH1348" i="5"/>
  <c r="DI1348" i="5" s="1"/>
  <c r="DF1350" i="5"/>
  <c r="DN1351" i="5"/>
  <c r="DM1353" i="5"/>
  <c r="DH1356" i="5"/>
  <c r="DI1356" i="5" s="1"/>
  <c r="DF1358" i="5"/>
  <c r="DN1359" i="5"/>
  <c r="DM1361" i="5"/>
  <c r="DH1364" i="5"/>
  <c r="DI1364" i="5" s="1"/>
  <c r="DF1366" i="5"/>
  <c r="DN1367" i="5"/>
  <c r="DM1369" i="5"/>
  <c r="DH1372" i="5"/>
  <c r="DI1372" i="5" s="1"/>
  <c r="DF1374" i="5"/>
  <c r="DN1375" i="5"/>
  <c r="DM1377" i="5"/>
  <c r="DH1380" i="5"/>
  <c r="DI1380" i="5" s="1"/>
  <c r="DF1382" i="5"/>
  <c r="DN1383" i="5"/>
  <c r="DM1385" i="5"/>
  <c r="DH1388" i="5"/>
  <c r="DI1388" i="5" s="1"/>
  <c r="DF1390" i="5"/>
  <c r="DN1391" i="5"/>
  <c r="DM1393" i="5"/>
  <c r="DI1396" i="5"/>
  <c r="DG1396" i="5"/>
  <c r="DM1399" i="5"/>
  <c r="DP1399" i="5"/>
  <c r="DO1399" i="5"/>
  <c r="DH1400" i="5"/>
  <c r="DI1400" i="5" s="1"/>
  <c r="DH1412" i="5"/>
  <c r="DI1412" i="5" s="1"/>
  <c r="DG1412" i="5"/>
  <c r="DO1413" i="5"/>
  <c r="DI1458" i="5"/>
  <c r="DG1415" i="5"/>
  <c r="DG1424" i="5"/>
  <c r="DI1424" i="5"/>
  <c r="DG1432" i="5"/>
  <c r="DI1432" i="5"/>
  <c r="DH1469" i="5"/>
  <c r="DI1469" i="5" s="1"/>
  <c r="DG1469" i="5"/>
  <c r="DO1403" i="5"/>
  <c r="DO1407" i="5"/>
  <c r="DO1411" i="5"/>
  <c r="DO1415" i="5"/>
  <c r="DO1419" i="5"/>
  <c r="DO1423" i="5"/>
  <c r="DM1423" i="5"/>
  <c r="DG1429" i="5"/>
  <c r="DG1430" i="5"/>
  <c r="DI1430" i="5"/>
  <c r="DH1461" i="5"/>
  <c r="DI1461" i="5" s="1"/>
  <c r="DG1461" i="5"/>
  <c r="DI1463" i="5"/>
  <c r="DG1395" i="5"/>
  <c r="DI1395" i="5"/>
  <c r="DF1397" i="5"/>
  <c r="DK1397" i="5" s="1"/>
  <c r="DG1399" i="5"/>
  <c r="DI1399" i="5"/>
  <c r="DG1401" i="5"/>
  <c r="DF1403" i="5"/>
  <c r="DK1403" i="5" s="1"/>
  <c r="DP1403" i="5"/>
  <c r="DG1405" i="5"/>
  <c r="DF1407" i="5"/>
  <c r="DK1407" i="5" s="1"/>
  <c r="DP1407" i="5"/>
  <c r="DG1409" i="5"/>
  <c r="DF1411" i="5"/>
  <c r="DK1411" i="5" s="1"/>
  <c r="DP1411" i="5"/>
  <c r="DG1413" i="5"/>
  <c r="DF1415" i="5"/>
  <c r="DK1415" i="5" s="1"/>
  <c r="DP1415" i="5"/>
  <c r="DG1417" i="5"/>
  <c r="DF1419" i="5"/>
  <c r="DK1419" i="5" s="1"/>
  <c r="DP1419" i="5"/>
  <c r="DG1421" i="5"/>
  <c r="DF1423" i="5"/>
  <c r="DK1423" i="5" s="1"/>
  <c r="DG1427" i="5"/>
  <c r="DG1428" i="5"/>
  <c r="DI1428" i="5"/>
  <c r="DI1471" i="5"/>
  <c r="DM1425" i="5"/>
  <c r="DM1427" i="5"/>
  <c r="DM1429" i="5"/>
  <c r="DM1431" i="5"/>
  <c r="DM1433" i="5"/>
  <c r="DI1434" i="5"/>
  <c r="DM1435" i="5"/>
  <c r="DI1436" i="5"/>
  <c r="DM1437" i="5"/>
  <c r="DI1438" i="5"/>
  <c r="DM1439" i="5"/>
  <c r="DI1440" i="5"/>
  <c r="DM1441" i="5"/>
  <c r="DI1442" i="5"/>
  <c r="DM1443" i="5"/>
  <c r="DI1444" i="5"/>
  <c r="DM1445" i="5"/>
  <c r="DI1446" i="5"/>
  <c r="DM1447" i="5"/>
  <c r="DI1448" i="5"/>
  <c r="DM1449" i="5"/>
  <c r="DI1450" i="5"/>
  <c r="DM1451" i="5"/>
  <c r="DI1452" i="5"/>
  <c r="DM1453" i="5"/>
  <c r="DI1454" i="5"/>
  <c r="DM1455" i="5"/>
  <c r="DI1456" i="5"/>
  <c r="DM1457" i="5"/>
  <c r="DM1459" i="5"/>
  <c r="DP1460" i="5"/>
  <c r="DH1462" i="5"/>
  <c r="DI1462" i="5" s="1"/>
  <c r="DG1462" i="5"/>
  <c r="DO1462" i="5"/>
  <c r="DH1463" i="5"/>
  <c r="DO1463" i="5"/>
  <c r="DF1464" i="5"/>
  <c r="DK1464" i="5" s="1"/>
  <c r="DG1465" i="5"/>
  <c r="DN1465" i="5"/>
  <c r="DM1467" i="5"/>
  <c r="DP1468" i="5"/>
  <c r="DH1470" i="5"/>
  <c r="DH1471" i="5"/>
  <c r="DH1472" i="5"/>
  <c r="DH1473" i="5"/>
  <c r="DI1473" i="5" s="1"/>
  <c r="DH1474" i="5"/>
  <c r="DH1475" i="5"/>
  <c r="DI1475" i="5" s="1"/>
  <c r="DH1476" i="5"/>
  <c r="DH1477" i="5"/>
  <c r="DI1477" i="5" s="1"/>
  <c r="DH1478" i="5"/>
  <c r="DH1480" i="5"/>
  <c r="DH1482" i="5"/>
  <c r="DI1482" i="5" s="1"/>
  <c r="DH1484" i="5"/>
  <c r="DI1484" i="5" s="1"/>
  <c r="DH1486" i="5"/>
  <c r="DG1490" i="5"/>
  <c r="DI1490" i="5"/>
  <c r="DG1492" i="5"/>
  <c r="DI1492" i="5"/>
  <c r="DG1494" i="5"/>
  <c r="DH1496" i="5"/>
  <c r="DI1496" i="5" s="1"/>
  <c r="DG1496" i="5"/>
  <c r="DI1500" i="5"/>
  <c r="DH1458" i="5"/>
  <c r="DG1459" i="5"/>
  <c r="DM1461" i="5"/>
  <c r="DP1462" i="5"/>
  <c r="DH1464" i="5"/>
  <c r="DI1464" i="5" s="1"/>
  <c r="DH1465" i="5"/>
  <c r="DI1465" i="5" s="1"/>
  <c r="DO1465" i="5"/>
  <c r="DG1467" i="5"/>
  <c r="DM1469" i="5"/>
  <c r="DI1470" i="5"/>
  <c r="DI1472" i="5"/>
  <c r="DI1474" i="5"/>
  <c r="DI1476" i="5"/>
  <c r="DI1478" i="5"/>
  <c r="DI1480" i="5"/>
  <c r="DI1486" i="5"/>
  <c r="DI1511" i="5"/>
  <c r="DG1434" i="5"/>
  <c r="DG1436" i="5"/>
  <c r="DG1438" i="5"/>
  <c r="DG1440" i="5"/>
  <c r="DG1442" i="5"/>
  <c r="DG1444" i="5"/>
  <c r="DG1446" i="5"/>
  <c r="DG1448" i="5"/>
  <c r="DG1450" i="5"/>
  <c r="DG1452" i="5"/>
  <c r="DG1454" i="5"/>
  <c r="DG1456" i="5"/>
  <c r="DG1458" i="5"/>
  <c r="DH1459" i="5"/>
  <c r="DI1459" i="5" s="1"/>
  <c r="DM1463" i="5"/>
  <c r="DH1466" i="5"/>
  <c r="DI1466" i="5" s="1"/>
  <c r="DG1466" i="5"/>
  <c r="DH1467" i="5"/>
  <c r="DI1467" i="5" s="1"/>
  <c r="DG1471" i="5"/>
  <c r="DN1471" i="5"/>
  <c r="DG1473" i="5"/>
  <c r="DN1473" i="5"/>
  <c r="DG1475" i="5"/>
  <c r="DN1475" i="5"/>
  <c r="DG1477" i="5"/>
  <c r="DN1477" i="5"/>
  <c r="DG1479" i="5"/>
  <c r="DN1479" i="5"/>
  <c r="DG1481" i="5"/>
  <c r="DN1481" i="5"/>
  <c r="DG1483" i="5"/>
  <c r="DN1483" i="5"/>
  <c r="DG1485" i="5"/>
  <c r="DN1485" i="5"/>
  <c r="DH1488" i="5"/>
  <c r="DI1491" i="5"/>
  <c r="DI1515" i="5"/>
  <c r="DM1465" i="5"/>
  <c r="DM1471" i="5"/>
  <c r="DP1471" i="5"/>
  <c r="DO1471" i="5"/>
  <c r="DM1473" i="5"/>
  <c r="DP1473" i="5"/>
  <c r="DO1473" i="5"/>
  <c r="DM1475" i="5"/>
  <c r="DP1475" i="5"/>
  <c r="DO1475" i="5"/>
  <c r="DM1477" i="5"/>
  <c r="DP1477" i="5"/>
  <c r="DO1477" i="5"/>
  <c r="DM1479" i="5"/>
  <c r="DP1479" i="5"/>
  <c r="DO1479" i="5"/>
  <c r="DM1481" i="5"/>
  <c r="DP1481" i="5"/>
  <c r="DO1481" i="5"/>
  <c r="DM1483" i="5"/>
  <c r="DP1483" i="5"/>
  <c r="DO1483" i="5"/>
  <c r="DM1485" i="5"/>
  <c r="DP1485" i="5"/>
  <c r="DO1485" i="5"/>
  <c r="DG1488" i="5"/>
  <c r="DI1488" i="5"/>
  <c r="DH1494" i="5"/>
  <c r="DI1494" i="5" s="1"/>
  <c r="DH1502" i="5"/>
  <c r="DI1502" i="5" s="1"/>
  <c r="DG1502" i="5"/>
  <c r="DI1508" i="5"/>
  <c r="DH1508" i="5"/>
  <c r="DG1508" i="5"/>
  <c r="DF1487" i="5"/>
  <c r="DK1487" i="5" s="1"/>
  <c r="DP1487" i="5"/>
  <c r="DF1489" i="5"/>
  <c r="DK1489" i="5" s="1"/>
  <c r="DP1489" i="5"/>
  <c r="DF1491" i="5"/>
  <c r="DK1491" i="5" s="1"/>
  <c r="DP1491" i="5"/>
  <c r="DF1493" i="5"/>
  <c r="DK1493" i="5" s="1"/>
  <c r="DP1493" i="5"/>
  <c r="DP1495" i="5"/>
  <c r="DH1497" i="5"/>
  <c r="DI1497" i="5" s="1"/>
  <c r="DG1497" i="5"/>
  <c r="DO1497" i="5"/>
  <c r="DH1498" i="5"/>
  <c r="DI1498" i="5" s="1"/>
  <c r="DO1498" i="5"/>
  <c r="DF1499" i="5"/>
  <c r="DK1499" i="5" s="1"/>
  <c r="DG1500" i="5"/>
  <c r="DN1500" i="5"/>
  <c r="DM1502" i="5"/>
  <c r="DG1503" i="5"/>
  <c r="DG1504" i="5"/>
  <c r="DO1505" i="5"/>
  <c r="DF1507" i="5"/>
  <c r="DK1507" i="5" s="1"/>
  <c r="DP1507" i="5"/>
  <c r="DH1509" i="5"/>
  <c r="DI1509" i="5" s="1"/>
  <c r="DM1511" i="5"/>
  <c r="DP1511" i="5"/>
  <c r="DH1512" i="5"/>
  <c r="DI1512" i="5" s="1"/>
  <c r="DM1515" i="5"/>
  <c r="DP1515" i="5"/>
  <c r="DI1516" i="5"/>
  <c r="DH1516" i="5"/>
  <c r="DH1521" i="5"/>
  <c r="DG1523" i="5"/>
  <c r="DI1524" i="5"/>
  <c r="DH1524" i="5"/>
  <c r="DG1524" i="5"/>
  <c r="DH1529" i="5"/>
  <c r="DI1531" i="5"/>
  <c r="DI1532" i="5"/>
  <c r="DH1532" i="5"/>
  <c r="DG1532" i="5"/>
  <c r="DI1539" i="5"/>
  <c r="DG1487" i="5"/>
  <c r="DM1487" i="5"/>
  <c r="DG1489" i="5"/>
  <c r="DM1489" i="5"/>
  <c r="DG1491" i="5"/>
  <c r="DM1491" i="5"/>
  <c r="DG1493" i="5"/>
  <c r="DM1493" i="5"/>
  <c r="DK1495" i="5"/>
  <c r="DM1496" i="5"/>
  <c r="DP1497" i="5"/>
  <c r="DH1499" i="5"/>
  <c r="DI1499" i="5" s="1"/>
  <c r="DH1500" i="5"/>
  <c r="DO1500" i="5"/>
  <c r="DF1501" i="5"/>
  <c r="DO1503" i="5"/>
  <c r="DP1505" i="5"/>
  <c r="DI1506" i="5"/>
  <c r="DH1507" i="5"/>
  <c r="DI1507" i="5" s="1"/>
  <c r="DH1511" i="5"/>
  <c r="DN1513" i="5"/>
  <c r="DF1513" i="5"/>
  <c r="DK1513" i="5" s="1"/>
  <c r="DH1515" i="5"/>
  <c r="DO1515" i="5"/>
  <c r="DN1517" i="5"/>
  <c r="DF1517" i="5"/>
  <c r="DK1517" i="5" s="1"/>
  <c r="DH1519" i="5"/>
  <c r="DG1521" i="5"/>
  <c r="DI1521" i="5"/>
  <c r="DI1522" i="5"/>
  <c r="DH1522" i="5"/>
  <c r="DG1522" i="5"/>
  <c r="DH1527" i="5"/>
  <c r="DG1529" i="5"/>
  <c r="DI1529" i="5"/>
  <c r="DI1530" i="5"/>
  <c r="DH1530" i="5"/>
  <c r="DG1530" i="5"/>
  <c r="DH1535" i="5"/>
  <c r="DG1537" i="5"/>
  <c r="DI1537" i="5"/>
  <c r="DI1538" i="5"/>
  <c r="DH1538" i="5"/>
  <c r="DG1538" i="5"/>
  <c r="DI1541" i="5"/>
  <c r="DG1541" i="5"/>
  <c r="DH1545" i="5"/>
  <c r="DH1491" i="5"/>
  <c r="DH1493" i="5"/>
  <c r="DI1493" i="5" s="1"/>
  <c r="DM1495" i="5"/>
  <c r="DM1498" i="5"/>
  <c r="DP1503" i="5"/>
  <c r="DI1504" i="5"/>
  <c r="DH1505" i="5"/>
  <c r="DI1505" i="5" s="1"/>
  <c r="DG1507" i="5"/>
  <c r="DO1509" i="5"/>
  <c r="DI1510" i="5"/>
  <c r="DH1510" i="5"/>
  <c r="DM1513" i="5"/>
  <c r="DP1513" i="5"/>
  <c r="DH1514" i="5"/>
  <c r="DI1514" i="5" s="1"/>
  <c r="DG1515" i="5"/>
  <c r="DM1517" i="5"/>
  <c r="DP1517" i="5"/>
  <c r="DI1518" i="5"/>
  <c r="DH1518" i="5"/>
  <c r="DG1519" i="5"/>
  <c r="DI1519" i="5"/>
  <c r="DI1520" i="5"/>
  <c r="DH1520" i="5"/>
  <c r="DG1520" i="5"/>
  <c r="DI1527" i="5"/>
  <c r="DH1528" i="5"/>
  <c r="DI1528" i="5" s="1"/>
  <c r="DG1528" i="5"/>
  <c r="DG1535" i="5"/>
  <c r="DI1535" i="5"/>
  <c r="DI1536" i="5"/>
  <c r="DH1536" i="5"/>
  <c r="DG1536" i="5"/>
  <c r="DI1545" i="5"/>
  <c r="DG1545" i="5"/>
  <c r="DF1497" i="5"/>
  <c r="DK1497" i="5" s="1"/>
  <c r="DM1500" i="5"/>
  <c r="DF1509" i="5"/>
  <c r="DK1509" i="5" s="1"/>
  <c r="DP1509" i="5"/>
  <c r="DN1511" i="5"/>
  <c r="DF1511" i="5"/>
  <c r="DK1511" i="5" s="1"/>
  <c r="DO1513" i="5"/>
  <c r="DN1515" i="5"/>
  <c r="DF1515" i="5"/>
  <c r="DK1515" i="5" s="1"/>
  <c r="DO1517" i="5"/>
  <c r="DH1523" i="5"/>
  <c r="DI1523" i="5" s="1"/>
  <c r="DG1525" i="5"/>
  <c r="DI1525" i="5"/>
  <c r="DI1526" i="5"/>
  <c r="DH1526" i="5"/>
  <c r="DG1526" i="5"/>
  <c r="DH1531" i="5"/>
  <c r="DG1533" i="5"/>
  <c r="DI1533" i="5"/>
  <c r="DI1534" i="5"/>
  <c r="DH1534" i="5"/>
  <c r="DG1534" i="5"/>
  <c r="DH1539" i="5"/>
  <c r="DO1519" i="5"/>
  <c r="DO1521" i="5"/>
  <c r="DO1523" i="5"/>
  <c r="DO1525" i="5"/>
  <c r="DO1527" i="5"/>
  <c r="DO1529" i="5"/>
  <c r="DO1531" i="5"/>
  <c r="DO1533" i="5"/>
  <c r="DO1535" i="5"/>
  <c r="DO1537" i="5"/>
  <c r="DP1539" i="5"/>
  <c r="DI1542" i="5"/>
  <c r="DH1543" i="5"/>
  <c r="DI1543" i="5" s="1"/>
  <c r="DG1546" i="5"/>
  <c r="DG1557" i="5"/>
  <c r="DI1569" i="5"/>
  <c r="DH1569" i="5"/>
  <c r="DG1569" i="5"/>
  <c r="DF1519" i="5"/>
  <c r="DK1519" i="5" s="1"/>
  <c r="DP1519" i="5"/>
  <c r="DF1521" i="5"/>
  <c r="DK1521" i="5" s="1"/>
  <c r="DP1521" i="5"/>
  <c r="DF1523" i="5"/>
  <c r="DK1523" i="5" s="1"/>
  <c r="DP1523" i="5"/>
  <c r="DF1525" i="5"/>
  <c r="DK1525" i="5" s="1"/>
  <c r="DP1525" i="5"/>
  <c r="DF1527" i="5"/>
  <c r="DK1527" i="5" s="1"/>
  <c r="DP1527" i="5"/>
  <c r="DF1529" i="5"/>
  <c r="DK1529" i="5" s="1"/>
  <c r="DP1529" i="5"/>
  <c r="DF1531" i="5"/>
  <c r="DK1531" i="5" s="1"/>
  <c r="DP1531" i="5"/>
  <c r="DF1533" i="5"/>
  <c r="DK1533" i="5" s="1"/>
  <c r="DP1533" i="5"/>
  <c r="DF1535" i="5"/>
  <c r="DK1535" i="5" s="1"/>
  <c r="DP1535" i="5"/>
  <c r="DF1537" i="5"/>
  <c r="DK1537" i="5" s="1"/>
  <c r="DP1537" i="5"/>
  <c r="DF1539" i="5"/>
  <c r="DK1539" i="5" s="1"/>
  <c r="DG1547" i="5"/>
  <c r="DI1547" i="5"/>
  <c r="DI1548" i="5"/>
  <c r="DG1548" i="5"/>
  <c r="DI1554" i="5"/>
  <c r="DH1563" i="5"/>
  <c r="DI1563" i="5" s="1"/>
  <c r="DG1563" i="5"/>
  <c r="DI1567" i="5"/>
  <c r="DH1567" i="5"/>
  <c r="DG1567" i="5"/>
  <c r="DH1575" i="5"/>
  <c r="DI1575" i="5" s="1"/>
  <c r="DG1575" i="5"/>
  <c r="DO1504" i="5"/>
  <c r="DO1506" i="5"/>
  <c r="DO1508" i="5"/>
  <c r="DO1510" i="5"/>
  <c r="DO1512" i="5"/>
  <c r="DO1514" i="5"/>
  <c r="DO1516" i="5"/>
  <c r="DO1518" i="5"/>
  <c r="DO1520" i="5"/>
  <c r="DO1522" i="5"/>
  <c r="DO1524" i="5"/>
  <c r="DO1526" i="5"/>
  <c r="DO1528" i="5"/>
  <c r="DO1530" i="5"/>
  <c r="DO1532" i="5"/>
  <c r="DO1534" i="5"/>
  <c r="DO1536" i="5"/>
  <c r="DO1538" i="5"/>
  <c r="DM1539" i="5"/>
  <c r="DG1540" i="5"/>
  <c r="DI1540" i="5"/>
  <c r="DF1542" i="5"/>
  <c r="DK1542" i="5" s="1"/>
  <c r="DG1544" i="5"/>
  <c r="DI1544" i="5"/>
  <c r="DP1544" i="5"/>
  <c r="DH1546" i="5"/>
  <c r="DI1546" i="5" s="1"/>
  <c r="DI1559" i="5"/>
  <c r="DH1559" i="5"/>
  <c r="DG1559" i="5"/>
  <c r="DH1565" i="5"/>
  <c r="DI1565" i="5" s="1"/>
  <c r="DG1565" i="5"/>
  <c r="DI1573" i="5"/>
  <c r="DH1573" i="5"/>
  <c r="DG1573" i="5"/>
  <c r="DO1542" i="5"/>
  <c r="DG1543" i="5"/>
  <c r="DH1557" i="5"/>
  <c r="DI1557" i="5" s="1"/>
  <c r="DI1561" i="5"/>
  <c r="DG1561" i="5"/>
  <c r="DH1571" i="5"/>
  <c r="DI1571" i="5" s="1"/>
  <c r="DG1571" i="5"/>
  <c r="DP1546" i="5"/>
  <c r="DP1548" i="5"/>
  <c r="DP1550" i="5"/>
  <c r="DP1552" i="5"/>
  <c r="DO1556" i="5"/>
  <c r="DO1560" i="5"/>
  <c r="DO1566" i="5"/>
  <c r="DO1570" i="5"/>
  <c r="DO1574" i="5"/>
  <c r="DG1579" i="5"/>
  <c r="DK1579" i="5"/>
  <c r="DM1546" i="5"/>
  <c r="DM1548" i="5"/>
  <c r="DI1549" i="5"/>
  <c r="DG1550" i="5"/>
  <c r="DM1550" i="5"/>
  <c r="DI1551" i="5"/>
  <c r="DG1552" i="5"/>
  <c r="DM1552" i="5"/>
  <c r="DI1553" i="5"/>
  <c r="DG1554" i="5"/>
  <c r="DM1554" i="5"/>
  <c r="DI1555" i="5"/>
  <c r="DI1556" i="5"/>
  <c r="DP1556" i="5"/>
  <c r="DF1558" i="5"/>
  <c r="DK1558" i="5" s="1"/>
  <c r="DI1560" i="5"/>
  <c r="DP1560" i="5"/>
  <c r="DF1562" i="5"/>
  <c r="DK1562" i="5" s="1"/>
  <c r="DF1566" i="5"/>
  <c r="DK1566" i="5" s="1"/>
  <c r="DP1566" i="5"/>
  <c r="DG1568" i="5"/>
  <c r="DF1570" i="5"/>
  <c r="DK1570" i="5" s="1"/>
  <c r="DP1570" i="5"/>
  <c r="DG1572" i="5"/>
  <c r="DF1574" i="5"/>
  <c r="DK1574" i="5" s="1"/>
  <c r="DP1574" i="5"/>
  <c r="DH1550" i="5"/>
  <c r="DI1550" i="5" s="1"/>
  <c r="DH1552" i="5"/>
  <c r="DI1552" i="5" s="1"/>
  <c r="DH1554" i="5"/>
  <c r="DO1564" i="5"/>
  <c r="DO1568" i="5"/>
  <c r="DO1572" i="5"/>
  <c r="DO1576" i="5"/>
  <c r="DI1577" i="5"/>
  <c r="DH1577" i="5"/>
  <c r="DM1580" i="5"/>
  <c r="DP1580" i="5"/>
  <c r="DO1580" i="5"/>
  <c r="DF1556" i="5"/>
  <c r="DK1556" i="5" s="1"/>
  <c r="DG1558" i="5"/>
  <c r="DI1558" i="5"/>
  <c r="DP1558" i="5"/>
  <c r="DF1560" i="5"/>
  <c r="DK1560" i="5" s="1"/>
  <c r="DG1562" i="5"/>
  <c r="DI1562" i="5"/>
  <c r="DP1562" i="5"/>
  <c r="DF1564" i="5"/>
  <c r="DK1564" i="5" s="1"/>
  <c r="DP1564" i="5"/>
  <c r="DF1568" i="5"/>
  <c r="DK1568" i="5" s="1"/>
  <c r="DP1568" i="5"/>
  <c r="DG1570" i="5"/>
  <c r="DF1572" i="5"/>
  <c r="DK1572" i="5" s="1"/>
  <c r="DP1572" i="5"/>
  <c r="DF1576" i="5"/>
  <c r="DK1576" i="5" s="1"/>
  <c r="DP1576" i="5"/>
  <c r="DM1578" i="5"/>
  <c r="DP1578" i="5"/>
  <c r="DO1578" i="5"/>
  <c r="DN1578" i="5"/>
  <c r="DF1578" i="5"/>
  <c r="DK1578" i="5" s="1"/>
  <c r="DI1579" i="5"/>
  <c r="DH1581" i="5"/>
  <c r="DH1582" i="5"/>
  <c r="DH1583" i="5"/>
  <c r="DH1584" i="5"/>
  <c r="DH1585" i="5"/>
  <c r="DH1586" i="5"/>
  <c r="DH1587" i="5"/>
  <c r="DH1588" i="5"/>
  <c r="DI1589" i="5"/>
  <c r="DG1589" i="5"/>
  <c r="DG1590" i="5"/>
  <c r="DI1590" i="5"/>
  <c r="DG1591" i="5"/>
  <c r="DI1591" i="5"/>
  <c r="DI1594" i="5"/>
  <c r="DG1594" i="5"/>
  <c r="DI1598" i="5"/>
  <c r="DG1598" i="5"/>
  <c r="DI1602" i="5"/>
  <c r="DG1602" i="5"/>
  <c r="DI1606" i="5"/>
  <c r="DG1606" i="5"/>
  <c r="DI1610" i="5"/>
  <c r="DG1610" i="5"/>
  <c r="DG1578" i="5"/>
  <c r="DI1578" i="5"/>
  <c r="DG1580" i="5"/>
  <c r="DN1580" i="5"/>
  <c r="DI1581" i="5"/>
  <c r="DI1582" i="5"/>
  <c r="DI1583" i="5"/>
  <c r="DI1584" i="5"/>
  <c r="DI1585" i="5"/>
  <c r="DI1586" i="5"/>
  <c r="DI1587" i="5"/>
  <c r="DI1588" i="5"/>
  <c r="DH1592" i="5"/>
  <c r="DI1592" i="5" s="1"/>
  <c r="DH1593" i="5"/>
  <c r="DI1593" i="5" s="1"/>
  <c r="DH1596" i="5"/>
  <c r="DI1596" i="5" s="1"/>
  <c r="DG1597" i="5"/>
  <c r="DH1597" i="5"/>
  <c r="DI1597" i="5" s="1"/>
  <c r="DH1600" i="5"/>
  <c r="DI1600" i="5" s="1"/>
  <c r="DG1601" i="5"/>
  <c r="DH1601" i="5"/>
  <c r="DI1601" i="5" s="1"/>
  <c r="DH1604" i="5"/>
  <c r="DG1605" i="5"/>
  <c r="DH1605" i="5"/>
  <c r="DI1605" i="5" s="1"/>
  <c r="DG1609" i="5"/>
  <c r="DH1609" i="5"/>
  <c r="DI1609" i="5" s="1"/>
  <c r="DG1613" i="5"/>
  <c r="DH1613" i="5"/>
  <c r="DI1613" i="5" s="1"/>
  <c r="DG1592" i="5"/>
  <c r="DG1596" i="5"/>
  <c r="DG1600" i="5"/>
  <c r="DI1604" i="5"/>
  <c r="DG1604" i="5"/>
  <c r="DI1608" i="5"/>
  <c r="DG1608" i="5"/>
  <c r="DI1612" i="5"/>
  <c r="DG1612" i="5"/>
  <c r="DG1614" i="5"/>
  <c r="DM1582" i="5"/>
  <c r="DP1582" i="5"/>
  <c r="DO1582" i="5"/>
  <c r="DM1584" i="5"/>
  <c r="DP1584" i="5"/>
  <c r="DO1584" i="5"/>
  <c r="DM1586" i="5"/>
  <c r="DP1586" i="5"/>
  <c r="DO1586" i="5"/>
  <c r="DM1588" i="5"/>
  <c r="DP1588" i="5"/>
  <c r="DO1588" i="5"/>
  <c r="Q6" i="13"/>
  <c r="S7" i="13"/>
  <c r="DO1590" i="5"/>
  <c r="DM1613" i="5"/>
  <c r="DP1613" i="5"/>
  <c r="DO1613" i="5"/>
  <c r="J8" i="14"/>
  <c r="DP1590" i="5"/>
  <c r="DP1591" i="5"/>
  <c r="DF1593" i="5"/>
  <c r="DK1593" i="5" s="1"/>
  <c r="DG1595" i="5"/>
  <c r="DI1595" i="5"/>
  <c r="DP1595" i="5"/>
  <c r="DF1597" i="5"/>
  <c r="DK1597" i="5" s="1"/>
  <c r="DG1599" i="5"/>
  <c r="DI1599" i="5"/>
  <c r="DP1599" i="5"/>
  <c r="DF1601" i="5"/>
  <c r="DK1601" i="5" s="1"/>
  <c r="DG1603" i="5"/>
  <c r="DI1603" i="5"/>
  <c r="DP1603" i="5"/>
  <c r="DF1605" i="5"/>
  <c r="DK1605" i="5" s="1"/>
  <c r="DG1607" i="5"/>
  <c r="DI1607" i="5"/>
  <c r="DP1607" i="5"/>
  <c r="DF1609" i="5"/>
  <c r="DK1609" i="5" s="1"/>
  <c r="DG1611" i="5"/>
  <c r="DI1611" i="5"/>
  <c r="DP1611" i="5"/>
  <c r="DO1593" i="5"/>
  <c r="DO1597" i="5"/>
  <c r="DO1601" i="5"/>
  <c r="DO1605" i="5"/>
  <c r="DO1609" i="5"/>
  <c r="DH1614" i="5"/>
  <c r="DI1614" i="5" s="1"/>
  <c r="S8" i="13"/>
  <c r="H6" i="14"/>
  <c r="J6" i="14" s="1"/>
  <c r="J7" i="14"/>
  <c r="DG1419" i="5" l="1"/>
  <c r="DG1403" i="5"/>
  <c r="DG1363" i="5"/>
  <c r="DG1307" i="5"/>
  <c r="DG1301" i="5"/>
  <c r="DG1285" i="5"/>
  <c r="DG1346" i="5"/>
  <c r="DK1346" i="5"/>
  <c r="DG1107" i="5"/>
  <c r="DG1062" i="5"/>
  <c r="DK1062" i="5"/>
  <c r="DK833" i="5"/>
  <c r="DG833" i="5"/>
  <c r="DK801" i="5"/>
  <c r="DG801" i="5"/>
  <c r="DG875" i="5"/>
  <c r="DG829" i="5"/>
  <c r="DK829" i="5"/>
  <c r="DG797" i="5"/>
  <c r="DK797" i="5"/>
  <c r="DG839" i="5"/>
  <c r="DG728" i="5"/>
  <c r="DG696" i="5"/>
  <c r="DG846" i="5"/>
  <c r="DG814" i="5"/>
  <c r="DG759" i="5"/>
  <c r="DG744" i="5"/>
  <c r="DG831" i="5"/>
  <c r="DG704" i="5"/>
  <c r="DG615" i="5"/>
  <c r="DG599" i="5"/>
  <c r="DG559" i="5"/>
  <c r="DG551" i="5"/>
  <c r="DG535" i="5"/>
  <c r="DG519" i="5"/>
  <c r="DG511" i="5"/>
  <c r="DG1574" i="5"/>
  <c r="DG1542" i="5"/>
  <c r="DG1539" i="5"/>
  <c r="DG1394" i="5"/>
  <c r="DK1394" i="5"/>
  <c r="DG1370" i="5"/>
  <c r="DK1370" i="5"/>
  <c r="DG1289" i="5"/>
  <c r="DG1147" i="5"/>
  <c r="DG1131" i="5"/>
  <c r="DG1090" i="5"/>
  <c r="DK1066" i="5"/>
  <c r="DG1066" i="5"/>
  <c r="DK1050" i="5"/>
  <c r="DG1050" i="5"/>
  <c r="DK857" i="5"/>
  <c r="DG857" i="5"/>
  <c r="DK825" i="5"/>
  <c r="DG825" i="5"/>
  <c r="DK793" i="5"/>
  <c r="DG793" i="5"/>
  <c r="DK785" i="5"/>
  <c r="DG785" i="5"/>
  <c r="DK761" i="5"/>
  <c r="DG761" i="5"/>
  <c r="DK753" i="5"/>
  <c r="DG753" i="5"/>
  <c r="DG951" i="5"/>
  <c r="DG947" i="5"/>
  <c r="DG923" i="5"/>
  <c r="DG783" i="5"/>
  <c r="DG757" i="5"/>
  <c r="DK757" i="5"/>
  <c r="DG837" i="5"/>
  <c r="DK837" i="5"/>
  <c r="DG805" i="5"/>
  <c r="DK805" i="5"/>
  <c r="DG784" i="5"/>
  <c r="DG915" i="5"/>
  <c r="DG855" i="5"/>
  <c r="DG720" i="5"/>
  <c r="DG822" i="5"/>
  <c r="DG738" i="5"/>
  <c r="DG706" i="5"/>
  <c r="DG777" i="5"/>
  <c r="DG722" i="5"/>
  <c r="DG847" i="5"/>
  <c r="DG455" i="5"/>
  <c r="DG1511" i="5"/>
  <c r="DG1531" i="5"/>
  <c r="DG1517" i="5"/>
  <c r="DG1464" i="5"/>
  <c r="DG1411" i="5"/>
  <c r="DG1397" i="5"/>
  <c r="DK1334" i="5"/>
  <c r="DG1334" i="5"/>
  <c r="DG1386" i="5"/>
  <c r="DK1386" i="5"/>
  <c r="DG1371" i="5"/>
  <c r="DG1338" i="5"/>
  <c r="DK1338" i="5"/>
  <c r="DG1293" i="5"/>
  <c r="DG1378" i="5"/>
  <c r="DK1378" i="5"/>
  <c r="DG1143" i="5"/>
  <c r="DG1127" i="5"/>
  <c r="DG1046" i="5"/>
  <c r="DK1046" i="5"/>
  <c r="DK849" i="5"/>
  <c r="DG849" i="5"/>
  <c r="DK817" i="5"/>
  <c r="DG817" i="5"/>
  <c r="DG929" i="5"/>
  <c r="DG913" i="5"/>
  <c r="DG897" i="5"/>
  <c r="DG881" i="5"/>
  <c r="DG865" i="5"/>
  <c r="DG907" i="5"/>
  <c r="DG845" i="5"/>
  <c r="DK845" i="5"/>
  <c r="DG813" i="5"/>
  <c r="DK813" i="5"/>
  <c r="DG931" i="5"/>
  <c r="DG867" i="5"/>
  <c r="DG776" i="5"/>
  <c r="DG807" i="5"/>
  <c r="DG767" i="5"/>
  <c r="DG428" i="5"/>
  <c r="DG830" i="5"/>
  <c r="DG798" i="5"/>
  <c r="DK766" i="5"/>
  <c r="DG766" i="5"/>
  <c r="DG799" i="5"/>
  <c r="DG791" i="5"/>
  <c r="DG503" i="5"/>
  <c r="DG495" i="5"/>
  <c r="DG1501" i="5"/>
  <c r="DK1501" i="5"/>
  <c r="DG1576" i="5"/>
  <c r="H5" i="14"/>
  <c r="DG1593" i="5"/>
  <c r="DG1566" i="5"/>
  <c r="DG1564" i="5"/>
  <c r="DG1560" i="5"/>
  <c r="DG1556" i="5"/>
  <c r="DG1527" i="5"/>
  <c r="DG1509" i="5"/>
  <c r="DG1499" i="5"/>
  <c r="DG1513" i="5"/>
  <c r="DG1423" i="5"/>
  <c r="DK1390" i="5"/>
  <c r="DG1390" i="5"/>
  <c r="DK1382" i="5"/>
  <c r="DG1382" i="5"/>
  <c r="DK1374" i="5"/>
  <c r="DG1374" i="5"/>
  <c r="DK1366" i="5"/>
  <c r="DG1366" i="5"/>
  <c r="DK1358" i="5"/>
  <c r="DG1358" i="5"/>
  <c r="DK1350" i="5"/>
  <c r="DG1350" i="5"/>
  <c r="DK1342" i="5"/>
  <c r="DG1342" i="5"/>
  <c r="DG1407" i="5"/>
  <c r="DG1354" i="5"/>
  <c r="DK1354" i="5"/>
  <c r="DG1287" i="5"/>
  <c r="DG1362" i="5"/>
  <c r="DK1362" i="5"/>
  <c r="DG1339" i="5"/>
  <c r="DG1311" i="5"/>
  <c r="DG1297" i="5"/>
  <c r="DG1379" i="5"/>
  <c r="DG1155" i="5"/>
  <c r="DG1139" i="5"/>
  <c r="DG1123" i="5"/>
  <c r="DG1086" i="5"/>
  <c r="DG1070" i="5"/>
  <c r="DG1054" i="5"/>
  <c r="DK1054" i="5"/>
  <c r="DG1074" i="5"/>
  <c r="DK1058" i="5"/>
  <c r="DG1058" i="5"/>
  <c r="DK1042" i="5"/>
  <c r="DG1042" i="5"/>
  <c r="DG949" i="5"/>
  <c r="DK841" i="5"/>
  <c r="DG841" i="5"/>
  <c r="DK809" i="5"/>
  <c r="DG809" i="5"/>
  <c r="DG939" i="5"/>
  <c r="DG891" i="5"/>
  <c r="DG789" i="5"/>
  <c r="DK789" i="5"/>
  <c r="DG853" i="5"/>
  <c r="DK853" i="5"/>
  <c r="DG821" i="5"/>
  <c r="DK821" i="5"/>
  <c r="DG781" i="5"/>
  <c r="DK781" i="5"/>
  <c r="DG752" i="5"/>
  <c r="DG883" i="5"/>
  <c r="DG823" i="5"/>
  <c r="DG769" i="5"/>
  <c r="DG736" i="5"/>
  <c r="DG838" i="5"/>
  <c r="DG806" i="5"/>
  <c r="DG712" i="5"/>
  <c r="DG815" i="5"/>
  <c r="DG773" i="5"/>
  <c r="DK773" i="5"/>
  <c r="DG671" i="5"/>
  <c r="DG663" i="5"/>
  <c r="DG527" i="5"/>
  <c r="DG479" i="5"/>
  <c r="DG439" i="5"/>
  <c r="DG854" i="5"/>
</calcChain>
</file>

<file path=xl/sharedStrings.xml><?xml version="1.0" encoding="utf-8"?>
<sst xmlns="http://schemas.openxmlformats.org/spreadsheetml/2006/main" count="9090" uniqueCount="602">
  <si>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</si>
  <si>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</si>
  <si>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</si>
  <si>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</si>
  <si>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</si>
  <si>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</si>
  <si>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</si>
  <si>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</si>
  <si>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</si>
  <si>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</si>
  <si>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</si>
  <si>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</si>
  <si>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</si>
  <si>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</si>
  <si>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</si>
  <si>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</si>
  <si>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</si>
  <si>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</si>
  <si>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</si>
  <si>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</si>
  <si>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</si>
  <si>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</si>
  <si>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</si>
  <si>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</si>
  <si>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</si>
  <si>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</si>
  <si>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</si>
  <si>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</si>
  <si>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</si>
  <si>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</si>
  <si>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</si>
  <si>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</si>
  <si>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</si>
  <si>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</si>
  <si>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</si>
  <si>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</si>
  <si>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</si>
  <si>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</si>
  <si>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</si>
  <si>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</si>
  <si>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</si>
  <si>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</si>
  <si>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</si>
  <si>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</si>
  <si>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</si>
  <si>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</si>
  <si>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</si>
  <si>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</si>
  <si>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</si>
  <si>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</si>
  <si>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</si>
  <si>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</si>
  <si>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</si>
  <si>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</si>
  <si>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</si>
  <si>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</si>
  <si>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</si>
  <si>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</si>
  <si>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</si>
  <si>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</si>
  <si>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</si>
  <si>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</si>
  <si>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</si>
  <si>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</si>
  <si>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</si>
  <si>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</si>
  <si>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</si>
  <si>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</si>
  <si>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</si>
  <si>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</si>
  <si>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</si>
  <si>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</si>
  <si>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</si>
  <si>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</si>
  <si>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</si>
  <si>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</si>
  <si>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</si>
  <si>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</si>
  <si>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</si>
  <si>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</si>
  <si>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</si>
  <si>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</si>
  <si>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</si>
  <si>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</si>
  <si>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</si>
  <si>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</si>
  <si>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</si>
  <si>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</si>
  <si>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</si>
  <si>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</si>
  <si>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</si>
  <si>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</si>
  <si>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</si>
  <si>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</si>
  <si>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</si>
  <si>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</si>
  <si>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</si>
  <si>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</si>
  <si>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</si>
  <si>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</si>
  <si>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</si>
  <si>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</si>
  <si>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</si>
  <si>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</si>
  <si>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</si>
  <si>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</si>
  <si>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</si>
  <si>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</si>
  <si>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</si>
  <si>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</si>
  <si>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</si>
  <si>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</si>
  <si>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</si>
  <si>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</si>
  <si>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</si>
  <si>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LgWashing Mashine Base (VIVACHE)</t>
  </si>
  <si>
    <t>FMLGEI10000000</t>
  </si>
  <si>
    <t>قاعدة غسالة كيلوباترا</t>
  </si>
  <si>
    <t>FMDAII10CP0000</t>
  </si>
  <si>
    <t>كفرسخان اوليمبيك محلى- A23299301</t>
  </si>
  <si>
    <t>FMOLMI7T299301</t>
  </si>
  <si>
    <t>قاعدة سخان اوليمبيك محلى- A23299401</t>
  </si>
  <si>
    <t>FMOLMI0S299401</t>
  </si>
  <si>
    <t>LG 70 UQ 80006LD علوى وسفلى</t>
  </si>
  <si>
    <t>FMLGEI0S207501</t>
  </si>
  <si>
    <t>LG 70 UQ 80006LD  جانب يمين وشمال</t>
  </si>
  <si>
    <t>FMLGEI3S207502</t>
  </si>
  <si>
    <t>OLED65A26LA-up-dwon</t>
  </si>
  <si>
    <t>FMLGEI0S319401</t>
  </si>
  <si>
    <t>OLED65A26LA-side</t>
  </si>
  <si>
    <t>FMLGEI3S319402</t>
  </si>
  <si>
    <t>LgWashing Mashine Base</t>
  </si>
  <si>
    <t>FMLGEI1000000</t>
  </si>
  <si>
    <t>فوم صندوق سمك التابوت</t>
  </si>
  <si>
    <t>FMBOXI30T00000</t>
  </si>
  <si>
    <t>FRONT 43LM55</t>
  </si>
  <si>
    <t>FMLGEI43LM55FR</t>
  </si>
  <si>
    <t>صندوق سمك 5ك بنى سويف</t>
  </si>
  <si>
    <t>FM000B05000000</t>
  </si>
  <si>
    <t>PDFRP2125 قاعده 70 يمين</t>
  </si>
  <si>
    <t>FMCFII1RRP2125</t>
  </si>
  <si>
    <t>PDFRP2123 قاعده 70 شمال</t>
  </si>
  <si>
    <t>FMCFII1LRP2123</t>
  </si>
  <si>
    <t>PDFRP2124 كفر 70 يمين</t>
  </si>
  <si>
    <t>FMCFII7RRP2124</t>
  </si>
  <si>
    <t>PDFRP2122 كفر 70 شمال</t>
  </si>
  <si>
    <t>FMCFII7LRP2122</t>
  </si>
  <si>
    <t>لوحه غساله كيلوباترا</t>
  </si>
  <si>
    <t>FMDAII70CP0000</t>
  </si>
  <si>
    <t>زوايا اماميه كيلوباترا</t>
  </si>
  <si>
    <t>FMDAII2FCP0000</t>
  </si>
  <si>
    <t>زوايا خلفيه كيلوباترا</t>
  </si>
  <si>
    <t>FMDAII2RCP0000</t>
  </si>
  <si>
    <t>فوم طقم سخان غاز 10 لتر</t>
  </si>
  <si>
    <t>FMDAHI6000000</t>
  </si>
  <si>
    <t>فوم صندوق سمك 35 ك</t>
  </si>
  <si>
    <t>FMBOXI35000000</t>
  </si>
  <si>
    <t>علبة 20 فلات الجديدة</t>
  </si>
  <si>
    <t>FMBOXI20FB0000</t>
  </si>
  <si>
    <t>طقم سخان بلونايل ذو 4 اطقم</t>
  </si>
  <si>
    <t>FMDAHI40000000</t>
  </si>
  <si>
    <t>سخان غاز 6لتر</t>
  </si>
  <si>
    <t>FMDAHI5L000000</t>
  </si>
  <si>
    <t>LG32LM55\63</t>
  </si>
  <si>
    <t>FMLGEI32LM5563</t>
  </si>
  <si>
    <t>زانوسي العبد 308</t>
  </si>
  <si>
    <t>FMABDI30800000</t>
  </si>
  <si>
    <t>زانوسي العبد 314</t>
  </si>
  <si>
    <t>FMABDI31400000</t>
  </si>
  <si>
    <t>طقم سخان نبتون ذو 4 اطقم - علوي</t>
  </si>
  <si>
    <t>FMEWFI1A176201</t>
  </si>
  <si>
    <t>طقم سخان نبتون  ذو 4 اطقم -سفلي</t>
  </si>
  <si>
    <t>FMEWFI7A176101</t>
  </si>
  <si>
    <t>صندق 10ك بنى سويف</t>
  </si>
  <si>
    <t>FM000B10000000</t>
  </si>
  <si>
    <t>LG Nano80-top&amp;bottom</t>
  </si>
  <si>
    <t>FMLGEI1765NA80</t>
  </si>
  <si>
    <t>LG Nano80-side-left</t>
  </si>
  <si>
    <t>FMLGEI3465NA80</t>
  </si>
  <si>
    <t>صندوق سمك 25 ك بني سويف</t>
  </si>
  <si>
    <t>FM000B25000000</t>
  </si>
  <si>
    <t>زوايا امامية كولدير منلو</t>
  </si>
  <si>
    <t>FMMINI20000042</t>
  </si>
  <si>
    <t>زوايا خلفية كولدير منلو</t>
  </si>
  <si>
    <t>FMMINI30000043</t>
  </si>
  <si>
    <t>قاعدة كولدير منلو</t>
  </si>
  <si>
    <t>FMMINI10000044</t>
  </si>
  <si>
    <t>فوم طقم رويال جاز المعدل</t>
  </si>
  <si>
    <t>FMROGI20000000</t>
  </si>
  <si>
    <t>زانوسى العبد 303</t>
  </si>
  <si>
    <t>FMABDI30300000</t>
  </si>
  <si>
    <t>زانوسى العبد 304</t>
  </si>
  <si>
    <t>FMABDI30400000</t>
  </si>
  <si>
    <t>غطاء صندوق سمك 20 ك فلات الجديدة</t>
  </si>
  <si>
    <t>FMBOXI20FC0000</t>
  </si>
  <si>
    <t>LG43LM63/UM73</t>
  </si>
  <si>
    <t>FMLGEI43LM6373</t>
  </si>
  <si>
    <t>كفر سخان فرنساوي</t>
  </si>
  <si>
    <t>FMENCI20000000</t>
  </si>
  <si>
    <t>LgWashing machine (Cover)</t>
  </si>
  <si>
    <t>FMLGEI20000000</t>
  </si>
  <si>
    <t>LgWashing machine (Angels)</t>
  </si>
  <si>
    <t>FMLGEI40000000</t>
  </si>
  <si>
    <t>فوم قاعده 60*90 (مجمعه)</t>
  </si>
  <si>
    <t>FMDACI16090000</t>
  </si>
  <si>
    <t>فوم دعامه 60*90 (مجمعه)</t>
  </si>
  <si>
    <t>FMDACI66090000</t>
  </si>
  <si>
    <t>65UA14 TOP</t>
  </si>
  <si>
    <t>FMTOSI7T65UA14</t>
  </si>
  <si>
    <t>65UA14 BOTTOM</t>
  </si>
  <si>
    <t>FMTOSI1B65UA14</t>
  </si>
  <si>
    <t>65UA14 SIDE LEFT</t>
  </si>
  <si>
    <t>FMTOSI4L65UA14</t>
  </si>
  <si>
    <t>65UA14 SIDE RIGHT</t>
  </si>
  <si>
    <t>FMTOSI3R65UA14</t>
  </si>
  <si>
    <t>INSUTRIM  270*200 MM</t>
  </si>
  <si>
    <t>FCCR027020200</t>
  </si>
  <si>
    <t>INSUCLAD 270*100 MM</t>
  </si>
  <si>
    <t>FCCL027010200</t>
  </si>
  <si>
    <t>INSUCLAD 270*85 MM</t>
  </si>
  <si>
    <t>FCCL027085200</t>
  </si>
  <si>
    <t>Louver (70*250 MM.) option-2</t>
  </si>
  <si>
    <t>FCCL007025000</t>
  </si>
  <si>
    <t>فوم كوش 152</t>
  </si>
  <si>
    <t>FMDACI51520000</t>
  </si>
  <si>
    <t>فوم قاعده 60*60</t>
  </si>
  <si>
    <t>FMDACI16060000</t>
  </si>
  <si>
    <t>فوم جانب حمايه يمين</t>
  </si>
  <si>
    <t>FMDACI30000000</t>
  </si>
  <si>
    <t>فوم جانب حمايه شمال</t>
  </si>
  <si>
    <t>FMDACI40000000</t>
  </si>
  <si>
    <t>فوم تغليف علوى يمين خلفى11قدم  PDFRP0143</t>
  </si>
  <si>
    <t>FMDAIIM2000000</t>
  </si>
  <si>
    <t>فوم تغليف علوى شمال خلفى11قدم  PDFRP0145</t>
  </si>
  <si>
    <t>FMDAIIM4000000</t>
  </si>
  <si>
    <t>LG65UP77_TB</t>
  </si>
  <si>
    <t>FMLGEI065UP770</t>
  </si>
  <si>
    <t>فوم تغليف علوى يمين امامى11قدم  PDFRP0142</t>
  </si>
  <si>
    <t>FMDAIIM1000000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</si>
  <si>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</si>
  <si>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</si>
  <si>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</si>
  <si>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</si>
  <si>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</si>
  <si>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</si>
  <si>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tosh 43 ER9 top</t>
  </si>
  <si>
    <t>FMTOSI43T24030</t>
  </si>
  <si>
    <t>tosh 43 ER9 bottom</t>
  </si>
  <si>
    <t>FMTOSI43B24040</t>
  </si>
  <si>
    <t>قاعدة سخان فرنساوي</t>
  </si>
  <si>
    <t>FMENCI30000000</t>
  </si>
  <si>
    <t>LG 65 UM 73 top&amp;bottom</t>
  </si>
  <si>
    <t>FMLGEI65UM7301</t>
  </si>
  <si>
    <t>tosh 32 ER9 top</t>
  </si>
  <si>
    <t>FMTOSI32T24010</t>
  </si>
  <si>
    <t>tosh 32 ER9 bottom</t>
  </si>
  <si>
    <t>FMTOSI32B24020</t>
  </si>
  <si>
    <t>LG 65 UM 73 sides</t>
  </si>
  <si>
    <t>FMLGEI65UM7302</t>
  </si>
  <si>
    <t>قاعدة بوتجاز 90 تصدير</t>
  </si>
  <si>
    <t>FMDACI49000001</t>
  </si>
  <si>
    <t>زاوية بوتجاز اماميه 90 تصدير</t>
  </si>
  <si>
    <t>FMDACI49000002</t>
  </si>
  <si>
    <t>MFZ67207201 75UP77 TOP-BOTTOM</t>
  </si>
  <si>
    <t>FMLGEI075UP770</t>
  </si>
  <si>
    <t>MFZ67207201 75UP77Side</t>
  </si>
  <si>
    <t>FMLGEI475UP770</t>
  </si>
  <si>
    <t>LG43UP77</t>
  </si>
  <si>
    <t>FMLGEI043UP770</t>
  </si>
  <si>
    <t>Louver (70*300 MM.) option-1</t>
  </si>
  <si>
    <t>FCCL0033007200</t>
  </si>
  <si>
    <t>قاعدة غساله 12 كيلو فوق اتوماتيك p73001989040</t>
  </si>
  <si>
    <t>FMCFII11289040</t>
  </si>
  <si>
    <t>كفر غساله 12 كيلو فوق اتوماتيك 16338000004068</t>
  </si>
  <si>
    <t>FMCFII71204068</t>
  </si>
  <si>
    <t>جزء وسط غساله 12 كيلو فوق اتوماتيك 16338000004078</t>
  </si>
  <si>
    <t>FMCFII61204078</t>
  </si>
  <si>
    <t>زوايا غساله 12 كيلو فوق اتوماتيك 16338000004069</t>
  </si>
  <si>
    <t>FMCFII21204069</t>
  </si>
  <si>
    <t>LG 43UJ63</t>
  </si>
  <si>
    <t>FMLGEI43630000</t>
  </si>
  <si>
    <t>(إفتا)S1B1 1754501</t>
  </si>
  <si>
    <t>FMAFTI10000000</t>
  </si>
  <si>
    <t>فوم كوش 130</t>
  </si>
  <si>
    <t>FMDACI51300000</t>
  </si>
  <si>
    <t>FRONT 43LM63</t>
  </si>
  <si>
    <t>FMLGEI43LM63FR</t>
  </si>
  <si>
    <t>LG65UP81-side</t>
  </si>
  <si>
    <t>FMLGEI365UP810</t>
  </si>
  <si>
    <t>75UP77 MFZ65917901-  FRONT</t>
  </si>
  <si>
    <t>FMLGEI375UP770</t>
  </si>
  <si>
    <t>زانوسى العبد 305</t>
  </si>
  <si>
    <t>FMABDI30500000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</si>
  <si>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</si>
  <si>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</si>
  <si>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</si>
  <si>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</si>
  <si>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</si>
  <si>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</si>
  <si>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صندوق 10 ك فلات ك 18 بدون بادج</t>
  </si>
  <si>
    <t>FM000B10180000</t>
  </si>
  <si>
    <t>LG 65 UP 81</t>
  </si>
  <si>
    <t>FMLGEI065UP810</t>
  </si>
  <si>
    <t>Stop Coller S4</t>
  </si>
  <si>
    <t>FMENCI0S400000</t>
  </si>
  <si>
    <t>زانوسي العبد 309</t>
  </si>
  <si>
    <t>FMABDI30900000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</si>
  <si>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</si>
  <si>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</si>
  <si>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</si>
  <si>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</si>
  <si>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</si>
  <si>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</si>
  <si>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</si>
  <si>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</si>
  <si>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</si>
  <si>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</si>
  <si>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</si>
  <si>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</si>
  <si>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</si>
  <si>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</si>
  <si>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</si>
  <si>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</si>
  <si>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</si>
  <si>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</si>
  <si>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</si>
  <si>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</si>
  <si>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</si>
  <si>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</si>
  <si>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نسبة توالف الوردية الاولي</t>
  </si>
  <si>
    <t>إنتاجية الوردية الثانية</t>
  </si>
  <si>
    <t>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</si>
  <si>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</si>
  <si>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</si>
  <si>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</si>
  <si>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</si>
  <si>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</si>
  <si>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</si>
  <si>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</si>
  <si>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</si>
  <si>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</si>
  <si>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</si>
  <si>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</si>
  <si>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</si>
  <si>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الفرق بين الوزن الجاف والوزن المعياري</t>
  </si>
  <si>
    <t>الوزن المبلل</t>
  </si>
  <si>
    <t>الوزن الجاف</t>
  </si>
  <si>
    <t>اجمالي الإنتاج السليم</t>
  </si>
  <si>
    <t>عدد التوالف بالصنف</t>
  </si>
  <si>
    <t>زمن الدورة الفعلي</t>
  </si>
  <si>
    <t>معدل الإنتاج الفعلي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</si>
  <si>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</si>
  <si>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</si>
  <si>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</si>
  <si>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</si>
  <si>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</si>
  <si>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</si>
  <si>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</si>
  <si>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</si>
  <si>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</si>
  <si>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</si>
  <si>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</si>
  <si>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</si>
  <si>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</si>
  <si>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</si>
  <si>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</si>
  <si>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عملاء متنوعون</t>
  </si>
  <si>
    <t>LG</t>
  </si>
  <si>
    <t>HE</t>
  </si>
  <si>
    <t>MFZ67209801</t>
  </si>
  <si>
    <t>mma</t>
  </si>
  <si>
    <t>1700*1400</t>
  </si>
  <si>
    <t>HAE</t>
  </si>
  <si>
    <t>AGG76599801</t>
  </si>
  <si>
    <t>mmf</t>
  </si>
  <si>
    <t>الكترولوكس</t>
  </si>
  <si>
    <t>القاهرة للصناعات المغذية غسالات</t>
  </si>
  <si>
    <t>MFZ66151901</t>
  </si>
  <si>
    <t>p73001989040</t>
  </si>
  <si>
    <t>1.6338E+13</t>
  </si>
  <si>
    <t>MFZ67207201</t>
  </si>
  <si>
    <t>MFZ67207202</t>
  </si>
  <si>
    <t>mfz66236501</t>
  </si>
  <si>
    <t>القاهرة للصناعات المغذية بوتاجازات</t>
  </si>
  <si>
    <t>A07465002</t>
  </si>
  <si>
    <t>A07467901</t>
  </si>
  <si>
    <t>3920EZ2058A</t>
  </si>
  <si>
    <t>3920FZ3114C</t>
  </si>
  <si>
    <t>Media</t>
  </si>
  <si>
    <t>ميديا</t>
  </si>
  <si>
    <t>1100*850</t>
  </si>
  <si>
    <t>القاهرة للصناعات المغذية سخانات</t>
  </si>
  <si>
    <t>A15289901</t>
  </si>
  <si>
    <t>1100*1200</t>
  </si>
  <si>
    <t>A00467101</t>
  </si>
  <si>
    <t>1600*1800</t>
  </si>
  <si>
    <t>808902001</t>
  </si>
  <si>
    <t>808901901</t>
  </si>
  <si>
    <t>PHEWP0112</t>
  </si>
  <si>
    <t>MFZ66236701</t>
  </si>
  <si>
    <t>توشيبا</t>
  </si>
  <si>
    <t>توشيبا للاجهزة المرئية</t>
  </si>
  <si>
    <t>MFZ67207701</t>
  </si>
  <si>
    <t>اطلانتيك</t>
  </si>
  <si>
    <t>MFZ66236702</t>
  </si>
  <si>
    <t>mma </t>
  </si>
  <si>
    <t>PDFRP2046</t>
  </si>
  <si>
    <t>PDFRP2047</t>
  </si>
  <si>
    <t>PDFRP2044</t>
  </si>
  <si>
    <t>PDFRP2045</t>
  </si>
  <si>
    <t>PDFRP0145</t>
  </si>
  <si>
    <t>808901801</t>
  </si>
  <si>
    <t>808902102</t>
  </si>
  <si>
    <t>VOS0445</t>
  </si>
  <si>
    <t>PDFRP0147</t>
  </si>
  <si>
    <t>PDFRP0146</t>
  </si>
  <si>
    <t>PDFRP0142</t>
  </si>
  <si>
    <t>PDFRP0143</t>
  </si>
  <si>
    <t>PDFRP0144</t>
  </si>
  <si>
    <t>متنوع</t>
  </si>
  <si>
    <t>CDFRP2314</t>
  </si>
  <si>
    <t>MFZ66333001</t>
  </si>
  <si>
    <t>AGG76599802</t>
  </si>
  <si>
    <t>1800*1600</t>
  </si>
  <si>
    <t>MFZ65262201</t>
  </si>
  <si>
    <t>850*650</t>
  </si>
  <si>
    <t>809040701</t>
  </si>
  <si>
    <t>808901701</t>
  </si>
  <si>
    <t xml:space="preserve"> KEPCO</t>
  </si>
  <si>
    <t>CDFRP2305</t>
  </si>
  <si>
    <t>CDFRP2306</t>
  </si>
  <si>
    <t>CDFRP2308</t>
  </si>
  <si>
    <t>MFZ65333701</t>
  </si>
  <si>
    <t>رويال جاز</t>
  </si>
  <si>
    <t xml:space="preserve">الهندسية لانتاج الاجهزة المنزلية </t>
  </si>
  <si>
    <t>ميلو</t>
  </si>
  <si>
    <t>منلو</t>
  </si>
  <si>
    <t>MFZ67212201</t>
  </si>
  <si>
    <t>MFZ67212202</t>
  </si>
  <si>
    <t>MFZ67319401</t>
  </si>
  <si>
    <t>MFZ67319402</t>
  </si>
  <si>
    <t>1200*1100</t>
  </si>
  <si>
    <t>MFZ67207501</t>
  </si>
  <si>
    <t>MFZ67207502</t>
  </si>
  <si>
    <t>MFZ65917901</t>
  </si>
  <si>
    <t>MFZ67207601</t>
  </si>
  <si>
    <t>MFZ67207602</t>
  </si>
  <si>
    <t>A23299301</t>
  </si>
  <si>
    <t>A23299401</t>
  </si>
  <si>
    <t>افتا</t>
  </si>
  <si>
    <t>شركة افتا</t>
  </si>
  <si>
    <t>1100*1300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</si>
  <si>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</si>
  <si>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</si>
  <si>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</si>
  <si>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</si>
  <si>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</si>
  <si>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</si>
  <si>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</si>
  <si>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رقم الأسبوع</t>
  </si>
  <si>
    <t>تريدكو</t>
  </si>
  <si>
    <t xml:space="preserve">تريدكو للصناعات الهندسية </t>
  </si>
  <si>
    <t>p0000001719080</t>
  </si>
  <si>
    <t>1.63E+13</t>
  </si>
  <si>
    <t>مشتل اسنا</t>
  </si>
  <si>
    <t>الشركة العامة للخزف</t>
  </si>
  <si>
    <t>MFZ65333801</t>
  </si>
  <si>
    <t>PDAWP7199</t>
  </si>
  <si>
    <t>دلتا</t>
  </si>
  <si>
    <t>PDAWA6157</t>
  </si>
  <si>
    <t>CDAWP6039</t>
  </si>
  <si>
    <t xml:space="preserve">PDFRP2046      </t>
  </si>
  <si>
    <t xml:space="preserve">PDFRP2047      </t>
  </si>
  <si>
    <t xml:space="preserve">PDFRP2044      </t>
  </si>
  <si>
    <t xml:space="preserve">PDFRP2045      </t>
  </si>
  <si>
    <t>p0000001388248</t>
  </si>
  <si>
    <t>العربيه للصناعات الكهربائيه</t>
  </si>
  <si>
    <t>MFZ67225101</t>
  </si>
  <si>
    <t>MFZ67209701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</si>
  <si>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</si>
  <si>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</si>
  <si>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</si>
  <si>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</si>
  <si>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</si>
  <si>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</si>
  <si>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</si>
  <si>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</si>
  <si>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</si>
  <si>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</si>
  <si>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</si>
  <si>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</si>
  <si>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</si>
  <si>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</si>
  <si>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</si>
  <si>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</si>
  <si>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</si>
  <si>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</si>
  <si>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</si>
  <si>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</si>
  <si>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</si>
  <si>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</si>
  <si>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</si>
  <si>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</si>
  <si>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</si>
  <si>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</si>
  <si>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</si>
  <si>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</si>
  <si>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</si>
  <si>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العميل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</si>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</sst>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398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0" fontId="12" fillId="0" borderId="53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39" fillId="20" borderId="54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1" xfId="0" applyBorder="1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18" fillId="10" borderId="26" xfId="0" applyNumberFormat="1" applyFont="1" applyFill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18" fillId="10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39" fillId="20" borderId="40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12" fillId="0" borderId="46" xfId="0" applyFont="1" applyBorder="1" applyAlignment="1">
      <alignment horizontal="center" vertical="center" wrapText="1" readingOrder="2"/>
    </xf>
    <xf numFmtId="0" fontId="0" fillId="0" borderId="56" xfId="0" applyBorder="1"/>
    <xf numFmtId="0" fontId="12" fillId="0" borderId="57" xfId="0" applyFont="1" applyBorder="1" applyAlignment="1">
      <alignment horizontal="center" vertical="center" wrapText="1" readingOrder="2"/>
    </xf>
    <xf numFmtId="0" fontId="0" fillId="0" borderId="58" xfId="0" applyBorder="1"/>
    <xf numFmtId="0" fontId="28" fillId="4" borderId="40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9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30" fillId="8" borderId="14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18-4558-BA46-E874B0333C4C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18-4558-BA46-E874B0333C4C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18-4558-BA46-E874B0333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6-43F7-8138-ABA8E8A6CAE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F6-43F7-8138-ABA8E8A6CAE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F6-43F7-8138-ABA8E8A6C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78-420B-854E-D883E2E446A2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78-420B-854E-D883E2E44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51-4375-8FEA-06786E8FA1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02-43F8-9788-359D54DE4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34F1-42FF-AC2E-243AACEDF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44620</c:v>
                </c:pt>
                <c:pt idx="1">
                  <c:v>44621</c:v>
                </c:pt>
                <c:pt idx="2">
                  <c:v>44622</c:v>
                </c:pt>
                <c:pt idx="3">
                  <c:v>44623</c:v>
                </c:pt>
                <c:pt idx="4">
                  <c:v>44625</c:v>
                </c:pt>
                <c:pt idx="5">
                  <c:v>44626</c:v>
                </c:pt>
                <c:pt idx="6">
                  <c:v>44627</c:v>
                </c:pt>
                <c:pt idx="7">
                  <c:v>44628</c:v>
                </c:pt>
                <c:pt idx="8">
                  <c:v>44629</c:v>
                </c:pt>
                <c:pt idx="9">
                  <c:v>44630</c:v>
                </c:pt>
                <c:pt idx="10">
                  <c:v>44631</c:v>
                </c:pt>
                <c:pt idx="11">
                  <c:v>44632</c:v>
                </c:pt>
                <c:pt idx="12">
                  <c:v>44633</c:v>
                </c:pt>
                <c:pt idx="13">
                  <c:v>44634</c:v>
                </c:pt>
                <c:pt idx="14">
                  <c:v>44635</c:v>
                </c:pt>
                <c:pt idx="15">
                  <c:v>44636</c:v>
                </c:pt>
                <c:pt idx="16">
                  <c:v>44637</c:v>
                </c:pt>
                <c:pt idx="17">
                  <c:v>44640</c:v>
                </c:pt>
                <c:pt idx="18">
                  <c:v>44641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D8-4B7B-A26E-BC71EA3BD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10B8-41A9-94AD-BF9C26040DFD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10B8-41A9-94AD-BF9C26040DFD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10B8-41A9-94AD-BF9C26040DFD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10B8-41A9-94AD-BF9C26040DFD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10B8-41A9-94AD-BF9C26040DFD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10B8-41A9-94AD-BF9C26040DFD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10B8-41A9-94AD-BF9C26040DFD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10B8-41A9-94AD-BF9C26040DFD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10B8-41A9-94AD-BF9C26040DFD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10B8-41A9-94AD-BF9C26040DFD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10B8-41A9-94AD-BF9C26040DFD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10B8-41A9-94AD-BF9C26040DFD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10B8-41A9-94AD-BF9C26040DFD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10B8-41A9-94AD-BF9C26040DFD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10B8-41A9-94AD-BF9C26040DFD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10B8-41A9-94AD-BF9C26040DFD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10B8-41A9-94AD-BF9C26040DFD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10B8-41A9-94AD-BF9C26040DFD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10B8-41A9-94AD-BF9C260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305C-47B3-B68D-92E5F40EA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4-4393-A361-EA39558CF66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04-4393-A361-EA39558CF66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04-4393-A361-EA39558CF66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04-4393-A361-EA39558CF66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04-4393-A361-EA39558CF66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04-4393-A361-EA39558CF66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04-4393-A361-EA39558CF66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04-4393-A361-EA39558CF66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804-4393-A361-EA39558CF665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804-4393-A361-EA39558CF665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804-4393-A361-EA39558CF665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804-4393-A361-EA39558CF665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804-4393-A361-EA39558CF665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804-4393-A361-EA39558CF665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804-4393-A361-EA39558CF665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804-4393-A361-EA39558CF665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804-4393-A361-EA39558CF665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804-4393-A361-EA39558CF665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804-4393-A361-EA39558CF665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804-4393-A361-EA39558CF665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804-4393-A361-EA39558CF665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804-4393-A361-EA39558CF665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804-4393-A361-EA39558CF665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804-4393-A361-EA39558CF665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804-4393-A361-EA39558CF665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804-4393-A361-EA39558CF665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804-4393-A361-EA39558CF665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804-4393-A361-EA39558CF665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804-4393-A361-EA39558CF665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804-4393-A361-EA39558CF665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804-4393-A361-EA39558CF665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804-4393-A361-EA39558CF665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804-4393-A361-EA39558CF665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804-4393-A361-EA39558CF665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804-4393-A361-EA39558CF665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804-4393-A361-EA39558CF665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804-4393-A361-EA39558CF665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804-4393-A361-EA39558CF665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804-4393-A361-EA39558CF665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804-4393-A361-EA39558CF665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804-4393-A361-EA39558CF665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804-4393-A361-EA39558CF665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804-4393-A361-EA39558CF665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804-4393-A361-EA39558CF665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804-4393-A361-EA39558CF665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804-4393-A361-EA39558CF665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804-4393-A361-EA39558CF665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804-4393-A361-EA39558CF665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804-4393-A361-EA39558CF665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804-4393-A361-EA39558CF665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804-4393-A361-EA39558CF665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804-4393-A361-EA39558CF665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804-4393-A361-EA39558CF665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804-4393-A361-EA39558CF665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804-4393-A361-EA39558CF66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2-4B98-A855-402BBE2F898C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E2-4B98-A855-402BBE2F8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next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9"/>
    </sheetNames>
    <sheetDataSet>
      <sheetData sheetId="0" refreshError="1"/>
      <sheetData sheetId="1" refreshError="1"/>
      <sheetData sheetId="2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4.25" x14ac:dyDescent="0.2"/>
  <cols>
    <col min="1" max="1" width="33.875" style="271" customWidth="1"/>
    <col min="2" max="2" width="52.75" style="262" customWidth="1"/>
    <col min="3" max="3" width="64" style="262" customWidth="1"/>
    <col min="4" max="4" width="21.75" style="271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41" t="s">
        <v>2</v>
      </c>
      <c r="B3" s="271" t="s">
        <v>3</v>
      </c>
    </row>
    <row r="4" spans="1:4" ht="15.75" customHeight="1" thickBot="1" x14ac:dyDescent="0.25">
      <c r="A4" s="271" t="s">
        <v>4</v>
      </c>
    </row>
    <row r="5" spans="1:4" ht="15.75" customHeight="1" thickBot="1" x14ac:dyDescent="0.25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25">
      <c r="A6" s="141" t="s">
        <v>9</v>
      </c>
      <c r="B6" s="45" t="s">
        <v>10</v>
      </c>
      <c r="C6" s="46"/>
      <c r="D6" s="271" t="s">
        <v>11</v>
      </c>
    </row>
    <row r="7" spans="1:4" ht="15.75" customHeight="1" thickBot="1" x14ac:dyDescent="0.25">
      <c r="A7" s="270" t="s">
        <v>12</v>
      </c>
      <c r="B7" s="45" t="s">
        <v>13</v>
      </c>
      <c r="C7" s="46" t="s">
        <v>14</v>
      </c>
      <c r="D7" s="271" t="s">
        <v>15</v>
      </c>
    </row>
    <row r="8" spans="1:4" ht="15.75" customHeight="1" thickBot="1" x14ac:dyDescent="0.25">
      <c r="A8" s="49" t="s">
        <v>16</v>
      </c>
      <c r="B8" s="45" t="s">
        <v>17</v>
      </c>
      <c r="C8" s="46" t="s">
        <v>18</v>
      </c>
      <c r="D8" s="271" t="s">
        <v>19</v>
      </c>
    </row>
    <row r="9" spans="1:4" ht="15.75" customHeight="1" thickBot="1" x14ac:dyDescent="0.25">
      <c r="A9" s="49" t="s">
        <v>20</v>
      </c>
      <c r="B9" s="45" t="s">
        <v>21</v>
      </c>
      <c r="C9" s="46"/>
    </row>
    <row r="10" spans="1:4" ht="15.75" customHeight="1" thickBot="1" x14ac:dyDescent="0.25">
      <c r="A10" s="49" t="s">
        <v>22</v>
      </c>
      <c r="B10" s="45" t="s">
        <v>23</v>
      </c>
      <c r="C10" s="46"/>
    </row>
    <row r="11" spans="1:4" ht="15.75" customHeight="1" thickBot="1" x14ac:dyDescent="0.25">
      <c r="A11" s="49" t="s">
        <v>24</v>
      </c>
      <c r="B11" s="45" t="s">
        <v>25</v>
      </c>
      <c r="C11" s="46"/>
      <c r="D11" s="271" t="s">
        <v>26</v>
      </c>
    </row>
    <row r="12" spans="1:4" ht="15.75" customHeight="1" thickBot="1" x14ac:dyDescent="0.25">
      <c r="A12" s="49" t="s">
        <v>27</v>
      </c>
      <c r="B12" s="45" t="s">
        <v>28</v>
      </c>
      <c r="C12" s="46"/>
    </row>
    <row r="13" spans="1:4" ht="30.75" customHeight="1" thickBot="1" x14ac:dyDescent="0.25">
      <c r="A13" s="49" t="s">
        <v>29</v>
      </c>
      <c r="B13" s="45" t="s">
        <v>30</v>
      </c>
      <c r="C13" s="45" t="s">
        <v>31</v>
      </c>
      <c r="D13" s="271" t="s">
        <v>26</v>
      </c>
    </row>
    <row r="14" spans="1:4" ht="15.75" customHeight="1" thickBot="1" x14ac:dyDescent="0.25">
      <c r="A14" s="49" t="s">
        <v>32</v>
      </c>
      <c r="B14" s="45" t="s">
        <v>33</v>
      </c>
      <c r="C14" s="46"/>
      <c r="D14" s="271" t="s">
        <v>15</v>
      </c>
    </row>
    <row r="15" spans="1:4" ht="15.75" customHeight="1" thickBot="1" x14ac:dyDescent="0.25">
      <c r="A15" s="49" t="s">
        <v>34</v>
      </c>
      <c r="B15" s="45" t="s">
        <v>35</v>
      </c>
      <c r="C15" s="45" t="s">
        <v>36</v>
      </c>
    </row>
    <row r="16" spans="1:4" x14ac:dyDescent="0.2">
      <c r="A16" s="128"/>
    </row>
    <row r="17" spans="1:4" ht="15.75" customHeight="1" thickBot="1" x14ac:dyDescent="0.25">
      <c r="A17" s="128" t="s">
        <v>37</v>
      </c>
    </row>
    <row r="18" spans="1:4" ht="15.75" customHeight="1" thickBot="1" x14ac:dyDescent="0.25">
      <c r="A18" s="47" t="s">
        <v>5</v>
      </c>
      <c r="B18" s="48" t="s">
        <v>6</v>
      </c>
      <c r="C18" s="48" t="s">
        <v>7</v>
      </c>
    </row>
    <row r="19" spans="1:4" ht="15.75" customHeight="1" thickBot="1" x14ac:dyDescent="0.25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25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25">
      <c r="A21" s="270" t="s">
        <v>44</v>
      </c>
      <c r="B21" s="45" t="s">
        <v>45</v>
      </c>
      <c r="C21" s="45" t="s">
        <v>40</v>
      </c>
    </row>
    <row r="22" spans="1:4" ht="15.75" customHeight="1" thickBot="1" x14ac:dyDescent="0.25">
      <c r="A22" s="49" t="s">
        <v>46</v>
      </c>
      <c r="B22" s="45" t="s">
        <v>47</v>
      </c>
      <c r="C22" s="46"/>
    </row>
    <row r="23" spans="1:4" ht="15.75" customHeight="1" thickBot="1" x14ac:dyDescent="0.25">
      <c r="A23" s="49" t="s">
        <v>48</v>
      </c>
      <c r="B23" s="45" t="s">
        <v>49</v>
      </c>
      <c r="C23" s="46"/>
      <c r="D23" s="271" t="s">
        <v>50</v>
      </c>
    </row>
    <row r="24" spans="1:4" ht="29.25" customHeight="1" thickBot="1" x14ac:dyDescent="0.25">
      <c r="A24" s="49" t="s">
        <v>51</v>
      </c>
      <c r="B24" s="45" t="s">
        <v>52</v>
      </c>
      <c r="C24" s="46"/>
      <c r="D24" s="271" t="s">
        <v>50</v>
      </c>
    </row>
    <row r="25" spans="1:4" ht="30.75" customHeight="1" thickBot="1" x14ac:dyDescent="0.25">
      <c r="A25" s="270" t="s">
        <v>53</v>
      </c>
      <c r="B25" s="45" t="s">
        <v>54</v>
      </c>
      <c r="C25" s="45" t="s">
        <v>55</v>
      </c>
      <c r="D25" s="271" t="s">
        <v>50</v>
      </c>
    </row>
    <row r="26" spans="1:4" ht="30.75" customHeight="1" thickBot="1" x14ac:dyDescent="0.25">
      <c r="A26" s="49" t="s">
        <v>56</v>
      </c>
      <c r="B26" s="45" t="s">
        <v>57</v>
      </c>
      <c r="C26" s="45" t="s">
        <v>55</v>
      </c>
      <c r="D26" s="271" t="s">
        <v>50</v>
      </c>
    </row>
    <row r="27" spans="1:4" ht="15.75" customHeight="1" thickBot="1" x14ac:dyDescent="0.25">
      <c r="A27" s="270" t="s">
        <v>58</v>
      </c>
      <c r="B27" s="45" t="s">
        <v>59</v>
      </c>
    </row>
    <row r="28" spans="1:4" ht="15.75" customHeight="1" thickBot="1" x14ac:dyDescent="0.25">
      <c r="A28" s="270" t="s">
        <v>60</v>
      </c>
      <c r="B28" s="45" t="s">
        <v>61</v>
      </c>
      <c r="D28" s="271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62" customWidth="1"/>
    <col min="7" max="7" width="16.25" style="262" customWidth="1"/>
    <col min="8" max="11" width="11.375" style="262" customWidth="1"/>
    <col min="12" max="13" width="16.25" style="262" customWidth="1"/>
    <col min="14" max="17" width="11.375" style="262" customWidth="1"/>
    <col min="18" max="18" width="9.125" style="262" customWidth="1"/>
    <col min="19" max="16384" width="9.125" style="262"/>
  </cols>
  <sheetData>
    <row r="1" spans="3:9" ht="15.75" customHeight="1" thickBot="1" x14ac:dyDescent="0.3">
      <c r="C1" s="215" t="s">
        <v>62</v>
      </c>
      <c r="D1" s="216"/>
      <c r="E1" s="216"/>
      <c r="F1" s="216" t="s">
        <v>63</v>
      </c>
      <c r="G1" s="216">
        <v>1</v>
      </c>
      <c r="H1" s="216" t="s">
        <v>64</v>
      </c>
      <c r="I1" s="217">
        <v>2020</v>
      </c>
    </row>
    <row r="16" spans="3:9" ht="15" customHeight="1" thickBot="1" x14ac:dyDescent="0.25"/>
    <row r="17" spans="1:17" s="231" customFormat="1" ht="49.5" customHeight="1" x14ac:dyDescent="0.25">
      <c r="A17" s="218" t="s">
        <v>65</v>
      </c>
      <c r="B17" s="219" t="s">
        <v>66</v>
      </c>
      <c r="C17" s="220" t="s">
        <v>67</v>
      </c>
      <c r="D17" s="221" t="s">
        <v>68</v>
      </c>
      <c r="E17" s="221" t="s">
        <v>69</v>
      </c>
      <c r="F17" s="222" t="s">
        <v>70</v>
      </c>
      <c r="G17" s="223"/>
      <c r="H17" s="224" t="s">
        <v>71</v>
      </c>
      <c r="I17" s="224" t="s">
        <v>68</v>
      </c>
      <c r="J17" s="224" t="s">
        <v>69</v>
      </c>
      <c r="K17" s="225" t="s">
        <v>72</v>
      </c>
      <c r="L17" s="223"/>
      <c r="M17" s="226" t="s">
        <v>65</v>
      </c>
      <c r="N17" s="227" t="s">
        <v>73</v>
      </c>
      <c r="O17" s="228" t="s">
        <v>74</v>
      </c>
      <c r="P17" s="229" t="s">
        <v>75</v>
      </c>
      <c r="Q17" s="230" t="s">
        <v>76</v>
      </c>
    </row>
    <row r="18" spans="1:17" s="236" customFormat="1" ht="23.25" customHeight="1" x14ac:dyDescent="0.35">
      <c r="A18" s="152"/>
      <c r="B18" s="232"/>
      <c r="C18" s="233"/>
      <c r="D18" s="234"/>
      <c r="E18" s="234"/>
      <c r="F18" s="235"/>
      <c r="H18" s="237"/>
      <c r="I18" s="237"/>
      <c r="J18" s="237"/>
      <c r="K18" s="153"/>
      <c r="M18" s="152"/>
      <c r="N18" s="238"/>
      <c r="O18" s="274"/>
      <c r="P18" s="239"/>
      <c r="Q18" s="240"/>
    </row>
    <row r="19" spans="1:17" s="236" customFormat="1" ht="23.25" customHeight="1" x14ac:dyDescent="0.35">
      <c r="A19" s="152"/>
      <c r="B19" s="232"/>
      <c r="C19" s="233"/>
      <c r="D19" s="234"/>
      <c r="E19" s="234"/>
      <c r="F19" s="235"/>
      <c r="H19" s="237"/>
      <c r="I19" s="237"/>
      <c r="J19" s="237"/>
      <c r="K19" s="153"/>
      <c r="M19" s="152"/>
      <c r="N19" s="238"/>
      <c r="O19" s="274"/>
      <c r="P19" s="239"/>
      <c r="Q19" s="240"/>
    </row>
    <row r="20" spans="1:17" s="236" customFormat="1" ht="23.25" customHeight="1" x14ac:dyDescent="0.35">
      <c r="A20" s="152"/>
      <c r="B20" s="232"/>
      <c r="C20" s="233"/>
      <c r="D20" s="234"/>
      <c r="E20" s="234"/>
      <c r="F20" s="235"/>
      <c r="H20" s="237"/>
      <c r="I20" s="237"/>
      <c r="J20" s="237"/>
      <c r="K20" s="153"/>
      <c r="M20" s="152"/>
      <c r="N20" s="238"/>
      <c r="O20" s="274"/>
      <c r="P20" s="239"/>
      <c r="Q20" s="240"/>
    </row>
    <row r="21" spans="1:17" s="236" customFormat="1" ht="23.25" customHeight="1" x14ac:dyDescent="0.35">
      <c r="A21" s="152"/>
      <c r="B21" s="232"/>
      <c r="C21" s="233"/>
      <c r="D21" s="234"/>
      <c r="E21" s="234"/>
      <c r="F21" s="235"/>
      <c r="H21" s="237"/>
      <c r="I21" s="237"/>
      <c r="J21" s="237"/>
      <c r="K21" s="153"/>
      <c r="M21" s="152"/>
      <c r="N21" s="238"/>
      <c r="O21" s="274"/>
      <c r="P21" s="239"/>
      <c r="Q21" s="240"/>
    </row>
    <row r="22" spans="1:17" s="236" customFormat="1" ht="23.25" customHeight="1" x14ac:dyDescent="0.35">
      <c r="A22" s="152"/>
      <c r="B22" s="232"/>
      <c r="C22" s="233"/>
      <c r="D22" s="234"/>
      <c r="E22" s="234"/>
      <c r="F22" s="235"/>
      <c r="H22" s="237"/>
      <c r="I22" s="237"/>
      <c r="J22" s="237"/>
      <c r="K22" s="153"/>
      <c r="M22" s="152"/>
      <c r="N22" s="238"/>
      <c r="O22" s="274"/>
      <c r="P22" s="239"/>
      <c r="Q22" s="240"/>
    </row>
    <row r="23" spans="1:17" s="236" customFormat="1" ht="23.25" customHeight="1" x14ac:dyDescent="0.35">
      <c r="A23" s="152"/>
      <c r="B23" s="232"/>
      <c r="C23" s="233"/>
      <c r="D23" s="234"/>
      <c r="E23" s="234"/>
      <c r="F23" s="235"/>
      <c r="H23" s="237"/>
      <c r="I23" s="237"/>
      <c r="J23" s="237"/>
      <c r="K23" s="153"/>
      <c r="M23" s="152"/>
      <c r="N23" s="238"/>
      <c r="O23" s="274"/>
      <c r="P23" s="239"/>
      <c r="Q23" s="240"/>
    </row>
    <row r="24" spans="1:17" s="236" customFormat="1" ht="23.25" customHeight="1" x14ac:dyDescent="0.35">
      <c r="A24" s="152"/>
      <c r="B24" s="232"/>
      <c r="C24" s="233"/>
      <c r="D24" s="234"/>
      <c r="E24" s="234"/>
      <c r="F24" s="235"/>
      <c r="H24" s="237"/>
      <c r="I24" s="237"/>
      <c r="J24" s="237"/>
      <c r="K24" s="153"/>
      <c r="M24" s="152"/>
      <c r="N24" s="238"/>
      <c r="O24" s="274"/>
      <c r="P24" s="239"/>
      <c r="Q24" s="240"/>
    </row>
    <row r="25" spans="1:17" s="236" customFormat="1" ht="23.25" customHeight="1" x14ac:dyDescent="0.35">
      <c r="A25" s="152"/>
      <c r="B25" s="232"/>
      <c r="C25" s="233"/>
      <c r="D25" s="234"/>
      <c r="E25" s="234"/>
      <c r="F25" s="235"/>
      <c r="H25" s="237"/>
      <c r="I25" s="237"/>
      <c r="J25" s="237"/>
      <c r="K25" s="153"/>
      <c r="M25" s="152"/>
      <c r="N25" s="238"/>
      <c r="O25" s="274"/>
      <c r="P25" s="239"/>
      <c r="Q25" s="240"/>
    </row>
    <row r="26" spans="1:17" s="236" customFormat="1" ht="23.25" customHeight="1" x14ac:dyDescent="0.35">
      <c r="A26" s="152"/>
      <c r="B26" s="232"/>
      <c r="C26" s="233"/>
      <c r="D26" s="234"/>
      <c r="E26" s="234"/>
      <c r="F26" s="235"/>
      <c r="H26" s="237"/>
      <c r="I26" s="237"/>
      <c r="J26" s="237"/>
      <c r="K26" s="153"/>
      <c r="M26" s="152"/>
      <c r="N26" s="238"/>
      <c r="O26" s="274"/>
      <c r="P26" s="239"/>
      <c r="Q26" s="240"/>
    </row>
    <row r="27" spans="1:17" s="236" customFormat="1" ht="23.25" customHeight="1" x14ac:dyDescent="0.35">
      <c r="A27" s="152"/>
      <c r="B27" s="232"/>
      <c r="C27" s="233"/>
      <c r="D27" s="234"/>
      <c r="E27" s="234"/>
      <c r="F27" s="235"/>
      <c r="H27" s="237"/>
      <c r="I27" s="237"/>
      <c r="J27" s="237"/>
      <c r="K27" s="153"/>
      <c r="M27" s="152"/>
      <c r="N27" s="238"/>
      <c r="O27" s="274"/>
      <c r="P27" s="239"/>
      <c r="Q27" s="240"/>
    </row>
    <row r="28" spans="1:17" s="236" customFormat="1" ht="23.25" customHeight="1" x14ac:dyDescent="0.35">
      <c r="A28" s="152"/>
      <c r="B28" s="232"/>
      <c r="C28" s="233"/>
      <c r="D28" s="234"/>
      <c r="E28" s="234"/>
      <c r="F28" s="235"/>
      <c r="H28" s="237"/>
      <c r="I28" s="237"/>
      <c r="J28" s="237"/>
      <c r="K28" s="153"/>
      <c r="M28" s="152"/>
      <c r="N28" s="238"/>
      <c r="O28" s="274"/>
      <c r="P28" s="239"/>
      <c r="Q28" s="240"/>
    </row>
    <row r="29" spans="1:17" s="236" customFormat="1" ht="23.25" customHeight="1" x14ac:dyDescent="0.35">
      <c r="A29" s="152"/>
      <c r="B29" s="232"/>
      <c r="C29" s="233"/>
      <c r="D29" s="234"/>
      <c r="E29" s="234"/>
      <c r="F29" s="235"/>
      <c r="H29" s="237"/>
      <c r="I29" s="237"/>
      <c r="J29" s="237"/>
      <c r="K29" s="153"/>
      <c r="M29" s="152"/>
      <c r="N29" s="238"/>
      <c r="O29" s="274"/>
      <c r="P29" s="239"/>
      <c r="Q29" s="240"/>
    </row>
    <row r="30" spans="1:17" s="236" customFormat="1" ht="23.25" customHeight="1" x14ac:dyDescent="0.35">
      <c r="A30" s="152"/>
      <c r="B30" s="232"/>
      <c r="C30" s="233"/>
      <c r="D30" s="234"/>
      <c r="E30" s="234"/>
      <c r="F30" s="235"/>
      <c r="H30" s="237"/>
      <c r="I30" s="237"/>
      <c r="J30" s="237"/>
      <c r="K30" s="153"/>
      <c r="M30" s="152"/>
      <c r="N30" s="238"/>
      <c r="O30" s="274"/>
      <c r="P30" s="239"/>
      <c r="Q30" s="240"/>
    </row>
    <row r="31" spans="1:17" s="236" customFormat="1" ht="23.25" customHeight="1" x14ac:dyDescent="0.35">
      <c r="A31" s="152"/>
      <c r="B31" s="232"/>
      <c r="C31" s="233"/>
      <c r="D31" s="234"/>
      <c r="E31" s="234"/>
      <c r="F31" s="235"/>
      <c r="H31" s="237"/>
      <c r="I31" s="237"/>
      <c r="J31" s="237"/>
      <c r="K31" s="153"/>
      <c r="M31" s="152"/>
      <c r="N31" s="238"/>
      <c r="O31" s="274"/>
      <c r="P31" s="239"/>
      <c r="Q31" s="240"/>
    </row>
    <row r="32" spans="1:17" s="236" customFormat="1" ht="23.25" customHeight="1" x14ac:dyDescent="0.35">
      <c r="A32" s="152"/>
      <c r="B32" s="232"/>
      <c r="C32" s="233"/>
      <c r="D32" s="234"/>
      <c r="E32" s="234"/>
      <c r="F32" s="235"/>
      <c r="H32" s="237"/>
      <c r="I32" s="237"/>
      <c r="J32" s="237"/>
      <c r="K32" s="153"/>
      <c r="M32" s="152"/>
      <c r="N32" s="238"/>
      <c r="O32" s="274"/>
      <c r="P32" s="239"/>
      <c r="Q32" s="240"/>
    </row>
    <row r="33" spans="1:17" s="236" customFormat="1" ht="23.25" customHeight="1" x14ac:dyDescent="0.35">
      <c r="A33" s="152"/>
      <c r="B33" s="232"/>
      <c r="C33" s="233"/>
      <c r="D33" s="234"/>
      <c r="E33" s="234"/>
      <c r="F33" s="235"/>
      <c r="H33" s="237"/>
      <c r="I33" s="237"/>
      <c r="J33" s="237"/>
      <c r="K33" s="153"/>
      <c r="M33" s="152"/>
      <c r="N33" s="238"/>
      <c r="O33" s="274"/>
      <c r="P33" s="239"/>
      <c r="Q33" s="240"/>
    </row>
    <row r="34" spans="1:17" s="236" customFormat="1" ht="23.25" customHeight="1" x14ac:dyDescent="0.35">
      <c r="A34" s="152"/>
      <c r="B34" s="232"/>
      <c r="C34" s="233"/>
      <c r="D34" s="234"/>
      <c r="E34" s="234"/>
      <c r="F34" s="235"/>
      <c r="H34" s="237"/>
      <c r="I34" s="237"/>
      <c r="J34" s="237"/>
      <c r="K34" s="153"/>
      <c r="M34" s="152"/>
      <c r="N34" s="238"/>
      <c r="O34" s="274"/>
      <c r="P34" s="239"/>
      <c r="Q34" s="240"/>
    </row>
    <row r="35" spans="1:17" s="236" customFormat="1" ht="23.25" customHeight="1" x14ac:dyDescent="0.35">
      <c r="A35" s="152"/>
      <c r="B35" s="232"/>
      <c r="C35" s="233"/>
      <c r="D35" s="234"/>
      <c r="E35" s="234"/>
      <c r="F35" s="235"/>
      <c r="H35" s="237"/>
      <c r="I35" s="237"/>
      <c r="J35" s="237"/>
      <c r="K35" s="153"/>
      <c r="M35" s="152"/>
      <c r="N35" s="238"/>
      <c r="O35" s="274"/>
      <c r="P35" s="239"/>
      <c r="Q35" s="240"/>
    </row>
    <row r="36" spans="1:17" s="236" customFormat="1" ht="23.25" customHeight="1" x14ac:dyDescent="0.35">
      <c r="A36" s="152"/>
      <c r="B36" s="232"/>
      <c r="C36" s="233"/>
      <c r="D36" s="234"/>
      <c r="E36" s="234"/>
      <c r="F36" s="235"/>
      <c r="H36" s="237"/>
      <c r="I36" s="237"/>
      <c r="J36" s="237"/>
      <c r="K36" s="153"/>
      <c r="M36" s="152"/>
      <c r="N36" s="238"/>
      <c r="O36" s="274"/>
      <c r="P36" s="239"/>
      <c r="Q36" s="240"/>
    </row>
    <row r="37" spans="1:17" s="236" customFormat="1" ht="23.25" customHeight="1" x14ac:dyDescent="0.35">
      <c r="A37" s="152"/>
      <c r="B37" s="232"/>
      <c r="C37" s="233"/>
      <c r="D37" s="234"/>
      <c r="E37" s="234"/>
      <c r="F37" s="235"/>
      <c r="H37" s="237"/>
      <c r="I37" s="237"/>
      <c r="J37" s="237"/>
      <c r="K37" s="153"/>
      <c r="M37" s="152"/>
      <c r="N37" s="238"/>
      <c r="O37" s="274"/>
      <c r="P37" s="239"/>
      <c r="Q37" s="240"/>
    </row>
    <row r="38" spans="1:17" s="236" customFormat="1" ht="23.25" customHeight="1" x14ac:dyDescent="0.35">
      <c r="A38" s="152"/>
      <c r="B38" s="232"/>
      <c r="C38" s="233"/>
      <c r="D38" s="234"/>
      <c r="E38" s="234"/>
      <c r="F38" s="235"/>
      <c r="H38" s="237"/>
      <c r="I38" s="237"/>
      <c r="J38" s="237"/>
      <c r="K38" s="153"/>
      <c r="M38" s="152"/>
      <c r="N38" s="238"/>
      <c r="O38" s="274"/>
      <c r="P38" s="239"/>
      <c r="Q38" s="240"/>
    </row>
    <row r="39" spans="1:17" s="236" customFormat="1" ht="23.25" customHeight="1" x14ac:dyDescent="0.35">
      <c r="A39" s="152"/>
      <c r="B39" s="232"/>
      <c r="C39" s="233"/>
      <c r="D39" s="234"/>
      <c r="E39" s="234"/>
      <c r="F39" s="235"/>
      <c r="H39" s="237"/>
      <c r="I39" s="237"/>
      <c r="J39" s="237"/>
      <c r="K39" s="153"/>
      <c r="M39" s="152"/>
      <c r="N39" s="238"/>
      <c r="O39" s="274"/>
      <c r="P39" s="239"/>
      <c r="Q39" s="240"/>
    </row>
    <row r="40" spans="1:17" s="236" customFormat="1" ht="23.25" customHeight="1" x14ac:dyDescent="0.35">
      <c r="A40" s="152"/>
      <c r="B40" s="232"/>
      <c r="C40" s="233"/>
      <c r="D40" s="234"/>
      <c r="E40" s="234"/>
      <c r="F40" s="235"/>
      <c r="H40" s="237"/>
      <c r="I40" s="237"/>
      <c r="J40" s="237"/>
      <c r="K40" s="153"/>
      <c r="M40" s="152"/>
      <c r="N40" s="238"/>
      <c r="O40" s="274"/>
      <c r="P40" s="239"/>
      <c r="Q40" s="240"/>
    </row>
    <row r="41" spans="1:17" s="236" customFormat="1" ht="23.25" customHeight="1" x14ac:dyDescent="0.35">
      <c r="A41" s="152"/>
      <c r="B41" s="232"/>
      <c r="C41" s="233"/>
      <c r="D41" s="234"/>
      <c r="E41" s="234"/>
      <c r="F41" s="241"/>
      <c r="H41" s="237"/>
      <c r="I41" s="237"/>
      <c r="J41" s="237"/>
      <c r="K41" s="241"/>
      <c r="M41" s="152"/>
      <c r="N41" s="238"/>
      <c r="O41" s="274"/>
      <c r="P41" s="239"/>
      <c r="Q41" s="240"/>
    </row>
    <row r="42" spans="1:17" s="236" customFormat="1" ht="23.25" customHeight="1" x14ac:dyDescent="0.35">
      <c r="A42" s="152"/>
      <c r="B42" s="232"/>
      <c r="C42" s="233"/>
      <c r="D42" s="234"/>
      <c r="E42" s="234"/>
      <c r="F42" s="241"/>
      <c r="H42" s="237"/>
      <c r="I42" s="237"/>
      <c r="J42" s="237"/>
      <c r="K42" s="241"/>
      <c r="M42" s="152"/>
      <c r="N42" s="238"/>
      <c r="O42" s="274"/>
      <c r="P42" s="239"/>
      <c r="Q42" s="240"/>
    </row>
    <row r="43" spans="1:17" s="236" customFormat="1" ht="23.25" customHeight="1" x14ac:dyDescent="0.35">
      <c r="A43" s="152"/>
      <c r="B43" s="232"/>
      <c r="C43" s="233"/>
      <c r="D43" s="234"/>
      <c r="E43" s="234"/>
      <c r="F43" s="241"/>
      <c r="H43" s="237"/>
      <c r="I43" s="237"/>
      <c r="J43" s="237"/>
      <c r="K43" s="241"/>
      <c r="M43" s="152"/>
      <c r="N43" s="238"/>
      <c r="O43" s="274"/>
      <c r="P43" s="239"/>
      <c r="Q43" s="240"/>
    </row>
    <row r="44" spans="1:17" s="236" customFormat="1" ht="23.25" customHeight="1" x14ac:dyDescent="0.35">
      <c r="A44" s="152"/>
      <c r="B44" s="232"/>
      <c r="C44" s="233"/>
      <c r="D44" s="234"/>
      <c r="E44" s="234"/>
      <c r="F44" s="241"/>
      <c r="H44" s="237"/>
      <c r="I44" s="237"/>
      <c r="J44" s="237"/>
      <c r="K44" s="241"/>
      <c r="M44" s="152"/>
      <c r="N44" s="238"/>
      <c r="O44" s="274"/>
      <c r="P44" s="239"/>
      <c r="Q44" s="240"/>
    </row>
    <row r="45" spans="1:17" s="236" customFormat="1" ht="23.25" customHeight="1" x14ac:dyDescent="0.35">
      <c r="A45" s="152"/>
      <c r="B45" s="232"/>
      <c r="C45" s="233"/>
      <c r="D45" s="234"/>
      <c r="E45" s="234"/>
      <c r="F45" s="241"/>
      <c r="H45" s="237"/>
      <c r="I45" s="237"/>
      <c r="J45" s="237"/>
      <c r="K45" s="241"/>
      <c r="M45" s="152"/>
      <c r="N45" s="238"/>
      <c r="O45" s="274"/>
      <c r="P45" s="239"/>
      <c r="Q45" s="240"/>
    </row>
  </sheetData>
  <conditionalFormatting sqref="Q18:Q45">
    <cfRule type="cellIs" dxfId="314" priority="25" stopIfTrue="1" operator="lessThanOrEqual">
      <formula>O18</formula>
    </cfRule>
    <cfRule type="cellIs" dxfId="313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2" priority="19">
      <formula>#REF!=0</formula>
    </cfRule>
    <cfRule type="expression" dxfId="311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0" priority="23">
      <formula>#REF!=0</formula>
    </cfRule>
    <cfRule type="expression" dxfId="309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08" priority="16" stopIfTrue="1" operator="lessThan">
      <formula>D18</formula>
    </cfRule>
    <cfRule type="cellIs" dxfId="307" priority="17" stopIfTrue="1" operator="between">
      <formula>D18</formula>
      <formula>E18</formula>
    </cfRule>
    <cfRule type="cellIs" dxfId="306" priority="18" stopIfTrue="1" operator="greaterThan">
      <formula>E18</formula>
    </cfRule>
  </conditionalFormatting>
  <conditionalFormatting sqref="K18">
    <cfRule type="expression" dxfId="305" priority="10" stopIfTrue="1">
      <formula>K18&lt;H18</formula>
    </cfRule>
    <cfRule type="expression" priority="11" stopIfTrue="1">
      <formula>K18=""</formula>
    </cfRule>
    <cfRule type="expression" dxfId="304" priority="12" stopIfTrue="1">
      <formula>XEZ18=H18</formula>
    </cfRule>
    <cfRule type="expression" dxfId="303" priority="13" stopIfTrue="1">
      <formula>K18&gt;H18*1.05</formula>
    </cfRule>
    <cfRule type="expression" dxfId="302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1" priority="7" stopIfTrue="1" operator="lessThan">
      <formula>D19</formula>
    </cfRule>
    <cfRule type="cellIs" dxfId="300" priority="8" stopIfTrue="1" operator="between">
      <formula>D19</formula>
      <formula>E19</formula>
    </cfRule>
    <cfRule type="cellIs" dxfId="299" priority="9" stopIfTrue="1" operator="greaterThan">
      <formula>E19</formula>
    </cfRule>
  </conditionalFormatting>
  <conditionalFormatting sqref="K19:K40">
    <cfRule type="expression" dxfId="298" priority="1" stopIfTrue="1">
      <formula>K19&lt;H19</formula>
    </cfRule>
    <cfRule type="expression" priority="2" stopIfTrue="1">
      <formula>K19=""</formula>
    </cfRule>
    <cfRule type="expression" dxfId="297" priority="3" stopIfTrue="1">
      <formula>XEZ19=H19</formula>
    </cfRule>
    <cfRule type="expression" dxfId="296" priority="4" stopIfTrue="1">
      <formula>K19&gt;H19*1.05</formula>
    </cfRule>
    <cfRule type="expression" dxfId="295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270" t="s">
        <v>77</v>
      </c>
    </row>
    <row r="23" spans="18:18" x14ac:dyDescent="0.2">
      <c r="R23" s="270" t="s">
        <v>77</v>
      </c>
    </row>
    <row r="38" spans="2:4" x14ac:dyDescent="0.2">
      <c r="C38" s="140" t="s">
        <v>78</v>
      </c>
    </row>
    <row r="39" spans="2:4" ht="15" customHeight="1" x14ac:dyDescent="0.2">
      <c r="B39" s="297" t="s">
        <v>79</v>
      </c>
      <c r="C39" s="298"/>
      <c r="D39" s="298"/>
    </row>
    <row r="40" spans="2:4" x14ac:dyDescent="0.2">
      <c r="B40" s="298"/>
      <c r="C40" s="298"/>
      <c r="D40" s="298"/>
    </row>
    <row r="41" spans="2:4" x14ac:dyDescent="0.2">
      <c r="B41" s="298"/>
      <c r="C41" s="298"/>
      <c r="D41" s="298"/>
    </row>
    <row r="42" spans="2:4" x14ac:dyDescent="0.2">
      <c r="B42" s="298"/>
      <c r="C42" s="298"/>
      <c r="D42" s="298"/>
    </row>
    <row r="43" spans="2:4" x14ac:dyDescent="0.2">
      <c r="B43" s="298"/>
      <c r="C43" s="298"/>
      <c r="D43" s="298"/>
    </row>
    <row r="44" spans="2:4" x14ac:dyDescent="0.2">
      <c r="B44" s="298"/>
      <c r="C44" s="298"/>
      <c r="D44" s="298"/>
    </row>
    <row r="52" spans="3:6" x14ac:dyDescent="0.2">
      <c r="F52" s="140" t="s">
        <v>78</v>
      </c>
    </row>
    <row r="53" spans="3:6" x14ac:dyDescent="0.2">
      <c r="C53" t="s">
        <v>79</v>
      </c>
    </row>
    <row r="69" spans="13:13" x14ac:dyDescent="0.2">
      <c r="M69" s="270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1079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0" hidden="1" customWidth="1"/>
    <col min="2" max="2" width="18" style="110" hidden="1" customWidth="1"/>
    <col min="3" max="3" width="15.375" style="110" customWidth="1"/>
    <col min="4" max="4" width="18" style="110" hidden="1" customWidth="1"/>
    <col min="5" max="5" width="40.625" style="110" customWidth="1"/>
    <col min="6" max="6" width="38" style="110" customWidth="1"/>
    <col min="7" max="7" width="19.875" style="110" customWidth="1"/>
    <col min="8" max="8" width="16.25" style="110" customWidth="1"/>
    <col min="9" max="9" width="24.75" style="110" customWidth="1"/>
    <col min="10" max="10" width="15.625" style="110" customWidth="1"/>
    <col min="11" max="11" width="8.375" style="110" bestFit="1" customWidth="1"/>
    <col min="12" max="12" width="12.75" style="110" bestFit="1" customWidth="1"/>
    <col min="13" max="13" width="17.25" style="110" bestFit="1" customWidth="1"/>
    <col min="14" max="22" width="8.375" style="118" hidden="1" customWidth="1"/>
    <col min="23" max="23" width="21.125" style="110" customWidth="1"/>
    <col min="24" max="24" width="14" style="110" customWidth="1"/>
    <col min="25" max="25" width="19.375" style="119" customWidth="1"/>
    <col min="26" max="26" width="21.125" style="110" customWidth="1"/>
    <col min="27" max="28" width="37.75" style="110" customWidth="1"/>
    <col min="29" max="29" width="20.75" style="110" customWidth="1"/>
    <col min="30" max="30" width="24.25" style="110" customWidth="1"/>
    <col min="31" max="32" width="9.125" style="110" customWidth="1"/>
    <col min="33" max="16384" width="9.125" style="110"/>
  </cols>
  <sheetData>
    <row r="1" spans="1:65" s="67" customFormat="1" ht="41.25" customHeight="1" x14ac:dyDescent="0.2">
      <c r="A1" s="95"/>
      <c r="B1" s="98"/>
      <c r="C1" s="102" t="s">
        <v>80</v>
      </c>
      <c r="E1" s="103" t="s">
        <v>81</v>
      </c>
      <c r="F1" s="104"/>
      <c r="G1" s="104" t="s">
        <v>82</v>
      </c>
      <c r="H1" s="105">
        <f>B4</f>
        <v>3</v>
      </c>
      <c r="I1" s="129" t="s">
        <v>64</v>
      </c>
      <c r="J1" s="98">
        <f>A4</f>
        <v>2022</v>
      </c>
      <c r="K1" s="246"/>
      <c r="L1" s="246"/>
      <c r="M1" s="247"/>
      <c r="N1" s="106"/>
      <c r="O1" s="106"/>
      <c r="P1" s="106"/>
      <c r="Q1" s="106"/>
      <c r="R1" s="106"/>
      <c r="S1" s="106"/>
      <c r="T1" s="106"/>
      <c r="U1" s="106"/>
      <c r="V1" s="106"/>
      <c r="W1" s="270" t="s">
        <v>77</v>
      </c>
      <c r="X1" s="107"/>
      <c r="Y1" s="106"/>
      <c r="Z1" s="246"/>
      <c r="AB1" s="103"/>
      <c r="AC1" s="107"/>
      <c r="AE1" s="270" t="s">
        <v>77</v>
      </c>
      <c r="AF1" s="247"/>
      <c r="AG1" s="19"/>
      <c r="AH1" s="19"/>
      <c r="AI1" s="306"/>
      <c r="AJ1" s="307"/>
      <c r="AK1" s="307"/>
      <c r="AL1" s="307"/>
      <c r="AM1" s="308"/>
      <c r="AN1" s="257"/>
      <c r="AO1" s="257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95" customFormat="1" ht="41.25" customHeight="1" x14ac:dyDescent="0.2">
      <c r="A2" s="301" t="s">
        <v>83</v>
      </c>
      <c r="B2" s="299" t="s">
        <v>84</v>
      </c>
      <c r="C2" s="302" t="s">
        <v>85</v>
      </c>
      <c r="D2" s="302" t="s">
        <v>86</v>
      </c>
      <c r="E2" s="302" t="s">
        <v>87</v>
      </c>
      <c r="F2" s="302" t="s">
        <v>88</v>
      </c>
      <c r="G2" s="309" t="s">
        <v>89</v>
      </c>
      <c r="H2" s="310"/>
      <c r="I2" s="311" t="s">
        <v>90</v>
      </c>
      <c r="J2" s="312" t="s">
        <v>91</v>
      </c>
      <c r="K2" s="314" t="s">
        <v>92</v>
      </c>
      <c r="L2" s="313" t="s">
        <v>93</v>
      </c>
      <c r="M2" s="315" t="s">
        <v>94</v>
      </c>
      <c r="N2" s="316" t="s">
        <v>95</v>
      </c>
      <c r="O2" s="317"/>
      <c r="P2" s="317"/>
      <c r="Q2" s="317"/>
      <c r="R2" s="317"/>
      <c r="S2" s="317"/>
      <c r="T2" s="317"/>
      <c r="U2" s="317"/>
      <c r="V2" s="310"/>
      <c r="W2" s="304" t="s">
        <v>96</v>
      </c>
      <c r="X2" s="304" t="s">
        <v>97</v>
      </c>
      <c r="Y2" s="304" t="s">
        <v>98</v>
      </c>
      <c r="Z2" s="319" t="s">
        <v>99</v>
      </c>
      <c r="AA2" s="302" t="s">
        <v>100</v>
      </c>
      <c r="AB2" s="302" t="s">
        <v>101</v>
      </c>
      <c r="AC2" s="304" t="s">
        <v>102</v>
      </c>
      <c r="AD2" s="318" t="s">
        <v>103</v>
      </c>
      <c r="AG2" s="97"/>
      <c r="AH2" s="97"/>
      <c r="AI2" s="96"/>
      <c r="AN2" s="98"/>
      <c r="AO2" s="98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100"/>
      <c r="BI2" s="100"/>
      <c r="BJ2" s="100"/>
      <c r="BK2" s="100"/>
      <c r="BL2" s="100"/>
      <c r="BM2" s="101"/>
    </row>
    <row r="3" spans="1:65" s="249" customFormat="1" ht="93" customHeight="1" thickBot="1" x14ac:dyDescent="0.25">
      <c r="A3" s="301"/>
      <c r="B3" s="300"/>
      <c r="C3" s="303"/>
      <c r="D3" s="303"/>
      <c r="E3" s="303"/>
      <c r="F3" s="303"/>
      <c r="G3" s="248" t="s">
        <v>104</v>
      </c>
      <c r="H3" s="248" t="s">
        <v>105</v>
      </c>
      <c r="I3" s="303"/>
      <c r="J3" s="303"/>
      <c r="K3" s="303"/>
      <c r="L3" s="303"/>
      <c r="M3" s="303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5"/>
      <c r="X3" s="305"/>
      <c r="Y3" s="305"/>
      <c r="Z3" s="303"/>
      <c r="AA3" s="303"/>
      <c r="AB3" s="303"/>
      <c r="AC3" s="305"/>
      <c r="AD3" s="305"/>
    </row>
    <row r="4" spans="1:65" ht="45.75" customHeight="1" thickTop="1" thickBot="1" x14ac:dyDescent="0.25">
      <c r="A4">
        <v>2022</v>
      </c>
      <c r="B4" s="111">
        <v>3</v>
      </c>
      <c r="C4" s="112">
        <v>674</v>
      </c>
      <c r="D4" s="112" t="s">
        <v>115</v>
      </c>
      <c r="E4" s="112" t="s">
        <v>116</v>
      </c>
      <c r="F4" s="112">
        <v>240.89599999999999</v>
      </c>
      <c r="G4" s="112">
        <v>274.17599999999999</v>
      </c>
      <c r="H4" s="112"/>
      <c r="I4" s="112">
        <v>60</v>
      </c>
      <c r="J4" s="69">
        <v>120</v>
      </c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3"/>
      <c r="X4" s="113">
        <v>1.4999999999999999E-2</v>
      </c>
      <c r="Y4" s="63"/>
      <c r="Z4" s="113"/>
      <c r="AA4" s="275"/>
      <c r="AB4" s="275"/>
      <c r="AC4" s="114"/>
      <c r="AD4" s="120"/>
    </row>
    <row r="5" spans="1:65" ht="45.75" customHeight="1" thickTop="1" thickBot="1" x14ac:dyDescent="0.25">
      <c r="A5">
        <v>2022</v>
      </c>
      <c r="B5" s="111">
        <v>3</v>
      </c>
      <c r="C5" s="112">
        <v>688</v>
      </c>
      <c r="D5" s="112" t="s">
        <v>117</v>
      </c>
      <c r="E5" s="112" t="s">
        <v>118</v>
      </c>
      <c r="F5" s="112">
        <v>180</v>
      </c>
      <c r="G5" s="112">
        <v>220</v>
      </c>
      <c r="H5" s="112"/>
      <c r="I5" s="112">
        <v>59</v>
      </c>
      <c r="J5" s="115">
        <v>122</v>
      </c>
      <c r="K5" s="115"/>
      <c r="L5" s="115"/>
      <c r="M5" s="115"/>
      <c r="N5" s="63"/>
      <c r="O5" s="63"/>
      <c r="P5" s="63"/>
      <c r="Q5" s="63"/>
      <c r="R5" s="63"/>
      <c r="S5" s="63"/>
      <c r="T5" s="63"/>
      <c r="U5" s="63"/>
      <c r="V5" s="63"/>
      <c r="W5" s="113"/>
      <c r="X5" s="113">
        <v>1.4999999999999999E-2</v>
      </c>
      <c r="Y5" s="63"/>
      <c r="Z5" s="113"/>
      <c r="AA5" s="275"/>
      <c r="AB5" s="275"/>
      <c r="AC5" s="114"/>
      <c r="AD5" s="120"/>
    </row>
    <row r="6" spans="1:65" ht="45.75" customHeight="1" thickTop="1" thickBot="1" x14ac:dyDescent="0.25">
      <c r="A6">
        <v>2022</v>
      </c>
      <c r="B6" s="111">
        <v>3</v>
      </c>
      <c r="C6" s="112">
        <v>800</v>
      </c>
      <c r="D6" s="112" t="s">
        <v>119</v>
      </c>
      <c r="E6" s="112" t="s">
        <v>120</v>
      </c>
      <c r="F6" s="112">
        <v>117.2</v>
      </c>
      <c r="G6" s="112">
        <v>134.80000000000001</v>
      </c>
      <c r="H6" s="112"/>
      <c r="I6" s="112">
        <v>90</v>
      </c>
      <c r="J6" s="115">
        <v>120</v>
      </c>
      <c r="K6" s="115"/>
      <c r="L6" s="115"/>
      <c r="M6" s="115"/>
      <c r="N6" s="63"/>
      <c r="O6" s="63"/>
      <c r="P6" s="63"/>
      <c r="Q6" s="63"/>
      <c r="R6" s="63"/>
      <c r="S6" s="63"/>
      <c r="T6" s="63"/>
      <c r="U6" s="63"/>
      <c r="V6" s="63"/>
      <c r="W6" s="113"/>
      <c r="X6" s="113">
        <v>1.4999999999999999E-2</v>
      </c>
      <c r="Y6" s="63"/>
      <c r="Z6" s="113"/>
      <c r="AA6" s="275"/>
      <c r="AB6" s="275"/>
      <c r="AC6" s="114"/>
      <c r="AD6" s="120"/>
    </row>
    <row r="7" spans="1:65" ht="45.75" customHeight="1" thickTop="1" thickBot="1" x14ac:dyDescent="0.25">
      <c r="A7">
        <v>2022</v>
      </c>
      <c r="B7" s="111">
        <v>3</v>
      </c>
      <c r="C7" s="112">
        <v>801</v>
      </c>
      <c r="D7" s="112" t="s">
        <v>121</v>
      </c>
      <c r="E7" s="112" t="s">
        <v>122</v>
      </c>
      <c r="F7" s="112">
        <v>214.8</v>
      </c>
      <c r="G7" s="112">
        <v>247.2</v>
      </c>
      <c r="H7" s="112"/>
      <c r="I7" s="112">
        <v>90</v>
      </c>
      <c r="J7" s="115">
        <v>120</v>
      </c>
      <c r="K7" s="115"/>
      <c r="L7" s="115"/>
      <c r="M7" s="115"/>
      <c r="N7" s="63"/>
      <c r="O7" s="63"/>
      <c r="P7" s="63"/>
      <c r="Q7" s="63"/>
      <c r="R7" s="63"/>
      <c r="S7" s="63"/>
      <c r="T7" s="63"/>
      <c r="U7" s="63"/>
      <c r="V7" s="63"/>
      <c r="W7" s="113"/>
      <c r="X7" s="113">
        <v>1.4999999999999999E-2</v>
      </c>
      <c r="Y7" s="63"/>
      <c r="Z7" s="113"/>
      <c r="AA7" s="275"/>
      <c r="AB7" s="275"/>
      <c r="AC7" s="114"/>
      <c r="AD7" s="120"/>
    </row>
    <row r="8" spans="1:65" ht="45.75" customHeight="1" thickTop="1" thickBot="1" x14ac:dyDescent="0.25">
      <c r="A8">
        <v>2022</v>
      </c>
      <c r="B8" s="111">
        <v>3</v>
      </c>
      <c r="C8" s="112">
        <v>925</v>
      </c>
      <c r="D8" s="112" t="s">
        <v>123</v>
      </c>
      <c r="E8" s="112" t="s">
        <v>124</v>
      </c>
      <c r="F8" s="112">
        <v>1026.5999999999999</v>
      </c>
      <c r="G8" s="112">
        <v>1168.5</v>
      </c>
      <c r="H8" s="112"/>
      <c r="I8" s="112">
        <v>20</v>
      </c>
      <c r="J8" s="115">
        <v>180</v>
      </c>
      <c r="K8" s="115"/>
      <c r="L8" s="115"/>
      <c r="M8" s="115"/>
      <c r="N8" s="63"/>
      <c r="O8" s="63"/>
      <c r="P8" s="63"/>
      <c r="Q8" s="63"/>
      <c r="R8" s="63"/>
      <c r="S8" s="63"/>
      <c r="T8" s="63"/>
      <c r="U8" s="63"/>
      <c r="V8" s="63"/>
      <c r="W8" s="113"/>
      <c r="X8" s="113">
        <v>1.4999999999999999E-2</v>
      </c>
      <c r="Y8" s="63"/>
      <c r="Z8" s="113"/>
      <c r="AA8" s="275"/>
      <c r="AB8" s="275"/>
      <c r="AC8" s="114"/>
      <c r="AD8" s="120"/>
    </row>
    <row r="9" spans="1:65" ht="45.75" customHeight="1" thickTop="1" thickBot="1" x14ac:dyDescent="0.25">
      <c r="A9">
        <v>2022</v>
      </c>
      <c r="B9" s="111">
        <v>3</v>
      </c>
      <c r="C9" s="112">
        <v>936</v>
      </c>
      <c r="D9" s="112" t="s">
        <v>125</v>
      </c>
      <c r="E9" s="112" t="s">
        <v>126</v>
      </c>
      <c r="F9" s="112">
        <v>193.8</v>
      </c>
      <c r="G9" s="112">
        <v>220.6</v>
      </c>
      <c r="H9" s="112"/>
      <c r="I9" s="112">
        <v>20</v>
      </c>
      <c r="J9" s="115">
        <v>180</v>
      </c>
      <c r="K9" s="115"/>
      <c r="L9" s="115"/>
      <c r="M9" s="115"/>
      <c r="N9" s="63"/>
      <c r="O9" s="63"/>
      <c r="P9" s="63"/>
      <c r="Q9" s="63"/>
      <c r="R9" s="63"/>
      <c r="S9" s="63"/>
      <c r="T9" s="63"/>
      <c r="U9" s="63"/>
      <c r="V9" s="63"/>
      <c r="W9" s="113"/>
      <c r="X9" s="113">
        <v>1.4999999999999999E-2</v>
      </c>
      <c r="Y9" s="63"/>
      <c r="Z9" s="113"/>
      <c r="AA9" s="275"/>
      <c r="AB9" s="275"/>
      <c r="AC9" s="114"/>
      <c r="AD9" s="120"/>
    </row>
    <row r="10" spans="1:65" ht="45.75" customHeight="1" thickTop="1" thickBot="1" x14ac:dyDescent="0.25">
      <c r="A10">
        <v>2022</v>
      </c>
      <c r="B10" s="111">
        <v>3</v>
      </c>
      <c r="C10" s="112">
        <v>937</v>
      </c>
      <c r="D10" s="112" t="s">
        <v>127</v>
      </c>
      <c r="E10" s="112" t="s">
        <v>128</v>
      </c>
      <c r="F10" s="112">
        <v>1492.4</v>
      </c>
      <c r="G10" s="112">
        <v>1698.6</v>
      </c>
      <c r="H10" s="112"/>
      <c r="I10" s="112">
        <v>20</v>
      </c>
      <c r="J10" s="115">
        <v>180</v>
      </c>
      <c r="K10" s="115"/>
      <c r="L10" s="115"/>
      <c r="M10" s="115"/>
      <c r="N10" s="63"/>
      <c r="O10" s="63"/>
      <c r="P10" s="63"/>
      <c r="Q10" s="63"/>
      <c r="R10" s="63"/>
      <c r="S10" s="63"/>
      <c r="T10" s="63"/>
      <c r="U10" s="63"/>
      <c r="V10" s="63"/>
      <c r="W10" s="113"/>
      <c r="X10" s="113">
        <v>1.4999999999999999E-2</v>
      </c>
      <c r="Y10" s="63"/>
      <c r="Z10" s="113"/>
      <c r="AA10" s="275"/>
      <c r="AB10" s="275"/>
      <c r="AC10" s="114"/>
      <c r="AD10" s="120"/>
    </row>
    <row r="11" spans="1:65" ht="45.75" customHeight="1" thickTop="1" thickBot="1" x14ac:dyDescent="0.25">
      <c r="A11">
        <v>2022</v>
      </c>
      <c r="B11" s="111">
        <v>3</v>
      </c>
      <c r="C11" s="112">
        <v>937</v>
      </c>
      <c r="D11" s="112" t="s">
        <v>127</v>
      </c>
      <c r="E11" s="112" t="s">
        <v>128</v>
      </c>
      <c r="F11" s="112">
        <v>1492.4</v>
      </c>
      <c r="G11" s="112">
        <v>1698.6</v>
      </c>
      <c r="H11" s="112"/>
      <c r="I11" s="112">
        <v>20</v>
      </c>
      <c r="J11" s="115">
        <v>180</v>
      </c>
      <c r="K11" s="115"/>
      <c r="L11" s="115"/>
      <c r="M11" s="115"/>
      <c r="N11" s="63"/>
      <c r="O11" s="63"/>
      <c r="P11" s="63"/>
      <c r="Q11" s="63"/>
      <c r="R11" s="63"/>
      <c r="S11" s="63"/>
      <c r="T11" s="63"/>
      <c r="U11" s="63"/>
      <c r="V11" s="63"/>
      <c r="W11" s="113"/>
      <c r="X11" s="113"/>
      <c r="Y11" s="63"/>
      <c r="Z11" s="113"/>
      <c r="AA11" s="275"/>
      <c r="AB11" s="275"/>
      <c r="AC11" s="114"/>
      <c r="AD11" s="120"/>
    </row>
    <row r="12" spans="1:65" ht="45.75" customHeight="1" thickTop="1" thickBot="1" x14ac:dyDescent="0.25">
      <c r="A12">
        <v>2022</v>
      </c>
      <c r="B12" s="111">
        <v>3</v>
      </c>
      <c r="C12" s="112">
        <v>946</v>
      </c>
      <c r="D12" s="112" t="s">
        <v>129</v>
      </c>
      <c r="E12" s="112" t="s">
        <v>130</v>
      </c>
      <c r="F12" s="112">
        <v>316.2</v>
      </c>
      <c r="G12" s="112">
        <v>359.9</v>
      </c>
      <c r="H12" s="112"/>
      <c r="I12" s="112">
        <v>20</v>
      </c>
      <c r="J12" s="115">
        <v>180</v>
      </c>
      <c r="K12" s="115"/>
      <c r="L12" s="115"/>
      <c r="M12" s="115"/>
      <c r="N12" s="63"/>
      <c r="O12" s="63"/>
      <c r="P12" s="63"/>
      <c r="Q12" s="63"/>
      <c r="R12" s="63"/>
      <c r="S12" s="63"/>
      <c r="T12" s="63"/>
      <c r="U12" s="63"/>
      <c r="V12" s="63"/>
      <c r="W12" s="113"/>
      <c r="X12" s="113">
        <v>1.4999999999999999E-2</v>
      </c>
      <c r="Y12" s="63"/>
      <c r="Z12" s="113"/>
      <c r="AA12" s="275"/>
      <c r="AB12" s="275"/>
      <c r="AC12" s="114"/>
      <c r="AD12" s="120"/>
    </row>
    <row r="13" spans="1:65" ht="45.75" customHeight="1" thickTop="1" thickBot="1" x14ac:dyDescent="0.25">
      <c r="A13">
        <v>2022</v>
      </c>
      <c r="B13" s="111">
        <v>3</v>
      </c>
      <c r="C13" s="112">
        <v>122</v>
      </c>
      <c r="D13" s="112" t="s">
        <v>131</v>
      </c>
      <c r="E13" s="112" t="s">
        <v>132</v>
      </c>
      <c r="F13" s="112">
        <v>267.39999999999998</v>
      </c>
      <c r="G13" s="112">
        <v>292.60000000000002</v>
      </c>
      <c r="H13" s="112"/>
      <c r="I13" s="112">
        <v>64</v>
      </c>
      <c r="J13" s="115">
        <v>113</v>
      </c>
      <c r="K13" s="115"/>
      <c r="L13" s="115"/>
      <c r="M13" s="115"/>
      <c r="N13" s="63"/>
      <c r="O13" s="63"/>
      <c r="P13" s="63"/>
      <c r="Q13" s="63"/>
      <c r="R13" s="63"/>
      <c r="S13" s="63"/>
      <c r="T13" s="63"/>
      <c r="U13" s="63"/>
      <c r="V13" s="63"/>
      <c r="W13" s="113"/>
      <c r="X13" s="113">
        <v>1.4999999999999999E-2</v>
      </c>
      <c r="Y13" s="276">
        <v>44636</v>
      </c>
      <c r="Z13" s="277">
        <v>44609</v>
      </c>
      <c r="AA13" s="275"/>
      <c r="AB13" s="275"/>
      <c r="AC13" s="114"/>
      <c r="AD13" s="120"/>
    </row>
    <row r="14" spans="1:65" ht="45.75" customHeight="1" thickTop="1" thickBot="1" x14ac:dyDescent="0.25">
      <c r="A14">
        <v>2022</v>
      </c>
      <c r="B14" s="111">
        <v>3</v>
      </c>
      <c r="C14" s="112">
        <v>122</v>
      </c>
      <c r="D14" s="112" t="s">
        <v>131</v>
      </c>
      <c r="E14" s="112" t="s">
        <v>132</v>
      </c>
      <c r="F14" s="112">
        <v>267.39999999999998</v>
      </c>
      <c r="G14" s="112">
        <v>292.60000000000002</v>
      </c>
      <c r="H14" s="112"/>
      <c r="I14" s="112">
        <v>64</v>
      </c>
      <c r="J14" s="115">
        <v>113</v>
      </c>
      <c r="K14" s="115"/>
      <c r="L14" s="115"/>
      <c r="M14" s="115"/>
      <c r="N14" s="63"/>
      <c r="O14" s="63"/>
      <c r="P14" s="63"/>
      <c r="Q14" s="63"/>
      <c r="R14" s="63"/>
      <c r="S14" s="63"/>
      <c r="T14" s="63"/>
      <c r="U14" s="63"/>
      <c r="V14" s="63"/>
      <c r="W14" s="113"/>
      <c r="X14" s="113">
        <v>1.4999999999999999E-2</v>
      </c>
      <c r="Y14" s="276">
        <v>44636</v>
      </c>
      <c r="Z14" s="277">
        <v>44627</v>
      </c>
      <c r="AA14" s="275"/>
      <c r="AB14" s="275"/>
      <c r="AC14" s="114"/>
      <c r="AD14" s="120"/>
    </row>
    <row r="15" spans="1:65" ht="45.75" customHeight="1" thickTop="1" thickBot="1" x14ac:dyDescent="0.25">
      <c r="A15">
        <v>2022</v>
      </c>
      <c r="B15" s="111">
        <v>3</v>
      </c>
      <c r="C15" s="112">
        <v>122</v>
      </c>
      <c r="D15" s="112" t="s">
        <v>131</v>
      </c>
      <c r="E15" s="112" t="s">
        <v>132</v>
      </c>
      <c r="F15" s="112">
        <v>267.39999999999998</v>
      </c>
      <c r="G15" s="112">
        <v>292.60000000000002</v>
      </c>
      <c r="H15" s="112"/>
      <c r="I15" s="112">
        <v>64</v>
      </c>
      <c r="J15" s="115">
        <v>113</v>
      </c>
      <c r="K15" s="115"/>
      <c r="L15" s="115"/>
      <c r="M15" s="115"/>
      <c r="N15" s="63"/>
      <c r="O15" s="63"/>
      <c r="P15" s="63"/>
      <c r="Q15" s="63"/>
      <c r="R15" s="63"/>
      <c r="S15" s="63"/>
      <c r="T15" s="63"/>
      <c r="U15" s="63"/>
      <c r="V15" s="63"/>
      <c r="W15" s="113"/>
      <c r="X15" s="113">
        <v>1.4999999999999999E-2</v>
      </c>
      <c r="Y15" s="276">
        <v>44636</v>
      </c>
      <c r="Z15" s="277">
        <v>44635</v>
      </c>
      <c r="AA15" s="275"/>
      <c r="AB15" s="275"/>
      <c r="AC15" s="114"/>
      <c r="AD15" s="120"/>
    </row>
    <row r="16" spans="1:65" ht="45.75" customHeight="1" thickTop="1" thickBot="1" x14ac:dyDescent="0.25">
      <c r="A16">
        <v>2022</v>
      </c>
      <c r="B16" s="111">
        <v>3</v>
      </c>
      <c r="C16" s="112">
        <v>122</v>
      </c>
      <c r="D16" s="112" t="s">
        <v>131</v>
      </c>
      <c r="E16" s="112" t="s">
        <v>132</v>
      </c>
      <c r="F16" s="112">
        <v>267.39999999999998</v>
      </c>
      <c r="G16" s="112">
        <v>292.60000000000002</v>
      </c>
      <c r="H16" s="112"/>
      <c r="I16" s="112">
        <v>64</v>
      </c>
      <c r="J16" s="115">
        <v>113</v>
      </c>
      <c r="K16" s="115"/>
      <c r="L16" s="115"/>
      <c r="M16" s="115"/>
      <c r="N16" s="63"/>
      <c r="O16" s="63"/>
      <c r="P16" s="63"/>
      <c r="Q16" s="63"/>
      <c r="R16" s="63"/>
      <c r="S16" s="63"/>
      <c r="T16" s="63"/>
      <c r="U16" s="63"/>
      <c r="V16" s="63"/>
      <c r="W16" s="113"/>
      <c r="X16" s="113">
        <v>1.4999999999999999E-2</v>
      </c>
      <c r="Y16" s="276">
        <v>44636</v>
      </c>
      <c r="Z16" s="277">
        <v>44636</v>
      </c>
      <c r="AA16" s="275"/>
      <c r="AB16" s="275"/>
      <c r="AC16" s="114"/>
      <c r="AD16" s="120"/>
    </row>
    <row r="17" spans="1:30" ht="45.75" customHeight="1" thickTop="1" thickBot="1" x14ac:dyDescent="0.25">
      <c r="A17">
        <v>2022</v>
      </c>
      <c r="B17" s="111">
        <v>3</v>
      </c>
      <c r="C17" s="112">
        <v>165</v>
      </c>
      <c r="D17" s="112" t="s">
        <v>133</v>
      </c>
      <c r="E17" s="112" t="s">
        <v>134</v>
      </c>
      <c r="F17" s="112">
        <v>656.58</v>
      </c>
      <c r="G17" s="112">
        <v>755.42</v>
      </c>
      <c r="H17" s="112"/>
      <c r="I17" s="112">
        <v>60</v>
      </c>
      <c r="J17" s="115">
        <v>120</v>
      </c>
      <c r="K17" s="115"/>
      <c r="L17" s="115"/>
      <c r="M17" s="115"/>
      <c r="N17" s="63"/>
      <c r="O17" s="63"/>
      <c r="P17" s="63"/>
      <c r="Q17" s="63"/>
      <c r="R17" s="63"/>
      <c r="S17" s="63"/>
      <c r="T17" s="63"/>
      <c r="U17" s="63"/>
      <c r="V17" s="63"/>
      <c r="W17" s="113"/>
      <c r="X17" s="113">
        <v>1.4999999999999999E-2</v>
      </c>
      <c r="Y17" s="276">
        <v>44636</v>
      </c>
      <c r="Z17" s="277">
        <v>44609</v>
      </c>
      <c r="AA17" s="275"/>
      <c r="AB17" s="275"/>
      <c r="AC17" s="114"/>
      <c r="AD17" s="120"/>
    </row>
    <row r="18" spans="1:30" ht="45.75" customHeight="1" thickTop="1" thickBot="1" x14ac:dyDescent="0.25">
      <c r="A18">
        <v>2022</v>
      </c>
      <c r="B18" s="111">
        <v>3</v>
      </c>
      <c r="C18" s="112">
        <v>165</v>
      </c>
      <c r="D18" s="112" t="s">
        <v>133</v>
      </c>
      <c r="E18" s="112" t="s">
        <v>134</v>
      </c>
      <c r="F18" s="112">
        <v>656.58</v>
      </c>
      <c r="G18" s="112">
        <v>755.42</v>
      </c>
      <c r="H18" s="112"/>
      <c r="I18" s="112">
        <v>60</v>
      </c>
      <c r="J18" s="115">
        <v>120</v>
      </c>
      <c r="K18" s="115"/>
      <c r="L18" s="115"/>
      <c r="M18" s="115"/>
      <c r="N18" s="63"/>
      <c r="O18" s="63"/>
      <c r="P18" s="63"/>
      <c r="Q18" s="63"/>
      <c r="R18" s="63"/>
      <c r="S18" s="63"/>
      <c r="T18" s="63"/>
      <c r="U18" s="63"/>
      <c r="V18" s="63"/>
      <c r="W18" s="113"/>
      <c r="X18" s="113">
        <v>1.4999999999999999E-2</v>
      </c>
      <c r="Y18" s="276">
        <v>44636</v>
      </c>
      <c r="Z18" s="277">
        <v>44627</v>
      </c>
      <c r="AA18" s="275"/>
      <c r="AB18" s="275"/>
      <c r="AC18" s="114"/>
      <c r="AD18" s="120"/>
    </row>
    <row r="19" spans="1:30" ht="45.75" customHeight="1" thickTop="1" thickBot="1" x14ac:dyDescent="0.25">
      <c r="A19">
        <v>2022</v>
      </c>
      <c r="B19" s="111">
        <v>3</v>
      </c>
      <c r="C19" s="112">
        <v>165</v>
      </c>
      <c r="D19" s="112" t="s">
        <v>133</v>
      </c>
      <c r="E19" s="112" t="s">
        <v>134</v>
      </c>
      <c r="F19" s="112">
        <v>656.58</v>
      </c>
      <c r="G19" s="112">
        <v>755.42</v>
      </c>
      <c r="H19" s="112"/>
      <c r="I19" s="112">
        <v>60</v>
      </c>
      <c r="J19" s="115">
        <v>120</v>
      </c>
      <c r="K19" s="115"/>
      <c r="L19" s="115"/>
      <c r="M19" s="115"/>
      <c r="N19" s="63"/>
      <c r="O19" s="63"/>
      <c r="P19" s="63"/>
      <c r="Q19" s="63"/>
      <c r="R19" s="63"/>
      <c r="S19" s="63"/>
      <c r="T19" s="63"/>
      <c r="U19" s="63"/>
      <c r="V19" s="63"/>
      <c r="W19" s="113"/>
      <c r="X19" s="113">
        <v>1.4999999999999999E-2</v>
      </c>
      <c r="Y19" s="276">
        <v>44636</v>
      </c>
      <c r="Z19" s="277">
        <v>44635</v>
      </c>
      <c r="AA19" s="275"/>
      <c r="AB19" s="275"/>
      <c r="AC19" s="114"/>
      <c r="AD19" s="120"/>
    </row>
    <row r="20" spans="1:30" ht="45.75" customHeight="1" thickTop="1" thickBot="1" x14ac:dyDescent="0.25">
      <c r="A20">
        <v>2022</v>
      </c>
      <c r="B20" s="111">
        <v>3</v>
      </c>
      <c r="C20" s="112">
        <v>165</v>
      </c>
      <c r="D20" s="112" t="s">
        <v>133</v>
      </c>
      <c r="E20" s="112" t="s">
        <v>134</v>
      </c>
      <c r="F20" s="112">
        <v>656.58</v>
      </c>
      <c r="G20" s="112">
        <v>755.42</v>
      </c>
      <c r="H20" s="112"/>
      <c r="I20" s="112">
        <v>60</v>
      </c>
      <c r="J20" s="115">
        <v>120</v>
      </c>
      <c r="K20" s="115"/>
      <c r="L20" s="115"/>
      <c r="M20" s="115"/>
      <c r="N20" s="63"/>
      <c r="O20" s="63"/>
      <c r="P20" s="63"/>
      <c r="Q20" s="63"/>
      <c r="R20" s="63"/>
      <c r="S20" s="63"/>
      <c r="T20" s="63"/>
      <c r="U20" s="63"/>
      <c r="V20" s="63"/>
      <c r="W20" s="113"/>
      <c r="X20" s="113">
        <v>1.4999999999999999E-2</v>
      </c>
      <c r="Y20" s="276">
        <v>44636</v>
      </c>
      <c r="Z20" s="277">
        <v>44636</v>
      </c>
      <c r="AA20" s="275"/>
      <c r="AB20" s="275"/>
      <c r="AC20" s="114"/>
      <c r="AD20" s="120"/>
    </row>
    <row r="21" spans="1:30" ht="45.75" customHeight="1" thickTop="1" thickBot="1" x14ac:dyDescent="0.25">
      <c r="A21">
        <v>2022</v>
      </c>
      <c r="B21" s="111">
        <v>3</v>
      </c>
      <c r="C21" s="112">
        <v>550</v>
      </c>
      <c r="D21" s="112" t="s">
        <v>135</v>
      </c>
      <c r="E21" s="112" t="s">
        <v>136</v>
      </c>
      <c r="F21" s="112">
        <v>32.024999999999999</v>
      </c>
      <c r="G21" s="112">
        <v>38.045000000000002</v>
      </c>
      <c r="H21" s="112"/>
      <c r="I21" s="112">
        <v>114</v>
      </c>
      <c r="J21" s="115">
        <v>95</v>
      </c>
      <c r="K21" s="115"/>
      <c r="L21" s="115"/>
      <c r="M21" s="115"/>
      <c r="N21" s="63"/>
      <c r="O21" s="63"/>
      <c r="P21" s="63"/>
      <c r="Q21" s="63"/>
      <c r="R21" s="63"/>
      <c r="S21" s="63"/>
      <c r="T21" s="63"/>
      <c r="U21" s="63"/>
      <c r="V21" s="63"/>
      <c r="W21" s="113"/>
      <c r="X21" s="113">
        <v>1.4999999999999999E-2</v>
      </c>
      <c r="Y21" s="276">
        <v>44636</v>
      </c>
      <c r="Z21" s="277">
        <v>44609</v>
      </c>
      <c r="AA21" s="275"/>
      <c r="AB21" s="275"/>
      <c r="AC21" s="114"/>
      <c r="AD21" s="120"/>
    </row>
    <row r="22" spans="1:30" ht="45.75" customHeight="1" thickTop="1" thickBot="1" x14ac:dyDescent="0.25">
      <c r="A22">
        <v>2022</v>
      </c>
      <c r="B22" s="111">
        <v>3</v>
      </c>
      <c r="C22" s="112">
        <v>550</v>
      </c>
      <c r="D22" s="112" t="s">
        <v>135</v>
      </c>
      <c r="E22" s="112" t="s">
        <v>136</v>
      </c>
      <c r="F22" s="112">
        <v>32.024999999999999</v>
      </c>
      <c r="G22" s="112">
        <v>38.045000000000002</v>
      </c>
      <c r="H22" s="112"/>
      <c r="I22" s="112">
        <v>114</v>
      </c>
      <c r="J22" s="115">
        <v>95</v>
      </c>
      <c r="K22" s="115"/>
      <c r="L22" s="115"/>
      <c r="M22" s="115"/>
      <c r="N22" s="63"/>
      <c r="O22" s="63"/>
      <c r="P22" s="63"/>
      <c r="Q22" s="63"/>
      <c r="R22" s="63"/>
      <c r="S22" s="63"/>
      <c r="T22" s="63"/>
      <c r="U22" s="63"/>
      <c r="V22" s="63"/>
      <c r="W22" s="113"/>
      <c r="X22" s="113">
        <v>1.4999999999999999E-2</v>
      </c>
      <c r="Y22" s="276">
        <v>44636</v>
      </c>
      <c r="Z22" s="277">
        <v>44627</v>
      </c>
      <c r="AA22" s="275"/>
      <c r="AB22" s="275"/>
      <c r="AC22" s="114"/>
      <c r="AD22" s="120"/>
    </row>
    <row r="23" spans="1:30" ht="45.75" customHeight="1" thickTop="1" thickBot="1" x14ac:dyDescent="0.25">
      <c r="A23">
        <v>2022</v>
      </c>
      <c r="B23" s="111">
        <v>3</v>
      </c>
      <c r="C23" s="112">
        <v>550</v>
      </c>
      <c r="D23" s="112" t="s">
        <v>135</v>
      </c>
      <c r="E23" s="112" t="s">
        <v>136</v>
      </c>
      <c r="F23" s="112">
        <v>32.024999999999999</v>
      </c>
      <c r="G23" s="112">
        <v>38.045000000000002</v>
      </c>
      <c r="H23" s="112"/>
      <c r="I23" s="112">
        <v>114</v>
      </c>
      <c r="J23" s="115">
        <v>95</v>
      </c>
      <c r="K23" s="115"/>
      <c r="L23" s="115"/>
      <c r="M23" s="115"/>
      <c r="N23" s="63"/>
      <c r="O23" s="63"/>
      <c r="P23" s="63"/>
      <c r="Q23" s="63"/>
      <c r="R23" s="63"/>
      <c r="S23" s="63"/>
      <c r="T23" s="63"/>
      <c r="U23" s="63"/>
      <c r="V23" s="63"/>
      <c r="W23" s="113"/>
      <c r="X23" s="113">
        <v>1.4999999999999999E-2</v>
      </c>
      <c r="Y23" s="276">
        <v>44636</v>
      </c>
      <c r="Z23" s="277">
        <v>44635</v>
      </c>
      <c r="AA23" s="275"/>
      <c r="AB23" s="275"/>
      <c r="AC23" s="114"/>
      <c r="AD23" s="120"/>
    </row>
    <row r="24" spans="1:30" ht="45.75" customHeight="1" thickTop="1" thickBot="1" x14ac:dyDescent="0.25">
      <c r="A24">
        <v>2022</v>
      </c>
      <c r="B24" s="111">
        <v>3</v>
      </c>
      <c r="C24" s="112">
        <v>550</v>
      </c>
      <c r="D24" s="112" t="s">
        <v>135</v>
      </c>
      <c r="E24" s="112" t="s">
        <v>136</v>
      </c>
      <c r="F24" s="112">
        <v>32.024999999999999</v>
      </c>
      <c r="G24" s="112">
        <v>38.045000000000002</v>
      </c>
      <c r="H24" s="112"/>
      <c r="I24" s="112">
        <v>114</v>
      </c>
      <c r="J24" s="115">
        <v>95</v>
      </c>
      <c r="K24" s="115"/>
      <c r="L24" s="115"/>
      <c r="M24" s="115"/>
      <c r="N24" s="63"/>
      <c r="O24" s="63"/>
      <c r="P24" s="63"/>
      <c r="Q24" s="63"/>
      <c r="R24" s="63"/>
      <c r="S24" s="63"/>
      <c r="T24" s="63"/>
      <c r="U24" s="63"/>
      <c r="V24" s="63"/>
      <c r="W24" s="113"/>
      <c r="X24" s="113">
        <v>1.4999999999999999E-2</v>
      </c>
      <c r="Y24" s="276">
        <v>44636</v>
      </c>
      <c r="Z24" s="277">
        <v>44636</v>
      </c>
      <c r="AA24" s="275"/>
      <c r="AB24" s="275"/>
      <c r="AC24" s="114"/>
      <c r="AD24" s="120"/>
    </row>
    <row r="25" spans="1:30" ht="45.75" customHeight="1" thickTop="1" thickBot="1" x14ac:dyDescent="0.25">
      <c r="A25">
        <v>2022</v>
      </c>
      <c r="B25" s="111">
        <v>3</v>
      </c>
      <c r="C25" s="112">
        <v>674</v>
      </c>
      <c r="D25" s="112" t="s">
        <v>115</v>
      </c>
      <c r="E25" s="112" t="s">
        <v>116</v>
      </c>
      <c r="F25" s="112">
        <v>240.89599999999999</v>
      </c>
      <c r="G25" s="112">
        <v>274.17599999999999</v>
      </c>
      <c r="H25" s="112"/>
      <c r="I25" s="112">
        <v>60</v>
      </c>
      <c r="J25" s="115">
        <v>120</v>
      </c>
      <c r="K25" s="115"/>
      <c r="L25" s="115"/>
      <c r="M25" s="115"/>
      <c r="N25" s="63"/>
      <c r="O25" s="63"/>
      <c r="P25" s="63"/>
      <c r="Q25" s="63"/>
      <c r="R25" s="63"/>
      <c r="S25" s="63"/>
      <c r="T25" s="63"/>
      <c r="U25" s="63"/>
      <c r="V25" s="63"/>
      <c r="W25" s="113"/>
      <c r="X25" s="113">
        <v>1.4999999999999999E-2</v>
      </c>
      <c r="Y25" s="276">
        <v>44636</v>
      </c>
      <c r="Z25" s="277">
        <v>44609</v>
      </c>
      <c r="AA25" s="275"/>
      <c r="AB25" s="275"/>
      <c r="AC25" s="114"/>
      <c r="AD25" s="120"/>
    </row>
    <row r="26" spans="1:30" ht="45.75" customHeight="1" thickTop="1" thickBot="1" x14ac:dyDescent="0.25">
      <c r="A26">
        <v>2022</v>
      </c>
      <c r="B26" s="111">
        <v>3</v>
      </c>
      <c r="C26" s="112">
        <v>674</v>
      </c>
      <c r="D26" s="112" t="s">
        <v>115</v>
      </c>
      <c r="E26" s="112" t="s">
        <v>116</v>
      </c>
      <c r="F26" s="112">
        <v>240.89599999999999</v>
      </c>
      <c r="G26" s="112">
        <v>274.17599999999999</v>
      </c>
      <c r="H26" s="112"/>
      <c r="I26" s="112">
        <v>60</v>
      </c>
      <c r="J26" s="115">
        <v>120</v>
      </c>
      <c r="K26" s="115"/>
      <c r="L26" s="115"/>
      <c r="M26" s="115"/>
      <c r="N26" s="63"/>
      <c r="O26" s="63"/>
      <c r="P26" s="63"/>
      <c r="Q26" s="63"/>
      <c r="R26" s="63"/>
      <c r="S26" s="63"/>
      <c r="T26" s="63"/>
      <c r="U26" s="63"/>
      <c r="V26" s="63"/>
      <c r="W26" s="113"/>
      <c r="X26" s="113">
        <v>1.4999999999999999E-2</v>
      </c>
      <c r="Y26" s="276">
        <v>44636</v>
      </c>
      <c r="Z26" s="277">
        <v>44627</v>
      </c>
      <c r="AA26" s="275"/>
      <c r="AB26" s="275"/>
      <c r="AC26" s="114"/>
      <c r="AD26" s="120"/>
    </row>
    <row r="27" spans="1:30" ht="45.75" customHeight="1" thickTop="1" thickBot="1" x14ac:dyDescent="0.25">
      <c r="A27">
        <v>2022</v>
      </c>
      <c r="B27" s="111">
        <v>3</v>
      </c>
      <c r="C27" s="112">
        <v>674</v>
      </c>
      <c r="D27" s="112" t="s">
        <v>115</v>
      </c>
      <c r="E27" s="112" t="s">
        <v>116</v>
      </c>
      <c r="F27" s="112">
        <v>240.89599999999999</v>
      </c>
      <c r="G27" s="112">
        <v>274.17599999999999</v>
      </c>
      <c r="H27" s="112"/>
      <c r="I27" s="112">
        <v>60</v>
      </c>
      <c r="J27" s="115">
        <v>120</v>
      </c>
      <c r="K27" s="115"/>
      <c r="L27" s="115"/>
      <c r="M27" s="115"/>
      <c r="N27" s="63"/>
      <c r="O27" s="63"/>
      <c r="P27" s="63"/>
      <c r="Q27" s="63"/>
      <c r="R27" s="63"/>
      <c r="S27" s="63"/>
      <c r="T27" s="63"/>
      <c r="U27" s="63"/>
      <c r="V27" s="63"/>
      <c r="W27" s="113"/>
      <c r="X27" s="113">
        <v>1.4999999999999999E-2</v>
      </c>
      <c r="Y27" s="276">
        <v>44636</v>
      </c>
      <c r="Z27" s="277">
        <v>44635</v>
      </c>
      <c r="AA27" s="275"/>
      <c r="AB27" s="275"/>
      <c r="AC27" s="114"/>
      <c r="AD27" s="120"/>
    </row>
    <row r="28" spans="1:30" ht="45.75" customHeight="1" thickTop="1" thickBot="1" x14ac:dyDescent="0.25">
      <c r="A28">
        <v>2022</v>
      </c>
      <c r="B28" s="111">
        <v>3</v>
      </c>
      <c r="C28" s="112">
        <v>674</v>
      </c>
      <c r="D28" s="112" t="s">
        <v>115</v>
      </c>
      <c r="E28" s="112" t="s">
        <v>116</v>
      </c>
      <c r="F28" s="112">
        <v>240.89599999999999</v>
      </c>
      <c r="G28" s="112">
        <v>274.17599999999999</v>
      </c>
      <c r="H28" s="112"/>
      <c r="I28" s="112">
        <v>60</v>
      </c>
      <c r="J28" s="115">
        <v>120</v>
      </c>
      <c r="K28" s="115"/>
      <c r="L28" s="115"/>
      <c r="M28" s="115"/>
      <c r="N28" s="63"/>
      <c r="O28" s="63"/>
      <c r="P28" s="63"/>
      <c r="Q28" s="63"/>
      <c r="R28" s="63"/>
      <c r="S28" s="63"/>
      <c r="T28" s="63"/>
      <c r="U28" s="63"/>
      <c r="V28" s="63"/>
      <c r="W28" s="113"/>
      <c r="X28" s="113">
        <v>1.4999999999999999E-2</v>
      </c>
      <c r="Y28" s="276">
        <v>44636</v>
      </c>
      <c r="Z28" s="277">
        <v>44636</v>
      </c>
      <c r="AA28" s="275"/>
      <c r="AB28" s="275"/>
      <c r="AC28" s="114"/>
      <c r="AD28" s="120"/>
    </row>
    <row r="29" spans="1:30" ht="45.75" customHeight="1" thickTop="1" thickBot="1" x14ac:dyDescent="0.25">
      <c r="A29">
        <v>2022</v>
      </c>
      <c r="B29" s="111">
        <v>3</v>
      </c>
      <c r="C29" s="112">
        <v>271</v>
      </c>
      <c r="D29" s="112" t="s">
        <v>137</v>
      </c>
      <c r="E29" s="112" t="s">
        <v>138</v>
      </c>
      <c r="F29" s="112">
        <v>149.72999999999999</v>
      </c>
      <c r="G29" s="112">
        <v>172.27</v>
      </c>
      <c r="H29" s="112"/>
      <c r="I29" s="112">
        <v>151</v>
      </c>
      <c r="J29" s="115">
        <v>95</v>
      </c>
      <c r="K29" s="115"/>
      <c r="L29" s="115"/>
      <c r="M29" s="115"/>
      <c r="N29" s="63"/>
      <c r="O29" s="63"/>
      <c r="P29" s="63"/>
      <c r="Q29" s="63"/>
      <c r="R29" s="63"/>
      <c r="S29" s="63"/>
      <c r="T29" s="63"/>
      <c r="U29" s="63"/>
      <c r="V29" s="63"/>
      <c r="W29" s="113"/>
      <c r="X29" s="113">
        <v>1.4999999999999999E-2</v>
      </c>
      <c r="Y29" s="276">
        <v>44634</v>
      </c>
      <c r="Z29" s="277">
        <v>44608</v>
      </c>
      <c r="AA29" s="275"/>
      <c r="AB29" s="275"/>
      <c r="AC29" s="114"/>
      <c r="AD29" s="120"/>
    </row>
    <row r="30" spans="1:30" ht="45.75" customHeight="1" thickTop="1" thickBot="1" x14ac:dyDescent="0.25">
      <c r="A30">
        <v>2022</v>
      </c>
      <c r="B30" s="111">
        <v>3</v>
      </c>
      <c r="C30" s="112">
        <v>271</v>
      </c>
      <c r="D30" s="112" t="s">
        <v>137</v>
      </c>
      <c r="E30" s="112" t="s">
        <v>138</v>
      </c>
      <c r="F30" s="112">
        <v>149.72999999999999</v>
      </c>
      <c r="G30" s="112">
        <v>172.27</v>
      </c>
      <c r="H30" s="112"/>
      <c r="I30" s="112">
        <v>151</v>
      </c>
      <c r="J30" s="115">
        <v>95</v>
      </c>
      <c r="K30" s="115"/>
      <c r="L30" s="115"/>
      <c r="M30" s="115"/>
      <c r="N30" s="63"/>
      <c r="O30" s="63"/>
      <c r="P30" s="63"/>
      <c r="Q30" s="63"/>
      <c r="R30" s="63"/>
      <c r="S30" s="63"/>
      <c r="T30" s="63"/>
      <c r="U30" s="63"/>
      <c r="V30" s="63"/>
      <c r="W30" s="113"/>
      <c r="X30" s="113">
        <v>1.4999999999999999E-2</v>
      </c>
      <c r="Y30" s="276">
        <v>44634</v>
      </c>
      <c r="Z30" s="277">
        <v>44627</v>
      </c>
      <c r="AA30" s="275"/>
      <c r="AB30" s="275"/>
      <c r="AC30" s="114"/>
      <c r="AD30" s="120"/>
    </row>
    <row r="31" spans="1:30" ht="45.75" customHeight="1" thickTop="1" thickBot="1" x14ac:dyDescent="0.25">
      <c r="A31">
        <v>2022</v>
      </c>
      <c r="B31" s="111">
        <v>3</v>
      </c>
      <c r="C31" s="112">
        <v>271</v>
      </c>
      <c r="D31" s="112" t="s">
        <v>137</v>
      </c>
      <c r="E31" s="112" t="s">
        <v>138</v>
      </c>
      <c r="F31" s="112">
        <v>149.72999999999999</v>
      </c>
      <c r="G31" s="112">
        <v>172.27</v>
      </c>
      <c r="H31" s="112"/>
      <c r="I31" s="112">
        <v>151</v>
      </c>
      <c r="J31" s="115">
        <v>95</v>
      </c>
      <c r="K31" s="115"/>
      <c r="L31" s="115"/>
      <c r="M31" s="115"/>
      <c r="N31" s="63"/>
      <c r="O31" s="63"/>
      <c r="P31" s="63"/>
      <c r="Q31" s="63"/>
      <c r="R31" s="63"/>
      <c r="S31" s="63"/>
      <c r="T31" s="63"/>
      <c r="U31" s="63"/>
      <c r="V31" s="63"/>
      <c r="W31" s="113"/>
      <c r="X31" s="113">
        <v>1.4999999999999999E-2</v>
      </c>
      <c r="Y31" s="276">
        <v>44634</v>
      </c>
      <c r="Z31" s="277">
        <v>44634</v>
      </c>
      <c r="AA31" s="275"/>
      <c r="AB31" s="275"/>
      <c r="AC31" s="114"/>
      <c r="AD31" s="120"/>
    </row>
    <row r="32" spans="1:30" ht="45.75" customHeight="1" thickTop="1" thickBot="1" x14ac:dyDescent="0.25">
      <c r="A32">
        <v>2022</v>
      </c>
      <c r="B32" s="111">
        <v>3</v>
      </c>
      <c r="C32" s="112">
        <v>655</v>
      </c>
      <c r="D32" s="112" t="s">
        <v>139</v>
      </c>
      <c r="E32" s="112" t="s">
        <v>140</v>
      </c>
      <c r="F32" s="112">
        <v>137.63999999999999</v>
      </c>
      <c r="G32" s="112">
        <v>158.36000000000001</v>
      </c>
      <c r="H32" s="112"/>
      <c r="I32" s="112">
        <v>64</v>
      </c>
      <c r="J32" s="115">
        <v>169</v>
      </c>
      <c r="K32" s="115"/>
      <c r="L32" s="115"/>
      <c r="M32" s="115"/>
      <c r="N32" s="63"/>
      <c r="O32" s="63"/>
      <c r="P32" s="63"/>
      <c r="Q32" s="63"/>
      <c r="R32" s="63"/>
      <c r="S32" s="63"/>
      <c r="T32" s="63"/>
      <c r="U32" s="63"/>
      <c r="V32" s="63"/>
      <c r="W32" s="113"/>
      <c r="X32" s="113">
        <v>0.02</v>
      </c>
      <c r="Y32" s="276">
        <v>44634</v>
      </c>
      <c r="Z32" s="277">
        <v>44608</v>
      </c>
      <c r="AA32" s="275"/>
      <c r="AB32" s="275"/>
      <c r="AC32" s="114"/>
      <c r="AD32" s="120"/>
    </row>
    <row r="33" spans="1:30" ht="45.75" customHeight="1" thickTop="1" thickBot="1" x14ac:dyDescent="0.25">
      <c r="A33">
        <v>2022</v>
      </c>
      <c r="B33" s="111">
        <v>3</v>
      </c>
      <c r="C33" s="112">
        <v>655</v>
      </c>
      <c r="D33" s="112" t="s">
        <v>139</v>
      </c>
      <c r="E33" s="112" t="s">
        <v>140</v>
      </c>
      <c r="F33" s="112">
        <v>137.63999999999999</v>
      </c>
      <c r="G33" s="112">
        <v>158.36000000000001</v>
      </c>
      <c r="H33" s="112"/>
      <c r="I33" s="112">
        <v>64</v>
      </c>
      <c r="J33" s="115">
        <v>169</v>
      </c>
      <c r="K33" s="115"/>
      <c r="L33" s="115"/>
      <c r="M33" s="115"/>
      <c r="N33" s="63"/>
      <c r="O33" s="63"/>
      <c r="P33" s="63"/>
      <c r="Q33" s="63"/>
      <c r="R33" s="63"/>
      <c r="S33" s="63"/>
      <c r="T33" s="63"/>
      <c r="U33" s="63"/>
      <c r="V33" s="63"/>
      <c r="W33" s="113"/>
      <c r="X33" s="113">
        <v>0.02</v>
      </c>
      <c r="Y33" s="276">
        <v>44634</v>
      </c>
      <c r="Z33" s="277">
        <v>44627</v>
      </c>
      <c r="AA33" s="275"/>
      <c r="AB33" s="275"/>
      <c r="AC33" s="114"/>
      <c r="AD33" s="120"/>
    </row>
    <row r="34" spans="1:30" ht="45.75" customHeight="1" thickTop="1" thickBot="1" x14ac:dyDescent="0.25">
      <c r="A34">
        <v>2022</v>
      </c>
      <c r="B34" s="111">
        <v>3</v>
      </c>
      <c r="C34" s="112">
        <v>655</v>
      </c>
      <c r="D34" s="112" t="s">
        <v>139</v>
      </c>
      <c r="E34" s="112" t="s">
        <v>140</v>
      </c>
      <c r="F34" s="112">
        <v>137.63999999999999</v>
      </c>
      <c r="G34" s="112">
        <v>158.36000000000001</v>
      </c>
      <c r="H34" s="112"/>
      <c r="I34" s="112">
        <v>64</v>
      </c>
      <c r="J34" s="115">
        <v>169</v>
      </c>
      <c r="K34" s="115"/>
      <c r="L34" s="115"/>
      <c r="M34" s="115"/>
      <c r="N34" s="63"/>
      <c r="O34" s="63"/>
      <c r="P34" s="63"/>
      <c r="Q34" s="63"/>
      <c r="R34" s="63"/>
      <c r="S34" s="63"/>
      <c r="T34" s="63"/>
      <c r="U34" s="63"/>
      <c r="V34" s="63"/>
      <c r="W34" s="113"/>
      <c r="X34" s="113">
        <v>0.02</v>
      </c>
      <c r="Y34" s="276">
        <v>44634</v>
      </c>
      <c r="Z34" s="277">
        <v>44634</v>
      </c>
      <c r="AA34" s="275"/>
      <c r="AB34" s="275"/>
      <c r="AC34" s="114"/>
      <c r="AD34" s="120"/>
    </row>
    <row r="35" spans="1:30" ht="45.75" customHeight="1" thickTop="1" thickBot="1" x14ac:dyDescent="0.25">
      <c r="A35">
        <v>2022</v>
      </c>
      <c r="B35" s="111">
        <v>3</v>
      </c>
      <c r="C35" s="112">
        <v>656</v>
      </c>
      <c r="D35" s="112" t="s">
        <v>141</v>
      </c>
      <c r="E35" s="112" t="s">
        <v>142</v>
      </c>
      <c r="F35" s="112">
        <v>137.63999999999999</v>
      </c>
      <c r="G35" s="112">
        <v>158.36000000000001</v>
      </c>
      <c r="H35" s="112"/>
      <c r="I35" s="112">
        <v>64</v>
      </c>
      <c r="J35" s="115">
        <v>169</v>
      </c>
      <c r="K35" s="115"/>
      <c r="L35" s="115"/>
      <c r="M35" s="115"/>
      <c r="N35" s="63"/>
      <c r="O35" s="63"/>
      <c r="P35" s="63"/>
      <c r="Q35" s="63"/>
      <c r="R35" s="63"/>
      <c r="S35" s="63"/>
      <c r="T35" s="63"/>
      <c r="U35" s="63"/>
      <c r="V35" s="63"/>
      <c r="W35" s="113"/>
      <c r="X35" s="113">
        <v>0.02</v>
      </c>
      <c r="Y35" s="276">
        <v>44634</v>
      </c>
      <c r="Z35" s="277">
        <v>44608</v>
      </c>
      <c r="AA35" s="275"/>
      <c r="AB35" s="275"/>
      <c r="AC35" s="114"/>
      <c r="AD35" s="120"/>
    </row>
    <row r="36" spans="1:30" ht="45.75" customHeight="1" thickTop="1" thickBot="1" x14ac:dyDescent="0.25">
      <c r="A36">
        <v>2022</v>
      </c>
      <c r="B36" s="111">
        <v>3</v>
      </c>
      <c r="C36" s="112">
        <v>656</v>
      </c>
      <c r="D36" s="112" t="s">
        <v>141</v>
      </c>
      <c r="E36" s="112" t="s">
        <v>142</v>
      </c>
      <c r="F36" s="112">
        <v>137.63999999999999</v>
      </c>
      <c r="G36" s="112">
        <v>158.36000000000001</v>
      </c>
      <c r="H36" s="112"/>
      <c r="I36" s="112">
        <v>64</v>
      </c>
      <c r="J36" s="115">
        <v>169</v>
      </c>
      <c r="K36" s="115"/>
      <c r="L36" s="115"/>
      <c r="M36" s="115"/>
      <c r="N36" s="63"/>
      <c r="O36" s="63"/>
      <c r="P36" s="63"/>
      <c r="Q36" s="63"/>
      <c r="R36" s="63"/>
      <c r="S36" s="63"/>
      <c r="T36" s="63"/>
      <c r="U36" s="63"/>
      <c r="V36" s="63"/>
      <c r="W36" s="113"/>
      <c r="X36" s="113">
        <v>0.02</v>
      </c>
      <c r="Y36" s="276">
        <v>44634</v>
      </c>
      <c r="Z36" s="277">
        <v>44627</v>
      </c>
      <c r="AA36" s="275"/>
      <c r="AB36" s="275"/>
      <c r="AC36" s="114"/>
      <c r="AD36" s="120"/>
    </row>
    <row r="37" spans="1:30" s="117" customFormat="1" ht="45.75" customHeight="1" thickTop="1" thickBot="1" x14ac:dyDescent="0.25">
      <c r="A37">
        <v>2022</v>
      </c>
      <c r="B37" s="111">
        <v>3</v>
      </c>
      <c r="C37" s="112">
        <v>656</v>
      </c>
      <c r="D37" s="112" t="s">
        <v>141</v>
      </c>
      <c r="E37" s="112" t="s">
        <v>142</v>
      </c>
      <c r="F37" s="112">
        <v>137.63999999999999</v>
      </c>
      <c r="G37" s="112">
        <v>158.36000000000001</v>
      </c>
      <c r="H37" s="112"/>
      <c r="I37" s="112">
        <v>64</v>
      </c>
      <c r="J37" s="116">
        <v>169</v>
      </c>
      <c r="K37" s="116"/>
      <c r="L37" s="116"/>
      <c r="M37" s="116"/>
      <c r="N37" s="63"/>
      <c r="O37" s="63"/>
      <c r="P37" s="63"/>
      <c r="Q37" s="63"/>
      <c r="R37" s="63"/>
      <c r="S37" s="63"/>
      <c r="T37" s="63"/>
      <c r="U37" s="63"/>
      <c r="V37" s="63"/>
      <c r="W37" s="113"/>
      <c r="X37" s="113">
        <v>0.02</v>
      </c>
      <c r="Y37" s="276">
        <v>44634</v>
      </c>
      <c r="Z37" s="277">
        <v>44634</v>
      </c>
      <c r="AA37" s="275"/>
      <c r="AB37" s="275"/>
      <c r="AC37" s="114"/>
      <c r="AD37" s="120"/>
    </row>
    <row r="38" spans="1:30" ht="45.75" customHeight="1" thickTop="1" thickBot="1" x14ac:dyDescent="0.25">
      <c r="A38">
        <v>2022</v>
      </c>
      <c r="B38" s="111">
        <v>3</v>
      </c>
      <c r="C38" s="112">
        <v>657</v>
      </c>
      <c r="D38" s="112" t="s">
        <v>143</v>
      </c>
      <c r="E38" s="112" t="s">
        <v>144</v>
      </c>
      <c r="F38" s="112">
        <v>83.7</v>
      </c>
      <c r="G38" s="112">
        <v>96.3</v>
      </c>
      <c r="H38" s="112"/>
      <c r="I38" s="112">
        <v>64</v>
      </c>
      <c r="J38" s="115">
        <v>169</v>
      </c>
      <c r="K38" s="115"/>
      <c r="L38" s="115"/>
      <c r="M38" s="115"/>
      <c r="N38" s="63"/>
      <c r="O38" s="63"/>
      <c r="P38" s="63"/>
      <c r="Q38" s="63"/>
      <c r="R38" s="63"/>
      <c r="S38" s="63"/>
      <c r="T38" s="63"/>
      <c r="U38" s="63"/>
      <c r="V38" s="63"/>
      <c r="W38" s="113"/>
      <c r="X38" s="113">
        <v>0.02</v>
      </c>
      <c r="Y38" s="276">
        <v>44634</v>
      </c>
      <c r="Z38" s="277">
        <v>44608</v>
      </c>
      <c r="AA38" s="275"/>
      <c r="AB38" s="275"/>
      <c r="AC38" s="114"/>
      <c r="AD38" s="120"/>
    </row>
    <row r="39" spans="1:30" ht="45.75" customHeight="1" thickTop="1" thickBot="1" x14ac:dyDescent="0.25">
      <c r="A39">
        <v>2022</v>
      </c>
      <c r="B39" s="111">
        <v>3</v>
      </c>
      <c r="C39" s="112">
        <v>657</v>
      </c>
      <c r="D39" s="112" t="s">
        <v>143</v>
      </c>
      <c r="E39" s="112" t="s">
        <v>144</v>
      </c>
      <c r="F39" s="112">
        <v>83.7</v>
      </c>
      <c r="G39" s="112">
        <v>96.3</v>
      </c>
      <c r="H39" s="112"/>
      <c r="I39" s="112">
        <v>64</v>
      </c>
      <c r="J39" s="115">
        <v>169</v>
      </c>
      <c r="K39" s="115"/>
      <c r="L39" s="115"/>
      <c r="M39" s="115"/>
      <c r="N39" s="63"/>
      <c r="O39" s="63"/>
      <c r="P39" s="63"/>
      <c r="Q39" s="63"/>
      <c r="R39" s="63"/>
      <c r="S39" s="63"/>
      <c r="T39" s="63"/>
      <c r="U39" s="63"/>
      <c r="V39" s="63"/>
      <c r="W39" s="113"/>
      <c r="X39" s="113">
        <v>0.02</v>
      </c>
      <c r="Y39" s="276">
        <v>44634</v>
      </c>
      <c r="Z39" s="277">
        <v>44627</v>
      </c>
      <c r="AA39" s="275"/>
      <c r="AB39" s="275"/>
      <c r="AC39" s="114"/>
      <c r="AD39" s="120"/>
    </row>
    <row r="40" spans="1:30" ht="45.75" customHeight="1" thickTop="1" thickBot="1" x14ac:dyDescent="0.25">
      <c r="A40">
        <v>2022</v>
      </c>
      <c r="B40" s="111">
        <v>3</v>
      </c>
      <c r="C40" s="112">
        <v>657</v>
      </c>
      <c r="D40" s="112" t="s">
        <v>143</v>
      </c>
      <c r="E40" s="112" t="s">
        <v>144</v>
      </c>
      <c r="F40" s="112">
        <v>83.7</v>
      </c>
      <c r="G40" s="112">
        <v>96.3</v>
      </c>
      <c r="H40" s="112"/>
      <c r="I40" s="112">
        <v>64</v>
      </c>
      <c r="J40" s="115">
        <v>169</v>
      </c>
      <c r="K40" s="115"/>
      <c r="L40" s="115"/>
      <c r="M40" s="115"/>
      <c r="N40" s="63"/>
      <c r="O40" s="63"/>
      <c r="P40" s="63"/>
      <c r="Q40" s="63"/>
      <c r="R40" s="63"/>
      <c r="S40" s="63"/>
      <c r="T40" s="63"/>
      <c r="U40" s="63"/>
      <c r="V40" s="63"/>
      <c r="W40" s="113"/>
      <c r="X40" s="113">
        <v>0.02</v>
      </c>
      <c r="Y40" s="276">
        <v>44634</v>
      </c>
      <c r="Z40" s="277">
        <v>44634</v>
      </c>
      <c r="AA40" s="275"/>
      <c r="AB40" s="275"/>
      <c r="AC40" s="114"/>
      <c r="AD40" s="120"/>
    </row>
    <row r="41" spans="1:30" ht="45.75" customHeight="1" thickTop="1" thickBot="1" x14ac:dyDescent="0.25">
      <c r="A41">
        <v>2022</v>
      </c>
      <c r="B41" s="111">
        <v>3</v>
      </c>
      <c r="C41" s="112">
        <v>658</v>
      </c>
      <c r="D41" s="112" t="s">
        <v>145</v>
      </c>
      <c r="E41" s="112" t="s">
        <v>146</v>
      </c>
      <c r="F41" s="112">
        <v>83.7</v>
      </c>
      <c r="G41" s="112">
        <v>96.3</v>
      </c>
      <c r="H41" s="112"/>
      <c r="I41" s="112">
        <v>64</v>
      </c>
      <c r="J41" s="115">
        <v>169</v>
      </c>
      <c r="K41" s="115"/>
      <c r="L41" s="115"/>
      <c r="M41" s="115"/>
      <c r="N41" s="63"/>
      <c r="O41" s="63"/>
      <c r="P41" s="63"/>
      <c r="Q41" s="63"/>
      <c r="R41" s="63"/>
      <c r="S41" s="63"/>
      <c r="T41" s="63"/>
      <c r="U41" s="63"/>
      <c r="V41" s="63"/>
      <c r="W41" s="113"/>
      <c r="X41" s="113">
        <v>0.02</v>
      </c>
      <c r="Y41" s="276">
        <v>44634</v>
      </c>
      <c r="Z41" s="277">
        <v>44608</v>
      </c>
      <c r="AA41" s="275"/>
      <c r="AB41" s="275"/>
      <c r="AC41" s="114"/>
      <c r="AD41" s="120"/>
    </row>
    <row r="42" spans="1:30" ht="45.75" customHeight="1" thickTop="1" thickBot="1" x14ac:dyDescent="0.25">
      <c r="A42">
        <v>2022</v>
      </c>
      <c r="B42" s="111">
        <v>3</v>
      </c>
      <c r="C42" s="112">
        <v>658</v>
      </c>
      <c r="D42" s="112" t="s">
        <v>145</v>
      </c>
      <c r="E42" s="112" t="s">
        <v>146</v>
      </c>
      <c r="F42" s="112">
        <v>83.7</v>
      </c>
      <c r="G42" s="112">
        <v>96.3</v>
      </c>
      <c r="H42" s="112"/>
      <c r="I42" s="112">
        <v>64</v>
      </c>
      <c r="J42" s="115">
        <v>169</v>
      </c>
      <c r="K42" s="115"/>
      <c r="L42" s="115"/>
      <c r="M42" s="115"/>
      <c r="N42" s="63"/>
      <c r="O42" s="63"/>
      <c r="P42" s="63"/>
      <c r="Q42" s="63"/>
      <c r="R42" s="63"/>
      <c r="S42" s="63"/>
      <c r="T42" s="63"/>
      <c r="U42" s="63"/>
      <c r="V42" s="63"/>
      <c r="W42" s="113"/>
      <c r="X42" s="113">
        <v>0.02</v>
      </c>
      <c r="Y42" s="276">
        <v>44634</v>
      </c>
      <c r="Z42" s="277">
        <v>44627</v>
      </c>
      <c r="AA42" s="275"/>
      <c r="AB42" s="275"/>
      <c r="AC42" s="114"/>
      <c r="AD42" s="120"/>
    </row>
    <row r="43" spans="1:30" ht="45.75" customHeight="1" thickTop="1" thickBot="1" x14ac:dyDescent="0.25">
      <c r="A43">
        <v>2022</v>
      </c>
      <c r="B43" s="111">
        <v>3</v>
      </c>
      <c r="C43" s="112">
        <v>658</v>
      </c>
      <c r="D43" s="112" t="s">
        <v>145</v>
      </c>
      <c r="E43" s="112" t="s">
        <v>146</v>
      </c>
      <c r="F43" s="112">
        <v>83.7</v>
      </c>
      <c r="G43" s="112">
        <v>96.3</v>
      </c>
      <c r="H43" s="112"/>
      <c r="I43" s="112">
        <v>64</v>
      </c>
      <c r="J43" s="115">
        <v>169</v>
      </c>
      <c r="K43" s="115"/>
      <c r="L43" s="115"/>
      <c r="M43" s="115"/>
      <c r="N43" s="63"/>
      <c r="O43" s="63"/>
      <c r="P43" s="63"/>
      <c r="Q43" s="63"/>
      <c r="R43" s="63"/>
      <c r="S43" s="63"/>
      <c r="T43" s="63"/>
      <c r="U43" s="63"/>
      <c r="V43" s="63"/>
      <c r="W43" s="113"/>
      <c r="X43" s="113">
        <v>0.02</v>
      </c>
      <c r="Y43" s="276">
        <v>44634</v>
      </c>
      <c r="Z43" s="277">
        <v>44634</v>
      </c>
      <c r="AA43" s="275"/>
      <c r="AB43" s="275"/>
      <c r="AC43" s="114"/>
      <c r="AD43" s="120"/>
    </row>
    <row r="44" spans="1:30" ht="45.75" customHeight="1" thickTop="1" thickBot="1" x14ac:dyDescent="0.25">
      <c r="A44">
        <v>2022</v>
      </c>
      <c r="B44" s="111">
        <v>3</v>
      </c>
      <c r="C44" s="112">
        <v>688</v>
      </c>
      <c r="D44" s="112" t="s">
        <v>117</v>
      </c>
      <c r="E44" s="112" t="s">
        <v>118</v>
      </c>
      <c r="F44" s="112">
        <v>180</v>
      </c>
      <c r="G44" s="112">
        <v>220</v>
      </c>
      <c r="H44" s="112"/>
      <c r="I44" s="112">
        <v>59</v>
      </c>
      <c r="J44" s="115">
        <v>122</v>
      </c>
      <c r="K44" s="115"/>
      <c r="L44" s="115"/>
      <c r="M44" s="115"/>
      <c r="N44" s="63"/>
      <c r="O44" s="63"/>
      <c r="P44" s="63"/>
      <c r="Q44" s="63"/>
      <c r="R44" s="63"/>
      <c r="S44" s="63"/>
      <c r="T44" s="63"/>
      <c r="U44" s="63"/>
      <c r="V44" s="63"/>
      <c r="W44" s="113"/>
      <c r="X44" s="113">
        <v>1.4999999999999999E-2</v>
      </c>
      <c r="Y44" s="276">
        <v>44634</v>
      </c>
      <c r="Z44" s="277">
        <v>44608</v>
      </c>
      <c r="AA44" s="275"/>
      <c r="AB44" s="275"/>
      <c r="AC44" s="114"/>
      <c r="AD44" s="120"/>
    </row>
    <row r="45" spans="1:30" ht="45.75" customHeight="1" thickTop="1" thickBot="1" x14ac:dyDescent="0.25">
      <c r="A45">
        <v>2022</v>
      </c>
      <c r="B45" s="111">
        <v>3</v>
      </c>
      <c r="C45" s="112">
        <v>688</v>
      </c>
      <c r="D45" s="112" t="s">
        <v>117</v>
      </c>
      <c r="E45" s="112" t="s">
        <v>118</v>
      </c>
      <c r="F45" s="112">
        <v>180</v>
      </c>
      <c r="G45" s="112">
        <v>220</v>
      </c>
      <c r="H45" s="112"/>
      <c r="I45" s="112">
        <v>59</v>
      </c>
      <c r="J45" s="115">
        <v>122</v>
      </c>
      <c r="K45" s="115"/>
      <c r="L45" s="115"/>
      <c r="M45" s="115"/>
      <c r="N45" s="63"/>
      <c r="O45" s="63"/>
      <c r="P45" s="63"/>
      <c r="Q45" s="63"/>
      <c r="R45" s="63"/>
      <c r="S45" s="63"/>
      <c r="T45" s="63"/>
      <c r="U45" s="63"/>
      <c r="V45" s="63"/>
      <c r="W45" s="113"/>
      <c r="X45" s="113">
        <v>1.4999999999999999E-2</v>
      </c>
      <c r="Y45" s="276">
        <v>44634</v>
      </c>
      <c r="Z45" s="277">
        <v>44627</v>
      </c>
      <c r="AA45" s="275"/>
      <c r="AB45" s="275"/>
      <c r="AC45" s="114"/>
      <c r="AD45" s="120"/>
    </row>
    <row r="46" spans="1:30" ht="45.75" customHeight="1" thickTop="1" thickBot="1" x14ac:dyDescent="0.25">
      <c r="A46">
        <v>2022</v>
      </c>
      <c r="B46" s="111">
        <v>3</v>
      </c>
      <c r="C46" s="112">
        <v>688</v>
      </c>
      <c r="D46" s="112" t="s">
        <v>117</v>
      </c>
      <c r="E46" s="112" t="s">
        <v>118</v>
      </c>
      <c r="F46" s="112">
        <v>180</v>
      </c>
      <c r="G46" s="112">
        <v>220</v>
      </c>
      <c r="H46" s="112"/>
      <c r="I46" s="112">
        <v>59</v>
      </c>
      <c r="J46" s="115">
        <v>122</v>
      </c>
      <c r="K46" s="115"/>
      <c r="L46" s="115"/>
      <c r="M46" s="115"/>
      <c r="N46" s="63"/>
      <c r="O46" s="63"/>
      <c r="P46" s="63"/>
      <c r="Q46" s="63"/>
      <c r="R46" s="63"/>
      <c r="S46" s="63"/>
      <c r="T46" s="63"/>
      <c r="U46" s="63"/>
      <c r="V46" s="63"/>
      <c r="W46" s="113"/>
      <c r="X46" s="113">
        <v>1.4999999999999999E-2</v>
      </c>
      <c r="Y46" s="276">
        <v>44634</v>
      </c>
      <c r="Z46" s="277">
        <v>44634</v>
      </c>
      <c r="AA46" s="275"/>
      <c r="AB46" s="275"/>
      <c r="AC46" s="114"/>
      <c r="AD46" s="120"/>
    </row>
    <row r="47" spans="1:30" ht="45.75" customHeight="1" thickTop="1" thickBot="1" x14ac:dyDescent="0.25">
      <c r="A47">
        <v>2022</v>
      </c>
      <c r="B47" s="111">
        <v>3</v>
      </c>
      <c r="C47" s="112">
        <v>689</v>
      </c>
      <c r="D47" s="112" t="s">
        <v>147</v>
      </c>
      <c r="E47" s="112" t="s">
        <v>148</v>
      </c>
      <c r="F47" s="112">
        <v>67.5</v>
      </c>
      <c r="G47" s="112">
        <v>82.5</v>
      </c>
      <c r="H47" s="112"/>
      <c r="I47" s="112">
        <v>59</v>
      </c>
      <c r="J47" s="115">
        <v>122</v>
      </c>
      <c r="K47" s="115"/>
      <c r="L47" s="115"/>
      <c r="M47" s="115"/>
      <c r="N47" s="63"/>
      <c r="O47" s="63"/>
      <c r="P47" s="63"/>
      <c r="Q47" s="63"/>
      <c r="R47" s="63"/>
      <c r="S47" s="63"/>
      <c r="T47" s="63"/>
      <c r="U47" s="63"/>
      <c r="V47" s="63"/>
      <c r="W47" s="113"/>
      <c r="X47" s="113">
        <v>1.4999999999999999E-2</v>
      </c>
      <c r="Y47" s="276">
        <v>44634</v>
      </c>
      <c r="Z47" s="277">
        <v>44608</v>
      </c>
      <c r="AA47" s="275"/>
      <c r="AB47" s="275"/>
      <c r="AC47" s="114"/>
      <c r="AD47" s="120"/>
    </row>
    <row r="48" spans="1:30" ht="45.75" customHeight="1" thickTop="1" thickBot="1" x14ac:dyDescent="0.25">
      <c r="A48">
        <v>2022</v>
      </c>
      <c r="B48" s="111">
        <v>3</v>
      </c>
      <c r="C48" s="112">
        <v>689</v>
      </c>
      <c r="D48" s="112" t="s">
        <v>147</v>
      </c>
      <c r="E48" s="112" t="s">
        <v>148</v>
      </c>
      <c r="F48" s="112">
        <v>67.5</v>
      </c>
      <c r="G48" s="112">
        <v>82.5</v>
      </c>
      <c r="H48" s="112"/>
      <c r="I48" s="112">
        <v>59</v>
      </c>
      <c r="J48" s="115">
        <v>122</v>
      </c>
      <c r="K48" s="115"/>
      <c r="L48" s="115"/>
      <c r="M48" s="115"/>
      <c r="N48" s="63"/>
      <c r="O48" s="63"/>
      <c r="P48" s="63"/>
      <c r="Q48" s="63"/>
      <c r="R48" s="63"/>
      <c r="S48" s="63"/>
      <c r="T48" s="63"/>
      <c r="U48" s="63"/>
      <c r="V48" s="63"/>
      <c r="W48" s="113"/>
      <c r="X48" s="113">
        <v>1.4999999999999999E-2</v>
      </c>
      <c r="Y48" s="276">
        <v>44634</v>
      </c>
      <c r="Z48" s="277">
        <v>44627</v>
      </c>
      <c r="AA48" s="275"/>
      <c r="AB48" s="275"/>
      <c r="AC48" s="114"/>
      <c r="AD48" s="120"/>
    </row>
    <row r="49" spans="1:30" ht="45.75" customHeight="1" thickTop="1" thickBot="1" x14ac:dyDescent="0.25">
      <c r="A49">
        <v>2022</v>
      </c>
      <c r="B49" s="111">
        <v>3</v>
      </c>
      <c r="C49" s="112">
        <v>689</v>
      </c>
      <c r="D49" s="112" t="s">
        <v>147</v>
      </c>
      <c r="E49" s="112" t="s">
        <v>148</v>
      </c>
      <c r="F49" s="112">
        <v>67.5</v>
      </c>
      <c r="G49" s="112">
        <v>82.5</v>
      </c>
      <c r="H49" s="112"/>
      <c r="I49" s="112">
        <v>59</v>
      </c>
      <c r="J49" s="115">
        <v>122</v>
      </c>
      <c r="K49" s="115"/>
      <c r="L49" s="115"/>
      <c r="M49" s="115"/>
      <c r="N49" s="63"/>
      <c r="O49" s="63"/>
      <c r="P49" s="63"/>
      <c r="Q49" s="63"/>
      <c r="R49" s="63"/>
      <c r="S49" s="63"/>
      <c r="T49" s="63"/>
      <c r="U49" s="63"/>
      <c r="V49" s="63"/>
      <c r="W49" s="113"/>
      <c r="X49" s="113">
        <v>1.4999999999999999E-2</v>
      </c>
      <c r="Y49" s="276">
        <v>44634</v>
      </c>
      <c r="Z49" s="277">
        <v>44634</v>
      </c>
      <c r="AA49" s="275"/>
      <c r="AB49" s="275"/>
      <c r="AC49" s="114"/>
      <c r="AD49" s="120"/>
    </row>
    <row r="50" spans="1:30" ht="45.75" customHeight="1" thickTop="1" thickBot="1" x14ac:dyDescent="0.25">
      <c r="A50">
        <v>2022</v>
      </c>
      <c r="B50" s="111">
        <v>3</v>
      </c>
      <c r="C50" s="112">
        <v>690</v>
      </c>
      <c r="D50" s="112" t="s">
        <v>149</v>
      </c>
      <c r="E50" s="112" t="s">
        <v>150</v>
      </c>
      <c r="F50" s="112">
        <v>153</v>
      </c>
      <c r="G50" s="112">
        <v>187</v>
      </c>
      <c r="H50" s="112"/>
      <c r="I50" s="112">
        <v>120</v>
      </c>
      <c r="J50" s="115">
        <v>120</v>
      </c>
      <c r="K50" s="115"/>
      <c r="L50" s="115"/>
      <c r="M50" s="115"/>
      <c r="N50" s="63"/>
      <c r="O50" s="63"/>
      <c r="P50" s="63"/>
      <c r="Q50" s="63"/>
      <c r="R50" s="63"/>
      <c r="S50" s="63"/>
      <c r="T50" s="63"/>
      <c r="U50" s="63"/>
      <c r="V50" s="63"/>
      <c r="W50" s="113"/>
      <c r="X50" s="113">
        <v>1.4999999999999999E-2</v>
      </c>
      <c r="Y50" s="276">
        <v>44634</v>
      </c>
      <c r="Z50" s="277">
        <v>44608</v>
      </c>
      <c r="AA50" s="275"/>
      <c r="AB50" s="275"/>
      <c r="AC50" s="114"/>
      <c r="AD50" s="120"/>
    </row>
    <row r="51" spans="1:30" ht="45.75" customHeight="1" thickTop="1" thickBot="1" x14ac:dyDescent="0.25">
      <c r="A51">
        <v>2022</v>
      </c>
      <c r="B51" s="111">
        <v>3</v>
      </c>
      <c r="C51" s="112">
        <v>690</v>
      </c>
      <c r="D51" s="112" t="s">
        <v>149</v>
      </c>
      <c r="E51" s="112" t="s">
        <v>150</v>
      </c>
      <c r="F51" s="112">
        <v>153</v>
      </c>
      <c r="G51" s="112">
        <v>187</v>
      </c>
      <c r="H51" s="112"/>
      <c r="I51" s="112">
        <v>120</v>
      </c>
      <c r="J51" s="115">
        <v>120</v>
      </c>
      <c r="K51" s="115"/>
      <c r="L51" s="115"/>
      <c r="M51" s="115"/>
      <c r="N51" s="63"/>
      <c r="O51" s="63"/>
      <c r="P51" s="63"/>
      <c r="Q51" s="63"/>
      <c r="R51" s="63"/>
      <c r="S51" s="63"/>
      <c r="T51" s="63"/>
      <c r="U51" s="63"/>
      <c r="V51" s="63"/>
      <c r="W51" s="113"/>
      <c r="X51" s="113">
        <v>1.4999999999999999E-2</v>
      </c>
      <c r="Y51" s="276">
        <v>44634</v>
      </c>
      <c r="Z51" s="277">
        <v>44627</v>
      </c>
      <c r="AA51" s="275"/>
      <c r="AB51" s="275"/>
      <c r="AC51" s="114"/>
      <c r="AD51" s="120"/>
    </row>
    <row r="52" spans="1:30" ht="45.75" customHeight="1" thickTop="1" thickBot="1" x14ac:dyDescent="0.25">
      <c r="A52">
        <v>2022</v>
      </c>
      <c r="B52" s="111">
        <v>3</v>
      </c>
      <c r="C52" s="112">
        <v>690</v>
      </c>
      <c r="D52" s="112" t="s">
        <v>149</v>
      </c>
      <c r="E52" s="112" t="s">
        <v>150</v>
      </c>
      <c r="F52" s="112">
        <v>153</v>
      </c>
      <c r="G52" s="112">
        <v>187</v>
      </c>
      <c r="H52" s="112"/>
      <c r="I52" s="112">
        <v>120</v>
      </c>
      <c r="J52" s="115">
        <v>120</v>
      </c>
      <c r="K52" s="115"/>
      <c r="L52" s="115"/>
      <c r="M52" s="115"/>
      <c r="N52" s="63"/>
      <c r="O52" s="63"/>
      <c r="P52" s="63"/>
      <c r="Q52" s="63"/>
      <c r="R52" s="63"/>
      <c r="S52" s="63"/>
      <c r="T52" s="63"/>
      <c r="U52" s="63"/>
      <c r="V52" s="63"/>
      <c r="W52" s="113"/>
      <c r="X52" s="113">
        <v>1.4999999999999999E-2</v>
      </c>
      <c r="Y52" s="276">
        <v>44634</v>
      </c>
      <c r="Z52" s="277">
        <v>44634</v>
      </c>
      <c r="AA52" s="275"/>
      <c r="AB52" s="275"/>
      <c r="AC52" s="114"/>
      <c r="AD52" s="120"/>
    </row>
    <row r="53" spans="1:30" ht="45.75" customHeight="1" thickTop="1" thickBot="1" x14ac:dyDescent="0.25">
      <c r="A53">
        <v>2022</v>
      </c>
      <c r="B53" s="111">
        <v>3</v>
      </c>
      <c r="C53" s="112">
        <v>691</v>
      </c>
      <c r="D53" s="112" t="s">
        <v>151</v>
      </c>
      <c r="E53" s="112" t="s">
        <v>152</v>
      </c>
      <c r="F53" s="112">
        <v>174.6</v>
      </c>
      <c r="G53" s="112">
        <v>213.4</v>
      </c>
      <c r="H53" s="112"/>
      <c r="I53" s="112">
        <v>120</v>
      </c>
      <c r="J53" s="115">
        <v>120</v>
      </c>
      <c r="K53" s="115"/>
      <c r="L53" s="115"/>
      <c r="M53" s="115"/>
      <c r="N53" s="63"/>
      <c r="O53" s="63"/>
      <c r="P53" s="63"/>
      <c r="Q53" s="63"/>
      <c r="R53" s="63"/>
      <c r="S53" s="63"/>
      <c r="T53" s="63"/>
      <c r="U53" s="63"/>
      <c r="V53" s="63"/>
      <c r="W53" s="113"/>
      <c r="X53" s="113">
        <v>1.4999999999999999E-2</v>
      </c>
      <c r="Y53" s="276">
        <v>44634</v>
      </c>
      <c r="Z53" s="277">
        <v>44608</v>
      </c>
      <c r="AA53" s="275"/>
      <c r="AB53" s="275"/>
      <c r="AC53" s="114"/>
      <c r="AD53" s="120"/>
    </row>
    <row r="54" spans="1:30" ht="45.75" customHeight="1" thickTop="1" thickBot="1" x14ac:dyDescent="0.25">
      <c r="A54">
        <v>2022</v>
      </c>
      <c r="B54" s="111">
        <v>3</v>
      </c>
      <c r="C54" s="112">
        <v>691</v>
      </c>
      <c r="D54" s="112" t="s">
        <v>151</v>
      </c>
      <c r="E54" s="112" t="s">
        <v>152</v>
      </c>
      <c r="F54" s="112">
        <v>174.6</v>
      </c>
      <c r="G54" s="112">
        <v>213.4</v>
      </c>
      <c r="H54" s="112"/>
      <c r="I54" s="112">
        <v>120</v>
      </c>
      <c r="J54" s="115">
        <v>120</v>
      </c>
      <c r="K54" s="115"/>
      <c r="L54" s="115"/>
      <c r="M54" s="115"/>
      <c r="N54" s="63"/>
      <c r="O54" s="63"/>
      <c r="P54" s="63"/>
      <c r="Q54" s="63"/>
      <c r="R54" s="63"/>
      <c r="S54" s="63"/>
      <c r="T54" s="63"/>
      <c r="U54" s="63"/>
      <c r="V54" s="63"/>
      <c r="W54" s="113"/>
      <c r="X54" s="113">
        <v>1.4999999999999999E-2</v>
      </c>
      <c r="Y54" s="276">
        <v>44634</v>
      </c>
      <c r="Z54" s="277">
        <v>44627</v>
      </c>
      <c r="AA54" s="275"/>
      <c r="AB54" s="275"/>
      <c r="AC54" s="114"/>
      <c r="AD54" s="120"/>
    </row>
    <row r="55" spans="1:30" ht="45.75" customHeight="1" thickTop="1" thickBot="1" x14ac:dyDescent="0.25">
      <c r="A55">
        <v>2022</v>
      </c>
      <c r="B55" s="111">
        <v>3</v>
      </c>
      <c r="C55" s="112">
        <v>691</v>
      </c>
      <c r="D55" s="112" t="s">
        <v>151</v>
      </c>
      <c r="E55" s="112" t="s">
        <v>152</v>
      </c>
      <c r="F55" s="112">
        <v>174.6</v>
      </c>
      <c r="G55" s="112">
        <v>213.4</v>
      </c>
      <c r="H55" s="112"/>
      <c r="I55" s="112">
        <v>120</v>
      </c>
      <c r="J55" s="115">
        <v>120</v>
      </c>
      <c r="K55" s="115"/>
      <c r="L55" s="115"/>
      <c r="M55" s="115"/>
      <c r="N55" s="63"/>
      <c r="O55" s="63"/>
      <c r="P55" s="63"/>
      <c r="Q55" s="63"/>
      <c r="R55" s="63"/>
      <c r="S55" s="63"/>
      <c r="T55" s="63"/>
      <c r="U55" s="63"/>
      <c r="V55" s="63"/>
      <c r="W55" s="113"/>
      <c r="X55" s="113">
        <v>1.4999999999999999E-2</v>
      </c>
      <c r="Y55" s="276">
        <v>44634</v>
      </c>
      <c r="Z55" s="277">
        <v>44634</v>
      </c>
      <c r="AA55" s="275"/>
      <c r="AB55" s="275"/>
      <c r="AC55" s="114"/>
      <c r="AD55" s="120"/>
    </row>
    <row r="56" spans="1:30" ht="45.75" customHeight="1" thickTop="1" thickBot="1" x14ac:dyDescent="0.25">
      <c r="A56">
        <v>2022</v>
      </c>
      <c r="B56" s="111">
        <v>3</v>
      </c>
      <c r="C56" s="112">
        <v>155</v>
      </c>
      <c r="D56" s="112" t="s">
        <v>153</v>
      </c>
      <c r="E56" s="112" t="s">
        <v>154</v>
      </c>
      <c r="F56" s="112">
        <v>113.46</v>
      </c>
      <c r="G56" s="112">
        <v>130.54</v>
      </c>
      <c r="H56" s="112"/>
      <c r="I56" s="112">
        <v>80</v>
      </c>
      <c r="J56" s="115">
        <v>135</v>
      </c>
      <c r="K56" s="115"/>
      <c r="L56" s="115"/>
      <c r="M56" s="115"/>
      <c r="N56" s="63"/>
      <c r="O56" s="63"/>
      <c r="P56" s="63"/>
      <c r="Q56" s="63"/>
      <c r="R56" s="63"/>
      <c r="S56" s="63"/>
      <c r="T56" s="63"/>
      <c r="U56" s="63"/>
      <c r="V56" s="63"/>
      <c r="W56" s="113"/>
      <c r="X56" s="113">
        <v>0.02</v>
      </c>
      <c r="Y56" s="276">
        <v>44633</v>
      </c>
      <c r="Z56" s="277">
        <v>44425</v>
      </c>
      <c r="AA56" s="275"/>
      <c r="AB56" s="275"/>
      <c r="AC56" s="114"/>
      <c r="AD56" s="120"/>
    </row>
    <row r="57" spans="1:30" ht="45.75" customHeight="1" thickTop="1" thickBot="1" x14ac:dyDescent="0.25">
      <c r="A57">
        <v>2022</v>
      </c>
      <c r="B57" s="111">
        <v>3</v>
      </c>
      <c r="C57" s="112">
        <v>155</v>
      </c>
      <c r="D57" s="112" t="s">
        <v>153</v>
      </c>
      <c r="E57" s="112" t="s">
        <v>154</v>
      </c>
      <c r="F57" s="112">
        <v>113.46</v>
      </c>
      <c r="G57" s="112">
        <v>130.54</v>
      </c>
      <c r="H57" s="112"/>
      <c r="I57" s="112">
        <v>80</v>
      </c>
      <c r="J57" s="115">
        <v>135</v>
      </c>
      <c r="K57" s="115"/>
      <c r="L57" s="115"/>
      <c r="M57" s="115"/>
      <c r="N57" s="63"/>
      <c r="O57" s="63"/>
      <c r="P57" s="63"/>
      <c r="Q57" s="63"/>
      <c r="R57" s="63"/>
      <c r="S57" s="63"/>
      <c r="T57" s="63"/>
      <c r="U57" s="63"/>
      <c r="V57" s="63"/>
      <c r="W57" s="113"/>
      <c r="X57" s="113">
        <v>0.02</v>
      </c>
      <c r="Y57" s="276">
        <v>44633</v>
      </c>
      <c r="Z57" s="277">
        <v>44600</v>
      </c>
      <c r="AA57" s="275"/>
      <c r="AB57" s="275"/>
      <c r="AC57" s="114"/>
      <c r="AD57" s="120"/>
    </row>
    <row r="58" spans="1:30" ht="45.75" customHeight="1" thickTop="1" thickBot="1" x14ac:dyDescent="0.25">
      <c r="A58">
        <v>2022</v>
      </c>
      <c r="B58" s="111">
        <v>3</v>
      </c>
      <c r="C58" s="112">
        <v>155</v>
      </c>
      <c r="D58" s="112" t="s">
        <v>153</v>
      </c>
      <c r="E58" s="112" t="s">
        <v>154</v>
      </c>
      <c r="F58" s="112">
        <v>113.46</v>
      </c>
      <c r="G58" s="112">
        <v>130.54</v>
      </c>
      <c r="H58" s="112"/>
      <c r="I58" s="112">
        <v>80</v>
      </c>
      <c r="J58" s="115">
        <v>135</v>
      </c>
      <c r="K58" s="115"/>
      <c r="L58" s="115"/>
      <c r="M58" s="115"/>
      <c r="N58" s="63"/>
      <c r="O58" s="63"/>
      <c r="P58" s="63"/>
      <c r="Q58" s="63"/>
      <c r="R58" s="63"/>
      <c r="S58" s="63"/>
      <c r="T58" s="63"/>
      <c r="U58" s="63"/>
      <c r="V58" s="63"/>
      <c r="W58" s="113"/>
      <c r="X58" s="113">
        <v>0.02</v>
      </c>
      <c r="Y58" s="276">
        <v>44633</v>
      </c>
      <c r="Z58" s="277">
        <v>44608</v>
      </c>
      <c r="AA58" s="275"/>
      <c r="AB58" s="275"/>
      <c r="AC58" s="114"/>
      <c r="AD58" s="120"/>
    </row>
    <row r="59" spans="1:30" ht="45.75" customHeight="1" thickTop="1" thickBot="1" x14ac:dyDescent="0.25">
      <c r="A59">
        <v>2022</v>
      </c>
      <c r="B59" s="111">
        <v>3</v>
      </c>
      <c r="C59" s="112">
        <v>155</v>
      </c>
      <c r="D59" s="112" t="s">
        <v>153</v>
      </c>
      <c r="E59" s="112" t="s">
        <v>154</v>
      </c>
      <c r="F59" s="112">
        <v>113.46</v>
      </c>
      <c r="G59" s="112">
        <v>130.54</v>
      </c>
      <c r="H59" s="112"/>
      <c r="I59" s="112">
        <v>80</v>
      </c>
      <c r="J59" s="115">
        <v>135</v>
      </c>
      <c r="K59" s="115"/>
      <c r="L59" s="115"/>
      <c r="M59" s="115"/>
      <c r="N59" s="63"/>
      <c r="O59" s="63"/>
      <c r="P59" s="63"/>
      <c r="Q59" s="63"/>
      <c r="R59" s="63"/>
      <c r="S59" s="63"/>
      <c r="T59" s="63"/>
      <c r="U59" s="63"/>
      <c r="V59" s="63"/>
      <c r="W59" s="113"/>
      <c r="X59" s="113">
        <v>0.02</v>
      </c>
      <c r="Y59" s="276">
        <v>44633</v>
      </c>
      <c r="Z59" s="277">
        <v>44614</v>
      </c>
      <c r="AA59" s="275"/>
      <c r="AB59" s="275"/>
      <c r="AC59" s="114"/>
      <c r="AD59" s="120"/>
    </row>
    <row r="60" spans="1:30" ht="45.75" customHeight="1" thickTop="1" thickBot="1" x14ac:dyDescent="0.25">
      <c r="A60">
        <v>2022</v>
      </c>
      <c r="B60" s="111">
        <v>3</v>
      </c>
      <c r="C60" s="112">
        <v>155</v>
      </c>
      <c r="D60" s="112" t="s">
        <v>153</v>
      </c>
      <c r="E60" s="112" t="s">
        <v>154</v>
      </c>
      <c r="F60" s="112">
        <v>113.46</v>
      </c>
      <c r="G60" s="112">
        <v>130.54</v>
      </c>
      <c r="H60" s="112"/>
      <c r="I60" s="112">
        <v>80</v>
      </c>
      <c r="J60" s="115">
        <v>135</v>
      </c>
      <c r="K60" s="115"/>
      <c r="L60" s="115"/>
      <c r="M60" s="115"/>
      <c r="N60" s="63"/>
      <c r="O60" s="63"/>
      <c r="P60" s="63"/>
      <c r="Q60" s="63"/>
      <c r="R60" s="63"/>
      <c r="S60" s="63"/>
      <c r="T60" s="63"/>
      <c r="U60" s="63"/>
      <c r="V60" s="63"/>
      <c r="W60" s="113"/>
      <c r="X60" s="113">
        <v>0.02</v>
      </c>
      <c r="Y60" s="276">
        <v>44633</v>
      </c>
      <c r="Z60" s="277">
        <v>44617</v>
      </c>
      <c r="AA60" s="275"/>
      <c r="AB60" s="275"/>
      <c r="AC60" s="114"/>
      <c r="AD60" s="120"/>
    </row>
    <row r="61" spans="1:30" ht="45.75" customHeight="1" thickTop="1" thickBot="1" x14ac:dyDescent="0.25">
      <c r="A61">
        <v>2022</v>
      </c>
      <c r="B61" s="111">
        <v>3</v>
      </c>
      <c r="C61" s="112">
        <v>155</v>
      </c>
      <c r="D61" s="112" t="s">
        <v>153</v>
      </c>
      <c r="E61" s="112" t="s">
        <v>154</v>
      </c>
      <c r="F61" s="112">
        <v>113.46</v>
      </c>
      <c r="G61" s="112">
        <v>130.54</v>
      </c>
      <c r="H61" s="112"/>
      <c r="I61" s="112">
        <v>80</v>
      </c>
      <c r="J61" s="115">
        <v>135</v>
      </c>
      <c r="K61" s="115"/>
      <c r="L61" s="115"/>
      <c r="M61" s="115"/>
      <c r="N61" s="63"/>
      <c r="O61" s="63"/>
      <c r="P61" s="63"/>
      <c r="Q61" s="63"/>
      <c r="R61" s="63"/>
      <c r="S61" s="63"/>
      <c r="T61" s="63"/>
      <c r="U61" s="63"/>
      <c r="V61" s="63"/>
      <c r="W61" s="113"/>
      <c r="X61" s="113">
        <v>0.02</v>
      </c>
      <c r="Y61" s="276">
        <v>44633</v>
      </c>
      <c r="Z61" s="277">
        <v>44627</v>
      </c>
      <c r="AA61" s="275"/>
      <c r="AB61" s="275"/>
      <c r="AC61" s="114"/>
      <c r="AD61" s="120"/>
    </row>
    <row r="62" spans="1:30" x14ac:dyDescent="0.2">
      <c r="A62">
        <v>2022</v>
      </c>
      <c r="B62">
        <v>3</v>
      </c>
      <c r="C62" s="115">
        <v>155</v>
      </c>
      <c r="D62" s="115" t="s">
        <v>153</v>
      </c>
      <c r="E62" s="115" t="s">
        <v>154</v>
      </c>
      <c r="F62" s="115">
        <v>113.46</v>
      </c>
      <c r="G62" s="115">
        <v>130.54</v>
      </c>
      <c r="H62" s="115"/>
      <c r="I62" s="115">
        <v>80</v>
      </c>
      <c r="J62" s="115">
        <v>135</v>
      </c>
      <c r="K62" s="115"/>
      <c r="L62" s="115"/>
      <c r="M62" s="115"/>
      <c r="N62" s="63"/>
      <c r="O62" s="63"/>
      <c r="P62" s="63"/>
      <c r="Q62" s="63"/>
      <c r="R62" s="63"/>
      <c r="S62" s="63"/>
      <c r="T62" s="63"/>
      <c r="U62" s="63"/>
      <c r="V62" s="63"/>
      <c r="W62" s="115"/>
      <c r="X62" s="115">
        <v>0.02</v>
      </c>
      <c r="Y62" s="276">
        <v>44633</v>
      </c>
      <c r="Z62" s="277">
        <v>44629</v>
      </c>
      <c r="AA62" s="278"/>
      <c r="AB62" s="115"/>
      <c r="AC62" s="114"/>
      <c r="AD62" s="120"/>
    </row>
    <row r="63" spans="1:30" x14ac:dyDescent="0.2">
      <c r="A63">
        <v>2022</v>
      </c>
      <c r="B63">
        <v>3</v>
      </c>
      <c r="C63" s="115">
        <v>155</v>
      </c>
      <c r="D63" s="115" t="s">
        <v>153</v>
      </c>
      <c r="E63" s="115" t="s">
        <v>154</v>
      </c>
      <c r="F63" s="115">
        <v>113.46</v>
      </c>
      <c r="G63" s="115">
        <v>130.54</v>
      </c>
      <c r="H63" s="115"/>
      <c r="I63" s="115">
        <v>80</v>
      </c>
      <c r="J63" s="115">
        <v>135</v>
      </c>
      <c r="K63" s="115"/>
      <c r="L63" s="115"/>
      <c r="M63" s="115"/>
      <c r="N63" s="63"/>
      <c r="O63" s="63"/>
      <c r="P63" s="63"/>
      <c r="Q63" s="63"/>
      <c r="R63" s="63"/>
      <c r="S63" s="63"/>
      <c r="T63" s="63"/>
      <c r="U63" s="63"/>
      <c r="V63" s="63"/>
      <c r="W63" s="115"/>
      <c r="X63" s="115">
        <v>0.02</v>
      </c>
      <c r="Y63" s="276">
        <v>44633</v>
      </c>
      <c r="Z63" s="277">
        <v>44632</v>
      </c>
      <c r="AA63" s="278"/>
      <c r="AB63" s="278"/>
      <c r="AC63" s="114"/>
      <c r="AD63" s="120"/>
    </row>
    <row r="64" spans="1:30" x14ac:dyDescent="0.2">
      <c r="A64">
        <v>2022</v>
      </c>
      <c r="B64">
        <v>3</v>
      </c>
      <c r="C64" s="115">
        <v>155</v>
      </c>
      <c r="D64" s="115" t="s">
        <v>153</v>
      </c>
      <c r="E64" s="115" t="s">
        <v>154</v>
      </c>
      <c r="F64" s="115">
        <v>113.46</v>
      </c>
      <c r="G64" s="115">
        <v>130.54</v>
      </c>
      <c r="H64" s="115"/>
      <c r="I64" s="115">
        <v>80</v>
      </c>
      <c r="J64" s="115">
        <v>135</v>
      </c>
      <c r="K64" s="115"/>
      <c r="L64" s="115"/>
      <c r="M64" s="115"/>
      <c r="N64" s="63"/>
      <c r="O64" s="63"/>
      <c r="P64" s="63"/>
      <c r="Q64" s="63"/>
      <c r="R64" s="63"/>
      <c r="S64" s="63"/>
      <c r="T64" s="63"/>
      <c r="U64" s="63"/>
      <c r="V64" s="63"/>
      <c r="W64" s="115"/>
      <c r="X64" s="115">
        <v>0.02</v>
      </c>
      <c r="Y64" s="276">
        <v>44633</v>
      </c>
      <c r="Z64" s="277">
        <v>44633</v>
      </c>
      <c r="AA64" s="278"/>
      <c r="AB64" s="278"/>
      <c r="AC64" s="114"/>
      <c r="AD64" s="120"/>
    </row>
    <row r="65" spans="1:30" x14ac:dyDescent="0.2">
      <c r="A65">
        <v>2022</v>
      </c>
      <c r="B65">
        <v>3</v>
      </c>
      <c r="C65" s="115">
        <v>155</v>
      </c>
      <c r="D65" s="115" t="s">
        <v>153</v>
      </c>
      <c r="E65" s="115" t="s">
        <v>154</v>
      </c>
      <c r="F65" s="115">
        <v>113.46</v>
      </c>
      <c r="G65" s="115">
        <v>130.54</v>
      </c>
      <c r="H65" s="115"/>
      <c r="I65" s="115">
        <v>80</v>
      </c>
      <c r="J65" s="115">
        <v>135</v>
      </c>
      <c r="K65" s="115"/>
      <c r="L65" s="115"/>
      <c r="M65" s="115"/>
      <c r="N65" s="63"/>
      <c r="O65" s="63"/>
      <c r="P65" s="63"/>
      <c r="Q65" s="63"/>
      <c r="R65" s="63"/>
      <c r="S65" s="63"/>
      <c r="T65" s="63"/>
      <c r="U65" s="63"/>
      <c r="V65" s="63"/>
      <c r="W65" s="115"/>
      <c r="X65" s="115">
        <v>0.02</v>
      </c>
      <c r="Y65" s="276">
        <v>44633</v>
      </c>
      <c r="Z65" s="277">
        <v>44635</v>
      </c>
      <c r="AA65" s="278"/>
      <c r="AB65" s="278"/>
      <c r="AC65" s="114"/>
      <c r="AD65" s="120"/>
    </row>
    <row r="66" spans="1:30" x14ac:dyDescent="0.2">
      <c r="A66">
        <v>2022</v>
      </c>
      <c r="B66">
        <v>3</v>
      </c>
      <c r="C66" s="115">
        <v>167</v>
      </c>
      <c r="D66" s="115" t="s">
        <v>155</v>
      </c>
      <c r="E66" s="115" t="s">
        <v>156</v>
      </c>
      <c r="F66" s="115">
        <v>825.84</v>
      </c>
      <c r="G66" s="115">
        <v>950.16</v>
      </c>
      <c r="H66" s="115"/>
      <c r="I66" s="115">
        <v>55</v>
      </c>
      <c r="J66" s="115">
        <v>131</v>
      </c>
      <c r="K66" s="115"/>
      <c r="L66" s="115"/>
      <c r="M66" s="115"/>
      <c r="N66" s="63"/>
      <c r="O66" s="63"/>
      <c r="P66" s="63"/>
      <c r="Q66" s="63"/>
      <c r="R66" s="63"/>
      <c r="S66" s="63"/>
      <c r="T66" s="63"/>
      <c r="U66" s="63"/>
      <c r="V66" s="63"/>
      <c r="W66" s="115"/>
      <c r="X66" s="115">
        <v>1.4999999999999999E-2</v>
      </c>
      <c r="Y66" s="276">
        <v>44633</v>
      </c>
      <c r="Z66" s="277">
        <v>44425</v>
      </c>
      <c r="AA66" s="278"/>
      <c r="AB66" s="278"/>
      <c r="AC66" s="114"/>
      <c r="AD66" s="120"/>
    </row>
    <row r="67" spans="1:30" x14ac:dyDescent="0.2">
      <c r="A67">
        <v>2022</v>
      </c>
      <c r="B67">
        <v>3</v>
      </c>
      <c r="C67" s="115">
        <v>167</v>
      </c>
      <c r="D67" s="115" t="s">
        <v>155</v>
      </c>
      <c r="E67" s="115" t="s">
        <v>156</v>
      </c>
      <c r="F67" s="115">
        <v>825.84</v>
      </c>
      <c r="G67" s="115">
        <v>950.16</v>
      </c>
      <c r="H67" s="115"/>
      <c r="I67" s="115">
        <v>55</v>
      </c>
      <c r="J67" s="115">
        <v>131</v>
      </c>
      <c r="K67" s="115"/>
      <c r="L67" s="115"/>
      <c r="M67" s="115"/>
      <c r="N67" s="63"/>
      <c r="O67" s="63"/>
      <c r="P67" s="63"/>
      <c r="Q67" s="63"/>
      <c r="R67" s="63"/>
      <c r="S67" s="63"/>
      <c r="T67" s="63"/>
      <c r="U67" s="63"/>
      <c r="V67" s="63"/>
      <c r="W67" s="115"/>
      <c r="X67" s="115">
        <v>1.4999999999999999E-2</v>
      </c>
      <c r="Y67" s="276">
        <v>44633</v>
      </c>
      <c r="Z67" s="277">
        <v>44600</v>
      </c>
      <c r="AA67" s="278"/>
      <c r="AB67" s="115"/>
      <c r="AC67" s="114"/>
      <c r="AD67" s="120"/>
    </row>
    <row r="68" spans="1:30" x14ac:dyDescent="0.2">
      <c r="A68">
        <v>2022</v>
      </c>
      <c r="B68">
        <v>3</v>
      </c>
      <c r="C68" s="115">
        <v>167</v>
      </c>
      <c r="D68" s="115" t="s">
        <v>155</v>
      </c>
      <c r="E68" s="115" t="s">
        <v>156</v>
      </c>
      <c r="F68" s="115">
        <v>825.84</v>
      </c>
      <c r="G68" s="115">
        <v>950.16</v>
      </c>
      <c r="H68" s="115"/>
      <c r="I68" s="115">
        <v>55</v>
      </c>
      <c r="J68" s="115">
        <v>131</v>
      </c>
      <c r="K68" s="115"/>
      <c r="L68" s="115"/>
      <c r="M68" s="115"/>
      <c r="N68" s="63"/>
      <c r="O68" s="63"/>
      <c r="P68" s="63"/>
      <c r="Q68" s="63"/>
      <c r="R68" s="63"/>
      <c r="S68" s="63"/>
      <c r="T68" s="63"/>
      <c r="U68" s="63"/>
      <c r="V68" s="63"/>
      <c r="W68" s="115"/>
      <c r="X68" s="115">
        <v>1.4999999999999999E-2</v>
      </c>
      <c r="Y68" s="276">
        <v>44633</v>
      </c>
      <c r="Z68" s="277">
        <v>44608</v>
      </c>
      <c r="AA68" s="278"/>
      <c r="AB68" s="115"/>
      <c r="AC68" s="114"/>
      <c r="AD68" s="120"/>
    </row>
    <row r="69" spans="1:30" x14ac:dyDescent="0.2">
      <c r="A69">
        <v>2022</v>
      </c>
      <c r="B69">
        <v>3</v>
      </c>
      <c r="C69" s="115">
        <v>167</v>
      </c>
      <c r="D69" s="115" t="s">
        <v>155</v>
      </c>
      <c r="E69" s="115" t="s">
        <v>156</v>
      </c>
      <c r="F69" s="115">
        <v>825.84</v>
      </c>
      <c r="G69" s="115">
        <v>950.16</v>
      </c>
      <c r="H69" s="115"/>
      <c r="I69" s="115">
        <v>55</v>
      </c>
      <c r="J69" s="115">
        <v>131</v>
      </c>
      <c r="K69" s="115"/>
      <c r="L69" s="115"/>
      <c r="M69" s="115"/>
      <c r="N69" s="63"/>
      <c r="O69" s="63"/>
      <c r="P69" s="63"/>
      <c r="Q69" s="63"/>
      <c r="R69" s="63"/>
      <c r="S69" s="63"/>
      <c r="T69" s="63"/>
      <c r="U69" s="63"/>
      <c r="V69" s="63"/>
      <c r="W69" s="115"/>
      <c r="X69" s="115">
        <v>1.4999999999999999E-2</v>
      </c>
      <c r="Y69" s="276">
        <v>44633</v>
      </c>
      <c r="Z69" s="277">
        <v>44614</v>
      </c>
      <c r="AA69" s="278"/>
      <c r="AB69" s="115"/>
      <c r="AC69" s="114"/>
      <c r="AD69" s="120"/>
    </row>
    <row r="70" spans="1:30" x14ac:dyDescent="0.2">
      <c r="A70">
        <v>2022</v>
      </c>
      <c r="B70">
        <v>3</v>
      </c>
      <c r="C70" s="115">
        <v>167</v>
      </c>
      <c r="D70" s="115" t="s">
        <v>155</v>
      </c>
      <c r="E70" s="115" t="s">
        <v>156</v>
      </c>
      <c r="F70" s="115">
        <v>825.84</v>
      </c>
      <c r="G70" s="115">
        <v>950.16</v>
      </c>
      <c r="H70" s="115"/>
      <c r="I70" s="115">
        <v>55</v>
      </c>
      <c r="J70" s="115">
        <v>131</v>
      </c>
      <c r="K70" s="115"/>
      <c r="L70" s="115"/>
      <c r="M70" s="115"/>
      <c r="N70" s="63"/>
      <c r="O70" s="63"/>
      <c r="P70" s="63"/>
      <c r="Q70" s="63"/>
      <c r="R70" s="63"/>
      <c r="S70" s="63"/>
      <c r="T70" s="63"/>
      <c r="U70" s="63"/>
      <c r="V70" s="63"/>
      <c r="W70" s="115"/>
      <c r="X70" s="115">
        <v>1.4999999999999999E-2</v>
      </c>
      <c r="Y70" s="276">
        <v>44633</v>
      </c>
      <c r="Z70" s="277">
        <v>44617</v>
      </c>
      <c r="AA70" s="278"/>
      <c r="AB70" s="115"/>
      <c r="AC70" s="114"/>
      <c r="AD70" s="120"/>
    </row>
    <row r="71" spans="1:30" x14ac:dyDescent="0.2">
      <c r="A71">
        <v>2022</v>
      </c>
      <c r="B71">
        <v>3</v>
      </c>
      <c r="C71" s="115">
        <v>167</v>
      </c>
      <c r="D71" s="115" t="s">
        <v>155</v>
      </c>
      <c r="E71" s="115" t="s">
        <v>156</v>
      </c>
      <c r="F71" s="115">
        <v>825.84</v>
      </c>
      <c r="G71" s="115">
        <v>950.16</v>
      </c>
      <c r="H71" s="115"/>
      <c r="I71" s="115">
        <v>55</v>
      </c>
      <c r="J71" s="115">
        <v>131</v>
      </c>
      <c r="K71" s="115"/>
      <c r="L71" s="115"/>
      <c r="M71" s="115"/>
      <c r="N71" s="63"/>
      <c r="O71" s="63"/>
      <c r="P71" s="63"/>
      <c r="Q71" s="63"/>
      <c r="R71" s="63"/>
      <c r="S71" s="63"/>
      <c r="T71" s="63"/>
      <c r="U71" s="63"/>
      <c r="V71" s="63"/>
      <c r="W71" s="115"/>
      <c r="X71" s="115">
        <v>1.4999999999999999E-2</v>
      </c>
      <c r="Y71" s="276">
        <v>44633</v>
      </c>
      <c r="Z71" s="277">
        <v>44627</v>
      </c>
      <c r="AA71" s="278"/>
      <c r="AB71" s="115"/>
      <c r="AC71" s="114"/>
      <c r="AD71" s="120"/>
    </row>
    <row r="72" spans="1:30" x14ac:dyDescent="0.2">
      <c r="A72">
        <v>2022</v>
      </c>
      <c r="B72">
        <v>3</v>
      </c>
      <c r="C72" s="115">
        <v>167</v>
      </c>
      <c r="D72" s="115" t="s">
        <v>155</v>
      </c>
      <c r="E72" s="115" t="s">
        <v>156</v>
      </c>
      <c r="F72" s="115">
        <v>825.84</v>
      </c>
      <c r="G72" s="115">
        <v>950.16</v>
      </c>
      <c r="H72" s="115"/>
      <c r="I72" s="115">
        <v>55</v>
      </c>
      <c r="J72" s="115">
        <v>131</v>
      </c>
      <c r="K72" s="115"/>
      <c r="L72" s="115"/>
      <c r="M72" s="115"/>
      <c r="N72" s="63"/>
      <c r="O72" s="63"/>
      <c r="P72" s="63"/>
      <c r="Q72" s="63"/>
      <c r="R72" s="63"/>
      <c r="S72" s="63"/>
      <c r="T72" s="63"/>
      <c r="U72" s="63"/>
      <c r="V72" s="63"/>
      <c r="W72" s="115"/>
      <c r="X72" s="115">
        <v>1.4999999999999999E-2</v>
      </c>
      <c r="Y72" s="276">
        <v>44633</v>
      </c>
      <c r="Z72" s="277">
        <v>44629</v>
      </c>
      <c r="AA72" s="278"/>
      <c r="AB72" s="115"/>
      <c r="AC72" s="114"/>
      <c r="AD72" s="120"/>
    </row>
    <row r="73" spans="1:30" x14ac:dyDescent="0.2">
      <c r="A73">
        <v>2022</v>
      </c>
      <c r="B73">
        <v>3</v>
      </c>
      <c r="C73" s="115">
        <v>167</v>
      </c>
      <c r="D73" s="115" t="s">
        <v>155</v>
      </c>
      <c r="E73" s="115" t="s">
        <v>156</v>
      </c>
      <c r="F73" s="115">
        <v>825.84</v>
      </c>
      <c r="G73" s="115">
        <v>950.16</v>
      </c>
      <c r="H73" s="115"/>
      <c r="I73" s="115">
        <v>55</v>
      </c>
      <c r="J73" s="115">
        <v>131</v>
      </c>
      <c r="K73" s="115"/>
      <c r="L73" s="115"/>
      <c r="M73" s="115"/>
      <c r="N73" s="63"/>
      <c r="O73" s="63"/>
      <c r="P73" s="63"/>
      <c r="Q73" s="63"/>
      <c r="R73" s="63"/>
      <c r="S73" s="63"/>
      <c r="T73" s="63"/>
      <c r="U73" s="63"/>
      <c r="V73" s="63"/>
      <c r="W73" s="115"/>
      <c r="X73" s="115">
        <v>1.4999999999999999E-2</v>
      </c>
      <c r="Y73" s="276">
        <v>44633</v>
      </c>
      <c r="Z73" s="277">
        <v>44632</v>
      </c>
      <c r="AA73" s="278"/>
      <c r="AB73" s="115"/>
      <c r="AC73" s="114"/>
      <c r="AD73" s="120"/>
    </row>
    <row r="74" spans="1:30" x14ac:dyDescent="0.2">
      <c r="A74">
        <v>2022</v>
      </c>
      <c r="B74">
        <v>3</v>
      </c>
      <c r="C74" s="115">
        <v>167</v>
      </c>
      <c r="D74" s="115" t="s">
        <v>155</v>
      </c>
      <c r="E74" s="115" t="s">
        <v>156</v>
      </c>
      <c r="F74" s="115">
        <v>825.84</v>
      </c>
      <c r="G74" s="115">
        <v>950.16</v>
      </c>
      <c r="H74" s="115"/>
      <c r="I74" s="115">
        <v>55</v>
      </c>
      <c r="J74" s="115">
        <v>131</v>
      </c>
      <c r="K74" s="115"/>
      <c r="L74" s="115"/>
      <c r="M74" s="115"/>
      <c r="N74" s="63"/>
      <c r="O74" s="63"/>
      <c r="P74" s="63"/>
      <c r="Q74" s="63"/>
      <c r="R74" s="63"/>
      <c r="S74" s="63"/>
      <c r="T74" s="63"/>
      <c r="U74" s="63"/>
      <c r="V74" s="63"/>
      <c r="W74" s="115"/>
      <c r="X74" s="115">
        <v>1.4999999999999999E-2</v>
      </c>
      <c r="Y74" s="276">
        <v>44633</v>
      </c>
      <c r="Z74" s="277">
        <v>44633</v>
      </c>
      <c r="AA74" s="278"/>
      <c r="AB74" s="278"/>
      <c r="AC74" s="114"/>
      <c r="AD74" s="120"/>
    </row>
    <row r="75" spans="1:30" x14ac:dyDescent="0.2">
      <c r="A75">
        <v>2022</v>
      </c>
      <c r="B75">
        <v>3</v>
      </c>
      <c r="C75" s="115">
        <v>167</v>
      </c>
      <c r="D75" s="115" t="s">
        <v>155</v>
      </c>
      <c r="E75" s="115" t="s">
        <v>156</v>
      </c>
      <c r="F75" s="115">
        <v>825.84</v>
      </c>
      <c r="G75" s="115">
        <v>950.16</v>
      </c>
      <c r="H75" s="115"/>
      <c r="I75" s="115">
        <v>55</v>
      </c>
      <c r="J75" s="115">
        <v>131</v>
      </c>
      <c r="K75" s="115"/>
      <c r="L75" s="115"/>
      <c r="M75" s="115"/>
      <c r="N75" s="63"/>
      <c r="O75" s="63"/>
      <c r="P75" s="63"/>
      <c r="Q75" s="63"/>
      <c r="R75" s="63"/>
      <c r="S75" s="63"/>
      <c r="T75" s="63"/>
      <c r="U75" s="63"/>
      <c r="V75" s="63"/>
      <c r="W75" s="115"/>
      <c r="X75" s="115">
        <v>1.4999999999999999E-2</v>
      </c>
      <c r="Y75" s="276">
        <v>44633</v>
      </c>
      <c r="Z75" s="277">
        <v>44635</v>
      </c>
      <c r="AA75" s="278"/>
      <c r="AB75" s="115"/>
      <c r="AC75" s="114"/>
      <c r="AD75" s="120"/>
    </row>
    <row r="76" spans="1:30" x14ac:dyDescent="0.2">
      <c r="A76">
        <v>2022</v>
      </c>
      <c r="B76">
        <v>3</v>
      </c>
      <c r="C76" s="115">
        <v>225</v>
      </c>
      <c r="D76" s="115" t="s">
        <v>157</v>
      </c>
      <c r="E76" s="115" t="s">
        <v>158</v>
      </c>
      <c r="F76" s="115">
        <v>345.96</v>
      </c>
      <c r="G76" s="115">
        <v>398.04</v>
      </c>
      <c r="H76" s="115"/>
      <c r="I76" s="115">
        <v>169</v>
      </c>
      <c r="J76" s="115">
        <v>128</v>
      </c>
      <c r="K76" s="115"/>
      <c r="L76" s="115"/>
      <c r="M76" s="115"/>
      <c r="N76" s="63"/>
      <c r="O76" s="63"/>
      <c r="P76" s="63"/>
      <c r="Q76" s="63"/>
      <c r="R76" s="63"/>
      <c r="S76" s="63"/>
      <c r="T76" s="63"/>
      <c r="U76" s="63"/>
      <c r="V76" s="63"/>
      <c r="W76" s="115"/>
      <c r="X76" s="115">
        <v>1.4999999999999999E-2</v>
      </c>
      <c r="Y76" s="276">
        <v>44633</v>
      </c>
      <c r="Z76" s="277">
        <v>44425</v>
      </c>
      <c r="AA76" s="278"/>
      <c r="AB76" s="115"/>
      <c r="AC76" s="114"/>
      <c r="AD76" s="120"/>
    </row>
    <row r="77" spans="1:30" x14ac:dyDescent="0.2">
      <c r="A77">
        <v>2022</v>
      </c>
      <c r="B77">
        <v>3</v>
      </c>
      <c r="C77" s="115">
        <v>225</v>
      </c>
      <c r="D77" s="115" t="s">
        <v>157</v>
      </c>
      <c r="E77" s="115" t="s">
        <v>158</v>
      </c>
      <c r="F77" s="115">
        <v>345.96</v>
      </c>
      <c r="G77" s="115">
        <v>398.04</v>
      </c>
      <c r="H77" s="115"/>
      <c r="I77" s="115">
        <v>169</v>
      </c>
      <c r="J77" s="115">
        <v>128</v>
      </c>
      <c r="K77" s="115"/>
      <c r="L77" s="115"/>
      <c r="M77" s="115"/>
      <c r="N77" s="63"/>
      <c r="O77" s="63"/>
      <c r="P77" s="63"/>
      <c r="Q77" s="63"/>
      <c r="R77" s="63"/>
      <c r="S77" s="63"/>
      <c r="T77" s="63"/>
      <c r="U77" s="63"/>
      <c r="V77" s="63"/>
      <c r="W77" s="115"/>
      <c r="X77" s="115">
        <v>1.4999999999999999E-2</v>
      </c>
      <c r="Y77" s="276">
        <v>44633</v>
      </c>
      <c r="Z77" s="277">
        <v>44600</v>
      </c>
      <c r="AA77" s="278"/>
      <c r="AB77" s="115"/>
      <c r="AC77" s="114"/>
      <c r="AD77" s="120"/>
    </row>
    <row r="78" spans="1:30" x14ac:dyDescent="0.2">
      <c r="A78">
        <v>2022</v>
      </c>
      <c r="B78">
        <v>3</v>
      </c>
      <c r="C78" s="115">
        <v>225</v>
      </c>
      <c r="D78" s="115" t="s">
        <v>157</v>
      </c>
      <c r="E78" s="115" t="s">
        <v>158</v>
      </c>
      <c r="F78" s="115">
        <v>345.96</v>
      </c>
      <c r="G78" s="115">
        <v>398.04</v>
      </c>
      <c r="H78" s="115"/>
      <c r="I78" s="115">
        <v>169</v>
      </c>
      <c r="J78" s="115">
        <v>128</v>
      </c>
      <c r="K78" s="115"/>
      <c r="L78" s="115"/>
      <c r="M78" s="115"/>
      <c r="N78" s="63"/>
      <c r="O78" s="63"/>
      <c r="P78" s="63"/>
      <c r="Q78" s="63"/>
      <c r="R78" s="63"/>
      <c r="S78" s="63"/>
      <c r="T78" s="63"/>
      <c r="U78" s="63"/>
      <c r="V78" s="63"/>
      <c r="W78" s="115"/>
      <c r="X78" s="115">
        <v>1.4999999999999999E-2</v>
      </c>
      <c r="Y78" s="276">
        <v>44633</v>
      </c>
      <c r="Z78" s="277">
        <v>44608</v>
      </c>
      <c r="AA78" s="278"/>
      <c r="AB78" s="115"/>
      <c r="AC78" s="114"/>
      <c r="AD78" s="120"/>
    </row>
    <row r="79" spans="1:30" x14ac:dyDescent="0.2">
      <c r="A79">
        <v>2022</v>
      </c>
      <c r="B79">
        <v>3</v>
      </c>
      <c r="C79" s="115">
        <v>225</v>
      </c>
      <c r="D79" s="115" t="s">
        <v>157</v>
      </c>
      <c r="E79" s="115" t="s">
        <v>158</v>
      </c>
      <c r="F79" s="115">
        <v>345.96</v>
      </c>
      <c r="G79" s="115">
        <v>398.04</v>
      </c>
      <c r="H79" s="115"/>
      <c r="I79" s="115">
        <v>169</v>
      </c>
      <c r="J79" s="115">
        <v>128</v>
      </c>
      <c r="K79" s="115"/>
      <c r="L79" s="115"/>
      <c r="M79" s="115"/>
      <c r="N79" s="63"/>
      <c r="O79" s="63"/>
      <c r="P79" s="63"/>
      <c r="Q79" s="63"/>
      <c r="R79" s="63"/>
      <c r="S79" s="63"/>
      <c r="T79" s="63"/>
      <c r="U79" s="63"/>
      <c r="V79" s="63"/>
      <c r="W79" s="115"/>
      <c r="X79" s="115">
        <v>1.4999999999999999E-2</v>
      </c>
      <c r="Y79" s="276">
        <v>44633</v>
      </c>
      <c r="Z79" s="277">
        <v>44614</v>
      </c>
      <c r="AA79" s="278"/>
      <c r="AB79" s="115"/>
      <c r="AC79" s="114"/>
      <c r="AD79" s="120"/>
    </row>
    <row r="80" spans="1:30" x14ac:dyDescent="0.2">
      <c r="A80">
        <v>2022</v>
      </c>
      <c r="B80">
        <v>3</v>
      </c>
      <c r="C80" s="115">
        <v>225</v>
      </c>
      <c r="D80" s="115" t="s">
        <v>157</v>
      </c>
      <c r="E80" s="115" t="s">
        <v>158</v>
      </c>
      <c r="F80" s="115">
        <v>345.96</v>
      </c>
      <c r="G80" s="115">
        <v>398.04</v>
      </c>
      <c r="H80" s="115"/>
      <c r="I80" s="115">
        <v>169</v>
      </c>
      <c r="J80" s="115">
        <v>128</v>
      </c>
      <c r="K80" s="115"/>
      <c r="L80" s="115"/>
      <c r="M80" s="115"/>
      <c r="N80" s="63"/>
      <c r="O80" s="63"/>
      <c r="P80" s="63"/>
      <c r="Q80" s="63"/>
      <c r="R80" s="63"/>
      <c r="S80" s="63"/>
      <c r="T80" s="63"/>
      <c r="U80" s="63"/>
      <c r="V80" s="63"/>
      <c r="W80" s="115"/>
      <c r="X80" s="115">
        <v>1.4999999999999999E-2</v>
      </c>
      <c r="Y80" s="276">
        <v>44633</v>
      </c>
      <c r="Z80" s="277">
        <v>44617</v>
      </c>
      <c r="AA80" s="278"/>
      <c r="AB80" s="115"/>
      <c r="AC80" s="114"/>
      <c r="AD80" s="120"/>
    </row>
    <row r="81" spans="1:30" x14ac:dyDescent="0.2">
      <c r="A81">
        <v>2022</v>
      </c>
      <c r="B81">
        <v>3</v>
      </c>
      <c r="C81" s="115">
        <v>225</v>
      </c>
      <c r="D81" s="115" t="s">
        <v>157</v>
      </c>
      <c r="E81" s="115" t="s">
        <v>158</v>
      </c>
      <c r="F81" s="115">
        <v>345.96</v>
      </c>
      <c r="G81" s="115">
        <v>398.04</v>
      </c>
      <c r="H81" s="115"/>
      <c r="I81" s="115">
        <v>169</v>
      </c>
      <c r="J81" s="115">
        <v>128</v>
      </c>
      <c r="K81" s="115"/>
      <c r="L81" s="115"/>
      <c r="M81" s="115"/>
      <c r="N81" s="63"/>
      <c r="O81" s="63"/>
      <c r="P81" s="63"/>
      <c r="Q81" s="63"/>
      <c r="R81" s="63"/>
      <c r="S81" s="63"/>
      <c r="T81" s="63"/>
      <c r="U81" s="63"/>
      <c r="V81" s="63"/>
      <c r="W81" s="115"/>
      <c r="X81" s="115">
        <v>1.4999999999999999E-2</v>
      </c>
      <c r="Y81" s="276">
        <v>44633</v>
      </c>
      <c r="Z81" s="277">
        <v>44627</v>
      </c>
      <c r="AA81" s="278"/>
      <c r="AB81" s="115"/>
      <c r="AC81" s="114"/>
      <c r="AD81" s="120"/>
    </row>
    <row r="82" spans="1:30" x14ac:dyDescent="0.2">
      <c r="A82">
        <v>2022</v>
      </c>
      <c r="B82">
        <v>3</v>
      </c>
      <c r="C82" s="115">
        <v>225</v>
      </c>
      <c r="D82" s="115" t="s">
        <v>157</v>
      </c>
      <c r="E82" s="115" t="s">
        <v>158</v>
      </c>
      <c r="F82" s="115">
        <v>345.96</v>
      </c>
      <c r="G82" s="115">
        <v>398.04</v>
      </c>
      <c r="H82" s="115"/>
      <c r="I82" s="115">
        <v>169</v>
      </c>
      <c r="J82" s="115">
        <v>128</v>
      </c>
      <c r="K82" s="115"/>
      <c r="L82" s="115"/>
      <c r="M82" s="115"/>
      <c r="N82" s="63"/>
      <c r="O82" s="63"/>
      <c r="P82" s="63"/>
      <c r="Q82" s="63"/>
      <c r="R82" s="63"/>
      <c r="S82" s="63"/>
      <c r="T82" s="63"/>
      <c r="U82" s="63"/>
      <c r="V82" s="63"/>
      <c r="W82" s="115"/>
      <c r="X82" s="115">
        <v>1.4999999999999999E-2</v>
      </c>
      <c r="Y82" s="276">
        <v>44633</v>
      </c>
      <c r="Z82" s="277">
        <v>44629</v>
      </c>
      <c r="AA82" s="278"/>
      <c r="AB82" s="278"/>
      <c r="AC82" s="114"/>
      <c r="AD82" s="120"/>
    </row>
    <row r="83" spans="1:30" x14ac:dyDescent="0.2">
      <c r="A83">
        <v>2022</v>
      </c>
      <c r="B83">
        <v>3</v>
      </c>
      <c r="C83" s="115">
        <v>225</v>
      </c>
      <c r="D83" s="115" t="s">
        <v>157</v>
      </c>
      <c r="E83" s="115" t="s">
        <v>158</v>
      </c>
      <c r="F83" s="115">
        <v>345.96</v>
      </c>
      <c r="G83" s="115">
        <v>398.04</v>
      </c>
      <c r="H83" s="115"/>
      <c r="I83" s="115">
        <v>169</v>
      </c>
      <c r="J83" s="115">
        <v>128</v>
      </c>
      <c r="K83" s="115"/>
      <c r="L83" s="115"/>
      <c r="M83" s="115"/>
      <c r="N83" s="63"/>
      <c r="O83" s="63"/>
      <c r="P83" s="63"/>
      <c r="Q83" s="63"/>
      <c r="R83" s="63"/>
      <c r="S83" s="63"/>
      <c r="T83" s="63"/>
      <c r="U83" s="63"/>
      <c r="V83" s="63"/>
      <c r="W83" s="115"/>
      <c r="X83" s="115">
        <v>1.4999999999999999E-2</v>
      </c>
      <c r="Y83" s="276">
        <v>44633</v>
      </c>
      <c r="Z83" s="277">
        <v>44632</v>
      </c>
      <c r="AA83" s="278"/>
      <c r="AB83" s="278"/>
      <c r="AC83" s="114"/>
      <c r="AD83" s="120"/>
    </row>
    <row r="84" spans="1:30" x14ac:dyDescent="0.2">
      <c r="A84">
        <v>2022</v>
      </c>
      <c r="B84">
        <v>3</v>
      </c>
      <c r="C84" s="115">
        <v>225</v>
      </c>
      <c r="D84" s="115" t="s">
        <v>157</v>
      </c>
      <c r="E84" s="115" t="s">
        <v>158</v>
      </c>
      <c r="F84" s="115">
        <v>345.96</v>
      </c>
      <c r="G84" s="115">
        <v>398.04</v>
      </c>
      <c r="H84" s="115"/>
      <c r="I84" s="115">
        <v>169</v>
      </c>
      <c r="J84" s="115">
        <v>128</v>
      </c>
      <c r="K84" s="115"/>
      <c r="L84" s="115"/>
      <c r="M84" s="115"/>
      <c r="N84" s="63"/>
      <c r="O84" s="63"/>
      <c r="P84" s="63"/>
      <c r="Q84" s="63"/>
      <c r="R84" s="63"/>
      <c r="S84" s="63"/>
      <c r="T84" s="63"/>
      <c r="U84" s="63"/>
      <c r="V84" s="63"/>
      <c r="W84" s="115"/>
      <c r="X84" s="115">
        <v>1.4999999999999999E-2</v>
      </c>
      <c r="Y84" s="276">
        <v>44633</v>
      </c>
      <c r="Z84" s="277">
        <v>44633</v>
      </c>
      <c r="AA84" s="278"/>
      <c r="AB84" s="278"/>
      <c r="AC84" s="114"/>
      <c r="AD84" s="120"/>
    </row>
    <row r="85" spans="1:30" x14ac:dyDescent="0.2">
      <c r="A85">
        <v>2022</v>
      </c>
      <c r="B85">
        <v>3</v>
      </c>
      <c r="C85" s="115">
        <v>225</v>
      </c>
      <c r="D85" s="115" t="s">
        <v>157</v>
      </c>
      <c r="E85" s="115" t="s">
        <v>158</v>
      </c>
      <c r="F85" s="115">
        <v>345.96</v>
      </c>
      <c r="G85" s="115">
        <v>398.04</v>
      </c>
      <c r="H85" s="115"/>
      <c r="I85" s="115">
        <v>169</v>
      </c>
      <c r="J85" s="115">
        <v>128</v>
      </c>
      <c r="K85" s="115"/>
      <c r="L85" s="115"/>
      <c r="M85" s="115"/>
      <c r="N85" s="63"/>
      <c r="O85" s="63"/>
      <c r="P85" s="63"/>
      <c r="Q85" s="63"/>
      <c r="R85" s="63"/>
      <c r="S85" s="63"/>
      <c r="T85" s="63"/>
      <c r="U85" s="63"/>
      <c r="V85" s="63"/>
      <c r="W85" s="115"/>
      <c r="X85" s="115">
        <v>1.4999999999999999E-2</v>
      </c>
      <c r="Y85" s="276">
        <v>44633</v>
      </c>
      <c r="Z85" s="277">
        <v>44635</v>
      </c>
      <c r="AA85" s="278"/>
      <c r="AB85" s="278"/>
      <c r="AC85" s="114"/>
      <c r="AD85" s="120"/>
    </row>
    <row r="86" spans="1:30" x14ac:dyDescent="0.2">
      <c r="A86">
        <v>2022</v>
      </c>
      <c r="B86">
        <v>3</v>
      </c>
      <c r="C86" s="115">
        <v>254</v>
      </c>
      <c r="D86" s="115" t="s">
        <v>159</v>
      </c>
      <c r="E86" s="115" t="s">
        <v>160</v>
      </c>
      <c r="F86" s="115">
        <v>188.79</v>
      </c>
      <c r="G86" s="115">
        <v>217.21</v>
      </c>
      <c r="H86" s="115"/>
      <c r="I86" s="115">
        <v>94</v>
      </c>
      <c r="J86" s="115">
        <v>153</v>
      </c>
      <c r="K86" s="115"/>
      <c r="L86" s="115"/>
      <c r="M86" s="115"/>
      <c r="N86" s="63"/>
      <c r="O86" s="63"/>
      <c r="P86" s="63"/>
      <c r="Q86" s="63"/>
      <c r="R86" s="63"/>
      <c r="S86" s="63"/>
      <c r="T86" s="63"/>
      <c r="U86" s="63"/>
      <c r="V86" s="63"/>
      <c r="W86" s="115"/>
      <c r="X86" s="115">
        <v>0.02</v>
      </c>
      <c r="Y86" s="276">
        <v>44633</v>
      </c>
      <c r="Z86" s="277">
        <v>44425</v>
      </c>
      <c r="AA86" s="278"/>
      <c r="AB86" s="115"/>
      <c r="AC86" s="114"/>
      <c r="AD86" s="120"/>
    </row>
    <row r="87" spans="1:30" x14ac:dyDescent="0.2">
      <c r="A87">
        <v>2022</v>
      </c>
      <c r="B87">
        <v>3</v>
      </c>
      <c r="C87" s="115">
        <v>254</v>
      </c>
      <c r="D87" s="115" t="s">
        <v>159</v>
      </c>
      <c r="E87" s="115" t="s">
        <v>160</v>
      </c>
      <c r="F87" s="115">
        <v>188.79</v>
      </c>
      <c r="G87" s="115">
        <v>217.21</v>
      </c>
      <c r="H87" s="115"/>
      <c r="I87" s="115">
        <v>94</v>
      </c>
      <c r="J87" s="115">
        <v>153</v>
      </c>
      <c r="K87" s="115"/>
      <c r="L87" s="115"/>
      <c r="M87" s="115"/>
      <c r="N87" s="63"/>
      <c r="O87" s="63"/>
      <c r="P87" s="63"/>
      <c r="Q87" s="63"/>
      <c r="R87" s="63"/>
      <c r="S87" s="63"/>
      <c r="T87" s="63"/>
      <c r="U87" s="63"/>
      <c r="V87" s="63"/>
      <c r="W87" s="115"/>
      <c r="X87" s="115">
        <v>0.02</v>
      </c>
      <c r="Y87" s="276">
        <v>44633</v>
      </c>
      <c r="Z87" s="277">
        <v>44600</v>
      </c>
      <c r="AA87" s="278"/>
      <c r="AB87" s="115"/>
      <c r="AC87" s="114"/>
      <c r="AD87" s="120"/>
    </row>
    <row r="88" spans="1:30" x14ac:dyDescent="0.2">
      <c r="A88">
        <v>2022</v>
      </c>
      <c r="B88">
        <v>3</v>
      </c>
      <c r="C88" s="115">
        <v>254</v>
      </c>
      <c r="D88" s="115" t="s">
        <v>159</v>
      </c>
      <c r="E88" s="115" t="s">
        <v>160</v>
      </c>
      <c r="F88" s="115">
        <v>188.79</v>
      </c>
      <c r="G88" s="115">
        <v>217.21</v>
      </c>
      <c r="H88" s="115"/>
      <c r="I88" s="115">
        <v>94</v>
      </c>
      <c r="J88" s="115">
        <v>153</v>
      </c>
      <c r="K88" s="115"/>
      <c r="L88" s="115"/>
      <c r="M88" s="115"/>
      <c r="N88" s="63"/>
      <c r="O88" s="63"/>
      <c r="P88" s="63"/>
      <c r="Q88" s="63"/>
      <c r="R88" s="63"/>
      <c r="S88" s="63"/>
      <c r="T88" s="63"/>
      <c r="U88" s="63"/>
      <c r="V88" s="63"/>
      <c r="W88" s="115"/>
      <c r="X88" s="115">
        <v>0.02</v>
      </c>
      <c r="Y88" s="276">
        <v>44633</v>
      </c>
      <c r="Z88" s="277">
        <v>44608</v>
      </c>
      <c r="AA88" s="278"/>
      <c r="AB88" s="115"/>
      <c r="AC88" s="114"/>
      <c r="AD88" s="120"/>
    </row>
    <row r="89" spans="1:30" x14ac:dyDescent="0.2">
      <c r="A89">
        <v>2022</v>
      </c>
      <c r="B89">
        <v>3</v>
      </c>
      <c r="C89" s="115">
        <v>254</v>
      </c>
      <c r="D89" s="115" t="s">
        <v>159</v>
      </c>
      <c r="E89" s="115" t="s">
        <v>160</v>
      </c>
      <c r="F89" s="115">
        <v>188.79</v>
      </c>
      <c r="G89" s="115">
        <v>217.21</v>
      </c>
      <c r="H89" s="115"/>
      <c r="I89" s="115">
        <v>94</v>
      </c>
      <c r="J89" s="115">
        <v>153</v>
      </c>
      <c r="K89" s="115"/>
      <c r="L89" s="115"/>
      <c r="M89" s="115"/>
      <c r="N89" s="63"/>
      <c r="O89" s="63"/>
      <c r="P89" s="63"/>
      <c r="Q89" s="63"/>
      <c r="R89" s="63"/>
      <c r="S89" s="63"/>
      <c r="T89" s="63"/>
      <c r="U89" s="63"/>
      <c r="V89" s="63"/>
      <c r="W89" s="115"/>
      <c r="X89" s="115">
        <v>0.02</v>
      </c>
      <c r="Y89" s="276">
        <v>44633</v>
      </c>
      <c r="Z89" s="277">
        <v>44614</v>
      </c>
      <c r="AA89" s="278"/>
      <c r="AB89" s="115"/>
      <c r="AC89" s="114"/>
      <c r="AD89" s="120"/>
    </row>
    <row r="90" spans="1:30" x14ac:dyDescent="0.2">
      <c r="A90">
        <v>2022</v>
      </c>
      <c r="B90">
        <v>3</v>
      </c>
      <c r="C90" s="115">
        <v>254</v>
      </c>
      <c r="D90" s="115" t="s">
        <v>159</v>
      </c>
      <c r="E90" s="115" t="s">
        <v>160</v>
      </c>
      <c r="F90" s="115">
        <v>188.79</v>
      </c>
      <c r="G90" s="115">
        <v>217.21</v>
      </c>
      <c r="H90" s="115"/>
      <c r="I90" s="115">
        <v>94</v>
      </c>
      <c r="J90" s="115">
        <v>153</v>
      </c>
      <c r="K90" s="115"/>
      <c r="L90" s="115"/>
      <c r="M90" s="115"/>
      <c r="N90" s="63"/>
      <c r="O90" s="63"/>
      <c r="P90" s="63"/>
      <c r="Q90" s="63"/>
      <c r="R90" s="63"/>
      <c r="S90" s="63"/>
      <c r="T90" s="63"/>
      <c r="U90" s="63"/>
      <c r="V90" s="63"/>
      <c r="W90" s="115"/>
      <c r="X90" s="115">
        <v>0.02</v>
      </c>
      <c r="Y90" s="276">
        <v>44633</v>
      </c>
      <c r="Z90" s="277">
        <v>44617</v>
      </c>
      <c r="AA90" s="278"/>
      <c r="AB90" s="115"/>
      <c r="AC90" s="114"/>
      <c r="AD90" s="120"/>
    </row>
    <row r="91" spans="1:30" x14ac:dyDescent="0.2">
      <c r="A91">
        <v>2022</v>
      </c>
      <c r="B91">
        <v>3</v>
      </c>
      <c r="C91" s="115">
        <v>254</v>
      </c>
      <c r="D91" s="115" t="s">
        <v>159</v>
      </c>
      <c r="E91" s="115" t="s">
        <v>160</v>
      </c>
      <c r="F91" s="115">
        <v>188.79</v>
      </c>
      <c r="G91" s="115">
        <v>217.21</v>
      </c>
      <c r="H91" s="115"/>
      <c r="I91" s="115">
        <v>94</v>
      </c>
      <c r="J91" s="115">
        <v>153</v>
      </c>
      <c r="K91" s="115"/>
      <c r="L91" s="115"/>
      <c r="M91" s="115"/>
      <c r="N91" s="63"/>
      <c r="O91" s="63"/>
      <c r="P91" s="63"/>
      <c r="Q91" s="63"/>
      <c r="R91" s="63"/>
      <c r="S91" s="63"/>
      <c r="T91" s="63"/>
      <c r="U91" s="63"/>
      <c r="V91" s="63"/>
      <c r="W91" s="115"/>
      <c r="X91" s="115">
        <v>0.02</v>
      </c>
      <c r="Y91" s="276">
        <v>44633</v>
      </c>
      <c r="Z91" s="277">
        <v>44627</v>
      </c>
      <c r="AA91" s="278"/>
      <c r="AB91" s="115"/>
      <c r="AC91" s="114"/>
      <c r="AD91" s="120"/>
    </row>
    <row r="92" spans="1:30" x14ac:dyDescent="0.2">
      <c r="A92">
        <v>2022</v>
      </c>
      <c r="B92">
        <v>3</v>
      </c>
      <c r="C92" s="115">
        <v>254</v>
      </c>
      <c r="D92" s="115" t="s">
        <v>159</v>
      </c>
      <c r="E92" s="115" t="s">
        <v>160</v>
      </c>
      <c r="F92" s="115">
        <v>188.79</v>
      </c>
      <c r="G92" s="115">
        <v>217.21</v>
      </c>
      <c r="H92" s="115"/>
      <c r="I92" s="115">
        <v>94</v>
      </c>
      <c r="J92" s="115">
        <v>153</v>
      </c>
      <c r="K92" s="115"/>
      <c r="L92" s="115"/>
      <c r="M92" s="115"/>
      <c r="N92" s="63"/>
      <c r="O92" s="63"/>
      <c r="P92" s="63"/>
      <c r="Q92" s="63"/>
      <c r="R92" s="63"/>
      <c r="S92" s="63"/>
      <c r="T92" s="63"/>
      <c r="U92" s="63"/>
      <c r="V92" s="63"/>
      <c r="W92" s="115"/>
      <c r="X92" s="115">
        <v>0.02</v>
      </c>
      <c r="Y92" s="276">
        <v>44633</v>
      </c>
      <c r="Z92" s="277">
        <v>44629</v>
      </c>
      <c r="AA92" s="278"/>
      <c r="AB92" s="115"/>
      <c r="AC92" s="114"/>
      <c r="AD92" s="120"/>
    </row>
    <row r="93" spans="1:30" x14ac:dyDescent="0.2">
      <c r="A93">
        <v>2022</v>
      </c>
      <c r="B93">
        <v>3</v>
      </c>
      <c r="C93" s="115">
        <v>254</v>
      </c>
      <c r="D93" s="115" t="s">
        <v>159</v>
      </c>
      <c r="E93" s="115" t="s">
        <v>160</v>
      </c>
      <c r="F93" s="115">
        <v>188.79</v>
      </c>
      <c r="G93" s="115">
        <v>217.21</v>
      </c>
      <c r="H93" s="115"/>
      <c r="I93" s="115">
        <v>94</v>
      </c>
      <c r="J93" s="115">
        <v>153</v>
      </c>
      <c r="K93" s="115"/>
      <c r="L93" s="115"/>
      <c r="M93" s="115"/>
      <c r="N93" s="63"/>
      <c r="O93" s="63"/>
      <c r="P93" s="63"/>
      <c r="Q93" s="63"/>
      <c r="R93" s="63"/>
      <c r="S93" s="63"/>
      <c r="T93" s="63"/>
      <c r="U93" s="63"/>
      <c r="V93" s="63"/>
      <c r="W93" s="115"/>
      <c r="X93" s="115">
        <v>0.02</v>
      </c>
      <c r="Y93" s="276">
        <v>44633</v>
      </c>
      <c r="Z93" s="277">
        <v>44632</v>
      </c>
      <c r="AA93" s="278"/>
      <c r="AB93" s="115"/>
      <c r="AC93" s="114"/>
      <c r="AD93" s="120"/>
    </row>
    <row r="94" spans="1:30" x14ac:dyDescent="0.2">
      <c r="A94">
        <v>2022</v>
      </c>
      <c r="B94">
        <v>3</v>
      </c>
      <c r="C94" s="115">
        <v>254</v>
      </c>
      <c r="D94" s="115" t="s">
        <v>159</v>
      </c>
      <c r="E94" s="115" t="s">
        <v>160</v>
      </c>
      <c r="F94" s="115">
        <v>188.79</v>
      </c>
      <c r="G94" s="115">
        <v>217.21</v>
      </c>
      <c r="H94" s="115"/>
      <c r="I94" s="115">
        <v>94</v>
      </c>
      <c r="J94" s="115">
        <v>153</v>
      </c>
      <c r="K94" s="115"/>
      <c r="L94" s="115"/>
      <c r="M94" s="115"/>
      <c r="N94" s="63"/>
      <c r="O94" s="63"/>
      <c r="P94" s="63"/>
      <c r="Q94" s="63"/>
      <c r="R94" s="63"/>
      <c r="S94" s="63"/>
      <c r="T94" s="63"/>
      <c r="U94" s="63"/>
      <c r="V94" s="63"/>
      <c r="W94" s="115"/>
      <c r="X94" s="115">
        <v>0.02</v>
      </c>
      <c r="Y94" s="276">
        <v>44633</v>
      </c>
      <c r="Z94" s="277">
        <v>44633</v>
      </c>
      <c r="AA94" s="278"/>
      <c r="AB94" s="115"/>
      <c r="AC94" s="114"/>
      <c r="AD94" s="120"/>
    </row>
    <row r="95" spans="1:30" x14ac:dyDescent="0.2">
      <c r="A95">
        <v>2022</v>
      </c>
      <c r="B95">
        <v>3</v>
      </c>
      <c r="C95" s="115">
        <v>254</v>
      </c>
      <c r="D95" s="115" t="s">
        <v>159</v>
      </c>
      <c r="E95" s="115" t="s">
        <v>160</v>
      </c>
      <c r="F95" s="115">
        <v>188.79</v>
      </c>
      <c r="G95" s="115">
        <v>217.21</v>
      </c>
      <c r="H95" s="115"/>
      <c r="I95" s="115">
        <v>94</v>
      </c>
      <c r="J95" s="115">
        <v>153</v>
      </c>
      <c r="K95" s="115"/>
      <c r="L95" s="115"/>
      <c r="M95" s="115"/>
      <c r="N95" s="63"/>
      <c r="O95" s="63"/>
      <c r="P95" s="63"/>
      <c r="Q95" s="63"/>
      <c r="R95" s="63"/>
      <c r="S95" s="63"/>
      <c r="T95" s="63"/>
      <c r="U95" s="63"/>
      <c r="V95" s="63"/>
      <c r="W95" s="115"/>
      <c r="X95" s="115">
        <v>0.02</v>
      </c>
      <c r="Y95" s="276">
        <v>44633</v>
      </c>
      <c r="Z95" s="277">
        <v>44635</v>
      </c>
      <c r="AA95" s="278"/>
      <c r="AB95" s="115"/>
      <c r="AC95" s="114"/>
      <c r="AD95" s="120"/>
    </row>
    <row r="96" spans="1:30" x14ac:dyDescent="0.2">
      <c r="A96">
        <v>2022</v>
      </c>
      <c r="B96">
        <v>3</v>
      </c>
      <c r="C96" s="115">
        <v>299</v>
      </c>
      <c r="D96" s="115" t="s">
        <v>161</v>
      </c>
      <c r="E96" s="115" t="s">
        <v>162</v>
      </c>
      <c r="F96" s="115">
        <v>106.95</v>
      </c>
      <c r="G96" s="115">
        <v>123.05</v>
      </c>
      <c r="H96" s="115"/>
      <c r="I96" s="115">
        <v>86</v>
      </c>
      <c r="J96" s="115">
        <v>126</v>
      </c>
      <c r="K96" s="115"/>
      <c r="L96" s="115"/>
      <c r="M96" s="115"/>
      <c r="N96" s="63"/>
      <c r="O96" s="63"/>
      <c r="P96" s="63"/>
      <c r="Q96" s="63"/>
      <c r="R96" s="63"/>
      <c r="S96" s="63"/>
      <c r="T96" s="63"/>
      <c r="U96" s="63"/>
      <c r="V96" s="63"/>
      <c r="W96" s="115"/>
      <c r="X96" s="115">
        <v>0.02</v>
      </c>
      <c r="Y96" s="276">
        <v>44633</v>
      </c>
      <c r="Z96" s="277">
        <v>44425</v>
      </c>
      <c r="AA96" s="278"/>
      <c r="AB96" s="115"/>
      <c r="AC96" s="114"/>
      <c r="AD96" s="120"/>
    </row>
    <row r="97" spans="1:30" x14ac:dyDescent="0.2">
      <c r="A97">
        <v>2022</v>
      </c>
      <c r="B97">
        <v>3</v>
      </c>
      <c r="C97" s="115">
        <v>299</v>
      </c>
      <c r="D97" s="115" t="s">
        <v>161</v>
      </c>
      <c r="E97" s="115" t="s">
        <v>162</v>
      </c>
      <c r="F97" s="115">
        <v>106.95</v>
      </c>
      <c r="G97" s="115">
        <v>123.05</v>
      </c>
      <c r="H97" s="115"/>
      <c r="I97" s="115">
        <v>86</v>
      </c>
      <c r="J97" s="115">
        <v>126</v>
      </c>
      <c r="K97" s="115"/>
      <c r="L97" s="115"/>
      <c r="M97" s="115"/>
      <c r="N97" s="63"/>
      <c r="O97" s="63"/>
      <c r="P97" s="63"/>
      <c r="Q97" s="63"/>
      <c r="R97" s="63"/>
      <c r="S97" s="63"/>
      <c r="T97" s="63"/>
      <c r="U97" s="63"/>
      <c r="V97" s="63"/>
      <c r="W97" s="115"/>
      <c r="X97" s="115">
        <v>0.02</v>
      </c>
      <c r="Y97" s="276">
        <v>44633</v>
      </c>
      <c r="Z97" s="277">
        <v>44600</v>
      </c>
      <c r="AA97" s="278"/>
      <c r="AB97" s="115"/>
      <c r="AC97" s="114"/>
      <c r="AD97" s="120"/>
    </row>
    <row r="98" spans="1:30" x14ac:dyDescent="0.2">
      <c r="A98">
        <v>2022</v>
      </c>
      <c r="B98">
        <v>3</v>
      </c>
      <c r="C98" s="115">
        <v>299</v>
      </c>
      <c r="D98" s="115" t="s">
        <v>161</v>
      </c>
      <c r="E98" s="115" t="s">
        <v>162</v>
      </c>
      <c r="F98" s="115">
        <v>106.95</v>
      </c>
      <c r="G98" s="115">
        <v>123.05</v>
      </c>
      <c r="H98" s="115"/>
      <c r="I98" s="115">
        <v>86</v>
      </c>
      <c r="J98" s="115">
        <v>126</v>
      </c>
      <c r="K98" s="115"/>
      <c r="L98" s="115"/>
      <c r="M98" s="115"/>
      <c r="N98" s="63"/>
      <c r="O98" s="63"/>
      <c r="P98" s="63"/>
      <c r="Q98" s="63"/>
      <c r="R98" s="63"/>
      <c r="S98" s="63"/>
      <c r="T98" s="63"/>
      <c r="U98" s="63"/>
      <c r="V98" s="63"/>
      <c r="W98" s="115"/>
      <c r="X98" s="115">
        <v>0.02</v>
      </c>
      <c r="Y98" s="276">
        <v>44633</v>
      </c>
      <c r="Z98" s="277">
        <v>44608</v>
      </c>
      <c r="AA98" s="278"/>
      <c r="AB98" s="278"/>
      <c r="AC98" s="114"/>
      <c r="AD98" s="120"/>
    </row>
    <row r="99" spans="1:30" x14ac:dyDescent="0.2">
      <c r="A99">
        <v>2022</v>
      </c>
      <c r="B99">
        <v>3</v>
      </c>
      <c r="C99" s="115">
        <v>299</v>
      </c>
      <c r="D99" s="115" t="s">
        <v>161</v>
      </c>
      <c r="E99" s="115" t="s">
        <v>162</v>
      </c>
      <c r="F99" s="115">
        <v>106.95</v>
      </c>
      <c r="G99" s="115">
        <v>123.05</v>
      </c>
      <c r="H99" s="115"/>
      <c r="I99" s="115">
        <v>86</v>
      </c>
      <c r="J99" s="115">
        <v>126</v>
      </c>
      <c r="K99" s="115"/>
      <c r="L99" s="115"/>
      <c r="M99" s="115"/>
      <c r="N99" s="63"/>
      <c r="O99" s="63"/>
      <c r="P99" s="63"/>
      <c r="Q99" s="63"/>
      <c r="R99" s="63"/>
      <c r="S99" s="63"/>
      <c r="T99" s="63"/>
      <c r="U99" s="63"/>
      <c r="V99" s="63"/>
      <c r="W99" s="115"/>
      <c r="X99" s="115">
        <v>0.02</v>
      </c>
      <c r="Y99" s="276">
        <v>44633</v>
      </c>
      <c r="Z99" s="277">
        <v>44614</v>
      </c>
      <c r="AA99" s="278"/>
      <c r="AB99" s="115"/>
      <c r="AC99" s="114"/>
      <c r="AD99" s="120"/>
    </row>
    <row r="100" spans="1:30" x14ac:dyDescent="0.2">
      <c r="A100">
        <v>2022</v>
      </c>
      <c r="B100">
        <v>3</v>
      </c>
      <c r="C100" s="115">
        <v>299</v>
      </c>
      <c r="D100" s="115" t="s">
        <v>161</v>
      </c>
      <c r="E100" s="115" t="s">
        <v>162</v>
      </c>
      <c r="F100" s="115">
        <v>106.95</v>
      </c>
      <c r="G100" s="115">
        <v>123.05</v>
      </c>
      <c r="H100" s="115"/>
      <c r="I100" s="115">
        <v>86</v>
      </c>
      <c r="J100" s="115">
        <v>126</v>
      </c>
      <c r="K100" s="115"/>
      <c r="L100" s="115"/>
      <c r="M100" s="115"/>
      <c r="N100" s="63"/>
      <c r="O100" s="63"/>
      <c r="P100" s="63"/>
      <c r="Q100" s="63"/>
      <c r="R100" s="63"/>
      <c r="S100" s="63"/>
      <c r="T100" s="63"/>
      <c r="U100" s="63"/>
      <c r="V100" s="63"/>
      <c r="W100" s="115"/>
      <c r="X100" s="115">
        <v>0.02</v>
      </c>
      <c r="Y100" s="276">
        <v>44633</v>
      </c>
      <c r="Z100" s="277">
        <v>44617</v>
      </c>
      <c r="AA100" s="278"/>
      <c r="AB100" s="278"/>
      <c r="AC100" s="114"/>
      <c r="AD100" s="120"/>
    </row>
    <row r="101" spans="1:30" x14ac:dyDescent="0.2">
      <c r="A101">
        <v>2022</v>
      </c>
      <c r="B101">
        <v>3</v>
      </c>
      <c r="C101" s="115">
        <v>299</v>
      </c>
      <c r="D101" s="115" t="s">
        <v>161</v>
      </c>
      <c r="E101" s="115" t="s">
        <v>162</v>
      </c>
      <c r="F101" s="115">
        <v>106.95</v>
      </c>
      <c r="G101" s="115">
        <v>123.05</v>
      </c>
      <c r="H101" s="115"/>
      <c r="I101" s="115">
        <v>86</v>
      </c>
      <c r="J101" s="115">
        <v>126</v>
      </c>
      <c r="K101" s="115"/>
      <c r="L101" s="115"/>
      <c r="M101" s="115"/>
      <c r="N101" s="63"/>
      <c r="O101" s="63"/>
      <c r="P101" s="63"/>
      <c r="Q101" s="63"/>
      <c r="R101" s="63"/>
      <c r="S101" s="63"/>
      <c r="T101" s="63"/>
      <c r="U101" s="63"/>
      <c r="V101" s="63"/>
      <c r="W101" s="115"/>
      <c r="X101" s="115">
        <v>0.02</v>
      </c>
      <c r="Y101" s="276">
        <v>44633</v>
      </c>
      <c r="Z101" s="277">
        <v>44627</v>
      </c>
      <c r="AA101" s="278"/>
      <c r="AB101" s="278"/>
      <c r="AC101" s="114"/>
      <c r="AD101" s="120"/>
    </row>
    <row r="102" spans="1:30" x14ac:dyDescent="0.2">
      <c r="A102">
        <v>2022</v>
      </c>
      <c r="B102">
        <v>3</v>
      </c>
      <c r="C102" s="115">
        <v>299</v>
      </c>
      <c r="D102" s="115" t="s">
        <v>161</v>
      </c>
      <c r="E102" s="115" t="s">
        <v>162</v>
      </c>
      <c r="F102" s="115">
        <v>106.95</v>
      </c>
      <c r="G102" s="115">
        <v>123.05</v>
      </c>
      <c r="H102" s="115"/>
      <c r="I102" s="115">
        <v>86</v>
      </c>
      <c r="J102" s="115">
        <v>126</v>
      </c>
      <c r="K102" s="115"/>
      <c r="L102" s="115"/>
      <c r="M102" s="115"/>
      <c r="N102" s="63"/>
      <c r="O102" s="63"/>
      <c r="P102" s="63"/>
      <c r="Q102" s="63"/>
      <c r="R102" s="63"/>
      <c r="S102" s="63"/>
      <c r="T102" s="63"/>
      <c r="U102" s="63"/>
      <c r="V102" s="63"/>
      <c r="W102" s="115"/>
      <c r="X102" s="115">
        <v>0.02</v>
      </c>
      <c r="Y102" s="276">
        <v>44633</v>
      </c>
      <c r="Z102" s="277">
        <v>44629</v>
      </c>
      <c r="AA102" s="278"/>
      <c r="AB102" s="278"/>
      <c r="AC102" s="114"/>
      <c r="AD102" s="120"/>
    </row>
    <row r="103" spans="1:30" x14ac:dyDescent="0.2">
      <c r="A103">
        <v>2022</v>
      </c>
      <c r="B103">
        <v>3</v>
      </c>
      <c r="C103" s="115">
        <v>299</v>
      </c>
      <c r="D103" s="115" t="s">
        <v>161</v>
      </c>
      <c r="E103" s="115" t="s">
        <v>162</v>
      </c>
      <c r="F103" s="115">
        <v>106.95</v>
      </c>
      <c r="G103" s="115">
        <v>123.05</v>
      </c>
      <c r="H103" s="115"/>
      <c r="I103" s="115">
        <v>86</v>
      </c>
      <c r="J103" s="115">
        <v>126</v>
      </c>
      <c r="K103" s="115"/>
      <c r="L103" s="115"/>
      <c r="M103" s="115"/>
      <c r="N103" s="63"/>
      <c r="O103" s="63"/>
      <c r="P103" s="63"/>
      <c r="Q103" s="63"/>
      <c r="R103" s="63"/>
      <c r="S103" s="63"/>
      <c r="T103" s="63"/>
      <c r="U103" s="63"/>
      <c r="V103" s="63"/>
      <c r="W103" s="115"/>
      <c r="X103" s="115">
        <v>0.02</v>
      </c>
      <c r="Y103" s="276">
        <v>44633</v>
      </c>
      <c r="Z103" s="277">
        <v>44632</v>
      </c>
      <c r="AA103" s="278"/>
      <c r="AB103" s="278"/>
      <c r="AC103" s="114"/>
      <c r="AD103" s="120"/>
    </row>
    <row r="104" spans="1:30" x14ac:dyDescent="0.2">
      <c r="A104">
        <v>2022</v>
      </c>
      <c r="B104">
        <v>3</v>
      </c>
      <c r="C104" s="115">
        <v>299</v>
      </c>
      <c r="D104" s="115" t="s">
        <v>161</v>
      </c>
      <c r="E104" s="115" t="s">
        <v>162</v>
      </c>
      <c r="F104" s="115">
        <v>106.95</v>
      </c>
      <c r="G104" s="115">
        <v>123.05</v>
      </c>
      <c r="H104" s="115"/>
      <c r="I104" s="115">
        <v>86</v>
      </c>
      <c r="J104" s="115">
        <v>126</v>
      </c>
      <c r="K104" s="115"/>
      <c r="L104" s="115"/>
      <c r="M104" s="115"/>
      <c r="N104" s="63"/>
      <c r="O104" s="63"/>
      <c r="P104" s="63"/>
      <c r="Q104" s="63"/>
      <c r="R104" s="63"/>
      <c r="S104" s="63"/>
      <c r="T104" s="63"/>
      <c r="U104" s="63"/>
      <c r="V104" s="63"/>
      <c r="W104" s="115"/>
      <c r="X104" s="115">
        <v>0.02</v>
      </c>
      <c r="Y104" s="276">
        <v>44633</v>
      </c>
      <c r="Z104" s="277">
        <v>44633</v>
      </c>
      <c r="AA104" s="278"/>
      <c r="AB104" s="115"/>
      <c r="AC104" s="114"/>
      <c r="AD104" s="120"/>
    </row>
    <row r="105" spans="1:30" x14ac:dyDescent="0.2">
      <c r="A105">
        <v>2022</v>
      </c>
      <c r="B105">
        <v>3</v>
      </c>
      <c r="C105" s="115">
        <v>299</v>
      </c>
      <c r="D105" s="115" t="s">
        <v>161</v>
      </c>
      <c r="E105" s="115" t="s">
        <v>162</v>
      </c>
      <c r="F105" s="115">
        <v>106.95</v>
      </c>
      <c r="G105" s="115">
        <v>123.05</v>
      </c>
      <c r="H105" s="115"/>
      <c r="I105" s="115">
        <v>86</v>
      </c>
      <c r="J105" s="115">
        <v>126</v>
      </c>
      <c r="K105" s="115"/>
      <c r="L105" s="115"/>
      <c r="M105" s="115"/>
      <c r="N105" s="63"/>
      <c r="O105" s="63"/>
      <c r="P105" s="63"/>
      <c r="Q105" s="63"/>
      <c r="R105" s="63"/>
      <c r="S105" s="63"/>
      <c r="T105" s="63"/>
      <c r="U105" s="63"/>
      <c r="V105" s="63"/>
      <c r="W105" s="115"/>
      <c r="X105" s="115">
        <v>0.02</v>
      </c>
      <c r="Y105" s="276">
        <v>44633</v>
      </c>
      <c r="Z105" s="277">
        <v>44635</v>
      </c>
      <c r="AA105" s="278"/>
      <c r="AB105" s="278"/>
      <c r="AC105" s="114"/>
      <c r="AD105" s="120"/>
    </row>
    <row r="106" spans="1:30" x14ac:dyDescent="0.2">
      <c r="A106">
        <v>2022</v>
      </c>
      <c r="B106">
        <v>3</v>
      </c>
      <c r="C106" s="115">
        <v>437</v>
      </c>
      <c r="D106" s="115" t="s">
        <v>163</v>
      </c>
      <c r="E106" s="115" t="s">
        <v>164</v>
      </c>
      <c r="F106" s="115">
        <v>158.08799999999999</v>
      </c>
      <c r="G106" s="115">
        <v>179.928</v>
      </c>
      <c r="H106" s="115"/>
      <c r="I106" s="115">
        <v>120</v>
      </c>
      <c r="J106" s="115">
        <v>120</v>
      </c>
      <c r="K106" s="115"/>
      <c r="L106" s="115"/>
      <c r="M106" s="115"/>
      <c r="N106" s="63"/>
      <c r="O106" s="63"/>
      <c r="P106" s="63"/>
      <c r="Q106" s="63"/>
      <c r="R106" s="63"/>
      <c r="S106" s="63"/>
      <c r="T106" s="63"/>
      <c r="U106" s="63"/>
      <c r="V106" s="63"/>
      <c r="W106" s="115"/>
      <c r="X106" s="115">
        <v>1.4999999999999999E-2</v>
      </c>
      <c r="Y106" s="276">
        <v>44633</v>
      </c>
      <c r="Z106" s="277">
        <v>44425</v>
      </c>
      <c r="AA106" s="278"/>
      <c r="AB106" s="278"/>
      <c r="AC106" s="114"/>
      <c r="AD106" s="120"/>
    </row>
    <row r="107" spans="1:30" x14ac:dyDescent="0.2">
      <c r="A107">
        <v>2022</v>
      </c>
      <c r="B107">
        <v>3</v>
      </c>
      <c r="C107" s="115">
        <v>437</v>
      </c>
      <c r="D107" s="115" t="s">
        <v>163</v>
      </c>
      <c r="E107" s="115" t="s">
        <v>164</v>
      </c>
      <c r="F107" s="115">
        <v>158.08799999999999</v>
      </c>
      <c r="G107" s="115">
        <v>179.928</v>
      </c>
      <c r="H107" s="115"/>
      <c r="I107" s="115">
        <v>120</v>
      </c>
      <c r="J107" s="115">
        <v>120</v>
      </c>
      <c r="K107" s="115"/>
      <c r="L107" s="115"/>
      <c r="M107" s="115"/>
      <c r="N107" s="63"/>
      <c r="O107" s="63"/>
      <c r="P107" s="63"/>
      <c r="Q107" s="63"/>
      <c r="R107" s="63"/>
      <c r="S107" s="63"/>
      <c r="T107" s="63"/>
      <c r="U107" s="63"/>
      <c r="V107" s="63"/>
      <c r="W107" s="115"/>
      <c r="X107" s="115">
        <v>1.4999999999999999E-2</v>
      </c>
      <c r="Y107" s="276">
        <v>44633</v>
      </c>
      <c r="Z107" s="277">
        <v>44600</v>
      </c>
      <c r="AA107" s="278"/>
      <c r="AB107" s="278"/>
      <c r="AC107" s="114"/>
      <c r="AD107" s="120"/>
    </row>
    <row r="108" spans="1:30" x14ac:dyDescent="0.2">
      <c r="A108">
        <v>2022</v>
      </c>
      <c r="B108">
        <v>3</v>
      </c>
      <c r="C108" s="115">
        <v>437</v>
      </c>
      <c r="D108" s="115" t="s">
        <v>163</v>
      </c>
      <c r="E108" s="115" t="s">
        <v>164</v>
      </c>
      <c r="F108" s="115">
        <v>158.08799999999999</v>
      </c>
      <c r="G108" s="115">
        <v>179.928</v>
      </c>
      <c r="H108" s="115"/>
      <c r="I108" s="115">
        <v>120</v>
      </c>
      <c r="J108" s="115">
        <v>120</v>
      </c>
      <c r="K108" s="115"/>
      <c r="L108" s="115"/>
      <c r="M108" s="115"/>
      <c r="N108" s="63"/>
      <c r="O108" s="63"/>
      <c r="P108" s="63"/>
      <c r="Q108" s="63"/>
      <c r="R108" s="63"/>
      <c r="S108" s="63"/>
      <c r="T108" s="63"/>
      <c r="U108" s="63"/>
      <c r="V108" s="63"/>
      <c r="W108" s="115"/>
      <c r="X108" s="115">
        <v>1.4999999999999999E-2</v>
      </c>
      <c r="Y108" s="276">
        <v>44633</v>
      </c>
      <c r="Z108" s="277">
        <v>44608</v>
      </c>
      <c r="AA108" s="278"/>
      <c r="AB108" s="115"/>
      <c r="AC108" s="114"/>
      <c r="AD108" s="120"/>
    </row>
    <row r="109" spans="1:30" x14ac:dyDescent="0.2">
      <c r="A109">
        <v>2022</v>
      </c>
      <c r="B109">
        <v>3</v>
      </c>
      <c r="C109" s="115">
        <v>437</v>
      </c>
      <c r="D109" s="115" t="s">
        <v>163</v>
      </c>
      <c r="E109" s="115" t="s">
        <v>164</v>
      </c>
      <c r="F109" s="115">
        <v>158.08799999999999</v>
      </c>
      <c r="G109" s="115">
        <v>179.928</v>
      </c>
      <c r="H109" s="115"/>
      <c r="I109" s="115">
        <v>120</v>
      </c>
      <c r="J109" s="115">
        <v>120</v>
      </c>
      <c r="K109" s="115"/>
      <c r="L109" s="115"/>
      <c r="M109" s="115"/>
      <c r="N109" s="63"/>
      <c r="O109" s="63"/>
      <c r="P109" s="63"/>
      <c r="Q109" s="63"/>
      <c r="R109" s="63"/>
      <c r="S109" s="63"/>
      <c r="T109" s="63"/>
      <c r="U109" s="63"/>
      <c r="V109" s="63"/>
      <c r="W109" s="115"/>
      <c r="X109" s="115">
        <v>1.4999999999999999E-2</v>
      </c>
      <c r="Y109" s="276">
        <v>44633</v>
      </c>
      <c r="Z109" s="277">
        <v>44614</v>
      </c>
      <c r="AA109" s="278"/>
      <c r="AB109" s="115"/>
      <c r="AC109" s="114"/>
      <c r="AD109" s="120"/>
    </row>
    <row r="110" spans="1:30" x14ac:dyDescent="0.2">
      <c r="A110">
        <v>2022</v>
      </c>
      <c r="B110">
        <v>3</v>
      </c>
      <c r="C110" s="115">
        <v>437</v>
      </c>
      <c r="D110" s="115" t="s">
        <v>163</v>
      </c>
      <c r="E110" s="115" t="s">
        <v>164</v>
      </c>
      <c r="F110" s="115">
        <v>158.08799999999999</v>
      </c>
      <c r="G110" s="115">
        <v>179.928</v>
      </c>
      <c r="H110" s="115"/>
      <c r="I110" s="115">
        <v>120</v>
      </c>
      <c r="J110" s="115">
        <v>120</v>
      </c>
      <c r="K110" s="115"/>
      <c r="L110" s="115"/>
      <c r="M110" s="115"/>
      <c r="N110" s="63"/>
      <c r="O110" s="63"/>
      <c r="P110" s="63"/>
      <c r="Q110" s="63"/>
      <c r="R110" s="63"/>
      <c r="S110" s="63"/>
      <c r="T110" s="63"/>
      <c r="U110" s="63"/>
      <c r="V110" s="63"/>
      <c r="W110" s="115"/>
      <c r="X110" s="115">
        <v>1.4999999999999999E-2</v>
      </c>
      <c r="Y110" s="276">
        <v>44633</v>
      </c>
      <c r="Z110" s="277">
        <v>44617</v>
      </c>
      <c r="AA110" s="278"/>
      <c r="AB110" s="115"/>
      <c r="AC110" s="114"/>
      <c r="AD110" s="120"/>
    </row>
    <row r="111" spans="1:30" x14ac:dyDescent="0.2">
      <c r="A111">
        <v>2022</v>
      </c>
      <c r="B111">
        <v>3</v>
      </c>
      <c r="C111" s="115">
        <v>437</v>
      </c>
      <c r="D111" s="115" t="s">
        <v>163</v>
      </c>
      <c r="E111" s="115" t="s">
        <v>164</v>
      </c>
      <c r="F111" s="115">
        <v>158.08799999999999</v>
      </c>
      <c r="G111" s="115">
        <v>179.928</v>
      </c>
      <c r="H111" s="115"/>
      <c r="I111" s="115">
        <v>120</v>
      </c>
      <c r="J111" s="115">
        <v>120</v>
      </c>
      <c r="K111" s="115"/>
      <c r="L111" s="115"/>
      <c r="M111" s="115"/>
      <c r="N111" s="63"/>
      <c r="O111" s="63"/>
      <c r="P111" s="63"/>
      <c r="Q111" s="63"/>
      <c r="R111" s="63"/>
      <c r="S111" s="63"/>
      <c r="T111" s="63"/>
      <c r="U111" s="63"/>
      <c r="V111" s="63"/>
      <c r="W111" s="115"/>
      <c r="X111" s="115">
        <v>1.4999999999999999E-2</v>
      </c>
      <c r="Y111" s="276">
        <v>44633</v>
      </c>
      <c r="Z111" s="277">
        <v>44627</v>
      </c>
      <c r="AA111" s="278"/>
      <c r="AB111" s="115"/>
      <c r="AC111" s="114"/>
      <c r="AD111" s="120"/>
    </row>
    <row r="112" spans="1:30" x14ac:dyDescent="0.2">
      <c r="A112">
        <v>2022</v>
      </c>
      <c r="B112">
        <v>3</v>
      </c>
      <c r="C112" s="115">
        <v>437</v>
      </c>
      <c r="D112" s="115" t="s">
        <v>163</v>
      </c>
      <c r="E112" s="115" t="s">
        <v>164</v>
      </c>
      <c r="F112" s="115">
        <v>158.08799999999999</v>
      </c>
      <c r="G112" s="115">
        <v>179.928</v>
      </c>
      <c r="H112" s="115"/>
      <c r="I112" s="115">
        <v>120</v>
      </c>
      <c r="J112" s="115">
        <v>120</v>
      </c>
      <c r="K112" s="115"/>
      <c r="L112" s="115"/>
      <c r="M112" s="115"/>
      <c r="N112" s="63"/>
      <c r="O112" s="63"/>
      <c r="P112" s="63"/>
      <c r="Q112" s="63"/>
      <c r="R112" s="63"/>
      <c r="S112" s="63"/>
      <c r="T112" s="63"/>
      <c r="U112" s="63"/>
      <c r="V112" s="63"/>
      <c r="W112" s="115"/>
      <c r="X112" s="115">
        <v>1.4999999999999999E-2</v>
      </c>
      <c r="Y112" s="276">
        <v>44633</v>
      </c>
      <c r="Z112" s="277">
        <v>44629</v>
      </c>
      <c r="AA112" s="278"/>
      <c r="AB112" s="115"/>
      <c r="AC112" s="114"/>
      <c r="AD112" s="120"/>
    </row>
    <row r="113" spans="1:30" x14ac:dyDescent="0.2">
      <c r="A113">
        <v>2022</v>
      </c>
      <c r="B113">
        <v>3</v>
      </c>
      <c r="C113" s="115">
        <v>437</v>
      </c>
      <c r="D113" s="115" t="s">
        <v>163</v>
      </c>
      <c r="E113" s="115" t="s">
        <v>164</v>
      </c>
      <c r="F113" s="115">
        <v>158.08799999999999</v>
      </c>
      <c r="G113" s="115">
        <v>179.928</v>
      </c>
      <c r="H113" s="115"/>
      <c r="I113" s="115">
        <v>120</v>
      </c>
      <c r="J113" s="115">
        <v>120</v>
      </c>
      <c r="K113" s="115"/>
      <c r="L113" s="115"/>
      <c r="M113" s="115"/>
      <c r="N113" s="63"/>
      <c r="O113" s="63"/>
      <c r="P113" s="63"/>
      <c r="Q113" s="63"/>
      <c r="R113" s="63"/>
      <c r="S113" s="63"/>
      <c r="T113" s="63"/>
      <c r="U113" s="63"/>
      <c r="V113" s="63"/>
      <c r="W113" s="115"/>
      <c r="X113" s="115">
        <v>1.4999999999999999E-2</v>
      </c>
      <c r="Y113" s="276">
        <v>44633</v>
      </c>
      <c r="Z113" s="277">
        <v>44632</v>
      </c>
      <c r="AA113" s="278"/>
      <c r="AB113" s="115"/>
      <c r="AC113" s="114"/>
      <c r="AD113" s="120"/>
    </row>
    <row r="114" spans="1:30" x14ac:dyDescent="0.2">
      <c r="A114">
        <v>2022</v>
      </c>
      <c r="B114">
        <v>3</v>
      </c>
      <c r="C114" s="115">
        <v>437</v>
      </c>
      <c r="D114" s="115" t="s">
        <v>163</v>
      </c>
      <c r="E114" s="115" t="s">
        <v>164</v>
      </c>
      <c r="F114" s="115">
        <v>158.08799999999999</v>
      </c>
      <c r="G114" s="115">
        <v>179.928</v>
      </c>
      <c r="H114" s="115"/>
      <c r="I114" s="115">
        <v>120</v>
      </c>
      <c r="J114" s="115">
        <v>120</v>
      </c>
      <c r="K114" s="115"/>
      <c r="L114" s="115"/>
      <c r="M114" s="115"/>
      <c r="N114" s="63"/>
      <c r="O114" s="63"/>
      <c r="P114" s="63"/>
      <c r="Q114" s="63"/>
      <c r="R114" s="63"/>
      <c r="S114" s="63"/>
      <c r="T114" s="63"/>
      <c r="U114" s="63"/>
      <c r="V114" s="63"/>
      <c r="W114" s="115"/>
      <c r="X114" s="115">
        <v>1.4999999999999999E-2</v>
      </c>
      <c r="Y114" s="276">
        <v>44633</v>
      </c>
      <c r="Z114" s="277">
        <v>44633</v>
      </c>
      <c r="AA114" s="278"/>
      <c r="AB114" s="115"/>
      <c r="AC114" s="114"/>
      <c r="AD114" s="120"/>
    </row>
    <row r="115" spans="1:30" x14ac:dyDescent="0.2">
      <c r="A115">
        <v>2022</v>
      </c>
      <c r="B115">
        <v>3</v>
      </c>
      <c r="C115" s="115">
        <v>437</v>
      </c>
      <c r="D115" s="115" t="s">
        <v>163</v>
      </c>
      <c r="E115" s="115" t="s">
        <v>164</v>
      </c>
      <c r="F115" s="115">
        <v>158.08799999999999</v>
      </c>
      <c r="G115" s="115">
        <v>179.928</v>
      </c>
      <c r="H115" s="115"/>
      <c r="I115" s="115">
        <v>120</v>
      </c>
      <c r="J115" s="115">
        <v>120</v>
      </c>
      <c r="K115" s="115"/>
      <c r="L115" s="115"/>
      <c r="M115" s="115"/>
      <c r="N115" s="63"/>
      <c r="O115" s="63"/>
      <c r="P115" s="63"/>
      <c r="Q115" s="63"/>
      <c r="R115" s="63"/>
      <c r="S115" s="63"/>
      <c r="T115" s="63"/>
      <c r="U115" s="63"/>
      <c r="V115" s="63"/>
      <c r="W115" s="115"/>
      <c r="X115" s="115">
        <v>1.4999999999999999E-2</v>
      </c>
      <c r="Y115" s="276">
        <v>44633</v>
      </c>
      <c r="Z115" s="277">
        <v>44635</v>
      </c>
      <c r="AA115" s="278"/>
      <c r="AB115" s="115"/>
      <c r="AC115" s="114"/>
      <c r="AD115" s="120"/>
    </row>
    <row r="116" spans="1:30" x14ac:dyDescent="0.2">
      <c r="A116">
        <v>2022</v>
      </c>
      <c r="B116">
        <v>3</v>
      </c>
      <c r="C116" s="115">
        <v>447</v>
      </c>
      <c r="D116" s="115" t="s">
        <v>165</v>
      </c>
      <c r="E116" s="115" t="s">
        <v>166</v>
      </c>
      <c r="F116" s="115">
        <v>159.30000000000001</v>
      </c>
      <c r="G116" s="115">
        <v>194.7</v>
      </c>
      <c r="H116" s="115"/>
      <c r="I116" s="115">
        <v>75</v>
      </c>
      <c r="J116" s="115">
        <v>144</v>
      </c>
      <c r="K116" s="115"/>
      <c r="L116" s="115"/>
      <c r="M116" s="115"/>
      <c r="N116" s="63"/>
      <c r="O116" s="63"/>
      <c r="P116" s="63"/>
      <c r="Q116" s="63"/>
      <c r="R116" s="63"/>
      <c r="S116" s="63"/>
      <c r="T116" s="63"/>
      <c r="U116" s="63"/>
      <c r="V116" s="63"/>
      <c r="W116" s="115"/>
      <c r="X116" s="115">
        <v>1.4999999999999999E-2</v>
      </c>
      <c r="Y116" s="276">
        <v>44633</v>
      </c>
      <c r="Z116" s="277">
        <v>44425</v>
      </c>
      <c r="AA116" s="278"/>
      <c r="AB116" s="115"/>
      <c r="AC116" s="114"/>
      <c r="AD116" s="120"/>
    </row>
    <row r="117" spans="1:30" x14ac:dyDescent="0.2">
      <c r="A117">
        <v>2022</v>
      </c>
      <c r="B117">
        <v>3</v>
      </c>
      <c r="C117" s="115">
        <v>447</v>
      </c>
      <c r="D117" s="115" t="s">
        <v>165</v>
      </c>
      <c r="E117" s="115" t="s">
        <v>166</v>
      </c>
      <c r="F117" s="115">
        <v>159.30000000000001</v>
      </c>
      <c r="G117" s="115">
        <v>194.7</v>
      </c>
      <c r="H117" s="115"/>
      <c r="I117" s="115">
        <v>75</v>
      </c>
      <c r="J117" s="115">
        <v>144</v>
      </c>
      <c r="K117" s="115"/>
      <c r="L117" s="115"/>
      <c r="M117" s="115"/>
      <c r="N117" s="63"/>
      <c r="O117" s="63"/>
      <c r="P117" s="63"/>
      <c r="Q117" s="63"/>
      <c r="R117" s="63"/>
      <c r="S117" s="63"/>
      <c r="T117" s="63"/>
      <c r="U117" s="63"/>
      <c r="V117" s="63"/>
      <c r="W117" s="115"/>
      <c r="X117" s="115">
        <v>1.4999999999999999E-2</v>
      </c>
      <c r="Y117" s="276">
        <v>44633</v>
      </c>
      <c r="Z117" s="277">
        <v>44600</v>
      </c>
      <c r="AA117" s="278"/>
      <c r="AB117" s="115"/>
      <c r="AC117" s="114"/>
      <c r="AD117" s="120"/>
    </row>
    <row r="118" spans="1:30" x14ac:dyDescent="0.2">
      <c r="A118">
        <v>2022</v>
      </c>
      <c r="B118">
        <v>3</v>
      </c>
      <c r="C118" s="115">
        <v>447</v>
      </c>
      <c r="D118" s="115" t="s">
        <v>165</v>
      </c>
      <c r="E118" s="115" t="s">
        <v>166</v>
      </c>
      <c r="F118" s="115">
        <v>159.30000000000001</v>
      </c>
      <c r="G118" s="115">
        <v>194.7</v>
      </c>
      <c r="H118" s="115"/>
      <c r="I118" s="115">
        <v>75</v>
      </c>
      <c r="J118" s="115">
        <v>144</v>
      </c>
      <c r="K118" s="115"/>
      <c r="L118" s="115"/>
      <c r="M118" s="115"/>
      <c r="N118" s="63"/>
      <c r="O118" s="63"/>
      <c r="P118" s="63"/>
      <c r="Q118" s="63"/>
      <c r="R118" s="63"/>
      <c r="S118" s="63"/>
      <c r="T118" s="63"/>
      <c r="U118" s="63"/>
      <c r="V118" s="63"/>
      <c r="W118" s="115"/>
      <c r="X118" s="115">
        <v>1.4999999999999999E-2</v>
      </c>
      <c r="Y118" s="276">
        <v>44633</v>
      </c>
      <c r="Z118" s="277">
        <v>44608</v>
      </c>
      <c r="AA118" s="278"/>
      <c r="AB118" s="278"/>
      <c r="AC118" s="114"/>
      <c r="AD118" s="120"/>
    </row>
    <row r="119" spans="1:30" x14ac:dyDescent="0.2">
      <c r="A119">
        <v>2022</v>
      </c>
      <c r="B119">
        <v>3</v>
      </c>
      <c r="C119" s="115">
        <v>447</v>
      </c>
      <c r="D119" s="115" t="s">
        <v>165</v>
      </c>
      <c r="E119" s="115" t="s">
        <v>166</v>
      </c>
      <c r="F119" s="115">
        <v>159.30000000000001</v>
      </c>
      <c r="G119" s="115">
        <v>194.7</v>
      </c>
      <c r="H119" s="115"/>
      <c r="I119" s="115">
        <v>75</v>
      </c>
      <c r="J119" s="115">
        <v>144</v>
      </c>
      <c r="K119" s="115"/>
      <c r="L119" s="115"/>
      <c r="M119" s="115"/>
      <c r="N119" s="63"/>
      <c r="O119" s="63"/>
      <c r="P119" s="63"/>
      <c r="Q119" s="63"/>
      <c r="R119" s="63"/>
      <c r="S119" s="63"/>
      <c r="T119" s="63"/>
      <c r="U119" s="63"/>
      <c r="V119" s="63"/>
      <c r="W119" s="115"/>
      <c r="X119" s="115">
        <v>1.4999999999999999E-2</v>
      </c>
      <c r="Y119" s="276">
        <v>44633</v>
      </c>
      <c r="Z119" s="277">
        <v>44614</v>
      </c>
      <c r="AA119" s="278"/>
      <c r="AB119" s="115"/>
      <c r="AC119" s="114"/>
      <c r="AD119" s="120"/>
    </row>
    <row r="120" spans="1:30" x14ac:dyDescent="0.2">
      <c r="A120">
        <v>2022</v>
      </c>
      <c r="B120">
        <v>3</v>
      </c>
      <c r="C120" s="115">
        <v>447</v>
      </c>
      <c r="D120" s="115" t="s">
        <v>165</v>
      </c>
      <c r="E120" s="115" t="s">
        <v>166</v>
      </c>
      <c r="F120" s="115">
        <v>159.30000000000001</v>
      </c>
      <c r="G120" s="115">
        <v>194.7</v>
      </c>
      <c r="H120" s="115"/>
      <c r="I120" s="115">
        <v>75</v>
      </c>
      <c r="J120" s="115">
        <v>144</v>
      </c>
      <c r="K120" s="115"/>
      <c r="L120" s="115"/>
      <c r="M120" s="115"/>
      <c r="N120" s="63"/>
      <c r="O120" s="63"/>
      <c r="P120" s="63"/>
      <c r="Q120" s="63"/>
      <c r="R120" s="63"/>
      <c r="S120" s="63"/>
      <c r="T120" s="63"/>
      <c r="U120" s="63"/>
      <c r="V120" s="63"/>
      <c r="W120" s="115"/>
      <c r="X120" s="115">
        <v>1.4999999999999999E-2</v>
      </c>
      <c r="Y120" s="276">
        <v>44633</v>
      </c>
      <c r="Z120" s="277">
        <v>44617</v>
      </c>
      <c r="AA120" s="278"/>
      <c r="AB120" s="115"/>
      <c r="AC120" s="114"/>
      <c r="AD120" s="120"/>
    </row>
    <row r="121" spans="1:30" x14ac:dyDescent="0.2">
      <c r="A121">
        <v>2022</v>
      </c>
      <c r="B121">
        <v>3</v>
      </c>
      <c r="C121" s="115">
        <v>447</v>
      </c>
      <c r="D121" s="115" t="s">
        <v>165</v>
      </c>
      <c r="E121" s="115" t="s">
        <v>166</v>
      </c>
      <c r="F121" s="115">
        <v>159.30000000000001</v>
      </c>
      <c r="G121" s="115">
        <v>194.7</v>
      </c>
      <c r="H121" s="115"/>
      <c r="I121" s="115">
        <v>75</v>
      </c>
      <c r="J121" s="115">
        <v>144</v>
      </c>
      <c r="K121" s="115"/>
      <c r="L121" s="115"/>
      <c r="M121" s="115"/>
      <c r="N121" s="63"/>
      <c r="O121" s="63"/>
      <c r="P121" s="63"/>
      <c r="Q121" s="63"/>
      <c r="R121" s="63"/>
      <c r="S121" s="63"/>
      <c r="T121" s="63"/>
      <c r="U121" s="63"/>
      <c r="V121" s="63"/>
      <c r="W121" s="115"/>
      <c r="X121" s="115">
        <v>1.4999999999999999E-2</v>
      </c>
      <c r="Y121" s="276">
        <v>44633</v>
      </c>
      <c r="Z121" s="277">
        <v>44627</v>
      </c>
      <c r="AA121" s="278"/>
      <c r="AB121" s="115"/>
      <c r="AC121" s="114"/>
      <c r="AD121" s="120"/>
    </row>
    <row r="122" spans="1:30" x14ac:dyDescent="0.2">
      <c r="A122">
        <v>2022</v>
      </c>
      <c r="B122">
        <v>3</v>
      </c>
      <c r="C122" s="115">
        <v>447</v>
      </c>
      <c r="D122" s="115" t="s">
        <v>165</v>
      </c>
      <c r="E122" s="115" t="s">
        <v>166</v>
      </c>
      <c r="F122" s="115">
        <v>159.30000000000001</v>
      </c>
      <c r="G122" s="115">
        <v>194.7</v>
      </c>
      <c r="H122" s="115"/>
      <c r="I122" s="115">
        <v>75</v>
      </c>
      <c r="J122" s="115">
        <v>144</v>
      </c>
      <c r="K122" s="115"/>
      <c r="L122" s="115"/>
      <c r="M122" s="115"/>
      <c r="N122" s="63"/>
      <c r="O122" s="63"/>
      <c r="P122" s="63"/>
      <c r="Q122" s="63"/>
      <c r="R122" s="63"/>
      <c r="S122" s="63"/>
      <c r="T122" s="63"/>
      <c r="U122" s="63"/>
      <c r="V122" s="63"/>
      <c r="W122" s="115"/>
      <c r="X122" s="115">
        <v>1.4999999999999999E-2</v>
      </c>
      <c r="Y122" s="276">
        <v>44633</v>
      </c>
      <c r="Z122" s="277">
        <v>44629</v>
      </c>
      <c r="AA122" s="278"/>
      <c r="AB122" s="115"/>
      <c r="AC122" s="114"/>
      <c r="AD122" s="120"/>
    </row>
    <row r="123" spans="1:30" x14ac:dyDescent="0.2">
      <c r="A123">
        <v>2022</v>
      </c>
      <c r="B123">
        <v>3</v>
      </c>
      <c r="C123" s="115">
        <v>447</v>
      </c>
      <c r="D123" s="115" t="s">
        <v>165</v>
      </c>
      <c r="E123" s="115" t="s">
        <v>166</v>
      </c>
      <c r="F123" s="115">
        <v>159.30000000000001</v>
      </c>
      <c r="G123" s="115">
        <v>194.7</v>
      </c>
      <c r="H123" s="115"/>
      <c r="I123" s="115">
        <v>75</v>
      </c>
      <c r="J123" s="115">
        <v>144</v>
      </c>
      <c r="K123" s="115"/>
      <c r="L123" s="115"/>
      <c r="M123" s="115"/>
      <c r="N123" s="63"/>
      <c r="O123" s="63"/>
      <c r="P123" s="63"/>
      <c r="Q123" s="63"/>
      <c r="R123" s="63"/>
      <c r="S123" s="63"/>
      <c r="T123" s="63"/>
      <c r="U123" s="63"/>
      <c r="V123" s="63"/>
      <c r="W123" s="115"/>
      <c r="X123" s="115">
        <v>1.4999999999999999E-2</v>
      </c>
      <c r="Y123" s="276">
        <v>44633</v>
      </c>
      <c r="Z123" s="277">
        <v>44632</v>
      </c>
      <c r="AA123" s="278"/>
      <c r="AB123" s="115"/>
      <c r="AC123" s="114"/>
      <c r="AD123" s="120"/>
    </row>
    <row r="124" spans="1:30" x14ac:dyDescent="0.2">
      <c r="A124">
        <v>2022</v>
      </c>
      <c r="B124">
        <v>3</v>
      </c>
      <c r="C124" s="115">
        <v>447</v>
      </c>
      <c r="D124" s="115" t="s">
        <v>165</v>
      </c>
      <c r="E124" s="115" t="s">
        <v>166</v>
      </c>
      <c r="F124" s="115">
        <v>159.30000000000001</v>
      </c>
      <c r="G124" s="115">
        <v>194.7</v>
      </c>
      <c r="H124" s="115"/>
      <c r="I124" s="115">
        <v>75</v>
      </c>
      <c r="J124" s="115">
        <v>144</v>
      </c>
      <c r="K124" s="115"/>
      <c r="L124" s="115"/>
      <c r="M124" s="115"/>
      <c r="N124" s="63"/>
      <c r="O124" s="63"/>
      <c r="P124" s="63"/>
      <c r="Q124" s="63"/>
      <c r="R124" s="63"/>
      <c r="S124" s="63"/>
      <c r="T124" s="63"/>
      <c r="U124" s="63"/>
      <c r="V124" s="63"/>
      <c r="W124" s="115"/>
      <c r="X124" s="115">
        <v>1.4999999999999999E-2</v>
      </c>
      <c r="Y124" s="276">
        <v>44633</v>
      </c>
      <c r="Z124" s="277">
        <v>44633</v>
      </c>
      <c r="AA124" s="278"/>
      <c r="AB124" s="278"/>
      <c r="AC124" s="114"/>
      <c r="AD124" s="120"/>
    </row>
    <row r="125" spans="1:30" x14ac:dyDescent="0.2">
      <c r="A125">
        <v>2022</v>
      </c>
      <c r="B125">
        <v>3</v>
      </c>
      <c r="C125" s="115">
        <v>447</v>
      </c>
      <c r="D125" s="115" t="s">
        <v>165</v>
      </c>
      <c r="E125" s="115" t="s">
        <v>166</v>
      </c>
      <c r="F125" s="115">
        <v>159.30000000000001</v>
      </c>
      <c r="G125" s="115">
        <v>194.7</v>
      </c>
      <c r="H125" s="115"/>
      <c r="I125" s="115">
        <v>75</v>
      </c>
      <c r="J125" s="115">
        <v>144</v>
      </c>
      <c r="K125" s="115"/>
      <c r="L125" s="115"/>
      <c r="M125" s="115"/>
      <c r="N125" s="63"/>
      <c r="O125" s="63"/>
      <c r="P125" s="63"/>
      <c r="Q125" s="63"/>
      <c r="R125" s="63"/>
      <c r="S125" s="63"/>
      <c r="T125" s="63"/>
      <c r="U125" s="63"/>
      <c r="V125" s="63"/>
      <c r="W125" s="115"/>
      <c r="X125" s="115">
        <v>1.4999999999999999E-2</v>
      </c>
      <c r="Y125" s="276">
        <v>44633</v>
      </c>
      <c r="Z125" s="277">
        <v>44635</v>
      </c>
      <c r="AA125" s="278"/>
      <c r="AB125" s="115"/>
      <c r="AC125" s="114"/>
      <c r="AD125" s="120"/>
    </row>
    <row r="126" spans="1:30" x14ac:dyDescent="0.2">
      <c r="A126">
        <v>2022</v>
      </c>
      <c r="B126">
        <v>3</v>
      </c>
      <c r="C126" s="115">
        <v>448</v>
      </c>
      <c r="D126" s="115" t="s">
        <v>167</v>
      </c>
      <c r="E126" s="115" t="s">
        <v>168</v>
      </c>
      <c r="F126" s="115">
        <v>20.7</v>
      </c>
      <c r="G126" s="115">
        <v>25.3</v>
      </c>
      <c r="H126" s="115"/>
      <c r="I126" s="115">
        <v>75</v>
      </c>
      <c r="J126" s="115">
        <v>144</v>
      </c>
      <c r="K126" s="115"/>
      <c r="L126" s="115"/>
      <c r="M126" s="115"/>
      <c r="N126" s="63"/>
      <c r="O126" s="63"/>
      <c r="P126" s="63"/>
      <c r="Q126" s="63"/>
      <c r="R126" s="63"/>
      <c r="S126" s="63"/>
      <c r="T126" s="63"/>
      <c r="U126" s="63"/>
      <c r="V126" s="63"/>
      <c r="W126" s="115"/>
      <c r="X126" s="115">
        <v>1.4999999999999999E-2</v>
      </c>
      <c r="Y126" s="276">
        <v>44633</v>
      </c>
      <c r="Z126" s="277">
        <v>44425</v>
      </c>
      <c r="AA126" s="278"/>
      <c r="AB126" s="115"/>
      <c r="AC126" s="114"/>
      <c r="AD126" s="120"/>
    </row>
    <row r="127" spans="1:30" x14ac:dyDescent="0.2">
      <c r="A127">
        <v>2022</v>
      </c>
      <c r="B127">
        <v>3</v>
      </c>
      <c r="C127" s="115">
        <v>448</v>
      </c>
      <c r="D127" s="115" t="s">
        <v>167</v>
      </c>
      <c r="E127" s="115" t="s">
        <v>168</v>
      </c>
      <c r="F127" s="115">
        <v>20.7</v>
      </c>
      <c r="G127" s="115">
        <v>25.3</v>
      </c>
      <c r="H127" s="115"/>
      <c r="I127" s="115">
        <v>75</v>
      </c>
      <c r="J127" s="115">
        <v>144</v>
      </c>
      <c r="K127" s="115"/>
      <c r="L127" s="115"/>
      <c r="M127" s="115"/>
      <c r="N127" s="63"/>
      <c r="O127" s="63"/>
      <c r="P127" s="63"/>
      <c r="Q127" s="63"/>
      <c r="R127" s="63"/>
      <c r="S127" s="63"/>
      <c r="T127" s="63"/>
      <c r="U127" s="63"/>
      <c r="V127" s="63"/>
      <c r="W127" s="115"/>
      <c r="X127" s="115">
        <v>1.4999999999999999E-2</v>
      </c>
      <c r="Y127" s="276">
        <v>44633</v>
      </c>
      <c r="Z127" s="277">
        <v>44600</v>
      </c>
      <c r="AA127" s="115"/>
      <c r="AB127" s="115"/>
      <c r="AC127" s="114">
        <f t="shared" ref="AC127:AC158" si="0">IFERROR(W127/X127,"")</f>
        <v>0</v>
      </c>
      <c r="AD127" s="120" t="str">
        <f t="shared" ref="AD127:AD158" si="1">IF(AA127&lt;&gt;"",IF(AA127&lt;&gt;"","Pinding","wip"),IF(C127&lt;&gt;"","wip",""))</f>
        <v>wip</v>
      </c>
    </row>
    <row r="128" spans="1:30" x14ac:dyDescent="0.2">
      <c r="A128">
        <v>2022</v>
      </c>
      <c r="B128">
        <v>3</v>
      </c>
      <c r="C128" s="115">
        <v>448</v>
      </c>
      <c r="D128" s="115" t="s">
        <v>167</v>
      </c>
      <c r="E128" s="115" t="s">
        <v>168</v>
      </c>
      <c r="F128" s="115">
        <v>20.7</v>
      </c>
      <c r="G128" s="115">
        <v>25.3</v>
      </c>
      <c r="H128" s="115"/>
      <c r="I128" s="115">
        <v>75</v>
      </c>
      <c r="J128" s="115">
        <v>144</v>
      </c>
      <c r="K128" s="115"/>
      <c r="L128" s="115"/>
      <c r="M128" s="115"/>
      <c r="N128" s="63"/>
      <c r="O128" s="63"/>
      <c r="P128" s="63"/>
      <c r="Q128" s="63"/>
      <c r="R128" s="63"/>
      <c r="S128" s="63"/>
      <c r="T128" s="63"/>
      <c r="U128" s="63"/>
      <c r="V128" s="63"/>
      <c r="W128" s="115"/>
      <c r="X128" s="115">
        <v>1.4999999999999999E-2</v>
      </c>
      <c r="Y128" s="276">
        <v>44633</v>
      </c>
      <c r="Z128" s="277">
        <v>44608</v>
      </c>
      <c r="AA128" s="115"/>
      <c r="AB128" s="115"/>
      <c r="AC128" s="114">
        <f t="shared" si="0"/>
        <v>0</v>
      </c>
      <c r="AD128" s="120" t="str">
        <f t="shared" si="1"/>
        <v>wip</v>
      </c>
    </row>
    <row r="129" spans="1:30" x14ac:dyDescent="0.2">
      <c r="A129">
        <v>2022</v>
      </c>
      <c r="B129">
        <v>3</v>
      </c>
      <c r="C129" s="115">
        <v>448</v>
      </c>
      <c r="D129" s="115" t="s">
        <v>167</v>
      </c>
      <c r="E129" s="115" t="s">
        <v>168</v>
      </c>
      <c r="F129" s="115">
        <v>20.7</v>
      </c>
      <c r="G129" s="115">
        <v>25.3</v>
      </c>
      <c r="H129" s="115"/>
      <c r="I129" s="115">
        <v>75</v>
      </c>
      <c r="J129" s="115">
        <v>144</v>
      </c>
      <c r="K129" s="115"/>
      <c r="L129" s="115"/>
      <c r="M129" s="115"/>
      <c r="N129" s="63"/>
      <c r="O129" s="63"/>
      <c r="P129" s="63"/>
      <c r="Q129" s="63"/>
      <c r="R129" s="63"/>
      <c r="S129" s="63"/>
      <c r="T129" s="63"/>
      <c r="U129" s="63"/>
      <c r="V129" s="63"/>
      <c r="W129" s="115"/>
      <c r="X129" s="115">
        <v>1.4999999999999999E-2</v>
      </c>
      <c r="Y129" s="276">
        <v>44633</v>
      </c>
      <c r="Z129" s="277">
        <v>44614</v>
      </c>
      <c r="AA129" s="115"/>
      <c r="AB129" s="115"/>
      <c r="AC129" s="114">
        <f t="shared" si="0"/>
        <v>0</v>
      </c>
      <c r="AD129" s="120" t="str">
        <f t="shared" si="1"/>
        <v>wip</v>
      </c>
    </row>
    <row r="130" spans="1:30" x14ac:dyDescent="0.2">
      <c r="A130">
        <v>2022</v>
      </c>
      <c r="B130">
        <v>3</v>
      </c>
      <c r="C130" s="115">
        <v>448</v>
      </c>
      <c r="D130" s="115" t="s">
        <v>167</v>
      </c>
      <c r="E130" s="115" t="s">
        <v>168</v>
      </c>
      <c r="F130" s="115">
        <v>20.7</v>
      </c>
      <c r="G130" s="115">
        <v>25.3</v>
      </c>
      <c r="H130" s="115"/>
      <c r="I130" s="115">
        <v>75</v>
      </c>
      <c r="J130" s="115">
        <v>144</v>
      </c>
      <c r="K130" s="115"/>
      <c r="L130" s="115"/>
      <c r="M130" s="115"/>
      <c r="N130" s="63"/>
      <c r="O130" s="63"/>
      <c r="P130" s="63"/>
      <c r="Q130" s="63"/>
      <c r="R130" s="63"/>
      <c r="S130" s="63"/>
      <c r="T130" s="63"/>
      <c r="U130" s="63"/>
      <c r="V130" s="63"/>
      <c r="W130" s="115"/>
      <c r="X130" s="115">
        <v>1.4999999999999999E-2</v>
      </c>
      <c r="Y130" s="276">
        <v>44633</v>
      </c>
      <c r="Z130" s="277">
        <v>44617</v>
      </c>
      <c r="AA130" s="115"/>
      <c r="AB130" s="115"/>
      <c r="AC130" s="114">
        <f t="shared" si="0"/>
        <v>0</v>
      </c>
      <c r="AD130" s="120" t="str">
        <f t="shared" si="1"/>
        <v>wip</v>
      </c>
    </row>
    <row r="131" spans="1:30" x14ac:dyDescent="0.2">
      <c r="A131">
        <v>2022</v>
      </c>
      <c r="B131">
        <v>3</v>
      </c>
      <c r="C131" s="115">
        <v>448</v>
      </c>
      <c r="D131" s="115" t="s">
        <v>167</v>
      </c>
      <c r="E131" s="115" t="s">
        <v>168</v>
      </c>
      <c r="F131" s="115">
        <v>20.7</v>
      </c>
      <c r="G131" s="115">
        <v>25.3</v>
      </c>
      <c r="H131" s="115"/>
      <c r="I131" s="115">
        <v>75</v>
      </c>
      <c r="J131" s="115">
        <v>144</v>
      </c>
      <c r="K131" s="115"/>
      <c r="L131" s="115"/>
      <c r="M131" s="115"/>
      <c r="N131" s="63"/>
      <c r="O131" s="63"/>
      <c r="P131" s="63"/>
      <c r="Q131" s="63"/>
      <c r="R131" s="63"/>
      <c r="S131" s="63"/>
      <c r="T131" s="63"/>
      <c r="U131" s="63"/>
      <c r="V131" s="63"/>
      <c r="W131" s="115"/>
      <c r="X131" s="115">
        <v>1.4999999999999999E-2</v>
      </c>
      <c r="Y131" s="276">
        <v>44633</v>
      </c>
      <c r="Z131" s="277">
        <v>44627</v>
      </c>
      <c r="AA131" s="115"/>
      <c r="AB131" s="115"/>
      <c r="AC131" s="114">
        <f t="shared" si="0"/>
        <v>0</v>
      </c>
      <c r="AD131" s="120" t="str">
        <f t="shared" si="1"/>
        <v>wip</v>
      </c>
    </row>
    <row r="132" spans="1:30" x14ac:dyDescent="0.2">
      <c r="A132">
        <v>2022</v>
      </c>
      <c r="B132">
        <v>3</v>
      </c>
      <c r="C132" s="115">
        <v>448</v>
      </c>
      <c r="D132" s="115" t="s">
        <v>167</v>
      </c>
      <c r="E132" s="115" t="s">
        <v>168</v>
      </c>
      <c r="F132" s="115">
        <v>20.7</v>
      </c>
      <c r="G132" s="115">
        <v>25.3</v>
      </c>
      <c r="H132" s="115"/>
      <c r="I132" s="115">
        <v>75</v>
      </c>
      <c r="J132" s="115">
        <v>144</v>
      </c>
      <c r="K132" s="115"/>
      <c r="L132" s="115"/>
      <c r="M132" s="115"/>
      <c r="N132" s="63"/>
      <c r="O132" s="63"/>
      <c r="P132" s="63"/>
      <c r="Q132" s="63"/>
      <c r="R132" s="63"/>
      <c r="S132" s="63"/>
      <c r="T132" s="63"/>
      <c r="U132" s="63"/>
      <c r="V132" s="63"/>
      <c r="W132" s="115"/>
      <c r="X132" s="115">
        <v>1.4999999999999999E-2</v>
      </c>
      <c r="Y132" s="276">
        <v>44633</v>
      </c>
      <c r="Z132" s="277">
        <v>44629</v>
      </c>
      <c r="AA132" s="115"/>
      <c r="AB132" s="115"/>
      <c r="AC132" s="114">
        <f t="shared" si="0"/>
        <v>0</v>
      </c>
      <c r="AD132" s="120" t="str">
        <f t="shared" si="1"/>
        <v>wip</v>
      </c>
    </row>
    <row r="133" spans="1:30" x14ac:dyDescent="0.2">
      <c r="A133">
        <v>2022</v>
      </c>
      <c r="B133">
        <v>3</v>
      </c>
      <c r="C133" s="115">
        <v>448</v>
      </c>
      <c r="D133" s="115" t="s">
        <v>167</v>
      </c>
      <c r="E133" s="115" t="s">
        <v>168</v>
      </c>
      <c r="F133" s="115">
        <v>20.7</v>
      </c>
      <c r="G133" s="115">
        <v>25.3</v>
      </c>
      <c r="H133" s="115"/>
      <c r="I133" s="115">
        <v>75</v>
      </c>
      <c r="J133" s="115">
        <v>144</v>
      </c>
      <c r="K133" s="115"/>
      <c r="L133" s="115"/>
      <c r="M133" s="115"/>
      <c r="N133" s="63"/>
      <c r="O133" s="63"/>
      <c r="P133" s="63"/>
      <c r="Q133" s="63"/>
      <c r="R133" s="63"/>
      <c r="S133" s="63"/>
      <c r="T133" s="63"/>
      <c r="U133" s="63"/>
      <c r="V133" s="63"/>
      <c r="W133" s="115"/>
      <c r="X133" s="115">
        <v>1.4999999999999999E-2</v>
      </c>
      <c r="Y133" s="276">
        <v>44633</v>
      </c>
      <c r="Z133" s="277">
        <v>44632</v>
      </c>
      <c r="AA133" s="115"/>
      <c r="AB133" s="115"/>
      <c r="AC133" s="114">
        <f t="shared" si="0"/>
        <v>0</v>
      </c>
      <c r="AD133" s="120" t="str">
        <f t="shared" si="1"/>
        <v>wip</v>
      </c>
    </row>
    <row r="134" spans="1:30" x14ac:dyDescent="0.2">
      <c r="A134">
        <v>2022</v>
      </c>
      <c r="B134">
        <v>3</v>
      </c>
      <c r="C134" s="115">
        <v>448</v>
      </c>
      <c r="D134" s="115" t="s">
        <v>167</v>
      </c>
      <c r="E134" s="115" t="s">
        <v>168</v>
      </c>
      <c r="F134" s="115">
        <v>20.7</v>
      </c>
      <c r="G134" s="115">
        <v>25.3</v>
      </c>
      <c r="H134" s="115"/>
      <c r="I134" s="115">
        <v>75</v>
      </c>
      <c r="J134" s="115">
        <v>144</v>
      </c>
      <c r="K134" s="115"/>
      <c r="L134" s="115"/>
      <c r="M134" s="115"/>
      <c r="N134" s="63"/>
      <c r="O134" s="63"/>
      <c r="P134" s="63"/>
      <c r="Q134" s="63"/>
      <c r="R134" s="63"/>
      <c r="S134" s="63"/>
      <c r="T134" s="63"/>
      <c r="U134" s="63"/>
      <c r="V134" s="63"/>
      <c r="W134" s="115"/>
      <c r="X134" s="115">
        <v>1.4999999999999999E-2</v>
      </c>
      <c r="Y134" s="276">
        <v>44633</v>
      </c>
      <c r="Z134" s="277">
        <v>44633</v>
      </c>
      <c r="AA134" s="115"/>
      <c r="AB134" s="115"/>
      <c r="AC134" s="114">
        <f t="shared" si="0"/>
        <v>0</v>
      </c>
      <c r="AD134" s="120" t="str">
        <f t="shared" si="1"/>
        <v>wip</v>
      </c>
    </row>
    <row r="135" spans="1:30" x14ac:dyDescent="0.2">
      <c r="A135">
        <v>2022</v>
      </c>
      <c r="B135">
        <v>3</v>
      </c>
      <c r="C135" s="115">
        <v>448</v>
      </c>
      <c r="D135" s="115" t="s">
        <v>167</v>
      </c>
      <c r="E135" s="115" t="s">
        <v>168</v>
      </c>
      <c r="F135" s="115">
        <v>20.7</v>
      </c>
      <c r="G135" s="115">
        <v>25.3</v>
      </c>
      <c r="H135" s="115"/>
      <c r="I135" s="115">
        <v>75</v>
      </c>
      <c r="J135" s="115">
        <v>144</v>
      </c>
      <c r="K135" s="115"/>
      <c r="L135" s="115"/>
      <c r="M135" s="115"/>
      <c r="N135" s="63"/>
      <c r="O135" s="63"/>
      <c r="P135" s="63"/>
      <c r="Q135" s="63"/>
      <c r="R135" s="63"/>
      <c r="S135" s="63"/>
      <c r="T135" s="63"/>
      <c r="U135" s="63"/>
      <c r="V135" s="63"/>
      <c r="W135" s="115"/>
      <c r="X135" s="115">
        <v>1.4999999999999999E-2</v>
      </c>
      <c r="Y135" s="276">
        <v>44633</v>
      </c>
      <c r="Z135" s="277">
        <v>44635</v>
      </c>
      <c r="AA135" s="115"/>
      <c r="AB135" s="115"/>
      <c r="AC135" s="114">
        <f t="shared" si="0"/>
        <v>0</v>
      </c>
      <c r="AD135" s="120" t="str">
        <f t="shared" si="1"/>
        <v>wip</v>
      </c>
    </row>
    <row r="136" spans="1:30" x14ac:dyDescent="0.2">
      <c r="A136">
        <v>2022</v>
      </c>
      <c r="B136">
        <v>3</v>
      </c>
      <c r="C136" s="115">
        <v>452</v>
      </c>
      <c r="D136" s="115" t="s">
        <v>169</v>
      </c>
      <c r="E136" s="115" t="s">
        <v>170</v>
      </c>
      <c r="F136" s="115">
        <v>251.1</v>
      </c>
      <c r="G136" s="115">
        <v>288.89999999999998</v>
      </c>
      <c r="H136" s="115"/>
      <c r="I136" s="115">
        <v>96</v>
      </c>
      <c r="J136" s="115">
        <v>150</v>
      </c>
      <c r="K136" s="115"/>
      <c r="L136" s="115"/>
      <c r="M136" s="115"/>
      <c r="N136" s="63"/>
      <c r="O136" s="63"/>
      <c r="P136" s="63"/>
      <c r="Q136" s="63"/>
      <c r="R136" s="63"/>
      <c r="S136" s="63"/>
      <c r="T136" s="63"/>
      <c r="U136" s="63"/>
      <c r="V136" s="63"/>
      <c r="W136" s="115"/>
      <c r="X136" s="115">
        <v>0.02</v>
      </c>
      <c r="Y136" s="276">
        <v>44633</v>
      </c>
      <c r="Z136" s="277">
        <v>44425</v>
      </c>
      <c r="AA136" s="115"/>
      <c r="AB136" s="115"/>
      <c r="AC136" s="114">
        <f t="shared" si="0"/>
        <v>0</v>
      </c>
      <c r="AD136" s="120" t="str">
        <f t="shared" si="1"/>
        <v>wip</v>
      </c>
    </row>
    <row r="137" spans="1:30" x14ac:dyDescent="0.2">
      <c r="A137">
        <v>2022</v>
      </c>
      <c r="B137">
        <v>3</v>
      </c>
      <c r="C137" s="115">
        <v>452</v>
      </c>
      <c r="D137" s="115" t="s">
        <v>169</v>
      </c>
      <c r="E137" s="115" t="s">
        <v>170</v>
      </c>
      <c r="F137" s="115">
        <v>251.1</v>
      </c>
      <c r="G137" s="115">
        <v>288.89999999999998</v>
      </c>
      <c r="H137" s="115"/>
      <c r="I137" s="115">
        <v>96</v>
      </c>
      <c r="J137" s="115">
        <v>150</v>
      </c>
      <c r="K137" s="115"/>
      <c r="L137" s="115"/>
      <c r="M137" s="115"/>
      <c r="N137" s="63"/>
      <c r="O137" s="63"/>
      <c r="P137" s="63"/>
      <c r="Q137" s="63"/>
      <c r="R137" s="63"/>
      <c r="S137" s="63"/>
      <c r="T137" s="63"/>
      <c r="U137" s="63"/>
      <c r="V137" s="63"/>
      <c r="W137" s="115"/>
      <c r="X137" s="115">
        <v>0.02</v>
      </c>
      <c r="Y137" s="276">
        <v>44633</v>
      </c>
      <c r="Z137" s="277">
        <v>44600</v>
      </c>
      <c r="AA137" s="115"/>
      <c r="AB137" s="115"/>
      <c r="AC137" s="114">
        <f t="shared" si="0"/>
        <v>0</v>
      </c>
      <c r="AD137" s="120" t="str">
        <f t="shared" si="1"/>
        <v>wip</v>
      </c>
    </row>
    <row r="138" spans="1:30" x14ac:dyDescent="0.2">
      <c r="A138">
        <v>2022</v>
      </c>
      <c r="B138">
        <v>3</v>
      </c>
      <c r="C138" s="115">
        <v>452</v>
      </c>
      <c r="D138" s="115" t="s">
        <v>169</v>
      </c>
      <c r="E138" s="115" t="s">
        <v>170</v>
      </c>
      <c r="F138" s="115">
        <v>251.1</v>
      </c>
      <c r="G138" s="115">
        <v>288.89999999999998</v>
      </c>
      <c r="H138" s="115"/>
      <c r="I138" s="115">
        <v>96</v>
      </c>
      <c r="J138" s="115">
        <v>150</v>
      </c>
      <c r="K138" s="115"/>
      <c r="L138" s="115"/>
      <c r="M138" s="115"/>
      <c r="N138" s="63"/>
      <c r="O138" s="63"/>
      <c r="P138" s="63"/>
      <c r="Q138" s="63"/>
      <c r="R138" s="63"/>
      <c r="S138" s="63"/>
      <c r="T138" s="63"/>
      <c r="U138" s="63"/>
      <c r="V138" s="63"/>
      <c r="W138" s="115"/>
      <c r="X138" s="115">
        <v>0.02</v>
      </c>
      <c r="Y138" s="276">
        <v>44633</v>
      </c>
      <c r="Z138" s="277">
        <v>44608</v>
      </c>
      <c r="AA138" s="115"/>
      <c r="AB138" s="115"/>
      <c r="AC138" s="114">
        <f t="shared" si="0"/>
        <v>0</v>
      </c>
      <c r="AD138" s="120" t="str">
        <f t="shared" si="1"/>
        <v>wip</v>
      </c>
    </row>
    <row r="139" spans="1:30" x14ac:dyDescent="0.2">
      <c r="A139">
        <v>2022</v>
      </c>
      <c r="B139">
        <v>3</v>
      </c>
      <c r="C139" s="115">
        <v>452</v>
      </c>
      <c r="D139" s="115" t="s">
        <v>169</v>
      </c>
      <c r="E139" s="115" t="s">
        <v>170</v>
      </c>
      <c r="F139" s="115">
        <v>251.1</v>
      </c>
      <c r="G139" s="115">
        <v>288.89999999999998</v>
      </c>
      <c r="H139" s="115"/>
      <c r="I139" s="115">
        <v>96</v>
      </c>
      <c r="J139" s="115">
        <v>150</v>
      </c>
      <c r="K139" s="115"/>
      <c r="L139" s="115"/>
      <c r="M139" s="115"/>
      <c r="N139" s="63"/>
      <c r="O139" s="63"/>
      <c r="P139" s="63"/>
      <c r="Q139" s="63"/>
      <c r="R139" s="63"/>
      <c r="S139" s="63"/>
      <c r="T139" s="63"/>
      <c r="U139" s="63"/>
      <c r="V139" s="63"/>
      <c r="W139" s="115"/>
      <c r="X139" s="115">
        <v>0.02</v>
      </c>
      <c r="Y139" s="276">
        <v>44633</v>
      </c>
      <c r="Z139" s="277">
        <v>44614</v>
      </c>
      <c r="AA139" s="115"/>
      <c r="AB139" s="115"/>
      <c r="AC139" s="114">
        <f t="shared" si="0"/>
        <v>0</v>
      </c>
      <c r="AD139" s="120" t="str">
        <f t="shared" si="1"/>
        <v>wip</v>
      </c>
    </row>
    <row r="140" spans="1:30" x14ac:dyDescent="0.2">
      <c r="A140">
        <v>2022</v>
      </c>
      <c r="B140">
        <v>3</v>
      </c>
      <c r="C140" s="115">
        <v>452</v>
      </c>
      <c r="D140" s="115" t="s">
        <v>169</v>
      </c>
      <c r="E140" s="115" t="s">
        <v>170</v>
      </c>
      <c r="F140" s="115">
        <v>251.1</v>
      </c>
      <c r="G140" s="115">
        <v>288.89999999999998</v>
      </c>
      <c r="H140" s="115"/>
      <c r="I140" s="115">
        <v>96</v>
      </c>
      <c r="J140" s="115">
        <v>150</v>
      </c>
      <c r="K140" s="115"/>
      <c r="L140" s="115"/>
      <c r="M140" s="115"/>
      <c r="N140" s="63"/>
      <c r="O140" s="63"/>
      <c r="P140" s="63"/>
      <c r="Q140" s="63"/>
      <c r="R140" s="63"/>
      <c r="S140" s="63"/>
      <c r="T140" s="63"/>
      <c r="U140" s="63"/>
      <c r="V140" s="63"/>
      <c r="W140" s="115"/>
      <c r="X140" s="115">
        <v>0.02</v>
      </c>
      <c r="Y140" s="276">
        <v>44633</v>
      </c>
      <c r="Z140" s="277">
        <v>44617</v>
      </c>
      <c r="AA140" s="115"/>
      <c r="AB140" s="115"/>
      <c r="AC140" s="114">
        <f t="shared" si="0"/>
        <v>0</v>
      </c>
      <c r="AD140" s="120" t="str">
        <f t="shared" si="1"/>
        <v>wip</v>
      </c>
    </row>
    <row r="141" spans="1:30" x14ac:dyDescent="0.2">
      <c r="A141">
        <v>2022</v>
      </c>
      <c r="B141">
        <v>3</v>
      </c>
      <c r="C141" s="115">
        <v>452</v>
      </c>
      <c r="D141" s="115" t="s">
        <v>169</v>
      </c>
      <c r="E141" s="115" t="s">
        <v>170</v>
      </c>
      <c r="F141" s="115">
        <v>251.1</v>
      </c>
      <c r="G141" s="115">
        <v>288.89999999999998</v>
      </c>
      <c r="H141" s="115"/>
      <c r="I141" s="115">
        <v>96</v>
      </c>
      <c r="J141" s="115">
        <v>150</v>
      </c>
      <c r="K141" s="115"/>
      <c r="L141" s="115"/>
      <c r="M141" s="115"/>
      <c r="N141" s="63"/>
      <c r="O141" s="63"/>
      <c r="P141" s="63"/>
      <c r="Q141" s="63"/>
      <c r="R141" s="63"/>
      <c r="S141" s="63"/>
      <c r="T141" s="63"/>
      <c r="U141" s="63"/>
      <c r="V141" s="63"/>
      <c r="W141" s="115"/>
      <c r="X141" s="115">
        <v>0.02</v>
      </c>
      <c r="Y141" s="276">
        <v>44633</v>
      </c>
      <c r="Z141" s="277">
        <v>44627</v>
      </c>
      <c r="AA141" s="115"/>
      <c r="AB141" s="115"/>
      <c r="AC141" s="114">
        <f t="shared" si="0"/>
        <v>0</v>
      </c>
      <c r="AD141" s="120" t="str">
        <f t="shared" si="1"/>
        <v>wip</v>
      </c>
    </row>
    <row r="142" spans="1:30" x14ac:dyDescent="0.2">
      <c r="A142">
        <v>2022</v>
      </c>
      <c r="B142">
        <v>3</v>
      </c>
      <c r="C142" s="115">
        <v>452</v>
      </c>
      <c r="D142" s="115" t="s">
        <v>169</v>
      </c>
      <c r="E142" s="115" t="s">
        <v>170</v>
      </c>
      <c r="F142" s="115">
        <v>251.1</v>
      </c>
      <c r="G142" s="115">
        <v>288.89999999999998</v>
      </c>
      <c r="H142" s="115"/>
      <c r="I142" s="115">
        <v>96</v>
      </c>
      <c r="J142" s="115">
        <v>150</v>
      </c>
      <c r="K142" s="115"/>
      <c r="L142" s="115"/>
      <c r="M142" s="115"/>
      <c r="N142" s="63"/>
      <c r="O142" s="63"/>
      <c r="P142" s="63"/>
      <c r="Q142" s="63"/>
      <c r="R142" s="63"/>
      <c r="S142" s="63"/>
      <c r="T142" s="63"/>
      <c r="U142" s="63"/>
      <c r="V142" s="63"/>
      <c r="W142" s="115"/>
      <c r="X142" s="115">
        <v>0.02</v>
      </c>
      <c r="Y142" s="276">
        <v>44633</v>
      </c>
      <c r="Z142" s="277">
        <v>44629</v>
      </c>
      <c r="AA142" s="115"/>
      <c r="AB142" s="115"/>
      <c r="AC142" s="114">
        <f t="shared" si="0"/>
        <v>0</v>
      </c>
      <c r="AD142" s="120" t="str">
        <f t="shared" si="1"/>
        <v>wip</v>
      </c>
    </row>
    <row r="143" spans="1:30" x14ac:dyDescent="0.2">
      <c r="A143">
        <v>2022</v>
      </c>
      <c r="B143">
        <v>3</v>
      </c>
      <c r="C143" s="115">
        <v>452</v>
      </c>
      <c r="D143" s="115" t="s">
        <v>169</v>
      </c>
      <c r="E143" s="115" t="s">
        <v>170</v>
      </c>
      <c r="F143" s="115">
        <v>251.1</v>
      </c>
      <c r="G143" s="115">
        <v>288.89999999999998</v>
      </c>
      <c r="H143" s="115"/>
      <c r="I143" s="115">
        <v>96</v>
      </c>
      <c r="J143" s="115">
        <v>150</v>
      </c>
      <c r="K143" s="115"/>
      <c r="L143" s="115"/>
      <c r="M143" s="115"/>
      <c r="N143" s="63"/>
      <c r="O143" s="63"/>
      <c r="P143" s="63"/>
      <c r="Q143" s="63"/>
      <c r="R143" s="63"/>
      <c r="S143" s="63"/>
      <c r="T143" s="63"/>
      <c r="U143" s="63"/>
      <c r="V143" s="63"/>
      <c r="W143" s="115"/>
      <c r="X143" s="115">
        <v>0.02</v>
      </c>
      <c r="Y143" s="276">
        <v>44633</v>
      </c>
      <c r="Z143" s="277">
        <v>44632</v>
      </c>
      <c r="AA143" s="115"/>
      <c r="AB143" s="115"/>
      <c r="AC143" s="114">
        <f t="shared" si="0"/>
        <v>0</v>
      </c>
      <c r="AD143" s="120" t="str">
        <f t="shared" si="1"/>
        <v>wip</v>
      </c>
    </row>
    <row r="144" spans="1:30" x14ac:dyDescent="0.2">
      <c r="A144">
        <v>2022</v>
      </c>
      <c r="B144">
        <v>3</v>
      </c>
      <c r="C144" s="115">
        <v>452</v>
      </c>
      <c r="D144" s="115" t="s">
        <v>169</v>
      </c>
      <c r="E144" s="115" t="s">
        <v>170</v>
      </c>
      <c r="F144" s="115">
        <v>251.1</v>
      </c>
      <c r="G144" s="115">
        <v>288.89999999999998</v>
      </c>
      <c r="H144" s="115"/>
      <c r="I144" s="115">
        <v>96</v>
      </c>
      <c r="J144" s="115">
        <v>150</v>
      </c>
      <c r="K144" s="115"/>
      <c r="L144" s="115"/>
      <c r="M144" s="115"/>
      <c r="N144" s="63"/>
      <c r="O144" s="63"/>
      <c r="P144" s="63"/>
      <c r="Q144" s="63"/>
      <c r="R144" s="63"/>
      <c r="S144" s="63"/>
      <c r="T144" s="63"/>
      <c r="U144" s="63"/>
      <c r="V144" s="63"/>
      <c r="W144" s="115"/>
      <c r="X144" s="115">
        <v>0.02</v>
      </c>
      <c r="Y144" s="276">
        <v>44633</v>
      </c>
      <c r="Z144" s="277">
        <v>44633</v>
      </c>
      <c r="AA144" s="115"/>
      <c r="AB144" s="115"/>
      <c r="AC144" s="114">
        <f t="shared" si="0"/>
        <v>0</v>
      </c>
      <c r="AD144" s="120" t="str">
        <f t="shared" si="1"/>
        <v>wip</v>
      </c>
    </row>
    <row r="145" spans="1:30" x14ac:dyDescent="0.2">
      <c r="A145">
        <v>2022</v>
      </c>
      <c r="B145">
        <v>3</v>
      </c>
      <c r="C145" s="115">
        <v>452</v>
      </c>
      <c r="D145" s="115" t="s">
        <v>169</v>
      </c>
      <c r="E145" s="115" t="s">
        <v>170</v>
      </c>
      <c r="F145" s="115">
        <v>251.1</v>
      </c>
      <c r="G145" s="115">
        <v>288.89999999999998</v>
      </c>
      <c r="H145" s="115"/>
      <c r="I145" s="115">
        <v>96</v>
      </c>
      <c r="J145" s="115">
        <v>150</v>
      </c>
      <c r="K145" s="115"/>
      <c r="L145" s="115"/>
      <c r="M145" s="115"/>
      <c r="N145" s="63"/>
      <c r="O145" s="63"/>
      <c r="P145" s="63"/>
      <c r="Q145" s="63"/>
      <c r="R145" s="63"/>
      <c r="S145" s="63"/>
      <c r="T145" s="63"/>
      <c r="U145" s="63"/>
      <c r="V145" s="63"/>
      <c r="W145" s="115"/>
      <c r="X145" s="115">
        <v>0.02</v>
      </c>
      <c r="Y145" s="276">
        <v>44633</v>
      </c>
      <c r="Z145" s="277">
        <v>44635</v>
      </c>
      <c r="AA145" s="115"/>
      <c r="AB145" s="115"/>
      <c r="AC145" s="114">
        <f t="shared" si="0"/>
        <v>0</v>
      </c>
      <c r="AD145" s="120" t="str">
        <f t="shared" si="1"/>
        <v>wip</v>
      </c>
    </row>
    <row r="146" spans="1:30" x14ac:dyDescent="0.2">
      <c r="A146">
        <v>2022</v>
      </c>
      <c r="B146">
        <v>3</v>
      </c>
      <c r="C146" s="115">
        <v>453</v>
      </c>
      <c r="D146" s="115" t="s">
        <v>171</v>
      </c>
      <c r="E146" s="115" t="s">
        <v>172</v>
      </c>
      <c r="F146" s="115">
        <v>162.75</v>
      </c>
      <c r="G146" s="115">
        <v>187.25</v>
      </c>
      <c r="H146" s="115"/>
      <c r="I146" s="115">
        <v>96</v>
      </c>
      <c r="J146" s="115">
        <v>150</v>
      </c>
      <c r="K146" s="115"/>
      <c r="L146" s="115"/>
      <c r="M146" s="115"/>
      <c r="N146" s="63"/>
      <c r="O146" s="63"/>
      <c r="P146" s="63"/>
      <c r="Q146" s="63"/>
      <c r="R146" s="63"/>
      <c r="S146" s="63"/>
      <c r="T146" s="63"/>
      <c r="U146" s="63"/>
      <c r="V146" s="63"/>
      <c r="W146" s="115"/>
      <c r="X146" s="115">
        <v>0.02</v>
      </c>
      <c r="Y146" s="276">
        <v>44633</v>
      </c>
      <c r="Z146" s="277">
        <v>44425</v>
      </c>
      <c r="AA146" s="115"/>
      <c r="AB146" s="115"/>
      <c r="AC146" s="114">
        <f t="shared" si="0"/>
        <v>0</v>
      </c>
      <c r="AD146" s="120" t="str">
        <f t="shared" si="1"/>
        <v>wip</v>
      </c>
    </row>
    <row r="147" spans="1:30" x14ac:dyDescent="0.2">
      <c r="A147">
        <v>2022</v>
      </c>
      <c r="B147">
        <v>3</v>
      </c>
      <c r="C147" s="115">
        <v>453</v>
      </c>
      <c r="D147" s="115" t="s">
        <v>171</v>
      </c>
      <c r="E147" s="115" t="s">
        <v>172</v>
      </c>
      <c r="F147" s="115">
        <v>162.75</v>
      </c>
      <c r="G147" s="115">
        <v>187.25</v>
      </c>
      <c r="H147" s="115"/>
      <c r="I147" s="115">
        <v>96</v>
      </c>
      <c r="J147" s="115">
        <v>150</v>
      </c>
      <c r="K147" s="115"/>
      <c r="L147" s="115"/>
      <c r="M147" s="115"/>
      <c r="N147" s="63"/>
      <c r="O147" s="63"/>
      <c r="P147" s="63"/>
      <c r="Q147" s="63"/>
      <c r="R147" s="63"/>
      <c r="S147" s="63"/>
      <c r="T147" s="63"/>
      <c r="U147" s="63"/>
      <c r="V147" s="63"/>
      <c r="W147" s="115"/>
      <c r="X147" s="115">
        <v>0.02</v>
      </c>
      <c r="Y147" s="276">
        <v>44633</v>
      </c>
      <c r="Z147" s="277">
        <v>44600</v>
      </c>
      <c r="AA147" s="115"/>
      <c r="AB147" s="115"/>
      <c r="AC147" s="114">
        <f t="shared" si="0"/>
        <v>0</v>
      </c>
      <c r="AD147" s="120" t="str">
        <f t="shared" si="1"/>
        <v>wip</v>
      </c>
    </row>
    <row r="148" spans="1:30" x14ac:dyDescent="0.2">
      <c r="A148">
        <v>2022</v>
      </c>
      <c r="B148">
        <v>3</v>
      </c>
      <c r="C148" s="115">
        <v>453</v>
      </c>
      <c r="D148" s="115" t="s">
        <v>171</v>
      </c>
      <c r="E148" s="115" t="s">
        <v>172</v>
      </c>
      <c r="F148" s="115">
        <v>162.75</v>
      </c>
      <c r="G148" s="115">
        <v>187.25</v>
      </c>
      <c r="H148" s="115"/>
      <c r="I148" s="115">
        <v>96</v>
      </c>
      <c r="J148" s="115">
        <v>150</v>
      </c>
      <c r="K148" s="115"/>
      <c r="L148" s="115"/>
      <c r="M148" s="115"/>
      <c r="N148" s="63"/>
      <c r="O148" s="63"/>
      <c r="P148" s="63"/>
      <c r="Q148" s="63"/>
      <c r="R148" s="63"/>
      <c r="S148" s="63"/>
      <c r="T148" s="63"/>
      <c r="U148" s="63"/>
      <c r="V148" s="63"/>
      <c r="W148" s="115"/>
      <c r="X148" s="115">
        <v>0.02</v>
      </c>
      <c r="Y148" s="276">
        <v>44633</v>
      </c>
      <c r="Z148" s="277">
        <v>44608</v>
      </c>
      <c r="AA148" s="115"/>
      <c r="AB148" s="115"/>
      <c r="AC148" s="114">
        <f t="shared" si="0"/>
        <v>0</v>
      </c>
      <c r="AD148" s="120" t="str">
        <f t="shared" si="1"/>
        <v>wip</v>
      </c>
    </row>
    <row r="149" spans="1:30" x14ac:dyDescent="0.2">
      <c r="A149">
        <v>2022</v>
      </c>
      <c r="B149">
        <v>3</v>
      </c>
      <c r="C149" s="115">
        <v>453</v>
      </c>
      <c r="D149" s="115" t="s">
        <v>171</v>
      </c>
      <c r="E149" s="115" t="s">
        <v>172</v>
      </c>
      <c r="F149" s="115">
        <v>162.75</v>
      </c>
      <c r="G149" s="115">
        <v>187.25</v>
      </c>
      <c r="H149" s="115"/>
      <c r="I149" s="115">
        <v>96</v>
      </c>
      <c r="J149" s="115">
        <v>150</v>
      </c>
      <c r="K149" s="115"/>
      <c r="L149" s="115"/>
      <c r="M149" s="115"/>
      <c r="N149" s="63"/>
      <c r="O149" s="63"/>
      <c r="P149" s="63"/>
      <c r="Q149" s="63"/>
      <c r="R149" s="63"/>
      <c r="S149" s="63"/>
      <c r="T149" s="63"/>
      <c r="U149" s="63"/>
      <c r="V149" s="63"/>
      <c r="W149" s="115"/>
      <c r="X149" s="115">
        <v>0.02</v>
      </c>
      <c r="Y149" s="276">
        <v>44633</v>
      </c>
      <c r="Z149" s="277">
        <v>44614</v>
      </c>
      <c r="AA149" s="115"/>
      <c r="AB149" s="115"/>
      <c r="AC149" s="114">
        <f t="shared" si="0"/>
        <v>0</v>
      </c>
      <c r="AD149" s="120" t="str">
        <f t="shared" si="1"/>
        <v>wip</v>
      </c>
    </row>
    <row r="150" spans="1:30" x14ac:dyDescent="0.2">
      <c r="A150">
        <v>2022</v>
      </c>
      <c r="B150">
        <v>3</v>
      </c>
      <c r="C150" s="115">
        <v>453</v>
      </c>
      <c r="D150" s="115" t="s">
        <v>171</v>
      </c>
      <c r="E150" s="115" t="s">
        <v>172</v>
      </c>
      <c r="F150" s="115">
        <v>162.75</v>
      </c>
      <c r="G150" s="115">
        <v>187.25</v>
      </c>
      <c r="H150" s="115"/>
      <c r="I150" s="115">
        <v>96</v>
      </c>
      <c r="J150" s="115">
        <v>150</v>
      </c>
      <c r="K150" s="115"/>
      <c r="L150" s="115"/>
      <c r="M150" s="115"/>
      <c r="N150" s="63"/>
      <c r="O150" s="63"/>
      <c r="P150" s="63"/>
      <c r="Q150" s="63"/>
      <c r="R150" s="63"/>
      <c r="S150" s="63"/>
      <c r="T150" s="63"/>
      <c r="U150" s="63"/>
      <c r="V150" s="63"/>
      <c r="W150" s="115"/>
      <c r="X150" s="115">
        <v>0.02</v>
      </c>
      <c r="Y150" s="276">
        <v>44633</v>
      </c>
      <c r="Z150" s="277">
        <v>44617</v>
      </c>
      <c r="AA150" s="115"/>
      <c r="AB150" s="115"/>
      <c r="AC150" s="114">
        <f t="shared" si="0"/>
        <v>0</v>
      </c>
      <c r="AD150" s="120" t="str">
        <f t="shared" si="1"/>
        <v>wip</v>
      </c>
    </row>
    <row r="151" spans="1:30" x14ac:dyDescent="0.2">
      <c r="A151">
        <v>2022</v>
      </c>
      <c r="B151">
        <v>3</v>
      </c>
      <c r="C151" s="115">
        <v>453</v>
      </c>
      <c r="D151" s="115" t="s">
        <v>171</v>
      </c>
      <c r="E151" s="115" t="s">
        <v>172</v>
      </c>
      <c r="F151" s="115">
        <v>162.75</v>
      </c>
      <c r="G151" s="115">
        <v>187.25</v>
      </c>
      <c r="H151" s="115"/>
      <c r="I151" s="115">
        <v>96</v>
      </c>
      <c r="J151" s="115">
        <v>150</v>
      </c>
      <c r="K151" s="115"/>
      <c r="L151" s="115"/>
      <c r="M151" s="115"/>
      <c r="N151" s="63"/>
      <c r="O151" s="63"/>
      <c r="P151" s="63"/>
      <c r="Q151" s="63"/>
      <c r="R151" s="63"/>
      <c r="S151" s="63"/>
      <c r="T151" s="63"/>
      <c r="U151" s="63"/>
      <c r="V151" s="63"/>
      <c r="W151" s="115"/>
      <c r="X151" s="115">
        <v>0.02</v>
      </c>
      <c r="Y151" s="276">
        <v>44633</v>
      </c>
      <c r="Z151" s="277">
        <v>44627</v>
      </c>
      <c r="AA151" s="115"/>
      <c r="AB151" s="115"/>
      <c r="AC151" s="114">
        <f t="shared" si="0"/>
        <v>0</v>
      </c>
      <c r="AD151" s="120" t="str">
        <f t="shared" si="1"/>
        <v>wip</v>
      </c>
    </row>
    <row r="152" spans="1:30" x14ac:dyDescent="0.2">
      <c r="A152">
        <v>2022</v>
      </c>
      <c r="B152">
        <v>3</v>
      </c>
      <c r="C152" s="115">
        <v>453</v>
      </c>
      <c r="D152" s="115" t="s">
        <v>171</v>
      </c>
      <c r="E152" s="115" t="s">
        <v>172</v>
      </c>
      <c r="F152" s="115">
        <v>162.75</v>
      </c>
      <c r="G152" s="115">
        <v>187.25</v>
      </c>
      <c r="H152" s="115"/>
      <c r="I152" s="115">
        <v>96</v>
      </c>
      <c r="J152" s="115">
        <v>150</v>
      </c>
      <c r="K152" s="115"/>
      <c r="L152" s="115"/>
      <c r="M152" s="115"/>
      <c r="N152" s="63"/>
      <c r="O152" s="63"/>
      <c r="P152" s="63"/>
      <c r="Q152" s="63"/>
      <c r="R152" s="63"/>
      <c r="S152" s="63"/>
      <c r="T152" s="63"/>
      <c r="U152" s="63"/>
      <c r="V152" s="63"/>
      <c r="W152" s="115"/>
      <c r="X152" s="115">
        <v>0.02</v>
      </c>
      <c r="Y152" s="276">
        <v>44633</v>
      </c>
      <c r="Z152" s="277">
        <v>44629</v>
      </c>
      <c r="AA152" s="115"/>
      <c r="AB152" s="115"/>
      <c r="AC152" s="114">
        <f t="shared" si="0"/>
        <v>0</v>
      </c>
      <c r="AD152" s="120" t="str">
        <f t="shared" si="1"/>
        <v>wip</v>
      </c>
    </row>
    <row r="153" spans="1:30" x14ac:dyDescent="0.2">
      <c r="A153">
        <v>2022</v>
      </c>
      <c r="B153">
        <v>3</v>
      </c>
      <c r="C153" s="115">
        <v>453</v>
      </c>
      <c r="D153" s="115" t="s">
        <v>171</v>
      </c>
      <c r="E153" s="115" t="s">
        <v>172</v>
      </c>
      <c r="F153" s="115">
        <v>162.75</v>
      </c>
      <c r="G153" s="115">
        <v>187.25</v>
      </c>
      <c r="H153" s="115"/>
      <c r="I153" s="115">
        <v>96</v>
      </c>
      <c r="J153" s="115">
        <v>150</v>
      </c>
      <c r="K153" s="115"/>
      <c r="L153" s="115"/>
      <c r="M153" s="115"/>
      <c r="N153" s="63"/>
      <c r="O153" s="63"/>
      <c r="P153" s="63"/>
      <c r="Q153" s="63"/>
      <c r="R153" s="63"/>
      <c r="S153" s="63"/>
      <c r="T153" s="63"/>
      <c r="U153" s="63"/>
      <c r="V153" s="63"/>
      <c r="W153" s="115"/>
      <c r="X153" s="115">
        <v>0.02</v>
      </c>
      <c r="Y153" s="276">
        <v>44633</v>
      </c>
      <c r="Z153" s="277">
        <v>44632</v>
      </c>
      <c r="AA153" s="115"/>
      <c r="AB153" s="115"/>
      <c r="AC153" s="114">
        <f t="shared" si="0"/>
        <v>0</v>
      </c>
      <c r="AD153" s="120" t="str">
        <f t="shared" si="1"/>
        <v>wip</v>
      </c>
    </row>
    <row r="154" spans="1:30" x14ac:dyDescent="0.2">
      <c r="A154">
        <v>2022</v>
      </c>
      <c r="B154">
        <v>3</v>
      </c>
      <c r="C154" s="115">
        <v>453</v>
      </c>
      <c r="D154" s="115" t="s">
        <v>171</v>
      </c>
      <c r="E154" s="115" t="s">
        <v>172</v>
      </c>
      <c r="F154" s="115">
        <v>162.75</v>
      </c>
      <c r="G154" s="115">
        <v>187.25</v>
      </c>
      <c r="H154" s="115"/>
      <c r="I154" s="115">
        <v>96</v>
      </c>
      <c r="J154" s="115">
        <v>150</v>
      </c>
      <c r="K154" s="115"/>
      <c r="L154" s="115"/>
      <c r="M154" s="115"/>
      <c r="N154" s="63"/>
      <c r="O154" s="63"/>
      <c r="P154" s="63"/>
      <c r="Q154" s="63"/>
      <c r="R154" s="63"/>
      <c r="S154" s="63"/>
      <c r="T154" s="63"/>
      <c r="U154" s="63"/>
      <c r="V154" s="63"/>
      <c r="W154" s="115"/>
      <c r="X154" s="115">
        <v>0.02</v>
      </c>
      <c r="Y154" s="276">
        <v>44633</v>
      </c>
      <c r="Z154" s="277">
        <v>44633</v>
      </c>
      <c r="AA154" s="115"/>
      <c r="AB154" s="115"/>
      <c r="AC154" s="114">
        <f t="shared" si="0"/>
        <v>0</v>
      </c>
      <c r="AD154" s="120" t="str">
        <f t="shared" si="1"/>
        <v>wip</v>
      </c>
    </row>
    <row r="155" spans="1:30" x14ac:dyDescent="0.2">
      <c r="A155">
        <v>2022</v>
      </c>
      <c r="B155">
        <v>3</v>
      </c>
      <c r="C155" s="115">
        <v>453</v>
      </c>
      <c r="D155" s="115" t="s">
        <v>171</v>
      </c>
      <c r="E155" s="115" t="s">
        <v>172</v>
      </c>
      <c r="F155" s="115">
        <v>162.75</v>
      </c>
      <c r="G155" s="115">
        <v>187.25</v>
      </c>
      <c r="H155" s="115"/>
      <c r="I155" s="115">
        <v>96</v>
      </c>
      <c r="J155" s="115">
        <v>150</v>
      </c>
      <c r="K155" s="115"/>
      <c r="L155" s="115"/>
      <c r="M155" s="115"/>
      <c r="N155" s="63"/>
      <c r="O155" s="63"/>
      <c r="P155" s="63"/>
      <c r="Q155" s="63"/>
      <c r="R155" s="63"/>
      <c r="S155" s="63"/>
      <c r="T155" s="63"/>
      <c r="U155" s="63"/>
      <c r="V155" s="63"/>
      <c r="W155" s="115"/>
      <c r="X155" s="115">
        <v>0.02</v>
      </c>
      <c r="Y155" s="276">
        <v>44633</v>
      </c>
      <c r="Z155" s="277">
        <v>44635</v>
      </c>
      <c r="AA155" s="115"/>
      <c r="AB155" s="115"/>
      <c r="AC155" s="114">
        <f t="shared" si="0"/>
        <v>0</v>
      </c>
      <c r="AD155" s="120" t="str">
        <f t="shared" si="1"/>
        <v>wip</v>
      </c>
    </row>
    <row r="156" spans="1:30" x14ac:dyDescent="0.2">
      <c r="A156">
        <v>2022</v>
      </c>
      <c r="B156">
        <v>3</v>
      </c>
      <c r="C156" s="115">
        <v>655</v>
      </c>
      <c r="D156" s="115" t="s">
        <v>139</v>
      </c>
      <c r="E156" s="115" t="s">
        <v>140</v>
      </c>
      <c r="F156" s="115">
        <v>137.63999999999999</v>
      </c>
      <c r="G156" s="115">
        <v>158.36000000000001</v>
      </c>
      <c r="H156" s="115"/>
      <c r="I156" s="115">
        <v>64</v>
      </c>
      <c r="J156" s="115">
        <v>169</v>
      </c>
      <c r="K156" s="115"/>
      <c r="L156" s="115"/>
      <c r="M156" s="115"/>
      <c r="N156" s="63"/>
      <c r="O156" s="63"/>
      <c r="P156" s="63"/>
      <c r="Q156" s="63"/>
      <c r="R156" s="63"/>
      <c r="S156" s="63"/>
      <c r="T156" s="63"/>
      <c r="U156" s="63"/>
      <c r="V156" s="63"/>
      <c r="W156" s="115"/>
      <c r="X156" s="115">
        <v>0.02</v>
      </c>
      <c r="Y156" s="276">
        <v>44633</v>
      </c>
      <c r="Z156" s="277">
        <v>44425</v>
      </c>
      <c r="AA156" s="115"/>
      <c r="AB156" s="115"/>
      <c r="AC156" s="114">
        <f t="shared" si="0"/>
        <v>0</v>
      </c>
      <c r="AD156" s="120" t="str">
        <f t="shared" si="1"/>
        <v>wip</v>
      </c>
    </row>
    <row r="157" spans="1:30" x14ac:dyDescent="0.2">
      <c r="A157">
        <v>2022</v>
      </c>
      <c r="B157">
        <v>3</v>
      </c>
      <c r="C157" s="115">
        <v>655</v>
      </c>
      <c r="D157" s="115" t="s">
        <v>139</v>
      </c>
      <c r="E157" s="115" t="s">
        <v>140</v>
      </c>
      <c r="F157" s="115">
        <v>137.63999999999999</v>
      </c>
      <c r="G157" s="115">
        <v>158.36000000000001</v>
      </c>
      <c r="H157" s="115"/>
      <c r="I157" s="115">
        <v>64</v>
      </c>
      <c r="J157" s="115">
        <v>169</v>
      </c>
      <c r="K157" s="115"/>
      <c r="L157" s="115"/>
      <c r="M157" s="115"/>
      <c r="N157" s="63"/>
      <c r="O157" s="63"/>
      <c r="P157" s="63"/>
      <c r="Q157" s="63"/>
      <c r="R157" s="63"/>
      <c r="S157" s="63"/>
      <c r="T157" s="63"/>
      <c r="U157" s="63"/>
      <c r="V157" s="63"/>
      <c r="W157" s="115"/>
      <c r="X157" s="115">
        <v>0.02</v>
      </c>
      <c r="Y157" s="276">
        <v>44633</v>
      </c>
      <c r="Z157" s="277">
        <v>44600</v>
      </c>
      <c r="AA157" s="115"/>
      <c r="AB157" s="115"/>
      <c r="AC157" s="114">
        <f t="shared" si="0"/>
        <v>0</v>
      </c>
      <c r="AD157" s="120" t="str">
        <f t="shared" si="1"/>
        <v>wip</v>
      </c>
    </row>
    <row r="158" spans="1:30" x14ac:dyDescent="0.2">
      <c r="A158">
        <v>2022</v>
      </c>
      <c r="B158">
        <v>3</v>
      </c>
      <c r="C158" s="115">
        <v>655</v>
      </c>
      <c r="D158" s="115" t="s">
        <v>139</v>
      </c>
      <c r="E158" s="115" t="s">
        <v>140</v>
      </c>
      <c r="F158" s="115">
        <v>137.63999999999999</v>
      </c>
      <c r="G158" s="115">
        <v>158.36000000000001</v>
      </c>
      <c r="H158" s="115"/>
      <c r="I158" s="115">
        <v>64</v>
      </c>
      <c r="J158" s="115">
        <v>169</v>
      </c>
      <c r="K158" s="115"/>
      <c r="L158" s="115"/>
      <c r="M158" s="115"/>
      <c r="N158" s="63"/>
      <c r="O158" s="63"/>
      <c r="P158" s="63"/>
      <c r="Q158" s="63"/>
      <c r="R158" s="63"/>
      <c r="S158" s="63"/>
      <c r="T158" s="63"/>
      <c r="U158" s="63"/>
      <c r="V158" s="63"/>
      <c r="W158" s="115"/>
      <c r="X158" s="115">
        <v>0.02</v>
      </c>
      <c r="Y158" s="276">
        <v>44633</v>
      </c>
      <c r="Z158" s="277">
        <v>44608</v>
      </c>
      <c r="AA158" s="115"/>
      <c r="AB158" s="115"/>
      <c r="AC158" s="114">
        <f t="shared" si="0"/>
        <v>0</v>
      </c>
      <c r="AD158" s="120" t="str">
        <f t="shared" si="1"/>
        <v>wip</v>
      </c>
    </row>
    <row r="159" spans="1:30" x14ac:dyDescent="0.2">
      <c r="A159">
        <v>2022</v>
      </c>
      <c r="B159">
        <v>3</v>
      </c>
      <c r="C159" s="115">
        <v>655</v>
      </c>
      <c r="D159" s="115" t="s">
        <v>139</v>
      </c>
      <c r="E159" s="115" t="s">
        <v>140</v>
      </c>
      <c r="F159" s="115">
        <v>137.63999999999999</v>
      </c>
      <c r="G159" s="115">
        <v>158.36000000000001</v>
      </c>
      <c r="H159" s="115"/>
      <c r="I159" s="115">
        <v>64</v>
      </c>
      <c r="J159" s="115">
        <v>169</v>
      </c>
      <c r="K159" s="115"/>
      <c r="L159" s="115"/>
      <c r="M159" s="115"/>
      <c r="N159" s="63"/>
      <c r="O159" s="63"/>
      <c r="P159" s="63"/>
      <c r="Q159" s="63"/>
      <c r="R159" s="63"/>
      <c r="S159" s="63"/>
      <c r="T159" s="63"/>
      <c r="U159" s="63"/>
      <c r="V159" s="63"/>
      <c r="W159" s="115"/>
      <c r="X159" s="115">
        <v>0.02</v>
      </c>
      <c r="Y159" s="276">
        <v>44633</v>
      </c>
      <c r="Z159" s="277">
        <v>44614</v>
      </c>
      <c r="AA159" s="115"/>
      <c r="AB159" s="115"/>
      <c r="AC159" s="114">
        <f t="shared" ref="AC159:AC190" si="2">IFERROR(W159/X159,"")</f>
        <v>0</v>
      </c>
      <c r="AD159" s="120" t="str">
        <f t="shared" ref="AD159:AD190" si="3">IF(AA159&lt;&gt;"",IF(AA159&lt;&gt;"","Pinding","wip"),IF(C159&lt;&gt;"","wip",""))</f>
        <v>wip</v>
      </c>
    </row>
    <row r="160" spans="1:30" x14ac:dyDescent="0.2">
      <c r="A160">
        <v>2022</v>
      </c>
      <c r="B160">
        <v>3</v>
      </c>
      <c r="C160" s="115">
        <v>655</v>
      </c>
      <c r="D160" s="115" t="s">
        <v>139</v>
      </c>
      <c r="E160" s="115" t="s">
        <v>140</v>
      </c>
      <c r="F160" s="115">
        <v>137.63999999999999</v>
      </c>
      <c r="G160" s="115">
        <v>158.36000000000001</v>
      </c>
      <c r="H160" s="115"/>
      <c r="I160" s="115">
        <v>64</v>
      </c>
      <c r="J160" s="115">
        <v>169</v>
      </c>
      <c r="K160" s="115"/>
      <c r="L160" s="115"/>
      <c r="M160" s="115"/>
      <c r="N160" s="63"/>
      <c r="O160" s="63"/>
      <c r="P160" s="63"/>
      <c r="Q160" s="63"/>
      <c r="R160" s="63"/>
      <c r="S160" s="63"/>
      <c r="T160" s="63"/>
      <c r="U160" s="63"/>
      <c r="V160" s="63"/>
      <c r="W160" s="115"/>
      <c r="X160" s="115">
        <v>0.02</v>
      </c>
      <c r="Y160" s="276">
        <v>44633</v>
      </c>
      <c r="Z160" s="277">
        <v>44617</v>
      </c>
      <c r="AA160" s="115"/>
      <c r="AB160" s="115"/>
      <c r="AC160" s="114">
        <f t="shared" si="2"/>
        <v>0</v>
      </c>
      <c r="AD160" s="120" t="str">
        <f t="shared" si="3"/>
        <v>wip</v>
      </c>
    </row>
    <row r="161" spans="1:30" x14ac:dyDescent="0.2">
      <c r="A161">
        <v>2022</v>
      </c>
      <c r="B161">
        <v>3</v>
      </c>
      <c r="C161" s="115">
        <v>655</v>
      </c>
      <c r="D161" s="115" t="s">
        <v>139</v>
      </c>
      <c r="E161" s="115" t="s">
        <v>140</v>
      </c>
      <c r="F161" s="115">
        <v>137.63999999999999</v>
      </c>
      <c r="G161" s="115">
        <v>158.36000000000001</v>
      </c>
      <c r="H161" s="115"/>
      <c r="I161" s="115">
        <v>64</v>
      </c>
      <c r="J161" s="115">
        <v>169</v>
      </c>
      <c r="K161" s="115"/>
      <c r="L161" s="115"/>
      <c r="M161" s="115"/>
      <c r="N161" s="63"/>
      <c r="O161" s="63"/>
      <c r="P161" s="63"/>
      <c r="Q161" s="63"/>
      <c r="R161" s="63"/>
      <c r="S161" s="63"/>
      <c r="T161" s="63"/>
      <c r="U161" s="63"/>
      <c r="V161" s="63"/>
      <c r="W161" s="115"/>
      <c r="X161" s="115">
        <v>0.02</v>
      </c>
      <c r="Y161" s="276">
        <v>44633</v>
      </c>
      <c r="Z161" s="277">
        <v>44627</v>
      </c>
      <c r="AA161" s="115"/>
      <c r="AB161" s="115"/>
      <c r="AC161" s="114">
        <f t="shared" si="2"/>
        <v>0</v>
      </c>
      <c r="AD161" s="120" t="str">
        <f t="shared" si="3"/>
        <v>wip</v>
      </c>
    </row>
    <row r="162" spans="1:30" x14ac:dyDescent="0.2">
      <c r="A162">
        <v>2022</v>
      </c>
      <c r="B162">
        <v>3</v>
      </c>
      <c r="C162" s="115">
        <v>655</v>
      </c>
      <c r="D162" s="115" t="s">
        <v>139</v>
      </c>
      <c r="E162" s="115" t="s">
        <v>140</v>
      </c>
      <c r="F162" s="115">
        <v>137.63999999999999</v>
      </c>
      <c r="G162" s="115">
        <v>158.36000000000001</v>
      </c>
      <c r="H162" s="115"/>
      <c r="I162" s="115">
        <v>64</v>
      </c>
      <c r="J162" s="115">
        <v>169</v>
      </c>
      <c r="K162" s="115"/>
      <c r="L162" s="115"/>
      <c r="M162" s="115"/>
      <c r="N162" s="63"/>
      <c r="O162" s="63"/>
      <c r="P162" s="63"/>
      <c r="Q162" s="63"/>
      <c r="R162" s="63"/>
      <c r="S162" s="63"/>
      <c r="T162" s="63"/>
      <c r="U162" s="63"/>
      <c r="V162" s="63"/>
      <c r="W162" s="115"/>
      <c r="X162" s="115">
        <v>0.02</v>
      </c>
      <c r="Y162" s="276">
        <v>44633</v>
      </c>
      <c r="Z162" s="277">
        <v>44629</v>
      </c>
      <c r="AA162" s="115"/>
      <c r="AB162" s="115"/>
      <c r="AC162" s="114">
        <f t="shared" si="2"/>
        <v>0</v>
      </c>
      <c r="AD162" s="120" t="str">
        <f t="shared" si="3"/>
        <v>wip</v>
      </c>
    </row>
    <row r="163" spans="1:30" x14ac:dyDescent="0.2">
      <c r="A163">
        <v>2022</v>
      </c>
      <c r="B163">
        <v>3</v>
      </c>
      <c r="C163" s="115">
        <v>655</v>
      </c>
      <c r="D163" s="115" t="s">
        <v>139</v>
      </c>
      <c r="E163" s="115" t="s">
        <v>140</v>
      </c>
      <c r="F163" s="115">
        <v>137.63999999999999</v>
      </c>
      <c r="G163" s="115">
        <v>158.36000000000001</v>
      </c>
      <c r="H163" s="115"/>
      <c r="I163" s="115">
        <v>64</v>
      </c>
      <c r="J163" s="115">
        <v>169</v>
      </c>
      <c r="K163" s="115"/>
      <c r="L163" s="115"/>
      <c r="M163" s="115"/>
      <c r="N163" s="63"/>
      <c r="O163" s="63"/>
      <c r="P163" s="63"/>
      <c r="Q163" s="63"/>
      <c r="R163" s="63"/>
      <c r="S163" s="63"/>
      <c r="T163" s="63"/>
      <c r="U163" s="63"/>
      <c r="V163" s="63"/>
      <c r="W163" s="115"/>
      <c r="X163" s="115">
        <v>0.02</v>
      </c>
      <c r="Y163" s="276">
        <v>44633</v>
      </c>
      <c r="Z163" s="277">
        <v>44632</v>
      </c>
      <c r="AA163" s="115"/>
      <c r="AB163" s="115"/>
      <c r="AC163" s="114">
        <f t="shared" si="2"/>
        <v>0</v>
      </c>
      <c r="AD163" s="120" t="str">
        <f t="shared" si="3"/>
        <v>wip</v>
      </c>
    </row>
    <row r="164" spans="1:30" x14ac:dyDescent="0.2">
      <c r="A164">
        <v>2022</v>
      </c>
      <c r="B164">
        <v>3</v>
      </c>
      <c r="C164" s="115">
        <v>655</v>
      </c>
      <c r="D164" s="115" t="s">
        <v>139</v>
      </c>
      <c r="E164" s="115" t="s">
        <v>140</v>
      </c>
      <c r="F164" s="115">
        <v>137.63999999999999</v>
      </c>
      <c r="G164" s="115">
        <v>158.36000000000001</v>
      </c>
      <c r="H164" s="115"/>
      <c r="I164" s="115">
        <v>64</v>
      </c>
      <c r="J164" s="115">
        <v>169</v>
      </c>
      <c r="K164" s="115"/>
      <c r="L164" s="115"/>
      <c r="M164" s="115"/>
      <c r="N164" s="63"/>
      <c r="O164" s="63"/>
      <c r="P164" s="63"/>
      <c r="Q164" s="63"/>
      <c r="R164" s="63"/>
      <c r="S164" s="63"/>
      <c r="T164" s="63"/>
      <c r="U164" s="63"/>
      <c r="V164" s="63"/>
      <c r="W164" s="115"/>
      <c r="X164" s="115">
        <v>0.02</v>
      </c>
      <c r="Y164" s="276">
        <v>44633</v>
      </c>
      <c r="Z164" s="277">
        <v>44633</v>
      </c>
      <c r="AA164" s="115"/>
      <c r="AB164" s="115"/>
      <c r="AC164" s="114">
        <f t="shared" si="2"/>
        <v>0</v>
      </c>
      <c r="AD164" s="120" t="str">
        <f t="shared" si="3"/>
        <v>wip</v>
      </c>
    </row>
    <row r="165" spans="1:30" x14ac:dyDescent="0.2">
      <c r="A165">
        <v>2022</v>
      </c>
      <c r="B165">
        <v>3</v>
      </c>
      <c r="C165" s="115">
        <v>655</v>
      </c>
      <c r="D165" s="115" t="s">
        <v>139</v>
      </c>
      <c r="E165" s="115" t="s">
        <v>140</v>
      </c>
      <c r="F165" s="115">
        <v>137.63999999999999</v>
      </c>
      <c r="G165" s="115">
        <v>158.36000000000001</v>
      </c>
      <c r="H165" s="115"/>
      <c r="I165" s="115">
        <v>64</v>
      </c>
      <c r="J165" s="115">
        <v>169</v>
      </c>
      <c r="K165" s="115"/>
      <c r="L165" s="115"/>
      <c r="M165" s="115"/>
      <c r="N165" s="63"/>
      <c r="O165" s="63"/>
      <c r="P165" s="63"/>
      <c r="Q165" s="63"/>
      <c r="R165" s="63"/>
      <c r="S165" s="63"/>
      <c r="T165" s="63"/>
      <c r="U165" s="63"/>
      <c r="V165" s="63"/>
      <c r="W165" s="115"/>
      <c r="X165" s="115">
        <v>0.02</v>
      </c>
      <c r="Y165" s="276">
        <v>44633</v>
      </c>
      <c r="Z165" s="277">
        <v>44635</v>
      </c>
      <c r="AA165" s="115"/>
      <c r="AB165" s="115"/>
      <c r="AC165" s="114">
        <f t="shared" si="2"/>
        <v>0</v>
      </c>
      <c r="AD165" s="120" t="str">
        <f t="shared" si="3"/>
        <v>wip</v>
      </c>
    </row>
    <row r="166" spans="1:30" x14ac:dyDescent="0.2">
      <c r="A166">
        <v>2022</v>
      </c>
      <c r="B166">
        <v>3</v>
      </c>
      <c r="C166" s="115">
        <v>656</v>
      </c>
      <c r="D166" s="115" t="s">
        <v>141</v>
      </c>
      <c r="E166" s="115" t="s">
        <v>142</v>
      </c>
      <c r="F166" s="115">
        <v>137.63999999999999</v>
      </c>
      <c r="G166" s="115">
        <v>158.36000000000001</v>
      </c>
      <c r="H166" s="115"/>
      <c r="I166" s="115">
        <v>64</v>
      </c>
      <c r="J166" s="115">
        <v>169</v>
      </c>
      <c r="K166" s="115"/>
      <c r="L166" s="115"/>
      <c r="M166" s="115"/>
      <c r="N166" s="63"/>
      <c r="O166" s="63"/>
      <c r="P166" s="63"/>
      <c r="Q166" s="63"/>
      <c r="R166" s="63"/>
      <c r="S166" s="63"/>
      <c r="T166" s="63"/>
      <c r="U166" s="63"/>
      <c r="V166" s="63"/>
      <c r="W166" s="115"/>
      <c r="X166" s="115">
        <v>0.02</v>
      </c>
      <c r="Y166" s="276">
        <v>44633</v>
      </c>
      <c r="Z166" s="277">
        <v>44425</v>
      </c>
      <c r="AA166" s="115"/>
      <c r="AB166" s="115"/>
      <c r="AC166" s="114">
        <f t="shared" si="2"/>
        <v>0</v>
      </c>
      <c r="AD166" s="120" t="str">
        <f t="shared" si="3"/>
        <v>wip</v>
      </c>
    </row>
    <row r="167" spans="1:30" x14ac:dyDescent="0.2">
      <c r="A167">
        <v>2022</v>
      </c>
      <c r="B167">
        <v>3</v>
      </c>
      <c r="C167" s="115">
        <v>656</v>
      </c>
      <c r="D167" s="115" t="s">
        <v>141</v>
      </c>
      <c r="E167" s="115" t="s">
        <v>142</v>
      </c>
      <c r="F167" s="115">
        <v>137.63999999999999</v>
      </c>
      <c r="G167" s="115">
        <v>158.36000000000001</v>
      </c>
      <c r="H167" s="115"/>
      <c r="I167" s="115">
        <v>64</v>
      </c>
      <c r="J167" s="115">
        <v>169</v>
      </c>
      <c r="K167" s="115"/>
      <c r="L167" s="115"/>
      <c r="M167" s="115"/>
      <c r="N167" s="63"/>
      <c r="O167" s="63"/>
      <c r="P167" s="63"/>
      <c r="Q167" s="63"/>
      <c r="R167" s="63"/>
      <c r="S167" s="63"/>
      <c r="T167" s="63"/>
      <c r="U167" s="63"/>
      <c r="V167" s="63"/>
      <c r="W167" s="115"/>
      <c r="X167" s="115">
        <v>0.02</v>
      </c>
      <c r="Y167" s="276">
        <v>44633</v>
      </c>
      <c r="Z167" s="277">
        <v>44600</v>
      </c>
      <c r="AA167" s="115"/>
      <c r="AB167" s="115"/>
      <c r="AC167" s="114">
        <f t="shared" si="2"/>
        <v>0</v>
      </c>
      <c r="AD167" s="120" t="str">
        <f t="shared" si="3"/>
        <v>wip</v>
      </c>
    </row>
    <row r="168" spans="1:30" x14ac:dyDescent="0.2">
      <c r="A168">
        <v>2022</v>
      </c>
      <c r="B168">
        <v>3</v>
      </c>
      <c r="C168" s="115">
        <v>656</v>
      </c>
      <c r="D168" s="115" t="s">
        <v>141</v>
      </c>
      <c r="E168" s="115" t="s">
        <v>142</v>
      </c>
      <c r="F168" s="115">
        <v>137.63999999999999</v>
      </c>
      <c r="G168" s="115">
        <v>158.36000000000001</v>
      </c>
      <c r="H168" s="115"/>
      <c r="I168" s="115">
        <v>64</v>
      </c>
      <c r="J168" s="115">
        <v>169</v>
      </c>
      <c r="K168" s="115"/>
      <c r="L168" s="115"/>
      <c r="M168" s="115"/>
      <c r="N168" s="63"/>
      <c r="O168" s="63"/>
      <c r="P168" s="63"/>
      <c r="Q168" s="63"/>
      <c r="R168" s="63"/>
      <c r="S168" s="63"/>
      <c r="T168" s="63"/>
      <c r="U168" s="63"/>
      <c r="V168" s="63"/>
      <c r="W168" s="115"/>
      <c r="X168" s="115">
        <v>0.02</v>
      </c>
      <c r="Y168" s="276">
        <v>44633</v>
      </c>
      <c r="Z168" s="277">
        <v>44608</v>
      </c>
      <c r="AA168" s="115"/>
      <c r="AB168" s="115"/>
      <c r="AC168" s="114">
        <f t="shared" si="2"/>
        <v>0</v>
      </c>
      <c r="AD168" s="120" t="str">
        <f t="shared" si="3"/>
        <v>wip</v>
      </c>
    </row>
    <row r="169" spans="1:30" x14ac:dyDescent="0.2">
      <c r="A169">
        <v>2022</v>
      </c>
      <c r="B169">
        <v>3</v>
      </c>
      <c r="C169" s="115">
        <v>656</v>
      </c>
      <c r="D169" s="115" t="s">
        <v>141</v>
      </c>
      <c r="E169" s="115" t="s">
        <v>142</v>
      </c>
      <c r="F169" s="115">
        <v>137.63999999999999</v>
      </c>
      <c r="G169" s="115">
        <v>158.36000000000001</v>
      </c>
      <c r="H169" s="115"/>
      <c r="I169" s="115">
        <v>64</v>
      </c>
      <c r="J169" s="115">
        <v>169</v>
      </c>
      <c r="K169" s="115"/>
      <c r="L169" s="115"/>
      <c r="M169" s="115"/>
      <c r="N169" s="63"/>
      <c r="O169" s="63"/>
      <c r="P169" s="63"/>
      <c r="Q169" s="63"/>
      <c r="R169" s="63"/>
      <c r="S169" s="63"/>
      <c r="T169" s="63"/>
      <c r="U169" s="63"/>
      <c r="V169" s="63"/>
      <c r="W169" s="115"/>
      <c r="X169" s="115">
        <v>0.02</v>
      </c>
      <c r="Y169" s="276">
        <v>44633</v>
      </c>
      <c r="Z169" s="277">
        <v>44614</v>
      </c>
      <c r="AA169" s="115"/>
      <c r="AB169" s="115"/>
      <c r="AC169" s="114">
        <f t="shared" si="2"/>
        <v>0</v>
      </c>
      <c r="AD169" s="120" t="str">
        <f t="shared" si="3"/>
        <v>wip</v>
      </c>
    </row>
    <row r="170" spans="1:30" x14ac:dyDescent="0.2">
      <c r="A170">
        <v>2022</v>
      </c>
      <c r="B170">
        <v>3</v>
      </c>
      <c r="C170" s="115">
        <v>656</v>
      </c>
      <c r="D170" s="115" t="s">
        <v>141</v>
      </c>
      <c r="E170" s="115" t="s">
        <v>142</v>
      </c>
      <c r="F170" s="115">
        <v>137.63999999999999</v>
      </c>
      <c r="G170" s="115">
        <v>158.36000000000001</v>
      </c>
      <c r="H170" s="115"/>
      <c r="I170" s="115">
        <v>64</v>
      </c>
      <c r="J170" s="115">
        <v>169</v>
      </c>
      <c r="K170" s="115"/>
      <c r="L170" s="115"/>
      <c r="M170" s="115"/>
      <c r="N170" s="63"/>
      <c r="O170" s="63"/>
      <c r="P170" s="63"/>
      <c r="Q170" s="63"/>
      <c r="R170" s="63"/>
      <c r="S170" s="63"/>
      <c r="T170" s="63"/>
      <c r="U170" s="63"/>
      <c r="V170" s="63"/>
      <c r="W170" s="115"/>
      <c r="X170" s="115">
        <v>0.02</v>
      </c>
      <c r="Y170" s="276">
        <v>44633</v>
      </c>
      <c r="Z170" s="277">
        <v>44617</v>
      </c>
      <c r="AA170" s="115"/>
      <c r="AB170" s="115"/>
      <c r="AC170" s="114">
        <f t="shared" si="2"/>
        <v>0</v>
      </c>
      <c r="AD170" s="120" t="str">
        <f t="shared" si="3"/>
        <v>wip</v>
      </c>
    </row>
    <row r="171" spans="1:30" x14ac:dyDescent="0.2">
      <c r="A171">
        <v>2022</v>
      </c>
      <c r="B171">
        <v>3</v>
      </c>
      <c r="C171">
        <v>656</v>
      </c>
      <c r="D171" t="s">
        <v>141</v>
      </c>
      <c r="E171" t="s">
        <v>142</v>
      </c>
      <c r="F171">
        <v>137.63999999999999</v>
      </c>
      <c r="G171">
        <v>158.36000000000001</v>
      </c>
      <c r="I171">
        <v>64</v>
      </c>
      <c r="J171">
        <v>169</v>
      </c>
      <c r="N171" s="108"/>
      <c r="O171" s="108"/>
      <c r="P171" s="108"/>
      <c r="Q171" s="108"/>
      <c r="R171" s="108"/>
      <c r="S171" s="108"/>
      <c r="T171" s="108"/>
      <c r="U171" s="108"/>
      <c r="V171" s="108"/>
      <c r="X171">
        <v>0.02</v>
      </c>
      <c r="Y171" s="279">
        <v>44633</v>
      </c>
      <c r="Z171" s="280">
        <v>44627</v>
      </c>
      <c r="AC171" s="114">
        <f t="shared" si="2"/>
        <v>0</v>
      </c>
      <c r="AD171" s="120" t="str">
        <f t="shared" si="3"/>
        <v>wip</v>
      </c>
    </row>
    <row r="172" spans="1:30" x14ac:dyDescent="0.2">
      <c r="A172">
        <v>2022</v>
      </c>
      <c r="B172">
        <v>3</v>
      </c>
      <c r="C172">
        <v>656</v>
      </c>
      <c r="D172" t="s">
        <v>141</v>
      </c>
      <c r="E172" t="s">
        <v>142</v>
      </c>
      <c r="F172">
        <v>137.63999999999999</v>
      </c>
      <c r="G172">
        <v>158.36000000000001</v>
      </c>
      <c r="I172">
        <v>64</v>
      </c>
      <c r="J172">
        <v>169</v>
      </c>
      <c r="N172" s="63"/>
      <c r="O172" s="63"/>
      <c r="P172" s="63"/>
      <c r="Q172" s="63"/>
      <c r="R172" s="63"/>
      <c r="S172" s="63"/>
      <c r="T172" s="63"/>
      <c r="U172" s="63"/>
      <c r="V172" s="63"/>
      <c r="X172">
        <v>0.02</v>
      </c>
      <c r="Y172" s="279">
        <v>44633</v>
      </c>
      <c r="Z172" s="280">
        <v>44629</v>
      </c>
      <c r="AC172" s="114">
        <f t="shared" si="2"/>
        <v>0</v>
      </c>
      <c r="AD172" s="120" t="str">
        <f t="shared" si="3"/>
        <v>wip</v>
      </c>
    </row>
    <row r="173" spans="1:30" x14ac:dyDescent="0.2">
      <c r="A173">
        <v>2022</v>
      </c>
      <c r="B173">
        <v>3</v>
      </c>
      <c r="C173">
        <v>656</v>
      </c>
      <c r="D173" t="s">
        <v>141</v>
      </c>
      <c r="E173" t="s">
        <v>142</v>
      </c>
      <c r="F173">
        <v>137.63999999999999</v>
      </c>
      <c r="G173">
        <v>158.36000000000001</v>
      </c>
      <c r="I173">
        <v>64</v>
      </c>
      <c r="J173">
        <v>169</v>
      </c>
      <c r="N173" s="63"/>
      <c r="O173" s="63"/>
      <c r="P173" s="63"/>
      <c r="Q173" s="63"/>
      <c r="R173" s="63"/>
      <c r="S173" s="63"/>
      <c r="T173" s="63"/>
      <c r="U173" s="63"/>
      <c r="V173" s="63"/>
      <c r="X173">
        <v>0.02</v>
      </c>
      <c r="Y173" s="279">
        <v>44633</v>
      </c>
      <c r="Z173" s="280">
        <v>44632</v>
      </c>
      <c r="AC173" s="114">
        <f t="shared" si="2"/>
        <v>0</v>
      </c>
      <c r="AD173" s="120" t="str">
        <f t="shared" si="3"/>
        <v>wip</v>
      </c>
    </row>
    <row r="174" spans="1:30" x14ac:dyDescent="0.2">
      <c r="A174">
        <v>2022</v>
      </c>
      <c r="B174">
        <v>3</v>
      </c>
      <c r="C174">
        <v>656</v>
      </c>
      <c r="D174" t="s">
        <v>141</v>
      </c>
      <c r="E174" t="s">
        <v>142</v>
      </c>
      <c r="F174">
        <v>137.63999999999999</v>
      </c>
      <c r="G174">
        <v>158.36000000000001</v>
      </c>
      <c r="I174">
        <v>64</v>
      </c>
      <c r="J174">
        <v>169</v>
      </c>
      <c r="N174" s="63"/>
      <c r="O174" s="63"/>
      <c r="P174" s="63"/>
      <c r="Q174" s="63"/>
      <c r="R174" s="63"/>
      <c r="S174" s="63"/>
      <c r="T174" s="63"/>
      <c r="U174" s="63"/>
      <c r="V174" s="63"/>
      <c r="X174">
        <v>0.02</v>
      </c>
      <c r="Y174" s="279">
        <v>44633</v>
      </c>
      <c r="Z174" s="280">
        <v>44633</v>
      </c>
      <c r="AC174" s="114">
        <f t="shared" si="2"/>
        <v>0</v>
      </c>
      <c r="AD174" s="120" t="str">
        <f t="shared" si="3"/>
        <v>wip</v>
      </c>
    </row>
    <row r="175" spans="1:30" x14ac:dyDescent="0.2">
      <c r="A175">
        <v>2022</v>
      </c>
      <c r="B175">
        <v>3</v>
      </c>
      <c r="C175">
        <v>656</v>
      </c>
      <c r="D175" t="s">
        <v>141</v>
      </c>
      <c r="E175" t="s">
        <v>142</v>
      </c>
      <c r="F175">
        <v>137.63999999999999</v>
      </c>
      <c r="G175">
        <v>158.36000000000001</v>
      </c>
      <c r="I175">
        <v>64</v>
      </c>
      <c r="J175">
        <v>169</v>
      </c>
      <c r="N175" s="63"/>
      <c r="O175" s="63"/>
      <c r="P175" s="63"/>
      <c r="Q175" s="63"/>
      <c r="R175" s="63"/>
      <c r="S175" s="63"/>
      <c r="T175" s="63"/>
      <c r="U175" s="63"/>
      <c r="V175" s="63"/>
      <c r="X175">
        <v>0.02</v>
      </c>
      <c r="Y175" s="279">
        <v>44633</v>
      </c>
      <c r="Z175" s="280">
        <v>44635</v>
      </c>
      <c r="AC175" s="114">
        <f t="shared" si="2"/>
        <v>0</v>
      </c>
      <c r="AD175" s="120" t="str">
        <f t="shared" si="3"/>
        <v>wip</v>
      </c>
    </row>
    <row r="176" spans="1:30" x14ac:dyDescent="0.2">
      <c r="A176">
        <v>2022</v>
      </c>
      <c r="B176">
        <v>3</v>
      </c>
      <c r="C176">
        <v>657</v>
      </c>
      <c r="D176" t="s">
        <v>143</v>
      </c>
      <c r="E176" t="s">
        <v>144</v>
      </c>
      <c r="F176">
        <v>83.7</v>
      </c>
      <c r="G176">
        <v>96.3</v>
      </c>
      <c r="I176">
        <v>64</v>
      </c>
      <c r="J176">
        <v>169</v>
      </c>
      <c r="N176" s="63"/>
      <c r="O176" s="63"/>
      <c r="P176" s="63"/>
      <c r="Q176" s="63"/>
      <c r="R176" s="63"/>
      <c r="S176" s="63"/>
      <c r="T176" s="63"/>
      <c r="U176" s="63"/>
      <c r="V176" s="63"/>
      <c r="X176">
        <v>0.02</v>
      </c>
      <c r="Y176" s="279">
        <v>44633</v>
      </c>
      <c r="Z176" s="280">
        <v>44425</v>
      </c>
      <c r="AC176" s="114">
        <f t="shared" si="2"/>
        <v>0</v>
      </c>
      <c r="AD176" s="120" t="str">
        <f t="shared" si="3"/>
        <v>wip</v>
      </c>
    </row>
    <row r="177" spans="1:30" x14ac:dyDescent="0.2">
      <c r="A177">
        <v>2022</v>
      </c>
      <c r="B177">
        <v>3</v>
      </c>
      <c r="C177">
        <v>657</v>
      </c>
      <c r="D177" t="s">
        <v>143</v>
      </c>
      <c r="E177" t="s">
        <v>144</v>
      </c>
      <c r="F177">
        <v>83.7</v>
      </c>
      <c r="G177">
        <v>96.3</v>
      </c>
      <c r="I177">
        <v>64</v>
      </c>
      <c r="J177">
        <v>169</v>
      </c>
      <c r="N177" s="63"/>
      <c r="O177" s="63"/>
      <c r="P177" s="63"/>
      <c r="Q177" s="63"/>
      <c r="R177" s="63"/>
      <c r="S177" s="63"/>
      <c r="T177" s="63"/>
      <c r="U177" s="63"/>
      <c r="V177" s="63"/>
      <c r="X177">
        <v>0.02</v>
      </c>
      <c r="Y177" s="279">
        <v>44633</v>
      </c>
      <c r="Z177" s="280">
        <v>44600</v>
      </c>
      <c r="AC177" s="114">
        <f t="shared" si="2"/>
        <v>0</v>
      </c>
      <c r="AD177" s="120" t="str">
        <f t="shared" si="3"/>
        <v>wip</v>
      </c>
    </row>
    <row r="178" spans="1:30" x14ac:dyDescent="0.2">
      <c r="A178">
        <v>2022</v>
      </c>
      <c r="B178">
        <v>3</v>
      </c>
      <c r="C178">
        <v>657</v>
      </c>
      <c r="D178" t="s">
        <v>143</v>
      </c>
      <c r="E178" t="s">
        <v>144</v>
      </c>
      <c r="F178">
        <v>83.7</v>
      </c>
      <c r="G178">
        <v>96.3</v>
      </c>
      <c r="I178">
        <v>64</v>
      </c>
      <c r="J178">
        <v>169</v>
      </c>
      <c r="N178" s="63"/>
      <c r="O178" s="63"/>
      <c r="P178" s="63"/>
      <c r="Q178" s="63"/>
      <c r="R178" s="63"/>
      <c r="S178" s="63"/>
      <c r="T178" s="63"/>
      <c r="U178" s="63"/>
      <c r="V178" s="63"/>
      <c r="X178">
        <v>0.02</v>
      </c>
      <c r="Y178" s="279">
        <v>44633</v>
      </c>
      <c r="Z178" s="280">
        <v>44608</v>
      </c>
      <c r="AC178" s="114">
        <f t="shared" si="2"/>
        <v>0</v>
      </c>
      <c r="AD178" s="120" t="str">
        <f t="shared" si="3"/>
        <v>wip</v>
      </c>
    </row>
    <row r="179" spans="1:30" x14ac:dyDescent="0.2">
      <c r="A179">
        <v>2022</v>
      </c>
      <c r="B179">
        <v>3</v>
      </c>
      <c r="C179">
        <v>657</v>
      </c>
      <c r="D179" t="s">
        <v>143</v>
      </c>
      <c r="E179" t="s">
        <v>144</v>
      </c>
      <c r="F179">
        <v>83.7</v>
      </c>
      <c r="G179">
        <v>96.3</v>
      </c>
      <c r="I179">
        <v>64</v>
      </c>
      <c r="J179">
        <v>169</v>
      </c>
      <c r="N179" s="63"/>
      <c r="O179" s="63"/>
      <c r="P179" s="63"/>
      <c r="Q179" s="63"/>
      <c r="R179" s="63"/>
      <c r="S179" s="63"/>
      <c r="T179" s="63"/>
      <c r="U179" s="63"/>
      <c r="V179" s="63"/>
      <c r="X179">
        <v>0.02</v>
      </c>
      <c r="Y179" s="279">
        <v>44633</v>
      </c>
      <c r="Z179" s="280">
        <v>44614</v>
      </c>
      <c r="AC179" s="114">
        <f t="shared" si="2"/>
        <v>0</v>
      </c>
      <c r="AD179" s="120" t="str">
        <f t="shared" si="3"/>
        <v>wip</v>
      </c>
    </row>
    <row r="180" spans="1:30" x14ac:dyDescent="0.2">
      <c r="A180">
        <v>2022</v>
      </c>
      <c r="B180">
        <v>3</v>
      </c>
      <c r="C180">
        <v>657</v>
      </c>
      <c r="D180" t="s">
        <v>143</v>
      </c>
      <c r="E180" t="s">
        <v>144</v>
      </c>
      <c r="F180">
        <v>83.7</v>
      </c>
      <c r="G180">
        <v>96.3</v>
      </c>
      <c r="I180">
        <v>64</v>
      </c>
      <c r="J180">
        <v>169</v>
      </c>
      <c r="N180" s="63"/>
      <c r="O180" s="63"/>
      <c r="P180" s="63"/>
      <c r="Q180" s="63"/>
      <c r="R180" s="63"/>
      <c r="S180" s="63"/>
      <c r="T180" s="63"/>
      <c r="U180" s="63"/>
      <c r="V180" s="63"/>
      <c r="X180">
        <v>0.02</v>
      </c>
      <c r="Y180" s="279">
        <v>44633</v>
      </c>
      <c r="Z180" s="280">
        <v>44617</v>
      </c>
      <c r="AC180" s="114">
        <f t="shared" si="2"/>
        <v>0</v>
      </c>
      <c r="AD180" s="120" t="str">
        <f t="shared" si="3"/>
        <v>wip</v>
      </c>
    </row>
    <row r="181" spans="1:30" x14ac:dyDescent="0.2">
      <c r="A181">
        <v>2022</v>
      </c>
      <c r="B181">
        <v>3</v>
      </c>
      <c r="C181">
        <v>657</v>
      </c>
      <c r="D181" t="s">
        <v>143</v>
      </c>
      <c r="E181" t="s">
        <v>144</v>
      </c>
      <c r="F181">
        <v>83.7</v>
      </c>
      <c r="G181">
        <v>96.3</v>
      </c>
      <c r="I181">
        <v>64</v>
      </c>
      <c r="J181">
        <v>169</v>
      </c>
      <c r="N181" s="63"/>
      <c r="O181" s="63"/>
      <c r="P181" s="63"/>
      <c r="Q181" s="63"/>
      <c r="R181" s="63"/>
      <c r="S181" s="63"/>
      <c r="T181" s="63"/>
      <c r="U181" s="63"/>
      <c r="V181" s="63"/>
      <c r="X181">
        <v>0.02</v>
      </c>
      <c r="Y181" s="279">
        <v>44633</v>
      </c>
      <c r="Z181" s="280">
        <v>44627</v>
      </c>
      <c r="AC181" s="114">
        <f t="shared" si="2"/>
        <v>0</v>
      </c>
      <c r="AD181" s="120" t="str">
        <f t="shared" si="3"/>
        <v>wip</v>
      </c>
    </row>
    <row r="182" spans="1:30" x14ac:dyDescent="0.2">
      <c r="A182">
        <v>2022</v>
      </c>
      <c r="B182">
        <v>3</v>
      </c>
      <c r="C182">
        <v>657</v>
      </c>
      <c r="D182" t="s">
        <v>143</v>
      </c>
      <c r="E182" t="s">
        <v>144</v>
      </c>
      <c r="F182">
        <v>83.7</v>
      </c>
      <c r="G182">
        <v>96.3</v>
      </c>
      <c r="I182">
        <v>64</v>
      </c>
      <c r="J182">
        <v>169</v>
      </c>
      <c r="N182" s="63"/>
      <c r="O182" s="63"/>
      <c r="P182" s="63"/>
      <c r="Q182" s="63"/>
      <c r="R182" s="63"/>
      <c r="S182" s="63"/>
      <c r="T182" s="63"/>
      <c r="U182" s="63"/>
      <c r="V182" s="63"/>
      <c r="X182">
        <v>0.02</v>
      </c>
      <c r="Y182" s="279">
        <v>44633</v>
      </c>
      <c r="Z182" s="280">
        <v>44629</v>
      </c>
      <c r="AC182" s="114">
        <f t="shared" si="2"/>
        <v>0</v>
      </c>
      <c r="AD182" s="120" t="str">
        <f t="shared" si="3"/>
        <v>wip</v>
      </c>
    </row>
    <row r="183" spans="1:30" x14ac:dyDescent="0.2">
      <c r="A183">
        <v>2022</v>
      </c>
      <c r="B183">
        <v>3</v>
      </c>
      <c r="C183">
        <v>657</v>
      </c>
      <c r="D183" t="s">
        <v>143</v>
      </c>
      <c r="E183" t="s">
        <v>144</v>
      </c>
      <c r="F183">
        <v>83.7</v>
      </c>
      <c r="G183">
        <v>96.3</v>
      </c>
      <c r="I183">
        <v>64</v>
      </c>
      <c r="J183">
        <v>169</v>
      </c>
      <c r="N183" s="63"/>
      <c r="O183" s="63"/>
      <c r="P183" s="63"/>
      <c r="Q183" s="63"/>
      <c r="R183" s="63"/>
      <c r="S183" s="63"/>
      <c r="T183" s="63"/>
      <c r="U183" s="63"/>
      <c r="V183" s="63"/>
      <c r="X183">
        <v>0.02</v>
      </c>
      <c r="Y183" s="279">
        <v>44633</v>
      </c>
      <c r="Z183" s="280">
        <v>44632</v>
      </c>
      <c r="AC183" s="114">
        <f t="shared" si="2"/>
        <v>0</v>
      </c>
      <c r="AD183" s="120" t="str">
        <f t="shared" si="3"/>
        <v>wip</v>
      </c>
    </row>
    <row r="184" spans="1:30" x14ac:dyDescent="0.2">
      <c r="A184">
        <v>2022</v>
      </c>
      <c r="B184">
        <v>3</v>
      </c>
      <c r="C184">
        <v>657</v>
      </c>
      <c r="D184" t="s">
        <v>143</v>
      </c>
      <c r="E184" t="s">
        <v>144</v>
      </c>
      <c r="F184">
        <v>83.7</v>
      </c>
      <c r="G184">
        <v>96.3</v>
      </c>
      <c r="I184">
        <v>64</v>
      </c>
      <c r="J184">
        <v>169</v>
      </c>
      <c r="N184" s="63"/>
      <c r="O184" s="63"/>
      <c r="P184" s="63"/>
      <c r="Q184" s="63"/>
      <c r="R184" s="63"/>
      <c r="S184" s="63"/>
      <c r="T184" s="63"/>
      <c r="U184" s="63"/>
      <c r="V184" s="63"/>
      <c r="X184">
        <v>0.02</v>
      </c>
      <c r="Y184" s="279">
        <v>44633</v>
      </c>
      <c r="Z184" s="280">
        <v>44633</v>
      </c>
      <c r="AC184" s="114">
        <f t="shared" si="2"/>
        <v>0</v>
      </c>
      <c r="AD184" s="120" t="str">
        <f t="shared" si="3"/>
        <v>wip</v>
      </c>
    </row>
    <row r="185" spans="1:30" x14ac:dyDescent="0.2">
      <c r="A185">
        <v>2022</v>
      </c>
      <c r="B185">
        <v>3</v>
      </c>
      <c r="C185">
        <v>657</v>
      </c>
      <c r="D185" t="s">
        <v>143</v>
      </c>
      <c r="E185" t="s">
        <v>144</v>
      </c>
      <c r="F185">
        <v>83.7</v>
      </c>
      <c r="G185">
        <v>96.3</v>
      </c>
      <c r="I185">
        <v>64</v>
      </c>
      <c r="J185">
        <v>169</v>
      </c>
      <c r="N185" s="63"/>
      <c r="O185" s="63"/>
      <c r="P185" s="63"/>
      <c r="Q185" s="63"/>
      <c r="R185" s="63"/>
      <c r="S185" s="63"/>
      <c r="T185" s="63"/>
      <c r="U185" s="63"/>
      <c r="V185" s="63"/>
      <c r="X185">
        <v>0.02</v>
      </c>
      <c r="Y185" s="279">
        <v>44633</v>
      </c>
      <c r="Z185" s="280">
        <v>44635</v>
      </c>
      <c r="AC185" s="114">
        <f t="shared" si="2"/>
        <v>0</v>
      </c>
      <c r="AD185" s="120" t="str">
        <f t="shared" si="3"/>
        <v>wip</v>
      </c>
    </row>
    <row r="186" spans="1:30" x14ac:dyDescent="0.2">
      <c r="A186">
        <v>2022</v>
      </c>
      <c r="B186">
        <v>3</v>
      </c>
      <c r="C186">
        <v>658</v>
      </c>
      <c r="D186" t="s">
        <v>145</v>
      </c>
      <c r="E186" t="s">
        <v>146</v>
      </c>
      <c r="F186">
        <v>83.7</v>
      </c>
      <c r="G186">
        <v>96.3</v>
      </c>
      <c r="I186">
        <v>64</v>
      </c>
      <c r="J186">
        <v>169</v>
      </c>
      <c r="N186" s="63"/>
      <c r="O186" s="63"/>
      <c r="P186" s="63"/>
      <c r="Q186" s="63"/>
      <c r="R186" s="63"/>
      <c r="S186" s="63"/>
      <c r="T186" s="63"/>
      <c r="U186" s="63"/>
      <c r="V186" s="63"/>
      <c r="X186">
        <v>0.02</v>
      </c>
      <c r="Y186" s="279">
        <v>44633</v>
      </c>
      <c r="Z186" s="280">
        <v>44425</v>
      </c>
      <c r="AC186" s="114">
        <f t="shared" si="2"/>
        <v>0</v>
      </c>
      <c r="AD186" s="120" t="str">
        <f t="shared" si="3"/>
        <v>wip</v>
      </c>
    </row>
    <row r="187" spans="1:30" x14ac:dyDescent="0.2">
      <c r="A187">
        <v>2022</v>
      </c>
      <c r="B187">
        <v>3</v>
      </c>
      <c r="C187">
        <v>658</v>
      </c>
      <c r="D187" t="s">
        <v>145</v>
      </c>
      <c r="E187" t="s">
        <v>146</v>
      </c>
      <c r="F187">
        <v>83.7</v>
      </c>
      <c r="G187">
        <v>96.3</v>
      </c>
      <c r="I187">
        <v>64</v>
      </c>
      <c r="J187">
        <v>169</v>
      </c>
      <c r="N187" s="63"/>
      <c r="O187" s="63"/>
      <c r="P187" s="63"/>
      <c r="Q187" s="63"/>
      <c r="R187" s="63"/>
      <c r="S187" s="63"/>
      <c r="T187" s="63"/>
      <c r="U187" s="63"/>
      <c r="V187" s="63"/>
      <c r="X187">
        <v>0.02</v>
      </c>
      <c r="Y187" s="279">
        <v>44633</v>
      </c>
      <c r="Z187" s="280">
        <v>44600</v>
      </c>
      <c r="AC187" s="114">
        <f t="shared" si="2"/>
        <v>0</v>
      </c>
      <c r="AD187" s="120" t="str">
        <f t="shared" si="3"/>
        <v>wip</v>
      </c>
    </row>
    <row r="188" spans="1:30" x14ac:dyDescent="0.2">
      <c r="A188">
        <v>2022</v>
      </c>
      <c r="B188">
        <v>3</v>
      </c>
      <c r="C188">
        <v>658</v>
      </c>
      <c r="D188" t="s">
        <v>145</v>
      </c>
      <c r="E188" t="s">
        <v>146</v>
      </c>
      <c r="F188">
        <v>83.7</v>
      </c>
      <c r="G188">
        <v>96.3</v>
      </c>
      <c r="I188">
        <v>64</v>
      </c>
      <c r="J188">
        <v>169</v>
      </c>
      <c r="N188" s="63"/>
      <c r="O188" s="63"/>
      <c r="P188" s="63"/>
      <c r="Q188" s="63"/>
      <c r="R188" s="63"/>
      <c r="S188" s="63"/>
      <c r="T188" s="63"/>
      <c r="U188" s="63"/>
      <c r="V188" s="63"/>
      <c r="X188">
        <v>0.02</v>
      </c>
      <c r="Y188" s="279">
        <v>44633</v>
      </c>
      <c r="Z188" s="280">
        <v>44608</v>
      </c>
      <c r="AC188" s="114">
        <f t="shared" si="2"/>
        <v>0</v>
      </c>
      <c r="AD188" s="120" t="str">
        <f t="shared" si="3"/>
        <v>wip</v>
      </c>
    </row>
    <row r="189" spans="1:30" x14ac:dyDescent="0.2">
      <c r="A189">
        <v>2022</v>
      </c>
      <c r="B189">
        <v>3</v>
      </c>
      <c r="C189">
        <v>658</v>
      </c>
      <c r="D189" t="s">
        <v>145</v>
      </c>
      <c r="E189" t="s">
        <v>146</v>
      </c>
      <c r="F189">
        <v>83.7</v>
      </c>
      <c r="G189">
        <v>96.3</v>
      </c>
      <c r="I189">
        <v>64</v>
      </c>
      <c r="J189">
        <v>169</v>
      </c>
      <c r="N189" s="63"/>
      <c r="O189" s="63"/>
      <c r="P189" s="63"/>
      <c r="Q189" s="63"/>
      <c r="R189" s="63"/>
      <c r="S189" s="63"/>
      <c r="T189" s="63"/>
      <c r="U189" s="63"/>
      <c r="V189" s="63"/>
      <c r="X189">
        <v>0.02</v>
      </c>
      <c r="Y189" s="279">
        <v>44633</v>
      </c>
      <c r="Z189" s="280">
        <v>44614</v>
      </c>
      <c r="AC189" s="114">
        <f t="shared" si="2"/>
        <v>0</v>
      </c>
      <c r="AD189" s="120" t="str">
        <f t="shared" si="3"/>
        <v>wip</v>
      </c>
    </row>
    <row r="190" spans="1:30" x14ac:dyDescent="0.2">
      <c r="A190">
        <v>2022</v>
      </c>
      <c r="B190">
        <v>3</v>
      </c>
      <c r="C190">
        <v>658</v>
      </c>
      <c r="D190" t="s">
        <v>145</v>
      </c>
      <c r="E190" t="s">
        <v>146</v>
      </c>
      <c r="F190">
        <v>83.7</v>
      </c>
      <c r="G190">
        <v>96.3</v>
      </c>
      <c r="I190">
        <v>64</v>
      </c>
      <c r="J190">
        <v>169</v>
      </c>
      <c r="N190" s="63"/>
      <c r="O190" s="63"/>
      <c r="P190" s="63"/>
      <c r="Q190" s="63"/>
      <c r="R190" s="63"/>
      <c r="S190" s="63"/>
      <c r="T190" s="63"/>
      <c r="U190" s="63"/>
      <c r="V190" s="63"/>
      <c r="X190">
        <v>0.02</v>
      </c>
      <c r="Y190" s="279">
        <v>44633</v>
      </c>
      <c r="Z190" s="280">
        <v>44617</v>
      </c>
      <c r="AC190" s="114">
        <f t="shared" si="2"/>
        <v>0</v>
      </c>
      <c r="AD190" s="120" t="str">
        <f t="shared" si="3"/>
        <v>wip</v>
      </c>
    </row>
    <row r="191" spans="1:30" x14ac:dyDescent="0.2">
      <c r="A191">
        <v>2022</v>
      </c>
      <c r="B191">
        <v>3</v>
      </c>
      <c r="C191">
        <v>658</v>
      </c>
      <c r="D191" t="s">
        <v>145</v>
      </c>
      <c r="E191" t="s">
        <v>146</v>
      </c>
      <c r="F191">
        <v>83.7</v>
      </c>
      <c r="G191">
        <v>96.3</v>
      </c>
      <c r="I191">
        <v>64</v>
      </c>
      <c r="J191">
        <v>169</v>
      </c>
      <c r="N191" s="63"/>
      <c r="O191" s="63"/>
      <c r="P191" s="63"/>
      <c r="Q191" s="63"/>
      <c r="R191" s="63"/>
      <c r="S191" s="63"/>
      <c r="T191" s="63"/>
      <c r="U191" s="63"/>
      <c r="V191" s="63"/>
      <c r="X191">
        <v>0.02</v>
      </c>
      <c r="Y191" s="279">
        <v>44633</v>
      </c>
      <c r="Z191" s="280">
        <v>44627</v>
      </c>
      <c r="AC191" s="114">
        <f t="shared" ref="AC191:AC222" si="4">IFERROR(W191/X191,"")</f>
        <v>0</v>
      </c>
      <c r="AD191" s="120" t="str">
        <f t="shared" ref="AD191:AD222" si="5">IF(AA191&lt;&gt;"",IF(AA191&lt;&gt;"","Pinding","wip"),IF(C191&lt;&gt;"","wip",""))</f>
        <v>wip</v>
      </c>
    </row>
    <row r="192" spans="1:30" x14ac:dyDescent="0.2">
      <c r="A192">
        <v>2022</v>
      </c>
      <c r="B192">
        <v>3</v>
      </c>
      <c r="C192">
        <v>658</v>
      </c>
      <c r="D192" t="s">
        <v>145</v>
      </c>
      <c r="E192" t="s">
        <v>146</v>
      </c>
      <c r="F192">
        <v>83.7</v>
      </c>
      <c r="G192">
        <v>96.3</v>
      </c>
      <c r="I192">
        <v>64</v>
      </c>
      <c r="J192">
        <v>169</v>
      </c>
      <c r="N192" s="63"/>
      <c r="O192" s="63"/>
      <c r="P192" s="63"/>
      <c r="Q192" s="63"/>
      <c r="R192" s="63"/>
      <c r="S192" s="63"/>
      <c r="T192" s="63"/>
      <c r="U192" s="63"/>
      <c r="V192" s="63"/>
      <c r="X192">
        <v>0.02</v>
      </c>
      <c r="Y192" s="279">
        <v>44633</v>
      </c>
      <c r="Z192" s="280">
        <v>44629</v>
      </c>
      <c r="AC192" s="114">
        <f t="shared" si="4"/>
        <v>0</v>
      </c>
      <c r="AD192" s="120" t="str">
        <f t="shared" si="5"/>
        <v>wip</v>
      </c>
    </row>
    <row r="193" spans="1:30" x14ac:dyDescent="0.2">
      <c r="A193">
        <v>2022</v>
      </c>
      <c r="B193">
        <v>3</v>
      </c>
      <c r="C193">
        <v>658</v>
      </c>
      <c r="D193" t="s">
        <v>145</v>
      </c>
      <c r="E193" t="s">
        <v>146</v>
      </c>
      <c r="F193">
        <v>83.7</v>
      </c>
      <c r="G193">
        <v>96.3</v>
      </c>
      <c r="I193">
        <v>64</v>
      </c>
      <c r="J193">
        <v>169</v>
      </c>
      <c r="N193" s="63"/>
      <c r="O193" s="63"/>
      <c r="P193" s="63"/>
      <c r="Q193" s="63"/>
      <c r="R193" s="63"/>
      <c r="S193" s="63"/>
      <c r="T193" s="63"/>
      <c r="U193" s="63"/>
      <c r="V193" s="63"/>
      <c r="X193">
        <v>0.02</v>
      </c>
      <c r="Y193" s="279">
        <v>44633</v>
      </c>
      <c r="Z193" s="280">
        <v>44632</v>
      </c>
      <c r="AC193" s="114">
        <f t="shared" si="4"/>
        <v>0</v>
      </c>
      <c r="AD193" s="120" t="str">
        <f t="shared" si="5"/>
        <v>wip</v>
      </c>
    </row>
    <row r="194" spans="1:30" x14ac:dyDescent="0.2">
      <c r="A194">
        <v>2022</v>
      </c>
      <c r="B194">
        <v>3</v>
      </c>
      <c r="C194">
        <v>658</v>
      </c>
      <c r="D194" t="s">
        <v>145</v>
      </c>
      <c r="E194" t="s">
        <v>146</v>
      </c>
      <c r="F194">
        <v>83.7</v>
      </c>
      <c r="G194">
        <v>96.3</v>
      </c>
      <c r="I194">
        <v>64</v>
      </c>
      <c r="J194">
        <v>169</v>
      </c>
      <c r="N194" s="63"/>
      <c r="O194" s="63"/>
      <c r="P194" s="63"/>
      <c r="Q194" s="63"/>
      <c r="R194" s="63"/>
      <c r="S194" s="63"/>
      <c r="T194" s="63"/>
      <c r="U194" s="63"/>
      <c r="V194" s="63"/>
      <c r="X194">
        <v>0.02</v>
      </c>
      <c r="Y194" s="279">
        <v>44633</v>
      </c>
      <c r="Z194" s="280">
        <v>44633</v>
      </c>
      <c r="AC194" s="114">
        <f t="shared" si="4"/>
        <v>0</v>
      </c>
      <c r="AD194" s="120" t="str">
        <f t="shared" si="5"/>
        <v>wip</v>
      </c>
    </row>
    <row r="195" spans="1:30" x14ac:dyDescent="0.2">
      <c r="A195">
        <v>2022</v>
      </c>
      <c r="B195">
        <v>3</v>
      </c>
      <c r="C195">
        <v>658</v>
      </c>
      <c r="D195" t="s">
        <v>145</v>
      </c>
      <c r="E195" t="s">
        <v>146</v>
      </c>
      <c r="F195">
        <v>83.7</v>
      </c>
      <c r="G195">
        <v>96.3</v>
      </c>
      <c r="I195">
        <v>64</v>
      </c>
      <c r="J195">
        <v>169</v>
      </c>
      <c r="N195" s="63"/>
      <c r="O195" s="63"/>
      <c r="P195" s="63"/>
      <c r="Q195" s="63"/>
      <c r="R195" s="63"/>
      <c r="S195" s="63"/>
      <c r="T195" s="63"/>
      <c r="U195" s="63"/>
      <c r="V195" s="63"/>
      <c r="X195">
        <v>0.02</v>
      </c>
      <c r="Y195" s="279">
        <v>44633</v>
      </c>
      <c r="Z195" s="280">
        <v>44635</v>
      </c>
      <c r="AC195" s="114">
        <f t="shared" si="4"/>
        <v>0</v>
      </c>
      <c r="AD195" s="120" t="str">
        <f t="shared" si="5"/>
        <v>wip</v>
      </c>
    </row>
    <row r="196" spans="1:30" x14ac:dyDescent="0.2">
      <c r="A196">
        <v>2022</v>
      </c>
      <c r="B196">
        <v>3</v>
      </c>
      <c r="C196">
        <v>280</v>
      </c>
      <c r="D196" t="s">
        <v>173</v>
      </c>
      <c r="E196" t="s">
        <v>174</v>
      </c>
      <c r="F196">
        <v>300.39</v>
      </c>
      <c r="G196">
        <v>345.61</v>
      </c>
      <c r="I196">
        <v>105</v>
      </c>
      <c r="J196">
        <v>103</v>
      </c>
      <c r="N196" s="63"/>
      <c r="O196" s="63"/>
      <c r="P196" s="63"/>
      <c r="Q196" s="63"/>
      <c r="R196" s="63"/>
      <c r="S196" s="63"/>
      <c r="T196" s="63"/>
      <c r="U196" s="63"/>
      <c r="V196" s="63"/>
      <c r="X196">
        <v>1.4999999999999999E-2</v>
      </c>
      <c r="Y196" s="279">
        <v>44632</v>
      </c>
      <c r="Z196" s="280">
        <v>44597</v>
      </c>
      <c r="AC196" s="114">
        <f t="shared" si="4"/>
        <v>0</v>
      </c>
      <c r="AD196" s="120" t="str">
        <f t="shared" si="5"/>
        <v>wip</v>
      </c>
    </row>
    <row r="197" spans="1:30" x14ac:dyDescent="0.2">
      <c r="A197">
        <v>2022</v>
      </c>
      <c r="B197">
        <v>3</v>
      </c>
      <c r="C197">
        <v>280</v>
      </c>
      <c r="D197" t="s">
        <v>173</v>
      </c>
      <c r="E197" t="s">
        <v>174</v>
      </c>
      <c r="F197">
        <v>300.39</v>
      </c>
      <c r="G197">
        <v>345.61</v>
      </c>
      <c r="I197">
        <v>105</v>
      </c>
      <c r="J197">
        <v>103</v>
      </c>
      <c r="N197" s="63"/>
      <c r="O197" s="63"/>
      <c r="P197" s="63"/>
      <c r="Q197" s="63"/>
      <c r="R197" s="63"/>
      <c r="S197" s="63"/>
      <c r="T197" s="63"/>
      <c r="U197" s="63"/>
      <c r="V197" s="63"/>
      <c r="X197">
        <v>1.4999999999999999E-2</v>
      </c>
      <c r="Y197" s="279">
        <v>44632</v>
      </c>
      <c r="Z197" s="280">
        <v>44600</v>
      </c>
      <c r="AC197" s="114">
        <f t="shared" si="4"/>
        <v>0</v>
      </c>
      <c r="AD197" s="120" t="str">
        <f t="shared" si="5"/>
        <v>wip</v>
      </c>
    </row>
    <row r="198" spans="1:30" x14ac:dyDescent="0.2">
      <c r="A198">
        <v>2022</v>
      </c>
      <c r="B198">
        <v>3</v>
      </c>
      <c r="C198">
        <v>280</v>
      </c>
      <c r="D198" t="s">
        <v>173</v>
      </c>
      <c r="E198" t="s">
        <v>174</v>
      </c>
      <c r="F198">
        <v>300.39</v>
      </c>
      <c r="G198">
        <v>345.61</v>
      </c>
      <c r="I198">
        <v>105</v>
      </c>
      <c r="J198">
        <v>103</v>
      </c>
      <c r="N198" s="63"/>
      <c r="O198" s="63"/>
      <c r="P198" s="63"/>
      <c r="Q198" s="63"/>
      <c r="R198" s="63"/>
      <c r="S198" s="63"/>
      <c r="T198" s="63"/>
      <c r="U198" s="63"/>
      <c r="V198" s="63"/>
      <c r="X198">
        <v>1.4999999999999999E-2</v>
      </c>
      <c r="Y198" s="279">
        <v>44632</v>
      </c>
      <c r="Z198" s="280">
        <v>44614</v>
      </c>
      <c r="AC198" s="114">
        <f t="shared" si="4"/>
        <v>0</v>
      </c>
      <c r="AD198" s="120" t="str">
        <f t="shared" si="5"/>
        <v>wip</v>
      </c>
    </row>
    <row r="199" spans="1:30" x14ac:dyDescent="0.2">
      <c r="A199">
        <v>2022</v>
      </c>
      <c r="B199">
        <v>3</v>
      </c>
      <c r="C199">
        <v>751</v>
      </c>
      <c r="D199" t="s">
        <v>175</v>
      </c>
      <c r="E199" t="s">
        <v>176</v>
      </c>
      <c r="F199">
        <v>949.46900000000005</v>
      </c>
      <c r="G199">
        <v>1080.6389999999999</v>
      </c>
      <c r="I199">
        <v>33</v>
      </c>
      <c r="J199">
        <v>180</v>
      </c>
      <c r="N199" s="63"/>
      <c r="O199" s="63"/>
      <c r="P199" s="63"/>
      <c r="Q199" s="63"/>
      <c r="R199" s="63"/>
      <c r="S199" s="63"/>
      <c r="T199" s="63"/>
      <c r="U199" s="63"/>
      <c r="V199" s="63"/>
      <c r="X199">
        <v>1.4999999999999999E-2</v>
      </c>
      <c r="Y199" s="279">
        <v>44632</v>
      </c>
      <c r="Z199" s="280">
        <v>44597</v>
      </c>
      <c r="AC199" s="114">
        <f t="shared" si="4"/>
        <v>0</v>
      </c>
      <c r="AD199" s="120" t="str">
        <f t="shared" si="5"/>
        <v>wip</v>
      </c>
    </row>
    <row r="200" spans="1:30" x14ac:dyDescent="0.2">
      <c r="A200">
        <v>2022</v>
      </c>
      <c r="B200">
        <v>3</v>
      </c>
      <c r="C200">
        <v>751</v>
      </c>
      <c r="D200" t="s">
        <v>175</v>
      </c>
      <c r="E200" t="s">
        <v>176</v>
      </c>
      <c r="F200">
        <v>949.46900000000005</v>
      </c>
      <c r="G200">
        <v>1080.6389999999999</v>
      </c>
      <c r="I200">
        <v>33</v>
      </c>
      <c r="J200">
        <v>180</v>
      </c>
      <c r="N200" s="63"/>
      <c r="O200" s="63"/>
      <c r="P200" s="63"/>
      <c r="Q200" s="63"/>
      <c r="R200" s="63"/>
      <c r="S200" s="63"/>
      <c r="T200" s="63"/>
      <c r="U200" s="63"/>
      <c r="V200" s="63"/>
      <c r="X200">
        <v>1.4999999999999999E-2</v>
      </c>
      <c r="Y200" s="279">
        <v>44632</v>
      </c>
      <c r="Z200" s="280">
        <v>44600</v>
      </c>
      <c r="AC200" s="114">
        <f t="shared" si="4"/>
        <v>0</v>
      </c>
      <c r="AD200" s="120" t="str">
        <f t="shared" si="5"/>
        <v>wip</v>
      </c>
    </row>
    <row r="201" spans="1:30" x14ac:dyDescent="0.2">
      <c r="A201">
        <v>2022</v>
      </c>
      <c r="B201">
        <v>3</v>
      </c>
      <c r="C201">
        <v>751</v>
      </c>
      <c r="D201" t="s">
        <v>175</v>
      </c>
      <c r="E201" t="s">
        <v>176</v>
      </c>
      <c r="F201">
        <v>949.46900000000005</v>
      </c>
      <c r="G201">
        <v>1080.6389999999999</v>
      </c>
      <c r="I201">
        <v>33</v>
      </c>
      <c r="J201">
        <v>180</v>
      </c>
      <c r="N201" s="63"/>
      <c r="O201" s="63"/>
      <c r="P201" s="63"/>
      <c r="Q201" s="63"/>
      <c r="R201" s="63"/>
      <c r="S201" s="63"/>
      <c r="T201" s="63"/>
      <c r="U201" s="63"/>
      <c r="V201" s="63"/>
      <c r="X201">
        <v>1.4999999999999999E-2</v>
      </c>
      <c r="Y201" s="279">
        <v>44632</v>
      </c>
      <c r="Z201" s="280">
        <v>44614</v>
      </c>
      <c r="AC201" s="114">
        <f t="shared" si="4"/>
        <v>0</v>
      </c>
      <c r="AD201" s="120" t="str">
        <f t="shared" si="5"/>
        <v>wip</v>
      </c>
    </row>
    <row r="202" spans="1:30" x14ac:dyDescent="0.2">
      <c r="A202">
        <v>2022</v>
      </c>
      <c r="B202">
        <v>3</v>
      </c>
      <c r="C202">
        <v>752</v>
      </c>
      <c r="D202" t="s">
        <v>177</v>
      </c>
      <c r="E202" t="s">
        <v>178</v>
      </c>
      <c r="F202">
        <v>48.932000000000002</v>
      </c>
      <c r="G202">
        <v>55.692</v>
      </c>
      <c r="I202">
        <v>33</v>
      </c>
      <c r="J202">
        <v>180</v>
      </c>
      <c r="N202" s="63"/>
      <c r="O202" s="63"/>
      <c r="P202" s="63"/>
      <c r="Q202" s="63"/>
      <c r="R202" s="63"/>
      <c r="S202" s="63"/>
      <c r="T202" s="63"/>
      <c r="U202" s="63"/>
      <c r="V202" s="63"/>
      <c r="X202">
        <v>1.4999999999999999E-2</v>
      </c>
      <c r="Y202" s="279">
        <v>44632</v>
      </c>
      <c r="Z202" s="280">
        <v>44597</v>
      </c>
      <c r="AC202" s="114">
        <f t="shared" si="4"/>
        <v>0</v>
      </c>
      <c r="AD202" s="120" t="str">
        <f t="shared" si="5"/>
        <v>wip</v>
      </c>
    </row>
    <row r="203" spans="1:30" x14ac:dyDescent="0.2">
      <c r="A203">
        <v>2022</v>
      </c>
      <c r="B203">
        <v>3</v>
      </c>
      <c r="C203">
        <v>752</v>
      </c>
      <c r="D203" t="s">
        <v>177</v>
      </c>
      <c r="E203" t="s">
        <v>178</v>
      </c>
      <c r="F203">
        <v>48.932000000000002</v>
      </c>
      <c r="G203">
        <v>55.692</v>
      </c>
      <c r="I203">
        <v>33</v>
      </c>
      <c r="J203">
        <v>180</v>
      </c>
      <c r="N203" s="63"/>
      <c r="O203" s="63"/>
      <c r="P203" s="63"/>
      <c r="Q203" s="63"/>
      <c r="R203" s="63"/>
      <c r="S203" s="63"/>
      <c r="T203" s="63"/>
      <c r="U203" s="63"/>
      <c r="V203" s="63"/>
      <c r="X203">
        <v>1.4999999999999999E-2</v>
      </c>
      <c r="Y203" s="279">
        <v>44632</v>
      </c>
      <c r="Z203" s="280">
        <v>44600</v>
      </c>
      <c r="AC203" s="114">
        <f t="shared" si="4"/>
        <v>0</v>
      </c>
      <c r="AD203" s="120" t="str">
        <f t="shared" si="5"/>
        <v>wip</v>
      </c>
    </row>
    <row r="204" spans="1:30" x14ac:dyDescent="0.2">
      <c r="A204">
        <v>2022</v>
      </c>
      <c r="B204">
        <v>3</v>
      </c>
      <c r="C204">
        <v>752</v>
      </c>
      <c r="D204" t="s">
        <v>177</v>
      </c>
      <c r="E204" t="s">
        <v>178</v>
      </c>
      <c r="F204">
        <v>48.932000000000002</v>
      </c>
      <c r="G204">
        <v>55.692</v>
      </c>
      <c r="I204">
        <v>33</v>
      </c>
      <c r="J204">
        <v>180</v>
      </c>
      <c r="N204" s="63"/>
      <c r="O204" s="63"/>
      <c r="P204" s="63"/>
      <c r="Q204" s="63"/>
      <c r="R204" s="63"/>
      <c r="S204" s="63"/>
      <c r="T204" s="63"/>
      <c r="U204" s="63"/>
      <c r="V204" s="63"/>
      <c r="X204">
        <v>1.4999999999999999E-2</v>
      </c>
      <c r="Y204" s="279">
        <v>44632</v>
      </c>
      <c r="Z204" s="280">
        <v>44614</v>
      </c>
      <c r="AC204" s="114">
        <f t="shared" si="4"/>
        <v>0</v>
      </c>
      <c r="AD204" s="120" t="str">
        <f t="shared" si="5"/>
        <v>wip</v>
      </c>
    </row>
    <row r="205" spans="1:30" x14ac:dyDescent="0.2">
      <c r="A205">
        <v>2022</v>
      </c>
      <c r="B205">
        <v>3</v>
      </c>
      <c r="C205">
        <v>155</v>
      </c>
      <c r="D205" t="s">
        <v>153</v>
      </c>
      <c r="E205" t="s">
        <v>154</v>
      </c>
      <c r="F205">
        <v>113.46</v>
      </c>
      <c r="G205">
        <v>130.54</v>
      </c>
      <c r="I205">
        <v>80</v>
      </c>
      <c r="J205">
        <v>135</v>
      </c>
      <c r="N205" s="63"/>
      <c r="O205" s="63"/>
      <c r="P205" s="63"/>
      <c r="Q205" s="63"/>
      <c r="R205" s="63"/>
      <c r="S205" s="63"/>
      <c r="T205" s="63"/>
      <c r="U205" s="63"/>
      <c r="V205" s="63"/>
      <c r="X205">
        <v>0.02</v>
      </c>
      <c r="Y205" s="279">
        <v>44630</v>
      </c>
      <c r="Z205" s="280">
        <v>44607</v>
      </c>
      <c r="AC205" s="114">
        <f t="shared" si="4"/>
        <v>0</v>
      </c>
      <c r="AD205" s="120" t="str">
        <f t="shared" si="5"/>
        <v>wip</v>
      </c>
    </row>
    <row r="206" spans="1:30" x14ac:dyDescent="0.2">
      <c r="A206">
        <v>2022</v>
      </c>
      <c r="B206">
        <v>3</v>
      </c>
      <c r="C206">
        <v>155</v>
      </c>
      <c r="D206" t="s">
        <v>153</v>
      </c>
      <c r="E206" t="s">
        <v>154</v>
      </c>
      <c r="F206">
        <v>113.46</v>
      </c>
      <c r="G206">
        <v>130.54</v>
      </c>
      <c r="I206">
        <v>80</v>
      </c>
      <c r="J206">
        <v>135</v>
      </c>
      <c r="N206" s="63"/>
      <c r="O206" s="63"/>
      <c r="P206" s="63"/>
      <c r="Q206" s="63"/>
      <c r="R206" s="63"/>
      <c r="S206" s="63"/>
      <c r="T206" s="63"/>
      <c r="U206" s="63"/>
      <c r="V206" s="63"/>
      <c r="X206">
        <v>0.02</v>
      </c>
      <c r="Y206" s="279">
        <v>44630</v>
      </c>
      <c r="Z206" s="280">
        <v>44608</v>
      </c>
      <c r="AC206" s="114">
        <f t="shared" si="4"/>
        <v>0</v>
      </c>
      <c r="AD206" s="120" t="str">
        <f t="shared" si="5"/>
        <v>wip</v>
      </c>
    </row>
    <row r="207" spans="1:30" x14ac:dyDescent="0.2">
      <c r="A207">
        <v>2022</v>
      </c>
      <c r="B207">
        <v>3</v>
      </c>
      <c r="C207">
        <v>155</v>
      </c>
      <c r="D207" t="s">
        <v>153</v>
      </c>
      <c r="E207" t="s">
        <v>154</v>
      </c>
      <c r="F207">
        <v>113.46</v>
      </c>
      <c r="G207">
        <v>130.54</v>
      </c>
      <c r="I207">
        <v>80</v>
      </c>
      <c r="J207">
        <v>135</v>
      </c>
      <c r="N207" s="63"/>
      <c r="O207" s="63"/>
      <c r="P207" s="63"/>
      <c r="Q207" s="63"/>
      <c r="R207" s="63"/>
      <c r="S207" s="63"/>
      <c r="T207" s="63"/>
      <c r="U207" s="63"/>
      <c r="V207" s="63"/>
      <c r="X207">
        <v>0.02</v>
      </c>
      <c r="Y207" s="279">
        <v>44630</v>
      </c>
      <c r="Z207" s="280">
        <v>44627</v>
      </c>
      <c r="AC207" s="114">
        <f t="shared" si="4"/>
        <v>0</v>
      </c>
      <c r="AD207" s="120" t="str">
        <f t="shared" si="5"/>
        <v>wip</v>
      </c>
    </row>
    <row r="208" spans="1:30" x14ac:dyDescent="0.2">
      <c r="A208">
        <v>2022</v>
      </c>
      <c r="B208">
        <v>3</v>
      </c>
      <c r="C208">
        <v>271</v>
      </c>
      <c r="D208" t="s">
        <v>137</v>
      </c>
      <c r="E208" t="s">
        <v>138</v>
      </c>
      <c r="F208">
        <v>149.72999999999999</v>
      </c>
      <c r="G208">
        <v>172.27</v>
      </c>
      <c r="I208">
        <v>151</v>
      </c>
      <c r="J208">
        <v>95</v>
      </c>
      <c r="N208" s="63"/>
      <c r="O208" s="63"/>
      <c r="P208" s="63"/>
      <c r="Q208" s="63"/>
      <c r="R208" s="63"/>
      <c r="S208" s="63"/>
      <c r="T208" s="63"/>
      <c r="U208" s="63"/>
      <c r="V208" s="63"/>
      <c r="X208">
        <v>1.4999999999999999E-2</v>
      </c>
      <c r="Y208" s="279">
        <v>44630</v>
      </c>
      <c r="Z208" s="280">
        <v>44607</v>
      </c>
      <c r="AC208" s="114">
        <f t="shared" si="4"/>
        <v>0</v>
      </c>
      <c r="AD208" s="120" t="str">
        <f t="shared" si="5"/>
        <v>wip</v>
      </c>
    </row>
    <row r="209" spans="1:30" x14ac:dyDescent="0.2">
      <c r="A209">
        <v>2022</v>
      </c>
      <c r="B209">
        <v>3</v>
      </c>
      <c r="C209">
        <v>271</v>
      </c>
      <c r="D209" t="s">
        <v>137</v>
      </c>
      <c r="E209" t="s">
        <v>138</v>
      </c>
      <c r="F209">
        <v>149.72999999999999</v>
      </c>
      <c r="G209">
        <v>172.27</v>
      </c>
      <c r="I209">
        <v>151</v>
      </c>
      <c r="J209">
        <v>95</v>
      </c>
      <c r="N209" s="63"/>
      <c r="O209" s="63"/>
      <c r="P209" s="63"/>
      <c r="Q209" s="63"/>
      <c r="R209" s="63"/>
      <c r="S209" s="63"/>
      <c r="T209" s="63"/>
      <c r="U209" s="63"/>
      <c r="V209" s="63"/>
      <c r="X209">
        <v>1.4999999999999999E-2</v>
      </c>
      <c r="Y209" s="279">
        <v>44630</v>
      </c>
      <c r="Z209" s="280">
        <v>44608</v>
      </c>
      <c r="AC209" s="114">
        <f t="shared" si="4"/>
        <v>0</v>
      </c>
      <c r="AD209" s="120" t="str">
        <f t="shared" si="5"/>
        <v>wip</v>
      </c>
    </row>
    <row r="210" spans="1:30" x14ac:dyDescent="0.2">
      <c r="A210">
        <v>2022</v>
      </c>
      <c r="B210">
        <v>3</v>
      </c>
      <c r="C210">
        <v>271</v>
      </c>
      <c r="D210" t="s">
        <v>137</v>
      </c>
      <c r="E210" t="s">
        <v>138</v>
      </c>
      <c r="F210">
        <v>149.72999999999999</v>
      </c>
      <c r="G210">
        <v>172.27</v>
      </c>
      <c r="I210">
        <v>151</v>
      </c>
      <c r="J210">
        <v>95</v>
      </c>
      <c r="N210" s="63"/>
      <c r="O210" s="63"/>
      <c r="P210" s="63"/>
      <c r="Q210" s="63"/>
      <c r="R210" s="63"/>
      <c r="S210" s="63"/>
      <c r="T210" s="63"/>
      <c r="U210" s="63"/>
      <c r="V210" s="63"/>
      <c r="X210">
        <v>1.4999999999999999E-2</v>
      </c>
      <c r="Y210" s="279">
        <v>44630</v>
      </c>
      <c r="Z210" s="280">
        <v>44627</v>
      </c>
      <c r="AC210" s="114">
        <f t="shared" si="4"/>
        <v>0</v>
      </c>
      <c r="AD210" s="120" t="str">
        <f t="shared" si="5"/>
        <v>wip</v>
      </c>
    </row>
    <row r="211" spans="1:30" x14ac:dyDescent="0.2">
      <c r="A211">
        <v>2022</v>
      </c>
      <c r="B211">
        <v>3</v>
      </c>
      <c r="C211">
        <v>273</v>
      </c>
      <c r="D211" t="s">
        <v>179</v>
      </c>
      <c r="E211" t="s">
        <v>180</v>
      </c>
      <c r="F211">
        <v>524.52</v>
      </c>
      <c r="G211">
        <v>603.48</v>
      </c>
      <c r="I211">
        <v>93</v>
      </c>
      <c r="J211">
        <v>116</v>
      </c>
      <c r="N211" s="63"/>
      <c r="O211" s="63"/>
      <c r="P211" s="63"/>
      <c r="Q211" s="63"/>
      <c r="R211" s="63"/>
      <c r="S211" s="63"/>
      <c r="T211" s="63"/>
      <c r="U211" s="63"/>
      <c r="V211" s="63"/>
      <c r="X211">
        <v>1.4999999999999999E-2</v>
      </c>
      <c r="Y211" s="279">
        <v>44630</v>
      </c>
      <c r="Z211" s="280">
        <v>44607</v>
      </c>
      <c r="AC211" s="114">
        <f t="shared" si="4"/>
        <v>0</v>
      </c>
      <c r="AD211" s="120" t="str">
        <f t="shared" si="5"/>
        <v>wip</v>
      </c>
    </row>
    <row r="212" spans="1:30" x14ac:dyDescent="0.2">
      <c r="A212">
        <v>2022</v>
      </c>
      <c r="B212">
        <v>3</v>
      </c>
      <c r="C212">
        <v>273</v>
      </c>
      <c r="D212" t="s">
        <v>179</v>
      </c>
      <c r="E212" t="s">
        <v>180</v>
      </c>
      <c r="F212">
        <v>524.52</v>
      </c>
      <c r="G212">
        <v>603.48</v>
      </c>
      <c r="I212">
        <v>93</v>
      </c>
      <c r="J212">
        <v>116</v>
      </c>
      <c r="N212" s="63"/>
      <c r="O212" s="63"/>
      <c r="P212" s="63"/>
      <c r="Q212" s="63"/>
      <c r="R212" s="63"/>
      <c r="S212" s="63"/>
      <c r="T212" s="63"/>
      <c r="U212" s="63"/>
      <c r="V212" s="63"/>
      <c r="X212">
        <v>1.4999999999999999E-2</v>
      </c>
      <c r="Y212" s="279">
        <v>44630</v>
      </c>
      <c r="Z212" s="280">
        <v>44608</v>
      </c>
      <c r="AC212" s="114">
        <f t="shared" si="4"/>
        <v>0</v>
      </c>
      <c r="AD212" s="120" t="str">
        <f t="shared" si="5"/>
        <v>wip</v>
      </c>
    </row>
    <row r="213" spans="1:30" x14ac:dyDescent="0.2">
      <c r="A213">
        <v>2022</v>
      </c>
      <c r="B213">
        <v>3</v>
      </c>
      <c r="C213">
        <v>273</v>
      </c>
      <c r="D213" t="s">
        <v>179</v>
      </c>
      <c r="E213" t="s">
        <v>180</v>
      </c>
      <c r="F213">
        <v>524.52</v>
      </c>
      <c r="G213">
        <v>603.48</v>
      </c>
      <c r="I213">
        <v>93</v>
      </c>
      <c r="J213">
        <v>116</v>
      </c>
      <c r="N213" s="63"/>
      <c r="O213" s="63"/>
      <c r="P213" s="63"/>
      <c r="Q213" s="63"/>
      <c r="R213" s="63"/>
      <c r="S213" s="63"/>
      <c r="T213" s="63"/>
      <c r="U213" s="63"/>
      <c r="V213" s="63"/>
      <c r="X213">
        <v>1.4999999999999999E-2</v>
      </c>
      <c r="Y213" s="279">
        <v>44630</v>
      </c>
      <c r="Z213" s="280">
        <v>44627</v>
      </c>
      <c r="AC213" s="114">
        <f t="shared" si="4"/>
        <v>0</v>
      </c>
      <c r="AD213" s="120" t="str">
        <f t="shared" si="5"/>
        <v>wip</v>
      </c>
    </row>
    <row r="214" spans="1:30" x14ac:dyDescent="0.2">
      <c r="A214">
        <v>2022</v>
      </c>
      <c r="B214">
        <v>3</v>
      </c>
      <c r="C214">
        <v>607</v>
      </c>
      <c r="D214" t="s">
        <v>181</v>
      </c>
      <c r="E214" t="s">
        <v>182</v>
      </c>
      <c r="F214">
        <v>111.6</v>
      </c>
      <c r="G214">
        <v>128.4</v>
      </c>
      <c r="I214">
        <v>86</v>
      </c>
      <c r="J214">
        <v>126</v>
      </c>
      <c r="N214" s="63"/>
      <c r="O214" s="63"/>
      <c r="P214" s="63"/>
      <c r="Q214" s="63"/>
      <c r="R214" s="63"/>
      <c r="S214" s="63"/>
      <c r="T214" s="63"/>
      <c r="U214" s="63"/>
      <c r="V214" s="63"/>
      <c r="X214">
        <v>1.4999999999999999E-2</v>
      </c>
      <c r="Y214" s="279">
        <v>44630</v>
      </c>
      <c r="Z214" s="280">
        <v>44607</v>
      </c>
      <c r="AC214" s="114">
        <f t="shared" si="4"/>
        <v>0</v>
      </c>
      <c r="AD214" s="120" t="str">
        <f t="shared" si="5"/>
        <v>wip</v>
      </c>
    </row>
    <row r="215" spans="1:30" x14ac:dyDescent="0.2">
      <c r="A215">
        <v>2022</v>
      </c>
      <c r="B215">
        <v>3</v>
      </c>
      <c r="C215">
        <v>607</v>
      </c>
      <c r="D215" t="s">
        <v>181</v>
      </c>
      <c r="E215" t="s">
        <v>182</v>
      </c>
      <c r="F215">
        <v>111.6</v>
      </c>
      <c r="G215">
        <v>128.4</v>
      </c>
      <c r="I215">
        <v>86</v>
      </c>
      <c r="J215">
        <v>126</v>
      </c>
      <c r="N215" s="63"/>
      <c r="O215" s="63"/>
      <c r="P215" s="63"/>
      <c r="Q215" s="63"/>
      <c r="R215" s="63"/>
      <c r="S215" s="63"/>
      <c r="T215" s="63"/>
      <c r="U215" s="63"/>
      <c r="V215" s="63"/>
      <c r="X215">
        <v>1.4999999999999999E-2</v>
      </c>
      <c r="Y215" s="279">
        <v>44630</v>
      </c>
      <c r="Z215" s="280">
        <v>44608</v>
      </c>
      <c r="AC215" s="114">
        <f t="shared" si="4"/>
        <v>0</v>
      </c>
      <c r="AD215" s="120" t="str">
        <f t="shared" si="5"/>
        <v>wip</v>
      </c>
    </row>
    <row r="216" spans="1:30" x14ac:dyDescent="0.2">
      <c r="A216">
        <v>2022</v>
      </c>
      <c r="B216">
        <v>3</v>
      </c>
      <c r="C216">
        <v>607</v>
      </c>
      <c r="D216" t="s">
        <v>181</v>
      </c>
      <c r="E216" t="s">
        <v>182</v>
      </c>
      <c r="F216">
        <v>111.6</v>
      </c>
      <c r="G216">
        <v>128.4</v>
      </c>
      <c r="I216">
        <v>86</v>
      </c>
      <c r="J216">
        <v>126</v>
      </c>
      <c r="N216" s="63"/>
      <c r="O216" s="63"/>
      <c r="P216" s="63"/>
      <c r="Q216" s="63"/>
      <c r="R216" s="63"/>
      <c r="S216" s="63"/>
      <c r="T216" s="63"/>
      <c r="U216" s="63"/>
      <c r="V216" s="63"/>
      <c r="X216">
        <v>1.4999999999999999E-2</v>
      </c>
      <c r="Y216" s="279">
        <v>44630</v>
      </c>
      <c r="Z216" s="280">
        <v>44627</v>
      </c>
      <c r="AC216" s="114">
        <f t="shared" si="4"/>
        <v>0</v>
      </c>
      <c r="AD216" s="120" t="str">
        <f t="shared" si="5"/>
        <v>wip</v>
      </c>
    </row>
    <row r="217" spans="1:30" x14ac:dyDescent="0.2">
      <c r="A217">
        <v>2022</v>
      </c>
      <c r="B217">
        <v>3</v>
      </c>
      <c r="C217">
        <v>608</v>
      </c>
      <c r="D217" t="s">
        <v>183</v>
      </c>
      <c r="E217" t="s">
        <v>184</v>
      </c>
      <c r="F217">
        <v>102.3</v>
      </c>
      <c r="G217">
        <v>117.7</v>
      </c>
      <c r="I217">
        <v>86</v>
      </c>
      <c r="J217">
        <v>126</v>
      </c>
      <c r="N217" s="63"/>
      <c r="O217" s="63"/>
      <c r="P217" s="63"/>
      <c r="Q217" s="63"/>
      <c r="R217" s="63"/>
      <c r="S217" s="63"/>
      <c r="T217" s="63"/>
      <c r="U217" s="63"/>
      <c r="V217" s="63"/>
      <c r="X217">
        <v>1.4999999999999999E-2</v>
      </c>
      <c r="Y217" s="279">
        <v>44630</v>
      </c>
      <c r="Z217" s="280">
        <v>44607</v>
      </c>
      <c r="AC217" s="114">
        <f t="shared" si="4"/>
        <v>0</v>
      </c>
      <c r="AD217" s="120" t="str">
        <f t="shared" si="5"/>
        <v>wip</v>
      </c>
    </row>
    <row r="218" spans="1:30" x14ac:dyDescent="0.2">
      <c r="A218">
        <v>2022</v>
      </c>
      <c r="B218">
        <v>3</v>
      </c>
      <c r="C218">
        <v>608</v>
      </c>
      <c r="D218" t="s">
        <v>183</v>
      </c>
      <c r="E218" t="s">
        <v>184</v>
      </c>
      <c r="F218">
        <v>102.3</v>
      </c>
      <c r="G218">
        <v>117.7</v>
      </c>
      <c r="I218">
        <v>86</v>
      </c>
      <c r="J218">
        <v>126</v>
      </c>
      <c r="N218" s="63"/>
      <c r="O218" s="63"/>
      <c r="P218" s="63"/>
      <c r="Q218" s="63"/>
      <c r="R218" s="63"/>
      <c r="S218" s="63"/>
      <c r="T218" s="63"/>
      <c r="U218" s="63"/>
      <c r="V218" s="63"/>
      <c r="X218">
        <v>1.4999999999999999E-2</v>
      </c>
      <c r="Y218" s="279">
        <v>44630</v>
      </c>
      <c r="Z218" s="280">
        <v>44608</v>
      </c>
      <c r="AC218" s="114">
        <f t="shared" si="4"/>
        <v>0</v>
      </c>
      <c r="AD218" s="120" t="str">
        <f t="shared" si="5"/>
        <v>wip</v>
      </c>
    </row>
    <row r="219" spans="1:30" x14ac:dyDescent="0.2">
      <c r="A219">
        <v>2022</v>
      </c>
      <c r="B219">
        <v>3</v>
      </c>
      <c r="C219">
        <v>608</v>
      </c>
      <c r="D219" t="s">
        <v>183</v>
      </c>
      <c r="E219" t="s">
        <v>184</v>
      </c>
      <c r="F219">
        <v>102.3</v>
      </c>
      <c r="G219">
        <v>117.7</v>
      </c>
      <c r="I219">
        <v>86</v>
      </c>
      <c r="J219">
        <v>126</v>
      </c>
      <c r="N219" s="63"/>
      <c r="O219" s="63"/>
      <c r="P219" s="63"/>
      <c r="Q219" s="63"/>
      <c r="R219" s="63"/>
      <c r="S219" s="63"/>
      <c r="T219" s="63"/>
      <c r="U219" s="63"/>
      <c r="V219" s="63"/>
      <c r="X219">
        <v>1.4999999999999999E-2</v>
      </c>
      <c r="Y219" s="279">
        <v>44630</v>
      </c>
      <c r="Z219" s="280">
        <v>44627</v>
      </c>
      <c r="AC219" s="114">
        <f t="shared" si="4"/>
        <v>0</v>
      </c>
      <c r="AD219" s="120" t="str">
        <f t="shared" si="5"/>
        <v>wip</v>
      </c>
    </row>
    <row r="220" spans="1:30" x14ac:dyDescent="0.2">
      <c r="A220">
        <v>2022</v>
      </c>
      <c r="B220">
        <v>3</v>
      </c>
      <c r="C220">
        <v>609</v>
      </c>
      <c r="D220" t="s">
        <v>185</v>
      </c>
      <c r="E220" t="s">
        <v>186</v>
      </c>
      <c r="F220">
        <v>46.5</v>
      </c>
      <c r="G220">
        <v>53.5</v>
      </c>
      <c r="I220">
        <v>86</v>
      </c>
      <c r="J220">
        <v>126</v>
      </c>
      <c r="N220" s="63"/>
      <c r="O220" s="63"/>
      <c r="P220" s="63"/>
      <c r="Q220" s="63"/>
      <c r="R220" s="63"/>
      <c r="S220" s="63"/>
      <c r="T220" s="63"/>
      <c r="U220" s="63"/>
      <c r="V220" s="63"/>
      <c r="X220">
        <v>1.4999999999999999E-2</v>
      </c>
      <c r="Y220" s="279">
        <v>44630</v>
      </c>
      <c r="Z220" s="280">
        <v>44607</v>
      </c>
      <c r="AC220" s="114">
        <f t="shared" si="4"/>
        <v>0</v>
      </c>
      <c r="AD220" s="120" t="str">
        <f t="shared" si="5"/>
        <v>wip</v>
      </c>
    </row>
    <row r="221" spans="1:30" x14ac:dyDescent="0.2">
      <c r="A221">
        <v>2022</v>
      </c>
      <c r="B221">
        <v>3</v>
      </c>
      <c r="C221">
        <v>609</v>
      </c>
      <c r="D221" t="s">
        <v>185</v>
      </c>
      <c r="E221" t="s">
        <v>186</v>
      </c>
      <c r="F221">
        <v>46.5</v>
      </c>
      <c r="G221">
        <v>53.5</v>
      </c>
      <c r="I221">
        <v>86</v>
      </c>
      <c r="J221">
        <v>126</v>
      </c>
      <c r="N221" s="63"/>
      <c r="O221" s="63"/>
      <c r="P221" s="63"/>
      <c r="Q221" s="63"/>
      <c r="R221" s="63"/>
      <c r="S221" s="63"/>
      <c r="T221" s="63"/>
      <c r="U221" s="63"/>
      <c r="V221" s="63"/>
      <c r="X221">
        <v>1.4999999999999999E-2</v>
      </c>
      <c r="Y221" s="279">
        <v>44630</v>
      </c>
      <c r="Z221" s="280">
        <v>44608</v>
      </c>
      <c r="AC221" s="114">
        <f t="shared" si="4"/>
        <v>0</v>
      </c>
      <c r="AD221" s="120" t="str">
        <f t="shared" si="5"/>
        <v>wip</v>
      </c>
    </row>
    <row r="222" spans="1:30" x14ac:dyDescent="0.2">
      <c r="A222">
        <v>2022</v>
      </c>
      <c r="B222">
        <v>3</v>
      </c>
      <c r="C222">
        <v>609</v>
      </c>
      <c r="D222" t="s">
        <v>185</v>
      </c>
      <c r="E222" t="s">
        <v>186</v>
      </c>
      <c r="F222">
        <v>46.5</v>
      </c>
      <c r="G222">
        <v>53.5</v>
      </c>
      <c r="I222">
        <v>86</v>
      </c>
      <c r="J222">
        <v>126</v>
      </c>
      <c r="N222" s="63"/>
      <c r="O222" s="63"/>
      <c r="P222" s="63"/>
      <c r="Q222" s="63"/>
      <c r="R222" s="63"/>
      <c r="S222" s="63"/>
      <c r="T222" s="63"/>
      <c r="U222" s="63"/>
      <c r="V222" s="63"/>
      <c r="X222">
        <v>1.4999999999999999E-2</v>
      </c>
      <c r="Y222" s="279">
        <v>44630</v>
      </c>
      <c r="Z222" s="280">
        <v>44627</v>
      </c>
      <c r="AC222" s="114">
        <f t="shared" si="4"/>
        <v>0</v>
      </c>
      <c r="AD222" s="120" t="str">
        <f t="shared" si="5"/>
        <v>wip</v>
      </c>
    </row>
    <row r="223" spans="1:30" x14ac:dyDescent="0.2">
      <c r="A223">
        <v>2022</v>
      </c>
      <c r="B223">
        <v>3</v>
      </c>
      <c r="C223">
        <v>160</v>
      </c>
      <c r="D223" t="s">
        <v>187</v>
      </c>
      <c r="E223" t="s">
        <v>188</v>
      </c>
      <c r="F223">
        <v>186</v>
      </c>
      <c r="G223">
        <v>214</v>
      </c>
      <c r="I223">
        <v>76</v>
      </c>
      <c r="J223">
        <v>95</v>
      </c>
      <c r="N223" s="63"/>
      <c r="O223" s="63"/>
      <c r="P223" s="63"/>
      <c r="Q223" s="63"/>
      <c r="R223" s="63"/>
      <c r="S223" s="63"/>
      <c r="T223" s="63"/>
      <c r="U223" s="63"/>
      <c r="V223" s="63"/>
      <c r="X223">
        <v>1.4999999999999999E-2</v>
      </c>
      <c r="Y223" s="279">
        <v>44629</v>
      </c>
      <c r="Z223" s="280">
        <v>44600</v>
      </c>
      <c r="AC223" s="114">
        <f t="shared" ref="AC223:AC241" si="6">IFERROR(W223/X223,"")</f>
        <v>0</v>
      </c>
      <c r="AD223" s="120" t="str">
        <f t="shared" ref="AD223:AD241" si="7">IF(AA223&lt;&gt;"",IF(AA223&lt;&gt;"","Pinding","wip"),IF(C223&lt;&gt;"","wip",""))</f>
        <v>wip</v>
      </c>
    </row>
    <row r="224" spans="1:30" x14ac:dyDescent="0.2">
      <c r="A224">
        <v>2022</v>
      </c>
      <c r="B224">
        <v>3</v>
      </c>
      <c r="C224">
        <v>160</v>
      </c>
      <c r="D224" t="s">
        <v>187</v>
      </c>
      <c r="E224" t="s">
        <v>188</v>
      </c>
      <c r="F224">
        <v>186</v>
      </c>
      <c r="G224">
        <v>214</v>
      </c>
      <c r="I224">
        <v>76</v>
      </c>
      <c r="J224">
        <v>95</v>
      </c>
      <c r="N224" s="63"/>
      <c r="O224" s="63"/>
      <c r="P224" s="63"/>
      <c r="Q224" s="63"/>
      <c r="R224" s="63"/>
      <c r="S224" s="63"/>
      <c r="T224" s="63"/>
      <c r="U224" s="63"/>
      <c r="V224" s="63"/>
      <c r="X224">
        <v>1.4999999999999999E-2</v>
      </c>
      <c r="Y224" s="279">
        <v>44629</v>
      </c>
      <c r="Z224" s="280">
        <v>44607</v>
      </c>
      <c r="AC224" s="114">
        <f t="shared" si="6"/>
        <v>0</v>
      </c>
      <c r="AD224" s="120" t="str">
        <f t="shared" si="7"/>
        <v>wip</v>
      </c>
    </row>
    <row r="225" spans="1:30" x14ac:dyDescent="0.2">
      <c r="A225">
        <v>2022</v>
      </c>
      <c r="B225">
        <v>3</v>
      </c>
      <c r="C225">
        <v>160</v>
      </c>
      <c r="D225" t="s">
        <v>187</v>
      </c>
      <c r="E225" t="s">
        <v>188</v>
      </c>
      <c r="F225">
        <v>186</v>
      </c>
      <c r="G225">
        <v>214</v>
      </c>
      <c r="I225">
        <v>76</v>
      </c>
      <c r="J225">
        <v>95</v>
      </c>
      <c r="N225" s="63"/>
      <c r="O225" s="63"/>
      <c r="P225" s="63"/>
      <c r="Q225" s="63"/>
      <c r="R225" s="63"/>
      <c r="S225" s="63"/>
      <c r="T225" s="63"/>
      <c r="U225" s="63"/>
      <c r="V225" s="63"/>
      <c r="X225">
        <v>1.4999999999999999E-2</v>
      </c>
      <c r="Y225" s="279">
        <v>44629</v>
      </c>
      <c r="Z225" s="280">
        <v>44608</v>
      </c>
      <c r="AC225" s="114">
        <f t="shared" si="6"/>
        <v>0</v>
      </c>
      <c r="AD225" s="120" t="str">
        <f t="shared" si="7"/>
        <v>wip</v>
      </c>
    </row>
    <row r="226" spans="1:30" x14ac:dyDescent="0.2">
      <c r="A226">
        <v>2022</v>
      </c>
      <c r="B226">
        <v>3</v>
      </c>
      <c r="C226">
        <v>225</v>
      </c>
      <c r="D226" t="s">
        <v>157</v>
      </c>
      <c r="E226" t="s">
        <v>158</v>
      </c>
      <c r="F226">
        <v>345.96</v>
      </c>
      <c r="G226">
        <v>398.04</v>
      </c>
      <c r="I226">
        <v>169</v>
      </c>
      <c r="J226">
        <v>128</v>
      </c>
      <c r="N226" s="63"/>
      <c r="O226" s="63"/>
      <c r="P226" s="63"/>
      <c r="Q226" s="63"/>
      <c r="R226" s="63"/>
      <c r="S226" s="63"/>
      <c r="T226" s="63"/>
      <c r="U226" s="63"/>
      <c r="V226" s="63"/>
      <c r="X226">
        <v>1.4999999999999999E-2</v>
      </c>
      <c r="Y226" s="279">
        <v>44629</v>
      </c>
      <c r="Z226" s="280">
        <v>44600</v>
      </c>
      <c r="AC226" s="114">
        <f t="shared" si="6"/>
        <v>0</v>
      </c>
      <c r="AD226" s="120" t="str">
        <f t="shared" si="7"/>
        <v>wip</v>
      </c>
    </row>
    <row r="227" spans="1:30" x14ac:dyDescent="0.2">
      <c r="A227">
        <v>2022</v>
      </c>
      <c r="B227">
        <v>3</v>
      </c>
      <c r="C227">
        <v>225</v>
      </c>
      <c r="D227" t="s">
        <v>157</v>
      </c>
      <c r="E227" t="s">
        <v>158</v>
      </c>
      <c r="F227">
        <v>345.96</v>
      </c>
      <c r="G227">
        <v>398.04</v>
      </c>
      <c r="I227">
        <v>169</v>
      </c>
      <c r="J227">
        <v>128</v>
      </c>
      <c r="N227" s="63"/>
      <c r="O227" s="63"/>
      <c r="P227" s="63"/>
      <c r="Q227" s="63"/>
      <c r="R227" s="63"/>
      <c r="S227" s="63"/>
      <c r="T227" s="63"/>
      <c r="U227" s="63"/>
      <c r="V227" s="63"/>
      <c r="X227">
        <v>1.4999999999999999E-2</v>
      </c>
      <c r="Y227" s="279">
        <v>44629</v>
      </c>
      <c r="Z227" s="280">
        <v>44607</v>
      </c>
      <c r="AC227" s="114">
        <f t="shared" si="6"/>
        <v>0</v>
      </c>
      <c r="AD227" s="120" t="str">
        <f t="shared" si="7"/>
        <v>wip</v>
      </c>
    </row>
    <row r="228" spans="1:30" x14ac:dyDescent="0.2">
      <c r="A228">
        <v>2022</v>
      </c>
      <c r="B228">
        <v>3</v>
      </c>
      <c r="C228">
        <v>225</v>
      </c>
      <c r="D228" t="s">
        <v>157</v>
      </c>
      <c r="E228" t="s">
        <v>158</v>
      </c>
      <c r="F228">
        <v>345.96</v>
      </c>
      <c r="G228">
        <v>398.04</v>
      </c>
      <c r="I228">
        <v>169</v>
      </c>
      <c r="J228">
        <v>128</v>
      </c>
      <c r="N228" s="63"/>
      <c r="O228" s="63"/>
      <c r="P228" s="63"/>
      <c r="Q228" s="63"/>
      <c r="R228" s="63"/>
      <c r="S228" s="63"/>
      <c r="T228" s="63"/>
      <c r="U228" s="63"/>
      <c r="V228" s="63"/>
      <c r="X228">
        <v>1.4999999999999999E-2</v>
      </c>
      <c r="Y228" s="279">
        <v>44629</v>
      </c>
      <c r="Z228" s="280">
        <v>44608</v>
      </c>
      <c r="AC228" s="114">
        <f t="shared" si="6"/>
        <v>0</v>
      </c>
      <c r="AD228" s="120" t="str">
        <f t="shared" si="7"/>
        <v>wip</v>
      </c>
    </row>
    <row r="229" spans="1:30" x14ac:dyDescent="0.2">
      <c r="A229">
        <v>2022</v>
      </c>
      <c r="B229">
        <v>3</v>
      </c>
      <c r="C229">
        <v>445</v>
      </c>
      <c r="D229" t="s">
        <v>189</v>
      </c>
      <c r="E229" t="s">
        <v>190</v>
      </c>
      <c r="F229">
        <v>25.2</v>
      </c>
      <c r="G229">
        <v>30.8</v>
      </c>
      <c r="I229">
        <v>75</v>
      </c>
      <c r="J229">
        <v>144</v>
      </c>
      <c r="N229" s="63"/>
      <c r="O229" s="63"/>
      <c r="P229" s="63"/>
      <c r="Q229" s="63"/>
      <c r="R229" s="63"/>
      <c r="S229" s="63"/>
      <c r="T229" s="63"/>
      <c r="U229" s="63"/>
      <c r="V229" s="63"/>
      <c r="X229">
        <v>1.4999999999999999E-2</v>
      </c>
      <c r="Y229" s="279">
        <v>44629</v>
      </c>
      <c r="Z229" s="280">
        <v>44600</v>
      </c>
      <c r="AC229" s="114">
        <f t="shared" si="6"/>
        <v>0</v>
      </c>
      <c r="AD229" s="120" t="str">
        <f t="shared" si="7"/>
        <v>wip</v>
      </c>
    </row>
    <row r="230" spans="1:30" x14ac:dyDescent="0.2">
      <c r="A230">
        <v>2022</v>
      </c>
      <c r="B230">
        <v>3</v>
      </c>
      <c r="C230">
        <v>445</v>
      </c>
      <c r="D230" t="s">
        <v>189</v>
      </c>
      <c r="E230" t="s">
        <v>190</v>
      </c>
      <c r="F230">
        <v>25.2</v>
      </c>
      <c r="G230">
        <v>30.8</v>
      </c>
      <c r="I230">
        <v>75</v>
      </c>
      <c r="J230">
        <v>144</v>
      </c>
      <c r="N230" s="63"/>
      <c r="O230" s="63"/>
      <c r="P230" s="63"/>
      <c r="Q230" s="63"/>
      <c r="R230" s="63"/>
      <c r="S230" s="63"/>
      <c r="T230" s="63"/>
      <c r="U230" s="63"/>
      <c r="V230" s="63"/>
      <c r="X230">
        <v>1.4999999999999999E-2</v>
      </c>
      <c r="Y230" s="279">
        <v>44629</v>
      </c>
      <c r="Z230" s="280">
        <v>44607</v>
      </c>
      <c r="AC230" s="114">
        <f t="shared" si="6"/>
        <v>0</v>
      </c>
      <c r="AD230" s="120" t="str">
        <f t="shared" si="7"/>
        <v>wip</v>
      </c>
    </row>
    <row r="231" spans="1:30" x14ac:dyDescent="0.2">
      <c r="A231">
        <v>2022</v>
      </c>
      <c r="B231">
        <v>3</v>
      </c>
      <c r="C231">
        <v>445</v>
      </c>
      <c r="D231" t="s">
        <v>189</v>
      </c>
      <c r="E231" t="s">
        <v>190</v>
      </c>
      <c r="F231">
        <v>25.2</v>
      </c>
      <c r="G231">
        <v>30.8</v>
      </c>
      <c r="I231">
        <v>75</v>
      </c>
      <c r="J231">
        <v>144</v>
      </c>
      <c r="N231" s="63"/>
      <c r="O231" s="63"/>
      <c r="P231" s="63"/>
      <c r="Q231" s="63"/>
      <c r="R231" s="63"/>
      <c r="S231" s="63"/>
      <c r="T231" s="63"/>
      <c r="U231" s="63"/>
      <c r="V231" s="63"/>
      <c r="X231">
        <v>1.4999999999999999E-2</v>
      </c>
      <c r="Y231" s="279">
        <v>44629</v>
      </c>
      <c r="Z231" s="280">
        <v>44608</v>
      </c>
      <c r="AC231" s="114">
        <f t="shared" si="6"/>
        <v>0</v>
      </c>
      <c r="AD231" s="120" t="str">
        <f t="shared" si="7"/>
        <v>wip</v>
      </c>
    </row>
    <row r="232" spans="1:30" x14ac:dyDescent="0.2">
      <c r="A232">
        <v>2022</v>
      </c>
      <c r="B232">
        <v>3</v>
      </c>
      <c r="C232">
        <v>446</v>
      </c>
      <c r="D232" t="s">
        <v>191</v>
      </c>
      <c r="E232" t="s">
        <v>192</v>
      </c>
      <c r="F232">
        <v>150.30000000000001</v>
      </c>
      <c r="G232">
        <v>183.7</v>
      </c>
      <c r="I232">
        <v>75</v>
      </c>
      <c r="J232">
        <v>144</v>
      </c>
      <c r="N232" s="63"/>
      <c r="O232" s="63"/>
      <c r="P232" s="63"/>
      <c r="Q232" s="63"/>
      <c r="R232" s="63"/>
      <c r="S232" s="63"/>
      <c r="T232" s="63"/>
      <c r="U232" s="63"/>
      <c r="V232" s="63"/>
      <c r="X232">
        <v>1.4999999999999999E-2</v>
      </c>
      <c r="Y232" s="279">
        <v>44629</v>
      </c>
      <c r="Z232" s="280">
        <v>44600</v>
      </c>
      <c r="AC232" s="114">
        <f t="shared" si="6"/>
        <v>0</v>
      </c>
      <c r="AD232" s="120" t="str">
        <f t="shared" si="7"/>
        <v>wip</v>
      </c>
    </row>
    <row r="233" spans="1:30" x14ac:dyDescent="0.2">
      <c r="A233">
        <v>2022</v>
      </c>
      <c r="B233">
        <v>3</v>
      </c>
      <c r="C233">
        <v>446</v>
      </c>
      <c r="D233" t="s">
        <v>191</v>
      </c>
      <c r="E233" t="s">
        <v>192</v>
      </c>
      <c r="F233">
        <v>150.30000000000001</v>
      </c>
      <c r="G233">
        <v>183.7</v>
      </c>
      <c r="I233">
        <v>75</v>
      </c>
      <c r="J233">
        <v>144</v>
      </c>
      <c r="N233" s="63"/>
      <c r="O233" s="63"/>
      <c r="P233" s="63"/>
      <c r="Q233" s="63"/>
      <c r="R233" s="63"/>
      <c r="S233" s="63"/>
      <c r="T233" s="63"/>
      <c r="U233" s="63"/>
      <c r="V233" s="63"/>
      <c r="X233">
        <v>1.4999999999999999E-2</v>
      </c>
      <c r="Y233" s="279">
        <v>44629</v>
      </c>
      <c r="Z233" s="280">
        <v>44607</v>
      </c>
      <c r="AC233" s="114">
        <f t="shared" si="6"/>
        <v>0</v>
      </c>
      <c r="AD233" s="120" t="str">
        <f t="shared" si="7"/>
        <v>wip</v>
      </c>
    </row>
    <row r="234" spans="1:30" x14ac:dyDescent="0.2">
      <c r="A234">
        <v>2022</v>
      </c>
      <c r="B234">
        <v>3</v>
      </c>
      <c r="C234">
        <v>446</v>
      </c>
      <c r="D234" t="s">
        <v>191</v>
      </c>
      <c r="E234" t="s">
        <v>192</v>
      </c>
      <c r="F234">
        <v>150.30000000000001</v>
      </c>
      <c r="G234">
        <v>183.7</v>
      </c>
      <c r="I234">
        <v>75</v>
      </c>
      <c r="J234">
        <v>144</v>
      </c>
      <c r="N234" s="63"/>
      <c r="O234" s="63"/>
      <c r="P234" s="63"/>
      <c r="Q234" s="63"/>
      <c r="R234" s="63"/>
      <c r="S234" s="63"/>
      <c r="T234" s="63"/>
      <c r="U234" s="63"/>
      <c r="V234" s="63"/>
      <c r="X234">
        <v>1.4999999999999999E-2</v>
      </c>
      <c r="Y234" s="279">
        <v>44629</v>
      </c>
      <c r="Z234" s="280">
        <v>44608</v>
      </c>
      <c r="AC234" s="114">
        <f t="shared" si="6"/>
        <v>0</v>
      </c>
      <c r="AD234" s="120" t="str">
        <f t="shared" si="7"/>
        <v>wip</v>
      </c>
    </row>
    <row r="235" spans="1:30" x14ac:dyDescent="0.2">
      <c r="A235">
        <v>2022</v>
      </c>
      <c r="B235">
        <v>3</v>
      </c>
      <c r="C235">
        <v>447</v>
      </c>
      <c r="D235" t="s">
        <v>165</v>
      </c>
      <c r="E235" t="s">
        <v>166</v>
      </c>
      <c r="F235">
        <v>159.30000000000001</v>
      </c>
      <c r="G235">
        <v>194.7</v>
      </c>
      <c r="I235">
        <v>75</v>
      </c>
      <c r="J235">
        <v>144</v>
      </c>
      <c r="N235" s="63"/>
      <c r="O235" s="63"/>
      <c r="P235" s="63"/>
      <c r="Q235" s="63"/>
      <c r="R235" s="63"/>
      <c r="S235" s="63"/>
      <c r="T235" s="63"/>
      <c r="U235" s="63"/>
      <c r="V235" s="63"/>
      <c r="X235">
        <v>1.4999999999999999E-2</v>
      </c>
      <c r="Y235" s="279">
        <v>44629</v>
      </c>
      <c r="Z235" s="280">
        <v>44600</v>
      </c>
      <c r="AC235" s="114">
        <f t="shared" si="6"/>
        <v>0</v>
      </c>
      <c r="AD235" s="120" t="str">
        <f t="shared" si="7"/>
        <v>wip</v>
      </c>
    </row>
    <row r="236" spans="1:30" x14ac:dyDescent="0.2">
      <c r="A236">
        <v>2022</v>
      </c>
      <c r="B236">
        <v>3</v>
      </c>
      <c r="C236">
        <v>447</v>
      </c>
      <c r="D236" t="s">
        <v>165</v>
      </c>
      <c r="E236" t="s">
        <v>166</v>
      </c>
      <c r="F236">
        <v>159.30000000000001</v>
      </c>
      <c r="G236">
        <v>194.7</v>
      </c>
      <c r="I236">
        <v>75</v>
      </c>
      <c r="J236">
        <v>144</v>
      </c>
      <c r="N236" s="63"/>
      <c r="O236" s="63"/>
      <c r="P236" s="63"/>
      <c r="Q236" s="63"/>
      <c r="R236" s="63"/>
      <c r="S236" s="63"/>
      <c r="T236" s="63"/>
      <c r="U236" s="63"/>
      <c r="V236" s="63"/>
      <c r="X236">
        <v>1.4999999999999999E-2</v>
      </c>
      <c r="Y236" s="279">
        <v>44629</v>
      </c>
      <c r="Z236" s="280">
        <v>44607</v>
      </c>
      <c r="AC236" s="114">
        <f t="shared" si="6"/>
        <v>0</v>
      </c>
      <c r="AD236" s="120" t="str">
        <f t="shared" si="7"/>
        <v>wip</v>
      </c>
    </row>
    <row r="237" spans="1:30" x14ac:dyDescent="0.2">
      <c r="A237">
        <v>2022</v>
      </c>
      <c r="B237">
        <v>3</v>
      </c>
      <c r="C237">
        <v>447</v>
      </c>
      <c r="D237" t="s">
        <v>165</v>
      </c>
      <c r="E237" t="s">
        <v>166</v>
      </c>
      <c r="F237">
        <v>159.30000000000001</v>
      </c>
      <c r="G237">
        <v>194.7</v>
      </c>
      <c r="I237">
        <v>75</v>
      </c>
      <c r="J237">
        <v>144</v>
      </c>
      <c r="N237" s="63"/>
      <c r="O237" s="63"/>
      <c r="P237" s="63"/>
      <c r="Q237" s="63"/>
      <c r="R237" s="63"/>
      <c r="S237" s="63"/>
      <c r="T237" s="63"/>
      <c r="U237" s="63"/>
      <c r="V237" s="63"/>
      <c r="X237">
        <v>1.4999999999999999E-2</v>
      </c>
      <c r="Y237" s="279">
        <v>44629</v>
      </c>
      <c r="Z237" s="280">
        <v>44608</v>
      </c>
      <c r="AC237" s="114">
        <f t="shared" si="6"/>
        <v>0</v>
      </c>
      <c r="AD237" s="120" t="str">
        <f t="shared" si="7"/>
        <v>wip</v>
      </c>
    </row>
    <row r="238" spans="1:30" x14ac:dyDescent="0.2">
      <c r="A238">
        <v>2022</v>
      </c>
      <c r="B238">
        <v>3</v>
      </c>
      <c r="C238">
        <v>448</v>
      </c>
      <c r="D238" t="s">
        <v>167</v>
      </c>
      <c r="E238" t="s">
        <v>168</v>
      </c>
      <c r="F238">
        <v>20.7</v>
      </c>
      <c r="G238">
        <v>25.3</v>
      </c>
      <c r="I238">
        <v>75</v>
      </c>
      <c r="J238">
        <v>144</v>
      </c>
      <c r="N238" s="63"/>
      <c r="O238" s="63"/>
      <c r="P238" s="63"/>
      <c r="Q238" s="63"/>
      <c r="R238" s="63"/>
      <c r="S238" s="63"/>
      <c r="T238" s="63"/>
      <c r="U238" s="63"/>
      <c r="V238" s="63"/>
      <c r="X238">
        <v>1.4999999999999999E-2</v>
      </c>
      <c r="Y238" s="279">
        <v>44629</v>
      </c>
      <c r="Z238" s="280">
        <v>44600</v>
      </c>
      <c r="AC238" s="114">
        <f t="shared" si="6"/>
        <v>0</v>
      </c>
      <c r="AD238" s="120" t="str">
        <f t="shared" si="7"/>
        <v>wip</v>
      </c>
    </row>
    <row r="239" spans="1:30" x14ac:dyDescent="0.2">
      <c r="A239">
        <v>2022</v>
      </c>
      <c r="B239">
        <v>3</v>
      </c>
      <c r="C239">
        <v>448</v>
      </c>
      <c r="D239" t="s">
        <v>167</v>
      </c>
      <c r="E239" t="s">
        <v>168</v>
      </c>
      <c r="F239">
        <v>20.7</v>
      </c>
      <c r="G239">
        <v>25.3</v>
      </c>
      <c r="I239">
        <v>75</v>
      </c>
      <c r="J239">
        <v>144</v>
      </c>
      <c r="N239" s="63"/>
      <c r="O239" s="63"/>
      <c r="P239" s="63"/>
      <c r="Q239" s="63"/>
      <c r="R239" s="63"/>
      <c r="S239" s="63"/>
      <c r="T239" s="63"/>
      <c r="U239" s="63"/>
      <c r="V239" s="63"/>
      <c r="X239">
        <v>1.4999999999999999E-2</v>
      </c>
      <c r="Y239" s="279">
        <v>44629</v>
      </c>
      <c r="Z239" s="280">
        <v>44607</v>
      </c>
      <c r="AC239" s="114">
        <f t="shared" si="6"/>
        <v>0</v>
      </c>
      <c r="AD239" s="120" t="str">
        <f t="shared" si="7"/>
        <v>wip</v>
      </c>
    </row>
    <row r="240" spans="1:30" x14ac:dyDescent="0.2">
      <c r="A240">
        <v>2022</v>
      </c>
      <c r="B240">
        <v>3</v>
      </c>
      <c r="C240">
        <v>448</v>
      </c>
      <c r="D240" t="s">
        <v>167</v>
      </c>
      <c r="E240" t="s">
        <v>168</v>
      </c>
      <c r="F240">
        <v>20.7</v>
      </c>
      <c r="G240">
        <v>25.3</v>
      </c>
      <c r="I240">
        <v>75</v>
      </c>
      <c r="J240">
        <v>144</v>
      </c>
      <c r="N240" s="63"/>
      <c r="O240" s="63"/>
      <c r="P240" s="63"/>
      <c r="Q240" s="63"/>
      <c r="R240" s="63"/>
      <c r="S240" s="63"/>
      <c r="T240" s="63"/>
      <c r="U240" s="63"/>
      <c r="V240" s="63"/>
      <c r="X240">
        <v>1.4999999999999999E-2</v>
      </c>
      <c r="Y240" s="279">
        <v>44629</v>
      </c>
      <c r="Z240" s="280">
        <v>44608</v>
      </c>
      <c r="AC240" s="114">
        <f t="shared" si="6"/>
        <v>0</v>
      </c>
      <c r="AD240" s="120" t="str">
        <f t="shared" si="7"/>
        <v>wip</v>
      </c>
    </row>
    <row r="241" spans="1:30" x14ac:dyDescent="0.2">
      <c r="A241">
        <v>2022</v>
      </c>
      <c r="B241">
        <v>3</v>
      </c>
      <c r="C241">
        <v>219</v>
      </c>
      <c r="D241" t="s">
        <v>193</v>
      </c>
      <c r="E241" t="s">
        <v>194</v>
      </c>
      <c r="F241">
        <v>106.02</v>
      </c>
      <c r="G241">
        <v>121.98</v>
      </c>
      <c r="I241">
        <v>238</v>
      </c>
      <c r="J241">
        <v>91</v>
      </c>
      <c r="N241" s="63"/>
      <c r="O241" s="63"/>
      <c r="P241" s="63"/>
      <c r="Q241" s="63"/>
      <c r="R241" s="63"/>
      <c r="S241" s="63"/>
      <c r="T241" s="63"/>
      <c r="U241" s="63"/>
      <c r="V241" s="63"/>
      <c r="X241">
        <v>1.4999999999999999E-2</v>
      </c>
      <c r="Y241" s="279">
        <v>44628</v>
      </c>
      <c r="Z241" s="280">
        <v>44614</v>
      </c>
      <c r="AC241" s="114">
        <f t="shared" si="6"/>
        <v>0</v>
      </c>
      <c r="AD241" s="120" t="str">
        <f t="shared" si="7"/>
        <v>wip</v>
      </c>
    </row>
    <row r="242" spans="1:30" x14ac:dyDescent="0.2">
      <c r="A242">
        <v>2022</v>
      </c>
      <c r="B242">
        <v>3</v>
      </c>
      <c r="C242">
        <v>219</v>
      </c>
      <c r="D242" t="s">
        <v>193</v>
      </c>
      <c r="E242" t="s">
        <v>194</v>
      </c>
      <c r="F242">
        <v>106.02</v>
      </c>
      <c r="G242">
        <v>121.98</v>
      </c>
      <c r="I242">
        <v>238</v>
      </c>
      <c r="J242">
        <v>91</v>
      </c>
      <c r="N242" s="63"/>
      <c r="O242" s="63"/>
      <c r="P242" s="63"/>
      <c r="Q242" s="63"/>
      <c r="R242" s="63"/>
      <c r="S242" s="63"/>
      <c r="T242" s="63"/>
      <c r="U242" s="63"/>
      <c r="V242" s="63"/>
      <c r="X242">
        <v>1.4999999999999999E-2</v>
      </c>
      <c r="Y242" s="279">
        <v>44628</v>
      </c>
      <c r="Z242" s="280">
        <v>44627</v>
      </c>
    </row>
    <row r="243" spans="1:30" x14ac:dyDescent="0.2">
      <c r="A243">
        <v>2022</v>
      </c>
      <c r="B243">
        <v>3</v>
      </c>
      <c r="C243">
        <v>219</v>
      </c>
      <c r="D243" t="s">
        <v>193</v>
      </c>
      <c r="E243" t="s">
        <v>194</v>
      </c>
      <c r="F243">
        <v>106.02</v>
      </c>
      <c r="G243">
        <v>121.98</v>
      </c>
      <c r="I243">
        <v>238</v>
      </c>
      <c r="J243">
        <v>91</v>
      </c>
      <c r="N243" s="63"/>
      <c r="O243" s="63"/>
      <c r="P243" s="63"/>
      <c r="Q243" s="63"/>
      <c r="R243" s="63"/>
      <c r="S243" s="63"/>
      <c r="T243" s="63"/>
      <c r="U243" s="63"/>
      <c r="V243" s="63"/>
      <c r="X243">
        <v>1.4999999999999999E-2</v>
      </c>
      <c r="Y243" s="279">
        <v>44628</v>
      </c>
      <c r="Z243" s="280">
        <v>44629</v>
      </c>
    </row>
    <row r="244" spans="1:30" x14ac:dyDescent="0.2">
      <c r="A244">
        <v>2022</v>
      </c>
      <c r="B244">
        <v>3</v>
      </c>
      <c r="C244">
        <v>254</v>
      </c>
      <c r="D244" t="s">
        <v>159</v>
      </c>
      <c r="E244" t="s">
        <v>160</v>
      </c>
      <c r="F244">
        <v>188.79</v>
      </c>
      <c r="G244">
        <v>217.21</v>
      </c>
      <c r="I244">
        <v>94</v>
      </c>
      <c r="J244">
        <v>153</v>
      </c>
      <c r="N244" s="63"/>
      <c r="O244" s="63"/>
      <c r="P244" s="63"/>
      <c r="Q244" s="63"/>
      <c r="R244" s="63"/>
      <c r="S244" s="63"/>
      <c r="T244" s="63"/>
      <c r="U244" s="63"/>
      <c r="V244" s="63"/>
      <c r="X244">
        <v>0.02</v>
      </c>
      <c r="Y244" s="279">
        <v>44628</v>
      </c>
      <c r="Z244" s="280">
        <v>44614</v>
      </c>
    </row>
    <row r="245" spans="1:30" x14ac:dyDescent="0.2">
      <c r="A245">
        <v>2022</v>
      </c>
      <c r="B245">
        <v>3</v>
      </c>
      <c r="C245">
        <v>254</v>
      </c>
      <c r="D245" t="s">
        <v>159</v>
      </c>
      <c r="E245" t="s">
        <v>160</v>
      </c>
      <c r="F245">
        <v>188.79</v>
      </c>
      <c r="G245">
        <v>217.21</v>
      </c>
      <c r="I245">
        <v>94</v>
      </c>
      <c r="J245">
        <v>153</v>
      </c>
      <c r="N245" s="63"/>
      <c r="O245" s="63"/>
      <c r="P245" s="63"/>
      <c r="Q245" s="63"/>
      <c r="R245" s="63"/>
      <c r="S245" s="63"/>
      <c r="T245" s="63"/>
      <c r="U245" s="63"/>
      <c r="V245" s="63"/>
      <c r="X245">
        <v>0.02</v>
      </c>
      <c r="Y245" s="279">
        <v>44628</v>
      </c>
      <c r="Z245" s="280">
        <v>44627</v>
      </c>
    </row>
    <row r="246" spans="1:30" x14ac:dyDescent="0.2">
      <c r="A246">
        <v>2022</v>
      </c>
      <c r="B246">
        <v>3</v>
      </c>
      <c r="C246">
        <v>254</v>
      </c>
      <c r="D246" t="s">
        <v>159</v>
      </c>
      <c r="E246" t="s">
        <v>160</v>
      </c>
      <c r="F246">
        <v>188.79</v>
      </c>
      <c r="G246">
        <v>217.21</v>
      </c>
      <c r="I246">
        <v>94</v>
      </c>
      <c r="J246">
        <v>153</v>
      </c>
      <c r="N246" s="63"/>
      <c r="O246" s="63"/>
      <c r="P246" s="63"/>
      <c r="Q246" s="63"/>
      <c r="R246" s="63"/>
      <c r="S246" s="63"/>
      <c r="T246" s="63"/>
      <c r="U246" s="63"/>
      <c r="V246" s="63"/>
      <c r="X246">
        <v>0.02</v>
      </c>
      <c r="Y246" s="279">
        <v>44628</v>
      </c>
      <c r="Z246" s="280">
        <v>44629</v>
      </c>
    </row>
    <row r="247" spans="1:30" x14ac:dyDescent="0.2">
      <c r="A247">
        <v>2022</v>
      </c>
      <c r="B247">
        <v>3</v>
      </c>
      <c r="C247">
        <v>438</v>
      </c>
      <c r="D247" t="s">
        <v>195</v>
      </c>
      <c r="E247" t="s">
        <v>196</v>
      </c>
      <c r="F247">
        <v>315.23500000000001</v>
      </c>
      <c r="G247">
        <v>358.78500000000003</v>
      </c>
      <c r="I247">
        <v>75</v>
      </c>
      <c r="J247">
        <v>144</v>
      </c>
      <c r="N247" s="63"/>
      <c r="O247" s="63"/>
      <c r="P247" s="63"/>
      <c r="Q247" s="63"/>
      <c r="R247" s="63"/>
      <c r="S247" s="63"/>
      <c r="T247" s="63"/>
      <c r="U247" s="63"/>
      <c r="V247" s="63"/>
      <c r="X247">
        <v>1.4999999999999999E-2</v>
      </c>
      <c r="Y247" s="279">
        <v>44628</v>
      </c>
      <c r="Z247" s="280">
        <v>44614</v>
      </c>
    </row>
    <row r="248" spans="1:30" x14ac:dyDescent="0.2">
      <c r="A248">
        <v>2022</v>
      </c>
      <c r="B248">
        <v>3</v>
      </c>
      <c r="C248">
        <v>438</v>
      </c>
      <c r="D248" t="s">
        <v>195</v>
      </c>
      <c r="E248" t="s">
        <v>196</v>
      </c>
      <c r="F248">
        <v>315.23500000000001</v>
      </c>
      <c r="G248">
        <v>358.78500000000003</v>
      </c>
      <c r="I248">
        <v>75</v>
      </c>
      <c r="J248">
        <v>144</v>
      </c>
      <c r="N248" s="63"/>
      <c r="O248" s="63"/>
      <c r="P248" s="63"/>
      <c r="Q248" s="63"/>
      <c r="R248" s="63"/>
      <c r="S248" s="63"/>
      <c r="T248" s="63"/>
      <c r="U248" s="63"/>
      <c r="V248" s="63"/>
      <c r="X248">
        <v>1.4999999999999999E-2</v>
      </c>
      <c r="Y248" s="279">
        <v>44628</v>
      </c>
      <c r="Z248" s="280">
        <v>44627</v>
      </c>
    </row>
    <row r="249" spans="1:30" x14ac:dyDescent="0.2">
      <c r="A249">
        <v>2022</v>
      </c>
      <c r="B249">
        <v>3</v>
      </c>
      <c r="C249">
        <v>438</v>
      </c>
      <c r="D249" t="s">
        <v>195</v>
      </c>
      <c r="E249" t="s">
        <v>196</v>
      </c>
      <c r="F249">
        <v>315.23500000000001</v>
      </c>
      <c r="G249">
        <v>358.78500000000003</v>
      </c>
      <c r="I249">
        <v>75</v>
      </c>
      <c r="J249">
        <v>144</v>
      </c>
      <c r="N249" s="63"/>
      <c r="O249" s="63"/>
      <c r="P249" s="63"/>
      <c r="Q249" s="63"/>
      <c r="R249" s="63"/>
      <c r="S249" s="63"/>
      <c r="T249" s="63"/>
      <c r="U249" s="63"/>
      <c r="V249" s="63"/>
      <c r="X249">
        <v>1.4999999999999999E-2</v>
      </c>
      <c r="Y249" s="279">
        <v>44628</v>
      </c>
      <c r="Z249" s="280">
        <v>44629</v>
      </c>
    </row>
    <row r="250" spans="1:30" x14ac:dyDescent="0.2">
      <c r="A250">
        <v>2022</v>
      </c>
      <c r="B250">
        <v>3</v>
      </c>
      <c r="C250">
        <v>1</v>
      </c>
      <c r="D250" t="s">
        <v>197</v>
      </c>
      <c r="E250" t="s">
        <v>198</v>
      </c>
      <c r="F250">
        <v>103.23</v>
      </c>
      <c r="G250">
        <v>118.77</v>
      </c>
      <c r="I250">
        <v>108</v>
      </c>
      <c r="J250">
        <v>100</v>
      </c>
      <c r="N250" s="63"/>
      <c r="O250" s="63"/>
      <c r="P250" s="63"/>
      <c r="Q250" s="63"/>
      <c r="R250" s="63"/>
      <c r="S250" s="63"/>
      <c r="T250" s="63"/>
      <c r="U250" s="63"/>
      <c r="V250" s="63"/>
      <c r="X250">
        <v>1.4999999999999999E-2</v>
      </c>
      <c r="Y250" s="279">
        <v>44627</v>
      </c>
      <c r="Z250" s="280">
        <v>44249</v>
      </c>
    </row>
    <row r="251" spans="1:30" x14ac:dyDescent="0.2">
      <c r="A251">
        <v>2022</v>
      </c>
      <c r="B251">
        <v>3</v>
      </c>
      <c r="C251">
        <v>1</v>
      </c>
      <c r="D251" t="s">
        <v>197</v>
      </c>
      <c r="E251" t="s">
        <v>198</v>
      </c>
      <c r="F251">
        <v>103.23</v>
      </c>
      <c r="G251">
        <v>118.77</v>
      </c>
      <c r="I251">
        <v>108</v>
      </c>
      <c r="J251">
        <v>100</v>
      </c>
      <c r="N251" s="63"/>
      <c r="O251" s="63"/>
      <c r="P251" s="63"/>
      <c r="Q251" s="63"/>
      <c r="R251" s="63"/>
      <c r="S251" s="63"/>
      <c r="T251" s="63"/>
      <c r="U251" s="63"/>
      <c r="V251" s="63"/>
      <c r="X251">
        <v>1.4999999999999999E-2</v>
      </c>
      <c r="Y251" s="279">
        <v>44627</v>
      </c>
      <c r="Z251" s="280">
        <v>44425</v>
      </c>
    </row>
    <row r="252" spans="1:30" x14ac:dyDescent="0.2">
      <c r="A252">
        <v>2022</v>
      </c>
      <c r="B252">
        <v>3</v>
      </c>
      <c r="C252">
        <v>1</v>
      </c>
      <c r="D252" t="s">
        <v>197</v>
      </c>
      <c r="E252" t="s">
        <v>198</v>
      </c>
      <c r="F252">
        <v>103.23</v>
      </c>
      <c r="G252">
        <v>118.77</v>
      </c>
      <c r="I252">
        <v>108</v>
      </c>
      <c r="J252">
        <v>100</v>
      </c>
      <c r="N252" s="63"/>
      <c r="O252" s="63"/>
      <c r="P252" s="63"/>
      <c r="Q252" s="63"/>
      <c r="R252" s="63"/>
      <c r="S252" s="63"/>
      <c r="T252" s="63"/>
      <c r="U252" s="63"/>
      <c r="V252" s="63"/>
      <c r="X252">
        <v>1.4999999999999999E-2</v>
      </c>
      <c r="Y252" s="279">
        <v>44627</v>
      </c>
      <c r="Z252" s="280">
        <v>44627</v>
      </c>
    </row>
    <row r="253" spans="1:30" x14ac:dyDescent="0.2">
      <c r="A253">
        <v>2022</v>
      </c>
      <c r="B253">
        <v>3</v>
      </c>
      <c r="C253">
        <v>1</v>
      </c>
      <c r="D253" t="s">
        <v>197</v>
      </c>
      <c r="E253" t="s">
        <v>198</v>
      </c>
      <c r="F253">
        <v>103.23</v>
      </c>
      <c r="G253">
        <v>118.77</v>
      </c>
      <c r="I253">
        <v>108</v>
      </c>
      <c r="J253">
        <v>100</v>
      </c>
      <c r="N253" s="63"/>
      <c r="O253" s="63"/>
      <c r="P253" s="63"/>
      <c r="Q253" s="63"/>
      <c r="R253" s="63"/>
      <c r="S253" s="63"/>
      <c r="T253" s="63"/>
      <c r="U253" s="63"/>
      <c r="V253" s="63"/>
      <c r="X253">
        <v>1.4999999999999999E-2</v>
      </c>
      <c r="Y253" s="279">
        <v>44627</v>
      </c>
      <c r="Z253" s="280">
        <v>44629</v>
      </c>
    </row>
    <row r="254" spans="1:30" x14ac:dyDescent="0.2">
      <c r="A254">
        <v>2022</v>
      </c>
      <c r="B254">
        <v>3</v>
      </c>
      <c r="C254">
        <v>1</v>
      </c>
      <c r="D254" t="s">
        <v>197</v>
      </c>
      <c r="E254" t="s">
        <v>198</v>
      </c>
      <c r="F254">
        <v>103.23</v>
      </c>
      <c r="G254">
        <v>118.77</v>
      </c>
      <c r="I254">
        <v>108</v>
      </c>
      <c r="J254">
        <v>100</v>
      </c>
      <c r="N254" s="63"/>
      <c r="O254" s="63"/>
      <c r="P254" s="63"/>
      <c r="Q254" s="63"/>
      <c r="R254" s="63"/>
      <c r="S254" s="63"/>
      <c r="T254" s="63"/>
      <c r="U254" s="63"/>
      <c r="V254" s="63"/>
      <c r="X254">
        <v>1.4999999999999999E-2</v>
      </c>
      <c r="Y254" s="279">
        <v>44627</v>
      </c>
      <c r="Z254" s="280">
        <v>44630</v>
      </c>
    </row>
    <row r="255" spans="1:30" x14ac:dyDescent="0.2">
      <c r="A255">
        <v>2022</v>
      </c>
      <c r="B255">
        <v>3</v>
      </c>
      <c r="C255">
        <v>1</v>
      </c>
      <c r="D255" t="s">
        <v>197</v>
      </c>
      <c r="E255" t="s">
        <v>198</v>
      </c>
      <c r="F255">
        <v>103.23</v>
      </c>
      <c r="G255">
        <v>118.77</v>
      </c>
      <c r="I255">
        <v>108</v>
      </c>
      <c r="J255">
        <v>100</v>
      </c>
      <c r="N255" s="63"/>
      <c r="O255" s="63"/>
      <c r="P255" s="63"/>
      <c r="Q255" s="63"/>
      <c r="R255" s="63"/>
      <c r="S255" s="63"/>
      <c r="T255" s="63"/>
      <c r="U255" s="63"/>
      <c r="V255" s="63"/>
      <c r="X255">
        <v>1.4999999999999999E-2</v>
      </c>
      <c r="Y255" s="279">
        <v>44627</v>
      </c>
      <c r="Z255" s="280">
        <v>44633</v>
      </c>
    </row>
    <row r="256" spans="1:30" x14ac:dyDescent="0.2">
      <c r="A256">
        <v>2022</v>
      </c>
      <c r="B256">
        <v>3</v>
      </c>
      <c r="C256">
        <v>1</v>
      </c>
      <c r="D256" t="s">
        <v>197</v>
      </c>
      <c r="E256" t="s">
        <v>198</v>
      </c>
      <c r="F256">
        <v>103.23</v>
      </c>
      <c r="G256">
        <v>118.77</v>
      </c>
      <c r="I256">
        <v>108</v>
      </c>
      <c r="J256">
        <v>100</v>
      </c>
      <c r="N256" s="63"/>
      <c r="O256" s="63"/>
      <c r="P256" s="63"/>
      <c r="Q256" s="63"/>
      <c r="R256" s="63"/>
      <c r="S256" s="63"/>
      <c r="T256" s="63"/>
      <c r="U256" s="63"/>
      <c r="V256" s="63"/>
      <c r="X256">
        <v>1.4999999999999999E-2</v>
      </c>
      <c r="Y256" s="279">
        <v>44627</v>
      </c>
      <c r="Z256" s="280">
        <v>44634</v>
      </c>
    </row>
    <row r="257" spans="1:26" x14ac:dyDescent="0.2">
      <c r="A257">
        <v>2022</v>
      </c>
      <c r="B257">
        <v>3</v>
      </c>
      <c r="C257">
        <v>1</v>
      </c>
      <c r="D257" t="s">
        <v>197</v>
      </c>
      <c r="E257" t="s">
        <v>198</v>
      </c>
      <c r="F257">
        <v>103.23</v>
      </c>
      <c r="G257">
        <v>118.77</v>
      </c>
      <c r="I257">
        <v>108</v>
      </c>
      <c r="J257">
        <v>100</v>
      </c>
      <c r="N257" s="63"/>
      <c r="O257" s="63"/>
      <c r="P257" s="63"/>
      <c r="Q257" s="63"/>
      <c r="R257" s="63"/>
      <c r="S257" s="63"/>
      <c r="T257" s="63"/>
      <c r="U257" s="63"/>
      <c r="V257" s="63"/>
      <c r="X257">
        <v>1.4999999999999999E-2</v>
      </c>
      <c r="Y257" s="279">
        <v>44627</v>
      </c>
      <c r="Z257" s="280">
        <v>44636</v>
      </c>
    </row>
    <row r="258" spans="1:26" x14ac:dyDescent="0.2">
      <c r="A258">
        <v>2022</v>
      </c>
      <c r="B258">
        <v>3</v>
      </c>
      <c r="C258">
        <v>49</v>
      </c>
      <c r="D258" t="s">
        <v>199</v>
      </c>
      <c r="E258" t="s">
        <v>200</v>
      </c>
      <c r="F258">
        <v>95.5</v>
      </c>
      <c r="G258">
        <v>104.5</v>
      </c>
      <c r="I258">
        <v>101</v>
      </c>
      <c r="J258">
        <v>107</v>
      </c>
      <c r="N258" s="63"/>
      <c r="O258" s="63"/>
      <c r="P258" s="63"/>
      <c r="Q258" s="63"/>
      <c r="R258" s="63"/>
      <c r="S258" s="63"/>
      <c r="T258" s="63"/>
      <c r="U258" s="63"/>
      <c r="V258" s="63"/>
      <c r="X258">
        <v>1.4999999999999999E-2</v>
      </c>
      <c r="Y258" s="279">
        <v>44627</v>
      </c>
      <c r="Z258" s="280">
        <v>44249</v>
      </c>
    </row>
    <row r="259" spans="1:26" x14ac:dyDescent="0.2">
      <c r="A259">
        <v>2022</v>
      </c>
      <c r="B259">
        <v>3</v>
      </c>
      <c r="C259">
        <v>49</v>
      </c>
      <c r="D259" t="s">
        <v>199</v>
      </c>
      <c r="E259" t="s">
        <v>200</v>
      </c>
      <c r="F259">
        <v>95.5</v>
      </c>
      <c r="G259">
        <v>104.5</v>
      </c>
      <c r="I259">
        <v>101</v>
      </c>
      <c r="J259">
        <v>107</v>
      </c>
      <c r="N259" s="63"/>
      <c r="O259" s="63"/>
      <c r="P259" s="63"/>
      <c r="Q259" s="63"/>
      <c r="R259" s="63"/>
      <c r="S259" s="63"/>
      <c r="T259" s="63"/>
      <c r="U259" s="63"/>
      <c r="V259" s="63"/>
      <c r="X259">
        <v>1.4999999999999999E-2</v>
      </c>
      <c r="Y259" s="279">
        <v>44627</v>
      </c>
      <c r="Z259" s="280">
        <v>44425</v>
      </c>
    </row>
    <row r="260" spans="1:26" x14ac:dyDescent="0.2">
      <c r="A260">
        <v>2022</v>
      </c>
      <c r="B260">
        <v>3</v>
      </c>
      <c r="C260">
        <v>49</v>
      </c>
      <c r="D260" t="s">
        <v>199</v>
      </c>
      <c r="E260" t="s">
        <v>200</v>
      </c>
      <c r="F260">
        <v>95.5</v>
      </c>
      <c r="G260">
        <v>104.5</v>
      </c>
      <c r="I260">
        <v>101</v>
      </c>
      <c r="J260">
        <v>107</v>
      </c>
      <c r="N260" s="63"/>
      <c r="O260" s="63"/>
      <c r="P260" s="63"/>
      <c r="Q260" s="63"/>
      <c r="R260" s="63"/>
      <c r="S260" s="63"/>
      <c r="T260" s="63"/>
      <c r="U260" s="63"/>
      <c r="V260" s="63"/>
      <c r="X260">
        <v>1.4999999999999999E-2</v>
      </c>
      <c r="Y260" s="279">
        <v>44627</v>
      </c>
      <c r="Z260" s="280">
        <v>44627</v>
      </c>
    </row>
    <row r="261" spans="1:26" x14ac:dyDescent="0.2">
      <c r="A261">
        <v>2022</v>
      </c>
      <c r="B261">
        <v>3</v>
      </c>
      <c r="C261">
        <v>49</v>
      </c>
      <c r="D261" t="s">
        <v>199</v>
      </c>
      <c r="E261" t="s">
        <v>200</v>
      </c>
      <c r="F261">
        <v>95.5</v>
      </c>
      <c r="G261">
        <v>104.5</v>
      </c>
      <c r="I261">
        <v>101</v>
      </c>
      <c r="J261">
        <v>107</v>
      </c>
      <c r="N261" s="63"/>
      <c r="O261" s="63"/>
      <c r="P261" s="63"/>
      <c r="Q261" s="63"/>
      <c r="R261" s="63"/>
      <c r="S261" s="63"/>
      <c r="T261" s="63"/>
      <c r="U261" s="63"/>
      <c r="V261" s="63"/>
      <c r="X261">
        <v>1.4999999999999999E-2</v>
      </c>
      <c r="Y261" s="279">
        <v>44627</v>
      </c>
      <c r="Z261" s="280">
        <v>44629</v>
      </c>
    </row>
    <row r="262" spans="1:26" x14ac:dyDescent="0.2">
      <c r="A262">
        <v>2022</v>
      </c>
      <c r="B262">
        <v>3</v>
      </c>
      <c r="C262">
        <v>49</v>
      </c>
      <c r="D262" t="s">
        <v>199</v>
      </c>
      <c r="E262" t="s">
        <v>200</v>
      </c>
      <c r="F262">
        <v>95.5</v>
      </c>
      <c r="G262">
        <v>104.5</v>
      </c>
      <c r="I262">
        <v>101</v>
      </c>
      <c r="J262">
        <v>107</v>
      </c>
      <c r="N262" s="63"/>
      <c r="O262" s="63"/>
      <c r="P262" s="63"/>
      <c r="Q262" s="63"/>
      <c r="R262" s="63"/>
      <c r="S262" s="63"/>
      <c r="T262" s="63"/>
      <c r="U262" s="63"/>
      <c r="V262" s="63"/>
      <c r="X262">
        <v>1.4999999999999999E-2</v>
      </c>
      <c r="Y262" s="279">
        <v>44627</v>
      </c>
      <c r="Z262" s="280">
        <v>44630</v>
      </c>
    </row>
    <row r="263" spans="1:26" x14ac:dyDescent="0.2">
      <c r="A263">
        <v>2022</v>
      </c>
      <c r="B263">
        <v>3</v>
      </c>
      <c r="C263">
        <v>49</v>
      </c>
      <c r="D263" t="s">
        <v>199</v>
      </c>
      <c r="E263" t="s">
        <v>200</v>
      </c>
      <c r="F263">
        <v>95.5</v>
      </c>
      <c r="G263">
        <v>104.5</v>
      </c>
      <c r="I263">
        <v>101</v>
      </c>
      <c r="J263">
        <v>107</v>
      </c>
      <c r="N263" s="63"/>
      <c r="O263" s="63"/>
      <c r="P263" s="63"/>
      <c r="Q263" s="63"/>
      <c r="R263" s="63"/>
      <c r="S263" s="63"/>
      <c r="T263" s="63"/>
      <c r="U263" s="63"/>
      <c r="V263" s="63"/>
      <c r="X263">
        <v>1.4999999999999999E-2</v>
      </c>
      <c r="Y263" s="279">
        <v>44627</v>
      </c>
      <c r="Z263" s="280">
        <v>44633</v>
      </c>
    </row>
    <row r="264" spans="1:26" x14ac:dyDescent="0.2">
      <c r="A264">
        <v>2022</v>
      </c>
      <c r="B264">
        <v>3</v>
      </c>
      <c r="C264">
        <v>49</v>
      </c>
      <c r="D264" t="s">
        <v>199</v>
      </c>
      <c r="E264" t="s">
        <v>200</v>
      </c>
      <c r="F264">
        <v>95.5</v>
      </c>
      <c r="G264">
        <v>104.5</v>
      </c>
      <c r="I264">
        <v>101</v>
      </c>
      <c r="J264">
        <v>107</v>
      </c>
      <c r="N264" s="63"/>
      <c r="O264" s="63"/>
      <c r="P264" s="63"/>
      <c r="Q264" s="63"/>
      <c r="R264" s="63"/>
      <c r="S264" s="63"/>
      <c r="T264" s="63"/>
      <c r="U264" s="63"/>
      <c r="V264" s="63"/>
      <c r="X264">
        <v>1.4999999999999999E-2</v>
      </c>
      <c r="Y264" s="279">
        <v>44627</v>
      </c>
      <c r="Z264" s="280">
        <v>44634</v>
      </c>
    </row>
    <row r="265" spans="1:26" x14ac:dyDescent="0.2">
      <c r="A265">
        <v>2022</v>
      </c>
      <c r="B265">
        <v>3</v>
      </c>
      <c r="C265">
        <v>49</v>
      </c>
      <c r="D265" t="s">
        <v>199</v>
      </c>
      <c r="E265" t="s">
        <v>200</v>
      </c>
      <c r="F265">
        <v>95.5</v>
      </c>
      <c r="G265">
        <v>104.5</v>
      </c>
      <c r="I265">
        <v>101</v>
      </c>
      <c r="J265">
        <v>107</v>
      </c>
      <c r="N265" s="63"/>
      <c r="O265" s="63"/>
      <c r="P265" s="63"/>
      <c r="Q265" s="63"/>
      <c r="R265" s="63"/>
      <c r="S265" s="63"/>
      <c r="T265" s="63"/>
      <c r="U265" s="63"/>
      <c r="V265" s="63"/>
      <c r="X265">
        <v>1.4999999999999999E-2</v>
      </c>
      <c r="Y265" s="279">
        <v>44627</v>
      </c>
      <c r="Z265" s="280">
        <v>44636</v>
      </c>
    </row>
    <row r="266" spans="1:26" x14ac:dyDescent="0.2">
      <c r="A266">
        <v>2022</v>
      </c>
      <c r="B266">
        <v>3</v>
      </c>
      <c r="C266">
        <v>50</v>
      </c>
      <c r="D266" t="s">
        <v>201</v>
      </c>
      <c r="E266" t="s">
        <v>202</v>
      </c>
      <c r="F266">
        <v>51.57</v>
      </c>
      <c r="G266">
        <v>56.43</v>
      </c>
      <c r="I266">
        <v>101</v>
      </c>
      <c r="J266">
        <v>107</v>
      </c>
      <c r="N266" s="63"/>
      <c r="O266" s="63"/>
      <c r="P266" s="63"/>
      <c r="Q266" s="63"/>
      <c r="R266" s="63"/>
      <c r="S266" s="63"/>
      <c r="T266" s="63"/>
      <c r="U266" s="63"/>
      <c r="V266" s="63"/>
      <c r="X266">
        <v>1.4999999999999999E-2</v>
      </c>
      <c r="Y266" s="279">
        <v>44627</v>
      </c>
      <c r="Z266" s="280">
        <v>44249</v>
      </c>
    </row>
    <row r="267" spans="1:26" x14ac:dyDescent="0.2">
      <c r="A267">
        <v>2022</v>
      </c>
      <c r="B267">
        <v>3</v>
      </c>
      <c r="C267">
        <v>50</v>
      </c>
      <c r="D267" t="s">
        <v>201</v>
      </c>
      <c r="E267" t="s">
        <v>202</v>
      </c>
      <c r="F267">
        <v>51.57</v>
      </c>
      <c r="G267">
        <v>56.43</v>
      </c>
      <c r="I267">
        <v>101</v>
      </c>
      <c r="J267">
        <v>107</v>
      </c>
      <c r="N267" s="63"/>
      <c r="O267" s="63"/>
      <c r="P267" s="63"/>
      <c r="Q267" s="63"/>
      <c r="R267" s="63"/>
      <c r="S267" s="63"/>
      <c r="T267" s="63"/>
      <c r="U267" s="63"/>
      <c r="V267" s="63"/>
      <c r="X267">
        <v>1.4999999999999999E-2</v>
      </c>
      <c r="Y267" s="279">
        <v>44627</v>
      </c>
      <c r="Z267" s="280">
        <v>44425</v>
      </c>
    </row>
    <row r="268" spans="1:26" x14ac:dyDescent="0.2">
      <c r="A268">
        <v>2022</v>
      </c>
      <c r="B268">
        <v>3</v>
      </c>
      <c r="C268">
        <v>50</v>
      </c>
      <c r="D268" t="s">
        <v>201</v>
      </c>
      <c r="E268" t="s">
        <v>202</v>
      </c>
      <c r="F268">
        <v>51.57</v>
      </c>
      <c r="G268">
        <v>56.43</v>
      </c>
      <c r="I268">
        <v>101</v>
      </c>
      <c r="J268">
        <v>107</v>
      </c>
      <c r="N268" s="63"/>
      <c r="O268" s="63"/>
      <c r="P268" s="63"/>
      <c r="Q268" s="63"/>
      <c r="R268" s="63"/>
      <c r="S268" s="63"/>
      <c r="T268" s="63"/>
      <c r="U268" s="63"/>
      <c r="V268" s="63"/>
      <c r="X268">
        <v>1.4999999999999999E-2</v>
      </c>
      <c r="Y268" s="279">
        <v>44627</v>
      </c>
      <c r="Z268" s="280">
        <v>44627</v>
      </c>
    </row>
    <row r="269" spans="1:26" x14ac:dyDescent="0.2">
      <c r="A269">
        <v>2022</v>
      </c>
      <c r="B269">
        <v>3</v>
      </c>
      <c r="C269">
        <v>50</v>
      </c>
      <c r="D269" t="s">
        <v>201</v>
      </c>
      <c r="E269" t="s">
        <v>202</v>
      </c>
      <c r="F269">
        <v>51.57</v>
      </c>
      <c r="G269">
        <v>56.43</v>
      </c>
      <c r="I269">
        <v>101</v>
      </c>
      <c r="J269">
        <v>107</v>
      </c>
      <c r="N269" s="63"/>
      <c r="O269" s="63"/>
      <c r="P269" s="63"/>
      <c r="Q269" s="63"/>
      <c r="R269" s="63"/>
      <c r="S269" s="63"/>
      <c r="T269" s="63"/>
      <c r="U269" s="63"/>
      <c r="V269" s="63"/>
      <c r="X269">
        <v>1.4999999999999999E-2</v>
      </c>
      <c r="Y269" s="279">
        <v>44627</v>
      </c>
      <c r="Z269" s="280">
        <v>44629</v>
      </c>
    </row>
    <row r="270" spans="1:26" x14ac:dyDescent="0.2">
      <c r="A270">
        <v>2022</v>
      </c>
      <c r="B270">
        <v>3</v>
      </c>
      <c r="C270">
        <v>50</v>
      </c>
      <c r="D270" t="s">
        <v>201</v>
      </c>
      <c r="E270" t="s">
        <v>202</v>
      </c>
      <c r="F270">
        <v>51.57</v>
      </c>
      <c r="G270">
        <v>56.43</v>
      </c>
      <c r="I270">
        <v>101</v>
      </c>
      <c r="J270">
        <v>107</v>
      </c>
      <c r="N270" s="63"/>
      <c r="O270" s="63"/>
      <c r="P270" s="63"/>
      <c r="Q270" s="63"/>
      <c r="R270" s="63"/>
      <c r="S270" s="63"/>
      <c r="T270" s="63"/>
      <c r="U270" s="63"/>
      <c r="V270" s="63"/>
      <c r="X270">
        <v>1.4999999999999999E-2</v>
      </c>
      <c r="Y270" s="279">
        <v>44627</v>
      </c>
      <c r="Z270" s="280">
        <v>44630</v>
      </c>
    </row>
    <row r="271" spans="1:26" x14ac:dyDescent="0.2">
      <c r="A271">
        <v>2022</v>
      </c>
      <c r="B271">
        <v>3</v>
      </c>
      <c r="C271">
        <v>50</v>
      </c>
      <c r="D271" t="s">
        <v>201</v>
      </c>
      <c r="E271" t="s">
        <v>202</v>
      </c>
      <c r="F271">
        <v>51.57</v>
      </c>
      <c r="G271">
        <v>56.43</v>
      </c>
      <c r="I271">
        <v>101</v>
      </c>
      <c r="J271">
        <v>107</v>
      </c>
      <c r="N271" s="63"/>
      <c r="O271" s="63"/>
      <c r="P271" s="63"/>
      <c r="Q271" s="63"/>
      <c r="R271" s="63"/>
      <c r="S271" s="63"/>
      <c r="T271" s="63"/>
      <c r="U271" s="63"/>
      <c r="V271" s="63"/>
      <c r="X271">
        <v>1.4999999999999999E-2</v>
      </c>
      <c r="Y271" s="279">
        <v>44627</v>
      </c>
      <c r="Z271" s="280">
        <v>44633</v>
      </c>
    </row>
    <row r="272" spans="1:26" x14ac:dyDescent="0.2">
      <c r="A272">
        <v>2022</v>
      </c>
      <c r="B272">
        <v>3</v>
      </c>
      <c r="C272">
        <v>50</v>
      </c>
      <c r="D272" t="s">
        <v>201</v>
      </c>
      <c r="E272" t="s">
        <v>202</v>
      </c>
      <c r="F272">
        <v>51.57</v>
      </c>
      <c r="G272">
        <v>56.43</v>
      </c>
      <c r="I272">
        <v>101</v>
      </c>
      <c r="J272">
        <v>107</v>
      </c>
      <c r="N272" s="63"/>
      <c r="O272" s="63"/>
      <c r="P272" s="63"/>
      <c r="Q272" s="63"/>
      <c r="R272" s="63"/>
      <c r="S272" s="63"/>
      <c r="T272" s="63"/>
      <c r="U272" s="63"/>
      <c r="V272" s="63"/>
      <c r="X272">
        <v>1.4999999999999999E-2</v>
      </c>
      <c r="Y272" s="279">
        <v>44627</v>
      </c>
      <c r="Z272" s="280">
        <v>44634</v>
      </c>
    </row>
    <row r="273" spans="1:26" x14ac:dyDescent="0.2">
      <c r="A273">
        <v>2022</v>
      </c>
      <c r="B273">
        <v>3</v>
      </c>
      <c r="C273">
        <v>50</v>
      </c>
      <c r="D273" t="s">
        <v>201</v>
      </c>
      <c r="E273" t="s">
        <v>202</v>
      </c>
      <c r="F273">
        <v>51.57</v>
      </c>
      <c r="G273">
        <v>56.43</v>
      </c>
      <c r="I273">
        <v>101</v>
      </c>
      <c r="J273">
        <v>107</v>
      </c>
      <c r="N273" s="63"/>
      <c r="O273" s="63"/>
      <c r="P273" s="63"/>
      <c r="Q273" s="63"/>
      <c r="R273" s="63"/>
      <c r="S273" s="63"/>
      <c r="T273" s="63"/>
      <c r="U273" s="63"/>
      <c r="V273" s="63"/>
      <c r="X273">
        <v>1.4999999999999999E-2</v>
      </c>
      <c r="Y273" s="279">
        <v>44627</v>
      </c>
      <c r="Z273" s="280">
        <v>44636</v>
      </c>
    </row>
    <row r="274" spans="1:26" x14ac:dyDescent="0.2">
      <c r="A274">
        <v>2022</v>
      </c>
      <c r="B274">
        <v>3</v>
      </c>
      <c r="C274">
        <v>140</v>
      </c>
      <c r="D274" t="s">
        <v>203</v>
      </c>
      <c r="E274" t="s">
        <v>204</v>
      </c>
      <c r="F274">
        <v>451.05</v>
      </c>
      <c r="G274">
        <v>518.95000000000005</v>
      </c>
      <c r="I274">
        <v>60</v>
      </c>
      <c r="J274">
        <v>120</v>
      </c>
      <c r="N274" s="63"/>
      <c r="O274" s="63"/>
      <c r="P274" s="63"/>
      <c r="Q274" s="63"/>
      <c r="R274" s="63"/>
      <c r="S274" s="63"/>
      <c r="T274" s="63"/>
      <c r="U274" s="63"/>
      <c r="V274" s="63"/>
      <c r="X274">
        <v>1.4999999999999999E-2</v>
      </c>
      <c r="Y274" s="279">
        <v>44627</v>
      </c>
      <c r="Z274" s="280">
        <v>44249</v>
      </c>
    </row>
    <row r="275" spans="1:26" x14ac:dyDescent="0.2">
      <c r="A275">
        <v>2022</v>
      </c>
      <c r="B275">
        <v>3</v>
      </c>
      <c r="C275">
        <v>140</v>
      </c>
      <c r="D275" t="s">
        <v>203</v>
      </c>
      <c r="E275" t="s">
        <v>204</v>
      </c>
      <c r="F275">
        <v>451.05</v>
      </c>
      <c r="G275">
        <v>518.95000000000005</v>
      </c>
      <c r="I275">
        <v>60</v>
      </c>
      <c r="J275">
        <v>120</v>
      </c>
      <c r="N275" s="63"/>
      <c r="O275" s="63"/>
      <c r="P275" s="63"/>
      <c r="Q275" s="63"/>
      <c r="R275" s="63"/>
      <c r="S275" s="63"/>
      <c r="T275" s="63"/>
      <c r="U275" s="63"/>
      <c r="V275" s="63"/>
      <c r="X275">
        <v>1.4999999999999999E-2</v>
      </c>
      <c r="Y275" s="279">
        <v>44627</v>
      </c>
      <c r="Z275" s="280">
        <v>44425</v>
      </c>
    </row>
    <row r="276" spans="1:26" x14ac:dyDescent="0.2">
      <c r="A276">
        <v>2022</v>
      </c>
      <c r="B276">
        <v>3</v>
      </c>
      <c r="C276">
        <v>140</v>
      </c>
      <c r="D276" t="s">
        <v>203</v>
      </c>
      <c r="E276" t="s">
        <v>204</v>
      </c>
      <c r="F276">
        <v>451.05</v>
      </c>
      <c r="G276">
        <v>518.95000000000005</v>
      </c>
      <c r="I276">
        <v>60</v>
      </c>
      <c r="J276">
        <v>120</v>
      </c>
      <c r="N276" s="63"/>
      <c r="O276" s="63"/>
      <c r="P276" s="63"/>
      <c r="Q276" s="63"/>
      <c r="R276" s="63"/>
      <c r="S276" s="63"/>
      <c r="T276" s="63"/>
      <c r="U276" s="63"/>
      <c r="V276" s="63"/>
      <c r="X276">
        <v>1.4999999999999999E-2</v>
      </c>
      <c r="Y276" s="279">
        <v>44627</v>
      </c>
      <c r="Z276" s="280">
        <v>44627</v>
      </c>
    </row>
    <row r="277" spans="1:26" x14ac:dyDescent="0.2">
      <c r="A277">
        <v>2022</v>
      </c>
      <c r="B277">
        <v>3</v>
      </c>
      <c r="C277">
        <v>140</v>
      </c>
      <c r="D277" t="s">
        <v>203</v>
      </c>
      <c r="E277" t="s">
        <v>204</v>
      </c>
      <c r="F277">
        <v>451.05</v>
      </c>
      <c r="G277">
        <v>518.95000000000005</v>
      </c>
      <c r="I277">
        <v>60</v>
      </c>
      <c r="J277">
        <v>120</v>
      </c>
      <c r="N277" s="63"/>
      <c r="O277" s="63"/>
      <c r="P277" s="63"/>
      <c r="Q277" s="63"/>
      <c r="R277" s="63"/>
      <c r="S277" s="63"/>
      <c r="T277" s="63"/>
      <c r="U277" s="63"/>
      <c r="V277" s="63"/>
      <c r="X277">
        <v>1.4999999999999999E-2</v>
      </c>
      <c r="Y277" s="279">
        <v>44627</v>
      </c>
      <c r="Z277" s="280">
        <v>44629</v>
      </c>
    </row>
    <row r="278" spans="1:26" x14ac:dyDescent="0.2">
      <c r="A278">
        <v>2022</v>
      </c>
      <c r="B278">
        <v>3</v>
      </c>
      <c r="C278">
        <v>140</v>
      </c>
      <c r="D278" t="s">
        <v>203</v>
      </c>
      <c r="E278" t="s">
        <v>204</v>
      </c>
      <c r="F278">
        <v>451.05</v>
      </c>
      <c r="G278">
        <v>518.95000000000005</v>
      </c>
      <c r="I278">
        <v>60</v>
      </c>
      <c r="J278">
        <v>120</v>
      </c>
      <c r="N278" s="63"/>
      <c r="O278" s="63"/>
      <c r="P278" s="63"/>
      <c r="Q278" s="63"/>
      <c r="R278" s="63"/>
      <c r="S278" s="63"/>
      <c r="T278" s="63"/>
      <c r="U278" s="63"/>
      <c r="V278" s="63"/>
      <c r="X278">
        <v>1.4999999999999999E-2</v>
      </c>
      <c r="Y278" s="279">
        <v>44627</v>
      </c>
      <c r="Z278" s="280">
        <v>44630</v>
      </c>
    </row>
    <row r="279" spans="1:26" x14ac:dyDescent="0.2">
      <c r="A279">
        <v>2022</v>
      </c>
      <c r="B279">
        <v>3</v>
      </c>
      <c r="C279">
        <v>140</v>
      </c>
      <c r="D279" t="s">
        <v>203</v>
      </c>
      <c r="E279" t="s">
        <v>204</v>
      </c>
      <c r="F279">
        <v>451.05</v>
      </c>
      <c r="G279">
        <v>518.95000000000005</v>
      </c>
      <c r="I279">
        <v>60</v>
      </c>
      <c r="J279">
        <v>120</v>
      </c>
      <c r="N279" s="63"/>
      <c r="O279" s="63"/>
      <c r="P279" s="63"/>
      <c r="Q279" s="63"/>
      <c r="R279" s="63"/>
      <c r="S279" s="63"/>
      <c r="T279" s="63"/>
      <c r="U279" s="63"/>
      <c r="V279" s="63"/>
      <c r="X279">
        <v>1.4999999999999999E-2</v>
      </c>
      <c r="Y279" s="279">
        <v>44627</v>
      </c>
      <c r="Z279" s="280">
        <v>44633</v>
      </c>
    </row>
    <row r="280" spans="1:26" x14ac:dyDescent="0.2">
      <c r="A280">
        <v>2022</v>
      </c>
      <c r="B280">
        <v>3</v>
      </c>
      <c r="C280">
        <v>140</v>
      </c>
      <c r="D280" t="s">
        <v>203</v>
      </c>
      <c r="E280" t="s">
        <v>204</v>
      </c>
      <c r="F280">
        <v>451.05</v>
      </c>
      <c r="G280">
        <v>518.95000000000005</v>
      </c>
      <c r="I280">
        <v>60</v>
      </c>
      <c r="J280">
        <v>120</v>
      </c>
      <c r="N280" s="63"/>
      <c r="O280" s="63"/>
      <c r="P280" s="63"/>
      <c r="Q280" s="63"/>
      <c r="R280" s="63"/>
      <c r="S280" s="63"/>
      <c r="T280" s="63"/>
      <c r="U280" s="63"/>
      <c r="V280" s="63"/>
      <c r="X280">
        <v>1.4999999999999999E-2</v>
      </c>
      <c r="Y280" s="279">
        <v>44627</v>
      </c>
      <c r="Z280" s="280">
        <v>44634</v>
      </c>
    </row>
    <row r="281" spans="1:26" x14ac:dyDescent="0.2">
      <c r="A281">
        <v>2022</v>
      </c>
      <c r="B281">
        <v>3</v>
      </c>
      <c r="C281">
        <v>140</v>
      </c>
      <c r="D281" t="s">
        <v>203</v>
      </c>
      <c r="E281" t="s">
        <v>204</v>
      </c>
      <c r="F281">
        <v>451.05</v>
      </c>
      <c r="G281">
        <v>518.95000000000005</v>
      </c>
      <c r="I281">
        <v>60</v>
      </c>
      <c r="J281">
        <v>120</v>
      </c>
      <c r="N281" s="63"/>
      <c r="O281" s="63"/>
      <c r="P281" s="63"/>
      <c r="Q281" s="63"/>
      <c r="R281" s="63"/>
      <c r="S281" s="63"/>
      <c r="T281" s="63"/>
      <c r="U281" s="63"/>
      <c r="V281" s="63"/>
      <c r="X281">
        <v>1.4999999999999999E-2</v>
      </c>
      <c r="Y281" s="279">
        <v>44627</v>
      </c>
      <c r="Z281" s="280">
        <v>44636</v>
      </c>
    </row>
    <row r="282" spans="1:26" x14ac:dyDescent="0.2">
      <c r="A282">
        <v>2022</v>
      </c>
      <c r="B282">
        <v>3</v>
      </c>
      <c r="C282">
        <v>160</v>
      </c>
      <c r="D282" t="s">
        <v>187</v>
      </c>
      <c r="E282" t="s">
        <v>188</v>
      </c>
      <c r="F282">
        <v>186</v>
      </c>
      <c r="G282">
        <v>214</v>
      </c>
      <c r="I282">
        <v>76</v>
      </c>
      <c r="J282">
        <v>95</v>
      </c>
      <c r="N282" s="63"/>
      <c r="O282" s="63"/>
      <c r="P282" s="63"/>
      <c r="Q282" s="63"/>
      <c r="R282" s="63"/>
      <c r="S282" s="63"/>
      <c r="T282" s="63"/>
      <c r="U282" s="63"/>
      <c r="V282" s="63"/>
      <c r="X282">
        <v>1.4999999999999999E-2</v>
      </c>
      <c r="Y282" s="279">
        <v>44627</v>
      </c>
      <c r="Z282" s="280">
        <v>44249</v>
      </c>
    </row>
    <row r="283" spans="1:26" x14ac:dyDescent="0.2">
      <c r="A283">
        <v>2022</v>
      </c>
      <c r="B283">
        <v>3</v>
      </c>
      <c r="C283">
        <v>160</v>
      </c>
      <c r="D283" t="s">
        <v>187</v>
      </c>
      <c r="E283" t="s">
        <v>188</v>
      </c>
      <c r="F283">
        <v>186</v>
      </c>
      <c r="G283">
        <v>214</v>
      </c>
      <c r="I283">
        <v>76</v>
      </c>
      <c r="J283">
        <v>95</v>
      </c>
      <c r="N283" s="63"/>
      <c r="O283" s="63"/>
      <c r="P283" s="63"/>
      <c r="Q283" s="63"/>
      <c r="R283" s="63"/>
      <c r="S283" s="63"/>
      <c r="T283" s="63"/>
      <c r="U283" s="63"/>
      <c r="V283" s="63"/>
      <c r="X283">
        <v>1.4999999999999999E-2</v>
      </c>
      <c r="Y283" s="279">
        <v>44627</v>
      </c>
      <c r="Z283" s="280">
        <v>44425</v>
      </c>
    </row>
    <row r="284" spans="1:26" x14ac:dyDescent="0.2">
      <c r="A284">
        <v>2022</v>
      </c>
      <c r="B284">
        <v>3</v>
      </c>
      <c r="C284">
        <v>160</v>
      </c>
      <c r="D284" t="s">
        <v>187</v>
      </c>
      <c r="E284" t="s">
        <v>188</v>
      </c>
      <c r="F284">
        <v>186</v>
      </c>
      <c r="G284">
        <v>214</v>
      </c>
      <c r="I284">
        <v>76</v>
      </c>
      <c r="J284">
        <v>95</v>
      </c>
      <c r="N284" s="63"/>
      <c r="O284" s="63"/>
      <c r="P284" s="63"/>
      <c r="Q284" s="63"/>
      <c r="R284" s="63"/>
      <c r="S284" s="63"/>
      <c r="T284" s="63"/>
      <c r="U284" s="63"/>
      <c r="V284" s="63"/>
      <c r="X284">
        <v>1.4999999999999999E-2</v>
      </c>
      <c r="Y284" s="279">
        <v>44627</v>
      </c>
      <c r="Z284" s="280">
        <v>44627</v>
      </c>
    </row>
    <row r="285" spans="1:26" x14ac:dyDescent="0.2">
      <c r="A285">
        <v>2022</v>
      </c>
      <c r="B285">
        <v>3</v>
      </c>
      <c r="C285">
        <v>160</v>
      </c>
      <c r="D285" t="s">
        <v>187</v>
      </c>
      <c r="E285" t="s">
        <v>188</v>
      </c>
      <c r="F285">
        <v>186</v>
      </c>
      <c r="G285">
        <v>214</v>
      </c>
      <c r="I285">
        <v>76</v>
      </c>
      <c r="J285">
        <v>95</v>
      </c>
      <c r="N285" s="63"/>
      <c r="O285" s="63"/>
      <c r="P285" s="63"/>
      <c r="Q285" s="63"/>
      <c r="R285" s="63"/>
      <c r="S285" s="63"/>
      <c r="T285" s="63"/>
      <c r="U285" s="63"/>
      <c r="V285" s="63"/>
      <c r="X285">
        <v>1.4999999999999999E-2</v>
      </c>
      <c r="Y285" s="279">
        <v>44627</v>
      </c>
      <c r="Z285" s="280">
        <v>44629</v>
      </c>
    </row>
    <row r="286" spans="1:26" x14ac:dyDescent="0.2">
      <c r="A286">
        <v>2022</v>
      </c>
      <c r="B286">
        <v>3</v>
      </c>
      <c r="C286">
        <v>160</v>
      </c>
      <c r="D286" t="s">
        <v>187</v>
      </c>
      <c r="E286" t="s">
        <v>188</v>
      </c>
      <c r="F286">
        <v>186</v>
      </c>
      <c r="G286">
        <v>214</v>
      </c>
      <c r="I286">
        <v>76</v>
      </c>
      <c r="J286">
        <v>95</v>
      </c>
      <c r="N286" s="63"/>
      <c r="O286" s="63"/>
      <c r="P286" s="63"/>
      <c r="Q286" s="63"/>
      <c r="R286" s="63"/>
      <c r="S286" s="63"/>
      <c r="T286" s="63"/>
      <c r="U286" s="63"/>
      <c r="V286" s="63"/>
      <c r="X286">
        <v>1.4999999999999999E-2</v>
      </c>
      <c r="Y286" s="279">
        <v>44627</v>
      </c>
      <c r="Z286" s="280">
        <v>44630</v>
      </c>
    </row>
    <row r="287" spans="1:26" x14ac:dyDescent="0.2">
      <c r="A287">
        <v>2022</v>
      </c>
      <c r="B287">
        <v>3</v>
      </c>
      <c r="C287">
        <v>160</v>
      </c>
      <c r="D287" t="s">
        <v>187</v>
      </c>
      <c r="E287" t="s">
        <v>188</v>
      </c>
      <c r="F287">
        <v>186</v>
      </c>
      <c r="G287">
        <v>214</v>
      </c>
      <c r="I287">
        <v>76</v>
      </c>
      <c r="J287">
        <v>95</v>
      </c>
      <c r="N287" s="63"/>
      <c r="O287" s="63"/>
      <c r="P287" s="63"/>
      <c r="Q287" s="63"/>
      <c r="R287" s="63"/>
      <c r="S287" s="63"/>
      <c r="T287" s="63"/>
      <c r="U287" s="63"/>
      <c r="V287" s="63"/>
      <c r="X287">
        <v>1.4999999999999999E-2</v>
      </c>
      <c r="Y287" s="279">
        <v>44627</v>
      </c>
      <c r="Z287" s="280">
        <v>44633</v>
      </c>
    </row>
    <row r="288" spans="1:26" x14ac:dyDescent="0.2">
      <c r="A288">
        <v>2022</v>
      </c>
      <c r="B288">
        <v>3</v>
      </c>
      <c r="C288">
        <v>160</v>
      </c>
      <c r="D288" t="s">
        <v>187</v>
      </c>
      <c r="E288" t="s">
        <v>188</v>
      </c>
      <c r="F288">
        <v>186</v>
      </c>
      <c r="G288">
        <v>214</v>
      </c>
      <c r="I288">
        <v>76</v>
      </c>
      <c r="J288">
        <v>95</v>
      </c>
      <c r="N288" s="63"/>
      <c r="O288" s="63"/>
      <c r="P288" s="63"/>
      <c r="Q288" s="63"/>
      <c r="R288" s="63"/>
      <c r="S288" s="63"/>
      <c r="T288" s="63"/>
      <c r="U288" s="63"/>
      <c r="V288" s="63"/>
      <c r="X288">
        <v>1.4999999999999999E-2</v>
      </c>
      <c r="Y288" s="279">
        <v>44627</v>
      </c>
      <c r="Z288" s="280">
        <v>44634</v>
      </c>
    </row>
    <row r="289" spans="1:26" x14ac:dyDescent="0.2">
      <c r="A289">
        <v>2022</v>
      </c>
      <c r="B289">
        <v>3</v>
      </c>
      <c r="C289">
        <v>160</v>
      </c>
      <c r="D289" t="s">
        <v>187</v>
      </c>
      <c r="E289" t="s">
        <v>188</v>
      </c>
      <c r="F289">
        <v>186</v>
      </c>
      <c r="G289">
        <v>214</v>
      </c>
      <c r="I289">
        <v>76</v>
      </c>
      <c r="J289">
        <v>95</v>
      </c>
      <c r="N289" s="63"/>
      <c r="O289" s="63"/>
      <c r="P289" s="63"/>
      <c r="Q289" s="63"/>
      <c r="R289" s="63"/>
      <c r="S289" s="63"/>
      <c r="T289" s="63"/>
      <c r="U289" s="63"/>
      <c r="V289" s="63"/>
      <c r="X289">
        <v>1.4999999999999999E-2</v>
      </c>
      <c r="Y289" s="279">
        <v>44627</v>
      </c>
      <c r="Z289" s="280">
        <v>44636</v>
      </c>
    </row>
    <row r="290" spans="1:26" x14ac:dyDescent="0.2">
      <c r="A290">
        <v>2022</v>
      </c>
      <c r="B290">
        <v>3</v>
      </c>
      <c r="C290">
        <v>178</v>
      </c>
      <c r="D290" t="s">
        <v>205</v>
      </c>
      <c r="E290" t="s">
        <v>206</v>
      </c>
      <c r="F290">
        <v>46.5</v>
      </c>
      <c r="G290">
        <v>53.5</v>
      </c>
      <c r="I290">
        <v>60</v>
      </c>
      <c r="J290">
        <v>120</v>
      </c>
      <c r="N290" s="63"/>
      <c r="O290" s="63"/>
      <c r="P290" s="63"/>
      <c r="Q290" s="63"/>
      <c r="R290" s="63"/>
      <c r="S290" s="63"/>
      <c r="T290" s="63"/>
      <c r="U290" s="63"/>
      <c r="V290" s="63"/>
      <c r="X290">
        <v>1.4999999999999999E-2</v>
      </c>
      <c r="Y290" s="279">
        <v>44627</v>
      </c>
      <c r="Z290" s="280">
        <v>44249</v>
      </c>
    </row>
    <row r="291" spans="1:26" x14ac:dyDescent="0.2">
      <c r="A291">
        <v>2022</v>
      </c>
      <c r="B291">
        <v>3</v>
      </c>
      <c r="C291">
        <v>178</v>
      </c>
      <c r="D291" t="s">
        <v>205</v>
      </c>
      <c r="E291" t="s">
        <v>206</v>
      </c>
      <c r="F291">
        <v>46.5</v>
      </c>
      <c r="G291">
        <v>53.5</v>
      </c>
      <c r="I291">
        <v>60</v>
      </c>
      <c r="J291">
        <v>120</v>
      </c>
      <c r="N291" s="63"/>
      <c r="O291" s="63"/>
      <c r="P291" s="63"/>
      <c r="Q291" s="63"/>
      <c r="R291" s="63"/>
      <c r="S291" s="63"/>
      <c r="T291" s="63"/>
      <c r="U291" s="63"/>
      <c r="V291" s="63"/>
      <c r="X291">
        <v>1.4999999999999999E-2</v>
      </c>
      <c r="Y291" s="279">
        <v>44627</v>
      </c>
      <c r="Z291" s="280">
        <v>44425</v>
      </c>
    </row>
    <row r="292" spans="1:26" x14ac:dyDescent="0.2">
      <c r="A292">
        <v>2022</v>
      </c>
      <c r="B292">
        <v>3</v>
      </c>
      <c r="C292">
        <v>178</v>
      </c>
      <c r="D292" t="s">
        <v>205</v>
      </c>
      <c r="E292" t="s">
        <v>206</v>
      </c>
      <c r="F292">
        <v>46.5</v>
      </c>
      <c r="G292">
        <v>53.5</v>
      </c>
      <c r="I292">
        <v>60</v>
      </c>
      <c r="J292">
        <v>120</v>
      </c>
      <c r="N292" s="63"/>
      <c r="O292" s="63"/>
      <c r="P292" s="63"/>
      <c r="Q292" s="63"/>
      <c r="R292" s="63"/>
      <c r="S292" s="63"/>
      <c r="T292" s="63"/>
      <c r="U292" s="63"/>
      <c r="V292" s="63"/>
      <c r="X292">
        <v>1.4999999999999999E-2</v>
      </c>
      <c r="Y292" s="279">
        <v>44627</v>
      </c>
      <c r="Z292" s="280">
        <v>44627</v>
      </c>
    </row>
    <row r="293" spans="1:26" x14ac:dyDescent="0.2">
      <c r="A293">
        <v>2022</v>
      </c>
      <c r="B293">
        <v>3</v>
      </c>
      <c r="C293">
        <v>178</v>
      </c>
      <c r="D293" t="s">
        <v>205</v>
      </c>
      <c r="E293" t="s">
        <v>206</v>
      </c>
      <c r="F293">
        <v>46.5</v>
      </c>
      <c r="G293">
        <v>53.5</v>
      </c>
      <c r="I293">
        <v>60</v>
      </c>
      <c r="J293">
        <v>120</v>
      </c>
      <c r="N293" s="63"/>
      <c r="O293" s="63"/>
      <c r="P293" s="63"/>
      <c r="Q293" s="63"/>
      <c r="R293" s="63"/>
      <c r="S293" s="63"/>
      <c r="T293" s="63"/>
      <c r="U293" s="63"/>
      <c r="V293" s="63"/>
      <c r="X293">
        <v>1.4999999999999999E-2</v>
      </c>
      <c r="Y293" s="279">
        <v>44627</v>
      </c>
      <c r="Z293" s="280">
        <v>44629</v>
      </c>
    </row>
    <row r="294" spans="1:26" x14ac:dyDescent="0.2">
      <c r="A294">
        <v>2022</v>
      </c>
      <c r="B294">
        <v>3</v>
      </c>
      <c r="C294">
        <v>178</v>
      </c>
      <c r="D294" t="s">
        <v>205</v>
      </c>
      <c r="E294" t="s">
        <v>206</v>
      </c>
      <c r="F294">
        <v>46.5</v>
      </c>
      <c r="G294">
        <v>53.5</v>
      </c>
      <c r="I294">
        <v>60</v>
      </c>
      <c r="J294">
        <v>120</v>
      </c>
      <c r="N294" s="63"/>
      <c r="O294" s="63"/>
      <c r="P294" s="63"/>
      <c r="Q294" s="63"/>
      <c r="R294" s="63"/>
      <c r="S294" s="63"/>
      <c r="T294" s="63"/>
      <c r="U294" s="63"/>
      <c r="V294" s="63"/>
      <c r="X294">
        <v>1.4999999999999999E-2</v>
      </c>
      <c r="Y294" s="279">
        <v>44627</v>
      </c>
      <c r="Z294" s="280">
        <v>44630</v>
      </c>
    </row>
    <row r="295" spans="1:26" x14ac:dyDescent="0.2">
      <c r="A295">
        <v>2022</v>
      </c>
      <c r="B295">
        <v>3</v>
      </c>
      <c r="C295">
        <v>178</v>
      </c>
      <c r="D295" t="s">
        <v>205</v>
      </c>
      <c r="E295" t="s">
        <v>206</v>
      </c>
      <c r="F295">
        <v>46.5</v>
      </c>
      <c r="G295">
        <v>53.5</v>
      </c>
      <c r="I295">
        <v>60</v>
      </c>
      <c r="J295">
        <v>120</v>
      </c>
      <c r="N295" s="63"/>
      <c r="O295" s="63"/>
      <c r="P295" s="63"/>
      <c r="Q295" s="63"/>
      <c r="R295" s="63"/>
      <c r="S295" s="63"/>
      <c r="T295" s="63"/>
      <c r="U295" s="63"/>
      <c r="V295" s="63"/>
      <c r="X295">
        <v>1.4999999999999999E-2</v>
      </c>
      <c r="Y295" s="279">
        <v>44627</v>
      </c>
      <c r="Z295" s="280">
        <v>44633</v>
      </c>
    </row>
    <row r="296" spans="1:26" x14ac:dyDescent="0.2">
      <c r="A296">
        <v>2022</v>
      </c>
      <c r="B296">
        <v>3</v>
      </c>
      <c r="C296">
        <v>178</v>
      </c>
      <c r="D296" t="s">
        <v>205</v>
      </c>
      <c r="E296" t="s">
        <v>206</v>
      </c>
      <c r="F296">
        <v>46.5</v>
      </c>
      <c r="G296">
        <v>53.5</v>
      </c>
      <c r="I296">
        <v>60</v>
      </c>
      <c r="J296">
        <v>120</v>
      </c>
      <c r="N296" s="63"/>
      <c r="O296" s="63"/>
      <c r="P296" s="63"/>
      <c r="Q296" s="63"/>
      <c r="R296" s="63"/>
      <c r="S296" s="63"/>
      <c r="T296" s="63"/>
      <c r="U296" s="63"/>
      <c r="V296" s="63"/>
      <c r="X296">
        <v>1.4999999999999999E-2</v>
      </c>
      <c r="Y296" s="279">
        <v>44627</v>
      </c>
      <c r="Z296" s="280">
        <v>44634</v>
      </c>
    </row>
    <row r="297" spans="1:26" x14ac:dyDescent="0.2">
      <c r="A297">
        <v>2022</v>
      </c>
      <c r="B297">
        <v>3</v>
      </c>
      <c r="C297">
        <v>178</v>
      </c>
      <c r="D297" t="s">
        <v>205</v>
      </c>
      <c r="E297" t="s">
        <v>206</v>
      </c>
      <c r="F297">
        <v>46.5</v>
      </c>
      <c r="G297">
        <v>53.5</v>
      </c>
      <c r="I297">
        <v>60</v>
      </c>
      <c r="J297">
        <v>120</v>
      </c>
      <c r="N297" s="63"/>
      <c r="O297" s="63"/>
      <c r="P297" s="63"/>
      <c r="Q297" s="63"/>
      <c r="R297" s="63"/>
      <c r="S297" s="63"/>
      <c r="T297" s="63"/>
      <c r="U297" s="63"/>
      <c r="V297" s="63"/>
      <c r="X297">
        <v>1.4999999999999999E-2</v>
      </c>
      <c r="Y297" s="279">
        <v>44627</v>
      </c>
      <c r="Z297" s="280">
        <v>44636</v>
      </c>
    </row>
    <row r="298" spans="1:26" x14ac:dyDescent="0.2">
      <c r="A298">
        <v>2022</v>
      </c>
      <c r="B298">
        <v>3</v>
      </c>
      <c r="C298">
        <v>254</v>
      </c>
      <c r="D298" t="s">
        <v>159</v>
      </c>
      <c r="E298" t="s">
        <v>160</v>
      </c>
      <c r="F298">
        <v>188.79</v>
      </c>
      <c r="G298">
        <v>217.21</v>
      </c>
      <c r="I298">
        <v>94</v>
      </c>
      <c r="J298">
        <v>153</v>
      </c>
      <c r="N298" s="63"/>
      <c r="O298" s="63"/>
      <c r="P298" s="63"/>
      <c r="Q298" s="63"/>
      <c r="R298" s="63"/>
      <c r="S298" s="63"/>
      <c r="T298" s="63"/>
      <c r="U298" s="63"/>
      <c r="V298" s="63"/>
      <c r="X298">
        <v>0.02</v>
      </c>
      <c r="Y298" s="279">
        <v>44627</v>
      </c>
      <c r="Z298" s="280">
        <v>44249</v>
      </c>
    </row>
    <row r="299" spans="1:26" x14ac:dyDescent="0.2">
      <c r="A299">
        <v>2022</v>
      </c>
      <c r="B299">
        <v>3</v>
      </c>
      <c r="C299">
        <v>254</v>
      </c>
      <c r="D299" t="s">
        <v>159</v>
      </c>
      <c r="E299" t="s">
        <v>160</v>
      </c>
      <c r="F299">
        <v>188.79</v>
      </c>
      <c r="G299">
        <v>217.21</v>
      </c>
      <c r="I299">
        <v>94</v>
      </c>
      <c r="J299">
        <v>153</v>
      </c>
      <c r="N299" s="63"/>
      <c r="O299" s="63"/>
      <c r="P299" s="63"/>
      <c r="Q299" s="63"/>
      <c r="R299" s="63"/>
      <c r="S299" s="63"/>
      <c r="T299" s="63"/>
      <c r="U299" s="63"/>
      <c r="V299" s="63"/>
      <c r="X299">
        <v>0.02</v>
      </c>
      <c r="Y299" s="279">
        <v>44627</v>
      </c>
      <c r="Z299" s="280">
        <v>44425</v>
      </c>
    </row>
    <row r="300" spans="1:26" x14ac:dyDescent="0.2">
      <c r="A300">
        <v>2022</v>
      </c>
      <c r="B300">
        <v>3</v>
      </c>
      <c r="C300">
        <v>254</v>
      </c>
      <c r="D300" t="s">
        <v>159</v>
      </c>
      <c r="E300" t="s">
        <v>160</v>
      </c>
      <c r="F300">
        <v>188.79</v>
      </c>
      <c r="G300">
        <v>217.21</v>
      </c>
      <c r="I300">
        <v>94</v>
      </c>
      <c r="J300">
        <v>153</v>
      </c>
      <c r="N300" s="63"/>
      <c r="O300" s="63"/>
      <c r="P300" s="63"/>
      <c r="Q300" s="63"/>
      <c r="R300" s="63"/>
      <c r="S300" s="63"/>
      <c r="T300" s="63"/>
      <c r="U300" s="63"/>
      <c r="V300" s="63"/>
      <c r="X300">
        <v>0.02</v>
      </c>
      <c r="Y300" s="279">
        <v>44627</v>
      </c>
      <c r="Z300" s="280">
        <v>44627</v>
      </c>
    </row>
    <row r="301" spans="1:26" x14ac:dyDescent="0.2">
      <c r="A301">
        <v>2022</v>
      </c>
      <c r="B301">
        <v>3</v>
      </c>
      <c r="C301">
        <v>254</v>
      </c>
      <c r="D301" t="s">
        <v>159</v>
      </c>
      <c r="E301" t="s">
        <v>160</v>
      </c>
      <c r="F301">
        <v>188.79</v>
      </c>
      <c r="G301">
        <v>217.21</v>
      </c>
      <c r="I301">
        <v>94</v>
      </c>
      <c r="J301">
        <v>153</v>
      </c>
      <c r="N301" s="63"/>
      <c r="O301" s="63"/>
      <c r="P301" s="63"/>
      <c r="Q301" s="63"/>
      <c r="R301" s="63"/>
      <c r="S301" s="63"/>
      <c r="T301" s="63"/>
      <c r="U301" s="63"/>
      <c r="V301" s="63"/>
      <c r="X301">
        <v>0.02</v>
      </c>
      <c r="Y301" s="279">
        <v>44627</v>
      </c>
      <c r="Z301" s="280">
        <v>44629</v>
      </c>
    </row>
    <row r="302" spans="1:26" x14ac:dyDescent="0.2">
      <c r="A302">
        <v>2022</v>
      </c>
      <c r="B302">
        <v>3</v>
      </c>
      <c r="C302">
        <v>254</v>
      </c>
      <c r="D302" t="s">
        <v>159</v>
      </c>
      <c r="E302" t="s">
        <v>160</v>
      </c>
      <c r="F302">
        <v>188.79</v>
      </c>
      <c r="G302">
        <v>217.21</v>
      </c>
      <c r="I302">
        <v>94</v>
      </c>
      <c r="J302">
        <v>153</v>
      </c>
      <c r="N302" s="63"/>
      <c r="O302" s="63"/>
      <c r="P302" s="63"/>
      <c r="Q302" s="63"/>
      <c r="R302" s="63"/>
      <c r="S302" s="63"/>
      <c r="T302" s="63"/>
      <c r="U302" s="63"/>
      <c r="V302" s="63"/>
      <c r="X302">
        <v>0.02</v>
      </c>
      <c r="Y302" s="279">
        <v>44627</v>
      </c>
      <c r="Z302" s="280">
        <v>44630</v>
      </c>
    </row>
    <row r="303" spans="1:26" x14ac:dyDescent="0.2">
      <c r="A303">
        <v>2022</v>
      </c>
      <c r="B303">
        <v>3</v>
      </c>
      <c r="C303">
        <v>254</v>
      </c>
      <c r="D303" t="s">
        <v>159</v>
      </c>
      <c r="E303" t="s">
        <v>160</v>
      </c>
      <c r="F303">
        <v>188.79</v>
      </c>
      <c r="G303">
        <v>217.21</v>
      </c>
      <c r="I303">
        <v>94</v>
      </c>
      <c r="J303">
        <v>153</v>
      </c>
      <c r="N303" s="63"/>
      <c r="O303" s="63"/>
      <c r="P303" s="63"/>
      <c r="Q303" s="63"/>
      <c r="R303" s="63"/>
      <c r="S303" s="63"/>
      <c r="T303" s="63"/>
      <c r="U303" s="63"/>
      <c r="V303" s="63"/>
      <c r="X303">
        <v>0.02</v>
      </c>
      <c r="Y303" s="279">
        <v>44627</v>
      </c>
      <c r="Z303" s="280">
        <v>44633</v>
      </c>
    </row>
    <row r="304" spans="1:26" x14ac:dyDescent="0.2">
      <c r="A304">
        <v>2022</v>
      </c>
      <c r="B304">
        <v>3</v>
      </c>
      <c r="C304">
        <v>254</v>
      </c>
      <c r="D304" t="s">
        <v>159</v>
      </c>
      <c r="E304" t="s">
        <v>160</v>
      </c>
      <c r="F304">
        <v>188.79</v>
      </c>
      <c r="G304">
        <v>217.21</v>
      </c>
      <c r="I304">
        <v>94</v>
      </c>
      <c r="J304">
        <v>153</v>
      </c>
      <c r="N304" s="63"/>
      <c r="O304" s="63"/>
      <c r="P304" s="63"/>
      <c r="Q304" s="63"/>
      <c r="R304" s="63"/>
      <c r="S304" s="63"/>
      <c r="T304" s="63"/>
      <c r="U304" s="63"/>
      <c r="V304" s="63"/>
      <c r="X304">
        <v>0.02</v>
      </c>
      <c r="Y304" s="279">
        <v>44627</v>
      </c>
      <c r="Z304" s="280">
        <v>44634</v>
      </c>
    </row>
    <row r="305" spans="1:26" x14ac:dyDescent="0.2">
      <c r="A305">
        <v>2022</v>
      </c>
      <c r="B305">
        <v>3</v>
      </c>
      <c r="C305">
        <v>254</v>
      </c>
      <c r="D305" t="s">
        <v>159</v>
      </c>
      <c r="E305" t="s">
        <v>160</v>
      </c>
      <c r="F305">
        <v>188.79</v>
      </c>
      <c r="G305">
        <v>217.21</v>
      </c>
      <c r="I305">
        <v>94</v>
      </c>
      <c r="J305">
        <v>153</v>
      </c>
      <c r="N305" s="63"/>
      <c r="O305" s="63"/>
      <c r="P305" s="63"/>
      <c r="Q305" s="63"/>
      <c r="R305" s="63"/>
      <c r="S305" s="63"/>
      <c r="T305" s="63"/>
      <c r="U305" s="63"/>
      <c r="V305" s="63"/>
      <c r="X305">
        <v>0.02</v>
      </c>
      <c r="Y305" s="279">
        <v>44627</v>
      </c>
      <c r="Z305" s="280">
        <v>44636</v>
      </c>
    </row>
    <row r="306" spans="1:26" x14ac:dyDescent="0.2">
      <c r="A306">
        <v>2022</v>
      </c>
      <c r="B306">
        <v>3</v>
      </c>
      <c r="C306">
        <v>437</v>
      </c>
      <c r="D306" t="s">
        <v>163</v>
      </c>
      <c r="E306" t="s">
        <v>164</v>
      </c>
      <c r="F306">
        <v>158.08799999999999</v>
      </c>
      <c r="G306">
        <v>179.928</v>
      </c>
      <c r="I306">
        <v>120</v>
      </c>
      <c r="J306">
        <v>120</v>
      </c>
      <c r="N306" s="63"/>
      <c r="O306" s="63"/>
      <c r="P306" s="63"/>
      <c r="Q306" s="63"/>
      <c r="R306" s="63"/>
      <c r="S306" s="63"/>
      <c r="T306" s="63"/>
      <c r="U306" s="63"/>
      <c r="V306" s="63"/>
      <c r="X306">
        <v>1.4999999999999999E-2</v>
      </c>
      <c r="Y306" s="279">
        <v>44627</v>
      </c>
      <c r="Z306" s="280">
        <v>44249</v>
      </c>
    </row>
    <row r="307" spans="1:26" x14ac:dyDescent="0.2">
      <c r="A307">
        <v>2022</v>
      </c>
      <c r="B307">
        <v>3</v>
      </c>
      <c r="C307">
        <v>437</v>
      </c>
      <c r="D307" t="s">
        <v>163</v>
      </c>
      <c r="E307" t="s">
        <v>164</v>
      </c>
      <c r="F307">
        <v>158.08799999999999</v>
      </c>
      <c r="G307">
        <v>179.928</v>
      </c>
      <c r="I307">
        <v>120</v>
      </c>
      <c r="J307">
        <v>120</v>
      </c>
      <c r="N307" s="63"/>
      <c r="O307" s="63"/>
      <c r="P307" s="63"/>
      <c r="Q307" s="63"/>
      <c r="R307" s="63"/>
      <c r="S307" s="63"/>
      <c r="T307" s="63"/>
      <c r="U307" s="63"/>
      <c r="V307" s="63"/>
      <c r="X307">
        <v>1.4999999999999999E-2</v>
      </c>
      <c r="Y307" s="279">
        <v>44627</v>
      </c>
      <c r="Z307" s="280">
        <v>44425</v>
      </c>
    </row>
    <row r="308" spans="1:26" x14ac:dyDescent="0.2">
      <c r="A308">
        <v>2022</v>
      </c>
      <c r="B308">
        <v>3</v>
      </c>
      <c r="C308">
        <v>437</v>
      </c>
      <c r="D308" t="s">
        <v>163</v>
      </c>
      <c r="E308" t="s">
        <v>164</v>
      </c>
      <c r="F308">
        <v>158.08799999999999</v>
      </c>
      <c r="G308">
        <v>179.928</v>
      </c>
      <c r="I308">
        <v>120</v>
      </c>
      <c r="J308">
        <v>120</v>
      </c>
      <c r="N308" s="63"/>
      <c r="O308" s="63"/>
      <c r="P308" s="63"/>
      <c r="Q308" s="63"/>
      <c r="R308" s="63"/>
      <c r="S308" s="63"/>
      <c r="T308" s="63"/>
      <c r="U308" s="63"/>
      <c r="V308" s="63"/>
      <c r="X308">
        <v>1.4999999999999999E-2</v>
      </c>
      <c r="Y308" s="279">
        <v>44627</v>
      </c>
      <c r="Z308" s="280">
        <v>44627</v>
      </c>
    </row>
    <row r="309" spans="1:26" x14ac:dyDescent="0.2">
      <c r="A309">
        <v>2022</v>
      </c>
      <c r="B309">
        <v>3</v>
      </c>
      <c r="C309">
        <v>437</v>
      </c>
      <c r="D309" t="s">
        <v>163</v>
      </c>
      <c r="E309" t="s">
        <v>164</v>
      </c>
      <c r="F309">
        <v>158.08799999999999</v>
      </c>
      <c r="G309">
        <v>179.928</v>
      </c>
      <c r="I309">
        <v>120</v>
      </c>
      <c r="J309">
        <v>120</v>
      </c>
      <c r="N309" s="63"/>
      <c r="O309" s="63"/>
      <c r="P309" s="63"/>
      <c r="Q309" s="63"/>
      <c r="R309" s="63"/>
      <c r="S309" s="63"/>
      <c r="T309" s="63"/>
      <c r="U309" s="63"/>
      <c r="V309" s="63"/>
      <c r="X309">
        <v>1.4999999999999999E-2</v>
      </c>
      <c r="Y309" s="279">
        <v>44627</v>
      </c>
      <c r="Z309" s="280">
        <v>44629</v>
      </c>
    </row>
    <row r="310" spans="1:26" x14ac:dyDescent="0.2">
      <c r="A310">
        <v>2022</v>
      </c>
      <c r="B310">
        <v>3</v>
      </c>
      <c r="C310">
        <v>437</v>
      </c>
      <c r="D310" t="s">
        <v>163</v>
      </c>
      <c r="E310" t="s">
        <v>164</v>
      </c>
      <c r="F310">
        <v>158.08799999999999</v>
      </c>
      <c r="G310">
        <v>179.928</v>
      </c>
      <c r="I310">
        <v>120</v>
      </c>
      <c r="J310">
        <v>120</v>
      </c>
      <c r="N310" s="63"/>
      <c r="O310" s="63"/>
      <c r="P310" s="63"/>
      <c r="Q310" s="63"/>
      <c r="R310" s="63"/>
      <c r="S310" s="63"/>
      <c r="T310" s="63"/>
      <c r="U310" s="63"/>
      <c r="V310" s="63"/>
      <c r="X310">
        <v>1.4999999999999999E-2</v>
      </c>
      <c r="Y310" s="279">
        <v>44627</v>
      </c>
      <c r="Z310" s="280">
        <v>44630</v>
      </c>
    </row>
    <row r="311" spans="1:26" x14ac:dyDescent="0.2">
      <c r="A311">
        <v>2022</v>
      </c>
      <c r="B311">
        <v>3</v>
      </c>
      <c r="C311">
        <v>437</v>
      </c>
      <c r="D311" t="s">
        <v>163</v>
      </c>
      <c r="E311" t="s">
        <v>164</v>
      </c>
      <c r="F311">
        <v>158.08799999999999</v>
      </c>
      <c r="G311">
        <v>179.928</v>
      </c>
      <c r="I311">
        <v>120</v>
      </c>
      <c r="J311">
        <v>120</v>
      </c>
      <c r="N311" s="63"/>
      <c r="O311" s="63"/>
      <c r="P311" s="63"/>
      <c r="Q311" s="63"/>
      <c r="R311" s="63"/>
      <c r="S311" s="63"/>
      <c r="T311" s="63"/>
      <c r="U311" s="63"/>
      <c r="V311" s="63"/>
      <c r="X311">
        <v>1.4999999999999999E-2</v>
      </c>
      <c r="Y311" s="279">
        <v>44627</v>
      </c>
      <c r="Z311" s="280">
        <v>44633</v>
      </c>
    </row>
    <row r="312" spans="1:26" x14ac:dyDescent="0.2">
      <c r="A312">
        <v>2022</v>
      </c>
      <c r="B312">
        <v>3</v>
      </c>
      <c r="C312">
        <v>437</v>
      </c>
      <c r="D312" t="s">
        <v>163</v>
      </c>
      <c r="E312" t="s">
        <v>164</v>
      </c>
      <c r="F312">
        <v>158.08799999999999</v>
      </c>
      <c r="G312">
        <v>179.928</v>
      </c>
      <c r="I312">
        <v>120</v>
      </c>
      <c r="J312">
        <v>120</v>
      </c>
      <c r="N312" s="63"/>
      <c r="O312" s="63"/>
      <c r="P312" s="63"/>
      <c r="Q312" s="63"/>
      <c r="R312" s="63"/>
      <c r="S312" s="63"/>
      <c r="T312" s="63"/>
      <c r="U312" s="63"/>
      <c r="V312" s="63"/>
      <c r="X312">
        <v>1.4999999999999999E-2</v>
      </c>
      <c r="Y312" s="279">
        <v>44627</v>
      </c>
      <c r="Z312" s="280">
        <v>44634</v>
      </c>
    </row>
    <row r="313" spans="1:26" x14ac:dyDescent="0.2">
      <c r="A313">
        <v>2022</v>
      </c>
      <c r="B313">
        <v>3</v>
      </c>
      <c r="C313">
        <v>437</v>
      </c>
      <c r="D313" t="s">
        <v>163</v>
      </c>
      <c r="E313" t="s">
        <v>164</v>
      </c>
      <c r="F313">
        <v>158.08799999999999</v>
      </c>
      <c r="G313">
        <v>179.928</v>
      </c>
      <c r="I313">
        <v>120</v>
      </c>
      <c r="J313">
        <v>120</v>
      </c>
      <c r="N313" s="63"/>
      <c r="O313" s="63"/>
      <c r="P313" s="63"/>
      <c r="Q313" s="63"/>
      <c r="R313" s="63"/>
      <c r="S313" s="63"/>
      <c r="T313" s="63"/>
      <c r="U313" s="63"/>
      <c r="V313" s="63"/>
      <c r="X313">
        <v>1.4999999999999999E-2</v>
      </c>
      <c r="Y313" s="279">
        <v>44627</v>
      </c>
      <c r="Z313" s="280">
        <v>44636</v>
      </c>
    </row>
    <row r="314" spans="1:26" x14ac:dyDescent="0.2">
      <c r="A314">
        <v>2022</v>
      </c>
      <c r="B314">
        <v>3</v>
      </c>
      <c r="C314">
        <v>452</v>
      </c>
      <c r="D314" t="s">
        <v>169</v>
      </c>
      <c r="E314" t="s">
        <v>170</v>
      </c>
      <c r="F314">
        <v>251.1</v>
      </c>
      <c r="G314">
        <v>288.89999999999998</v>
      </c>
      <c r="I314">
        <v>96</v>
      </c>
      <c r="J314">
        <v>150</v>
      </c>
      <c r="N314" s="63"/>
      <c r="O314" s="63"/>
      <c r="P314" s="63"/>
      <c r="Q314" s="63"/>
      <c r="R314" s="63"/>
      <c r="S314" s="63"/>
      <c r="T314" s="63"/>
      <c r="U314" s="63"/>
      <c r="V314" s="63"/>
      <c r="X314">
        <v>0.02</v>
      </c>
      <c r="Y314" s="279">
        <v>44627</v>
      </c>
      <c r="Z314" s="280">
        <v>44249</v>
      </c>
    </row>
    <row r="315" spans="1:26" x14ac:dyDescent="0.2">
      <c r="A315">
        <v>2022</v>
      </c>
      <c r="B315">
        <v>3</v>
      </c>
      <c r="C315">
        <v>452</v>
      </c>
      <c r="D315" t="s">
        <v>169</v>
      </c>
      <c r="E315" t="s">
        <v>170</v>
      </c>
      <c r="F315">
        <v>251.1</v>
      </c>
      <c r="G315">
        <v>288.89999999999998</v>
      </c>
      <c r="I315">
        <v>96</v>
      </c>
      <c r="J315">
        <v>150</v>
      </c>
      <c r="N315" s="63"/>
      <c r="O315" s="63"/>
      <c r="P315" s="63"/>
      <c r="Q315" s="63"/>
      <c r="R315" s="63"/>
      <c r="S315" s="63"/>
      <c r="T315" s="63"/>
      <c r="U315" s="63"/>
      <c r="V315" s="63"/>
      <c r="X315">
        <v>0.02</v>
      </c>
      <c r="Y315" s="279">
        <v>44627</v>
      </c>
      <c r="Z315" s="280">
        <v>44425</v>
      </c>
    </row>
    <row r="316" spans="1:26" x14ac:dyDescent="0.2">
      <c r="A316">
        <v>2022</v>
      </c>
      <c r="B316">
        <v>3</v>
      </c>
      <c r="C316">
        <v>452</v>
      </c>
      <c r="D316" t="s">
        <v>169</v>
      </c>
      <c r="E316" t="s">
        <v>170</v>
      </c>
      <c r="F316">
        <v>251.1</v>
      </c>
      <c r="G316">
        <v>288.89999999999998</v>
      </c>
      <c r="I316">
        <v>96</v>
      </c>
      <c r="J316">
        <v>150</v>
      </c>
      <c r="N316" s="63"/>
      <c r="O316" s="63"/>
      <c r="P316" s="63"/>
      <c r="Q316" s="63"/>
      <c r="R316" s="63"/>
      <c r="S316" s="63"/>
      <c r="T316" s="63"/>
      <c r="U316" s="63"/>
      <c r="V316" s="63"/>
      <c r="X316">
        <v>0.02</v>
      </c>
      <c r="Y316" s="279">
        <v>44627</v>
      </c>
      <c r="Z316" s="280">
        <v>44627</v>
      </c>
    </row>
    <row r="317" spans="1:26" x14ac:dyDescent="0.2">
      <c r="A317">
        <v>2022</v>
      </c>
      <c r="B317">
        <v>3</v>
      </c>
      <c r="C317">
        <v>452</v>
      </c>
      <c r="D317" t="s">
        <v>169</v>
      </c>
      <c r="E317" t="s">
        <v>170</v>
      </c>
      <c r="F317">
        <v>251.1</v>
      </c>
      <c r="G317">
        <v>288.89999999999998</v>
      </c>
      <c r="I317">
        <v>96</v>
      </c>
      <c r="J317">
        <v>150</v>
      </c>
      <c r="N317" s="63"/>
      <c r="O317" s="63"/>
      <c r="P317" s="63"/>
      <c r="Q317" s="63"/>
      <c r="R317" s="63"/>
      <c r="S317" s="63"/>
      <c r="T317" s="63"/>
      <c r="U317" s="63"/>
      <c r="V317" s="63"/>
      <c r="X317">
        <v>0.02</v>
      </c>
      <c r="Y317" s="279">
        <v>44627</v>
      </c>
      <c r="Z317" s="280">
        <v>44629</v>
      </c>
    </row>
    <row r="318" spans="1:26" x14ac:dyDescent="0.2">
      <c r="A318">
        <v>2022</v>
      </c>
      <c r="B318">
        <v>3</v>
      </c>
      <c r="C318">
        <v>452</v>
      </c>
      <c r="D318" t="s">
        <v>169</v>
      </c>
      <c r="E318" t="s">
        <v>170</v>
      </c>
      <c r="F318">
        <v>251.1</v>
      </c>
      <c r="G318">
        <v>288.89999999999998</v>
      </c>
      <c r="I318">
        <v>96</v>
      </c>
      <c r="J318">
        <v>150</v>
      </c>
      <c r="N318" s="63"/>
      <c r="O318" s="63"/>
      <c r="P318" s="63"/>
      <c r="Q318" s="63"/>
      <c r="R318" s="63"/>
      <c r="S318" s="63"/>
      <c r="T318" s="63"/>
      <c r="U318" s="63"/>
      <c r="V318" s="63"/>
      <c r="X318">
        <v>0.02</v>
      </c>
      <c r="Y318" s="279">
        <v>44627</v>
      </c>
      <c r="Z318" s="280">
        <v>44630</v>
      </c>
    </row>
    <row r="319" spans="1:26" x14ac:dyDescent="0.2">
      <c r="A319">
        <v>2022</v>
      </c>
      <c r="B319">
        <v>3</v>
      </c>
      <c r="C319">
        <v>452</v>
      </c>
      <c r="D319" t="s">
        <v>169</v>
      </c>
      <c r="E319" t="s">
        <v>170</v>
      </c>
      <c r="F319">
        <v>251.1</v>
      </c>
      <c r="G319">
        <v>288.89999999999998</v>
      </c>
      <c r="I319">
        <v>96</v>
      </c>
      <c r="J319">
        <v>150</v>
      </c>
      <c r="N319" s="63"/>
      <c r="O319" s="63"/>
      <c r="P319" s="63"/>
      <c r="Q319" s="63"/>
      <c r="R319" s="63"/>
      <c r="S319" s="63"/>
      <c r="T319" s="63"/>
      <c r="U319" s="63"/>
      <c r="V319" s="63"/>
      <c r="X319">
        <v>0.02</v>
      </c>
      <c r="Y319" s="279">
        <v>44627</v>
      </c>
      <c r="Z319" s="280">
        <v>44633</v>
      </c>
    </row>
    <row r="320" spans="1:26" x14ac:dyDescent="0.2">
      <c r="A320">
        <v>2022</v>
      </c>
      <c r="B320">
        <v>3</v>
      </c>
      <c r="C320">
        <v>452</v>
      </c>
      <c r="D320" t="s">
        <v>169</v>
      </c>
      <c r="E320" t="s">
        <v>170</v>
      </c>
      <c r="F320">
        <v>251.1</v>
      </c>
      <c r="G320">
        <v>288.89999999999998</v>
      </c>
      <c r="I320">
        <v>96</v>
      </c>
      <c r="J320">
        <v>150</v>
      </c>
      <c r="N320" s="63"/>
      <c r="O320" s="63"/>
      <c r="P320" s="63"/>
      <c r="Q320" s="63"/>
      <c r="R320" s="63"/>
      <c r="S320" s="63"/>
      <c r="T320" s="63"/>
      <c r="U320" s="63"/>
      <c r="V320" s="63"/>
      <c r="X320">
        <v>0.02</v>
      </c>
      <c r="Y320" s="279">
        <v>44627</v>
      </c>
      <c r="Z320" s="280">
        <v>44634</v>
      </c>
    </row>
    <row r="321" spans="1:26" x14ac:dyDescent="0.2">
      <c r="A321">
        <v>2022</v>
      </c>
      <c r="B321">
        <v>3</v>
      </c>
      <c r="C321">
        <v>452</v>
      </c>
      <c r="D321" t="s">
        <v>169</v>
      </c>
      <c r="E321" t="s">
        <v>170</v>
      </c>
      <c r="F321">
        <v>251.1</v>
      </c>
      <c r="G321">
        <v>288.89999999999998</v>
      </c>
      <c r="I321">
        <v>96</v>
      </c>
      <c r="J321">
        <v>150</v>
      </c>
      <c r="N321" s="63"/>
      <c r="O321" s="63"/>
      <c r="P321" s="63"/>
      <c r="Q321" s="63"/>
      <c r="R321" s="63"/>
      <c r="S321" s="63"/>
      <c r="T321" s="63"/>
      <c r="U321" s="63"/>
      <c r="V321" s="63"/>
      <c r="X321">
        <v>0.02</v>
      </c>
      <c r="Y321" s="279">
        <v>44627</v>
      </c>
      <c r="Z321" s="280">
        <v>44636</v>
      </c>
    </row>
    <row r="322" spans="1:26" x14ac:dyDescent="0.2">
      <c r="A322">
        <v>2022</v>
      </c>
      <c r="B322">
        <v>3</v>
      </c>
      <c r="C322">
        <v>453</v>
      </c>
      <c r="D322" t="s">
        <v>171</v>
      </c>
      <c r="E322" t="s">
        <v>172</v>
      </c>
      <c r="F322">
        <v>162.75</v>
      </c>
      <c r="G322">
        <v>187.25</v>
      </c>
      <c r="I322">
        <v>96</v>
      </c>
      <c r="J322">
        <v>150</v>
      </c>
      <c r="N322" s="63"/>
      <c r="O322" s="63"/>
      <c r="P322" s="63"/>
      <c r="Q322" s="63"/>
      <c r="R322" s="63"/>
      <c r="S322" s="63"/>
      <c r="T322" s="63"/>
      <c r="U322" s="63"/>
      <c r="V322" s="63"/>
      <c r="X322">
        <v>0.02</v>
      </c>
      <c r="Y322" s="279">
        <v>44627</v>
      </c>
      <c r="Z322" s="280">
        <v>44249</v>
      </c>
    </row>
    <row r="323" spans="1:26" x14ac:dyDescent="0.2">
      <c r="A323">
        <v>2022</v>
      </c>
      <c r="B323">
        <v>3</v>
      </c>
      <c r="C323">
        <v>453</v>
      </c>
      <c r="D323" t="s">
        <v>171</v>
      </c>
      <c r="E323" t="s">
        <v>172</v>
      </c>
      <c r="F323">
        <v>162.75</v>
      </c>
      <c r="G323">
        <v>187.25</v>
      </c>
      <c r="I323">
        <v>96</v>
      </c>
      <c r="J323">
        <v>150</v>
      </c>
      <c r="N323" s="63"/>
      <c r="O323" s="63"/>
      <c r="P323" s="63"/>
      <c r="Q323" s="63"/>
      <c r="R323" s="63"/>
      <c r="S323" s="63"/>
      <c r="T323" s="63"/>
      <c r="U323" s="63"/>
      <c r="V323" s="63"/>
      <c r="X323">
        <v>0.02</v>
      </c>
      <c r="Y323" s="279">
        <v>44627</v>
      </c>
      <c r="Z323" s="280">
        <v>44425</v>
      </c>
    </row>
    <row r="324" spans="1:26" x14ac:dyDescent="0.2">
      <c r="A324">
        <v>2022</v>
      </c>
      <c r="B324">
        <v>3</v>
      </c>
      <c r="C324">
        <v>453</v>
      </c>
      <c r="D324" t="s">
        <v>171</v>
      </c>
      <c r="E324" t="s">
        <v>172</v>
      </c>
      <c r="F324">
        <v>162.75</v>
      </c>
      <c r="G324">
        <v>187.25</v>
      </c>
      <c r="I324">
        <v>96</v>
      </c>
      <c r="J324">
        <v>150</v>
      </c>
      <c r="N324" s="63"/>
      <c r="O324" s="63"/>
      <c r="P324" s="63"/>
      <c r="Q324" s="63"/>
      <c r="R324" s="63"/>
      <c r="S324" s="63"/>
      <c r="T324" s="63"/>
      <c r="U324" s="63"/>
      <c r="V324" s="63"/>
      <c r="X324">
        <v>0.02</v>
      </c>
      <c r="Y324" s="279">
        <v>44627</v>
      </c>
      <c r="Z324" s="280">
        <v>44627</v>
      </c>
    </row>
    <row r="325" spans="1:26" x14ac:dyDescent="0.2">
      <c r="A325">
        <v>2022</v>
      </c>
      <c r="B325">
        <v>3</v>
      </c>
      <c r="C325">
        <v>453</v>
      </c>
      <c r="D325" t="s">
        <v>171</v>
      </c>
      <c r="E325" t="s">
        <v>172</v>
      </c>
      <c r="F325">
        <v>162.75</v>
      </c>
      <c r="G325">
        <v>187.25</v>
      </c>
      <c r="I325">
        <v>96</v>
      </c>
      <c r="J325">
        <v>150</v>
      </c>
      <c r="N325" s="63"/>
      <c r="O325" s="63"/>
      <c r="P325" s="63"/>
      <c r="Q325" s="63"/>
      <c r="R325" s="63"/>
      <c r="S325" s="63"/>
      <c r="T325" s="63"/>
      <c r="U325" s="63"/>
      <c r="V325" s="63"/>
      <c r="X325">
        <v>0.02</v>
      </c>
      <c r="Y325" s="279">
        <v>44627</v>
      </c>
      <c r="Z325" s="280">
        <v>44629</v>
      </c>
    </row>
    <row r="326" spans="1:26" x14ac:dyDescent="0.2">
      <c r="A326">
        <v>2022</v>
      </c>
      <c r="B326">
        <v>3</v>
      </c>
      <c r="C326">
        <v>453</v>
      </c>
      <c r="D326" t="s">
        <v>171</v>
      </c>
      <c r="E326" t="s">
        <v>172</v>
      </c>
      <c r="F326">
        <v>162.75</v>
      </c>
      <c r="G326">
        <v>187.25</v>
      </c>
      <c r="I326">
        <v>96</v>
      </c>
      <c r="J326">
        <v>150</v>
      </c>
      <c r="N326" s="63"/>
      <c r="O326" s="63"/>
      <c r="P326" s="63"/>
      <c r="Q326" s="63"/>
      <c r="R326" s="63"/>
      <c r="S326" s="63"/>
      <c r="T326" s="63"/>
      <c r="U326" s="63"/>
      <c r="V326" s="63"/>
      <c r="X326">
        <v>0.02</v>
      </c>
      <c r="Y326" s="279">
        <v>44627</v>
      </c>
      <c r="Z326" s="280">
        <v>44630</v>
      </c>
    </row>
    <row r="327" spans="1:26" x14ac:dyDescent="0.2">
      <c r="A327">
        <v>2022</v>
      </c>
      <c r="B327">
        <v>3</v>
      </c>
      <c r="C327">
        <v>453</v>
      </c>
      <c r="D327" t="s">
        <v>171</v>
      </c>
      <c r="E327" t="s">
        <v>172</v>
      </c>
      <c r="F327">
        <v>162.75</v>
      </c>
      <c r="G327">
        <v>187.25</v>
      </c>
      <c r="I327">
        <v>96</v>
      </c>
      <c r="J327">
        <v>150</v>
      </c>
      <c r="N327" s="63"/>
      <c r="O327" s="63"/>
      <c r="P327" s="63"/>
      <c r="Q327" s="63"/>
      <c r="R327" s="63"/>
      <c r="S327" s="63"/>
      <c r="T327" s="63"/>
      <c r="U327" s="63"/>
      <c r="V327" s="63"/>
      <c r="X327">
        <v>0.02</v>
      </c>
      <c r="Y327" s="279">
        <v>44627</v>
      </c>
      <c r="Z327" s="280">
        <v>44633</v>
      </c>
    </row>
    <row r="328" spans="1:26" x14ac:dyDescent="0.2">
      <c r="A328">
        <v>2022</v>
      </c>
      <c r="B328">
        <v>3</v>
      </c>
      <c r="C328">
        <v>453</v>
      </c>
      <c r="D328" t="s">
        <v>171</v>
      </c>
      <c r="E328" t="s">
        <v>172</v>
      </c>
      <c r="F328">
        <v>162.75</v>
      </c>
      <c r="G328">
        <v>187.25</v>
      </c>
      <c r="I328">
        <v>96</v>
      </c>
      <c r="J328">
        <v>150</v>
      </c>
      <c r="N328" s="63"/>
      <c r="O328" s="63"/>
      <c r="P328" s="63"/>
      <c r="Q328" s="63"/>
      <c r="R328" s="63"/>
      <c r="S328" s="63"/>
      <c r="T328" s="63"/>
      <c r="U328" s="63"/>
      <c r="V328" s="63"/>
      <c r="X328">
        <v>0.02</v>
      </c>
      <c r="Y328" s="279">
        <v>44627</v>
      </c>
      <c r="Z328" s="280">
        <v>44634</v>
      </c>
    </row>
    <row r="329" spans="1:26" x14ac:dyDescent="0.2">
      <c r="A329">
        <v>2022</v>
      </c>
      <c r="B329">
        <v>3</v>
      </c>
      <c r="C329">
        <v>453</v>
      </c>
      <c r="D329" t="s">
        <v>171</v>
      </c>
      <c r="E329" t="s">
        <v>172</v>
      </c>
      <c r="F329">
        <v>162.75</v>
      </c>
      <c r="G329">
        <v>187.25</v>
      </c>
      <c r="I329">
        <v>96</v>
      </c>
      <c r="J329">
        <v>150</v>
      </c>
      <c r="N329" s="63"/>
      <c r="O329" s="63"/>
      <c r="P329" s="63"/>
      <c r="Q329" s="63"/>
      <c r="R329" s="63"/>
      <c r="S329" s="63"/>
      <c r="T329" s="63"/>
      <c r="U329" s="63"/>
      <c r="V329" s="63"/>
      <c r="X329">
        <v>0.02</v>
      </c>
      <c r="Y329" s="279">
        <v>44627</v>
      </c>
      <c r="Z329" s="280">
        <v>44636</v>
      </c>
    </row>
    <row r="330" spans="1:26" x14ac:dyDescent="0.2">
      <c r="A330">
        <v>2022</v>
      </c>
      <c r="B330">
        <v>3</v>
      </c>
      <c r="C330">
        <v>662</v>
      </c>
      <c r="D330" t="s">
        <v>207</v>
      </c>
      <c r="E330" t="s">
        <v>208</v>
      </c>
      <c r="F330">
        <v>355.12</v>
      </c>
      <c r="G330">
        <v>416.88</v>
      </c>
      <c r="I330">
        <v>21</v>
      </c>
      <c r="J330">
        <v>171</v>
      </c>
      <c r="N330" s="63"/>
      <c r="O330" s="63"/>
      <c r="P330" s="63"/>
      <c r="Q330" s="63"/>
      <c r="R330" s="63"/>
      <c r="S330" s="63"/>
      <c r="T330" s="63"/>
      <c r="U330" s="63"/>
      <c r="V330" s="63"/>
      <c r="X330">
        <v>1.4999999999999999E-2</v>
      </c>
      <c r="Y330" s="279">
        <v>44627</v>
      </c>
      <c r="Z330" s="280">
        <v>44249</v>
      </c>
    </row>
    <row r="331" spans="1:26" x14ac:dyDescent="0.2">
      <c r="A331">
        <v>2022</v>
      </c>
      <c r="B331">
        <v>3</v>
      </c>
      <c r="C331">
        <v>662</v>
      </c>
      <c r="D331" t="s">
        <v>207</v>
      </c>
      <c r="E331" t="s">
        <v>208</v>
      </c>
      <c r="F331">
        <v>355.12</v>
      </c>
      <c r="G331">
        <v>416.88</v>
      </c>
      <c r="I331">
        <v>21</v>
      </c>
      <c r="J331">
        <v>171</v>
      </c>
      <c r="N331" s="63"/>
      <c r="O331" s="63"/>
      <c r="P331" s="63"/>
      <c r="Q331" s="63"/>
      <c r="R331" s="63"/>
      <c r="S331" s="63"/>
      <c r="T331" s="63"/>
      <c r="U331" s="63"/>
      <c r="V331" s="63"/>
      <c r="X331">
        <v>1.4999999999999999E-2</v>
      </c>
      <c r="Y331" s="279">
        <v>44627</v>
      </c>
      <c r="Z331" s="280">
        <v>44425</v>
      </c>
    </row>
    <row r="332" spans="1:26" x14ac:dyDescent="0.2">
      <c r="A332">
        <v>2022</v>
      </c>
      <c r="B332">
        <v>3</v>
      </c>
      <c r="C332">
        <v>662</v>
      </c>
      <c r="D332" t="s">
        <v>207</v>
      </c>
      <c r="E332" t="s">
        <v>208</v>
      </c>
      <c r="F332">
        <v>355.12</v>
      </c>
      <c r="G332">
        <v>416.88</v>
      </c>
      <c r="I332">
        <v>21</v>
      </c>
      <c r="J332">
        <v>171</v>
      </c>
      <c r="N332" s="63"/>
      <c r="O332" s="63"/>
      <c r="P332" s="63"/>
      <c r="Q332" s="63"/>
      <c r="R332" s="63"/>
      <c r="S332" s="63"/>
      <c r="T332" s="63"/>
      <c r="U332" s="63"/>
      <c r="V332" s="63"/>
      <c r="X332">
        <v>1.4999999999999999E-2</v>
      </c>
      <c r="Y332" s="279">
        <v>44627</v>
      </c>
      <c r="Z332" s="280">
        <v>44627</v>
      </c>
    </row>
    <row r="333" spans="1:26" x14ac:dyDescent="0.2">
      <c r="A333">
        <v>2022</v>
      </c>
      <c r="B333">
        <v>3</v>
      </c>
      <c r="C333">
        <v>662</v>
      </c>
      <c r="D333" t="s">
        <v>207</v>
      </c>
      <c r="E333" t="s">
        <v>208</v>
      </c>
      <c r="F333">
        <v>355.12</v>
      </c>
      <c r="G333">
        <v>416.88</v>
      </c>
      <c r="I333">
        <v>21</v>
      </c>
      <c r="J333">
        <v>171</v>
      </c>
      <c r="N333" s="63"/>
      <c r="O333" s="63"/>
      <c r="P333" s="63"/>
      <c r="Q333" s="63"/>
      <c r="R333" s="63"/>
      <c r="S333" s="63"/>
      <c r="T333" s="63"/>
      <c r="U333" s="63"/>
      <c r="V333" s="63"/>
      <c r="X333">
        <v>1.4999999999999999E-2</v>
      </c>
      <c r="Y333" s="279">
        <v>44627</v>
      </c>
      <c r="Z333" s="280">
        <v>44629</v>
      </c>
    </row>
    <row r="334" spans="1:26" x14ac:dyDescent="0.2">
      <c r="A334">
        <v>2022</v>
      </c>
      <c r="B334">
        <v>3</v>
      </c>
      <c r="C334">
        <v>662</v>
      </c>
      <c r="D334" t="s">
        <v>207</v>
      </c>
      <c r="E334" t="s">
        <v>208</v>
      </c>
      <c r="F334">
        <v>355.12</v>
      </c>
      <c r="G334">
        <v>416.88</v>
      </c>
      <c r="I334">
        <v>21</v>
      </c>
      <c r="J334">
        <v>171</v>
      </c>
      <c r="N334" s="63"/>
      <c r="O334" s="63"/>
      <c r="P334" s="63"/>
      <c r="Q334" s="63"/>
      <c r="R334" s="63"/>
      <c r="S334" s="63"/>
      <c r="T334" s="63"/>
      <c r="U334" s="63"/>
      <c r="V334" s="63"/>
      <c r="X334">
        <v>1.4999999999999999E-2</v>
      </c>
      <c r="Y334" s="279">
        <v>44627</v>
      </c>
      <c r="Z334" s="280">
        <v>44630</v>
      </c>
    </row>
    <row r="335" spans="1:26" x14ac:dyDescent="0.2">
      <c r="A335">
        <v>2022</v>
      </c>
      <c r="B335">
        <v>3</v>
      </c>
      <c r="C335">
        <v>662</v>
      </c>
      <c r="D335" t="s">
        <v>207</v>
      </c>
      <c r="E335" t="s">
        <v>208</v>
      </c>
      <c r="F335">
        <v>355.12</v>
      </c>
      <c r="G335">
        <v>416.88</v>
      </c>
      <c r="I335">
        <v>21</v>
      </c>
      <c r="J335">
        <v>171</v>
      </c>
      <c r="N335" s="63"/>
      <c r="O335" s="63"/>
      <c r="P335" s="63"/>
      <c r="Q335" s="63"/>
      <c r="R335" s="63"/>
      <c r="S335" s="63"/>
      <c r="T335" s="63"/>
      <c r="U335" s="63"/>
      <c r="V335" s="63"/>
      <c r="X335">
        <v>1.4999999999999999E-2</v>
      </c>
      <c r="Y335" s="279">
        <v>44627</v>
      </c>
      <c r="Z335" s="280">
        <v>44633</v>
      </c>
    </row>
    <row r="336" spans="1:26" x14ac:dyDescent="0.2">
      <c r="A336">
        <v>2022</v>
      </c>
      <c r="B336">
        <v>3</v>
      </c>
      <c r="C336">
        <v>662</v>
      </c>
      <c r="D336" t="s">
        <v>207</v>
      </c>
      <c r="E336" t="s">
        <v>208</v>
      </c>
      <c r="F336">
        <v>355.12</v>
      </c>
      <c r="G336">
        <v>416.88</v>
      </c>
      <c r="I336">
        <v>21</v>
      </c>
      <c r="J336">
        <v>171</v>
      </c>
      <c r="N336" s="63"/>
      <c r="O336" s="63"/>
      <c r="P336" s="63"/>
      <c r="Q336" s="63"/>
      <c r="R336" s="63"/>
      <c r="S336" s="63"/>
      <c r="T336" s="63"/>
      <c r="U336" s="63"/>
      <c r="V336" s="63"/>
      <c r="X336">
        <v>1.4999999999999999E-2</v>
      </c>
      <c r="Y336" s="279">
        <v>44627</v>
      </c>
      <c r="Z336" s="280">
        <v>44634</v>
      </c>
    </row>
    <row r="337" spans="1:26" x14ac:dyDescent="0.2">
      <c r="A337">
        <v>2022</v>
      </c>
      <c r="B337">
        <v>3</v>
      </c>
      <c r="C337">
        <v>662</v>
      </c>
      <c r="D337" t="s">
        <v>207</v>
      </c>
      <c r="E337" t="s">
        <v>208</v>
      </c>
      <c r="F337">
        <v>355.12</v>
      </c>
      <c r="G337">
        <v>416.88</v>
      </c>
      <c r="I337">
        <v>21</v>
      </c>
      <c r="J337">
        <v>171</v>
      </c>
      <c r="N337" s="63"/>
      <c r="O337" s="63"/>
      <c r="P337" s="63"/>
      <c r="Q337" s="63"/>
      <c r="R337" s="63"/>
      <c r="S337" s="63"/>
      <c r="T337" s="63"/>
      <c r="U337" s="63"/>
      <c r="V337" s="63"/>
      <c r="X337">
        <v>1.4999999999999999E-2</v>
      </c>
      <c r="Y337" s="279">
        <v>44627</v>
      </c>
      <c r="Z337" s="280">
        <v>44636</v>
      </c>
    </row>
    <row r="338" spans="1:26" x14ac:dyDescent="0.2">
      <c r="A338">
        <v>2022</v>
      </c>
      <c r="B338">
        <v>3</v>
      </c>
      <c r="C338">
        <v>663</v>
      </c>
      <c r="D338" t="s">
        <v>209</v>
      </c>
      <c r="E338" t="s">
        <v>210</v>
      </c>
      <c r="F338">
        <v>313.72000000000003</v>
      </c>
      <c r="G338">
        <v>368.28</v>
      </c>
      <c r="I338">
        <v>21</v>
      </c>
      <c r="J338">
        <v>171</v>
      </c>
      <c r="N338" s="63"/>
      <c r="O338" s="63"/>
      <c r="P338" s="63"/>
      <c r="Q338" s="63"/>
      <c r="R338" s="63"/>
      <c r="S338" s="63"/>
      <c r="T338" s="63"/>
      <c r="U338" s="63"/>
      <c r="V338" s="63"/>
      <c r="X338">
        <v>1.4999999999999999E-2</v>
      </c>
      <c r="Y338" s="279">
        <v>44627</v>
      </c>
      <c r="Z338" s="280">
        <v>44249</v>
      </c>
    </row>
    <row r="339" spans="1:26" x14ac:dyDescent="0.2">
      <c r="A339">
        <v>2022</v>
      </c>
      <c r="B339">
        <v>3</v>
      </c>
      <c r="C339">
        <v>663</v>
      </c>
      <c r="D339" t="s">
        <v>209</v>
      </c>
      <c r="E339" t="s">
        <v>210</v>
      </c>
      <c r="F339">
        <v>313.72000000000003</v>
      </c>
      <c r="G339">
        <v>368.28</v>
      </c>
      <c r="I339">
        <v>21</v>
      </c>
      <c r="J339">
        <v>171</v>
      </c>
      <c r="N339" s="63"/>
      <c r="O339" s="63"/>
      <c r="P339" s="63"/>
      <c r="Q339" s="63"/>
      <c r="R339" s="63"/>
      <c r="S339" s="63"/>
      <c r="T339" s="63"/>
      <c r="U339" s="63"/>
      <c r="V339" s="63"/>
      <c r="X339">
        <v>1.4999999999999999E-2</v>
      </c>
      <c r="Y339" s="279">
        <v>44627</v>
      </c>
      <c r="Z339" s="280">
        <v>44425</v>
      </c>
    </row>
    <row r="340" spans="1:26" x14ac:dyDescent="0.2">
      <c r="A340">
        <v>2022</v>
      </c>
      <c r="B340">
        <v>3</v>
      </c>
      <c r="C340">
        <v>663</v>
      </c>
      <c r="D340" t="s">
        <v>209</v>
      </c>
      <c r="E340" t="s">
        <v>210</v>
      </c>
      <c r="F340">
        <v>313.72000000000003</v>
      </c>
      <c r="G340">
        <v>368.28</v>
      </c>
      <c r="I340">
        <v>21</v>
      </c>
      <c r="J340">
        <v>171</v>
      </c>
      <c r="N340" s="63"/>
      <c r="O340" s="63"/>
      <c r="P340" s="63"/>
      <c r="Q340" s="63"/>
      <c r="R340" s="63"/>
      <c r="S340" s="63"/>
      <c r="T340" s="63"/>
      <c r="U340" s="63"/>
      <c r="V340" s="63"/>
      <c r="X340">
        <v>1.4999999999999999E-2</v>
      </c>
      <c r="Y340" s="279">
        <v>44627</v>
      </c>
      <c r="Z340" s="280">
        <v>44627</v>
      </c>
    </row>
    <row r="341" spans="1:26" x14ac:dyDescent="0.2">
      <c r="A341">
        <v>2022</v>
      </c>
      <c r="B341">
        <v>3</v>
      </c>
      <c r="C341">
        <v>663</v>
      </c>
      <c r="D341" t="s">
        <v>209</v>
      </c>
      <c r="E341" t="s">
        <v>210</v>
      </c>
      <c r="F341">
        <v>313.72000000000003</v>
      </c>
      <c r="G341">
        <v>368.28</v>
      </c>
      <c r="I341">
        <v>21</v>
      </c>
      <c r="J341">
        <v>171</v>
      </c>
      <c r="N341" s="63"/>
      <c r="O341" s="63"/>
      <c r="P341" s="63"/>
      <c r="Q341" s="63"/>
      <c r="R341" s="63"/>
      <c r="S341" s="63"/>
      <c r="T341" s="63"/>
      <c r="U341" s="63"/>
      <c r="V341" s="63"/>
      <c r="X341">
        <v>1.4999999999999999E-2</v>
      </c>
      <c r="Y341" s="279">
        <v>44627</v>
      </c>
      <c r="Z341" s="280">
        <v>44629</v>
      </c>
    </row>
    <row r="342" spans="1:26" x14ac:dyDescent="0.2">
      <c r="A342">
        <v>2022</v>
      </c>
      <c r="B342">
        <v>3</v>
      </c>
      <c r="C342">
        <v>663</v>
      </c>
      <c r="D342" t="s">
        <v>209</v>
      </c>
      <c r="E342" t="s">
        <v>210</v>
      </c>
      <c r="F342">
        <v>313.72000000000003</v>
      </c>
      <c r="G342">
        <v>368.28</v>
      </c>
      <c r="I342">
        <v>21</v>
      </c>
      <c r="J342">
        <v>171</v>
      </c>
      <c r="N342" s="63"/>
      <c r="O342" s="63"/>
      <c r="P342" s="63"/>
      <c r="Q342" s="63"/>
      <c r="R342" s="63"/>
      <c r="S342" s="63"/>
      <c r="T342" s="63"/>
      <c r="U342" s="63"/>
      <c r="V342" s="63"/>
      <c r="X342">
        <v>1.4999999999999999E-2</v>
      </c>
      <c r="Y342" s="279">
        <v>44627</v>
      </c>
      <c r="Z342" s="280">
        <v>44630</v>
      </c>
    </row>
    <row r="343" spans="1:26" x14ac:dyDescent="0.2">
      <c r="A343">
        <v>2022</v>
      </c>
      <c r="B343">
        <v>3</v>
      </c>
      <c r="C343">
        <v>663</v>
      </c>
      <c r="D343" t="s">
        <v>209</v>
      </c>
      <c r="E343" t="s">
        <v>210</v>
      </c>
      <c r="F343">
        <v>313.72000000000003</v>
      </c>
      <c r="G343">
        <v>368.28</v>
      </c>
      <c r="I343">
        <v>21</v>
      </c>
      <c r="J343">
        <v>171</v>
      </c>
      <c r="N343" s="63"/>
      <c r="O343" s="63"/>
      <c r="P343" s="63"/>
      <c r="Q343" s="63"/>
      <c r="R343" s="63"/>
      <c r="S343" s="63"/>
      <c r="T343" s="63"/>
      <c r="U343" s="63"/>
      <c r="V343" s="63"/>
      <c r="X343">
        <v>1.4999999999999999E-2</v>
      </c>
      <c r="Y343" s="279">
        <v>44627</v>
      </c>
      <c r="Z343" s="280">
        <v>44633</v>
      </c>
    </row>
    <row r="344" spans="1:26" x14ac:dyDescent="0.2">
      <c r="A344">
        <v>2022</v>
      </c>
      <c r="B344">
        <v>3</v>
      </c>
      <c r="C344">
        <v>663</v>
      </c>
      <c r="D344" t="s">
        <v>209</v>
      </c>
      <c r="E344" t="s">
        <v>210</v>
      </c>
      <c r="F344">
        <v>313.72000000000003</v>
      </c>
      <c r="G344">
        <v>368.28</v>
      </c>
      <c r="I344">
        <v>21</v>
      </c>
      <c r="J344">
        <v>171</v>
      </c>
      <c r="N344" s="63"/>
      <c r="O344" s="63"/>
      <c r="P344" s="63"/>
      <c r="Q344" s="63"/>
      <c r="R344" s="63"/>
      <c r="S344" s="63"/>
      <c r="T344" s="63"/>
      <c r="U344" s="63"/>
      <c r="V344" s="63"/>
      <c r="X344">
        <v>1.4999999999999999E-2</v>
      </c>
      <c r="Y344" s="279">
        <v>44627</v>
      </c>
      <c r="Z344" s="280">
        <v>44634</v>
      </c>
    </row>
    <row r="345" spans="1:26" x14ac:dyDescent="0.2">
      <c r="A345">
        <v>2022</v>
      </c>
      <c r="B345">
        <v>3</v>
      </c>
      <c r="C345">
        <v>663</v>
      </c>
      <c r="D345" t="s">
        <v>209</v>
      </c>
      <c r="E345" t="s">
        <v>210</v>
      </c>
      <c r="F345">
        <v>313.72000000000003</v>
      </c>
      <c r="G345">
        <v>368.28</v>
      </c>
      <c r="I345">
        <v>21</v>
      </c>
      <c r="J345">
        <v>171</v>
      </c>
      <c r="N345" s="63"/>
      <c r="O345" s="63"/>
      <c r="P345" s="63"/>
      <c r="Q345" s="63"/>
      <c r="R345" s="63"/>
      <c r="S345" s="63"/>
      <c r="T345" s="63"/>
      <c r="U345" s="63"/>
      <c r="V345" s="63"/>
      <c r="X345">
        <v>1.4999999999999999E-2</v>
      </c>
      <c r="Y345" s="279">
        <v>44627</v>
      </c>
      <c r="Z345" s="280">
        <v>44636</v>
      </c>
    </row>
    <row r="346" spans="1:26" x14ac:dyDescent="0.2">
      <c r="A346">
        <v>2022</v>
      </c>
      <c r="B346">
        <v>3</v>
      </c>
      <c r="C346">
        <v>664</v>
      </c>
      <c r="D346" t="s">
        <v>211</v>
      </c>
      <c r="E346" t="s">
        <v>212</v>
      </c>
      <c r="F346">
        <v>101.2</v>
      </c>
      <c r="G346">
        <v>118.8</v>
      </c>
      <c r="I346">
        <v>21</v>
      </c>
      <c r="J346">
        <v>171</v>
      </c>
      <c r="N346" s="63"/>
      <c r="O346" s="63"/>
      <c r="P346" s="63"/>
      <c r="Q346" s="63"/>
      <c r="R346" s="63"/>
      <c r="S346" s="63"/>
      <c r="T346" s="63"/>
      <c r="U346" s="63"/>
      <c r="V346" s="63"/>
      <c r="X346">
        <v>1.4999999999999999E-2</v>
      </c>
      <c r="Y346" s="279">
        <v>44627</v>
      </c>
      <c r="Z346" s="280">
        <v>44249</v>
      </c>
    </row>
    <row r="347" spans="1:26" x14ac:dyDescent="0.2">
      <c r="A347">
        <v>2022</v>
      </c>
      <c r="B347">
        <v>3</v>
      </c>
      <c r="C347">
        <v>664</v>
      </c>
      <c r="D347" t="s">
        <v>211</v>
      </c>
      <c r="E347" t="s">
        <v>212</v>
      </c>
      <c r="F347">
        <v>101.2</v>
      </c>
      <c r="G347">
        <v>118.8</v>
      </c>
      <c r="I347">
        <v>21</v>
      </c>
      <c r="J347">
        <v>171</v>
      </c>
      <c r="N347" s="63"/>
      <c r="O347" s="63"/>
      <c r="P347" s="63"/>
      <c r="Q347" s="63"/>
      <c r="R347" s="63"/>
      <c r="S347" s="63"/>
      <c r="T347" s="63"/>
      <c r="U347" s="63"/>
      <c r="V347" s="63"/>
      <c r="X347">
        <v>1.4999999999999999E-2</v>
      </c>
      <c r="Y347" s="279">
        <v>44627</v>
      </c>
      <c r="Z347" s="280">
        <v>44425</v>
      </c>
    </row>
    <row r="348" spans="1:26" x14ac:dyDescent="0.2">
      <c r="A348">
        <v>2022</v>
      </c>
      <c r="B348">
        <v>3</v>
      </c>
      <c r="C348">
        <v>664</v>
      </c>
      <c r="D348" t="s">
        <v>211</v>
      </c>
      <c r="E348" t="s">
        <v>212</v>
      </c>
      <c r="F348">
        <v>101.2</v>
      </c>
      <c r="G348">
        <v>118.8</v>
      </c>
      <c r="I348">
        <v>21</v>
      </c>
      <c r="J348">
        <v>171</v>
      </c>
      <c r="N348" s="63"/>
      <c r="O348" s="63"/>
      <c r="P348" s="63"/>
      <c r="Q348" s="63"/>
      <c r="R348" s="63"/>
      <c r="S348" s="63"/>
      <c r="T348" s="63"/>
      <c r="U348" s="63"/>
      <c r="V348" s="63"/>
      <c r="X348">
        <v>1.4999999999999999E-2</v>
      </c>
      <c r="Y348" s="279">
        <v>44627</v>
      </c>
      <c r="Z348" s="280">
        <v>44627</v>
      </c>
    </row>
    <row r="349" spans="1:26" x14ac:dyDescent="0.2">
      <c r="A349">
        <v>2022</v>
      </c>
      <c r="B349">
        <v>3</v>
      </c>
      <c r="C349">
        <v>664</v>
      </c>
      <c r="D349" t="s">
        <v>211</v>
      </c>
      <c r="E349" t="s">
        <v>212</v>
      </c>
      <c r="F349">
        <v>101.2</v>
      </c>
      <c r="G349">
        <v>118.8</v>
      </c>
      <c r="I349">
        <v>21</v>
      </c>
      <c r="J349">
        <v>171</v>
      </c>
      <c r="N349" s="63"/>
      <c r="O349" s="63"/>
      <c r="P349" s="63"/>
      <c r="Q349" s="63"/>
      <c r="R349" s="63"/>
      <c r="S349" s="63"/>
      <c r="T349" s="63"/>
      <c r="U349" s="63"/>
      <c r="V349" s="63"/>
      <c r="X349">
        <v>1.4999999999999999E-2</v>
      </c>
      <c r="Y349" s="279">
        <v>44627</v>
      </c>
      <c r="Z349" s="280">
        <v>44629</v>
      </c>
    </row>
    <row r="350" spans="1:26" x14ac:dyDescent="0.2">
      <c r="A350">
        <v>2022</v>
      </c>
      <c r="B350">
        <v>3</v>
      </c>
      <c r="C350">
        <v>664</v>
      </c>
      <c r="D350" t="s">
        <v>211</v>
      </c>
      <c r="E350" t="s">
        <v>212</v>
      </c>
      <c r="F350">
        <v>101.2</v>
      </c>
      <c r="G350">
        <v>118.8</v>
      </c>
      <c r="I350">
        <v>21</v>
      </c>
      <c r="J350">
        <v>171</v>
      </c>
      <c r="N350" s="63"/>
      <c r="O350" s="63"/>
      <c r="P350" s="63"/>
      <c r="Q350" s="63"/>
      <c r="R350" s="63"/>
      <c r="S350" s="63"/>
      <c r="T350" s="63"/>
      <c r="U350" s="63"/>
      <c r="V350" s="63"/>
      <c r="X350">
        <v>1.4999999999999999E-2</v>
      </c>
      <c r="Y350" s="279">
        <v>44627</v>
      </c>
      <c r="Z350" s="280">
        <v>44630</v>
      </c>
    </row>
    <row r="351" spans="1:26" x14ac:dyDescent="0.2">
      <c r="A351">
        <v>2022</v>
      </c>
      <c r="B351">
        <v>3</v>
      </c>
      <c r="C351">
        <v>664</v>
      </c>
      <c r="D351" t="s">
        <v>211</v>
      </c>
      <c r="E351" t="s">
        <v>212</v>
      </c>
      <c r="F351">
        <v>101.2</v>
      </c>
      <c r="G351">
        <v>118.8</v>
      </c>
      <c r="I351">
        <v>21</v>
      </c>
      <c r="J351">
        <v>171</v>
      </c>
      <c r="N351" s="63"/>
      <c r="O351" s="63"/>
      <c r="P351" s="63"/>
      <c r="Q351" s="63"/>
      <c r="R351" s="63"/>
      <c r="S351" s="63"/>
      <c r="T351" s="63"/>
      <c r="U351" s="63"/>
      <c r="V351" s="63"/>
      <c r="X351">
        <v>1.4999999999999999E-2</v>
      </c>
      <c r="Y351" s="279">
        <v>44627</v>
      </c>
      <c r="Z351" s="280">
        <v>44633</v>
      </c>
    </row>
    <row r="352" spans="1:26" x14ac:dyDescent="0.2">
      <c r="A352">
        <v>2022</v>
      </c>
      <c r="B352">
        <v>3</v>
      </c>
      <c r="C352">
        <v>664</v>
      </c>
      <c r="D352" t="s">
        <v>211</v>
      </c>
      <c r="E352" t="s">
        <v>212</v>
      </c>
      <c r="F352">
        <v>101.2</v>
      </c>
      <c r="G352">
        <v>118.8</v>
      </c>
      <c r="I352">
        <v>21</v>
      </c>
      <c r="J352">
        <v>171</v>
      </c>
      <c r="N352" s="63"/>
      <c r="O352" s="63"/>
      <c r="P352" s="63"/>
      <c r="Q352" s="63"/>
      <c r="R352" s="63"/>
      <c r="S352" s="63"/>
      <c r="T352" s="63"/>
      <c r="U352" s="63"/>
      <c r="V352" s="63"/>
      <c r="X352">
        <v>1.4999999999999999E-2</v>
      </c>
      <c r="Y352" s="279">
        <v>44627</v>
      </c>
      <c r="Z352" s="280">
        <v>44634</v>
      </c>
    </row>
    <row r="353" spans="1:26" x14ac:dyDescent="0.2">
      <c r="A353">
        <v>2022</v>
      </c>
      <c r="B353">
        <v>3</v>
      </c>
      <c r="C353">
        <v>664</v>
      </c>
      <c r="D353" t="s">
        <v>211</v>
      </c>
      <c r="E353" t="s">
        <v>212</v>
      </c>
      <c r="F353">
        <v>101.2</v>
      </c>
      <c r="G353">
        <v>118.8</v>
      </c>
      <c r="I353">
        <v>21</v>
      </c>
      <c r="J353">
        <v>171</v>
      </c>
      <c r="N353" s="63"/>
      <c r="O353" s="63"/>
      <c r="P353" s="63"/>
      <c r="Q353" s="63"/>
      <c r="R353" s="63"/>
      <c r="S353" s="63"/>
      <c r="T353" s="63"/>
      <c r="U353" s="63"/>
      <c r="V353" s="63"/>
      <c r="X353">
        <v>1.4999999999999999E-2</v>
      </c>
      <c r="Y353" s="279">
        <v>44627</v>
      </c>
      <c r="Z353" s="280">
        <v>44636</v>
      </c>
    </row>
    <row r="354" spans="1:26" x14ac:dyDescent="0.2">
      <c r="A354">
        <v>2022</v>
      </c>
      <c r="B354">
        <v>3</v>
      </c>
      <c r="C354">
        <v>665</v>
      </c>
      <c r="D354" t="s">
        <v>213</v>
      </c>
      <c r="E354" t="s">
        <v>214</v>
      </c>
      <c r="F354">
        <v>101.2</v>
      </c>
      <c r="G354">
        <v>118.8</v>
      </c>
      <c r="I354">
        <v>21</v>
      </c>
      <c r="J354">
        <v>171</v>
      </c>
      <c r="N354" s="63"/>
      <c r="O354" s="63"/>
      <c r="P354" s="63"/>
      <c r="Q354" s="63"/>
      <c r="R354" s="63"/>
      <c r="S354" s="63"/>
      <c r="T354" s="63"/>
      <c r="U354" s="63"/>
      <c r="V354" s="63"/>
      <c r="X354">
        <v>1.4999999999999999E-2</v>
      </c>
      <c r="Y354" s="279">
        <v>44627</v>
      </c>
      <c r="Z354" s="280">
        <v>44249</v>
      </c>
    </row>
    <row r="355" spans="1:26" x14ac:dyDescent="0.2">
      <c r="A355">
        <v>2022</v>
      </c>
      <c r="B355">
        <v>3</v>
      </c>
      <c r="C355">
        <v>665</v>
      </c>
      <c r="D355" t="s">
        <v>213</v>
      </c>
      <c r="E355" t="s">
        <v>214</v>
      </c>
      <c r="F355">
        <v>101.2</v>
      </c>
      <c r="G355">
        <v>118.8</v>
      </c>
      <c r="I355">
        <v>21</v>
      </c>
      <c r="J355">
        <v>171</v>
      </c>
      <c r="N355" s="63"/>
      <c r="O355" s="63"/>
      <c r="P355" s="63"/>
      <c r="Q355" s="63"/>
      <c r="R355" s="63"/>
      <c r="S355" s="63"/>
      <c r="T355" s="63"/>
      <c r="U355" s="63"/>
      <c r="V355" s="63"/>
      <c r="X355">
        <v>1.4999999999999999E-2</v>
      </c>
      <c r="Y355" s="279">
        <v>44627</v>
      </c>
      <c r="Z355" s="280">
        <v>44425</v>
      </c>
    </row>
    <row r="356" spans="1:26" x14ac:dyDescent="0.2">
      <c r="A356">
        <v>2022</v>
      </c>
      <c r="B356">
        <v>3</v>
      </c>
      <c r="C356">
        <v>665</v>
      </c>
      <c r="D356" t="s">
        <v>213</v>
      </c>
      <c r="E356" t="s">
        <v>214</v>
      </c>
      <c r="F356">
        <v>101.2</v>
      </c>
      <c r="G356">
        <v>118.8</v>
      </c>
      <c r="I356">
        <v>21</v>
      </c>
      <c r="J356">
        <v>171</v>
      </c>
      <c r="N356" s="63"/>
      <c r="O356" s="63"/>
      <c r="P356" s="63"/>
      <c r="Q356" s="63"/>
      <c r="R356" s="63"/>
      <c r="S356" s="63"/>
      <c r="T356" s="63"/>
      <c r="U356" s="63"/>
      <c r="V356" s="63"/>
      <c r="X356">
        <v>1.4999999999999999E-2</v>
      </c>
      <c r="Y356" s="279">
        <v>44627</v>
      </c>
      <c r="Z356" s="280">
        <v>44627</v>
      </c>
    </row>
    <row r="357" spans="1:26" x14ac:dyDescent="0.2">
      <c r="A357">
        <v>2022</v>
      </c>
      <c r="B357">
        <v>3</v>
      </c>
      <c r="C357">
        <v>665</v>
      </c>
      <c r="D357" t="s">
        <v>213</v>
      </c>
      <c r="E357" t="s">
        <v>214</v>
      </c>
      <c r="F357">
        <v>101.2</v>
      </c>
      <c r="G357">
        <v>118.8</v>
      </c>
      <c r="I357">
        <v>21</v>
      </c>
      <c r="J357">
        <v>171</v>
      </c>
      <c r="N357" s="63"/>
      <c r="O357" s="63"/>
      <c r="P357" s="63"/>
      <c r="Q357" s="63"/>
      <c r="R357" s="63"/>
      <c r="S357" s="63"/>
      <c r="T357" s="63"/>
      <c r="U357" s="63"/>
      <c r="V357" s="63"/>
      <c r="X357">
        <v>1.4999999999999999E-2</v>
      </c>
      <c r="Y357" s="279">
        <v>44627</v>
      </c>
      <c r="Z357" s="280">
        <v>44629</v>
      </c>
    </row>
    <row r="358" spans="1:26" x14ac:dyDescent="0.2">
      <c r="A358">
        <v>2022</v>
      </c>
      <c r="B358">
        <v>3</v>
      </c>
      <c r="C358">
        <v>665</v>
      </c>
      <c r="D358" t="s">
        <v>213</v>
      </c>
      <c r="E358" t="s">
        <v>214</v>
      </c>
      <c r="F358">
        <v>101.2</v>
      </c>
      <c r="G358">
        <v>118.8</v>
      </c>
      <c r="I358">
        <v>21</v>
      </c>
      <c r="J358">
        <v>171</v>
      </c>
      <c r="N358" s="63"/>
      <c r="O358" s="63"/>
      <c r="P358" s="63"/>
      <c r="Q358" s="63"/>
      <c r="R358" s="63"/>
      <c r="S358" s="63"/>
      <c r="T358" s="63"/>
      <c r="U358" s="63"/>
      <c r="V358" s="63"/>
      <c r="X358">
        <v>1.4999999999999999E-2</v>
      </c>
      <c r="Y358" s="279">
        <v>44627</v>
      </c>
      <c r="Z358" s="280">
        <v>44630</v>
      </c>
    </row>
    <row r="359" spans="1:26" x14ac:dyDescent="0.2">
      <c r="A359">
        <v>2022</v>
      </c>
      <c r="B359">
        <v>3</v>
      </c>
      <c r="C359">
        <v>665</v>
      </c>
      <c r="D359" t="s">
        <v>213</v>
      </c>
      <c r="E359" t="s">
        <v>214</v>
      </c>
      <c r="F359">
        <v>101.2</v>
      </c>
      <c r="G359">
        <v>118.8</v>
      </c>
      <c r="I359">
        <v>21</v>
      </c>
      <c r="J359">
        <v>171</v>
      </c>
      <c r="N359" s="63"/>
      <c r="O359" s="63"/>
      <c r="P359" s="63"/>
      <c r="Q359" s="63"/>
      <c r="R359" s="63"/>
      <c r="S359" s="63"/>
      <c r="T359" s="63"/>
      <c r="U359" s="63"/>
      <c r="V359" s="63"/>
      <c r="X359">
        <v>1.4999999999999999E-2</v>
      </c>
      <c r="Y359" s="279">
        <v>44627</v>
      </c>
      <c r="Z359" s="280">
        <v>44633</v>
      </c>
    </row>
    <row r="360" spans="1:26" x14ac:dyDescent="0.2">
      <c r="A360">
        <v>2022</v>
      </c>
      <c r="B360">
        <v>3</v>
      </c>
      <c r="C360">
        <v>665</v>
      </c>
      <c r="D360" t="s">
        <v>213</v>
      </c>
      <c r="E360" t="s">
        <v>214</v>
      </c>
      <c r="F360">
        <v>101.2</v>
      </c>
      <c r="G360">
        <v>118.8</v>
      </c>
      <c r="I360">
        <v>21</v>
      </c>
      <c r="J360">
        <v>171</v>
      </c>
      <c r="N360" s="63"/>
      <c r="O360" s="63"/>
      <c r="P360" s="63"/>
      <c r="Q360" s="63"/>
      <c r="R360" s="63"/>
      <c r="S360" s="63"/>
      <c r="T360" s="63"/>
      <c r="U360" s="63"/>
      <c r="V360" s="63"/>
      <c r="X360">
        <v>1.4999999999999999E-2</v>
      </c>
      <c r="Y360" s="279">
        <v>44627</v>
      </c>
      <c r="Z360" s="280">
        <v>44634</v>
      </c>
    </row>
    <row r="361" spans="1:26" x14ac:dyDescent="0.2">
      <c r="A361">
        <v>2022</v>
      </c>
      <c r="B361">
        <v>3</v>
      </c>
      <c r="C361">
        <v>665</v>
      </c>
      <c r="D361" t="s">
        <v>213</v>
      </c>
      <c r="E361" t="s">
        <v>214</v>
      </c>
      <c r="F361">
        <v>101.2</v>
      </c>
      <c r="G361">
        <v>118.8</v>
      </c>
      <c r="I361">
        <v>21</v>
      </c>
      <c r="J361">
        <v>171</v>
      </c>
      <c r="N361" s="63"/>
      <c r="O361" s="63"/>
      <c r="P361" s="63"/>
      <c r="Q361" s="63"/>
      <c r="R361" s="63"/>
      <c r="S361" s="63"/>
      <c r="T361" s="63"/>
      <c r="U361" s="63"/>
      <c r="V361" s="63"/>
      <c r="X361">
        <v>1.4999999999999999E-2</v>
      </c>
      <c r="Y361" s="279">
        <v>44627</v>
      </c>
      <c r="Z361" s="280">
        <v>44636</v>
      </c>
    </row>
    <row r="362" spans="1:26" x14ac:dyDescent="0.2">
      <c r="A362">
        <v>2022</v>
      </c>
      <c r="B362">
        <v>3</v>
      </c>
      <c r="C362">
        <v>674</v>
      </c>
      <c r="D362" t="s">
        <v>115</v>
      </c>
      <c r="E362" t="s">
        <v>116</v>
      </c>
      <c r="F362">
        <v>240.89599999999999</v>
      </c>
      <c r="G362">
        <v>274.17599999999999</v>
      </c>
      <c r="I362">
        <v>60</v>
      </c>
      <c r="J362">
        <v>120</v>
      </c>
      <c r="N362" s="63"/>
      <c r="O362" s="63"/>
      <c r="P362" s="63"/>
      <c r="Q362" s="63"/>
      <c r="R362" s="63"/>
      <c r="S362" s="63"/>
      <c r="T362" s="63"/>
      <c r="U362" s="63"/>
      <c r="V362" s="63"/>
      <c r="X362">
        <v>1.4999999999999999E-2</v>
      </c>
      <c r="Y362" s="279">
        <v>44627</v>
      </c>
      <c r="Z362" s="280">
        <v>44249</v>
      </c>
    </row>
    <row r="363" spans="1:26" x14ac:dyDescent="0.2">
      <c r="A363">
        <v>2022</v>
      </c>
      <c r="B363">
        <v>3</v>
      </c>
      <c r="C363">
        <v>674</v>
      </c>
      <c r="D363" t="s">
        <v>115</v>
      </c>
      <c r="E363" t="s">
        <v>116</v>
      </c>
      <c r="F363">
        <v>240.89599999999999</v>
      </c>
      <c r="G363">
        <v>274.17599999999999</v>
      </c>
      <c r="I363">
        <v>60</v>
      </c>
      <c r="J363">
        <v>120</v>
      </c>
      <c r="N363" s="63"/>
      <c r="O363" s="63"/>
      <c r="P363" s="63"/>
      <c r="Q363" s="63"/>
      <c r="R363" s="63"/>
      <c r="S363" s="63"/>
      <c r="T363" s="63"/>
      <c r="U363" s="63"/>
      <c r="V363" s="63"/>
      <c r="X363">
        <v>1.4999999999999999E-2</v>
      </c>
      <c r="Y363" s="279">
        <v>44627</v>
      </c>
      <c r="Z363" s="280">
        <v>44425</v>
      </c>
    </row>
    <row r="364" spans="1:26" x14ac:dyDescent="0.2">
      <c r="A364">
        <v>2022</v>
      </c>
      <c r="B364">
        <v>3</v>
      </c>
      <c r="C364">
        <v>674</v>
      </c>
      <c r="D364" t="s">
        <v>115</v>
      </c>
      <c r="E364" t="s">
        <v>116</v>
      </c>
      <c r="F364">
        <v>240.89599999999999</v>
      </c>
      <c r="G364">
        <v>274.17599999999999</v>
      </c>
      <c r="I364">
        <v>60</v>
      </c>
      <c r="J364">
        <v>120</v>
      </c>
      <c r="N364" s="63"/>
      <c r="O364" s="63"/>
      <c r="P364" s="63"/>
      <c r="Q364" s="63"/>
      <c r="R364" s="63"/>
      <c r="S364" s="63"/>
      <c r="T364" s="63"/>
      <c r="U364" s="63"/>
      <c r="V364" s="63"/>
      <c r="X364">
        <v>1.4999999999999999E-2</v>
      </c>
      <c r="Y364" s="279">
        <v>44627</v>
      </c>
      <c r="Z364" s="280">
        <v>44627</v>
      </c>
    </row>
    <row r="365" spans="1:26" x14ac:dyDescent="0.2">
      <c r="A365">
        <v>2022</v>
      </c>
      <c r="B365">
        <v>3</v>
      </c>
      <c r="C365">
        <v>674</v>
      </c>
      <c r="D365" t="s">
        <v>115</v>
      </c>
      <c r="E365" t="s">
        <v>116</v>
      </c>
      <c r="F365">
        <v>240.89599999999999</v>
      </c>
      <c r="G365">
        <v>274.17599999999999</v>
      </c>
      <c r="I365">
        <v>60</v>
      </c>
      <c r="J365">
        <v>120</v>
      </c>
      <c r="N365" s="63"/>
      <c r="O365" s="63"/>
      <c r="P365" s="63"/>
      <c r="Q365" s="63"/>
      <c r="R365" s="63"/>
      <c r="S365" s="63"/>
      <c r="T365" s="63"/>
      <c r="U365" s="63"/>
      <c r="V365" s="63"/>
      <c r="X365">
        <v>1.4999999999999999E-2</v>
      </c>
      <c r="Y365" s="279">
        <v>44627</v>
      </c>
      <c r="Z365" s="280">
        <v>44629</v>
      </c>
    </row>
    <row r="366" spans="1:26" x14ac:dyDescent="0.2">
      <c r="A366">
        <v>2022</v>
      </c>
      <c r="B366">
        <v>3</v>
      </c>
      <c r="C366">
        <v>674</v>
      </c>
      <c r="D366" t="s">
        <v>115</v>
      </c>
      <c r="E366" t="s">
        <v>116</v>
      </c>
      <c r="F366">
        <v>240.89599999999999</v>
      </c>
      <c r="G366">
        <v>274.17599999999999</v>
      </c>
      <c r="I366">
        <v>60</v>
      </c>
      <c r="J366">
        <v>120</v>
      </c>
      <c r="N366" s="63"/>
      <c r="O366" s="63"/>
      <c r="P366" s="63"/>
      <c r="Q366" s="63"/>
      <c r="R366" s="63"/>
      <c r="S366" s="63"/>
      <c r="T366" s="63"/>
      <c r="U366" s="63"/>
      <c r="V366" s="63"/>
      <c r="X366">
        <v>1.4999999999999999E-2</v>
      </c>
      <c r="Y366" s="279">
        <v>44627</v>
      </c>
      <c r="Z366" s="280">
        <v>44630</v>
      </c>
    </row>
    <row r="367" spans="1:26" x14ac:dyDescent="0.2">
      <c r="A367">
        <v>2022</v>
      </c>
      <c r="B367">
        <v>3</v>
      </c>
      <c r="C367">
        <v>674</v>
      </c>
      <c r="D367" t="s">
        <v>115</v>
      </c>
      <c r="E367" t="s">
        <v>116</v>
      </c>
      <c r="F367">
        <v>240.89599999999999</v>
      </c>
      <c r="G367">
        <v>274.17599999999999</v>
      </c>
      <c r="I367">
        <v>60</v>
      </c>
      <c r="J367">
        <v>120</v>
      </c>
      <c r="N367" s="63"/>
      <c r="O367" s="63"/>
      <c r="P367" s="63"/>
      <c r="Q367" s="63"/>
      <c r="R367" s="63"/>
      <c r="S367" s="63"/>
      <c r="T367" s="63"/>
      <c r="U367" s="63"/>
      <c r="V367" s="63"/>
      <c r="X367">
        <v>1.4999999999999999E-2</v>
      </c>
      <c r="Y367" s="279">
        <v>44627</v>
      </c>
      <c r="Z367" s="280">
        <v>44633</v>
      </c>
    </row>
    <row r="368" spans="1:26" x14ac:dyDescent="0.2">
      <c r="A368">
        <v>2022</v>
      </c>
      <c r="B368">
        <v>3</v>
      </c>
      <c r="C368">
        <v>674</v>
      </c>
      <c r="D368" t="s">
        <v>115</v>
      </c>
      <c r="E368" t="s">
        <v>116</v>
      </c>
      <c r="F368">
        <v>240.89599999999999</v>
      </c>
      <c r="G368">
        <v>274.17599999999999</v>
      </c>
      <c r="I368">
        <v>60</v>
      </c>
      <c r="J368">
        <v>120</v>
      </c>
      <c r="N368" s="63"/>
      <c r="O368" s="63"/>
      <c r="P368" s="63"/>
      <c r="Q368" s="63"/>
      <c r="R368" s="63"/>
      <c r="S368" s="63"/>
      <c r="T368" s="63"/>
      <c r="U368" s="63"/>
      <c r="V368" s="63"/>
      <c r="X368">
        <v>1.4999999999999999E-2</v>
      </c>
      <c r="Y368" s="279">
        <v>44627</v>
      </c>
      <c r="Z368" s="280">
        <v>44634</v>
      </c>
    </row>
    <row r="369" spans="1:26" x14ac:dyDescent="0.2">
      <c r="A369">
        <v>2022</v>
      </c>
      <c r="B369">
        <v>3</v>
      </c>
      <c r="C369">
        <v>674</v>
      </c>
      <c r="D369" t="s">
        <v>115</v>
      </c>
      <c r="E369" t="s">
        <v>116</v>
      </c>
      <c r="F369">
        <v>240.89599999999999</v>
      </c>
      <c r="G369">
        <v>274.17599999999999</v>
      </c>
      <c r="I369">
        <v>60</v>
      </c>
      <c r="J369">
        <v>120</v>
      </c>
      <c r="N369" s="63"/>
      <c r="O369" s="63"/>
      <c r="P369" s="63"/>
      <c r="Q369" s="63"/>
      <c r="R369" s="63"/>
      <c r="S369" s="63"/>
      <c r="T369" s="63"/>
      <c r="U369" s="63"/>
      <c r="V369" s="63"/>
      <c r="X369">
        <v>1.4999999999999999E-2</v>
      </c>
      <c r="Y369" s="279">
        <v>44627</v>
      </c>
      <c r="Z369" s="280">
        <v>44636</v>
      </c>
    </row>
    <row r="370" spans="1:26" x14ac:dyDescent="0.2">
      <c r="A370">
        <v>2022</v>
      </c>
      <c r="B370">
        <v>3</v>
      </c>
      <c r="C370">
        <v>688</v>
      </c>
      <c r="D370" t="s">
        <v>117</v>
      </c>
      <c r="E370" t="s">
        <v>118</v>
      </c>
      <c r="F370">
        <v>180</v>
      </c>
      <c r="G370">
        <v>220</v>
      </c>
      <c r="I370">
        <v>59</v>
      </c>
      <c r="J370">
        <v>122</v>
      </c>
      <c r="N370" s="63"/>
      <c r="O370" s="63"/>
      <c r="P370" s="63"/>
      <c r="Q370" s="63"/>
      <c r="R370" s="63"/>
      <c r="S370" s="63"/>
      <c r="T370" s="63"/>
      <c r="U370" s="63"/>
      <c r="V370" s="63"/>
      <c r="X370">
        <v>1.4999999999999999E-2</v>
      </c>
      <c r="Y370" s="279">
        <v>44627</v>
      </c>
      <c r="Z370" s="280">
        <v>44249</v>
      </c>
    </row>
    <row r="371" spans="1:26" x14ac:dyDescent="0.2">
      <c r="A371">
        <v>2022</v>
      </c>
      <c r="B371">
        <v>3</v>
      </c>
      <c r="C371">
        <v>688</v>
      </c>
      <c r="D371" t="s">
        <v>117</v>
      </c>
      <c r="E371" t="s">
        <v>118</v>
      </c>
      <c r="F371">
        <v>180</v>
      </c>
      <c r="G371">
        <v>220</v>
      </c>
      <c r="I371">
        <v>59</v>
      </c>
      <c r="J371">
        <v>122</v>
      </c>
      <c r="N371" s="63"/>
      <c r="O371" s="63"/>
      <c r="P371" s="63"/>
      <c r="Q371" s="63"/>
      <c r="R371" s="63"/>
      <c r="S371" s="63"/>
      <c r="T371" s="63"/>
      <c r="U371" s="63"/>
      <c r="V371" s="63"/>
      <c r="X371">
        <v>1.4999999999999999E-2</v>
      </c>
      <c r="Y371" s="279">
        <v>44627</v>
      </c>
      <c r="Z371" s="280">
        <v>44425</v>
      </c>
    </row>
    <row r="372" spans="1:26" x14ac:dyDescent="0.2">
      <c r="A372">
        <v>2022</v>
      </c>
      <c r="B372">
        <v>3</v>
      </c>
      <c r="C372">
        <v>688</v>
      </c>
      <c r="D372" t="s">
        <v>117</v>
      </c>
      <c r="E372" t="s">
        <v>118</v>
      </c>
      <c r="F372">
        <v>180</v>
      </c>
      <c r="G372">
        <v>220</v>
      </c>
      <c r="I372">
        <v>59</v>
      </c>
      <c r="J372">
        <v>122</v>
      </c>
      <c r="N372" s="63"/>
      <c r="O372" s="63"/>
      <c r="P372" s="63"/>
      <c r="Q372" s="63"/>
      <c r="R372" s="63"/>
      <c r="S372" s="63"/>
      <c r="T372" s="63"/>
      <c r="U372" s="63"/>
      <c r="V372" s="63"/>
      <c r="X372">
        <v>1.4999999999999999E-2</v>
      </c>
      <c r="Y372" s="279">
        <v>44627</v>
      </c>
      <c r="Z372" s="280">
        <v>44627</v>
      </c>
    </row>
    <row r="373" spans="1:26" x14ac:dyDescent="0.2">
      <c r="A373">
        <v>2022</v>
      </c>
      <c r="B373">
        <v>3</v>
      </c>
      <c r="C373">
        <v>688</v>
      </c>
      <c r="D373" t="s">
        <v>117</v>
      </c>
      <c r="E373" t="s">
        <v>118</v>
      </c>
      <c r="F373">
        <v>180</v>
      </c>
      <c r="G373">
        <v>220</v>
      </c>
      <c r="I373">
        <v>59</v>
      </c>
      <c r="J373">
        <v>122</v>
      </c>
      <c r="N373" s="63"/>
      <c r="O373" s="63"/>
      <c r="P373" s="63"/>
      <c r="Q373" s="63"/>
      <c r="R373" s="63"/>
      <c r="S373" s="63"/>
      <c r="T373" s="63"/>
      <c r="U373" s="63"/>
      <c r="V373" s="63"/>
      <c r="X373">
        <v>1.4999999999999999E-2</v>
      </c>
      <c r="Y373" s="279">
        <v>44627</v>
      </c>
      <c r="Z373" s="280">
        <v>44629</v>
      </c>
    </row>
    <row r="374" spans="1:26" x14ac:dyDescent="0.2">
      <c r="A374">
        <v>2022</v>
      </c>
      <c r="B374">
        <v>3</v>
      </c>
      <c r="C374">
        <v>688</v>
      </c>
      <c r="D374" t="s">
        <v>117</v>
      </c>
      <c r="E374" t="s">
        <v>118</v>
      </c>
      <c r="F374">
        <v>180</v>
      </c>
      <c r="G374">
        <v>220</v>
      </c>
      <c r="I374">
        <v>59</v>
      </c>
      <c r="J374">
        <v>122</v>
      </c>
      <c r="N374" s="63"/>
      <c r="O374" s="63"/>
      <c r="P374" s="63"/>
      <c r="Q374" s="63"/>
      <c r="R374" s="63"/>
      <c r="S374" s="63"/>
      <c r="T374" s="63"/>
      <c r="U374" s="63"/>
      <c r="V374" s="63"/>
      <c r="X374">
        <v>1.4999999999999999E-2</v>
      </c>
      <c r="Y374" s="279">
        <v>44627</v>
      </c>
      <c r="Z374" s="280">
        <v>44630</v>
      </c>
    </row>
    <row r="375" spans="1:26" x14ac:dyDescent="0.2">
      <c r="A375">
        <v>2022</v>
      </c>
      <c r="B375">
        <v>3</v>
      </c>
      <c r="C375">
        <v>688</v>
      </c>
      <c r="D375" t="s">
        <v>117</v>
      </c>
      <c r="E375" t="s">
        <v>118</v>
      </c>
      <c r="F375">
        <v>180</v>
      </c>
      <c r="G375">
        <v>220</v>
      </c>
      <c r="I375">
        <v>59</v>
      </c>
      <c r="J375">
        <v>122</v>
      </c>
      <c r="N375" s="63"/>
      <c r="O375" s="63"/>
      <c r="P375" s="63"/>
      <c r="Q375" s="63"/>
      <c r="R375" s="63"/>
      <c r="S375" s="63"/>
      <c r="T375" s="63"/>
      <c r="U375" s="63"/>
      <c r="V375" s="63"/>
      <c r="X375">
        <v>1.4999999999999999E-2</v>
      </c>
      <c r="Y375" s="279">
        <v>44627</v>
      </c>
      <c r="Z375" s="280">
        <v>44633</v>
      </c>
    </row>
    <row r="376" spans="1:26" x14ac:dyDescent="0.2">
      <c r="A376">
        <v>2022</v>
      </c>
      <c r="B376">
        <v>3</v>
      </c>
      <c r="C376">
        <v>688</v>
      </c>
      <c r="D376" t="s">
        <v>117</v>
      </c>
      <c r="E376" t="s">
        <v>118</v>
      </c>
      <c r="F376">
        <v>180</v>
      </c>
      <c r="G376">
        <v>220</v>
      </c>
      <c r="I376">
        <v>59</v>
      </c>
      <c r="J376">
        <v>122</v>
      </c>
      <c r="N376" s="63"/>
      <c r="O376" s="63"/>
      <c r="P376" s="63"/>
      <c r="Q376" s="63"/>
      <c r="R376" s="63"/>
      <c r="S376" s="63"/>
      <c r="T376" s="63"/>
      <c r="U376" s="63"/>
      <c r="V376" s="63"/>
      <c r="X376">
        <v>1.4999999999999999E-2</v>
      </c>
      <c r="Y376" s="279">
        <v>44627</v>
      </c>
      <c r="Z376" s="280">
        <v>44634</v>
      </c>
    </row>
    <row r="377" spans="1:26" x14ac:dyDescent="0.2">
      <c r="A377">
        <v>2022</v>
      </c>
      <c r="B377">
        <v>3</v>
      </c>
      <c r="C377">
        <v>688</v>
      </c>
      <c r="D377" t="s">
        <v>117</v>
      </c>
      <c r="E377" t="s">
        <v>118</v>
      </c>
      <c r="F377">
        <v>180</v>
      </c>
      <c r="G377">
        <v>220</v>
      </c>
      <c r="I377">
        <v>59</v>
      </c>
      <c r="J377">
        <v>122</v>
      </c>
      <c r="N377" s="63"/>
      <c r="O377" s="63"/>
      <c r="P377" s="63"/>
      <c r="Q377" s="63"/>
      <c r="R377" s="63"/>
      <c r="S377" s="63"/>
      <c r="T377" s="63"/>
      <c r="U377" s="63"/>
      <c r="V377" s="63"/>
      <c r="X377">
        <v>1.4999999999999999E-2</v>
      </c>
      <c r="Y377" s="279">
        <v>44627</v>
      </c>
      <c r="Z377" s="280">
        <v>44636</v>
      </c>
    </row>
    <row r="378" spans="1:26" x14ac:dyDescent="0.2">
      <c r="A378">
        <v>2022</v>
      </c>
      <c r="B378">
        <v>3</v>
      </c>
      <c r="C378">
        <v>689</v>
      </c>
      <c r="D378" t="s">
        <v>147</v>
      </c>
      <c r="E378" t="s">
        <v>148</v>
      </c>
      <c r="F378">
        <v>67.5</v>
      </c>
      <c r="G378">
        <v>82.5</v>
      </c>
      <c r="I378">
        <v>59</v>
      </c>
      <c r="J378">
        <v>122</v>
      </c>
      <c r="N378" s="63"/>
      <c r="O378" s="63"/>
      <c r="P378" s="63"/>
      <c r="Q378" s="63"/>
      <c r="R378" s="63"/>
      <c r="S378" s="63"/>
      <c r="T378" s="63"/>
      <c r="U378" s="63"/>
      <c r="V378" s="63"/>
      <c r="X378">
        <v>1.4999999999999999E-2</v>
      </c>
      <c r="Y378" s="279">
        <v>44627</v>
      </c>
      <c r="Z378" s="280">
        <v>44249</v>
      </c>
    </row>
    <row r="379" spans="1:26" x14ac:dyDescent="0.2">
      <c r="A379">
        <v>2022</v>
      </c>
      <c r="B379">
        <v>3</v>
      </c>
      <c r="C379">
        <v>689</v>
      </c>
      <c r="D379" t="s">
        <v>147</v>
      </c>
      <c r="E379" t="s">
        <v>148</v>
      </c>
      <c r="F379">
        <v>67.5</v>
      </c>
      <c r="G379">
        <v>82.5</v>
      </c>
      <c r="I379">
        <v>59</v>
      </c>
      <c r="J379">
        <v>122</v>
      </c>
      <c r="N379" s="63"/>
      <c r="O379" s="63"/>
      <c r="P379" s="63"/>
      <c r="Q379" s="63"/>
      <c r="R379" s="63"/>
      <c r="S379" s="63"/>
      <c r="T379" s="63"/>
      <c r="U379" s="63"/>
      <c r="V379" s="63"/>
      <c r="X379">
        <v>1.4999999999999999E-2</v>
      </c>
      <c r="Y379" s="279">
        <v>44627</v>
      </c>
      <c r="Z379" s="280">
        <v>44425</v>
      </c>
    </row>
    <row r="380" spans="1:26" x14ac:dyDescent="0.2">
      <c r="A380">
        <v>2022</v>
      </c>
      <c r="B380">
        <v>3</v>
      </c>
      <c r="C380">
        <v>689</v>
      </c>
      <c r="D380" t="s">
        <v>147</v>
      </c>
      <c r="E380" t="s">
        <v>148</v>
      </c>
      <c r="F380">
        <v>67.5</v>
      </c>
      <c r="G380">
        <v>82.5</v>
      </c>
      <c r="I380">
        <v>59</v>
      </c>
      <c r="J380">
        <v>122</v>
      </c>
      <c r="N380" s="63"/>
      <c r="O380" s="63"/>
      <c r="P380" s="63"/>
      <c r="Q380" s="63"/>
      <c r="R380" s="63"/>
      <c r="S380" s="63"/>
      <c r="T380" s="63"/>
      <c r="U380" s="63"/>
      <c r="V380" s="63"/>
      <c r="X380">
        <v>1.4999999999999999E-2</v>
      </c>
      <c r="Y380" s="279">
        <v>44627</v>
      </c>
      <c r="Z380" s="280">
        <v>44627</v>
      </c>
    </row>
    <row r="381" spans="1:26" x14ac:dyDescent="0.2">
      <c r="A381">
        <v>2022</v>
      </c>
      <c r="B381">
        <v>3</v>
      </c>
      <c r="C381">
        <v>689</v>
      </c>
      <c r="D381" t="s">
        <v>147</v>
      </c>
      <c r="E381" t="s">
        <v>148</v>
      </c>
      <c r="F381">
        <v>67.5</v>
      </c>
      <c r="G381">
        <v>82.5</v>
      </c>
      <c r="I381">
        <v>59</v>
      </c>
      <c r="J381">
        <v>122</v>
      </c>
      <c r="N381" s="63"/>
      <c r="O381" s="63"/>
      <c r="P381" s="63"/>
      <c r="Q381" s="63"/>
      <c r="R381" s="63"/>
      <c r="S381" s="63"/>
      <c r="T381" s="63"/>
      <c r="U381" s="63"/>
      <c r="V381" s="63"/>
      <c r="X381">
        <v>1.4999999999999999E-2</v>
      </c>
      <c r="Y381" s="279">
        <v>44627</v>
      </c>
      <c r="Z381" s="280">
        <v>44629</v>
      </c>
    </row>
    <row r="382" spans="1:26" x14ac:dyDescent="0.2">
      <c r="A382">
        <v>2022</v>
      </c>
      <c r="B382">
        <v>3</v>
      </c>
      <c r="C382">
        <v>689</v>
      </c>
      <c r="D382" t="s">
        <v>147</v>
      </c>
      <c r="E382" t="s">
        <v>148</v>
      </c>
      <c r="F382">
        <v>67.5</v>
      </c>
      <c r="G382">
        <v>82.5</v>
      </c>
      <c r="I382">
        <v>59</v>
      </c>
      <c r="J382">
        <v>122</v>
      </c>
      <c r="N382" s="63"/>
      <c r="O382" s="63"/>
      <c r="P382" s="63"/>
      <c r="Q382" s="63"/>
      <c r="R382" s="63"/>
      <c r="S382" s="63"/>
      <c r="T382" s="63"/>
      <c r="U382" s="63"/>
      <c r="V382" s="63"/>
      <c r="X382">
        <v>1.4999999999999999E-2</v>
      </c>
      <c r="Y382" s="279">
        <v>44627</v>
      </c>
      <c r="Z382" s="280">
        <v>44630</v>
      </c>
    </row>
    <row r="383" spans="1:26" x14ac:dyDescent="0.2">
      <c r="A383">
        <v>2022</v>
      </c>
      <c r="B383">
        <v>3</v>
      </c>
      <c r="C383">
        <v>689</v>
      </c>
      <c r="D383" t="s">
        <v>147</v>
      </c>
      <c r="E383" t="s">
        <v>148</v>
      </c>
      <c r="F383">
        <v>67.5</v>
      </c>
      <c r="G383">
        <v>82.5</v>
      </c>
      <c r="I383">
        <v>59</v>
      </c>
      <c r="J383">
        <v>122</v>
      </c>
      <c r="N383" s="63"/>
      <c r="O383" s="63"/>
      <c r="P383" s="63"/>
      <c r="Q383" s="63"/>
      <c r="R383" s="63"/>
      <c r="S383" s="63"/>
      <c r="T383" s="63"/>
      <c r="U383" s="63"/>
      <c r="V383" s="63"/>
      <c r="X383">
        <v>1.4999999999999999E-2</v>
      </c>
      <c r="Y383" s="279">
        <v>44627</v>
      </c>
      <c r="Z383" s="280">
        <v>44633</v>
      </c>
    </row>
    <row r="384" spans="1:26" x14ac:dyDescent="0.2">
      <c r="A384">
        <v>2022</v>
      </c>
      <c r="B384">
        <v>3</v>
      </c>
      <c r="C384">
        <v>689</v>
      </c>
      <c r="D384" t="s">
        <v>147</v>
      </c>
      <c r="E384" t="s">
        <v>148</v>
      </c>
      <c r="F384">
        <v>67.5</v>
      </c>
      <c r="G384">
        <v>82.5</v>
      </c>
      <c r="I384">
        <v>59</v>
      </c>
      <c r="J384">
        <v>122</v>
      </c>
      <c r="N384" s="63"/>
      <c r="O384" s="63"/>
      <c r="P384" s="63"/>
      <c r="Q384" s="63"/>
      <c r="R384" s="63"/>
      <c r="S384" s="63"/>
      <c r="T384" s="63"/>
      <c r="U384" s="63"/>
      <c r="V384" s="63"/>
      <c r="X384">
        <v>1.4999999999999999E-2</v>
      </c>
      <c r="Y384" s="279">
        <v>44627</v>
      </c>
      <c r="Z384" s="280">
        <v>44634</v>
      </c>
    </row>
    <row r="385" spans="1:26" x14ac:dyDescent="0.2">
      <c r="A385">
        <v>2022</v>
      </c>
      <c r="B385">
        <v>3</v>
      </c>
      <c r="C385">
        <v>689</v>
      </c>
      <c r="D385" t="s">
        <v>147</v>
      </c>
      <c r="E385" t="s">
        <v>148</v>
      </c>
      <c r="F385">
        <v>67.5</v>
      </c>
      <c r="G385">
        <v>82.5</v>
      </c>
      <c r="I385">
        <v>59</v>
      </c>
      <c r="J385">
        <v>122</v>
      </c>
      <c r="N385" s="63"/>
      <c r="O385" s="63"/>
      <c r="P385" s="63"/>
      <c r="Q385" s="63"/>
      <c r="R385" s="63"/>
      <c r="S385" s="63"/>
      <c r="T385" s="63"/>
      <c r="U385" s="63"/>
      <c r="V385" s="63"/>
      <c r="X385">
        <v>1.4999999999999999E-2</v>
      </c>
      <c r="Y385" s="279">
        <v>44627</v>
      </c>
      <c r="Z385" s="280">
        <v>44636</v>
      </c>
    </row>
    <row r="386" spans="1:26" x14ac:dyDescent="0.2">
      <c r="A386">
        <v>2022</v>
      </c>
      <c r="B386">
        <v>3</v>
      </c>
      <c r="C386">
        <v>690</v>
      </c>
      <c r="D386" t="s">
        <v>149</v>
      </c>
      <c r="E386" t="s">
        <v>150</v>
      </c>
      <c r="F386">
        <v>153</v>
      </c>
      <c r="G386">
        <v>187</v>
      </c>
      <c r="I386">
        <v>120</v>
      </c>
      <c r="J386">
        <v>120</v>
      </c>
      <c r="N386" s="63"/>
      <c r="O386" s="63"/>
      <c r="P386" s="63"/>
      <c r="Q386" s="63"/>
      <c r="R386" s="63"/>
      <c r="S386" s="63"/>
      <c r="T386" s="63"/>
      <c r="U386" s="63"/>
      <c r="V386" s="63"/>
      <c r="X386">
        <v>1.4999999999999999E-2</v>
      </c>
      <c r="Y386" s="279">
        <v>44627</v>
      </c>
      <c r="Z386" s="280">
        <v>44249</v>
      </c>
    </row>
    <row r="387" spans="1:26" x14ac:dyDescent="0.2">
      <c r="A387">
        <v>2022</v>
      </c>
      <c r="B387">
        <v>3</v>
      </c>
      <c r="C387">
        <v>690</v>
      </c>
      <c r="D387" t="s">
        <v>149</v>
      </c>
      <c r="E387" t="s">
        <v>150</v>
      </c>
      <c r="F387">
        <v>153</v>
      </c>
      <c r="G387">
        <v>187</v>
      </c>
      <c r="I387">
        <v>120</v>
      </c>
      <c r="J387">
        <v>120</v>
      </c>
      <c r="N387" s="63"/>
      <c r="O387" s="63"/>
      <c r="P387" s="63"/>
      <c r="Q387" s="63"/>
      <c r="R387" s="63"/>
      <c r="S387" s="63"/>
      <c r="T387" s="63"/>
      <c r="U387" s="63"/>
      <c r="V387" s="63"/>
      <c r="X387">
        <v>1.4999999999999999E-2</v>
      </c>
      <c r="Y387" s="279">
        <v>44627</v>
      </c>
      <c r="Z387" s="280">
        <v>44425</v>
      </c>
    </row>
    <row r="388" spans="1:26" x14ac:dyDescent="0.2">
      <c r="A388">
        <v>2022</v>
      </c>
      <c r="B388">
        <v>3</v>
      </c>
      <c r="C388">
        <v>690</v>
      </c>
      <c r="D388" t="s">
        <v>149</v>
      </c>
      <c r="E388" t="s">
        <v>150</v>
      </c>
      <c r="F388">
        <v>153</v>
      </c>
      <c r="G388">
        <v>187</v>
      </c>
      <c r="I388">
        <v>120</v>
      </c>
      <c r="J388">
        <v>120</v>
      </c>
      <c r="N388" s="63"/>
      <c r="O388" s="63"/>
      <c r="P388" s="63"/>
      <c r="Q388" s="63"/>
      <c r="R388" s="63"/>
      <c r="S388" s="63"/>
      <c r="T388" s="63"/>
      <c r="U388" s="63"/>
      <c r="V388" s="63"/>
      <c r="X388">
        <v>1.4999999999999999E-2</v>
      </c>
      <c r="Y388" s="279">
        <v>44627</v>
      </c>
      <c r="Z388" s="280">
        <v>44627</v>
      </c>
    </row>
    <row r="389" spans="1:26" x14ac:dyDescent="0.2">
      <c r="A389">
        <v>2022</v>
      </c>
      <c r="B389">
        <v>3</v>
      </c>
      <c r="C389">
        <v>690</v>
      </c>
      <c r="D389" t="s">
        <v>149</v>
      </c>
      <c r="E389" t="s">
        <v>150</v>
      </c>
      <c r="F389">
        <v>153</v>
      </c>
      <c r="G389">
        <v>187</v>
      </c>
      <c r="I389">
        <v>120</v>
      </c>
      <c r="J389">
        <v>120</v>
      </c>
      <c r="N389" s="63"/>
      <c r="O389" s="63"/>
      <c r="P389" s="63"/>
      <c r="Q389" s="63"/>
      <c r="R389" s="63"/>
      <c r="S389" s="63"/>
      <c r="T389" s="63"/>
      <c r="U389" s="63"/>
      <c r="V389" s="63"/>
      <c r="X389">
        <v>1.4999999999999999E-2</v>
      </c>
      <c r="Y389" s="279">
        <v>44627</v>
      </c>
      <c r="Z389" s="280">
        <v>44629</v>
      </c>
    </row>
    <row r="390" spans="1:26" x14ac:dyDescent="0.2">
      <c r="A390">
        <v>2022</v>
      </c>
      <c r="B390">
        <v>3</v>
      </c>
      <c r="C390">
        <v>690</v>
      </c>
      <c r="D390" t="s">
        <v>149</v>
      </c>
      <c r="E390" t="s">
        <v>150</v>
      </c>
      <c r="F390">
        <v>153</v>
      </c>
      <c r="G390">
        <v>187</v>
      </c>
      <c r="I390">
        <v>120</v>
      </c>
      <c r="J390">
        <v>120</v>
      </c>
      <c r="N390" s="63"/>
      <c r="O390" s="63"/>
      <c r="P390" s="63"/>
      <c r="Q390" s="63"/>
      <c r="R390" s="63"/>
      <c r="S390" s="63"/>
      <c r="T390" s="63"/>
      <c r="U390" s="63"/>
      <c r="V390" s="63"/>
      <c r="X390">
        <v>1.4999999999999999E-2</v>
      </c>
      <c r="Y390" s="279">
        <v>44627</v>
      </c>
      <c r="Z390" s="280">
        <v>44630</v>
      </c>
    </row>
    <row r="391" spans="1:26" x14ac:dyDescent="0.2">
      <c r="A391">
        <v>2022</v>
      </c>
      <c r="B391">
        <v>3</v>
      </c>
      <c r="C391">
        <v>690</v>
      </c>
      <c r="D391" t="s">
        <v>149</v>
      </c>
      <c r="E391" t="s">
        <v>150</v>
      </c>
      <c r="F391">
        <v>153</v>
      </c>
      <c r="G391">
        <v>187</v>
      </c>
      <c r="I391">
        <v>120</v>
      </c>
      <c r="J391">
        <v>120</v>
      </c>
      <c r="N391" s="63"/>
      <c r="O391" s="63"/>
      <c r="P391" s="63"/>
      <c r="Q391" s="63"/>
      <c r="R391" s="63"/>
      <c r="S391" s="63"/>
      <c r="T391" s="63"/>
      <c r="U391" s="63"/>
      <c r="V391" s="63"/>
      <c r="X391">
        <v>1.4999999999999999E-2</v>
      </c>
      <c r="Y391" s="279">
        <v>44627</v>
      </c>
      <c r="Z391" s="280">
        <v>44633</v>
      </c>
    </row>
    <row r="392" spans="1:26" x14ac:dyDescent="0.2">
      <c r="A392">
        <v>2022</v>
      </c>
      <c r="B392">
        <v>3</v>
      </c>
      <c r="C392">
        <v>690</v>
      </c>
      <c r="D392" t="s">
        <v>149</v>
      </c>
      <c r="E392" t="s">
        <v>150</v>
      </c>
      <c r="F392">
        <v>153</v>
      </c>
      <c r="G392">
        <v>187</v>
      </c>
      <c r="I392">
        <v>120</v>
      </c>
      <c r="J392">
        <v>120</v>
      </c>
      <c r="N392" s="63"/>
      <c r="O392" s="63"/>
      <c r="P392" s="63"/>
      <c r="Q392" s="63"/>
      <c r="R392" s="63"/>
      <c r="S392" s="63"/>
      <c r="T392" s="63"/>
      <c r="U392" s="63"/>
      <c r="V392" s="63"/>
      <c r="X392">
        <v>1.4999999999999999E-2</v>
      </c>
      <c r="Y392" s="279">
        <v>44627</v>
      </c>
      <c r="Z392" s="280">
        <v>44634</v>
      </c>
    </row>
    <row r="393" spans="1:26" x14ac:dyDescent="0.2">
      <c r="A393">
        <v>2022</v>
      </c>
      <c r="B393">
        <v>3</v>
      </c>
      <c r="C393">
        <v>690</v>
      </c>
      <c r="D393" t="s">
        <v>149</v>
      </c>
      <c r="E393" t="s">
        <v>150</v>
      </c>
      <c r="F393">
        <v>153</v>
      </c>
      <c r="G393">
        <v>187</v>
      </c>
      <c r="I393">
        <v>120</v>
      </c>
      <c r="J393">
        <v>120</v>
      </c>
      <c r="N393" s="63"/>
      <c r="O393" s="63"/>
      <c r="P393" s="63"/>
      <c r="Q393" s="63"/>
      <c r="R393" s="63"/>
      <c r="S393" s="63"/>
      <c r="T393" s="63"/>
      <c r="U393" s="63"/>
      <c r="V393" s="63"/>
      <c r="X393">
        <v>1.4999999999999999E-2</v>
      </c>
      <c r="Y393" s="279">
        <v>44627</v>
      </c>
      <c r="Z393" s="280">
        <v>44636</v>
      </c>
    </row>
    <row r="394" spans="1:26" x14ac:dyDescent="0.2">
      <c r="A394">
        <v>2022</v>
      </c>
      <c r="B394">
        <v>3</v>
      </c>
      <c r="C394">
        <v>691</v>
      </c>
      <c r="D394" t="s">
        <v>151</v>
      </c>
      <c r="E394" t="s">
        <v>152</v>
      </c>
      <c r="F394">
        <v>174.6</v>
      </c>
      <c r="G394">
        <v>213.4</v>
      </c>
      <c r="I394">
        <v>120</v>
      </c>
      <c r="J394">
        <v>120</v>
      </c>
      <c r="N394" s="63"/>
      <c r="O394" s="63"/>
      <c r="P394" s="63"/>
      <c r="Q394" s="63"/>
      <c r="R394" s="63"/>
      <c r="S394" s="63"/>
      <c r="T394" s="63"/>
      <c r="U394" s="63"/>
      <c r="V394" s="63"/>
      <c r="X394">
        <v>1.4999999999999999E-2</v>
      </c>
      <c r="Y394" s="279">
        <v>44627</v>
      </c>
      <c r="Z394" s="280">
        <v>44249</v>
      </c>
    </row>
    <row r="395" spans="1:26" x14ac:dyDescent="0.2">
      <c r="A395">
        <v>2022</v>
      </c>
      <c r="B395">
        <v>3</v>
      </c>
      <c r="C395">
        <v>691</v>
      </c>
      <c r="D395" t="s">
        <v>151</v>
      </c>
      <c r="E395" t="s">
        <v>152</v>
      </c>
      <c r="F395">
        <v>174.6</v>
      </c>
      <c r="G395">
        <v>213.4</v>
      </c>
      <c r="I395">
        <v>120</v>
      </c>
      <c r="J395">
        <v>120</v>
      </c>
      <c r="N395" s="63"/>
      <c r="O395" s="63"/>
      <c r="P395" s="63"/>
      <c r="Q395" s="63"/>
      <c r="R395" s="63"/>
      <c r="S395" s="63"/>
      <c r="T395" s="63"/>
      <c r="U395" s="63"/>
      <c r="V395" s="63"/>
      <c r="X395">
        <v>1.4999999999999999E-2</v>
      </c>
      <c r="Y395" s="279">
        <v>44627</v>
      </c>
      <c r="Z395" s="280">
        <v>44425</v>
      </c>
    </row>
    <row r="396" spans="1:26" x14ac:dyDescent="0.2">
      <c r="A396">
        <v>2022</v>
      </c>
      <c r="B396">
        <v>3</v>
      </c>
      <c r="C396">
        <v>691</v>
      </c>
      <c r="D396" t="s">
        <v>151</v>
      </c>
      <c r="E396" t="s">
        <v>152</v>
      </c>
      <c r="F396">
        <v>174.6</v>
      </c>
      <c r="G396">
        <v>213.4</v>
      </c>
      <c r="I396">
        <v>120</v>
      </c>
      <c r="J396">
        <v>120</v>
      </c>
      <c r="N396" s="63"/>
      <c r="O396" s="63"/>
      <c r="P396" s="63"/>
      <c r="Q396" s="63"/>
      <c r="R396" s="63"/>
      <c r="S396" s="63"/>
      <c r="T396" s="63"/>
      <c r="U396" s="63"/>
      <c r="V396" s="63"/>
      <c r="X396">
        <v>1.4999999999999999E-2</v>
      </c>
      <c r="Y396" s="279">
        <v>44627</v>
      </c>
      <c r="Z396" s="280">
        <v>44627</v>
      </c>
    </row>
    <row r="397" spans="1:26" x14ac:dyDescent="0.2">
      <c r="A397">
        <v>2022</v>
      </c>
      <c r="B397">
        <v>3</v>
      </c>
      <c r="C397">
        <v>691</v>
      </c>
      <c r="D397" t="s">
        <v>151</v>
      </c>
      <c r="E397" t="s">
        <v>152</v>
      </c>
      <c r="F397">
        <v>174.6</v>
      </c>
      <c r="G397">
        <v>213.4</v>
      </c>
      <c r="I397">
        <v>120</v>
      </c>
      <c r="J397">
        <v>120</v>
      </c>
      <c r="N397" s="63"/>
      <c r="O397" s="63"/>
      <c r="P397" s="63"/>
      <c r="Q397" s="63"/>
      <c r="R397" s="63"/>
      <c r="S397" s="63"/>
      <c r="T397" s="63"/>
      <c r="U397" s="63"/>
      <c r="V397" s="63"/>
      <c r="X397">
        <v>1.4999999999999999E-2</v>
      </c>
      <c r="Y397" s="279">
        <v>44627</v>
      </c>
      <c r="Z397" s="280">
        <v>44629</v>
      </c>
    </row>
    <row r="398" spans="1:26" x14ac:dyDescent="0.2">
      <c r="A398">
        <v>2022</v>
      </c>
      <c r="B398">
        <v>3</v>
      </c>
      <c r="C398">
        <v>691</v>
      </c>
      <c r="D398" t="s">
        <v>151</v>
      </c>
      <c r="E398" t="s">
        <v>152</v>
      </c>
      <c r="F398">
        <v>174.6</v>
      </c>
      <c r="G398">
        <v>213.4</v>
      </c>
      <c r="I398">
        <v>120</v>
      </c>
      <c r="J398">
        <v>120</v>
      </c>
      <c r="N398" s="63"/>
      <c r="O398" s="63"/>
      <c r="P398" s="63"/>
      <c r="Q398" s="63"/>
      <c r="R398" s="63"/>
      <c r="S398" s="63"/>
      <c r="T398" s="63"/>
      <c r="U398" s="63"/>
      <c r="V398" s="63"/>
      <c r="X398">
        <v>1.4999999999999999E-2</v>
      </c>
      <c r="Y398" s="279">
        <v>44627</v>
      </c>
      <c r="Z398" s="280">
        <v>44630</v>
      </c>
    </row>
    <row r="399" spans="1:26" x14ac:dyDescent="0.2">
      <c r="A399">
        <v>2022</v>
      </c>
      <c r="B399">
        <v>3</v>
      </c>
      <c r="C399">
        <v>691</v>
      </c>
      <c r="D399" t="s">
        <v>151</v>
      </c>
      <c r="E399" t="s">
        <v>152</v>
      </c>
      <c r="F399">
        <v>174.6</v>
      </c>
      <c r="G399">
        <v>213.4</v>
      </c>
      <c r="I399">
        <v>120</v>
      </c>
      <c r="J399">
        <v>120</v>
      </c>
      <c r="N399" s="63"/>
      <c r="O399" s="63"/>
      <c r="P399" s="63"/>
      <c r="Q399" s="63"/>
      <c r="R399" s="63"/>
      <c r="S399" s="63"/>
      <c r="T399" s="63"/>
      <c r="U399" s="63"/>
      <c r="V399" s="63"/>
      <c r="X399">
        <v>1.4999999999999999E-2</v>
      </c>
      <c r="Y399" s="279">
        <v>44627</v>
      </c>
      <c r="Z399" s="280">
        <v>44633</v>
      </c>
    </row>
    <row r="400" spans="1:26" x14ac:dyDescent="0.2">
      <c r="A400">
        <v>2022</v>
      </c>
      <c r="B400">
        <v>3</v>
      </c>
      <c r="C400">
        <v>691</v>
      </c>
      <c r="D400" t="s">
        <v>151</v>
      </c>
      <c r="E400" t="s">
        <v>152</v>
      </c>
      <c r="F400">
        <v>174.6</v>
      </c>
      <c r="G400">
        <v>213.4</v>
      </c>
      <c r="I400">
        <v>120</v>
      </c>
      <c r="J400">
        <v>120</v>
      </c>
      <c r="N400" s="63"/>
      <c r="O400" s="63"/>
      <c r="P400" s="63"/>
      <c r="Q400" s="63"/>
      <c r="R400" s="63"/>
      <c r="S400" s="63"/>
      <c r="T400" s="63"/>
      <c r="U400" s="63"/>
      <c r="V400" s="63"/>
      <c r="X400">
        <v>1.4999999999999999E-2</v>
      </c>
      <c r="Y400" s="279">
        <v>44627</v>
      </c>
      <c r="Z400" s="280">
        <v>44634</v>
      </c>
    </row>
    <row r="401" spans="1:26" x14ac:dyDescent="0.2">
      <c r="A401">
        <v>2022</v>
      </c>
      <c r="B401">
        <v>3</v>
      </c>
      <c r="C401">
        <v>691</v>
      </c>
      <c r="D401" t="s">
        <v>151</v>
      </c>
      <c r="E401" t="s">
        <v>152</v>
      </c>
      <c r="F401">
        <v>174.6</v>
      </c>
      <c r="G401">
        <v>213.4</v>
      </c>
      <c r="I401">
        <v>120</v>
      </c>
      <c r="J401">
        <v>120</v>
      </c>
      <c r="N401" s="63"/>
      <c r="O401" s="63"/>
      <c r="P401" s="63"/>
      <c r="Q401" s="63"/>
      <c r="R401" s="63"/>
      <c r="S401" s="63"/>
      <c r="T401" s="63"/>
      <c r="U401" s="63"/>
      <c r="V401" s="63"/>
      <c r="X401">
        <v>1.4999999999999999E-2</v>
      </c>
      <c r="Y401" s="279">
        <v>44627</v>
      </c>
      <c r="Z401" s="280">
        <v>44636</v>
      </c>
    </row>
    <row r="402" spans="1:26" x14ac:dyDescent="0.2">
      <c r="A402">
        <v>2022</v>
      </c>
      <c r="B402">
        <v>3</v>
      </c>
      <c r="C402">
        <v>751</v>
      </c>
      <c r="D402" t="s">
        <v>175</v>
      </c>
      <c r="E402" t="s">
        <v>176</v>
      </c>
      <c r="F402">
        <v>949.46900000000005</v>
      </c>
      <c r="G402">
        <v>1080.6389999999999</v>
      </c>
      <c r="I402">
        <v>33</v>
      </c>
      <c r="J402">
        <v>180</v>
      </c>
      <c r="N402" s="63"/>
      <c r="O402" s="63"/>
      <c r="P402" s="63"/>
      <c r="Q402" s="63"/>
      <c r="R402" s="63"/>
      <c r="S402" s="63"/>
      <c r="T402" s="63"/>
      <c r="U402" s="63"/>
      <c r="V402" s="63"/>
      <c r="X402">
        <v>1.4999999999999999E-2</v>
      </c>
      <c r="Y402" s="279">
        <v>44627</v>
      </c>
      <c r="Z402" s="280">
        <v>44249</v>
      </c>
    </row>
    <row r="403" spans="1:26" x14ac:dyDescent="0.2">
      <c r="A403">
        <v>2022</v>
      </c>
      <c r="B403">
        <v>3</v>
      </c>
      <c r="C403">
        <v>751</v>
      </c>
      <c r="D403" t="s">
        <v>175</v>
      </c>
      <c r="E403" t="s">
        <v>176</v>
      </c>
      <c r="F403">
        <v>949.46900000000005</v>
      </c>
      <c r="G403">
        <v>1080.6389999999999</v>
      </c>
      <c r="I403">
        <v>33</v>
      </c>
      <c r="J403">
        <v>180</v>
      </c>
      <c r="N403" s="63"/>
      <c r="O403" s="63"/>
      <c r="P403" s="63"/>
      <c r="Q403" s="63"/>
      <c r="R403" s="63"/>
      <c r="S403" s="63"/>
      <c r="T403" s="63"/>
      <c r="U403" s="63"/>
      <c r="V403" s="63"/>
      <c r="X403">
        <v>1.4999999999999999E-2</v>
      </c>
      <c r="Y403" s="279">
        <v>44627</v>
      </c>
      <c r="Z403" s="280">
        <v>44425</v>
      </c>
    </row>
    <row r="404" spans="1:26" x14ac:dyDescent="0.2">
      <c r="A404">
        <v>2022</v>
      </c>
      <c r="B404">
        <v>3</v>
      </c>
      <c r="C404">
        <v>751</v>
      </c>
      <c r="D404" t="s">
        <v>175</v>
      </c>
      <c r="E404" t="s">
        <v>176</v>
      </c>
      <c r="F404">
        <v>949.46900000000005</v>
      </c>
      <c r="G404">
        <v>1080.6389999999999</v>
      </c>
      <c r="I404">
        <v>33</v>
      </c>
      <c r="J404">
        <v>180</v>
      </c>
      <c r="N404" s="63"/>
      <c r="O404" s="63"/>
      <c r="P404" s="63"/>
      <c r="Q404" s="63"/>
      <c r="R404" s="63"/>
      <c r="S404" s="63"/>
      <c r="T404" s="63"/>
      <c r="U404" s="63"/>
      <c r="V404" s="63"/>
      <c r="X404">
        <v>1.4999999999999999E-2</v>
      </c>
      <c r="Y404" s="279">
        <v>44627</v>
      </c>
      <c r="Z404" s="280">
        <v>44627</v>
      </c>
    </row>
    <row r="405" spans="1:26" x14ac:dyDescent="0.2">
      <c r="A405">
        <v>2022</v>
      </c>
      <c r="B405">
        <v>3</v>
      </c>
      <c r="C405">
        <v>751</v>
      </c>
      <c r="D405" t="s">
        <v>175</v>
      </c>
      <c r="E405" t="s">
        <v>176</v>
      </c>
      <c r="F405">
        <v>949.46900000000005</v>
      </c>
      <c r="G405">
        <v>1080.6389999999999</v>
      </c>
      <c r="I405">
        <v>33</v>
      </c>
      <c r="J405">
        <v>180</v>
      </c>
      <c r="N405" s="63"/>
      <c r="O405" s="63"/>
      <c r="P405" s="63"/>
      <c r="Q405" s="63"/>
      <c r="R405" s="63"/>
      <c r="S405" s="63"/>
      <c r="T405" s="63"/>
      <c r="U405" s="63"/>
      <c r="V405" s="63"/>
      <c r="X405">
        <v>1.4999999999999999E-2</v>
      </c>
      <c r="Y405" s="279">
        <v>44627</v>
      </c>
      <c r="Z405" s="280">
        <v>44629</v>
      </c>
    </row>
    <row r="406" spans="1:26" x14ac:dyDescent="0.2">
      <c r="A406">
        <v>2022</v>
      </c>
      <c r="B406">
        <v>3</v>
      </c>
      <c r="C406">
        <v>751</v>
      </c>
      <c r="D406" t="s">
        <v>175</v>
      </c>
      <c r="E406" t="s">
        <v>176</v>
      </c>
      <c r="F406">
        <v>949.46900000000005</v>
      </c>
      <c r="G406">
        <v>1080.6389999999999</v>
      </c>
      <c r="I406">
        <v>33</v>
      </c>
      <c r="J406">
        <v>180</v>
      </c>
      <c r="N406" s="63"/>
      <c r="O406" s="63"/>
      <c r="P406" s="63"/>
      <c r="Q406" s="63"/>
      <c r="R406" s="63"/>
      <c r="S406" s="63"/>
      <c r="T406" s="63"/>
      <c r="U406" s="63"/>
      <c r="V406" s="63"/>
      <c r="X406">
        <v>1.4999999999999999E-2</v>
      </c>
      <c r="Y406" s="279">
        <v>44627</v>
      </c>
      <c r="Z406" s="280">
        <v>44630</v>
      </c>
    </row>
    <row r="407" spans="1:26" x14ac:dyDescent="0.2">
      <c r="A407">
        <v>2022</v>
      </c>
      <c r="B407">
        <v>3</v>
      </c>
      <c r="C407">
        <v>751</v>
      </c>
      <c r="D407" t="s">
        <v>175</v>
      </c>
      <c r="E407" t="s">
        <v>176</v>
      </c>
      <c r="F407">
        <v>949.46900000000005</v>
      </c>
      <c r="G407">
        <v>1080.6389999999999</v>
      </c>
      <c r="I407">
        <v>33</v>
      </c>
      <c r="J407">
        <v>180</v>
      </c>
      <c r="N407" s="63"/>
      <c r="O407" s="63"/>
      <c r="P407" s="63"/>
      <c r="Q407" s="63"/>
      <c r="R407" s="63"/>
      <c r="S407" s="63"/>
      <c r="T407" s="63"/>
      <c r="U407" s="63"/>
      <c r="V407" s="63"/>
      <c r="X407">
        <v>1.4999999999999999E-2</v>
      </c>
      <c r="Y407" s="279">
        <v>44627</v>
      </c>
      <c r="Z407" s="280">
        <v>44633</v>
      </c>
    </row>
    <row r="408" spans="1:26" x14ac:dyDescent="0.2">
      <c r="A408">
        <v>2022</v>
      </c>
      <c r="B408">
        <v>3</v>
      </c>
      <c r="C408">
        <v>751</v>
      </c>
      <c r="D408" t="s">
        <v>175</v>
      </c>
      <c r="E408" t="s">
        <v>176</v>
      </c>
      <c r="F408">
        <v>949.46900000000005</v>
      </c>
      <c r="G408">
        <v>1080.6389999999999</v>
      </c>
      <c r="I408">
        <v>33</v>
      </c>
      <c r="J408">
        <v>180</v>
      </c>
      <c r="N408" s="63"/>
      <c r="O408" s="63"/>
      <c r="P408" s="63"/>
      <c r="Q408" s="63"/>
      <c r="R408" s="63"/>
      <c r="S408" s="63"/>
      <c r="T408" s="63"/>
      <c r="U408" s="63"/>
      <c r="V408" s="63"/>
      <c r="X408">
        <v>1.4999999999999999E-2</v>
      </c>
      <c r="Y408" s="279">
        <v>44627</v>
      </c>
      <c r="Z408" s="280">
        <v>44634</v>
      </c>
    </row>
    <row r="409" spans="1:26" x14ac:dyDescent="0.2">
      <c r="A409">
        <v>2022</v>
      </c>
      <c r="B409">
        <v>3</v>
      </c>
      <c r="C409">
        <v>751</v>
      </c>
      <c r="D409" t="s">
        <v>175</v>
      </c>
      <c r="E409" t="s">
        <v>176</v>
      </c>
      <c r="F409">
        <v>949.46900000000005</v>
      </c>
      <c r="G409">
        <v>1080.6389999999999</v>
      </c>
      <c r="I409">
        <v>33</v>
      </c>
      <c r="J409">
        <v>180</v>
      </c>
      <c r="N409" s="63"/>
      <c r="O409" s="63"/>
      <c r="P409" s="63"/>
      <c r="Q409" s="63"/>
      <c r="R409" s="63"/>
      <c r="S409" s="63"/>
      <c r="T409" s="63"/>
      <c r="U409" s="63"/>
      <c r="V409" s="63"/>
      <c r="X409">
        <v>1.4999999999999999E-2</v>
      </c>
      <c r="Y409" s="279">
        <v>44627</v>
      </c>
      <c r="Z409" s="280">
        <v>44636</v>
      </c>
    </row>
    <row r="410" spans="1:26" x14ac:dyDescent="0.2">
      <c r="A410">
        <v>2022</v>
      </c>
      <c r="B410">
        <v>3</v>
      </c>
      <c r="C410">
        <v>752</v>
      </c>
      <c r="D410" t="s">
        <v>177</v>
      </c>
      <c r="E410" t="s">
        <v>178</v>
      </c>
      <c r="F410">
        <v>48.932000000000002</v>
      </c>
      <c r="G410">
        <v>55.692</v>
      </c>
      <c r="I410">
        <v>33</v>
      </c>
      <c r="J410">
        <v>180</v>
      </c>
      <c r="N410" s="63"/>
      <c r="O410" s="63"/>
      <c r="P410" s="63"/>
      <c r="Q410" s="63"/>
      <c r="R410" s="63"/>
      <c r="S410" s="63"/>
      <c r="T410" s="63"/>
      <c r="U410" s="63"/>
      <c r="V410" s="63"/>
      <c r="X410">
        <v>1.4999999999999999E-2</v>
      </c>
      <c r="Y410" s="279">
        <v>44627</v>
      </c>
      <c r="Z410" s="280">
        <v>44249</v>
      </c>
    </row>
    <row r="411" spans="1:26" x14ac:dyDescent="0.2">
      <c r="A411">
        <v>2022</v>
      </c>
      <c r="B411">
        <v>3</v>
      </c>
      <c r="C411">
        <v>752</v>
      </c>
      <c r="D411" t="s">
        <v>177</v>
      </c>
      <c r="E411" t="s">
        <v>178</v>
      </c>
      <c r="F411">
        <v>48.932000000000002</v>
      </c>
      <c r="G411">
        <v>55.692</v>
      </c>
      <c r="I411">
        <v>33</v>
      </c>
      <c r="J411">
        <v>180</v>
      </c>
      <c r="N411" s="63"/>
      <c r="O411" s="63"/>
      <c r="P411" s="63"/>
      <c r="Q411" s="63"/>
      <c r="R411" s="63"/>
      <c r="S411" s="63"/>
      <c r="T411" s="63"/>
      <c r="U411" s="63"/>
      <c r="V411" s="63"/>
      <c r="X411">
        <v>1.4999999999999999E-2</v>
      </c>
      <c r="Y411" s="279">
        <v>44627</v>
      </c>
      <c r="Z411" s="280">
        <v>44425</v>
      </c>
    </row>
    <row r="412" spans="1:26" x14ac:dyDescent="0.2">
      <c r="A412">
        <v>2022</v>
      </c>
      <c r="B412">
        <v>3</v>
      </c>
      <c r="C412">
        <v>752</v>
      </c>
      <c r="D412" t="s">
        <v>177</v>
      </c>
      <c r="E412" t="s">
        <v>178</v>
      </c>
      <c r="F412">
        <v>48.932000000000002</v>
      </c>
      <c r="G412">
        <v>55.692</v>
      </c>
      <c r="I412">
        <v>33</v>
      </c>
      <c r="J412">
        <v>180</v>
      </c>
      <c r="N412" s="63"/>
      <c r="O412" s="63"/>
      <c r="P412" s="63"/>
      <c r="Q412" s="63"/>
      <c r="R412" s="63"/>
      <c r="S412" s="63"/>
      <c r="T412" s="63"/>
      <c r="U412" s="63"/>
      <c r="V412" s="63"/>
      <c r="X412">
        <v>1.4999999999999999E-2</v>
      </c>
      <c r="Y412" s="279">
        <v>44627</v>
      </c>
      <c r="Z412" s="280">
        <v>44627</v>
      </c>
    </row>
    <row r="413" spans="1:26" x14ac:dyDescent="0.2">
      <c r="A413">
        <v>2022</v>
      </c>
      <c r="B413">
        <v>3</v>
      </c>
      <c r="C413">
        <v>752</v>
      </c>
      <c r="D413" t="s">
        <v>177</v>
      </c>
      <c r="E413" t="s">
        <v>178</v>
      </c>
      <c r="F413">
        <v>48.932000000000002</v>
      </c>
      <c r="G413">
        <v>55.692</v>
      </c>
      <c r="I413">
        <v>33</v>
      </c>
      <c r="J413">
        <v>180</v>
      </c>
      <c r="N413" s="63"/>
      <c r="O413" s="63"/>
      <c r="P413" s="63"/>
      <c r="Q413" s="63"/>
      <c r="R413" s="63"/>
      <c r="S413" s="63"/>
      <c r="T413" s="63"/>
      <c r="U413" s="63"/>
      <c r="V413" s="63"/>
      <c r="X413">
        <v>1.4999999999999999E-2</v>
      </c>
      <c r="Y413" s="279">
        <v>44627</v>
      </c>
      <c r="Z413" s="280">
        <v>44629</v>
      </c>
    </row>
    <row r="414" spans="1:26" x14ac:dyDescent="0.2">
      <c r="A414">
        <v>2022</v>
      </c>
      <c r="B414">
        <v>3</v>
      </c>
      <c r="C414">
        <v>752</v>
      </c>
      <c r="D414" t="s">
        <v>177</v>
      </c>
      <c r="E414" t="s">
        <v>178</v>
      </c>
      <c r="F414">
        <v>48.932000000000002</v>
      </c>
      <c r="G414">
        <v>55.692</v>
      </c>
      <c r="I414">
        <v>33</v>
      </c>
      <c r="J414">
        <v>180</v>
      </c>
      <c r="N414" s="63"/>
      <c r="O414" s="63"/>
      <c r="P414" s="63"/>
      <c r="Q414" s="63"/>
      <c r="R414" s="63"/>
      <c r="S414" s="63"/>
      <c r="T414" s="63"/>
      <c r="U414" s="63"/>
      <c r="V414" s="63"/>
      <c r="X414">
        <v>1.4999999999999999E-2</v>
      </c>
      <c r="Y414" s="279">
        <v>44627</v>
      </c>
      <c r="Z414" s="280">
        <v>44630</v>
      </c>
    </row>
    <row r="415" spans="1:26" x14ac:dyDescent="0.2">
      <c r="A415">
        <v>2022</v>
      </c>
      <c r="B415">
        <v>3</v>
      </c>
      <c r="C415">
        <v>752</v>
      </c>
      <c r="D415" t="s">
        <v>177</v>
      </c>
      <c r="E415" t="s">
        <v>178</v>
      </c>
      <c r="F415">
        <v>48.932000000000002</v>
      </c>
      <c r="G415">
        <v>55.692</v>
      </c>
      <c r="I415">
        <v>33</v>
      </c>
      <c r="J415">
        <v>180</v>
      </c>
      <c r="N415" s="63"/>
      <c r="O415" s="63"/>
      <c r="P415" s="63"/>
      <c r="Q415" s="63"/>
      <c r="R415" s="63"/>
      <c r="S415" s="63"/>
      <c r="T415" s="63"/>
      <c r="U415" s="63"/>
      <c r="V415" s="63"/>
      <c r="X415">
        <v>1.4999999999999999E-2</v>
      </c>
      <c r="Y415" s="279">
        <v>44627</v>
      </c>
      <c r="Z415" s="280">
        <v>44633</v>
      </c>
    </row>
    <row r="416" spans="1:26" x14ac:dyDescent="0.2">
      <c r="A416">
        <v>2022</v>
      </c>
      <c r="B416">
        <v>3</v>
      </c>
      <c r="C416">
        <v>752</v>
      </c>
      <c r="D416" t="s">
        <v>177</v>
      </c>
      <c r="E416" t="s">
        <v>178</v>
      </c>
      <c r="F416">
        <v>48.932000000000002</v>
      </c>
      <c r="G416">
        <v>55.692</v>
      </c>
      <c r="I416">
        <v>33</v>
      </c>
      <c r="J416">
        <v>180</v>
      </c>
      <c r="N416" s="63"/>
      <c r="O416" s="63"/>
      <c r="P416" s="63"/>
      <c r="Q416" s="63"/>
      <c r="R416" s="63"/>
      <c r="S416" s="63"/>
      <c r="T416" s="63"/>
      <c r="U416" s="63"/>
      <c r="V416" s="63"/>
      <c r="X416">
        <v>1.4999999999999999E-2</v>
      </c>
      <c r="Y416" s="279">
        <v>44627</v>
      </c>
      <c r="Z416" s="280">
        <v>44634</v>
      </c>
    </row>
    <row r="417" spans="1:26" x14ac:dyDescent="0.2">
      <c r="A417">
        <v>2022</v>
      </c>
      <c r="B417">
        <v>3</v>
      </c>
      <c r="C417">
        <v>752</v>
      </c>
      <c r="D417" t="s">
        <v>177</v>
      </c>
      <c r="E417" t="s">
        <v>178</v>
      </c>
      <c r="F417">
        <v>48.932000000000002</v>
      </c>
      <c r="G417">
        <v>55.692</v>
      </c>
      <c r="I417">
        <v>33</v>
      </c>
      <c r="J417">
        <v>180</v>
      </c>
      <c r="N417" s="63"/>
      <c r="O417" s="63"/>
      <c r="P417" s="63"/>
      <c r="Q417" s="63"/>
      <c r="R417" s="63"/>
      <c r="S417" s="63"/>
      <c r="T417" s="63"/>
      <c r="U417" s="63"/>
      <c r="V417" s="63"/>
      <c r="X417">
        <v>1.4999999999999999E-2</v>
      </c>
      <c r="Y417" s="279">
        <v>44627</v>
      </c>
      <c r="Z417" s="280">
        <v>44636</v>
      </c>
    </row>
    <row r="418" spans="1:26" x14ac:dyDescent="0.2">
      <c r="A418">
        <v>2022</v>
      </c>
      <c r="B418">
        <v>3</v>
      </c>
      <c r="C418">
        <v>929</v>
      </c>
      <c r="D418" t="s">
        <v>215</v>
      </c>
      <c r="E418" t="s">
        <v>216</v>
      </c>
      <c r="F418">
        <v>1282.5</v>
      </c>
      <c r="G418">
        <v>1417.5</v>
      </c>
      <c r="N418" s="63"/>
      <c r="O418" s="63"/>
      <c r="P418" s="63"/>
      <c r="Q418" s="63"/>
      <c r="R418" s="63"/>
      <c r="S418" s="63"/>
      <c r="T418" s="63"/>
      <c r="U418" s="63"/>
      <c r="V418" s="63"/>
      <c r="Y418" s="279">
        <v>44627</v>
      </c>
      <c r="Z418" s="280">
        <v>44249</v>
      </c>
    </row>
    <row r="419" spans="1:26" x14ac:dyDescent="0.2">
      <c r="A419">
        <v>2022</v>
      </c>
      <c r="B419">
        <v>3</v>
      </c>
      <c r="C419">
        <v>929</v>
      </c>
      <c r="D419" t="s">
        <v>215</v>
      </c>
      <c r="E419" t="s">
        <v>216</v>
      </c>
      <c r="F419">
        <v>1282.5</v>
      </c>
      <c r="G419">
        <v>1417.5</v>
      </c>
      <c r="N419" s="63"/>
      <c r="O419" s="63"/>
      <c r="P419" s="63"/>
      <c r="Q419" s="63"/>
      <c r="R419" s="63"/>
      <c r="S419" s="63"/>
      <c r="T419" s="63"/>
      <c r="U419" s="63"/>
      <c r="V419" s="63"/>
      <c r="Y419" s="279">
        <v>44627</v>
      </c>
      <c r="Z419" s="280">
        <v>44425</v>
      </c>
    </row>
    <row r="420" spans="1:26" x14ac:dyDescent="0.2">
      <c r="A420">
        <v>2022</v>
      </c>
      <c r="B420">
        <v>3</v>
      </c>
      <c r="C420">
        <v>929</v>
      </c>
      <c r="D420" t="s">
        <v>215</v>
      </c>
      <c r="E420" t="s">
        <v>216</v>
      </c>
      <c r="F420">
        <v>1282.5</v>
      </c>
      <c r="G420">
        <v>1417.5</v>
      </c>
      <c r="N420" s="63"/>
      <c r="O420" s="63"/>
      <c r="P420" s="63"/>
      <c r="Q420" s="63"/>
      <c r="R420" s="63"/>
      <c r="S420" s="63"/>
      <c r="T420" s="63"/>
      <c r="U420" s="63"/>
      <c r="V420" s="63"/>
      <c r="Y420" s="279">
        <v>44627</v>
      </c>
      <c r="Z420" s="280">
        <v>44627</v>
      </c>
    </row>
    <row r="421" spans="1:26" x14ac:dyDescent="0.2">
      <c r="A421">
        <v>2022</v>
      </c>
      <c r="B421">
        <v>3</v>
      </c>
      <c r="C421">
        <v>929</v>
      </c>
      <c r="D421" t="s">
        <v>215</v>
      </c>
      <c r="E421" t="s">
        <v>216</v>
      </c>
      <c r="F421">
        <v>1282.5</v>
      </c>
      <c r="G421">
        <v>1417.5</v>
      </c>
      <c r="N421" s="63"/>
      <c r="O421" s="63"/>
      <c r="P421" s="63"/>
      <c r="Q421" s="63"/>
      <c r="R421" s="63"/>
      <c r="S421" s="63"/>
      <c r="T421" s="63"/>
      <c r="U421" s="63"/>
      <c r="V421" s="63"/>
      <c r="Y421" s="279">
        <v>44627</v>
      </c>
      <c r="Z421" s="280">
        <v>44629</v>
      </c>
    </row>
    <row r="422" spans="1:26" x14ac:dyDescent="0.2">
      <c r="A422">
        <v>2022</v>
      </c>
      <c r="B422">
        <v>3</v>
      </c>
      <c r="C422">
        <v>929</v>
      </c>
      <c r="D422" t="s">
        <v>215</v>
      </c>
      <c r="E422" t="s">
        <v>216</v>
      </c>
      <c r="F422">
        <v>1282.5</v>
      </c>
      <c r="G422">
        <v>1417.5</v>
      </c>
      <c r="N422" s="63"/>
      <c r="O422" s="63"/>
      <c r="P422" s="63"/>
      <c r="Q422" s="63"/>
      <c r="R422" s="63"/>
      <c r="S422" s="63"/>
      <c r="T422" s="63"/>
      <c r="U422" s="63"/>
      <c r="V422" s="63"/>
      <c r="Y422" s="279">
        <v>44627</v>
      </c>
      <c r="Z422" s="280">
        <v>44630</v>
      </c>
    </row>
    <row r="423" spans="1:26" x14ac:dyDescent="0.2">
      <c r="A423">
        <v>2022</v>
      </c>
      <c r="B423">
        <v>3</v>
      </c>
      <c r="C423">
        <v>929</v>
      </c>
      <c r="D423" t="s">
        <v>215</v>
      </c>
      <c r="E423" t="s">
        <v>216</v>
      </c>
      <c r="F423">
        <v>1282.5</v>
      </c>
      <c r="G423">
        <v>1417.5</v>
      </c>
      <c r="N423" s="63"/>
      <c r="O423" s="63"/>
      <c r="P423" s="63"/>
      <c r="Q423" s="63"/>
      <c r="R423" s="63"/>
      <c r="S423" s="63"/>
      <c r="T423" s="63"/>
      <c r="U423" s="63"/>
      <c r="V423" s="63"/>
      <c r="Y423" s="279">
        <v>44627</v>
      </c>
      <c r="Z423" s="280">
        <v>44633</v>
      </c>
    </row>
    <row r="424" spans="1:26" x14ac:dyDescent="0.2">
      <c r="A424">
        <v>2022</v>
      </c>
      <c r="B424">
        <v>3</v>
      </c>
      <c r="C424">
        <v>929</v>
      </c>
      <c r="D424" t="s">
        <v>215</v>
      </c>
      <c r="E424" t="s">
        <v>216</v>
      </c>
      <c r="F424">
        <v>1282.5</v>
      </c>
      <c r="G424">
        <v>1417.5</v>
      </c>
      <c r="N424" s="63"/>
      <c r="O424" s="63"/>
      <c r="P424" s="63"/>
      <c r="Q424" s="63"/>
      <c r="R424" s="63"/>
      <c r="S424" s="63"/>
      <c r="T424" s="63"/>
      <c r="U424" s="63"/>
      <c r="V424" s="63"/>
      <c r="Y424" s="279">
        <v>44627</v>
      </c>
      <c r="Z424" s="280">
        <v>44634</v>
      </c>
    </row>
    <row r="425" spans="1:26" x14ac:dyDescent="0.2">
      <c r="A425">
        <v>2022</v>
      </c>
      <c r="B425">
        <v>3</v>
      </c>
      <c r="C425">
        <v>929</v>
      </c>
      <c r="D425" t="s">
        <v>215</v>
      </c>
      <c r="E425" t="s">
        <v>216</v>
      </c>
      <c r="F425">
        <v>1282.5</v>
      </c>
      <c r="G425">
        <v>1417.5</v>
      </c>
      <c r="N425" s="63"/>
      <c r="O425" s="63"/>
      <c r="P425" s="63"/>
      <c r="Q425" s="63"/>
      <c r="R425" s="63"/>
      <c r="S425" s="63"/>
      <c r="T425" s="63"/>
      <c r="U425" s="63"/>
      <c r="V425" s="63"/>
      <c r="Y425" s="279">
        <v>44627</v>
      </c>
      <c r="Z425" s="280">
        <v>44636</v>
      </c>
    </row>
    <row r="426" spans="1:26" x14ac:dyDescent="0.2">
      <c r="A426">
        <v>2022</v>
      </c>
      <c r="B426">
        <v>3</v>
      </c>
      <c r="C426">
        <v>930</v>
      </c>
      <c r="D426" t="s">
        <v>217</v>
      </c>
      <c r="E426" t="s">
        <v>218</v>
      </c>
      <c r="F426">
        <v>641.25</v>
      </c>
      <c r="G426">
        <v>708.75</v>
      </c>
      <c r="N426" s="63"/>
      <c r="O426" s="63"/>
      <c r="P426" s="63"/>
      <c r="Q426" s="63"/>
      <c r="R426" s="63"/>
      <c r="S426" s="63"/>
      <c r="T426" s="63"/>
      <c r="U426" s="63"/>
      <c r="V426" s="63"/>
      <c r="Y426" s="279">
        <v>44627</v>
      </c>
      <c r="Z426" s="280">
        <v>44249</v>
      </c>
    </row>
    <row r="427" spans="1:26" x14ac:dyDescent="0.2">
      <c r="A427">
        <v>2022</v>
      </c>
      <c r="B427">
        <v>3</v>
      </c>
      <c r="C427">
        <v>930</v>
      </c>
      <c r="D427" t="s">
        <v>217</v>
      </c>
      <c r="E427" t="s">
        <v>218</v>
      </c>
      <c r="F427">
        <v>641.25</v>
      </c>
      <c r="G427">
        <v>708.75</v>
      </c>
      <c r="N427" s="63"/>
      <c r="O427" s="63"/>
      <c r="P427" s="63"/>
      <c r="Q427" s="63"/>
      <c r="R427" s="63"/>
      <c r="S427" s="63"/>
      <c r="T427" s="63"/>
      <c r="U427" s="63"/>
      <c r="V427" s="63"/>
      <c r="Y427" s="279">
        <v>44627</v>
      </c>
      <c r="Z427" s="280">
        <v>44425</v>
      </c>
    </row>
    <row r="428" spans="1:26" x14ac:dyDescent="0.2">
      <c r="A428">
        <v>2022</v>
      </c>
      <c r="B428">
        <v>3</v>
      </c>
      <c r="C428">
        <v>930</v>
      </c>
      <c r="D428" t="s">
        <v>217</v>
      </c>
      <c r="E428" t="s">
        <v>218</v>
      </c>
      <c r="F428">
        <v>641.25</v>
      </c>
      <c r="G428">
        <v>708.75</v>
      </c>
      <c r="N428" s="63"/>
      <c r="O428" s="63"/>
      <c r="P428" s="63"/>
      <c r="Q428" s="63"/>
      <c r="R428" s="63"/>
      <c r="S428" s="63"/>
      <c r="T428" s="63"/>
      <c r="U428" s="63"/>
      <c r="V428" s="63"/>
      <c r="Y428" s="279">
        <v>44627</v>
      </c>
      <c r="Z428" s="280">
        <v>44627</v>
      </c>
    </row>
    <row r="429" spans="1:26" x14ac:dyDescent="0.2">
      <c r="A429">
        <v>2022</v>
      </c>
      <c r="B429">
        <v>3</v>
      </c>
      <c r="C429">
        <v>930</v>
      </c>
      <c r="D429" t="s">
        <v>217</v>
      </c>
      <c r="E429" t="s">
        <v>218</v>
      </c>
      <c r="F429">
        <v>641.25</v>
      </c>
      <c r="G429">
        <v>708.75</v>
      </c>
      <c r="N429" s="63"/>
      <c r="O429" s="63"/>
      <c r="P429" s="63"/>
      <c r="Q429" s="63"/>
      <c r="R429" s="63"/>
      <c r="S429" s="63"/>
      <c r="T429" s="63"/>
      <c r="U429" s="63"/>
      <c r="V429" s="63"/>
      <c r="Y429" s="279">
        <v>44627</v>
      </c>
      <c r="Z429" s="280">
        <v>44629</v>
      </c>
    </row>
    <row r="430" spans="1:26" x14ac:dyDescent="0.2">
      <c r="A430">
        <v>2022</v>
      </c>
      <c r="B430">
        <v>3</v>
      </c>
      <c r="C430">
        <v>930</v>
      </c>
      <c r="D430" t="s">
        <v>217</v>
      </c>
      <c r="E430" t="s">
        <v>218</v>
      </c>
      <c r="F430">
        <v>641.25</v>
      </c>
      <c r="G430">
        <v>708.75</v>
      </c>
      <c r="N430" s="63"/>
      <c r="O430" s="63"/>
      <c r="P430" s="63"/>
      <c r="Q430" s="63"/>
      <c r="R430" s="63"/>
      <c r="S430" s="63"/>
      <c r="T430" s="63"/>
      <c r="U430" s="63"/>
      <c r="V430" s="63"/>
      <c r="Y430" s="279">
        <v>44627</v>
      </c>
      <c r="Z430" s="280">
        <v>44630</v>
      </c>
    </row>
    <row r="431" spans="1:26" x14ac:dyDescent="0.2">
      <c r="A431">
        <v>2022</v>
      </c>
      <c r="B431">
        <v>3</v>
      </c>
      <c r="C431">
        <v>930</v>
      </c>
      <c r="D431" t="s">
        <v>217</v>
      </c>
      <c r="E431" t="s">
        <v>218</v>
      </c>
      <c r="F431">
        <v>641.25</v>
      </c>
      <c r="G431">
        <v>708.75</v>
      </c>
      <c r="N431" s="63"/>
      <c r="O431" s="63"/>
      <c r="P431" s="63"/>
      <c r="Q431" s="63"/>
      <c r="R431" s="63"/>
      <c r="S431" s="63"/>
      <c r="T431" s="63"/>
      <c r="U431" s="63"/>
      <c r="V431" s="63"/>
      <c r="Y431" s="279">
        <v>44627</v>
      </c>
      <c r="Z431" s="280">
        <v>44633</v>
      </c>
    </row>
    <row r="432" spans="1:26" x14ac:dyDescent="0.2">
      <c r="A432">
        <v>2022</v>
      </c>
      <c r="B432">
        <v>3</v>
      </c>
      <c r="C432">
        <v>930</v>
      </c>
      <c r="D432" t="s">
        <v>217</v>
      </c>
      <c r="E432" t="s">
        <v>218</v>
      </c>
      <c r="F432">
        <v>641.25</v>
      </c>
      <c r="G432">
        <v>708.75</v>
      </c>
      <c r="N432" s="63"/>
      <c r="O432" s="63"/>
      <c r="P432" s="63"/>
      <c r="Q432" s="63"/>
      <c r="R432" s="63"/>
      <c r="S432" s="63"/>
      <c r="T432" s="63"/>
      <c r="U432" s="63"/>
      <c r="V432" s="63"/>
      <c r="Y432" s="279">
        <v>44627</v>
      </c>
      <c r="Z432" s="280">
        <v>44634</v>
      </c>
    </row>
    <row r="433" spans="1:26" x14ac:dyDescent="0.2">
      <c r="A433">
        <v>2022</v>
      </c>
      <c r="B433">
        <v>3</v>
      </c>
      <c r="C433">
        <v>930</v>
      </c>
      <c r="D433" t="s">
        <v>217</v>
      </c>
      <c r="E433" t="s">
        <v>218</v>
      </c>
      <c r="F433">
        <v>641.25</v>
      </c>
      <c r="G433">
        <v>708.75</v>
      </c>
      <c r="N433" s="63"/>
      <c r="O433" s="63"/>
      <c r="P433" s="63"/>
      <c r="Q433" s="63"/>
      <c r="R433" s="63"/>
      <c r="S433" s="63"/>
      <c r="T433" s="63"/>
      <c r="U433" s="63"/>
      <c r="V433" s="63"/>
      <c r="Y433" s="279">
        <v>44627</v>
      </c>
      <c r="Z433" s="280">
        <v>44636</v>
      </c>
    </row>
    <row r="434" spans="1:26" x14ac:dyDescent="0.2">
      <c r="A434">
        <v>2022</v>
      </c>
      <c r="B434">
        <v>3</v>
      </c>
      <c r="C434">
        <v>931</v>
      </c>
      <c r="D434" t="s">
        <v>219</v>
      </c>
      <c r="E434" t="s">
        <v>220</v>
      </c>
      <c r="F434">
        <v>545.05999999999995</v>
      </c>
      <c r="G434">
        <v>602.44000000000005</v>
      </c>
      <c r="N434" s="63"/>
      <c r="O434" s="63"/>
      <c r="P434" s="63"/>
      <c r="Q434" s="63"/>
      <c r="R434" s="63"/>
      <c r="S434" s="63"/>
      <c r="T434" s="63"/>
      <c r="U434" s="63"/>
      <c r="V434" s="63"/>
      <c r="Y434" s="279">
        <v>44627</v>
      </c>
      <c r="Z434" s="280">
        <v>44249</v>
      </c>
    </row>
    <row r="435" spans="1:26" x14ac:dyDescent="0.2">
      <c r="A435">
        <v>2022</v>
      </c>
      <c r="B435">
        <v>3</v>
      </c>
      <c r="C435">
        <v>931</v>
      </c>
      <c r="D435" t="s">
        <v>219</v>
      </c>
      <c r="E435" t="s">
        <v>220</v>
      </c>
      <c r="F435">
        <v>545.05999999999995</v>
      </c>
      <c r="G435">
        <v>602.44000000000005</v>
      </c>
      <c r="N435" s="63"/>
      <c r="O435" s="63"/>
      <c r="P435" s="63"/>
      <c r="Q435" s="63"/>
      <c r="R435" s="63"/>
      <c r="S435" s="63"/>
      <c r="T435" s="63"/>
      <c r="U435" s="63"/>
      <c r="V435" s="63"/>
      <c r="Y435" s="279">
        <v>44627</v>
      </c>
      <c r="Z435" s="280">
        <v>44425</v>
      </c>
    </row>
    <row r="436" spans="1:26" x14ac:dyDescent="0.2">
      <c r="A436">
        <v>2022</v>
      </c>
      <c r="B436">
        <v>3</v>
      </c>
      <c r="C436">
        <v>931</v>
      </c>
      <c r="D436" t="s">
        <v>219</v>
      </c>
      <c r="E436" t="s">
        <v>220</v>
      </c>
      <c r="F436">
        <v>545.05999999999995</v>
      </c>
      <c r="G436">
        <v>602.44000000000005</v>
      </c>
      <c r="N436" s="63"/>
      <c r="O436" s="63"/>
      <c r="P436" s="63"/>
      <c r="Q436" s="63"/>
      <c r="R436" s="63"/>
      <c r="S436" s="63"/>
      <c r="T436" s="63"/>
      <c r="U436" s="63"/>
      <c r="V436" s="63"/>
      <c r="Y436" s="279">
        <v>44627</v>
      </c>
      <c r="Z436" s="280">
        <v>44627</v>
      </c>
    </row>
    <row r="437" spans="1:26" x14ac:dyDescent="0.2">
      <c r="A437">
        <v>2022</v>
      </c>
      <c r="B437">
        <v>3</v>
      </c>
      <c r="C437">
        <v>931</v>
      </c>
      <c r="D437" t="s">
        <v>219</v>
      </c>
      <c r="E437" t="s">
        <v>220</v>
      </c>
      <c r="F437">
        <v>545.05999999999995</v>
      </c>
      <c r="G437">
        <v>602.44000000000005</v>
      </c>
      <c r="N437" s="63"/>
      <c r="O437" s="63"/>
      <c r="P437" s="63"/>
      <c r="Q437" s="63"/>
      <c r="R437" s="63"/>
      <c r="S437" s="63"/>
      <c r="T437" s="63"/>
      <c r="U437" s="63"/>
      <c r="V437" s="63"/>
      <c r="Y437" s="279">
        <v>44627</v>
      </c>
      <c r="Z437" s="280">
        <v>44629</v>
      </c>
    </row>
    <row r="438" spans="1:26" x14ac:dyDescent="0.2">
      <c r="A438">
        <v>2022</v>
      </c>
      <c r="B438">
        <v>3</v>
      </c>
      <c r="C438">
        <v>931</v>
      </c>
      <c r="D438" t="s">
        <v>219</v>
      </c>
      <c r="E438" t="s">
        <v>220</v>
      </c>
      <c r="F438">
        <v>545.05999999999995</v>
      </c>
      <c r="G438">
        <v>602.44000000000005</v>
      </c>
      <c r="N438" s="63"/>
      <c r="O438" s="63"/>
      <c r="P438" s="63"/>
      <c r="Q438" s="63"/>
      <c r="R438" s="63"/>
      <c r="S438" s="63"/>
      <c r="T438" s="63"/>
      <c r="U438" s="63"/>
      <c r="V438" s="63"/>
      <c r="Y438" s="279">
        <v>44627</v>
      </c>
      <c r="Z438" s="280">
        <v>44630</v>
      </c>
    </row>
    <row r="439" spans="1:26" x14ac:dyDescent="0.2">
      <c r="A439">
        <v>2022</v>
      </c>
      <c r="B439">
        <v>3</v>
      </c>
      <c r="C439">
        <v>931</v>
      </c>
      <c r="D439" t="s">
        <v>219</v>
      </c>
      <c r="E439" t="s">
        <v>220</v>
      </c>
      <c r="F439">
        <v>545.05999999999995</v>
      </c>
      <c r="G439">
        <v>602.44000000000005</v>
      </c>
      <c r="N439" s="63"/>
      <c r="O439" s="63"/>
      <c r="P439" s="63"/>
      <c r="Q439" s="63"/>
      <c r="R439" s="63"/>
      <c r="S439" s="63"/>
      <c r="T439" s="63"/>
      <c r="U439" s="63"/>
      <c r="V439" s="63"/>
      <c r="Y439" s="279">
        <v>44627</v>
      </c>
      <c r="Z439" s="280">
        <v>44633</v>
      </c>
    </row>
    <row r="440" spans="1:26" x14ac:dyDescent="0.2">
      <c r="A440">
        <v>2022</v>
      </c>
      <c r="B440">
        <v>3</v>
      </c>
      <c r="C440">
        <v>931</v>
      </c>
      <c r="D440" t="s">
        <v>219</v>
      </c>
      <c r="E440" t="s">
        <v>220</v>
      </c>
      <c r="F440">
        <v>545.05999999999995</v>
      </c>
      <c r="G440">
        <v>602.44000000000005</v>
      </c>
      <c r="N440" s="63"/>
      <c r="O440" s="63"/>
      <c r="P440" s="63"/>
      <c r="Q440" s="63"/>
      <c r="R440" s="63"/>
      <c r="S440" s="63"/>
      <c r="T440" s="63"/>
      <c r="U440" s="63"/>
      <c r="V440" s="63"/>
      <c r="Y440" s="279">
        <v>44627</v>
      </c>
      <c r="Z440" s="280">
        <v>44634</v>
      </c>
    </row>
    <row r="441" spans="1:26" x14ac:dyDescent="0.2">
      <c r="A441">
        <v>2022</v>
      </c>
      <c r="B441">
        <v>3</v>
      </c>
      <c r="C441">
        <v>931</v>
      </c>
      <c r="D441" t="s">
        <v>219</v>
      </c>
      <c r="E441" t="s">
        <v>220</v>
      </c>
      <c r="F441">
        <v>545.05999999999995</v>
      </c>
      <c r="G441">
        <v>602.44000000000005</v>
      </c>
      <c r="N441" s="63"/>
      <c r="O441" s="63"/>
      <c r="P441" s="63"/>
      <c r="Q441" s="63"/>
      <c r="R441" s="63"/>
      <c r="S441" s="63"/>
      <c r="T441" s="63"/>
      <c r="U441" s="63"/>
      <c r="V441" s="63"/>
      <c r="Y441" s="279">
        <v>44627</v>
      </c>
      <c r="Z441" s="280">
        <v>44636</v>
      </c>
    </row>
    <row r="442" spans="1:26" x14ac:dyDescent="0.2">
      <c r="A442">
        <v>2022</v>
      </c>
      <c r="B442">
        <v>3</v>
      </c>
      <c r="C442">
        <v>932</v>
      </c>
      <c r="D442" t="s">
        <v>221</v>
      </c>
      <c r="E442" t="s">
        <v>222</v>
      </c>
      <c r="F442">
        <v>415.63</v>
      </c>
      <c r="G442">
        <v>459.38</v>
      </c>
      <c r="N442" s="63"/>
      <c r="O442" s="63"/>
      <c r="P442" s="63"/>
      <c r="Q442" s="63"/>
      <c r="R442" s="63"/>
      <c r="S442" s="63"/>
      <c r="T442" s="63"/>
      <c r="U442" s="63"/>
      <c r="V442" s="63"/>
      <c r="Y442" s="279">
        <v>44627</v>
      </c>
      <c r="Z442" s="280">
        <v>44249</v>
      </c>
    </row>
    <row r="443" spans="1:26" x14ac:dyDescent="0.2">
      <c r="A443">
        <v>2022</v>
      </c>
      <c r="B443">
        <v>3</v>
      </c>
      <c r="C443">
        <v>932</v>
      </c>
      <c r="D443" t="s">
        <v>221</v>
      </c>
      <c r="E443" t="s">
        <v>222</v>
      </c>
      <c r="F443">
        <v>415.63</v>
      </c>
      <c r="G443">
        <v>459.38</v>
      </c>
      <c r="N443" s="63"/>
      <c r="O443" s="63"/>
      <c r="P443" s="63"/>
      <c r="Q443" s="63"/>
      <c r="R443" s="63"/>
      <c r="S443" s="63"/>
      <c r="T443" s="63"/>
      <c r="U443" s="63"/>
      <c r="V443" s="63"/>
      <c r="Y443" s="279">
        <v>44627</v>
      </c>
      <c r="Z443" s="280">
        <v>44425</v>
      </c>
    </row>
    <row r="444" spans="1:26" x14ac:dyDescent="0.2">
      <c r="A444">
        <v>2022</v>
      </c>
      <c r="B444">
        <v>3</v>
      </c>
      <c r="C444">
        <v>932</v>
      </c>
      <c r="D444" t="s">
        <v>221</v>
      </c>
      <c r="E444" t="s">
        <v>222</v>
      </c>
      <c r="F444">
        <v>415.63</v>
      </c>
      <c r="G444">
        <v>459.38</v>
      </c>
      <c r="N444" s="63"/>
      <c r="O444" s="63"/>
      <c r="P444" s="63"/>
      <c r="Q444" s="63"/>
      <c r="R444" s="63"/>
      <c r="S444" s="63"/>
      <c r="T444" s="63"/>
      <c r="U444" s="63"/>
      <c r="V444" s="63"/>
      <c r="Y444" s="279">
        <v>44627</v>
      </c>
      <c r="Z444" s="280">
        <v>44627</v>
      </c>
    </row>
    <row r="445" spans="1:26" x14ac:dyDescent="0.2">
      <c r="A445">
        <v>2022</v>
      </c>
      <c r="B445">
        <v>3</v>
      </c>
      <c r="C445">
        <v>932</v>
      </c>
      <c r="D445" t="s">
        <v>221</v>
      </c>
      <c r="E445" t="s">
        <v>222</v>
      </c>
      <c r="F445">
        <v>415.63</v>
      </c>
      <c r="G445">
        <v>459.38</v>
      </c>
      <c r="N445" s="63"/>
      <c r="O445" s="63"/>
      <c r="P445" s="63"/>
      <c r="Q445" s="63"/>
      <c r="R445" s="63"/>
      <c r="S445" s="63"/>
      <c r="T445" s="63"/>
      <c r="U445" s="63"/>
      <c r="V445" s="63"/>
      <c r="Y445" s="279">
        <v>44627</v>
      </c>
      <c r="Z445" s="280">
        <v>44629</v>
      </c>
    </row>
    <row r="446" spans="1:26" x14ac:dyDescent="0.2">
      <c r="A446">
        <v>2022</v>
      </c>
      <c r="B446">
        <v>3</v>
      </c>
      <c r="C446">
        <v>932</v>
      </c>
      <c r="D446" t="s">
        <v>221</v>
      </c>
      <c r="E446" t="s">
        <v>222</v>
      </c>
      <c r="F446">
        <v>415.63</v>
      </c>
      <c r="G446">
        <v>459.38</v>
      </c>
      <c r="N446" s="63"/>
      <c r="O446" s="63"/>
      <c r="P446" s="63"/>
      <c r="Q446" s="63"/>
      <c r="R446" s="63"/>
      <c r="S446" s="63"/>
      <c r="T446" s="63"/>
      <c r="U446" s="63"/>
      <c r="V446" s="63"/>
      <c r="Y446" s="279">
        <v>44627</v>
      </c>
      <c r="Z446" s="280">
        <v>44630</v>
      </c>
    </row>
    <row r="447" spans="1:26" x14ac:dyDescent="0.2">
      <c r="A447">
        <v>2022</v>
      </c>
      <c r="B447">
        <v>3</v>
      </c>
      <c r="C447">
        <v>932</v>
      </c>
      <c r="D447" t="s">
        <v>221</v>
      </c>
      <c r="E447" t="s">
        <v>222</v>
      </c>
      <c r="F447">
        <v>415.63</v>
      </c>
      <c r="G447">
        <v>459.38</v>
      </c>
      <c r="N447" s="63"/>
      <c r="O447" s="63"/>
      <c r="P447" s="63"/>
      <c r="Q447" s="63"/>
      <c r="R447" s="63"/>
      <c r="S447" s="63"/>
      <c r="T447" s="63"/>
      <c r="U447" s="63"/>
      <c r="V447" s="63"/>
      <c r="Y447" s="279">
        <v>44627</v>
      </c>
      <c r="Z447" s="280">
        <v>44633</v>
      </c>
    </row>
    <row r="448" spans="1:26" x14ac:dyDescent="0.2">
      <c r="A448">
        <v>2022</v>
      </c>
      <c r="B448">
        <v>3</v>
      </c>
      <c r="C448">
        <v>932</v>
      </c>
      <c r="D448" t="s">
        <v>221</v>
      </c>
      <c r="E448" t="s">
        <v>222</v>
      </c>
      <c r="F448">
        <v>415.63</v>
      </c>
      <c r="G448">
        <v>459.38</v>
      </c>
      <c r="N448" s="63"/>
      <c r="O448" s="63"/>
      <c r="P448" s="63"/>
      <c r="Q448" s="63"/>
      <c r="R448" s="63"/>
      <c r="S448" s="63"/>
      <c r="T448" s="63"/>
      <c r="U448" s="63"/>
      <c r="V448" s="63"/>
      <c r="Y448" s="279">
        <v>44627</v>
      </c>
      <c r="Z448" s="280">
        <v>44634</v>
      </c>
    </row>
    <row r="449" spans="1:26" x14ac:dyDescent="0.2">
      <c r="A449">
        <v>2022</v>
      </c>
      <c r="B449">
        <v>3</v>
      </c>
      <c r="C449">
        <v>932</v>
      </c>
      <c r="D449" t="s">
        <v>221</v>
      </c>
      <c r="E449" t="s">
        <v>222</v>
      </c>
      <c r="F449">
        <v>415.63</v>
      </c>
      <c r="G449">
        <v>459.38</v>
      </c>
      <c r="N449" s="63"/>
      <c r="O449" s="63"/>
      <c r="P449" s="63"/>
      <c r="Q449" s="63"/>
      <c r="R449" s="63"/>
      <c r="S449" s="63"/>
      <c r="T449" s="63"/>
      <c r="U449" s="63"/>
      <c r="V449" s="63"/>
      <c r="Y449" s="279">
        <v>44627</v>
      </c>
      <c r="Z449" s="280">
        <v>44636</v>
      </c>
    </row>
    <row r="450" spans="1:26" x14ac:dyDescent="0.2">
      <c r="A450">
        <v>2022</v>
      </c>
      <c r="B450">
        <v>3</v>
      </c>
      <c r="C450">
        <v>130</v>
      </c>
      <c r="D450" t="s">
        <v>223</v>
      </c>
      <c r="E450" t="s">
        <v>224</v>
      </c>
      <c r="F450">
        <v>11.16</v>
      </c>
      <c r="G450">
        <v>12.84</v>
      </c>
      <c r="I450">
        <v>336</v>
      </c>
      <c r="J450">
        <v>96</v>
      </c>
      <c r="N450" s="63"/>
      <c r="O450" s="63"/>
      <c r="P450" s="63"/>
      <c r="Q450" s="63"/>
      <c r="R450" s="63"/>
      <c r="S450" s="63"/>
      <c r="T450" s="63"/>
      <c r="U450" s="63"/>
      <c r="V450" s="63"/>
      <c r="X450">
        <v>0.02</v>
      </c>
      <c r="Y450" s="279">
        <v>44626</v>
      </c>
      <c r="Z450" s="280">
        <v>44249</v>
      </c>
    </row>
    <row r="451" spans="1:26" x14ac:dyDescent="0.2">
      <c r="A451">
        <v>2022</v>
      </c>
      <c r="B451">
        <v>3</v>
      </c>
      <c r="C451">
        <v>130</v>
      </c>
      <c r="D451" t="s">
        <v>223</v>
      </c>
      <c r="E451" t="s">
        <v>224</v>
      </c>
      <c r="F451">
        <v>11.16</v>
      </c>
      <c r="G451">
        <v>12.84</v>
      </c>
      <c r="I451">
        <v>336</v>
      </c>
      <c r="J451">
        <v>96</v>
      </c>
      <c r="N451" s="63"/>
      <c r="O451" s="63"/>
      <c r="P451" s="63"/>
      <c r="Q451" s="63"/>
      <c r="R451" s="63"/>
      <c r="S451" s="63"/>
      <c r="T451" s="63"/>
      <c r="U451" s="63"/>
      <c r="V451" s="63"/>
      <c r="X451">
        <v>0.02</v>
      </c>
      <c r="Y451" s="279">
        <v>44626</v>
      </c>
      <c r="Z451" s="280">
        <v>44608</v>
      </c>
    </row>
    <row r="452" spans="1:26" x14ac:dyDescent="0.2">
      <c r="A452">
        <v>2022</v>
      </c>
      <c r="B452">
        <v>3</v>
      </c>
      <c r="C452">
        <v>130</v>
      </c>
      <c r="D452" t="s">
        <v>223</v>
      </c>
      <c r="E452" t="s">
        <v>224</v>
      </c>
      <c r="F452">
        <v>11.16</v>
      </c>
      <c r="G452">
        <v>12.84</v>
      </c>
      <c r="I452">
        <v>336</v>
      </c>
      <c r="J452">
        <v>96</v>
      </c>
      <c r="N452" s="63"/>
      <c r="O452" s="63"/>
      <c r="P452" s="63"/>
      <c r="Q452" s="63"/>
      <c r="R452" s="63"/>
      <c r="S452" s="63"/>
      <c r="T452" s="63"/>
      <c r="U452" s="63"/>
      <c r="V452" s="63"/>
      <c r="X452">
        <v>0.02</v>
      </c>
      <c r="Y452" s="279">
        <v>44626</v>
      </c>
      <c r="Z452" s="280">
        <v>44609</v>
      </c>
    </row>
    <row r="453" spans="1:26" x14ac:dyDescent="0.2">
      <c r="A453">
        <v>2022</v>
      </c>
      <c r="B453">
        <v>3</v>
      </c>
      <c r="C453">
        <v>130</v>
      </c>
      <c r="D453" t="s">
        <v>223</v>
      </c>
      <c r="E453" t="s">
        <v>224</v>
      </c>
      <c r="F453">
        <v>11.16</v>
      </c>
      <c r="G453">
        <v>12.84</v>
      </c>
      <c r="I453">
        <v>336</v>
      </c>
      <c r="J453">
        <v>96</v>
      </c>
      <c r="N453" s="63"/>
      <c r="O453" s="63"/>
      <c r="P453" s="63"/>
      <c r="Q453" s="63"/>
      <c r="R453" s="63"/>
      <c r="S453" s="63"/>
      <c r="T453" s="63"/>
      <c r="U453" s="63"/>
      <c r="V453" s="63"/>
      <c r="X453">
        <v>0.02</v>
      </c>
      <c r="Y453" s="279">
        <v>44626</v>
      </c>
      <c r="Z453" s="280">
        <v>44614</v>
      </c>
    </row>
    <row r="454" spans="1:26" x14ac:dyDescent="0.2">
      <c r="A454">
        <v>2022</v>
      </c>
      <c r="B454">
        <v>3</v>
      </c>
      <c r="C454">
        <v>130</v>
      </c>
      <c r="D454" t="s">
        <v>223</v>
      </c>
      <c r="E454" t="s">
        <v>224</v>
      </c>
      <c r="F454">
        <v>11.16</v>
      </c>
      <c r="G454">
        <v>12.84</v>
      </c>
      <c r="I454">
        <v>336</v>
      </c>
      <c r="J454">
        <v>96</v>
      </c>
      <c r="N454" s="63"/>
      <c r="O454" s="63"/>
      <c r="P454" s="63"/>
      <c r="Q454" s="63"/>
      <c r="R454" s="63"/>
      <c r="S454" s="63"/>
      <c r="T454" s="63"/>
      <c r="U454" s="63"/>
      <c r="V454" s="63"/>
      <c r="X454">
        <v>0.02</v>
      </c>
      <c r="Y454" s="279">
        <v>44626</v>
      </c>
      <c r="Z454" s="280">
        <v>44627</v>
      </c>
    </row>
    <row r="455" spans="1:26" x14ac:dyDescent="0.2">
      <c r="A455">
        <v>2022</v>
      </c>
      <c r="B455">
        <v>3</v>
      </c>
      <c r="C455">
        <v>130</v>
      </c>
      <c r="D455" t="s">
        <v>223</v>
      </c>
      <c r="E455" t="s">
        <v>224</v>
      </c>
      <c r="F455">
        <v>11.16</v>
      </c>
      <c r="G455">
        <v>12.84</v>
      </c>
      <c r="I455">
        <v>336</v>
      </c>
      <c r="J455">
        <v>96</v>
      </c>
      <c r="N455" s="63"/>
      <c r="O455" s="63"/>
      <c r="P455" s="63"/>
      <c r="Q455" s="63"/>
      <c r="R455" s="63"/>
      <c r="S455" s="63"/>
      <c r="T455" s="63"/>
      <c r="U455" s="63"/>
      <c r="V455" s="63"/>
      <c r="X455">
        <v>0.02</v>
      </c>
      <c r="Y455" s="279">
        <v>44626</v>
      </c>
      <c r="Z455" s="280">
        <v>44631</v>
      </c>
    </row>
    <row r="456" spans="1:26" x14ac:dyDescent="0.2">
      <c r="A456">
        <v>2022</v>
      </c>
      <c r="B456">
        <v>3</v>
      </c>
      <c r="C456">
        <v>130</v>
      </c>
      <c r="D456" t="s">
        <v>223</v>
      </c>
      <c r="E456" t="s">
        <v>224</v>
      </c>
      <c r="F456">
        <v>11.16</v>
      </c>
      <c r="G456">
        <v>12.84</v>
      </c>
      <c r="I456">
        <v>336</v>
      </c>
      <c r="J456">
        <v>96</v>
      </c>
      <c r="N456" s="63"/>
      <c r="O456" s="63"/>
      <c r="P456" s="63"/>
      <c r="Q456" s="63"/>
      <c r="R456" s="63"/>
      <c r="S456" s="63"/>
      <c r="T456" s="63"/>
      <c r="U456" s="63"/>
      <c r="V456" s="63"/>
      <c r="X456">
        <v>0.02</v>
      </c>
      <c r="Y456" s="279">
        <v>44626</v>
      </c>
      <c r="Z456" s="280">
        <v>44634</v>
      </c>
    </row>
    <row r="457" spans="1:26" x14ac:dyDescent="0.2">
      <c r="A457">
        <v>2022</v>
      </c>
      <c r="B457">
        <v>3</v>
      </c>
      <c r="C457">
        <v>142</v>
      </c>
      <c r="D457" t="s">
        <v>225</v>
      </c>
      <c r="E457" t="s">
        <v>226</v>
      </c>
      <c r="F457">
        <v>326.43</v>
      </c>
      <c r="G457">
        <v>375.57</v>
      </c>
      <c r="I457">
        <v>74</v>
      </c>
      <c r="J457">
        <v>195</v>
      </c>
      <c r="N457" s="63"/>
      <c r="O457" s="63"/>
      <c r="P457" s="63"/>
      <c r="Q457" s="63"/>
      <c r="R457" s="63"/>
      <c r="S457" s="63"/>
      <c r="T457" s="63"/>
      <c r="U457" s="63"/>
      <c r="V457" s="63"/>
      <c r="X457">
        <v>0.02</v>
      </c>
      <c r="Y457" s="279">
        <v>44626</v>
      </c>
      <c r="Z457" s="280">
        <v>44249</v>
      </c>
    </row>
    <row r="458" spans="1:26" x14ac:dyDescent="0.2">
      <c r="A458">
        <v>2022</v>
      </c>
      <c r="B458">
        <v>3</v>
      </c>
      <c r="C458">
        <v>142</v>
      </c>
      <c r="D458" t="s">
        <v>225</v>
      </c>
      <c r="E458" t="s">
        <v>226</v>
      </c>
      <c r="F458">
        <v>326.43</v>
      </c>
      <c r="G458">
        <v>375.57</v>
      </c>
      <c r="I458">
        <v>74</v>
      </c>
      <c r="J458">
        <v>195</v>
      </c>
      <c r="N458" s="63"/>
      <c r="O458" s="63"/>
      <c r="P458" s="63"/>
      <c r="Q458" s="63"/>
      <c r="R458" s="63"/>
      <c r="S458" s="63"/>
      <c r="T458" s="63"/>
      <c r="U458" s="63"/>
      <c r="V458" s="63"/>
      <c r="X458">
        <v>0.02</v>
      </c>
      <c r="Y458" s="279">
        <v>44626</v>
      </c>
      <c r="Z458" s="280">
        <v>44608</v>
      </c>
    </row>
    <row r="459" spans="1:26" x14ac:dyDescent="0.2">
      <c r="A459">
        <v>2022</v>
      </c>
      <c r="B459">
        <v>3</v>
      </c>
      <c r="C459">
        <v>142</v>
      </c>
      <c r="D459" t="s">
        <v>225</v>
      </c>
      <c r="E459" t="s">
        <v>226</v>
      </c>
      <c r="F459">
        <v>326.43</v>
      </c>
      <c r="G459">
        <v>375.57</v>
      </c>
      <c r="I459">
        <v>74</v>
      </c>
      <c r="J459">
        <v>195</v>
      </c>
      <c r="N459" s="63"/>
      <c r="O459" s="63"/>
      <c r="P459" s="63"/>
      <c r="Q459" s="63"/>
      <c r="R459" s="63"/>
      <c r="S459" s="63"/>
      <c r="T459" s="63"/>
      <c r="U459" s="63"/>
      <c r="V459" s="63"/>
      <c r="X459">
        <v>0.02</v>
      </c>
      <c r="Y459" s="279">
        <v>44626</v>
      </c>
      <c r="Z459" s="280">
        <v>44609</v>
      </c>
    </row>
    <row r="460" spans="1:26" x14ac:dyDescent="0.2">
      <c r="A460">
        <v>2022</v>
      </c>
      <c r="B460">
        <v>3</v>
      </c>
      <c r="C460">
        <v>142</v>
      </c>
      <c r="D460" t="s">
        <v>225</v>
      </c>
      <c r="E460" t="s">
        <v>226</v>
      </c>
      <c r="F460">
        <v>326.43</v>
      </c>
      <c r="G460">
        <v>375.57</v>
      </c>
      <c r="I460">
        <v>74</v>
      </c>
      <c r="J460">
        <v>195</v>
      </c>
      <c r="N460" s="63"/>
      <c r="O460" s="63"/>
      <c r="P460" s="63"/>
      <c r="Q460" s="63"/>
      <c r="R460" s="63"/>
      <c r="S460" s="63"/>
      <c r="T460" s="63"/>
      <c r="U460" s="63"/>
      <c r="V460" s="63"/>
      <c r="X460">
        <v>0.02</v>
      </c>
      <c r="Y460" s="279">
        <v>44626</v>
      </c>
      <c r="Z460" s="280">
        <v>44614</v>
      </c>
    </row>
    <row r="461" spans="1:26" x14ac:dyDescent="0.2">
      <c r="A461">
        <v>2022</v>
      </c>
      <c r="B461">
        <v>3</v>
      </c>
      <c r="C461">
        <v>142</v>
      </c>
      <c r="D461" t="s">
        <v>225</v>
      </c>
      <c r="E461" t="s">
        <v>226</v>
      </c>
      <c r="F461">
        <v>326.43</v>
      </c>
      <c r="G461">
        <v>375.57</v>
      </c>
      <c r="I461">
        <v>74</v>
      </c>
      <c r="J461">
        <v>195</v>
      </c>
      <c r="N461" s="63"/>
      <c r="O461" s="63"/>
      <c r="P461" s="63"/>
      <c r="Q461" s="63"/>
      <c r="R461" s="63"/>
      <c r="S461" s="63"/>
      <c r="T461" s="63"/>
      <c r="U461" s="63"/>
      <c r="V461" s="63"/>
      <c r="X461">
        <v>0.02</v>
      </c>
      <c r="Y461" s="279">
        <v>44626</v>
      </c>
      <c r="Z461" s="280">
        <v>44627</v>
      </c>
    </row>
    <row r="462" spans="1:26" x14ac:dyDescent="0.2">
      <c r="A462">
        <v>2022</v>
      </c>
      <c r="B462">
        <v>3</v>
      </c>
      <c r="C462">
        <v>142</v>
      </c>
      <c r="D462" t="s">
        <v>225</v>
      </c>
      <c r="E462" t="s">
        <v>226</v>
      </c>
      <c r="F462">
        <v>326.43</v>
      </c>
      <c r="G462">
        <v>375.57</v>
      </c>
      <c r="I462">
        <v>74</v>
      </c>
      <c r="J462">
        <v>195</v>
      </c>
      <c r="N462" s="63"/>
      <c r="O462" s="63"/>
      <c r="P462" s="63"/>
      <c r="Q462" s="63"/>
      <c r="R462" s="63"/>
      <c r="S462" s="63"/>
      <c r="T462" s="63"/>
      <c r="U462" s="63"/>
      <c r="V462" s="63"/>
      <c r="X462">
        <v>0.02</v>
      </c>
      <c r="Y462" s="279">
        <v>44626</v>
      </c>
      <c r="Z462" s="280">
        <v>44631</v>
      </c>
    </row>
    <row r="463" spans="1:26" x14ac:dyDescent="0.2">
      <c r="A463">
        <v>2022</v>
      </c>
      <c r="B463">
        <v>3</v>
      </c>
      <c r="C463">
        <v>142</v>
      </c>
      <c r="D463" t="s">
        <v>225</v>
      </c>
      <c r="E463" t="s">
        <v>226</v>
      </c>
      <c r="F463">
        <v>326.43</v>
      </c>
      <c r="G463">
        <v>375.57</v>
      </c>
      <c r="I463">
        <v>74</v>
      </c>
      <c r="J463">
        <v>195</v>
      </c>
      <c r="N463" s="63"/>
      <c r="O463" s="63"/>
      <c r="P463" s="63"/>
      <c r="Q463" s="63"/>
      <c r="R463" s="63"/>
      <c r="S463" s="63"/>
      <c r="T463" s="63"/>
      <c r="U463" s="63"/>
      <c r="V463" s="63"/>
      <c r="X463">
        <v>0.02</v>
      </c>
      <c r="Y463" s="279">
        <v>44626</v>
      </c>
      <c r="Z463" s="280">
        <v>44634</v>
      </c>
    </row>
    <row r="464" spans="1:26" x14ac:dyDescent="0.2">
      <c r="A464">
        <v>2022</v>
      </c>
      <c r="B464">
        <v>3</v>
      </c>
      <c r="C464">
        <v>550</v>
      </c>
      <c r="D464" t="s">
        <v>135</v>
      </c>
      <c r="E464" t="s">
        <v>136</v>
      </c>
      <c r="F464">
        <v>32.024999999999999</v>
      </c>
      <c r="G464">
        <v>38.045000000000002</v>
      </c>
      <c r="I464">
        <v>114</v>
      </c>
      <c r="J464">
        <v>95</v>
      </c>
      <c r="N464" s="63"/>
      <c r="O464" s="63"/>
      <c r="P464" s="63"/>
      <c r="Q464" s="63"/>
      <c r="R464" s="63"/>
      <c r="S464" s="63"/>
      <c r="T464" s="63"/>
      <c r="U464" s="63"/>
      <c r="V464" s="63"/>
      <c r="X464">
        <v>1.4999999999999999E-2</v>
      </c>
      <c r="Y464" s="279">
        <v>44626</v>
      </c>
      <c r="Z464" s="280">
        <v>44249</v>
      </c>
    </row>
    <row r="465" spans="1:26" x14ac:dyDescent="0.2">
      <c r="A465">
        <v>2022</v>
      </c>
      <c r="B465">
        <v>3</v>
      </c>
      <c r="C465">
        <v>550</v>
      </c>
      <c r="D465" t="s">
        <v>135</v>
      </c>
      <c r="E465" t="s">
        <v>136</v>
      </c>
      <c r="F465">
        <v>32.024999999999999</v>
      </c>
      <c r="G465">
        <v>38.045000000000002</v>
      </c>
      <c r="I465">
        <v>114</v>
      </c>
      <c r="J465">
        <v>95</v>
      </c>
      <c r="N465" s="63"/>
      <c r="O465" s="63"/>
      <c r="P465" s="63"/>
      <c r="Q465" s="63"/>
      <c r="R465" s="63"/>
      <c r="S465" s="63"/>
      <c r="T465" s="63"/>
      <c r="U465" s="63"/>
      <c r="V465" s="63"/>
      <c r="X465">
        <v>1.4999999999999999E-2</v>
      </c>
      <c r="Y465" s="279">
        <v>44626</v>
      </c>
      <c r="Z465" s="280">
        <v>44608</v>
      </c>
    </row>
    <row r="466" spans="1:26" x14ac:dyDescent="0.2">
      <c r="A466">
        <v>2022</v>
      </c>
      <c r="B466">
        <v>3</v>
      </c>
      <c r="C466">
        <v>550</v>
      </c>
      <c r="D466" t="s">
        <v>135</v>
      </c>
      <c r="E466" t="s">
        <v>136</v>
      </c>
      <c r="F466">
        <v>32.024999999999999</v>
      </c>
      <c r="G466">
        <v>38.045000000000002</v>
      </c>
      <c r="I466">
        <v>114</v>
      </c>
      <c r="J466">
        <v>95</v>
      </c>
      <c r="N466" s="63"/>
      <c r="O466" s="63"/>
      <c r="P466" s="63"/>
      <c r="Q466" s="63"/>
      <c r="R466" s="63"/>
      <c r="S466" s="63"/>
      <c r="T466" s="63"/>
      <c r="U466" s="63"/>
      <c r="V466" s="63"/>
      <c r="X466">
        <v>1.4999999999999999E-2</v>
      </c>
      <c r="Y466" s="279">
        <v>44626</v>
      </c>
      <c r="Z466" s="280">
        <v>44609</v>
      </c>
    </row>
    <row r="467" spans="1:26" x14ac:dyDescent="0.2">
      <c r="A467">
        <v>2022</v>
      </c>
      <c r="B467">
        <v>3</v>
      </c>
      <c r="C467">
        <v>550</v>
      </c>
      <c r="D467" t="s">
        <v>135</v>
      </c>
      <c r="E467" t="s">
        <v>136</v>
      </c>
      <c r="F467">
        <v>32.024999999999999</v>
      </c>
      <c r="G467">
        <v>38.045000000000002</v>
      </c>
      <c r="I467">
        <v>114</v>
      </c>
      <c r="J467">
        <v>95</v>
      </c>
      <c r="N467" s="63"/>
      <c r="O467" s="63"/>
      <c r="P467" s="63"/>
      <c r="Q467" s="63"/>
      <c r="R467" s="63"/>
      <c r="S467" s="63"/>
      <c r="T467" s="63"/>
      <c r="U467" s="63"/>
      <c r="V467" s="63"/>
      <c r="X467">
        <v>1.4999999999999999E-2</v>
      </c>
      <c r="Y467" s="279">
        <v>44626</v>
      </c>
      <c r="Z467" s="280">
        <v>44614</v>
      </c>
    </row>
    <row r="468" spans="1:26" x14ac:dyDescent="0.2">
      <c r="A468">
        <v>2022</v>
      </c>
      <c r="B468">
        <v>3</v>
      </c>
      <c r="C468">
        <v>550</v>
      </c>
      <c r="D468" t="s">
        <v>135</v>
      </c>
      <c r="E468" t="s">
        <v>136</v>
      </c>
      <c r="F468">
        <v>32.024999999999999</v>
      </c>
      <c r="G468">
        <v>38.045000000000002</v>
      </c>
      <c r="I468">
        <v>114</v>
      </c>
      <c r="J468">
        <v>95</v>
      </c>
      <c r="N468" s="63"/>
      <c r="O468" s="63"/>
      <c r="P468" s="63"/>
      <c r="Q468" s="63"/>
      <c r="R468" s="63"/>
      <c r="S468" s="63"/>
      <c r="T468" s="63"/>
      <c r="U468" s="63"/>
      <c r="V468" s="63"/>
      <c r="X468">
        <v>1.4999999999999999E-2</v>
      </c>
      <c r="Y468" s="279">
        <v>44626</v>
      </c>
      <c r="Z468" s="280">
        <v>44627</v>
      </c>
    </row>
    <row r="469" spans="1:26" x14ac:dyDescent="0.2">
      <c r="A469">
        <v>2022</v>
      </c>
      <c r="B469">
        <v>3</v>
      </c>
      <c r="C469">
        <v>550</v>
      </c>
      <c r="D469" t="s">
        <v>135</v>
      </c>
      <c r="E469" t="s">
        <v>136</v>
      </c>
      <c r="F469">
        <v>32.024999999999999</v>
      </c>
      <c r="G469">
        <v>38.045000000000002</v>
      </c>
      <c r="I469">
        <v>114</v>
      </c>
      <c r="J469">
        <v>95</v>
      </c>
      <c r="N469" s="63"/>
      <c r="O469" s="63"/>
      <c r="P469" s="63"/>
      <c r="Q469" s="63"/>
      <c r="R469" s="63"/>
      <c r="S469" s="63"/>
      <c r="T469" s="63"/>
      <c r="U469" s="63"/>
      <c r="V469" s="63"/>
      <c r="X469">
        <v>1.4999999999999999E-2</v>
      </c>
      <c r="Y469" s="279">
        <v>44626</v>
      </c>
      <c r="Z469" s="280">
        <v>44631</v>
      </c>
    </row>
    <row r="470" spans="1:26" x14ac:dyDescent="0.2">
      <c r="A470">
        <v>2022</v>
      </c>
      <c r="B470">
        <v>3</v>
      </c>
      <c r="C470">
        <v>550</v>
      </c>
      <c r="D470" t="s">
        <v>135</v>
      </c>
      <c r="E470" t="s">
        <v>136</v>
      </c>
      <c r="F470">
        <v>32.024999999999999</v>
      </c>
      <c r="G470">
        <v>38.045000000000002</v>
      </c>
      <c r="I470">
        <v>114</v>
      </c>
      <c r="J470">
        <v>95</v>
      </c>
      <c r="N470" s="63"/>
      <c r="O470" s="63"/>
      <c r="P470" s="63"/>
      <c r="Q470" s="63"/>
      <c r="R470" s="63"/>
      <c r="S470" s="63"/>
      <c r="T470" s="63"/>
      <c r="U470" s="63"/>
      <c r="V470" s="63"/>
      <c r="X470">
        <v>1.4999999999999999E-2</v>
      </c>
      <c r="Y470" s="279">
        <v>44626</v>
      </c>
      <c r="Z470" s="280">
        <v>44634</v>
      </c>
    </row>
    <row r="471" spans="1:26" x14ac:dyDescent="0.2">
      <c r="A471">
        <v>2022</v>
      </c>
      <c r="B471">
        <v>3</v>
      </c>
      <c r="C471">
        <v>662</v>
      </c>
      <c r="D471" t="s">
        <v>207</v>
      </c>
      <c r="E471" t="s">
        <v>208</v>
      </c>
      <c r="F471">
        <v>355.12</v>
      </c>
      <c r="G471">
        <v>416.88</v>
      </c>
      <c r="I471">
        <v>21</v>
      </c>
      <c r="J471">
        <v>171</v>
      </c>
      <c r="N471" s="63"/>
      <c r="O471" s="63"/>
      <c r="P471" s="63"/>
      <c r="Q471" s="63"/>
      <c r="R471" s="63"/>
      <c r="S471" s="63"/>
      <c r="T471" s="63"/>
      <c r="U471" s="63"/>
      <c r="V471" s="63"/>
      <c r="X471">
        <v>1.4999999999999999E-2</v>
      </c>
      <c r="Y471" s="279">
        <v>44626</v>
      </c>
      <c r="Z471" s="280">
        <v>44249</v>
      </c>
    </row>
    <row r="472" spans="1:26" x14ac:dyDescent="0.2">
      <c r="A472">
        <v>2022</v>
      </c>
      <c r="B472">
        <v>3</v>
      </c>
      <c r="C472">
        <v>662</v>
      </c>
      <c r="D472" t="s">
        <v>207</v>
      </c>
      <c r="E472" t="s">
        <v>208</v>
      </c>
      <c r="F472">
        <v>355.12</v>
      </c>
      <c r="G472">
        <v>416.88</v>
      </c>
      <c r="I472">
        <v>21</v>
      </c>
      <c r="J472">
        <v>171</v>
      </c>
      <c r="N472" s="63"/>
      <c r="O472" s="63"/>
      <c r="P472" s="63"/>
      <c r="Q472" s="63"/>
      <c r="R472" s="63"/>
      <c r="S472" s="63"/>
      <c r="T472" s="63"/>
      <c r="U472" s="63"/>
      <c r="V472" s="63"/>
      <c r="X472">
        <v>1.4999999999999999E-2</v>
      </c>
      <c r="Y472" s="279">
        <v>44626</v>
      </c>
      <c r="Z472" s="280">
        <v>44608</v>
      </c>
    </row>
    <row r="473" spans="1:26" x14ac:dyDescent="0.2">
      <c r="A473">
        <v>2022</v>
      </c>
      <c r="B473">
        <v>3</v>
      </c>
      <c r="C473">
        <v>662</v>
      </c>
      <c r="D473" t="s">
        <v>207</v>
      </c>
      <c r="E473" t="s">
        <v>208</v>
      </c>
      <c r="F473">
        <v>355.12</v>
      </c>
      <c r="G473">
        <v>416.88</v>
      </c>
      <c r="I473">
        <v>21</v>
      </c>
      <c r="J473">
        <v>171</v>
      </c>
      <c r="N473" s="63"/>
      <c r="O473" s="63"/>
      <c r="P473" s="63"/>
      <c r="Q473" s="63"/>
      <c r="R473" s="63"/>
      <c r="S473" s="63"/>
      <c r="T473" s="63"/>
      <c r="U473" s="63"/>
      <c r="V473" s="63"/>
      <c r="X473">
        <v>1.4999999999999999E-2</v>
      </c>
      <c r="Y473" s="279">
        <v>44626</v>
      </c>
      <c r="Z473" s="280">
        <v>44609</v>
      </c>
    </row>
    <row r="474" spans="1:26" x14ac:dyDescent="0.2">
      <c r="A474">
        <v>2022</v>
      </c>
      <c r="B474">
        <v>3</v>
      </c>
      <c r="C474">
        <v>662</v>
      </c>
      <c r="D474" t="s">
        <v>207</v>
      </c>
      <c r="E474" t="s">
        <v>208</v>
      </c>
      <c r="F474">
        <v>355.12</v>
      </c>
      <c r="G474">
        <v>416.88</v>
      </c>
      <c r="I474">
        <v>21</v>
      </c>
      <c r="J474">
        <v>171</v>
      </c>
      <c r="N474" s="63"/>
      <c r="O474" s="63"/>
      <c r="P474" s="63"/>
      <c r="Q474" s="63"/>
      <c r="R474" s="63"/>
      <c r="S474" s="63"/>
      <c r="T474" s="63"/>
      <c r="U474" s="63"/>
      <c r="V474" s="63"/>
      <c r="X474">
        <v>1.4999999999999999E-2</v>
      </c>
      <c r="Y474" s="279">
        <v>44626</v>
      </c>
      <c r="Z474" s="280">
        <v>44614</v>
      </c>
    </row>
    <row r="475" spans="1:26" x14ac:dyDescent="0.2">
      <c r="A475">
        <v>2022</v>
      </c>
      <c r="B475">
        <v>3</v>
      </c>
      <c r="C475">
        <v>662</v>
      </c>
      <c r="D475" t="s">
        <v>207</v>
      </c>
      <c r="E475" t="s">
        <v>208</v>
      </c>
      <c r="F475">
        <v>355.12</v>
      </c>
      <c r="G475">
        <v>416.88</v>
      </c>
      <c r="I475">
        <v>21</v>
      </c>
      <c r="J475">
        <v>171</v>
      </c>
      <c r="N475" s="63"/>
      <c r="O475" s="63"/>
      <c r="P475" s="63"/>
      <c r="Q475" s="63"/>
      <c r="R475" s="63"/>
      <c r="S475" s="63"/>
      <c r="T475" s="63"/>
      <c r="U475" s="63"/>
      <c r="V475" s="63"/>
      <c r="X475">
        <v>1.4999999999999999E-2</v>
      </c>
      <c r="Y475" s="279">
        <v>44626</v>
      </c>
      <c r="Z475" s="280">
        <v>44627</v>
      </c>
    </row>
    <row r="476" spans="1:26" x14ac:dyDescent="0.2">
      <c r="A476">
        <v>2022</v>
      </c>
      <c r="B476">
        <v>3</v>
      </c>
      <c r="C476">
        <v>662</v>
      </c>
      <c r="D476" t="s">
        <v>207</v>
      </c>
      <c r="E476" t="s">
        <v>208</v>
      </c>
      <c r="F476">
        <v>355.12</v>
      </c>
      <c r="G476">
        <v>416.88</v>
      </c>
      <c r="I476">
        <v>21</v>
      </c>
      <c r="J476">
        <v>171</v>
      </c>
      <c r="N476" s="63"/>
      <c r="O476" s="63"/>
      <c r="P476" s="63"/>
      <c r="Q476" s="63"/>
      <c r="R476" s="63"/>
      <c r="S476" s="63"/>
      <c r="T476" s="63"/>
      <c r="U476" s="63"/>
      <c r="V476" s="63"/>
      <c r="X476">
        <v>1.4999999999999999E-2</v>
      </c>
      <c r="Y476" s="279">
        <v>44626</v>
      </c>
      <c r="Z476" s="280">
        <v>44631</v>
      </c>
    </row>
    <row r="477" spans="1:26" x14ac:dyDescent="0.2">
      <c r="A477">
        <v>2022</v>
      </c>
      <c r="B477">
        <v>3</v>
      </c>
      <c r="C477">
        <v>662</v>
      </c>
      <c r="D477" t="s">
        <v>207</v>
      </c>
      <c r="E477" t="s">
        <v>208</v>
      </c>
      <c r="F477">
        <v>355.12</v>
      </c>
      <c r="G477">
        <v>416.88</v>
      </c>
      <c r="I477">
        <v>21</v>
      </c>
      <c r="J477">
        <v>171</v>
      </c>
      <c r="N477" s="63"/>
      <c r="O477" s="63"/>
      <c r="P477" s="63"/>
      <c r="Q477" s="63"/>
      <c r="R477" s="63"/>
      <c r="S477" s="63"/>
      <c r="T477" s="63"/>
      <c r="U477" s="63"/>
      <c r="V477" s="63"/>
      <c r="X477">
        <v>1.4999999999999999E-2</v>
      </c>
      <c r="Y477" s="279">
        <v>44626</v>
      </c>
      <c r="Z477" s="280">
        <v>44634</v>
      </c>
    </row>
    <row r="478" spans="1:26" x14ac:dyDescent="0.2">
      <c r="A478">
        <v>2022</v>
      </c>
      <c r="B478">
        <v>3</v>
      </c>
      <c r="C478">
        <v>663</v>
      </c>
      <c r="D478" t="s">
        <v>209</v>
      </c>
      <c r="E478" t="s">
        <v>210</v>
      </c>
      <c r="F478">
        <v>313.72000000000003</v>
      </c>
      <c r="G478">
        <v>368.28</v>
      </c>
      <c r="I478">
        <v>21</v>
      </c>
      <c r="J478">
        <v>171</v>
      </c>
      <c r="N478" s="63"/>
      <c r="O478" s="63"/>
      <c r="P478" s="63"/>
      <c r="Q478" s="63"/>
      <c r="R478" s="63"/>
      <c r="S478" s="63"/>
      <c r="T478" s="63"/>
      <c r="U478" s="63"/>
      <c r="V478" s="63"/>
      <c r="X478">
        <v>1.4999999999999999E-2</v>
      </c>
      <c r="Y478" s="279">
        <v>44626</v>
      </c>
      <c r="Z478" s="280">
        <v>44249</v>
      </c>
    </row>
    <row r="479" spans="1:26" x14ac:dyDescent="0.2">
      <c r="A479">
        <v>2022</v>
      </c>
      <c r="B479">
        <v>3</v>
      </c>
      <c r="C479">
        <v>663</v>
      </c>
      <c r="D479" t="s">
        <v>209</v>
      </c>
      <c r="E479" t="s">
        <v>210</v>
      </c>
      <c r="F479">
        <v>313.72000000000003</v>
      </c>
      <c r="G479">
        <v>368.28</v>
      </c>
      <c r="I479">
        <v>21</v>
      </c>
      <c r="J479">
        <v>171</v>
      </c>
      <c r="N479" s="63"/>
      <c r="O479" s="63"/>
      <c r="P479" s="63"/>
      <c r="Q479" s="63"/>
      <c r="R479" s="63"/>
      <c r="S479" s="63"/>
      <c r="T479" s="63"/>
      <c r="U479" s="63"/>
      <c r="V479" s="63"/>
      <c r="X479">
        <v>1.4999999999999999E-2</v>
      </c>
      <c r="Y479" s="279">
        <v>44626</v>
      </c>
      <c r="Z479" s="280">
        <v>44608</v>
      </c>
    </row>
    <row r="480" spans="1:26" x14ac:dyDescent="0.2">
      <c r="A480">
        <v>2022</v>
      </c>
      <c r="B480">
        <v>3</v>
      </c>
      <c r="C480">
        <v>663</v>
      </c>
      <c r="D480" t="s">
        <v>209</v>
      </c>
      <c r="E480" t="s">
        <v>210</v>
      </c>
      <c r="F480">
        <v>313.72000000000003</v>
      </c>
      <c r="G480">
        <v>368.28</v>
      </c>
      <c r="I480">
        <v>21</v>
      </c>
      <c r="J480">
        <v>171</v>
      </c>
      <c r="N480" s="63"/>
      <c r="O480" s="63"/>
      <c r="P480" s="63"/>
      <c r="Q480" s="63"/>
      <c r="R480" s="63"/>
      <c r="S480" s="63"/>
      <c r="T480" s="63"/>
      <c r="U480" s="63"/>
      <c r="V480" s="63"/>
      <c r="X480">
        <v>1.4999999999999999E-2</v>
      </c>
      <c r="Y480" s="279">
        <v>44626</v>
      </c>
      <c r="Z480" s="280">
        <v>44609</v>
      </c>
    </row>
    <row r="481" spans="1:26" x14ac:dyDescent="0.2">
      <c r="A481">
        <v>2022</v>
      </c>
      <c r="B481">
        <v>3</v>
      </c>
      <c r="C481">
        <v>663</v>
      </c>
      <c r="D481" t="s">
        <v>209</v>
      </c>
      <c r="E481" t="s">
        <v>210</v>
      </c>
      <c r="F481">
        <v>313.72000000000003</v>
      </c>
      <c r="G481">
        <v>368.28</v>
      </c>
      <c r="I481">
        <v>21</v>
      </c>
      <c r="J481">
        <v>171</v>
      </c>
      <c r="N481" s="63"/>
      <c r="O481" s="63"/>
      <c r="P481" s="63"/>
      <c r="Q481" s="63"/>
      <c r="R481" s="63"/>
      <c r="S481" s="63"/>
      <c r="T481" s="63"/>
      <c r="U481" s="63"/>
      <c r="V481" s="63"/>
      <c r="X481">
        <v>1.4999999999999999E-2</v>
      </c>
      <c r="Y481" s="279">
        <v>44626</v>
      </c>
      <c r="Z481" s="280">
        <v>44614</v>
      </c>
    </row>
    <row r="482" spans="1:26" x14ac:dyDescent="0.2">
      <c r="A482">
        <v>2022</v>
      </c>
      <c r="B482">
        <v>3</v>
      </c>
      <c r="C482">
        <v>663</v>
      </c>
      <c r="D482" t="s">
        <v>209</v>
      </c>
      <c r="E482" t="s">
        <v>210</v>
      </c>
      <c r="F482">
        <v>313.72000000000003</v>
      </c>
      <c r="G482">
        <v>368.28</v>
      </c>
      <c r="I482">
        <v>21</v>
      </c>
      <c r="J482">
        <v>171</v>
      </c>
      <c r="N482" s="63"/>
      <c r="O482" s="63"/>
      <c r="P482" s="63"/>
      <c r="Q482" s="63"/>
      <c r="R482" s="63"/>
      <c r="S482" s="63"/>
      <c r="T482" s="63"/>
      <c r="U482" s="63"/>
      <c r="V482" s="63"/>
      <c r="X482">
        <v>1.4999999999999999E-2</v>
      </c>
      <c r="Y482" s="279">
        <v>44626</v>
      </c>
      <c r="Z482" s="280">
        <v>44627</v>
      </c>
    </row>
    <row r="483" spans="1:26" x14ac:dyDescent="0.2">
      <c r="A483">
        <v>2022</v>
      </c>
      <c r="B483">
        <v>3</v>
      </c>
      <c r="C483">
        <v>663</v>
      </c>
      <c r="D483" t="s">
        <v>209</v>
      </c>
      <c r="E483" t="s">
        <v>210</v>
      </c>
      <c r="F483">
        <v>313.72000000000003</v>
      </c>
      <c r="G483">
        <v>368.28</v>
      </c>
      <c r="I483">
        <v>21</v>
      </c>
      <c r="J483">
        <v>171</v>
      </c>
      <c r="N483" s="63"/>
      <c r="O483" s="63"/>
      <c r="P483" s="63"/>
      <c r="Q483" s="63"/>
      <c r="R483" s="63"/>
      <c r="S483" s="63"/>
      <c r="T483" s="63"/>
      <c r="U483" s="63"/>
      <c r="V483" s="63"/>
      <c r="X483">
        <v>1.4999999999999999E-2</v>
      </c>
      <c r="Y483" s="279">
        <v>44626</v>
      </c>
      <c r="Z483" s="280">
        <v>44631</v>
      </c>
    </row>
    <row r="484" spans="1:26" x14ac:dyDescent="0.2">
      <c r="A484">
        <v>2022</v>
      </c>
      <c r="B484">
        <v>3</v>
      </c>
      <c r="C484">
        <v>663</v>
      </c>
      <c r="D484" t="s">
        <v>209</v>
      </c>
      <c r="E484" t="s">
        <v>210</v>
      </c>
      <c r="F484">
        <v>313.72000000000003</v>
      </c>
      <c r="G484">
        <v>368.28</v>
      </c>
      <c r="I484">
        <v>21</v>
      </c>
      <c r="J484">
        <v>171</v>
      </c>
      <c r="N484" s="63"/>
      <c r="O484" s="63"/>
      <c r="P484" s="63"/>
      <c r="Q484" s="63"/>
      <c r="R484" s="63"/>
      <c r="S484" s="63"/>
      <c r="T484" s="63"/>
      <c r="U484" s="63"/>
      <c r="V484" s="63"/>
      <c r="X484">
        <v>1.4999999999999999E-2</v>
      </c>
      <c r="Y484" s="279">
        <v>44626</v>
      </c>
      <c r="Z484" s="280">
        <v>44634</v>
      </c>
    </row>
    <row r="485" spans="1:26" x14ac:dyDescent="0.2">
      <c r="A485">
        <v>2022</v>
      </c>
      <c r="B485">
        <v>3</v>
      </c>
      <c r="C485">
        <v>664</v>
      </c>
      <c r="D485" t="s">
        <v>211</v>
      </c>
      <c r="E485" t="s">
        <v>212</v>
      </c>
      <c r="F485">
        <v>101.2</v>
      </c>
      <c r="G485">
        <v>118.8</v>
      </c>
      <c r="I485">
        <v>21</v>
      </c>
      <c r="J485">
        <v>171</v>
      </c>
      <c r="N485" s="63"/>
      <c r="O485" s="63"/>
      <c r="P485" s="63"/>
      <c r="Q485" s="63"/>
      <c r="R485" s="63"/>
      <c r="S485" s="63"/>
      <c r="T485" s="63"/>
      <c r="U485" s="63"/>
      <c r="V485" s="63"/>
      <c r="X485">
        <v>1.4999999999999999E-2</v>
      </c>
      <c r="Y485" s="279">
        <v>44626</v>
      </c>
      <c r="Z485" s="280">
        <v>44249</v>
      </c>
    </row>
    <row r="486" spans="1:26" x14ac:dyDescent="0.2">
      <c r="A486">
        <v>2022</v>
      </c>
      <c r="B486">
        <v>3</v>
      </c>
      <c r="C486">
        <v>664</v>
      </c>
      <c r="D486" t="s">
        <v>211</v>
      </c>
      <c r="E486" t="s">
        <v>212</v>
      </c>
      <c r="F486">
        <v>101.2</v>
      </c>
      <c r="G486">
        <v>118.8</v>
      </c>
      <c r="I486">
        <v>21</v>
      </c>
      <c r="J486">
        <v>171</v>
      </c>
      <c r="N486" s="63"/>
      <c r="O486" s="63"/>
      <c r="P486" s="63"/>
      <c r="Q486" s="63"/>
      <c r="R486" s="63"/>
      <c r="S486" s="63"/>
      <c r="T486" s="63"/>
      <c r="U486" s="63"/>
      <c r="V486" s="63"/>
      <c r="X486">
        <v>1.4999999999999999E-2</v>
      </c>
      <c r="Y486" s="279">
        <v>44626</v>
      </c>
      <c r="Z486" s="280">
        <v>44608</v>
      </c>
    </row>
    <row r="487" spans="1:26" x14ac:dyDescent="0.2">
      <c r="A487">
        <v>2022</v>
      </c>
      <c r="B487">
        <v>3</v>
      </c>
      <c r="C487">
        <v>664</v>
      </c>
      <c r="D487" t="s">
        <v>211</v>
      </c>
      <c r="E487" t="s">
        <v>212</v>
      </c>
      <c r="F487">
        <v>101.2</v>
      </c>
      <c r="G487">
        <v>118.8</v>
      </c>
      <c r="I487">
        <v>21</v>
      </c>
      <c r="J487">
        <v>171</v>
      </c>
      <c r="N487" s="63"/>
      <c r="O487" s="63"/>
      <c r="P487" s="63"/>
      <c r="Q487" s="63"/>
      <c r="R487" s="63"/>
      <c r="S487" s="63"/>
      <c r="T487" s="63"/>
      <c r="U487" s="63"/>
      <c r="V487" s="63"/>
      <c r="X487">
        <v>1.4999999999999999E-2</v>
      </c>
      <c r="Y487" s="279">
        <v>44626</v>
      </c>
      <c r="Z487" s="280">
        <v>44609</v>
      </c>
    </row>
    <row r="488" spans="1:26" x14ac:dyDescent="0.2">
      <c r="A488">
        <v>2022</v>
      </c>
      <c r="B488">
        <v>3</v>
      </c>
      <c r="C488">
        <v>664</v>
      </c>
      <c r="D488" t="s">
        <v>211</v>
      </c>
      <c r="E488" t="s">
        <v>212</v>
      </c>
      <c r="F488">
        <v>101.2</v>
      </c>
      <c r="G488">
        <v>118.8</v>
      </c>
      <c r="I488">
        <v>21</v>
      </c>
      <c r="J488">
        <v>171</v>
      </c>
      <c r="N488" s="63"/>
      <c r="O488" s="63"/>
      <c r="P488" s="63"/>
      <c r="Q488" s="63"/>
      <c r="R488" s="63"/>
      <c r="S488" s="63"/>
      <c r="T488" s="63"/>
      <c r="U488" s="63"/>
      <c r="V488" s="63"/>
      <c r="X488">
        <v>1.4999999999999999E-2</v>
      </c>
      <c r="Y488" s="279">
        <v>44626</v>
      </c>
      <c r="Z488" s="280">
        <v>44614</v>
      </c>
    </row>
    <row r="489" spans="1:26" x14ac:dyDescent="0.2">
      <c r="A489">
        <v>2022</v>
      </c>
      <c r="B489">
        <v>3</v>
      </c>
      <c r="C489">
        <v>664</v>
      </c>
      <c r="D489" t="s">
        <v>211</v>
      </c>
      <c r="E489" t="s">
        <v>212</v>
      </c>
      <c r="F489">
        <v>101.2</v>
      </c>
      <c r="G489">
        <v>118.8</v>
      </c>
      <c r="I489">
        <v>21</v>
      </c>
      <c r="J489">
        <v>171</v>
      </c>
      <c r="N489" s="63"/>
      <c r="O489" s="63"/>
      <c r="P489" s="63"/>
      <c r="Q489" s="63"/>
      <c r="R489" s="63"/>
      <c r="S489" s="63"/>
      <c r="T489" s="63"/>
      <c r="U489" s="63"/>
      <c r="V489" s="63"/>
      <c r="X489">
        <v>1.4999999999999999E-2</v>
      </c>
      <c r="Y489" s="279">
        <v>44626</v>
      </c>
      <c r="Z489" s="280">
        <v>44627</v>
      </c>
    </row>
    <row r="490" spans="1:26" x14ac:dyDescent="0.2">
      <c r="A490">
        <v>2022</v>
      </c>
      <c r="B490">
        <v>3</v>
      </c>
      <c r="C490">
        <v>664</v>
      </c>
      <c r="D490" t="s">
        <v>211</v>
      </c>
      <c r="E490" t="s">
        <v>212</v>
      </c>
      <c r="F490">
        <v>101.2</v>
      </c>
      <c r="G490">
        <v>118.8</v>
      </c>
      <c r="I490">
        <v>21</v>
      </c>
      <c r="J490">
        <v>171</v>
      </c>
      <c r="N490" s="63"/>
      <c r="O490" s="63"/>
      <c r="P490" s="63"/>
      <c r="Q490" s="63"/>
      <c r="R490" s="63"/>
      <c r="S490" s="63"/>
      <c r="T490" s="63"/>
      <c r="U490" s="63"/>
      <c r="V490" s="63"/>
      <c r="X490">
        <v>1.4999999999999999E-2</v>
      </c>
      <c r="Y490" s="279">
        <v>44626</v>
      </c>
      <c r="Z490" s="280">
        <v>44631</v>
      </c>
    </row>
    <row r="491" spans="1:26" x14ac:dyDescent="0.2">
      <c r="A491">
        <v>2022</v>
      </c>
      <c r="B491">
        <v>3</v>
      </c>
      <c r="C491">
        <v>664</v>
      </c>
      <c r="D491" t="s">
        <v>211</v>
      </c>
      <c r="E491" t="s">
        <v>212</v>
      </c>
      <c r="F491">
        <v>101.2</v>
      </c>
      <c r="G491">
        <v>118.8</v>
      </c>
      <c r="I491">
        <v>21</v>
      </c>
      <c r="J491">
        <v>171</v>
      </c>
      <c r="N491" s="63"/>
      <c r="O491" s="63"/>
      <c r="P491" s="63"/>
      <c r="Q491" s="63"/>
      <c r="R491" s="63"/>
      <c r="S491" s="63"/>
      <c r="T491" s="63"/>
      <c r="U491" s="63"/>
      <c r="V491" s="63"/>
      <c r="X491">
        <v>1.4999999999999999E-2</v>
      </c>
      <c r="Y491" s="279">
        <v>44626</v>
      </c>
      <c r="Z491" s="280">
        <v>44634</v>
      </c>
    </row>
    <row r="492" spans="1:26" x14ac:dyDescent="0.2">
      <c r="A492">
        <v>2022</v>
      </c>
      <c r="B492">
        <v>3</v>
      </c>
      <c r="C492">
        <v>665</v>
      </c>
      <c r="D492" t="s">
        <v>213</v>
      </c>
      <c r="E492" t="s">
        <v>214</v>
      </c>
      <c r="F492">
        <v>101.2</v>
      </c>
      <c r="G492">
        <v>118.8</v>
      </c>
      <c r="I492">
        <v>21</v>
      </c>
      <c r="J492">
        <v>171</v>
      </c>
      <c r="N492" s="63"/>
      <c r="O492" s="63"/>
      <c r="P492" s="63"/>
      <c r="Q492" s="63"/>
      <c r="R492" s="63"/>
      <c r="S492" s="63"/>
      <c r="T492" s="63"/>
      <c r="U492" s="63"/>
      <c r="V492" s="63"/>
      <c r="X492">
        <v>1.4999999999999999E-2</v>
      </c>
      <c r="Y492" s="279">
        <v>44626</v>
      </c>
      <c r="Z492" s="280">
        <v>44249</v>
      </c>
    </row>
    <row r="493" spans="1:26" x14ac:dyDescent="0.2">
      <c r="A493">
        <v>2022</v>
      </c>
      <c r="B493">
        <v>3</v>
      </c>
      <c r="C493">
        <v>665</v>
      </c>
      <c r="D493" t="s">
        <v>213</v>
      </c>
      <c r="E493" t="s">
        <v>214</v>
      </c>
      <c r="F493">
        <v>101.2</v>
      </c>
      <c r="G493">
        <v>118.8</v>
      </c>
      <c r="I493">
        <v>21</v>
      </c>
      <c r="J493">
        <v>171</v>
      </c>
      <c r="N493" s="63"/>
      <c r="O493" s="63"/>
      <c r="P493" s="63"/>
      <c r="Q493" s="63"/>
      <c r="R493" s="63"/>
      <c r="S493" s="63"/>
      <c r="T493" s="63"/>
      <c r="U493" s="63"/>
      <c r="V493" s="63"/>
      <c r="X493">
        <v>1.4999999999999999E-2</v>
      </c>
      <c r="Y493" s="279">
        <v>44626</v>
      </c>
      <c r="Z493" s="280">
        <v>44608</v>
      </c>
    </row>
    <row r="494" spans="1:26" x14ac:dyDescent="0.2">
      <c r="A494">
        <v>2022</v>
      </c>
      <c r="B494">
        <v>3</v>
      </c>
      <c r="C494">
        <v>665</v>
      </c>
      <c r="D494" t="s">
        <v>213</v>
      </c>
      <c r="E494" t="s">
        <v>214</v>
      </c>
      <c r="F494">
        <v>101.2</v>
      </c>
      <c r="G494">
        <v>118.8</v>
      </c>
      <c r="I494">
        <v>21</v>
      </c>
      <c r="J494">
        <v>171</v>
      </c>
      <c r="N494" s="63"/>
      <c r="O494" s="63"/>
      <c r="P494" s="63"/>
      <c r="Q494" s="63"/>
      <c r="R494" s="63"/>
      <c r="S494" s="63"/>
      <c r="T494" s="63"/>
      <c r="U494" s="63"/>
      <c r="V494" s="63"/>
      <c r="X494">
        <v>1.4999999999999999E-2</v>
      </c>
      <c r="Y494" s="279">
        <v>44626</v>
      </c>
      <c r="Z494" s="280">
        <v>44609</v>
      </c>
    </row>
    <row r="495" spans="1:26" x14ac:dyDescent="0.2">
      <c r="A495">
        <v>2022</v>
      </c>
      <c r="B495">
        <v>3</v>
      </c>
      <c r="C495">
        <v>665</v>
      </c>
      <c r="D495" t="s">
        <v>213</v>
      </c>
      <c r="E495" t="s">
        <v>214</v>
      </c>
      <c r="F495">
        <v>101.2</v>
      </c>
      <c r="G495">
        <v>118.8</v>
      </c>
      <c r="I495">
        <v>21</v>
      </c>
      <c r="J495">
        <v>171</v>
      </c>
      <c r="N495" s="63"/>
      <c r="O495" s="63"/>
      <c r="P495" s="63"/>
      <c r="Q495" s="63"/>
      <c r="R495" s="63"/>
      <c r="S495" s="63"/>
      <c r="T495" s="63"/>
      <c r="U495" s="63"/>
      <c r="V495" s="63"/>
      <c r="X495">
        <v>1.4999999999999999E-2</v>
      </c>
      <c r="Y495" s="279">
        <v>44626</v>
      </c>
      <c r="Z495" s="280">
        <v>44614</v>
      </c>
    </row>
    <row r="496" spans="1:26" x14ac:dyDescent="0.2">
      <c r="A496">
        <v>2022</v>
      </c>
      <c r="B496">
        <v>3</v>
      </c>
      <c r="C496">
        <v>665</v>
      </c>
      <c r="D496" t="s">
        <v>213</v>
      </c>
      <c r="E496" t="s">
        <v>214</v>
      </c>
      <c r="F496">
        <v>101.2</v>
      </c>
      <c r="G496">
        <v>118.8</v>
      </c>
      <c r="I496">
        <v>21</v>
      </c>
      <c r="J496">
        <v>171</v>
      </c>
      <c r="N496" s="63"/>
      <c r="O496" s="63"/>
      <c r="P496" s="63"/>
      <c r="Q496" s="63"/>
      <c r="R496" s="63"/>
      <c r="S496" s="63"/>
      <c r="T496" s="63"/>
      <c r="U496" s="63"/>
      <c r="V496" s="63"/>
      <c r="X496">
        <v>1.4999999999999999E-2</v>
      </c>
      <c r="Y496" s="279">
        <v>44626</v>
      </c>
      <c r="Z496" s="280">
        <v>44627</v>
      </c>
    </row>
    <row r="497" spans="1:26" x14ac:dyDescent="0.2">
      <c r="A497">
        <v>2022</v>
      </c>
      <c r="B497">
        <v>3</v>
      </c>
      <c r="C497">
        <v>665</v>
      </c>
      <c r="D497" t="s">
        <v>213</v>
      </c>
      <c r="E497" t="s">
        <v>214</v>
      </c>
      <c r="F497">
        <v>101.2</v>
      </c>
      <c r="G497">
        <v>118.8</v>
      </c>
      <c r="I497">
        <v>21</v>
      </c>
      <c r="J497">
        <v>171</v>
      </c>
      <c r="N497" s="63"/>
      <c r="O497" s="63"/>
      <c r="P497" s="63"/>
      <c r="Q497" s="63"/>
      <c r="R497" s="63"/>
      <c r="S497" s="63"/>
      <c r="T497" s="63"/>
      <c r="U497" s="63"/>
      <c r="V497" s="63"/>
      <c r="X497">
        <v>1.4999999999999999E-2</v>
      </c>
      <c r="Y497" s="279">
        <v>44626</v>
      </c>
      <c r="Z497" s="280">
        <v>44631</v>
      </c>
    </row>
    <row r="498" spans="1:26" x14ac:dyDescent="0.2">
      <c r="A498">
        <v>2022</v>
      </c>
      <c r="B498">
        <v>3</v>
      </c>
      <c r="C498">
        <v>665</v>
      </c>
      <c r="D498" t="s">
        <v>213</v>
      </c>
      <c r="E498" t="s">
        <v>214</v>
      </c>
      <c r="F498">
        <v>101.2</v>
      </c>
      <c r="G498">
        <v>118.8</v>
      </c>
      <c r="I498">
        <v>21</v>
      </c>
      <c r="J498">
        <v>171</v>
      </c>
      <c r="N498" s="63"/>
      <c r="O498" s="63"/>
      <c r="P498" s="63"/>
      <c r="Q498" s="63"/>
      <c r="R498" s="63"/>
      <c r="S498" s="63"/>
      <c r="T498" s="63"/>
      <c r="U498" s="63"/>
      <c r="V498" s="63"/>
      <c r="X498">
        <v>1.4999999999999999E-2</v>
      </c>
      <c r="Y498" s="279">
        <v>44626</v>
      </c>
      <c r="Z498" s="280">
        <v>44634</v>
      </c>
    </row>
    <row r="499" spans="1:26" x14ac:dyDescent="0.2">
      <c r="A499">
        <v>2022</v>
      </c>
      <c r="B499">
        <v>3</v>
      </c>
      <c r="C499">
        <v>11</v>
      </c>
      <c r="D499" t="s">
        <v>227</v>
      </c>
      <c r="E499" t="s">
        <v>228</v>
      </c>
      <c r="F499">
        <v>197.16</v>
      </c>
      <c r="G499">
        <v>226.84</v>
      </c>
      <c r="I499">
        <v>48</v>
      </c>
      <c r="J499">
        <v>195</v>
      </c>
      <c r="N499" s="63"/>
      <c r="O499" s="63"/>
      <c r="P499" s="63"/>
      <c r="Q499" s="63"/>
      <c r="R499" s="63"/>
      <c r="S499" s="63"/>
      <c r="T499" s="63"/>
      <c r="U499" s="63"/>
      <c r="V499" s="63"/>
      <c r="X499">
        <v>0.02</v>
      </c>
      <c r="Y499" s="279">
        <v>44625</v>
      </c>
      <c r="Z499" s="280">
        <v>44597</v>
      </c>
    </row>
    <row r="500" spans="1:26" x14ac:dyDescent="0.2">
      <c r="A500">
        <v>2022</v>
      </c>
      <c r="B500">
        <v>3</v>
      </c>
      <c r="C500">
        <v>11</v>
      </c>
      <c r="D500" t="s">
        <v>227</v>
      </c>
      <c r="E500" t="s">
        <v>228</v>
      </c>
      <c r="F500">
        <v>197.16</v>
      </c>
      <c r="G500">
        <v>226.84</v>
      </c>
      <c r="I500">
        <v>48</v>
      </c>
      <c r="J500">
        <v>195</v>
      </c>
      <c r="N500" s="63"/>
      <c r="O500" s="63"/>
      <c r="P500" s="63"/>
      <c r="Q500" s="63"/>
      <c r="R500" s="63"/>
      <c r="S500" s="63"/>
      <c r="T500" s="63"/>
      <c r="U500" s="63"/>
      <c r="V500" s="63"/>
      <c r="X500">
        <v>0.02</v>
      </c>
      <c r="Y500" s="279">
        <v>44625</v>
      </c>
      <c r="Z500" s="280">
        <v>44612</v>
      </c>
    </row>
    <row r="501" spans="1:26" x14ac:dyDescent="0.2">
      <c r="A501">
        <v>2022</v>
      </c>
      <c r="B501">
        <v>3</v>
      </c>
      <c r="C501">
        <v>11</v>
      </c>
      <c r="D501" t="s">
        <v>227</v>
      </c>
      <c r="E501" t="s">
        <v>228</v>
      </c>
      <c r="F501">
        <v>197.16</v>
      </c>
      <c r="G501">
        <v>226.84</v>
      </c>
      <c r="I501">
        <v>48</v>
      </c>
      <c r="J501">
        <v>195</v>
      </c>
      <c r="N501" s="63"/>
      <c r="O501" s="63"/>
      <c r="P501" s="63"/>
      <c r="Q501" s="63"/>
      <c r="R501" s="63"/>
      <c r="S501" s="63"/>
      <c r="T501" s="63"/>
      <c r="U501" s="63"/>
      <c r="V501" s="63"/>
      <c r="X501">
        <v>0.02</v>
      </c>
      <c r="Y501" s="279">
        <v>44625</v>
      </c>
      <c r="Z501" s="280">
        <v>44623</v>
      </c>
    </row>
    <row r="502" spans="1:26" x14ac:dyDescent="0.2">
      <c r="A502">
        <v>2022</v>
      </c>
      <c r="B502">
        <v>3</v>
      </c>
      <c r="C502">
        <v>11</v>
      </c>
      <c r="D502" t="s">
        <v>227</v>
      </c>
      <c r="E502" t="s">
        <v>228</v>
      </c>
      <c r="F502">
        <v>197.16</v>
      </c>
      <c r="G502">
        <v>226.84</v>
      </c>
      <c r="I502">
        <v>48</v>
      </c>
      <c r="J502">
        <v>195</v>
      </c>
      <c r="N502" s="63"/>
      <c r="O502" s="63"/>
      <c r="P502" s="63"/>
      <c r="Q502" s="63"/>
      <c r="R502" s="63"/>
      <c r="S502" s="63"/>
      <c r="T502" s="63"/>
      <c r="U502" s="63"/>
      <c r="V502" s="63"/>
      <c r="X502">
        <v>0.02</v>
      </c>
      <c r="Y502" s="279">
        <v>44625</v>
      </c>
      <c r="Z502" s="280">
        <v>44625</v>
      </c>
    </row>
    <row r="503" spans="1:26" x14ac:dyDescent="0.2">
      <c r="A503">
        <v>2022</v>
      </c>
      <c r="B503">
        <v>3</v>
      </c>
      <c r="C503">
        <v>11</v>
      </c>
      <c r="D503" t="s">
        <v>227</v>
      </c>
      <c r="E503" t="s">
        <v>228</v>
      </c>
      <c r="F503">
        <v>197.16</v>
      </c>
      <c r="G503">
        <v>226.84</v>
      </c>
      <c r="I503">
        <v>48</v>
      </c>
      <c r="J503">
        <v>195</v>
      </c>
      <c r="N503" s="63"/>
      <c r="O503" s="63"/>
      <c r="P503" s="63"/>
      <c r="Q503" s="63"/>
      <c r="R503" s="63"/>
      <c r="S503" s="63"/>
      <c r="T503" s="63"/>
      <c r="U503" s="63"/>
      <c r="V503" s="63"/>
      <c r="X503">
        <v>0.02</v>
      </c>
      <c r="Y503" s="279">
        <v>44625</v>
      </c>
      <c r="Z503" s="280">
        <v>44626</v>
      </c>
    </row>
    <row r="504" spans="1:26" x14ac:dyDescent="0.2">
      <c r="A504">
        <v>2022</v>
      </c>
      <c r="B504">
        <v>3</v>
      </c>
      <c r="C504">
        <v>11</v>
      </c>
      <c r="D504" t="s">
        <v>227</v>
      </c>
      <c r="E504" t="s">
        <v>228</v>
      </c>
      <c r="F504">
        <v>197.16</v>
      </c>
      <c r="G504">
        <v>226.84</v>
      </c>
      <c r="I504">
        <v>48</v>
      </c>
      <c r="J504">
        <v>195</v>
      </c>
      <c r="N504" s="63"/>
      <c r="O504" s="63"/>
      <c r="P504" s="63"/>
      <c r="Q504" s="63"/>
      <c r="R504" s="63"/>
      <c r="S504" s="63"/>
      <c r="T504" s="63"/>
      <c r="U504" s="63"/>
      <c r="V504" s="63"/>
      <c r="X504">
        <v>0.02</v>
      </c>
      <c r="Y504" s="279">
        <v>44625</v>
      </c>
      <c r="Z504" s="280">
        <v>44627</v>
      </c>
    </row>
    <row r="505" spans="1:26" x14ac:dyDescent="0.2">
      <c r="A505">
        <v>2022</v>
      </c>
      <c r="B505">
        <v>3</v>
      </c>
      <c r="C505">
        <v>11</v>
      </c>
      <c r="D505" t="s">
        <v>227</v>
      </c>
      <c r="E505" t="s">
        <v>228</v>
      </c>
      <c r="F505">
        <v>197.16</v>
      </c>
      <c r="G505">
        <v>226.84</v>
      </c>
      <c r="I505">
        <v>48</v>
      </c>
      <c r="J505">
        <v>195</v>
      </c>
      <c r="N505" s="63"/>
      <c r="O505" s="63"/>
      <c r="P505" s="63"/>
      <c r="Q505" s="63"/>
      <c r="R505" s="63"/>
      <c r="S505" s="63"/>
      <c r="T505" s="63"/>
      <c r="U505" s="63"/>
      <c r="V505" s="63"/>
      <c r="X505">
        <v>0.02</v>
      </c>
      <c r="Y505" s="279">
        <v>44625</v>
      </c>
      <c r="Z505" s="280">
        <v>44628</v>
      </c>
    </row>
    <row r="506" spans="1:26" x14ac:dyDescent="0.2">
      <c r="A506">
        <v>2022</v>
      </c>
      <c r="B506">
        <v>3</v>
      </c>
      <c r="C506">
        <v>11</v>
      </c>
      <c r="D506" t="s">
        <v>227</v>
      </c>
      <c r="E506" t="s">
        <v>228</v>
      </c>
      <c r="F506">
        <v>197.16</v>
      </c>
      <c r="G506">
        <v>226.84</v>
      </c>
      <c r="I506">
        <v>48</v>
      </c>
      <c r="J506">
        <v>195</v>
      </c>
      <c r="N506" s="63"/>
      <c r="O506" s="63"/>
      <c r="P506" s="63"/>
      <c r="Q506" s="63"/>
      <c r="R506" s="63"/>
      <c r="S506" s="63"/>
      <c r="T506" s="63"/>
      <c r="U506" s="63"/>
      <c r="V506" s="63"/>
      <c r="X506">
        <v>0.02</v>
      </c>
      <c r="Y506" s="279">
        <v>44625</v>
      </c>
      <c r="Z506" s="280">
        <v>44629</v>
      </c>
    </row>
    <row r="507" spans="1:26" x14ac:dyDescent="0.2">
      <c r="A507">
        <v>2022</v>
      </c>
      <c r="B507">
        <v>3</v>
      </c>
      <c r="C507">
        <v>11</v>
      </c>
      <c r="D507" t="s">
        <v>227</v>
      </c>
      <c r="E507" t="s">
        <v>228</v>
      </c>
      <c r="F507">
        <v>197.16</v>
      </c>
      <c r="G507">
        <v>226.84</v>
      </c>
      <c r="I507">
        <v>48</v>
      </c>
      <c r="J507">
        <v>195</v>
      </c>
      <c r="N507" s="63"/>
      <c r="O507" s="63"/>
      <c r="P507" s="63"/>
      <c r="Q507" s="63"/>
      <c r="R507" s="63"/>
      <c r="S507" s="63"/>
      <c r="T507" s="63"/>
      <c r="U507" s="63"/>
      <c r="V507" s="63"/>
      <c r="X507">
        <v>0.02</v>
      </c>
      <c r="Y507" s="279">
        <v>44625</v>
      </c>
      <c r="Z507" s="280">
        <v>44630</v>
      </c>
    </row>
    <row r="508" spans="1:26" x14ac:dyDescent="0.2">
      <c r="A508">
        <v>2022</v>
      </c>
      <c r="B508">
        <v>3</v>
      </c>
      <c r="C508">
        <v>12</v>
      </c>
      <c r="D508" t="s">
        <v>229</v>
      </c>
      <c r="E508" t="s">
        <v>230</v>
      </c>
      <c r="F508">
        <v>197.16</v>
      </c>
      <c r="G508">
        <v>226.84</v>
      </c>
      <c r="I508">
        <v>48</v>
      </c>
      <c r="J508">
        <v>195</v>
      </c>
      <c r="N508" s="63"/>
      <c r="O508" s="63"/>
      <c r="P508" s="63"/>
      <c r="Q508" s="63"/>
      <c r="R508" s="63"/>
      <c r="S508" s="63"/>
      <c r="T508" s="63"/>
      <c r="U508" s="63"/>
      <c r="V508" s="63"/>
      <c r="X508">
        <v>0.02</v>
      </c>
      <c r="Y508" s="279">
        <v>44625</v>
      </c>
      <c r="Z508" s="280">
        <v>44597</v>
      </c>
    </row>
    <row r="509" spans="1:26" x14ac:dyDescent="0.2">
      <c r="A509">
        <v>2022</v>
      </c>
      <c r="B509">
        <v>3</v>
      </c>
      <c r="C509">
        <v>12</v>
      </c>
      <c r="D509" t="s">
        <v>229</v>
      </c>
      <c r="E509" t="s">
        <v>230</v>
      </c>
      <c r="F509">
        <v>197.16</v>
      </c>
      <c r="G509">
        <v>226.84</v>
      </c>
      <c r="I509">
        <v>48</v>
      </c>
      <c r="J509">
        <v>195</v>
      </c>
      <c r="N509" s="63"/>
      <c r="O509" s="63"/>
      <c r="P509" s="63"/>
      <c r="Q509" s="63"/>
      <c r="R509" s="63"/>
      <c r="S509" s="63"/>
      <c r="T509" s="63"/>
      <c r="U509" s="63"/>
      <c r="V509" s="63"/>
      <c r="X509">
        <v>0.02</v>
      </c>
      <c r="Y509" s="279">
        <v>44625</v>
      </c>
      <c r="Z509" s="280">
        <v>44612</v>
      </c>
    </row>
    <row r="510" spans="1:26" x14ac:dyDescent="0.2">
      <c r="A510">
        <v>2022</v>
      </c>
      <c r="B510">
        <v>3</v>
      </c>
      <c r="C510">
        <v>12</v>
      </c>
      <c r="D510" t="s">
        <v>229</v>
      </c>
      <c r="E510" t="s">
        <v>230</v>
      </c>
      <c r="F510">
        <v>197.16</v>
      </c>
      <c r="G510">
        <v>226.84</v>
      </c>
      <c r="I510">
        <v>48</v>
      </c>
      <c r="J510">
        <v>195</v>
      </c>
      <c r="N510" s="63"/>
      <c r="O510" s="63"/>
      <c r="P510" s="63"/>
      <c r="Q510" s="63"/>
      <c r="R510" s="63"/>
      <c r="S510" s="63"/>
      <c r="T510" s="63"/>
      <c r="U510" s="63"/>
      <c r="V510" s="63"/>
      <c r="X510">
        <v>0.02</v>
      </c>
      <c r="Y510" s="279">
        <v>44625</v>
      </c>
      <c r="Z510" s="280">
        <v>44623</v>
      </c>
    </row>
    <row r="511" spans="1:26" x14ac:dyDescent="0.2">
      <c r="A511">
        <v>2022</v>
      </c>
      <c r="B511">
        <v>3</v>
      </c>
      <c r="C511">
        <v>12</v>
      </c>
      <c r="D511" t="s">
        <v>229</v>
      </c>
      <c r="E511" t="s">
        <v>230</v>
      </c>
      <c r="F511">
        <v>197.16</v>
      </c>
      <c r="G511">
        <v>226.84</v>
      </c>
      <c r="I511">
        <v>48</v>
      </c>
      <c r="J511">
        <v>195</v>
      </c>
      <c r="N511" s="63"/>
      <c r="O511" s="63"/>
      <c r="P511" s="63"/>
      <c r="Q511" s="63"/>
      <c r="R511" s="63"/>
      <c r="S511" s="63"/>
      <c r="T511" s="63"/>
      <c r="U511" s="63"/>
      <c r="V511" s="63"/>
      <c r="X511">
        <v>0.02</v>
      </c>
      <c r="Y511" s="279">
        <v>44625</v>
      </c>
      <c r="Z511" s="280">
        <v>44625</v>
      </c>
    </row>
    <row r="512" spans="1:26" x14ac:dyDescent="0.2">
      <c r="A512">
        <v>2022</v>
      </c>
      <c r="B512">
        <v>3</v>
      </c>
      <c r="C512">
        <v>12</v>
      </c>
      <c r="D512" t="s">
        <v>229</v>
      </c>
      <c r="E512" t="s">
        <v>230</v>
      </c>
      <c r="F512">
        <v>197.16</v>
      </c>
      <c r="G512">
        <v>226.84</v>
      </c>
      <c r="I512">
        <v>48</v>
      </c>
      <c r="J512">
        <v>195</v>
      </c>
      <c r="N512" s="63"/>
      <c r="O512" s="63"/>
      <c r="P512" s="63"/>
      <c r="Q512" s="63"/>
      <c r="R512" s="63"/>
      <c r="S512" s="63"/>
      <c r="T512" s="63"/>
      <c r="U512" s="63"/>
      <c r="V512" s="63"/>
      <c r="X512">
        <v>0.02</v>
      </c>
      <c r="Y512" s="279">
        <v>44625</v>
      </c>
      <c r="Z512" s="280">
        <v>44626</v>
      </c>
    </row>
    <row r="513" spans="1:26" x14ac:dyDescent="0.2">
      <c r="A513">
        <v>2022</v>
      </c>
      <c r="B513">
        <v>3</v>
      </c>
      <c r="C513">
        <v>12</v>
      </c>
      <c r="D513" t="s">
        <v>229</v>
      </c>
      <c r="E513" t="s">
        <v>230</v>
      </c>
      <c r="F513">
        <v>197.16</v>
      </c>
      <c r="G513">
        <v>226.84</v>
      </c>
      <c r="I513">
        <v>48</v>
      </c>
      <c r="J513">
        <v>195</v>
      </c>
      <c r="N513" s="63"/>
      <c r="O513" s="63"/>
      <c r="P513" s="63"/>
      <c r="Q513" s="63"/>
      <c r="R513" s="63"/>
      <c r="S513" s="63"/>
      <c r="T513" s="63"/>
      <c r="U513" s="63"/>
      <c r="V513" s="63"/>
      <c r="X513">
        <v>0.02</v>
      </c>
      <c r="Y513" s="279">
        <v>44625</v>
      </c>
      <c r="Z513" s="280">
        <v>44627</v>
      </c>
    </row>
    <row r="514" spans="1:26" x14ac:dyDescent="0.2">
      <c r="A514">
        <v>2022</v>
      </c>
      <c r="B514">
        <v>3</v>
      </c>
      <c r="C514">
        <v>12</v>
      </c>
      <c r="D514" t="s">
        <v>229</v>
      </c>
      <c r="E514" t="s">
        <v>230</v>
      </c>
      <c r="F514">
        <v>197.16</v>
      </c>
      <c r="G514">
        <v>226.84</v>
      </c>
      <c r="I514">
        <v>48</v>
      </c>
      <c r="J514">
        <v>195</v>
      </c>
      <c r="N514" s="63"/>
      <c r="O514" s="63"/>
      <c r="P514" s="63"/>
      <c r="Q514" s="63"/>
      <c r="R514" s="63"/>
      <c r="S514" s="63"/>
      <c r="T514" s="63"/>
      <c r="U514" s="63"/>
      <c r="V514" s="63"/>
      <c r="X514">
        <v>0.02</v>
      </c>
      <c r="Y514" s="279">
        <v>44625</v>
      </c>
      <c r="Z514" s="280">
        <v>44628</v>
      </c>
    </row>
    <row r="515" spans="1:26" x14ac:dyDescent="0.2">
      <c r="A515">
        <v>2022</v>
      </c>
      <c r="B515">
        <v>3</v>
      </c>
      <c r="C515">
        <v>12</v>
      </c>
      <c r="D515" t="s">
        <v>229</v>
      </c>
      <c r="E515" t="s">
        <v>230</v>
      </c>
      <c r="F515">
        <v>197.16</v>
      </c>
      <c r="G515">
        <v>226.84</v>
      </c>
      <c r="I515">
        <v>48</v>
      </c>
      <c r="J515">
        <v>195</v>
      </c>
      <c r="N515" s="63"/>
      <c r="O515" s="63"/>
      <c r="P515" s="63"/>
      <c r="Q515" s="63"/>
      <c r="R515" s="63"/>
      <c r="S515" s="63"/>
      <c r="T515" s="63"/>
      <c r="U515" s="63"/>
      <c r="V515" s="63"/>
      <c r="X515">
        <v>0.02</v>
      </c>
      <c r="Y515" s="279">
        <v>44625</v>
      </c>
      <c r="Z515" s="280">
        <v>44629</v>
      </c>
    </row>
    <row r="516" spans="1:26" x14ac:dyDescent="0.2">
      <c r="A516">
        <v>2022</v>
      </c>
      <c r="B516">
        <v>3</v>
      </c>
      <c r="C516">
        <v>12</v>
      </c>
      <c r="D516" t="s">
        <v>229</v>
      </c>
      <c r="E516" t="s">
        <v>230</v>
      </c>
      <c r="F516">
        <v>197.16</v>
      </c>
      <c r="G516">
        <v>226.84</v>
      </c>
      <c r="I516">
        <v>48</v>
      </c>
      <c r="J516">
        <v>195</v>
      </c>
      <c r="N516" s="63"/>
      <c r="O516" s="63"/>
      <c r="P516" s="63"/>
      <c r="Q516" s="63"/>
      <c r="R516" s="63"/>
      <c r="S516" s="63"/>
      <c r="T516" s="63"/>
      <c r="U516" s="63"/>
      <c r="V516" s="63"/>
      <c r="X516">
        <v>0.02</v>
      </c>
      <c r="Y516" s="279">
        <v>44625</v>
      </c>
      <c r="Z516" s="280">
        <v>44630</v>
      </c>
    </row>
    <row r="517" spans="1:26" x14ac:dyDescent="0.2">
      <c r="A517">
        <v>2022</v>
      </c>
      <c r="B517">
        <v>3</v>
      </c>
      <c r="C517">
        <v>99</v>
      </c>
      <c r="D517" t="s">
        <v>231</v>
      </c>
      <c r="E517" t="s">
        <v>232</v>
      </c>
      <c r="F517">
        <v>18.600000000000001</v>
      </c>
      <c r="G517">
        <v>21.4</v>
      </c>
      <c r="I517">
        <v>140</v>
      </c>
      <c r="J517">
        <v>103</v>
      </c>
      <c r="N517" s="63"/>
      <c r="O517" s="63"/>
      <c r="P517" s="63"/>
      <c r="Q517" s="63"/>
      <c r="R517" s="63"/>
      <c r="S517" s="63"/>
      <c r="T517" s="63"/>
      <c r="U517" s="63"/>
      <c r="V517" s="63"/>
      <c r="X517">
        <v>1.4999999999999999E-2</v>
      </c>
      <c r="Y517" s="279">
        <v>44625</v>
      </c>
      <c r="Z517" s="280">
        <v>44597</v>
      </c>
    </row>
    <row r="518" spans="1:26" x14ac:dyDescent="0.2">
      <c r="A518">
        <v>2022</v>
      </c>
      <c r="B518">
        <v>3</v>
      </c>
      <c r="C518">
        <v>99</v>
      </c>
      <c r="D518" t="s">
        <v>231</v>
      </c>
      <c r="E518" t="s">
        <v>232</v>
      </c>
      <c r="F518">
        <v>18.600000000000001</v>
      </c>
      <c r="G518">
        <v>21.4</v>
      </c>
      <c r="I518">
        <v>140</v>
      </c>
      <c r="J518">
        <v>103</v>
      </c>
      <c r="N518" s="63"/>
      <c r="O518" s="63"/>
      <c r="P518" s="63"/>
      <c r="Q518" s="63"/>
      <c r="R518" s="63"/>
      <c r="S518" s="63"/>
      <c r="T518" s="63"/>
      <c r="U518" s="63"/>
      <c r="V518" s="63"/>
      <c r="X518">
        <v>1.4999999999999999E-2</v>
      </c>
      <c r="Y518" s="279">
        <v>44625</v>
      </c>
      <c r="Z518" s="280">
        <v>44612</v>
      </c>
    </row>
    <row r="519" spans="1:26" x14ac:dyDescent="0.2">
      <c r="A519">
        <v>2022</v>
      </c>
      <c r="B519">
        <v>3</v>
      </c>
      <c r="C519">
        <v>99</v>
      </c>
      <c r="D519" t="s">
        <v>231</v>
      </c>
      <c r="E519" t="s">
        <v>232</v>
      </c>
      <c r="F519">
        <v>18.600000000000001</v>
      </c>
      <c r="G519">
        <v>21.4</v>
      </c>
      <c r="I519">
        <v>140</v>
      </c>
      <c r="J519">
        <v>103</v>
      </c>
      <c r="N519" s="63"/>
      <c r="O519" s="63"/>
      <c r="P519" s="63"/>
      <c r="Q519" s="63"/>
      <c r="R519" s="63"/>
      <c r="S519" s="63"/>
      <c r="T519" s="63"/>
      <c r="U519" s="63"/>
      <c r="V519" s="63"/>
      <c r="X519">
        <v>1.4999999999999999E-2</v>
      </c>
      <c r="Y519" s="279">
        <v>44625</v>
      </c>
      <c r="Z519" s="280">
        <v>44623</v>
      </c>
    </row>
    <row r="520" spans="1:26" x14ac:dyDescent="0.2">
      <c r="A520">
        <v>2022</v>
      </c>
      <c r="B520">
        <v>3</v>
      </c>
      <c r="C520">
        <v>99</v>
      </c>
      <c r="D520" t="s">
        <v>231</v>
      </c>
      <c r="E520" t="s">
        <v>232</v>
      </c>
      <c r="F520">
        <v>18.600000000000001</v>
      </c>
      <c r="G520">
        <v>21.4</v>
      </c>
      <c r="I520">
        <v>140</v>
      </c>
      <c r="J520">
        <v>103</v>
      </c>
      <c r="N520" s="63"/>
      <c r="O520" s="63"/>
      <c r="P520" s="63"/>
      <c r="Q520" s="63"/>
      <c r="R520" s="63"/>
      <c r="S520" s="63"/>
      <c r="T520" s="63"/>
      <c r="U520" s="63"/>
      <c r="V520" s="63"/>
      <c r="X520">
        <v>1.4999999999999999E-2</v>
      </c>
      <c r="Y520" s="279">
        <v>44625</v>
      </c>
      <c r="Z520" s="280">
        <v>44625</v>
      </c>
    </row>
    <row r="521" spans="1:26" x14ac:dyDescent="0.2">
      <c r="A521">
        <v>2022</v>
      </c>
      <c r="B521">
        <v>3</v>
      </c>
      <c r="C521">
        <v>99</v>
      </c>
      <c r="D521" t="s">
        <v>231</v>
      </c>
      <c r="E521" t="s">
        <v>232</v>
      </c>
      <c r="F521">
        <v>18.600000000000001</v>
      </c>
      <c r="G521">
        <v>21.4</v>
      </c>
      <c r="I521">
        <v>140</v>
      </c>
      <c r="J521">
        <v>103</v>
      </c>
      <c r="N521" s="63"/>
      <c r="O521" s="63"/>
      <c r="P521" s="63"/>
      <c r="Q521" s="63"/>
      <c r="R521" s="63"/>
      <c r="S521" s="63"/>
      <c r="T521" s="63"/>
      <c r="U521" s="63"/>
      <c r="V521" s="63"/>
      <c r="X521">
        <v>1.4999999999999999E-2</v>
      </c>
      <c r="Y521" s="279">
        <v>44625</v>
      </c>
      <c r="Z521" s="280">
        <v>44626</v>
      </c>
    </row>
    <row r="522" spans="1:26" x14ac:dyDescent="0.2">
      <c r="A522">
        <v>2022</v>
      </c>
      <c r="B522">
        <v>3</v>
      </c>
      <c r="C522">
        <v>99</v>
      </c>
      <c r="D522" t="s">
        <v>231</v>
      </c>
      <c r="E522" t="s">
        <v>232</v>
      </c>
      <c r="F522">
        <v>18.600000000000001</v>
      </c>
      <c r="G522">
        <v>21.4</v>
      </c>
      <c r="I522">
        <v>140</v>
      </c>
      <c r="J522">
        <v>103</v>
      </c>
      <c r="N522" s="63"/>
      <c r="O522" s="63"/>
      <c r="P522" s="63"/>
      <c r="Q522" s="63"/>
      <c r="R522" s="63"/>
      <c r="S522" s="63"/>
      <c r="T522" s="63"/>
      <c r="U522" s="63"/>
      <c r="V522" s="63"/>
      <c r="X522">
        <v>1.4999999999999999E-2</v>
      </c>
      <c r="Y522" s="279">
        <v>44625</v>
      </c>
      <c r="Z522" s="280">
        <v>44627</v>
      </c>
    </row>
    <row r="523" spans="1:26" x14ac:dyDescent="0.2">
      <c r="A523">
        <v>2022</v>
      </c>
      <c r="B523">
        <v>3</v>
      </c>
      <c r="C523">
        <v>99</v>
      </c>
      <c r="D523" t="s">
        <v>231</v>
      </c>
      <c r="E523" t="s">
        <v>232</v>
      </c>
      <c r="F523">
        <v>18.600000000000001</v>
      </c>
      <c r="G523">
        <v>21.4</v>
      </c>
      <c r="I523">
        <v>140</v>
      </c>
      <c r="J523">
        <v>103</v>
      </c>
      <c r="N523" s="63"/>
      <c r="O523" s="63"/>
      <c r="P523" s="63"/>
      <c r="Q523" s="63"/>
      <c r="R523" s="63"/>
      <c r="S523" s="63"/>
      <c r="T523" s="63"/>
      <c r="U523" s="63"/>
      <c r="V523" s="63"/>
      <c r="X523">
        <v>1.4999999999999999E-2</v>
      </c>
      <c r="Y523" s="279">
        <v>44625</v>
      </c>
      <c r="Z523" s="280">
        <v>44628</v>
      </c>
    </row>
    <row r="524" spans="1:26" x14ac:dyDescent="0.2">
      <c r="A524">
        <v>2022</v>
      </c>
      <c r="B524">
        <v>3</v>
      </c>
      <c r="C524">
        <v>99</v>
      </c>
      <c r="D524" t="s">
        <v>231</v>
      </c>
      <c r="E524" t="s">
        <v>232</v>
      </c>
      <c r="F524">
        <v>18.600000000000001</v>
      </c>
      <c r="G524">
        <v>21.4</v>
      </c>
      <c r="I524">
        <v>140</v>
      </c>
      <c r="J524">
        <v>103</v>
      </c>
      <c r="N524" s="63"/>
      <c r="O524" s="63"/>
      <c r="P524" s="63"/>
      <c r="Q524" s="63"/>
      <c r="R524" s="63"/>
      <c r="S524" s="63"/>
      <c r="T524" s="63"/>
      <c r="U524" s="63"/>
      <c r="V524" s="63"/>
      <c r="X524">
        <v>1.4999999999999999E-2</v>
      </c>
      <c r="Y524" s="279">
        <v>44625</v>
      </c>
      <c r="Z524" s="280">
        <v>44629</v>
      </c>
    </row>
    <row r="525" spans="1:26" x14ac:dyDescent="0.2">
      <c r="A525">
        <v>2022</v>
      </c>
      <c r="B525">
        <v>3</v>
      </c>
      <c r="C525">
        <v>99</v>
      </c>
      <c r="D525" t="s">
        <v>231</v>
      </c>
      <c r="E525" t="s">
        <v>232</v>
      </c>
      <c r="F525">
        <v>18.600000000000001</v>
      </c>
      <c r="G525">
        <v>21.4</v>
      </c>
      <c r="I525">
        <v>140</v>
      </c>
      <c r="J525">
        <v>103</v>
      </c>
      <c r="N525" s="63"/>
      <c r="O525" s="63"/>
      <c r="P525" s="63"/>
      <c r="Q525" s="63"/>
      <c r="R525" s="63"/>
      <c r="S525" s="63"/>
      <c r="T525" s="63"/>
      <c r="U525" s="63"/>
      <c r="V525" s="63"/>
      <c r="X525">
        <v>1.4999999999999999E-2</v>
      </c>
      <c r="Y525" s="279">
        <v>44625</v>
      </c>
      <c r="Z525" s="280">
        <v>44630</v>
      </c>
    </row>
    <row r="526" spans="1:26" x14ac:dyDescent="0.2">
      <c r="A526">
        <v>2022</v>
      </c>
      <c r="B526">
        <v>3</v>
      </c>
      <c r="C526">
        <v>101</v>
      </c>
      <c r="D526" t="s">
        <v>233</v>
      </c>
      <c r="E526" t="s">
        <v>234</v>
      </c>
      <c r="F526">
        <v>18.600000000000001</v>
      </c>
      <c r="G526">
        <v>21.4</v>
      </c>
      <c r="I526">
        <v>140</v>
      </c>
      <c r="J526">
        <v>103</v>
      </c>
      <c r="N526" s="63"/>
      <c r="O526" s="63"/>
      <c r="P526" s="63"/>
      <c r="Q526" s="63"/>
      <c r="R526" s="63"/>
      <c r="S526" s="63"/>
      <c r="T526" s="63"/>
      <c r="U526" s="63"/>
      <c r="V526" s="63"/>
      <c r="X526">
        <v>1.4999999999999999E-2</v>
      </c>
      <c r="Y526" s="279">
        <v>44625</v>
      </c>
      <c r="Z526" s="280">
        <v>44597</v>
      </c>
    </row>
    <row r="527" spans="1:26" x14ac:dyDescent="0.2">
      <c r="A527">
        <v>2022</v>
      </c>
      <c r="B527">
        <v>3</v>
      </c>
      <c r="C527">
        <v>101</v>
      </c>
      <c r="D527" t="s">
        <v>233</v>
      </c>
      <c r="E527" t="s">
        <v>234</v>
      </c>
      <c r="F527">
        <v>18.600000000000001</v>
      </c>
      <c r="G527">
        <v>21.4</v>
      </c>
      <c r="I527">
        <v>140</v>
      </c>
      <c r="J527">
        <v>103</v>
      </c>
      <c r="N527" s="63"/>
      <c r="O527" s="63"/>
      <c r="P527" s="63"/>
      <c r="Q527" s="63"/>
      <c r="R527" s="63"/>
      <c r="S527" s="63"/>
      <c r="T527" s="63"/>
      <c r="U527" s="63"/>
      <c r="V527" s="63"/>
      <c r="X527">
        <v>1.4999999999999999E-2</v>
      </c>
      <c r="Y527" s="279">
        <v>44625</v>
      </c>
      <c r="Z527" s="280">
        <v>44612</v>
      </c>
    </row>
    <row r="528" spans="1:26" x14ac:dyDescent="0.2">
      <c r="A528">
        <v>2022</v>
      </c>
      <c r="B528">
        <v>3</v>
      </c>
      <c r="C528">
        <v>101</v>
      </c>
      <c r="D528" t="s">
        <v>233</v>
      </c>
      <c r="E528" t="s">
        <v>234</v>
      </c>
      <c r="F528">
        <v>18.600000000000001</v>
      </c>
      <c r="G528">
        <v>21.4</v>
      </c>
      <c r="I528">
        <v>140</v>
      </c>
      <c r="J528">
        <v>103</v>
      </c>
      <c r="N528" s="63"/>
      <c r="O528" s="63"/>
      <c r="P528" s="63"/>
      <c r="Q528" s="63"/>
      <c r="R528" s="63"/>
      <c r="S528" s="63"/>
      <c r="T528" s="63"/>
      <c r="U528" s="63"/>
      <c r="V528" s="63"/>
      <c r="X528">
        <v>1.4999999999999999E-2</v>
      </c>
      <c r="Y528" s="279">
        <v>44625</v>
      </c>
      <c r="Z528" s="280">
        <v>44623</v>
      </c>
    </row>
    <row r="529" spans="1:26" x14ac:dyDescent="0.2">
      <c r="A529">
        <v>2022</v>
      </c>
      <c r="B529">
        <v>3</v>
      </c>
      <c r="C529">
        <v>101</v>
      </c>
      <c r="D529" t="s">
        <v>233</v>
      </c>
      <c r="E529" t="s">
        <v>234</v>
      </c>
      <c r="F529">
        <v>18.600000000000001</v>
      </c>
      <c r="G529">
        <v>21.4</v>
      </c>
      <c r="I529">
        <v>140</v>
      </c>
      <c r="J529">
        <v>103</v>
      </c>
      <c r="N529" s="63"/>
      <c r="O529" s="63"/>
      <c r="P529" s="63"/>
      <c r="Q529" s="63"/>
      <c r="R529" s="63"/>
      <c r="S529" s="63"/>
      <c r="T529" s="63"/>
      <c r="U529" s="63"/>
      <c r="V529" s="63"/>
      <c r="X529">
        <v>1.4999999999999999E-2</v>
      </c>
      <c r="Y529" s="279">
        <v>44625</v>
      </c>
      <c r="Z529" s="280">
        <v>44625</v>
      </c>
    </row>
    <row r="530" spans="1:26" x14ac:dyDescent="0.2">
      <c r="A530">
        <v>2022</v>
      </c>
      <c r="B530">
        <v>3</v>
      </c>
      <c r="C530">
        <v>101</v>
      </c>
      <c r="D530" t="s">
        <v>233</v>
      </c>
      <c r="E530" t="s">
        <v>234</v>
      </c>
      <c r="F530">
        <v>18.600000000000001</v>
      </c>
      <c r="G530">
        <v>21.4</v>
      </c>
      <c r="I530">
        <v>140</v>
      </c>
      <c r="J530">
        <v>103</v>
      </c>
      <c r="N530" s="63"/>
      <c r="O530" s="63"/>
      <c r="P530" s="63"/>
      <c r="Q530" s="63"/>
      <c r="R530" s="63"/>
      <c r="S530" s="63"/>
      <c r="T530" s="63"/>
      <c r="U530" s="63"/>
      <c r="V530" s="63"/>
      <c r="X530">
        <v>1.4999999999999999E-2</v>
      </c>
      <c r="Y530" s="279">
        <v>44625</v>
      </c>
      <c r="Z530" s="280">
        <v>44626</v>
      </c>
    </row>
    <row r="531" spans="1:26" x14ac:dyDescent="0.2">
      <c r="A531">
        <v>2022</v>
      </c>
      <c r="B531">
        <v>3</v>
      </c>
      <c r="C531">
        <v>101</v>
      </c>
      <c r="D531" t="s">
        <v>233</v>
      </c>
      <c r="E531" t="s">
        <v>234</v>
      </c>
      <c r="F531">
        <v>18.600000000000001</v>
      </c>
      <c r="G531">
        <v>21.4</v>
      </c>
      <c r="I531">
        <v>140</v>
      </c>
      <c r="J531">
        <v>103</v>
      </c>
      <c r="N531" s="63"/>
      <c r="O531" s="63"/>
      <c r="P531" s="63"/>
      <c r="Q531" s="63"/>
      <c r="R531" s="63"/>
      <c r="S531" s="63"/>
      <c r="T531" s="63"/>
      <c r="U531" s="63"/>
      <c r="V531" s="63"/>
      <c r="X531">
        <v>1.4999999999999999E-2</v>
      </c>
      <c r="Y531" s="279">
        <v>44625</v>
      </c>
      <c r="Z531" s="280">
        <v>44627</v>
      </c>
    </row>
    <row r="532" spans="1:26" x14ac:dyDescent="0.2">
      <c r="A532">
        <v>2022</v>
      </c>
      <c r="B532">
        <v>3</v>
      </c>
      <c r="C532">
        <v>101</v>
      </c>
      <c r="D532" t="s">
        <v>233</v>
      </c>
      <c r="E532" t="s">
        <v>234</v>
      </c>
      <c r="F532">
        <v>18.600000000000001</v>
      </c>
      <c r="G532">
        <v>21.4</v>
      </c>
      <c r="I532">
        <v>140</v>
      </c>
      <c r="J532">
        <v>103</v>
      </c>
      <c r="N532" s="63"/>
      <c r="O532" s="63"/>
      <c r="P532" s="63"/>
      <c r="Q532" s="63"/>
      <c r="R532" s="63"/>
      <c r="S532" s="63"/>
      <c r="T532" s="63"/>
      <c r="U532" s="63"/>
      <c r="V532" s="63"/>
      <c r="X532">
        <v>1.4999999999999999E-2</v>
      </c>
      <c r="Y532" s="279">
        <v>44625</v>
      </c>
      <c r="Z532" s="280">
        <v>44628</v>
      </c>
    </row>
    <row r="533" spans="1:26" x14ac:dyDescent="0.2">
      <c r="A533">
        <v>2022</v>
      </c>
      <c r="B533">
        <v>3</v>
      </c>
      <c r="C533">
        <v>101</v>
      </c>
      <c r="D533" t="s">
        <v>233</v>
      </c>
      <c r="E533" t="s">
        <v>234</v>
      </c>
      <c r="F533">
        <v>18.600000000000001</v>
      </c>
      <c r="G533">
        <v>21.4</v>
      </c>
      <c r="I533">
        <v>140</v>
      </c>
      <c r="J533">
        <v>103</v>
      </c>
      <c r="N533" s="63"/>
      <c r="O533" s="63"/>
      <c r="P533" s="63"/>
      <c r="Q533" s="63"/>
      <c r="R533" s="63"/>
      <c r="S533" s="63"/>
      <c r="T533" s="63"/>
      <c r="U533" s="63"/>
      <c r="V533" s="63"/>
      <c r="X533">
        <v>1.4999999999999999E-2</v>
      </c>
      <c r="Y533" s="279">
        <v>44625</v>
      </c>
      <c r="Z533" s="280">
        <v>44629</v>
      </c>
    </row>
    <row r="534" spans="1:26" x14ac:dyDescent="0.2">
      <c r="A534">
        <v>2022</v>
      </c>
      <c r="B534">
        <v>3</v>
      </c>
      <c r="C534">
        <v>101</v>
      </c>
      <c r="D534" t="s">
        <v>233</v>
      </c>
      <c r="E534" t="s">
        <v>234</v>
      </c>
      <c r="F534">
        <v>18.600000000000001</v>
      </c>
      <c r="G534">
        <v>21.4</v>
      </c>
      <c r="I534">
        <v>140</v>
      </c>
      <c r="J534">
        <v>103</v>
      </c>
      <c r="N534" s="63"/>
      <c r="O534" s="63"/>
      <c r="P534" s="63"/>
      <c r="Q534" s="63"/>
      <c r="R534" s="63"/>
      <c r="S534" s="63"/>
      <c r="T534" s="63"/>
      <c r="U534" s="63"/>
      <c r="V534" s="63"/>
      <c r="X534">
        <v>1.4999999999999999E-2</v>
      </c>
      <c r="Y534" s="279">
        <v>44625</v>
      </c>
      <c r="Z534" s="280">
        <v>44630</v>
      </c>
    </row>
    <row r="535" spans="1:26" x14ac:dyDescent="0.2">
      <c r="A535">
        <v>2022</v>
      </c>
      <c r="B535">
        <v>3</v>
      </c>
      <c r="C535">
        <v>122</v>
      </c>
      <c r="D535" t="s">
        <v>131</v>
      </c>
      <c r="E535" t="s">
        <v>132</v>
      </c>
      <c r="F535">
        <v>267.39999999999998</v>
      </c>
      <c r="G535">
        <v>292.60000000000002</v>
      </c>
      <c r="I535">
        <v>64</v>
      </c>
      <c r="J535">
        <v>113</v>
      </c>
      <c r="N535" s="63"/>
      <c r="O535" s="63"/>
      <c r="P535" s="63"/>
      <c r="Q535" s="63"/>
      <c r="R535" s="63"/>
      <c r="S535" s="63"/>
      <c r="T535" s="63"/>
      <c r="U535" s="63"/>
      <c r="V535" s="63"/>
      <c r="X535">
        <v>1.4999999999999999E-2</v>
      </c>
      <c r="Y535" s="279">
        <v>44625</v>
      </c>
      <c r="Z535" s="280">
        <v>44597</v>
      </c>
    </row>
    <row r="536" spans="1:26" x14ac:dyDescent="0.2">
      <c r="A536">
        <v>2022</v>
      </c>
      <c r="B536">
        <v>3</v>
      </c>
      <c r="C536">
        <v>122</v>
      </c>
      <c r="D536" t="s">
        <v>131</v>
      </c>
      <c r="E536" t="s">
        <v>132</v>
      </c>
      <c r="F536">
        <v>267.39999999999998</v>
      </c>
      <c r="G536">
        <v>292.60000000000002</v>
      </c>
      <c r="I536">
        <v>64</v>
      </c>
      <c r="J536">
        <v>113</v>
      </c>
      <c r="N536" s="63"/>
      <c r="O536" s="63"/>
      <c r="P536" s="63"/>
      <c r="Q536" s="63"/>
      <c r="R536" s="63"/>
      <c r="S536" s="63"/>
      <c r="T536" s="63"/>
      <c r="U536" s="63"/>
      <c r="V536" s="63"/>
      <c r="X536">
        <v>1.4999999999999999E-2</v>
      </c>
      <c r="Y536" s="279">
        <v>44625</v>
      </c>
      <c r="Z536" s="280">
        <v>44612</v>
      </c>
    </row>
    <row r="537" spans="1:26" x14ac:dyDescent="0.2">
      <c r="A537">
        <v>2022</v>
      </c>
      <c r="B537">
        <v>3</v>
      </c>
      <c r="C537">
        <v>122</v>
      </c>
      <c r="D537" t="s">
        <v>131</v>
      </c>
      <c r="E537" t="s">
        <v>132</v>
      </c>
      <c r="F537">
        <v>267.39999999999998</v>
      </c>
      <c r="G537">
        <v>292.60000000000002</v>
      </c>
      <c r="I537">
        <v>64</v>
      </c>
      <c r="J537">
        <v>113</v>
      </c>
      <c r="N537" s="63"/>
      <c r="O537" s="63"/>
      <c r="P537" s="63"/>
      <c r="Q537" s="63"/>
      <c r="R537" s="63"/>
      <c r="S537" s="63"/>
      <c r="T537" s="63"/>
      <c r="U537" s="63"/>
      <c r="V537" s="63"/>
      <c r="X537">
        <v>1.4999999999999999E-2</v>
      </c>
      <c r="Y537" s="279">
        <v>44625</v>
      </c>
      <c r="Z537" s="280">
        <v>44623</v>
      </c>
    </row>
    <row r="538" spans="1:26" x14ac:dyDescent="0.2">
      <c r="A538">
        <v>2022</v>
      </c>
      <c r="B538">
        <v>3</v>
      </c>
      <c r="C538">
        <v>122</v>
      </c>
      <c r="D538" t="s">
        <v>131</v>
      </c>
      <c r="E538" t="s">
        <v>132</v>
      </c>
      <c r="F538">
        <v>267.39999999999998</v>
      </c>
      <c r="G538">
        <v>292.60000000000002</v>
      </c>
      <c r="I538">
        <v>64</v>
      </c>
      <c r="J538">
        <v>113</v>
      </c>
      <c r="N538" s="63"/>
      <c r="O538" s="63"/>
      <c r="P538" s="63"/>
      <c r="Q538" s="63"/>
      <c r="R538" s="63"/>
      <c r="S538" s="63"/>
      <c r="T538" s="63"/>
      <c r="U538" s="63"/>
      <c r="V538" s="63"/>
      <c r="X538">
        <v>1.4999999999999999E-2</v>
      </c>
      <c r="Y538" s="279">
        <v>44625</v>
      </c>
      <c r="Z538" s="280">
        <v>44625</v>
      </c>
    </row>
    <row r="539" spans="1:26" x14ac:dyDescent="0.2">
      <c r="A539">
        <v>2022</v>
      </c>
      <c r="B539">
        <v>3</v>
      </c>
      <c r="C539">
        <v>122</v>
      </c>
      <c r="D539" t="s">
        <v>131</v>
      </c>
      <c r="E539" t="s">
        <v>132</v>
      </c>
      <c r="F539">
        <v>267.39999999999998</v>
      </c>
      <c r="G539">
        <v>292.60000000000002</v>
      </c>
      <c r="I539">
        <v>64</v>
      </c>
      <c r="J539">
        <v>113</v>
      </c>
      <c r="N539" s="63"/>
      <c r="O539" s="63"/>
      <c r="P539" s="63"/>
      <c r="Q539" s="63"/>
      <c r="R539" s="63"/>
      <c r="S539" s="63"/>
      <c r="T539" s="63"/>
      <c r="U539" s="63"/>
      <c r="V539" s="63"/>
      <c r="X539">
        <v>1.4999999999999999E-2</v>
      </c>
      <c r="Y539" s="279">
        <v>44625</v>
      </c>
      <c r="Z539" s="280">
        <v>44626</v>
      </c>
    </row>
    <row r="540" spans="1:26" x14ac:dyDescent="0.2">
      <c r="A540">
        <v>2022</v>
      </c>
      <c r="B540">
        <v>3</v>
      </c>
      <c r="C540">
        <v>122</v>
      </c>
      <c r="D540" t="s">
        <v>131</v>
      </c>
      <c r="E540" t="s">
        <v>132</v>
      </c>
      <c r="F540">
        <v>267.39999999999998</v>
      </c>
      <c r="G540">
        <v>292.60000000000002</v>
      </c>
      <c r="I540">
        <v>64</v>
      </c>
      <c r="J540">
        <v>113</v>
      </c>
      <c r="N540" s="63"/>
      <c r="O540" s="63"/>
      <c r="P540" s="63"/>
      <c r="Q540" s="63"/>
      <c r="R540" s="63"/>
      <c r="S540" s="63"/>
      <c r="T540" s="63"/>
      <c r="U540" s="63"/>
      <c r="V540" s="63"/>
      <c r="X540">
        <v>1.4999999999999999E-2</v>
      </c>
      <c r="Y540" s="279">
        <v>44625</v>
      </c>
      <c r="Z540" s="280">
        <v>44627</v>
      </c>
    </row>
    <row r="541" spans="1:26" x14ac:dyDescent="0.2">
      <c r="A541">
        <v>2022</v>
      </c>
      <c r="B541">
        <v>3</v>
      </c>
      <c r="C541">
        <v>122</v>
      </c>
      <c r="D541" t="s">
        <v>131</v>
      </c>
      <c r="E541" t="s">
        <v>132</v>
      </c>
      <c r="F541">
        <v>267.39999999999998</v>
      </c>
      <c r="G541">
        <v>292.60000000000002</v>
      </c>
      <c r="I541">
        <v>64</v>
      </c>
      <c r="J541">
        <v>113</v>
      </c>
      <c r="N541" s="63"/>
      <c r="O541" s="63"/>
      <c r="P541" s="63"/>
      <c r="Q541" s="63"/>
      <c r="R541" s="63"/>
      <c r="S541" s="63"/>
      <c r="T541" s="63"/>
      <c r="U541" s="63"/>
      <c r="V541" s="63"/>
      <c r="X541">
        <v>1.4999999999999999E-2</v>
      </c>
      <c r="Y541" s="279">
        <v>44625</v>
      </c>
      <c r="Z541" s="280">
        <v>44628</v>
      </c>
    </row>
    <row r="542" spans="1:26" x14ac:dyDescent="0.2">
      <c r="A542">
        <v>2022</v>
      </c>
      <c r="B542">
        <v>3</v>
      </c>
      <c r="C542">
        <v>122</v>
      </c>
      <c r="D542" t="s">
        <v>131</v>
      </c>
      <c r="E542" t="s">
        <v>132</v>
      </c>
      <c r="F542">
        <v>267.39999999999998</v>
      </c>
      <c r="G542">
        <v>292.60000000000002</v>
      </c>
      <c r="I542">
        <v>64</v>
      </c>
      <c r="J542">
        <v>113</v>
      </c>
      <c r="N542" s="63"/>
      <c r="O542" s="63"/>
      <c r="P542" s="63"/>
      <c r="Q542" s="63"/>
      <c r="R542" s="63"/>
      <c r="S542" s="63"/>
      <c r="T542" s="63"/>
      <c r="U542" s="63"/>
      <c r="V542" s="63"/>
      <c r="X542">
        <v>1.4999999999999999E-2</v>
      </c>
      <c r="Y542" s="279">
        <v>44625</v>
      </c>
      <c r="Z542" s="280">
        <v>44629</v>
      </c>
    </row>
    <row r="543" spans="1:26" x14ac:dyDescent="0.2">
      <c r="A543">
        <v>2022</v>
      </c>
      <c r="B543">
        <v>3</v>
      </c>
      <c r="C543">
        <v>122</v>
      </c>
      <c r="D543" t="s">
        <v>131</v>
      </c>
      <c r="E543" t="s">
        <v>132</v>
      </c>
      <c r="F543">
        <v>267.39999999999998</v>
      </c>
      <c r="G543">
        <v>292.60000000000002</v>
      </c>
      <c r="I543">
        <v>64</v>
      </c>
      <c r="J543">
        <v>113</v>
      </c>
      <c r="N543" s="63"/>
      <c r="O543" s="63"/>
      <c r="P543" s="63"/>
      <c r="Q543" s="63"/>
      <c r="R543" s="63"/>
      <c r="S543" s="63"/>
      <c r="T543" s="63"/>
      <c r="U543" s="63"/>
      <c r="V543" s="63"/>
      <c r="X543">
        <v>1.4999999999999999E-2</v>
      </c>
      <c r="Y543" s="279">
        <v>44625</v>
      </c>
      <c r="Z543" s="280">
        <v>44630</v>
      </c>
    </row>
    <row r="544" spans="1:26" x14ac:dyDescent="0.2">
      <c r="A544">
        <v>2022</v>
      </c>
      <c r="B544">
        <v>3</v>
      </c>
      <c r="C544">
        <v>437</v>
      </c>
      <c r="D544" t="s">
        <v>163</v>
      </c>
      <c r="E544" t="s">
        <v>164</v>
      </c>
      <c r="F544">
        <v>158.08799999999999</v>
      </c>
      <c r="G544">
        <v>179.928</v>
      </c>
      <c r="I544">
        <v>120</v>
      </c>
      <c r="J544">
        <v>120</v>
      </c>
      <c r="N544" s="63"/>
      <c r="O544" s="63"/>
      <c r="P544" s="63"/>
      <c r="Q544" s="63"/>
      <c r="R544" s="63"/>
      <c r="S544" s="63"/>
      <c r="T544" s="63"/>
      <c r="U544" s="63"/>
      <c r="V544" s="63"/>
      <c r="X544">
        <v>1.4999999999999999E-2</v>
      </c>
      <c r="Y544" s="279">
        <v>44625</v>
      </c>
      <c r="Z544" s="280">
        <v>44597</v>
      </c>
    </row>
    <row r="545" spans="1:26" x14ac:dyDescent="0.2">
      <c r="A545">
        <v>2022</v>
      </c>
      <c r="B545">
        <v>3</v>
      </c>
      <c r="C545">
        <v>437</v>
      </c>
      <c r="D545" t="s">
        <v>163</v>
      </c>
      <c r="E545" t="s">
        <v>164</v>
      </c>
      <c r="F545">
        <v>158.08799999999999</v>
      </c>
      <c r="G545">
        <v>179.928</v>
      </c>
      <c r="I545">
        <v>120</v>
      </c>
      <c r="J545">
        <v>120</v>
      </c>
      <c r="N545" s="63"/>
      <c r="O545" s="63"/>
      <c r="P545" s="63"/>
      <c r="Q545" s="63"/>
      <c r="R545" s="63"/>
      <c r="S545" s="63"/>
      <c r="T545" s="63"/>
      <c r="U545" s="63"/>
      <c r="V545" s="63"/>
      <c r="X545">
        <v>1.4999999999999999E-2</v>
      </c>
      <c r="Y545" s="279">
        <v>44625</v>
      </c>
      <c r="Z545" s="280">
        <v>44612</v>
      </c>
    </row>
    <row r="546" spans="1:26" x14ac:dyDescent="0.2">
      <c r="A546">
        <v>2022</v>
      </c>
      <c r="B546">
        <v>3</v>
      </c>
      <c r="C546">
        <v>437</v>
      </c>
      <c r="D546" t="s">
        <v>163</v>
      </c>
      <c r="E546" t="s">
        <v>164</v>
      </c>
      <c r="F546">
        <v>158.08799999999999</v>
      </c>
      <c r="G546">
        <v>179.928</v>
      </c>
      <c r="I546">
        <v>120</v>
      </c>
      <c r="J546">
        <v>120</v>
      </c>
      <c r="N546" s="63"/>
      <c r="O546" s="63"/>
      <c r="P546" s="63"/>
      <c r="Q546" s="63"/>
      <c r="R546" s="63"/>
      <c r="S546" s="63"/>
      <c r="T546" s="63"/>
      <c r="U546" s="63"/>
      <c r="V546" s="63"/>
      <c r="X546">
        <v>1.4999999999999999E-2</v>
      </c>
      <c r="Y546" s="279">
        <v>44625</v>
      </c>
      <c r="Z546" s="280">
        <v>44623</v>
      </c>
    </row>
    <row r="547" spans="1:26" x14ac:dyDescent="0.2">
      <c r="A547">
        <v>2022</v>
      </c>
      <c r="B547">
        <v>3</v>
      </c>
      <c r="C547">
        <v>437</v>
      </c>
      <c r="D547" t="s">
        <v>163</v>
      </c>
      <c r="E547" t="s">
        <v>164</v>
      </c>
      <c r="F547">
        <v>158.08799999999999</v>
      </c>
      <c r="G547">
        <v>179.928</v>
      </c>
      <c r="I547">
        <v>120</v>
      </c>
      <c r="J547">
        <v>120</v>
      </c>
      <c r="N547" s="63"/>
      <c r="O547" s="63"/>
      <c r="P547" s="63"/>
      <c r="Q547" s="63"/>
      <c r="R547" s="63"/>
      <c r="S547" s="63"/>
      <c r="T547" s="63"/>
      <c r="U547" s="63"/>
      <c r="V547" s="63"/>
      <c r="X547">
        <v>1.4999999999999999E-2</v>
      </c>
      <c r="Y547" s="279">
        <v>44625</v>
      </c>
      <c r="Z547" s="280">
        <v>44625</v>
      </c>
    </row>
    <row r="548" spans="1:26" x14ac:dyDescent="0.2">
      <c r="A548">
        <v>2022</v>
      </c>
      <c r="B548">
        <v>3</v>
      </c>
      <c r="C548">
        <v>437</v>
      </c>
      <c r="D548" t="s">
        <v>163</v>
      </c>
      <c r="E548" t="s">
        <v>164</v>
      </c>
      <c r="F548">
        <v>158.08799999999999</v>
      </c>
      <c r="G548">
        <v>179.928</v>
      </c>
      <c r="I548">
        <v>120</v>
      </c>
      <c r="J548">
        <v>120</v>
      </c>
      <c r="N548" s="63"/>
      <c r="O548" s="63"/>
      <c r="P548" s="63"/>
      <c r="Q548" s="63"/>
      <c r="R548" s="63"/>
      <c r="S548" s="63"/>
      <c r="T548" s="63"/>
      <c r="U548" s="63"/>
      <c r="V548" s="63"/>
      <c r="X548">
        <v>1.4999999999999999E-2</v>
      </c>
      <c r="Y548" s="279">
        <v>44625</v>
      </c>
      <c r="Z548" s="280">
        <v>44626</v>
      </c>
    </row>
    <row r="549" spans="1:26" x14ac:dyDescent="0.2">
      <c r="A549">
        <v>2022</v>
      </c>
      <c r="B549">
        <v>3</v>
      </c>
      <c r="C549">
        <v>437</v>
      </c>
      <c r="D549" t="s">
        <v>163</v>
      </c>
      <c r="E549" t="s">
        <v>164</v>
      </c>
      <c r="F549">
        <v>158.08799999999999</v>
      </c>
      <c r="G549">
        <v>179.928</v>
      </c>
      <c r="I549">
        <v>120</v>
      </c>
      <c r="J549">
        <v>120</v>
      </c>
      <c r="N549" s="63"/>
      <c r="O549" s="63"/>
      <c r="P549" s="63"/>
      <c r="Q549" s="63"/>
      <c r="R549" s="63"/>
      <c r="S549" s="63"/>
      <c r="T549" s="63"/>
      <c r="U549" s="63"/>
      <c r="V549" s="63"/>
      <c r="X549">
        <v>1.4999999999999999E-2</v>
      </c>
      <c r="Y549" s="279">
        <v>44625</v>
      </c>
      <c r="Z549" s="280">
        <v>44627</v>
      </c>
    </row>
    <row r="550" spans="1:26" x14ac:dyDescent="0.2">
      <c r="A550">
        <v>2022</v>
      </c>
      <c r="B550">
        <v>3</v>
      </c>
      <c r="C550">
        <v>437</v>
      </c>
      <c r="D550" t="s">
        <v>163</v>
      </c>
      <c r="E550" t="s">
        <v>164</v>
      </c>
      <c r="F550">
        <v>158.08799999999999</v>
      </c>
      <c r="G550">
        <v>179.928</v>
      </c>
      <c r="I550">
        <v>120</v>
      </c>
      <c r="J550">
        <v>120</v>
      </c>
      <c r="N550" s="63"/>
      <c r="O550" s="63"/>
      <c r="P550" s="63"/>
      <c r="Q550" s="63"/>
      <c r="R550" s="63"/>
      <c r="S550" s="63"/>
      <c r="T550" s="63"/>
      <c r="U550" s="63"/>
      <c r="V550" s="63"/>
      <c r="X550">
        <v>1.4999999999999999E-2</v>
      </c>
      <c r="Y550" s="279">
        <v>44625</v>
      </c>
      <c r="Z550" s="280">
        <v>44628</v>
      </c>
    </row>
    <row r="551" spans="1:26" x14ac:dyDescent="0.2">
      <c r="A551">
        <v>2022</v>
      </c>
      <c r="B551">
        <v>3</v>
      </c>
      <c r="C551">
        <v>437</v>
      </c>
      <c r="D551" t="s">
        <v>163</v>
      </c>
      <c r="E551" t="s">
        <v>164</v>
      </c>
      <c r="F551">
        <v>158.08799999999999</v>
      </c>
      <c r="G551">
        <v>179.928</v>
      </c>
      <c r="I551">
        <v>120</v>
      </c>
      <c r="J551">
        <v>120</v>
      </c>
      <c r="N551" s="63"/>
      <c r="O551" s="63"/>
      <c r="P551" s="63"/>
      <c r="Q551" s="63"/>
      <c r="R551" s="63"/>
      <c r="S551" s="63"/>
      <c r="T551" s="63"/>
      <c r="U551" s="63"/>
      <c r="V551" s="63"/>
      <c r="X551">
        <v>1.4999999999999999E-2</v>
      </c>
      <c r="Y551" s="279">
        <v>44625</v>
      </c>
      <c r="Z551" s="280">
        <v>44629</v>
      </c>
    </row>
    <row r="552" spans="1:26" x14ac:dyDescent="0.2">
      <c r="A552">
        <v>2022</v>
      </c>
      <c r="B552">
        <v>3</v>
      </c>
      <c r="C552">
        <v>437</v>
      </c>
      <c r="D552" t="s">
        <v>163</v>
      </c>
      <c r="E552" t="s">
        <v>164</v>
      </c>
      <c r="F552">
        <v>158.08799999999999</v>
      </c>
      <c r="G552">
        <v>179.928</v>
      </c>
      <c r="I552">
        <v>120</v>
      </c>
      <c r="J552">
        <v>120</v>
      </c>
      <c r="N552" s="63"/>
      <c r="O552" s="63"/>
      <c r="P552" s="63"/>
      <c r="Q552" s="63"/>
      <c r="R552" s="63"/>
      <c r="S552" s="63"/>
      <c r="T552" s="63"/>
      <c r="U552" s="63"/>
      <c r="V552" s="63"/>
      <c r="X552">
        <v>1.4999999999999999E-2</v>
      </c>
      <c r="Y552" s="279">
        <v>44625</v>
      </c>
      <c r="Z552" s="280">
        <v>44630</v>
      </c>
    </row>
    <row r="553" spans="1:26" x14ac:dyDescent="0.2">
      <c r="A553">
        <v>2022</v>
      </c>
      <c r="B553">
        <v>3</v>
      </c>
      <c r="C553">
        <v>669</v>
      </c>
      <c r="D553" t="s">
        <v>235</v>
      </c>
      <c r="E553" t="s">
        <v>236</v>
      </c>
      <c r="F553">
        <v>897.71400000000006</v>
      </c>
      <c r="G553">
        <v>1021.734</v>
      </c>
      <c r="I553">
        <v>40</v>
      </c>
      <c r="J553">
        <v>180</v>
      </c>
      <c r="N553" s="63"/>
      <c r="O553" s="63"/>
      <c r="P553" s="63"/>
      <c r="Q553" s="63"/>
      <c r="R553" s="63"/>
      <c r="S553" s="63"/>
      <c r="T553" s="63"/>
      <c r="U553" s="63"/>
      <c r="V553" s="63"/>
      <c r="X553">
        <v>1.4999999999999999E-2</v>
      </c>
      <c r="Y553" s="279">
        <v>44625</v>
      </c>
      <c r="Z553" s="280">
        <v>44597</v>
      </c>
    </row>
    <row r="554" spans="1:26" x14ac:dyDescent="0.2">
      <c r="A554">
        <v>2022</v>
      </c>
      <c r="B554">
        <v>3</v>
      </c>
      <c r="C554">
        <v>669</v>
      </c>
      <c r="D554" t="s">
        <v>235</v>
      </c>
      <c r="E554" t="s">
        <v>236</v>
      </c>
      <c r="F554">
        <v>897.71400000000006</v>
      </c>
      <c r="G554">
        <v>1021.734</v>
      </c>
      <c r="I554">
        <v>40</v>
      </c>
      <c r="J554">
        <v>180</v>
      </c>
      <c r="N554" s="63"/>
      <c r="O554" s="63"/>
      <c r="P554" s="63"/>
      <c r="Q554" s="63"/>
      <c r="R554" s="63"/>
      <c r="S554" s="63"/>
      <c r="T554" s="63"/>
      <c r="U554" s="63"/>
      <c r="V554" s="63"/>
      <c r="X554">
        <v>1.4999999999999999E-2</v>
      </c>
      <c r="Y554" s="279">
        <v>44625</v>
      </c>
      <c r="Z554" s="280">
        <v>44612</v>
      </c>
    </row>
    <row r="555" spans="1:26" x14ac:dyDescent="0.2">
      <c r="A555">
        <v>2022</v>
      </c>
      <c r="B555">
        <v>3</v>
      </c>
      <c r="C555">
        <v>669</v>
      </c>
      <c r="D555" t="s">
        <v>235</v>
      </c>
      <c r="E555" t="s">
        <v>236</v>
      </c>
      <c r="F555">
        <v>897.71400000000006</v>
      </c>
      <c r="G555">
        <v>1021.734</v>
      </c>
      <c r="I555">
        <v>40</v>
      </c>
      <c r="J555">
        <v>180</v>
      </c>
      <c r="N555" s="63"/>
      <c r="O555" s="63"/>
      <c r="P555" s="63"/>
      <c r="Q555" s="63"/>
      <c r="R555" s="63"/>
      <c r="S555" s="63"/>
      <c r="T555" s="63"/>
      <c r="U555" s="63"/>
      <c r="V555" s="63"/>
      <c r="X555">
        <v>1.4999999999999999E-2</v>
      </c>
      <c r="Y555" s="279">
        <v>44625</v>
      </c>
      <c r="Z555" s="280">
        <v>44623</v>
      </c>
    </row>
    <row r="556" spans="1:26" x14ac:dyDescent="0.2">
      <c r="A556">
        <v>2022</v>
      </c>
      <c r="B556">
        <v>3</v>
      </c>
      <c r="C556">
        <v>669</v>
      </c>
      <c r="D556" t="s">
        <v>235</v>
      </c>
      <c r="E556" t="s">
        <v>236</v>
      </c>
      <c r="F556">
        <v>897.71400000000006</v>
      </c>
      <c r="G556">
        <v>1021.734</v>
      </c>
      <c r="I556">
        <v>40</v>
      </c>
      <c r="J556">
        <v>180</v>
      </c>
      <c r="N556" s="63"/>
      <c r="O556" s="63"/>
      <c r="P556" s="63"/>
      <c r="Q556" s="63"/>
      <c r="R556" s="63"/>
      <c r="S556" s="63"/>
      <c r="T556" s="63"/>
      <c r="U556" s="63"/>
      <c r="V556" s="63"/>
      <c r="X556">
        <v>1.4999999999999999E-2</v>
      </c>
      <c r="Y556" s="279">
        <v>44625</v>
      </c>
      <c r="Z556" s="280">
        <v>44625</v>
      </c>
    </row>
    <row r="557" spans="1:26" x14ac:dyDescent="0.2">
      <c r="A557">
        <v>2022</v>
      </c>
      <c r="B557">
        <v>3</v>
      </c>
      <c r="C557">
        <v>669</v>
      </c>
      <c r="D557" t="s">
        <v>235</v>
      </c>
      <c r="E557" t="s">
        <v>236</v>
      </c>
      <c r="F557">
        <v>897.71400000000006</v>
      </c>
      <c r="G557">
        <v>1021.734</v>
      </c>
      <c r="I557">
        <v>40</v>
      </c>
      <c r="J557">
        <v>180</v>
      </c>
      <c r="N557" s="63"/>
      <c r="O557" s="63"/>
      <c r="P557" s="63"/>
      <c r="Q557" s="63"/>
      <c r="R557" s="63"/>
      <c r="S557" s="63"/>
      <c r="T557" s="63"/>
      <c r="U557" s="63"/>
      <c r="V557" s="63"/>
      <c r="X557">
        <v>1.4999999999999999E-2</v>
      </c>
      <c r="Y557" s="279">
        <v>44625</v>
      </c>
      <c r="Z557" s="280">
        <v>44626</v>
      </c>
    </row>
    <row r="558" spans="1:26" x14ac:dyDescent="0.2">
      <c r="A558">
        <v>2022</v>
      </c>
      <c r="B558">
        <v>3</v>
      </c>
      <c r="C558">
        <v>669</v>
      </c>
      <c r="D558" t="s">
        <v>235</v>
      </c>
      <c r="E558" t="s">
        <v>236</v>
      </c>
      <c r="F558">
        <v>897.71400000000006</v>
      </c>
      <c r="G558">
        <v>1021.734</v>
      </c>
      <c r="I558">
        <v>40</v>
      </c>
      <c r="J558">
        <v>180</v>
      </c>
      <c r="N558" s="63"/>
      <c r="O558" s="63"/>
      <c r="P558" s="63"/>
      <c r="Q558" s="63"/>
      <c r="R558" s="63"/>
      <c r="S558" s="63"/>
      <c r="T558" s="63"/>
      <c r="U558" s="63"/>
      <c r="V558" s="63"/>
      <c r="X558">
        <v>1.4999999999999999E-2</v>
      </c>
      <c r="Y558" s="279">
        <v>44625</v>
      </c>
      <c r="Z558" s="280">
        <v>44627</v>
      </c>
    </row>
    <row r="559" spans="1:26" x14ac:dyDescent="0.2">
      <c r="A559">
        <v>2022</v>
      </c>
      <c r="B559">
        <v>3</v>
      </c>
      <c r="C559">
        <v>669</v>
      </c>
      <c r="D559" t="s">
        <v>235</v>
      </c>
      <c r="E559" t="s">
        <v>236</v>
      </c>
      <c r="F559">
        <v>897.71400000000006</v>
      </c>
      <c r="G559">
        <v>1021.734</v>
      </c>
      <c r="I559">
        <v>40</v>
      </c>
      <c r="J559">
        <v>180</v>
      </c>
      <c r="N559" s="63"/>
      <c r="O559" s="63"/>
      <c r="P559" s="63"/>
      <c r="Q559" s="63"/>
      <c r="R559" s="63"/>
      <c r="S559" s="63"/>
      <c r="T559" s="63"/>
      <c r="U559" s="63"/>
      <c r="V559" s="63"/>
      <c r="X559">
        <v>1.4999999999999999E-2</v>
      </c>
      <c r="Y559" s="279">
        <v>44625</v>
      </c>
      <c r="Z559" s="280">
        <v>44628</v>
      </c>
    </row>
    <row r="560" spans="1:26" x14ac:dyDescent="0.2">
      <c r="A560">
        <v>2022</v>
      </c>
      <c r="B560">
        <v>3</v>
      </c>
      <c r="C560">
        <v>669</v>
      </c>
      <c r="D560" t="s">
        <v>235</v>
      </c>
      <c r="E560" t="s">
        <v>236</v>
      </c>
      <c r="F560">
        <v>897.71400000000006</v>
      </c>
      <c r="G560">
        <v>1021.734</v>
      </c>
      <c r="I560">
        <v>40</v>
      </c>
      <c r="J560">
        <v>180</v>
      </c>
      <c r="N560" s="63"/>
      <c r="O560" s="63"/>
      <c r="P560" s="63"/>
      <c r="Q560" s="63"/>
      <c r="R560" s="63"/>
      <c r="S560" s="63"/>
      <c r="T560" s="63"/>
      <c r="U560" s="63"/>
      <c r="V560" s="63"/>
      <c r="X560">
        <v>1.4999999999999999E-2</v>
      </c>
      <c r="Y560" s="279">
        <v>44625</v>
      </c>
      <c r="Z560" s="280">
        <v>44629</v>
      </c>
    </row>
    <row r="561" spans="1:26" x14ac:dyDescent="0.2">
      <c r="A561">
        <v>2022</v>
      </c>
      <c r="B561">
        <v>3</v>
      </c>
      <c r="C561">
        <v>669</v>
      </c>
      <c r="D561" t="s">
        <v>235</v>
      </c>
      <c r="E561" t="s">
        <v>236</v>
      </c>
      <c r="F561">
        <v>897.71400000000006</v>
      </c>
      <c r="G561">
        <v>1021.734</v>
      </c>
      <c r="I561">
        <v>40</v>
      </c>
      <c r="J561">
        <v>180</v>
      </c>
      <c r="N561" s="63"/>
      <c r="O561" s="63"/>
      <c r="P561" s="63"/>
      <c r="Q561" s="63"/>
      <c r="R561" s="63"/>
      <c r="S561" s="63"/>
      <c r="T561" s="63"/>
      <c r="U561" s="63"/>
      <c r="V561" s="63"/>
      <c r="X561">
        <v>1.4999999999999999E-2</v>
      </c>
      <c r="Y561" s="279">
        <v>44625</v>
      </c>
      <c r="Z561" s="280">
        <v>44630</v>
      </c>
    </row>
    <row r="562" spans="1:26" x14ac:dyDescent="0.2">
      <c r="A562">
        <v>2022</v>
      </c>
      <c r="B562">
        <v>3</v>
      </c>
      <c r="C562">
        <v>674</v>
      </c>
      <c r="D562" t="s">
        <v>115</v>
      </c>
      <c r="E562" t="s">
        <v>116</v>
      </c>
      <c r="F562">
        <v>240.89599999999999</v>
      </c>
      <c r="G562">
        <v>274.17599999999999</v>
      </c>
      <c r="I562">
        <v>60</v>
      </c>
      <c r="J562">
        <v>120</v>
      </c>
      <c r="N562" s="63"/>
      <c r="O562" s="63"/>
      <c r="P562" s="63"/>
      <c r="Q562" s="63"/>
      <c r="R562" s="63"/>
      <c r="S562" s="63"/>
      <c r="T562" s="63"/>
      <c r="U562" s="63"/>
      <c r="V562" s="63"/>
      <c r="X562">
        <v>1.4999999999999999E-2</v>
      </c>
      <c r="Y562" s="279">
        <v>44625</v>
      </c>
      <c r="Z562" s="280">
        <v>44597</v>
      </c>
    </row>
    <row r="563" spans="1:26" x14ac:dyDescent="0.2">
      <c r="A563">
        <v>2022</v>
      </c>
      <c r="B563">
        <v>3</v>
      </c>
      <c r="C563">
        <v>674</v>
      </c>
      <c r="D563" t="s">
        <v>115</v>
      </c>
      <c r="E563" t="s">
        <v>116</v>
      </c>
      <c r="F563">
        <v>240.89599999999999</v>
      </c>
      <c r="G563">
        <v>274.17599999999999</v>
      </c>
      <c r="I563">
        <v>60</v>
      </c>
      <c r="J563">
        <v>120</v>
      </c>
      <c r="N563" s="63"/>
      <c r="O563" s="63"/>
      <c r="P563" s="63"/>
      <c r="Q563" s="63"/>
      <c r="R563" s="63"/>
      <c r="S563" s="63"/>
      <c r="T563" s="63"/>
      <c r="U563" s="63"/>
      <c r="V563" s="63"/>
      <c r="X563">
        <v>1.4999999999999999E-2</v>
      </c>
      <c r="Y563" s="279">
        <v>44625</v>
      </c>
      <c r="Z563" s="280">
        <v>44612</v>
      </c>
    </row>
    <row r="564" spans="1:26" x14ac:dyDescent="0.2">
      <c r="A564">
        <v>2022</v>
      </c>
      <c r="B564">
        <v>3</v>
      </c>
      <c r="C564">
        <v>674</v>
      </c>
      <c r="D564" t="s">
        <v>115</v>
      </c>
      <c r="E564" t="s">
        <v>116</v>
      </c>
      <c r="F564">
        <v>240.89599999999999</v>
      </c>
      <c r="G564">
        <v>274.17599999999999</v>
      </c>
      <c r="I564">
        <v>60</v>
      </c>
      <c r="J564">
        <v>120</v>
      </c>
      <c r="N564" s="63"/>
      <c r="O564" s="63"/>
      <c r="P564" s="63"/>
      <c r="Q564" s="63"/>
      <c r="R564" s="63"/>
      <c r="S564" s="63"/>
      <c r="T564" s="63"/>
      <c r="U564" s="63"/>
      <c r="V564" s="63"/>
      <c r="X564">
        <v>1.4999999999999999E-2</v>
      </c>
      <c r="Y564" s="279">
        <v>44625</v>
      </c>
      <c r="Z564" s="280">
        <v>44623</v>
      </c>
    </row>
    <row r="565" spans="1:26" x14ac:dyDescent="0.2">
      <c r="A565">
        <v>2022</v>
      </c>
      <c r="B565">
        <v>3</v>
      </c>
      <c r="C565">
        <v>674</v>
      </c>
      <c r="D565" t="s">
        <v>115</v>
      </c>
      <c r="E565" t="s">
        <v>116</v>
      </c>
      <c r="F565">
        <v>240.89599999999999</v>
      </c>
      <c r="G565">
        <v>274.17599999999999</v>
      </c>
      <c r="I565">
        <v>60</v>
      </c>
      <c r="J565">
        <v>120</v>
      </c>
      <c r="N565" s="63"/>
      <c r="O565" s="63"/>
      <c r="P565" s="63"/>
      <c r="Q565" s="63"/>
      <c r="R565" s="63"/>
      <c r="S565" s="63"/>
      <c r="T565" s="63"/>
      <c r="U565" s="63"/>
      <c r="V565" s="63"/>
      <c r="X565">
        <v>1.4999999999999999E-2</v>
      </c>
      <c r="Y565" s="279">
        <v>44625</v>
      </c>
      <c r="Z565" s="280">
        <v>44625</v>
      </c>
    </row>
    <row r="566" spans="1:26" x14ac:dyDescent="0.2">
      <c r="A566">
        <v>2022</v>
      </c>
      <c r="B566">
        <v>3</v>
      </c>
      <c r="C566">
        <v>674</v>
      </c>
      <c r="D566" t="s">
        <v>115</v>
      </c>
      <c r="E566" t="s">
        <v>116</v>
      </c>
      <c r="F566">
        <v>240.89599999999999</v>
      </c>
      <c r="G566">
        <v>274.17599999999999</v>
      </c>
      <c r="I566">
        <v>60</v>
      </c>
      <c r="J566">
        <v>120</v>
      </c>
      <c r="N566" s="63"/>
      <c r="O566" s="63"/>
      <c r="P566" s="63"/>
      <c r="Q566" s="63"/>
      <c r="R566" s="63"/>
      <c r="S566" s="63"/>
      <c r="T566" s="63"/>
      <c r="U566" s="63"/>
      <c r="V566" s="63"/>
      <c r="X566">
        <v>1.4999999999999999E-2</v>
      </c>
      <c r="Y566" s="279">
        <v>44625</v>
      </c>
      <c r="Z566" s="280">
        <v>44626</v>
      </c>
    </row>
    <row r="567" spans="1:26" x14ac:dyDescent="0.2">
      <c r="A567">
        <v>2022</v>
      </c>
      <c r="B567">
        <v>3</v>
      </c>
      <c r="C567">
        <v>674</v>
      </c>
      <c r="D567" t="s">
        <v>115</v>
      </c>
      <c r="E567" t="s">
        <v>116</v>
      </c>
      <c r="F567">
        <v>240.89599999999999</v>
      </c>
      <c r="G567">
        <v>274.17599999999999</v>
      </c>
      <c r="I567">
        <v>60</v>
      </c>
      <c r="J567">
        <v>120</v>
      </c>
      <c r="N567" s="63"/>
      <c r="O567" s="63"/>
      <c r="P567" s="63"/>
      <c r="Q567" s="63"/>
      <c r="R567" s="63"/>
      <c r="S567" s="63"/>
      <c r="T567" s="63"/>
      <c r="U567" s="63"/>
      <c r="V567" s="63"/>
      <c r="X567">
        <v>1.4999999999999999E-2</v>
      </c>
      <c r="Y567" s="279">
        <v>44625</v>
      </c>
      <c r="Z567" s="280">
        <v>44627</v>
      </c>
    </row>
    <row r="568" spans="1:26" x14ac:dyDescent="0.2">
      <c r="A568">
        <v>2022</v>
      </c>
      <c r="B568">
        <v>3</v>
      </c>
      <c r="C568">
        <v>674</v>
      </c>
      <c r="D568" t="s">
        <v>115</v>
      </c>
      <c r="E568" t="s">
        <v>116</v>
      </c>
      <c r="F568">
        <v>240.89599999999999</v>
      </c>
      <c r="G568">
        <v>274.17599999999999</v>
      </c>
      <c r="I568">
        <v>60</v>
      </c>
      <c r="J568">
        <v>120</v>
      </c>
      <c r="N568" s="63"/>
      <c r="O568" s="63"/>
      <c r="P568" s="63"/>
      <c r="Q568" s="63"/>
      <c r="R568" s="63"/>
      <c r="S568" s="63"/>
      <c r="T568" s="63"/>
      <c r="U568" s="63"/>
      <c r="V568" s="63"/>
      <c r="X568">
        <v>1.4999999999999999E-2</v>
      </c>
      <c r="Y568" s="279">
        <v>44625</v>
      </c>
      <c r="Z568" s="280">
        <v>44628</v>
      </c>
    </row>
    <row r="569" spans="1:26" x14ac:dyDescent="0.2">
      <c r="A569">
        <v>2022</v>
      </c>
      <c r="B569">
        <v>3</v>
      </c>
      <c r="C569">
        <v>674</v>
      </c>
      <c r="D569" t="s">
        <v>115</v>
      </c>
      <c r="E569" t="s">
        <v>116</v>
      </c>
      <c r="F569">
        <v>240.89599999999999</v>
      </c>
      <c r="G569">
        <v>274.17599999999999</v>
      </c>
      <c r="I569">
        <v>60</v>
      </c>
      <c r="J569">
        <v>120</v>
      </c>
      <c r="N569" s="63"/>
      <c r="O569" s="63"/>
      <c r="P569" s="63"/>
      <c r="Q569" s="63"/>
      <c r="R569" s="63"/>
      <c r="S569" s="63"/>
      <c r="T569" s="63"/>
      <c r="U569" s="63"/>
      <c r="V569" s="63"/>
      <c r="X569">
        <v>1.4999999999999999E-2</v>
      </c>
      <c r="Y569" s="279">
        <v>44625</v>
      </c>
      <c r="Z569" s="280">
        <v>44629</v>
      </c>
    </row>
    <row r="570" spans="1:26" x14ac:dyDescent="0.2">
      <c r="A570">
        <v>2022</v>
      </c>
      <c r="B570">
        <v>3</v>
      </c>
      <c r="C570">
        <v>674</v>
      </c>
      <c r="D570" t="s">
        <v>115</v>
      </c>
      <c r="E570" t="s">
        <v>116</v>
      </c>
      <c r="F570">
        <v>240.89599999999999</v>
      </c>
      <c r="G570">
        <v>274.17599999999999</v>
      </c>
      <c r="I570">
        <v>60</v>
      </c>
      <c r="J570">
        <v>120</v>
      </c>
      <c r="N570" s="63"/>
      <c r="O570" s="63"/>
      <c r="P570" s="63"/>
      <c r="Q570" s="63"/>
      <c r="R570" s="63"/>
      <c r="S570" s="63"/>
      <c r="T570" s="63"/>
      <c r="U570" s="63"/>
      <c r="V570" s="63"/>
      <c r="X570">
        <v>1.4999999999999999E-2</v>
      </c>
      <c r="Y570" s="279">
        <v>44625</v>
      </c>
      <c r="Z570" s="280">
        <v>44630</v>
      </c>
    </row>
    <row r="571" spans="1:26" x14ac:dyDescent="0.2">
      <c r="A571">
        <v>2022</v>
      </c>
      <c r="B571">
        <v>3</v>
      </c>
      <c r="C571">
        <v>100</v>
      </c>
      <c r="D571" t="s">
        <v>237</v>
      </c>
      <c r="E571" t="s">
        <v>238</v>
      </c>
      <c r="F571">
        <v>18.600000000000001</v>
      </c>
      <c r="G571">
        <v>21.4</v>
      </c>
      <c r="I571">
        <v>140</v>
      </c>
      <c r="J571">
        <v>103</v>
      </c>
      <c r="N571" s="63"/>
      <c r="O571" s="63"/>
      <c r="P571" s="63"/>
      <c r="Q571" s="63"/>
      <c r="R571" s="63"/>
      <c r="S571" s="63"/>
      <c r="T571" s="63"/>
      <c r="U571" s="63"/>
      <c r="V571" s="63"/>
      <c r="X571">
        <v>1.4999999999999999E-2</v>
      </c>
      <c r="Y571" s="279">
        <v>44623</v>
      </c>
      <c r="Z571" s="280">
        <v>44124</v>
      </c>
    </row>
    <row r="572" spans="1:26" x14ac:dyDescent="0.2">
      <c r="A572">
        <v>2022</v>
      </c>
      <c r="B572">
        <v>3</v>
      </c>
      <c r="C572">
        <v>100</v>
      </c>
      <c r="D572" t="s">
        <v>237</v>
      </c>
      <c r="E572" t="s">
        <v>238</v>
      </c>
      <c r="F572">
        <v>18.600000000000001</v>
      </c>
      <c r="G572">
        <v>21.4</v>
      </c>
      <c r="I572">
        <v>140</v>
      </c>
      <c r="J572">
        <v>103</v>
      </c>
      <c r="N572" s="63"/>
      <c r="O572" s="63"/>
      <c r="P572" s="63"/>
      <c r="Q572" s="63"/>
      <c r="R572" s="63"/>
      <c r="S572" s="63"/>
      <c r="T572" s="63"/>
      <c r="U572" s="63"/>
      <c r="V572" s="63"/>
      <c r="X572">
        <v>1.4999999999999999E-2</v>
      </c>
      <c r="Y572" s="279">
        <v>44623</v>
      </c>
      <c r="Z572" s="280">
        <v>44597</v>
      </c>
    </row>
    <row r="573" spans="1:26" x14ac:dyDescent="0.2">
      <c r="A573">
        <v>2022</v>
      </c>
      <c r="B573">
        <v>3</v>
      </c>
      <c r="C573">
        <v>100</v>
      </c>
      <c r="D573" t="s">
        <v>237</v>
      </c>
      <c r="E573" t="s">
        <v>238</v>
      </c>
      <c r="F573">
        <v>18.600000000000001</v>
      </c>
      <c r="G573">
        <v>21.4</v>
      </c>
      <c r="I573">
        <v>140</v>
      </c>
      <c r="J573">
        <v>103</v>
      </c>
      <c r="N573" s="63"/>
      <c r="O573" s="63"/>
      <c r="P573" s="63"/>
      <c r="Q573" s="63"/>
      <c r="R573" s="63"/>
      <c r="S573" s="63"/>
      <c r="T573" s="63"/>
      <c r="U573" s="63"/>
      <c r="V573" s="63"/>
      <c r="X573">
        <v>1.4999999999999999E-2</v>
      </c>
      <c r="Y573" s="279">
        <v>44623</v>
      </c>
      <c r="Z573" s="280">
        <v>44623</v>
      </c>
    </row>
    <row r="574" spans="1:26" x14ac:dyDescent="0.2">
      <c r="A574">
        <v>2022</v>
      </c>
      <c r="B574">
        <v>3</v>
      </c>
      <c r="C574">
        <v>100</v>
      </c>
      <c r="D574" t="s">
        <v>237</v>
      </c>
      <c r="E574" t="s">
        <v>238</v>
      </c>
      <c r="F574">
        <v>18.600000000000001</v>
      </c>
      <c r="G574">
        <v>21.4</v>
      </c>
      <c r="I574">
        <v>140</v>
      </c>
      <c r="J574">
        <v>103</v>
      </c>
      <c r="N574" s="63"/>
      <c r="O574" s="63"/>
      <c r="P574" s="63"/>
      <c r="Q574" s="63"/>
      <c r="R574" s="63"/>
      <c r="S574" s="63"/>
      <c r="T574" s="63"/>
      <c r="U574" s="63"/>
      <c r="V574" s="63"/>
      <c r="X574">
        <v>1.4999999999999999E-2</v>
      </c>
      <c r="Y574" s="279">
        <v>44623</v>
      </c>
      <c r="Z574" s="280">
        <v>44627</v>
      </c>
    </row>
    <row r="575" spans="1:26" x14ac:dyDescent="0.2">
      <c r="A575">
        <v>2022</v>
      </c>
      <c r="B575">
        <v>3</v>
      </c>
      <c r="C575">
        <v>100</v>
      </c>
      <c r="D575" t="s">
        <v>237</v>
      </c>
      <c r="E575" t="s">
        <v>238</v>
      </c>
      <c r="F575">
        <v>18.600000000000001</v>
      </c>
      <c r="G575">
        <v>21.4</v>
      </c>
      <c r="I575">
        <v>140</v>
      </c>
      <c r="J575">
        <v>103</v>
      </c>
      <c r="N575" s="63"/>
      <c r="O575" s="63"/>
      <c r="P575" s="63"/>
      <c r="Q575" s="63"/>
      <c r="R575" s="63"/>
      <c r="S575" s="63"/>
      <c r="T575" s="63"/>
      <c r="U575" s="63"/>
      <c r="V575" s="63"/>
      <c r="X575">
        <v>1.4999999999999999E-2</v>
      </c>
      <c r="Y575" s="279">
        <v>44623</v>
      </c>
      <c r="Z575" s="280">
        <v>44633</v>
      </c>
    </row>
    <row r="576" spans="1:26" x14ac:dyDescent="0.2">
      <c r="A576">
        <v>2022</v>
      </c>
      <c r="B576">
        <v>3</v>
      </c>
      <c r="C576">
        <v>102</v>
      </c>
      <c r="D576" t="s">
        <v>239</v>
      </c>
      <c r="E576" t="s">
        <v>240</v>
      </c>
      <c r="F576">
        <v>18.600000000000001</v>
      </c>
      <c r="G576">
        <v>21.4</v>
      </c>
      <c r="I576">
        <v>140</v>
      </c>
      <c r="J576">
        <v>103</v>
      </c>
      <c r="N576" s="63"/>
      <c r="O576" s="63"/>
      <c r="P576" s="63"/>
      <c r="Q576" s="63"/>
      <c r="R576" s="63"/>
      <c r="S576" s="63"/>
      <c r="T576" s="63"/>
      <c r="U576" s="63"/>
      <c r="V576" s="63"/>
      <c r="X576">
        <v>1.4999999999999999E-2</v>
      </c>
      <c r="Y576" s="279">
        <v>44623</v>
      </c>
      <c r="Z576" s="280">
        <v>44124</v>
      </c>
    </row>
    <row r="577" spans="1:26" x14ac:dyDescent="0.2">
      <c r="A577">
        <v>2022</v>
      </c>
      <c r="B577">
        <v>3</v>
      </c>
      <c r="C577">
        <v>102</v>
      </c>
      <c r="D577" t="s">
        <v>239</v>
      </c>
      <c r="E577" t="s">
        <v>240</v>
      </c>
      <c r="F577">
        <v>18.600000000000001</v>
      </c>
      <c r="G577">
        <v>21.4</v>
      </c>
      <c r="I577">
        <v>140</v>
      </c>
      <c r="J577">
        <v>103</v>
      </c>
      <c r="N577" s="63"/>
      <c r="O577" s="63"/>
      <c r="P577" s="63"/>
      <c r="Q577" s="63"/>
      <c r="R577" s="63"/>
      <c r="S577" s="63"/>
      <c r="T577" s="63"/>
      <c r="U577" s="63"/>
      <c r="V577" s="63"/>
      <c r="X577">
        <v>1.4999999999999999E-2</v>
      </c>
      <c r="Y577" s="279">
        <v>44623</v>
      </c>
      <c r="Z577" s="280">
        <v>44597</v>
      </c>
    </row>
    <row r="578" spans="1:26" x14ac:dyDescent="0.2">
      <c r="A578">
        <v>2022</v>
      </c>
      <c r="B578">
        <v>3</v>
      </c>
      <c r="C578">
        <v>102</v>
      </c>
      <c r="D578" t="s">
        <v>239</v>
      </c>
      <c r="E578" t="s">
        <v>240</v>
      </c>
      <c r="F578">
        <v>18.600000000000001</v>
      </c>
      <c r="G578">
        <v>21.4</v>
      </c>
      <c r="I578">
        <v>140</v>
      </c>
      <c r="J578">
        <v>103</v>
      </c>
      <c r="N578" s="63"/>
      <c r="O578" s="63"/>
      <c r="P578" s="63"/>
      <c r="Q578" s="63"/>
      <c r="R578" s="63"/>
      <c r="S578" s="63"/>
      <c r="T578" s="63"/>
      <c r="U578" s="63"/>
      <c r="V578" s="63"/>
      <c r="X578">
        <v>1.4999999999999999E-2</v>
      </c>
      <c r="Y578" s="279">
        <v>44623</v>
      </c>
      <c r="Z578" s="280">
        <v>44623</v>
      </c>
    </row>
    <row r="579" spans="1:26" x14ac:dyDescent="0.2">
      <c r="A579">
        <v>2022</v>
      </c>
      <c r="B579">
        <v>3</v>
      </c>
      <c r="C579">
        <v>102</v>
      </c>
      <c r="D579" t="s">
        <v>239</v>
      </c>
      <c r="E579" t="s">
        <v>240</v>
      </c>
      <c r="F579">
        <v>18.600000000000001</v>
      </c>
      <c r="G579">
        <v>21.4</v>
      </c>
      <c r="I579">
        <v>140</v>
      </c>
      <c r="J579">
        <v>103</v>
      </c>
      <c r="N579" s="63"/>
      <c r="O579" s="63"/>
      <c r="P579" s="63"/>
      <c r="Q579" s="63"/>
      <c r="R579" s="63"/>
      <c r="S579" s="63"/>
      <c r="T579" s="63"/>
      <c r="U579" s="63"/>
      <c r="V579" s="63"/>
      <c r="X579">
        <v>1.4999999999999999E-2</v>
      </c>
      <c r="Y579" s="279">
        <v>44623</v>
      </c>
      <c r="Z579" s="280">
        <v>44627</v>
      </c>
    </row>
    <row r="580" spans="1:26" x14ac:dyDescent="0.2">
      <c r="A580">
        <v>2022</v>
      </c>
      <c r="B580">
        <v>3</v>
      </c>
      <c r="C580">
        <v>102</v>
      </c>
      <c r="D580" t="s">
        <v>239</v>
      </c>
      <c r="E580" t="s">
        <v>240</v>
      </c>
      <c r="F580">
        <v>18.600000000000001</v>
      </c>
      <c r="G580">
        <v>21.4</v>
      </c>
      <c r="I580">
        <v>140</v>
      </c>
      <c r="J580">
        <v>103</v>
      </c>
      <c r="N580" s="63"/>
      <c r="O580" s="63"/>
      <c r="P580" s="63"/>
      <c r="Q580" s="63"/>
      <c r="R580" s="63"/>
      <c r="S580" s="63"/>
      <c r="T580" s="63"/>
      <c r="U580" s="63"/>
      <c r="V580" s="63"/>
      <c r="X580">
        <v>1.4999999999999999E-2</v>
      </c>
      <c r="Y580" s="279">
        <v>44623</v>
      </c>
      <c r="Z580" s="280">
        <v>44633</v>
      </c>
    </row>
    <row r="581" spans="1:26" x14ac:dyDescent="0.2">
      <c r="A581">
        <v>2022</v>
      </c>
      <c r="B581">
        <v>3</v>
      </c>
      <c r="C581">
        <v>103</v>
      </c>
      <c r="D581" t="s">
        <v>241</v>
      </c>
      <c r="E581" t="s">
        <v>242</v>
      </c>
      <c r="F581">
        <v>82.77</v>
      </c>
      <c r="G581">
        <v>95.23</v>
      </c>
      <c r="I581">
        <v>140</v>
      </c>
      <c r="J581">
        <v>103</v>
      </c>
      <c r="N581" s="63"/>
      <c r="O581" s="63"/>
      <c r="P581" s="63"/>
      <c r="Q581" s="63"/>
      <c r="R581" s="63"/>
      <c r="S581" s="63"/>
      <c r="T581" s="63"/>
      <c r="U581" s="63"/>
      <c r="V581" s="63"/>
      <c r="X581">
        <v>1.4999999999999999E-2</v>
      </c>
      <c r="Y581" s="279">
        <v>44623</v>
      </c>
      <c r="Z581" s="280">
        <v>44124</v>
      </c>
    </row>
    <row r="582" spans="1:26" x14ac:dyDescent="0.2">
      <c r="A582">
        <v>2022</v>
      </c>
      <c r="B582">
        <v>3</v>
      </c>
      <c r="C582">
        <v>103</v>
      </c>
      <c r="D582" t="s">
        <v>241</v>
      </c>
      <c r="E582" t="s">
        <v>242</v>
      </c>
      <c r="F582">
        <v>82.77</v>
      </c>
      <c r="G582">
        <v>95.23</v>
      </c>
      <c r="I582">
        <v>140</v>
      </c>
      <c r="J582">
        <v>103</v>
      </c>
      <c r="N582" s="63"/>
      <c r="O582" s="63"/>
      <c r="P582" s="63"/>
      <c r="Q582" s="63"/>
      <c r="R582" s="63"/>
      <c r="S582" s="63"/>
      <c r="T582" s="63"/>
      <c r="U582" s="63"/>
      <c r="V582" s="63"/>
      <c r="X582">
        <v>1.4999999999999999E-2</v>
      </c>
      <c r="Y582" s="279">
        <v>44623</v>
      </c>
      <c r="Z582" s="280">
        <v>44597</v>
      </c>
    </row>
    <row r="583" spans="1:26" x14ac:dyDescent="0.2">
      <c r="A583">
        <v>2022</v>
      </c>
      <c r="B583">
        <v>3</v>
      </c>
      <c r="C583">
        <v>103</v>
      </c>
      <c r="D583" t="s">
        <v>241</v>
      </c>
      <c r="E583" t="s">
        <v>242</v>
      </c>
      <c r="F583">
        <v>82.77</v>
      </c>
      <c r="G583">
        <v>95.23</v>
      </c>
      <c r="I583">
        <v>140</v>
      </c>
      <c r="J583">
        <v>103</v>
      </c>
      <c r="N583" s="63"/>
      <c r="O583" s="63"/>
      <c r="P583" s="63"/>
      <c r="Q583" s="63"/>
      <c r="R583" s="63"/>
      <c r="S583" s="63"/>
      <c r="T583" s="63"/>
      <c r="U583" s="63"/>
      <c r="V583" s="63"/>
      <c r="X583">
        <v>1.4999999999999999E-2</v>
      </c>
      <c r="Y583" s="279">
        <v>44623</v>
      </c>
      <c r="Z583" s="280">
        <v>44623</v>
      </c>
    </row>
    <row r="584" spans="1:26" x14ac:dyDescent="0.2">
      <c r="A584">
        <v>2022</v>
      </c>
      <c r="B584">
        <v>3</v>
      </c>
      <c r="C584">
        <v>103</v>
      </c>
      <c r="D584" t="s">
        <v>241</v>
      </c>
      <c r="E584" t="s">
        <v>242</v>
      </c>
      <c r="F584">
        <v>82.77</v>
      </c>
      <c r="G584">
        <v>95.23</v>
      </c>
      <c r="I584">
        <v>140</v>
      </c>
      <c r="J584">
        <v>103</v>
      </c>
      <c r="N584" s="63"/>
      <c r="O584" s="63"/>
      <c r="P584" s="63"/>
      <c r="Q584" s="63"/>
      <c r="R584" s="63"/>
      <c r="S584" s="63"/>
      <c r="T584" s="63"/>
      <c r="U584" s="63"/>
      <c r="V584" s="63"/>
      <c r="X584">
        <v>1.4999999999999999E-2</v>
      </c>
      <c r="Y584" s="279">
        <v>44623</v>
      </c>
      <c r="Z584" s="280">
        <v>44627</v>
      </c>
    </row>
    <row r="585" spans="1:26" x14ac:dyDescent="0.2">
      <c r="A585">
        <v>2022</v>
      </c>
      <c r="B585">
        <v>3</v>
      </c>
      <c r="C585">
        <v>103</v>
      </c>
      <c r="D585" t="s">
        <v>241</v>
      </c>
      <c r="E585" t="s">
        <v>242</v>
      </c>
      <c r="F585">
        <v>82.77</v>
      </c>
      <c r="G585">
        <v>95.23</v>
      </c>
      <c r="I585">
        <v>140</v>
      </c>
      <c r="J585">
        <v>103</v>
      </c>
      <c r="N585" s="63"/>
      <c r="O585" s="63"/>
      <c r="P585" s="63"/>
      <c r="Q585" s="63"/>
      <c r="R585" s="63"/>
      <c r="S585" s="63"/>
      <c r="T585" s="63"/>
      <c r="U585" s="63"/>
      <c r="V585" s="63"/>
      <c r="X585">
        <v>1.4999999999999999E-2</v>
      </c>
      <c r="Y585" s="279">
        <v>44623</v>
      </c>
      <c r="Z585" s="280">
        <v>44633</v>
      </c>
    </row>
    <row r="586" spans="1:26" x14ac:dyDescent="0.2">
      <c r="A586">
        <v>2022</v>
      </c>
      <c r="B586">
        <v>3</v>
      </c>
      <c r="C586">
        <v>104</v>
      </c>
      <c r="D586" t="s">
        <v>243</v>
      </c>
      <c r="E586" t="s">
        <v>244</v>
      </c>
      <c r="F586">
        <v>82.77</v>
      </c>
      <c r="G586">
        <v>95.23</v>
      </c>
      <c r="I586">
        <v>140</v>
      </c>
      <c r="J586">
        <v>103</v>
      </c>
      <c r="N586" s="63"/>
      <c r="O586" s="63"/>
      <c r="P586" s="63"/>
      <c r="Q586" s="63"/>
      <c r="R586" s="63"/>
      <c r="S586" s="63"/>
      <c r="T586" s="63"/>
      <c r="U586" s="63"/>
      <c r="V586" s="63"/>
      <c r="X586">
        <v>1.4999999999999999E-2</v>
      </c>
      <c r="Y586" s="279">
        <v>44623</v>
      </c>
      <c r="Z586" s="280">
        <v>44124</v>
      </c>
    </row>
    <row r="587" spans="1:26" x14ac:dyDescent="0.2">
      <c r="A587">
        <v>2022</v>
      </c>
      <c r="B587">
        <v>3</v>
      </c>
      <c r="C587">
        <v>104</v>
      </c>
      <c r="D587" t="s">
        <v>243</v>
      </c>
      <c r="E587" t="s">
        <v>244</v>
      </c>
      <c r="F587">
        <v>82.77</v>
      </c>
      <c r="G587">
        <v>95.23</v>
      </c>
      <c r="I587">
        <v>140</v>
      </c>
      <c r="J587">
        <v>103</v>
      </c>
      <c r="N587" s="63"/>
      <c r="O587" s="63"/>
      <c r="P587" s="63"/>
      <c r="Q587" s="63"/>
      <c r="R587" s="63"/>
      <c r="S587" s="63"/>
      <c r="T587" s="63"/>
      <c r="U587" s="63"/>
      <c r="V587" s="63"/>
      <c r="X587">
        <v>1.4999999999999999E-2</v>
      </c>
      <c r="Y587" s="279">
        <v>44623</v>
      </c>
      <c r="Z587" s="280">
        <v>44597</v>
      </c>
    </row>
    <row r="588" spans="1:26" x14ac:dyDescent="0.2">
      <c r="A588">
        <v>2022</v>
      </c>
      <c r="B588">
        <v>3</v>
      </c>
      <c r="C588">
        <v>104</v>
      </c>
      <c r="D588" t="s">
        <v>243</v>
      </c>
      <c r="E588" t="s">
        <v>244</v>
      </c>
      <c r="F588">
        <v>82.77</v>
      </c>
      <c r="G588">
        <v>95.23</v>
      </c>
      <c r="I588">
        <v>140</v>
      </c>
      <c r="J588">
        <v>103</v>
      </c>
      <c r="N588" s="63"/>
      <c r="O588" s="63"/>
      <c r="P588" s="63"/>
      <c r="Q588" s="63"/>
      <c r="R588" s="63"/>
      <c r="S588" s="63"/>
      <c r="T588" s="63"/>
      <c r="U588" s="63"/>
      <c r="V588" s="63"/>
      <c r="X588">
        <v>1.4999999999999999E-2</v>
      </c>
      <c r="Y588" s="279">
        <v>44623</v>
      </c>
      <c r="Z588" s="280">
        <v>44623</v>
      </c>
    </row>
    <row r="589" spans="1:26" x14ac:dyDescent="0.2">
      <c r="A589">
        <v>2022</v>
      </c>
      <c r="B589">
        <v>3</v>
      </c>
      <c r="C589">
        <v>104</v>
      </c>
      <c r="D589" t="s">
        <v>243</v>
      </c>
      <c r="E589" t="s">
        <v>244</v>
      </c>
      <c r="F589">
        <v>82.77</v>
      </c>
      <c r="G589">
        <v>95.23</v>
      </c>
      <c r="I589">
        <v>140</v>
      </c>
      <c r="J589">
        <v>103</v>
      </c>
      <c r="N589" s="63"/>
      <c r="O589" s="63"/>
      <c r="P589" s="63"/>
      <c r="Q589" s="63"/>
      <c r="R589" s="63"/>
      <c r="S589" s="63"/>
      <c r="T589" s="63"/>
      <c r="U589" s="63"/>
      <c r="V589" s="63"/>
      <c r="X589">
        <v>1.4999999999999999E-2</v>
      </c>
      <c r="Y589" s="279">
        <v>44623</v>
      </c>
      <c r="Z589" s="280">
        <v>44627</v>
      </c>
    </row>
    <row r="590" spans="1:26" x14ac:dyDescent="0.2">
      <c r="A590">
        <v>2022</v>
      </c>
      <c r="B590">
        <v>3</v>
      </c>
      <c r="C590">
        <v>104</v>
      </c>
      <c r="D590" t="s">
        <v>243</v>
      </c>
      <c r="E590" t="s">
        <v>244</v>
      </c>
      <c r="F590">
        <v>82.77</v>
      </c>
      <c r="G590">
        <v>95.23</v>
      </c>
      <c r="I590">
        <v>140</v>
      </c>
      <c r="J590">
        <v>103</v>
      </c>
      <c r="N590" s="63"/>
      <c r="O590" s="63"/>
      <c r="P590" s="63"/>
      <c r="Q590" s="63"/>
      <c r="R590" s="63"/>
      <c r="S590" s="63"/>
      <c r="T590" s="63"/>
      <c r="U590" s="63"/>
      <c r="V590" s="63"/>
      <c r="X590">
        <v>1.4999999999999999E-2</v>
      </c>
      <c r="Y590" s="279">
        <v>44623</v>
      </c>
      <c r="Z590" s="280">
        <v>44633</v>
      </c>
    </row>
    <row r="591" spans="1:26" x14ac:dyDescent="0.2">
      <c r="A591">
        <v>2022</v>
      </c>
      <c r="B591">
        <v>3</v>
      </c>
      <c r="C591">
        <v>273</v>
      </c>
      <c r="D591" t="s">
        <v>179</v>
      </c>
      <c r="E591" t="s">
        <v>180</v>
      </c>
      <c r="F591">
        <v>524.52</v>
      </c>
      <c r="G591">
        <v>603.48</v>
      </c>
      <c r="I591">
        <v>93</v>
      </c>
      <c r="J591">
        <v>116</v>
      </c>
      <c r="N591" s="63"/>
      <c r="O591" s="63"/>
      <c r="P591" s="63"/>
      <c r="Q591" s="63"/>
      <c r="R591" s="63"/>
      <c r="S591" s="63"/>
      <c r="T591" s="63"/>
      <c r="U591" s="63"/>
      <c r="V591" s="63"/>
      <c r="X591">
        <v>1.4999999999999999E-2</v>
      </c>
      <c r="Y591" s="279">
        <v>44623</v>
      </c>
      <c r="Z591" s="280">
        <v>44124</v>
      </c>
    </row>
    <row r="592" spans="1:26" x14ac:dyDescent="0.2">
      <c r="A592">
        <v>2022</v>
      </c>
      <c r="B592">
        <v>3</v>
      </c>
      <c r="C592">
        <v>273</v>
      </c>
      <c r="D592" t="s">
        <v>179</v>
      </c>
      <c r="E592" t="s">
        <v>180</v>
      </c>
      <c r="F592">
        <v>524.52</v>
      </c>
      <c r="G592">
        <v>603.48</v>
      </c>
      <c r="I592">
        <v>93</v>
      </c>
      <c r="J592">
        <v>116</v>
      </c>
      <c r="N592" s="63"/>
      <c r="O592" s="63"/>
      <c r="P592" s="63"/>
      <c r="Q592" s="63"/>
      <c r="R592" s="63"/>
      <c r="S592" s="63"/>
      <c r="T592" s="63"/>
      <c r="U592" s="63"/>
      <c r="V592" s="63"/>
      <c r="X592">
        <v>1.4999999999999999E-2</v>
      </c>
      <c r="Y592" s="279">
        <v>44623</v>
      </c>
      <c r="Z592" s="280">
        <v>44597</v>
      </c>
    </row>
    <row r="593" spans="1:26" x14ac:dyDescent="0.2">
      <c r="A593">
        <v>2022</v>
      </c>
      <c r="B593">
        <v>3</v>
      </c>
      <c r="C593">
        <v>273</v>
      </c>
      <c r="D593" t="s">
        <v>179</v>
      </c>
      <c r="E593" t="s">
        <v>180</v>
      </c>
      <c r="F593">
        <v>524.52</v>
      </c>
      <c r="G593">
        <v>603.48</v>
      </c>
      <c r="I593">
        <v>93</v>
      </c>
      <c r="J593">
        <v>116</v>
      </c>
      <c r="N593" s="63"/>
      <c r="O593" s="63"/>
      <c r="P593" s="63"/>
      <c r="Q593" s="63"/>
      <c r="R593" s="63"/>
      <c r="S593" s="63"/>
      <c r="T593" s="63"/>
      <c r="U593" s="63"/>
      <c r="V593" s="63"/>
      <c r="X593">
        <v>1.4999999999999999E-2</v>
      </c>
      <c r="Y593" s="279">
        <v>44623</v>
      </c>
      <c r="Z593" s="280">
        <v>44623</v>
      </c>
    </row>
    <row r="594" spans="1:26" x14ac:dyDescent="0.2">
      <c r="A594">
        <v>2022</v>
      </c>
      <c r="B594">
        <v>3</v>
      </c>
      <c r="C594">
        <v>273</v>
      </c>
      <c r="D594" t="s">
        <v>179</v>
      </c>
      <c r="E594" t="s">
        <v>180</v>
      </c>
      <c r="F594">
        <v>524.52</v>
      </c>
      <c r="G594">
        <v>603.48</v>
      </c>
      <c r="I594">
        <v>93</v>
      </c>
      <c r="J594">
        <v>116</v>
      </c>
      <c r="N594" s="63"/>
      <c r="O594" s="63"/>
      <c r="P594" s="63"/>
      <c r="Q594" s="63"/>
      <c r="R594" s="63"/>
      <c r="S594" s="63"/>
      <c r="T594" s="63"/>
      <c r="U594" s="63"/>
      <c r="V594" s="63"/>
      <c r="X594">
        <v>1.4999999999999999E-2</v>
      </c>
      <c r="Y594" s="279">
        <v>44623</v>
      </c>
      <c r="Z594" s="280">
        <v>44627</v>
      </c>
    </row>
    <row r="595" spans="1:26" x14ac:dyDescent="0.2">
      <c r="A595">
        <v>2022</v>
      </c>
      <c r="B595">
        <v>3</v>
      </c>
      <c r="C595">
        <v>273</v>
      </c>
      <c r="D595" t="s">
        <v>179</v>
      </c>
      <c r="E595" t="s">
        <v>180</v>
      </c>
      <c r="F595">
        <v>524.52</v>
      </c>
      <c r="G595">
        <v>603.48</v>
      </c>
      <c r="I595">
        <v>93</v>
      </c>
      <c r="J595">
        <v>116</v>
      </c>
      <c r="N595" s="63"/>
      <c r="O595" s="63"/>
      <c r="P595" s="63"/>
      <c r="Q595" s="63"/>
      <c r="R595" s="63"/>
      <c r="S595" s="63"/>
      <c r="T595" s="63"/>
      <c r="U595" s="63"/>
      <c r="V595" s="63"/>
      <c r="X595">
        <v>1.4999999999999999E-2</v>
      </c>
      <c r="Y595" s="279">
        <v>44623</v>
      </c>
      <c r="Z595" s="280">
        <v>44633</v>
      </c>
    </row>
    <row r="596" spans="1:26" x14ac:dyDescent="0.2">
      <c r="A596">
        <v>2022</v>
      </c>
      <c r="B596">
        <v>3</v>
      </c>
      <c r="C596">
        <v>443</v>
      </c>
      <c r="D596" t="s">
        <v>245</v>
      </c>
      <c r="E596" t="s">
        <v>246</v>
      </c>
      <c r="F596">
        <v>177.00800000000001</v>
      </c>
      <c r="G596">
        <v>195.04</v>
      </c>
      <c r="I596">
        <v>90</v>
      </c>
      <c r="J596">
        <v>160</v>
      </c>
      <c r="N596" s="63"/>
      <c r="O596" s="63"/>
      <c r="P596" s="63"/>
      <c r="Q596" s="63"/>
      <c r="R596" s="63"/>
      <c r="S596" s="63"/>
      <c r="T596" s="63"/>
      <c r="U596" s="63"/>
      <c r="V596" s="63"/>
      <c r="X596">
        <v>1.4999999999999999E-2</v>
      </c>
      <c r="Y596" s="279">
        <v>44623</v>
      </c>
      <c r="Z596" s="280">
        <v>44124</v>
      </c>
    </row>
    <row r="597" spans="1:26" x14ac:dyDescent="0.2">
      <c r="A597">
        <v>2022</v>
      </c>
      <c r="B597">
        <v>3</v>
      </c>
      <c r="C597">
        <v>443</v>
      </c>
      <c r="D597" t="s">
        <v>245</v>
      </c>
      <c r="E597" t="s">
        <v>246</v>
      </c>
      <c r="F597">
        <v>177.00800000000001</v>
      </c>
      <c r="G597">
        <v>195.04</v>
      </c>
      <c r="I597">
        <v>90</v>
      </c>
      <c r="J597">
        <v>160</v>
      </c>
      <c r="N597" s="63"/>
      <c r="O597" s="63"/>
      <c r="P597" s="63"/>
      <c r="Q597" s="63"/>
      <c r="R597" s="63"/>
      <c r="S597" s="63"/>
      <c r="T597" s="63"/>
      <c r="U597" s="63"/>
      <c r="V597" s="63"/>
      <c r="X597">
        <v>1.4999999999999999E-2</v>
      </c>
      <c r="Y597" s="279">
        <v>44623</v>
      </c>
      <c r="Z597" s="280">
        <v>44597</v>
      </c>
    </row>
    <row r="598" spans="1:26" x14ac:dyDescent="0.2">
      <c r="A598">
        <v>2022</v>
      </c>
      <c r="B598">
        <v>3</v>
      </c>
      <c r="C598">
        <v>443</v>
      </c>
      <c r="D598" t="s">
        <v>245</v>
      </c>
      <c r="E598" t="s">
        <v>246</v>
      </c>
      <c r="F598">
        <v>177.00800000000001</v>
      </c>
      <c r="G598">
        <v>195.04</v>
      </c>
      <c r="I598">
        <v>90</v>
      </c>
      <c r="J598">
        <v>160</v>
      </c>
      <c r="N598" s="63"/>
      <c r="O598" s="63"/>
      <c r="P598" s="63"/>
      <c r="Q598" s="63"/>
      <c r="R598" s="63"/>
      <c r="S598" s="63"/>
      <c r="T598" s="63"/>
      <c r="U598" s="63"/>
      <c r="V598" s="63"/>
      <c r="X598">
        <v>1.4999999999999999E-2</v>
      </c>
      <c r="Y598" s="279">
        <v>44623</v>
      </c>
      <c r="Z598" s="280">
        <v>44623</v>
      </c>
    </row>
    <row r="599" spans="1:26" x14ac:dyDescent="0.2">
      <c r="A599">
        <v>2022</v>
      </c>
      <c r="B599">
        <v>3</v>
      </c>
      <c r="C599">
        <v>443</v>
      </c>
      <c r="D599" t="s">
        <v>245</v>
      </c>
      <c r="E599" t="s">
        <v>246</v>
      </c>
      <c r="F599">
        <v>177.00800000000001</v>
      </c>
      <c r="G599">
        <v>195.04</v>
      </c>
      <c r="I599">
        <v>90</v>
      </c>
      <c r="J599">
        <v>160</v>
      </c>
      <c r="N599" s="63"/>
      <c r="O599" s="63"/>
      <c r="P599" s="63"/>
      <c r="Q599" s="63"/>
      <c r="R599" s="63"/>
      <c r="S599" s="63"/>
      <c r="T599" s="63"/>
      <c r="U599" s="63"/>
      <c r="V599" s="63"/>
      <c r="X599">
        <v>1.4999999999999999E-2</v>
      </c>
      <c r="Y599" s="279">
        <v>44623</v>
      </c>
      <c r="Z599" s="280">
        <v>44627</v>
      </c>
    </row>
    <row r="600" spans="1:26" x14ac:dyDescent="0.2">
      <c r="A600">
        <v>2022</v>
      </c>
      <c r="B600">
        <v>3</v>
      </c>
      <c r="C600">
        <v>443</v>
      </c>
      <c r="D600" t="s">
        <v>245</v>
      </c>
      <c r="E600" t="s">
        <v>246</v>
      </c>
      <c r="F600">
        <v>177.00800000000001</v>
      </c>
      <c r="G600">
        <v>195.04</v>
      </c>
      <c r="I600">
        <v>90</v>
      </c>
      <c r="J600">
        <v>160</v>
      </c>
      <c r="N600" s="63"/>
      <c r="O600" s="63"/>
      <c r="P600" s="63"/>
      <c r="Q600" s="63"/>
      <c r="R600" s="63"/>
      <c r="S600" s="63"/>
      <c r="T600" s="63"/>
      <c r="U600" s="63"/>
      <c r="V600" s="63"/>
      <c r="X600">
        <v>1.4999999999999999E-2</v>
      </c>
      <c r="Y600" s="279">
        <v>44623</v>
      </c>
      <c r="Z600" s="280">
        <v>44633</v>
      </c>
    </row>
    <row r="601" spans="1:26" x14ac:dyDescent="0.2">
      <c r="A601">
        <v>2022</v>
      </c>
      <c r="B601">
        <v>3</v>
      </c>
      <c r="C601">
        <v>444</v>
      </c>
      <c r="D601" t="s">
        <v>247</v>
      </c>
      <c r="E601" t="s">
        <v>248</v>
      </c>
      <c r="F601">
        <v>159.02799999999999</v>
      </c>
      <c r="G601">
        <v>175.96</v>
      </c>
      <c r="I601">
        <v>90</v>
      </c>
      <c r="J601">
        <v>160</v>
      </c>
      <c r="N601" s="63"/>
      <c r="O601" s="63"/>
      <c r="P601" s="63"/>
      <c r="Q601" s="63"/>
      <c r="R601" s="63"/>
      <c r="S601" s="63"/>
      <c r="T601" s="63"/>
      <c r="U601" s="63"/>
      <c r="V601" s="63"/>
      <c r="X601">
        <v>1.4999999999999999E-2</v>
      </c>
      <c r="Y601" s="279">
        <v>44623</v>
      </c>
      <c r="Z601" s="280">
        <v>44124</v>
      </c>
    </row>
    <row r="602" spans="1:26" x14ac:dyDescent="0.2">
      <c r="A602">
        <v>2022</v>
      </c>
      <c r="B602">
        <v>3</v>
      </c>
      <c r="C602">
        <v>444</v>
      </c>
      <c r="D602" t="s">
        <v>247</v>
      </c>
      <c r="E602" t="s">
        <v>248</v>
      </c>
      <c r="F602">
        <v>159.02799999999999</v>
      </c>
      <c r="G602">
        <v>175.96</v>
      </c>
      <c r="I602">
        <v>90</v>
      </c>
      <c r="J602">
        <v>160</v>
      </c>
      <c r="N602" s="63"/>
      <c r="O602" s="63"/>
      <c r="P602" s="63"/>
      <c r="Q602" s="63"/>
      <c r="R602" s="63"/>
      <c r="S602" s="63"/>
      <c r="T602" s="63"/>
      <c r="U602" s="63"/>
      <c r="V602" s="63"/>
      <c r="X602">
        <v>1.4999999999999999E-2</v>
      </c>
      <c r="Y602" s="279">
        <v>44623</v>
      </c>
      <c r="Z602" s="280">
        <v>44597</v>
      </c>
    </row>
    <row r="603" spans="1:26" x14ac:dyDescent="0.2">
      <c r="A603">
        <v>2022</v>
      </c>
      <c r="B603">
        <v>3</v>
      </c>
      <c r="C603">
        <v>444</v>
      </c>
      <c r="D603" t="s">
        <v>247</v>
      </c>
      <c r="E603" t="s">
        <v>248</v>
      </c>
      <c r="F603">
        <v>159.02799999999999</v>
      </c>
      <c r="G603">
        <v>175.96</v>
      </c>
      <c r="I603">
        <v>90</v>
      </c>
      <c r="J603">
        <v>160</v>
      </c>
      <c r="N603" s="63"/>
      <c r="O603" s="63"/>
      <c r="P603" s="63"/>
      <c r="Q603" s="63"/>
      <c r="R603" s="63"/>
      <c r="S603" s="63"/>
      <c r="T603" s="63"/>
      <c r="U603" s="63"/>
      <c r="V603" s="63"/>
      <c r="X603">
        <v>1.4999999999999999E-2</v>
      </c>
      <c r="Y603" s="279">
        <v>44623</v>
      </c>
      <c r="Z603" s="280">
        <v>44623</v>
      </c>
    </row>
    <row r="604" spans="1:26" x14ac:dyDescent="0.2">
      <c r="A604">
        <v>2022</v>
      </c>
      <c r="B604">
        <v>3</v>
      </c>
      <c r="C604">
        <v>444</v>
      </c>
      <c r="D604" t="s">
        <v>247</v>
      </c>
      <c r="E604" t="s">
        <v>248</v>
      </c>
      <c r="F604">
        <v>159.02799999999999</v>
      </c>
      <c r="G604">
        <v>175.96</v>
      </c>
      <c r="I604">
        <v>90</v>
      </c>
      <c r="J604">
        <v>160</v>
      </c>
      <c r="N604" s="63"/>
      <c r="O604" s="63"/>
      <c r="P604" s="63"/>
      <c r="Q604" s="63"/>
      <c r="R604" s="63"/>
      <c r="S604" s="63"/>
      <c r="T604" s="63"/>
      <c r="U604" s="63"/>
      <c r="V604" s="63"/>
      <c r="X604">
        <v>1.4999999999999999E-2</v>
      </c>
      <c r="Y604" s="279">
        <v>44623</v>
      </c>
      <c r="Z604" s="280">
        <v>44627</v>
      </c>
    </row>
    <row r="605" spans="1:26" x14ac:dyDescent="0.2">
      <c r="A605">
        <v>2022</v>
      </c>
      <c r="B605">
        <v>3</v>
      </c>
      <c r="C605">
        <v>444</v>
      </c>
      <c r="D605" t="s">
        <v>247</v>
      </c>
      <c r="E605" t="s">
        <v>248</v>
      </c>
      <c r="F605">
        <v>159.02799999999999</v>
      </c>
      <c r="G605">
        <v>175.96</v>
      </c>
      <c r="I605">
        <v>90</v>
      </c>
      <c r="J605">
        <v>160</v>
      </c>
      <c r="N605" s="63"/>
      <c r="O605" s="63"/>
      <c r="P605" s="63"/>
      <c r="Q605" s="63"/>
      <c r="R605" s="63"/>
      <c r="S605" s="63"/>
      <c r="T605" s="63"/>
      <c r="U605" s="63"/>
      <c r="V605" s="63"/>
      <c r="X605">
        <v>1.4999999999999999E-2</v>
      </c>
      <c r="Y605" s="279">
        <v>44623</v>
      </c>
      <c r="Z605" s="280">
        <v>44633</v>
      </c>
    </row>
    <row r="606" spans="1:26" x14ac:dyDescent="0.2">
      <c r="A606">
        <v>2022</v>
      </c>
      <c r="B606">
        <v>3</v>
      </c>
      <c r="C606">
        <v>1</v>
      </c>
      <c r="D606" t="s">
        <v>197</v>
      </c>
      <c r="E606" t="s">
        <v>198</v>
      </c>
      <c r="F606">
        <v>103.23</v>
      </c>
      <c r="G606">
        <v>118.77</v>
      </c>
      <c r="I606">
        <v>108</v>
      </c>
      <c r="J606">
        <v>100</v>
      </c>
      <c r="N606" s="63"/>
      <c r="O606" s="63"/>
      <c r="P606" s="63"/>
      <c r="Q606" s="63"/>
      <c r="R606" s="63"/>
      <c r="S606" s="63"/>
      <c r="T606" s="63"/>
      <c r="U606" s="63"/>
      <c r="V606" s="63"/>
      <c r="X606">
        <v>1.4999999999999999E-2</v>
      </c>
      <c r="Y606" s="279">
        <v>44622</v>
      </c>
      <c r="Z606" s="280">
        <v>44597</v>
      </c>
    </row>
    <row r="607" spans="1:26" x14ac:dyDescent="0.2">
      <c r="A607">
        <v>2022</v>
      </c>
      <c r="B607">
        <v>3</v>
      </c>
      <c r="C607">
        <v>1</v>
      </c>
      <c r="D607" t="s">
        <v>197</v>
      </c>
      <c r="E607" t="s">
        <v>198</v>
      </c>
      <c r="F607">
        <v>103.23</v>
      </c>
      <c r="G607">
        <v>118.77</v>
      </c>
      <c r="I607">
        <v>108</v>
      </c>
      <c r="J607">
        <v>100</v>
      </c>
      <c r="N607" s="63"/>
      <c r="O607" s="63"/>
      <c r="P607" s="63"/>
      <c r="Q607" s="63"/>
      <c r="R607" s="63"/>
      <c r="S607" s="63"/>
      <c r="T607" s="63"/>
      <c r="U607" s="63"/>
      <c r="V607" s="63"/>
      <c r="X607">
        <v>1.4999999999999999E-2</v>
      </c>
      <c r="Y607" s="279">
        <v>44622</v>
      </c>
      <c r="Z607" s="280">
        <v>44622</v>
      </c>
    </row>
    <row r="608" spans="1:26" x14ac:dyDescent="0.2">
      <c r="A608">
        <v>2022</v>
      </c>
      <c r="B608">
        <v>3</v>
      </c>
      <c r="C608">
        <v>1</v>
      </c>
      <c r="D608" t="s">
        <v>197</v>
      </c>
      <c r="E608" t="s">
        <v>198</v>
      </c>
      <c r="F608">
        <v>103.23</v>
      </c>
      <c r="G608">
        <v>118.77</v>
      </c>
      <c r="I608">
        <v>108</v>
      </c>
      <c r="J608">
        <v>100</v>
      </c>
      <c r="N608" s="63"/>
      <c r="O608" s="63"/>
      <c r="P608" s="63"/>
      <c r="Q608" s="63"/>
      <c r="R608" s="63"/>
      <c r="S608" s="63"/>
      <c r="T608" s="63"/>
      <c r="U608" s="63"/>
      <c r="V608" s="63"/>
      <c r="X608">
        <v>1.4999999999999999E-2</v>
      </c>
      <c r="Y608" s="279">
        <v>44622</v>
      </c>
      <c r="Z608" s="280">
        <v>44627</v>
      </c>
    </row>
    <row r="609" spans="1:26" x14ac:dyDescent="0.2">
      <c r="A609">
        <v>2022</v>
      </c>
      <c r="B609">
        <v>3</v>
      </c>
      <c r="C609">
        <v>2</v>
      </c>
      <c r="D609" t="s">
        <v>249</v>
      </c>
      <c r="E609" t="s">
        <v>250</v>
      </c>
      <c r="F609">
        <v>105.09</v>
      </c>
      <c r="G609">
        <v>120.91</v>
      </c>
      <c r="I609">
        <v>108</v>
      </c>
      <c r="J609">
        <v>100</v>
      </c>
      <c r="N609" s="63"/>
      <c r="O609" s="63"/>
      <c r="P609" s="63"/>
      <c r="Q609" s="63"/>
      <c r="R609" s="63"/>
      <c r="S609" s="63"/>
      <c r="T609" s="63"/>
      <c r="U609" s="63"/>
      <c r="V609" s="63"/>
      <c r="X609">
        <v>1.4999999999999999E-2</v>
      </c>
      <c r="Y609" s="279">
        <v>44622</v>
      </c>
      <c r="Z609" s="280">
        <v>44597</v>
      </c>
    </row>
    <row r="610" spans="1:26" x14ac:dyDescent="0.2">
      <c r="A610">
        <v>2022</v>
      </c>
      <c r="B610">
        <v>3</v>
      </c>
      <c r="C610">
        <v>2</v>
      </c>
      <c r="D610" t="s">
        <v>249</v>
      </c>
      <c r="E610" t="s">
        <v>250</v>
      </c>
      <c r="F610">
        <v>105.09</v>
      </c>
      <c r="G610">
        <v>120.91</v>
      </c>
      <c r="I610">
        <v>108</v>
      </c>
      <c r="J610">
        <v>100</v>
      </c>
      <c r="N610" s="63"/>
      <c r="O610" s="63"/>
      <c r="P610" s="63"/>
      <c r="Q610" s="63"/>
      <c r="R610" s="63"/>
      <c r="S610" s="63"/>
      <c r="T610" s="63"/>
      <c r="U610" s="63"/>
      <c r="V610" s="63"/>
      <c r="X610">
        <v>1.4999999999999999E-2</v>
      </c>
      <c r="Y610" s="279">
        <v>44622</v>
      </c>
      <c r="Z610" s="280">
        <v>44622</v>
      </c>
    </row>
    <row r="611" spans="1:26" x14ac:dyDescent="0.2">
      <c r="A611">
        <v>2022</v>
      </c>
      <c r="B611">
        <v>3</v>
      </c>
      <c r="C611">
        <v>2</v>
      </c>
      <c r="D611" t="s">
        <v>249</v>
      </c>
      <c r="E611" t="s">
        <v>250</v>
      </c>
      <c r="F611">
        <v>105.09</v>
      </c>
      <c r="G611">
        <v>120.91</v>
      </c>
      <c r="I611">
        <v>108</v>
      </c>
      <c r="J611">
        <v>100</v>
      </c>
      <c r="N611" s="63"/>
      <c r="O611" s="63"/>
      <c r="P611" s="63"/>
      <c r="Q611" s="63"/>
      <c r="R611" s="63"/>
      <c r="S611" s="63"/>
      <c r="T611" s="63"/>
      <c r="U611" s="63"/>
      <c r="V611" s="63"/>
      <c r="X611">
        <v>1.4999999999999999E-2</v>
      </c>
      <c r="Y611" s="279">
        <v>44622</v>
      </c>
      <c r="Z611" s="280">
        <v>44627</v>
      </c>
    </row>
    <row r="612" spans="1:26" x14ac:dyDescent="0.2">
      <c r="A612">
        <v>2022</v>
      </c>
      <c r="B612">
        <v>3</v>
      </c>
      <c r="C612">
        <v>99</v>
      </c>
      <c r="D612" t="s">
        <v>231</v>
      </c>
      <c r="E612" t="s">
        <v>232</v>
      </c>
      <c r="F612">
        <v>18.600000000000001</v>
      </c>
      <c r="G612">
        <v>21.4</v>
      </c>
      <c r="I612">
        <v>140</v>
      </c>
      <c r="J612">
        <v>103</v>
      </c>
      <c r="N612" s="63"/>
      <c r="O612" s="63"/>
      <c r="P612" s="63"/>
      <c r="Q612" s="63"/>
      <c r="R612" s="63"/>
      <c r="S612" s="63"/>
      <c r="T612" s="63"/>
      <c r="U612" s="63"/>
      <c r="V612" s="63"/>
      <c r="X612">
        <v>1.4999999999999999E-2</v>
      </c>
      <c r="Y612" s="279">
        <v>44622</v>
      </c>
      <c r="Z612" s="280">
        <v>44597</v>
      </c>
    </row>
    <row r="613" spans="1:26" x14ac:dyDescent="0.2">
      <c r="A613">
        <v>2022</v>
      </c>
      <c r="B613">
        <v>3</v>
      </c>
      <c r="C613">
        <v>99</v>
      </c>
      <c r="D613" t="s">
        <v>231</v>
      </c>
      <c r="E613" t="s">
        <v>232</v>
      </c>
      <c r="F613">
        <v>18.600000000000001</v>
      </c>
      <c r="G613">
        <v>21.4</v>
      </c>
      <c r="I613">
        <v>140</v>
      </c>
      <c r="J613">
        <v>103</v>
      </c>
      <c r="N613" s="63"/>
      <c r="O613" s="63"/>
      <c r="P613" s="63"/>
      <c r="Q613" s="63"/>
      <c r="R613" s="63"/>
      <c r="S613" s="63"/>
      <c r="T613" s="63"/>
      <c r="U613" s="63"/>
      <c r="V613" s="63"/>
      <c r="X613">
        <v>1.4999999999999999E-2</v>
      </c>
      <c r="Y613" s="279">
        <v>44622</v>
      </c>
      <c r="Z613" s="280">
        <v>44622</v>
      </c>
    </row>
    <row r="614" spans="1:26" x14ac:dyDescent="0.2">
      <c r="A614">
        <v>2022</v>
      </c>
      <c r="B614">
        <v>3</v>
      </c>
      <c r="C614">
        <v>99</v>
      </c>
      <c r="D614" t="s">
        <v>231</v>
      </c>
      <c r="E614" t="s">
        <v>232</v>
      </c>
      <c r="F614">
        <v>18.600000000000001</v>
      </c>
      <c r="G614">
        <v>21.4</v>
      </c>
      <c r="I614">
        <v>140</v>
      </c>
      <c r="J614">
        <v>103</v>
      </c>
      <c r="N614" s="63"/>
      <c r="O614" s="63"/>
      <c r="P614" s="63"/>
      <c r="Q614" s="63"/>
      <c r="R614" s="63"/>
      <c r="S614" s="63"/>
      <c r="T614" s="63"/>
      <c r="U614" s="63"/>
      <c r="V614" s="63"/>
      <c r="X614">
        <v>1.4999999999999999E-2</v>
      </c>
      <c r="Y614" s="279">
        <v>44622</v>
      </c>
      <c r="Z614" s="280">
        <v>44627</v>
      </c>
    </row>
    <row r="615" spans="1:26" x14ac:dyDescent="0.2">
      <c r="A615">
        <v>2022</v>
      </c>
      <c r="B615">
        <v>3</v>
      </c>
      <c r="C615">
        <v>100</v>
      </c>
      <c r="D615" t="s">
        <v>237</v>
      </c>
      <c r="E615" t="s">
        <v>238</v>
      </c>
      <c r="F615">
        <v>18.600000000000001</v>
      </c>
      <c r="G615">
        <v>21.4</v>
      </c>
      <c r="I615">
        <v>140</v>
      </c>
      <c r="J615">
        <v>103</v>
      </c>
      <c r="N615" s="63"/>
      <c r="O615" s="63"/>
      <c r="P615" s="63"/>
      <c r="Q615" s="63"/>
      <c r="R615" s="63"/>
      <c r="S615" s="63"/>
      <c r="T615" s="63"/>
      <c r="U615" s="63"/>
      <c r="V615" s="63"/>
      <c r="X615">
        <v>1.4999999999999999E-2</v>
      </c>
      <c r="Y615" s="279">
        <v>44622</v>
      </c>
      <c r="Z615" s="280">
        <v>44597</v>
      </c>
    </row>
    <row r="616" spans="1:26" x14ac:dyDescent="0.2">
      <c r="A616">
        <v>2022</v>
      </c>
      <c r="B616">
        <v>3</v>
      </c>
      <c r="C616">
        <v>100</v>
      </c>
      <c r="D616" t="s">
        <v>237</v>
      </c>
      <c r="E616" t="s">
        <v>238</v>
      </c>
      <c r="F616">
        <v>18.600000000000001</v>
      </c>
      <c r="G616">
        <v>21.4</v>
      </c>
      <c r="I616">
        <v>140</v>
      </c>
      <c r="J616">
        <v>103</v>
      </c>
      <c r="N616" s="63"/>
      <c r="O616" s="63"/>
      <c r="P616" s="63"/>
      <c r="Q616" s="63"/>
      <c r="R616" s="63"/>
      <c r="S616" s="63"/>
      <c r="T616" s="63"/>
      <c r="U616" s="63"/>
      <c r="V616" s="63"/>
      <c r="X616">
        <v>1.4999999999999999E-2</v>
      </c>
      <c r="Y616" s="279">
        <v>44622</v>
      </c>
      <c r="Z616" s="280">
        <v>44622</v>
      </c>
    </row>
    <row r="617" spans="1:26" x14ac:dyDescent="0.2">
      <c r="A617">
        <v>2022</v>
      </c>
      <c r="B617">
        <v>3</v>
      </c>
      <c r="C617">
        <v>100</v>
      </c>
      <c r="D617" t="s">
        <v>237</v>
      </c>
      <c r="E617" t="s">
        <v>238</v>
      </c>
      <c r="F617">
        <v>18.600000000000001</v>
      </c>
      <c r="G617">
        <v>21.4</v>
      </c>
      <c r="I617">
        <v>140</v>
      </c>
      <c r="J617">
        <v>103</v>
      </c>
      <c r="N617" s="63"/>
      <c r="O617" s="63"/>
      <c r="P617" s="63"/>
      <c r="Q617" s="63"/>
      <c r="R617" s="63"/>
      <c r="S617" s="63"/>
      <c r="T617" s="63"/>
      <c r="U617" s="63"/>
      <c r="V617" s="63"/>
      <c r="X617">
        <v>1.4999999999999999E-2</v>
      </c>
      <c r="Y617" s="279">
        <v>44622</v>
      </c>
      <c r="Z617" s="280">
        <v>44627</v>
      </c>
    </row>
    <row r="618" spans="1:26" x14ac:dyDescent="0.2">
      <c r="A618">
        <v>2022</v>
      </c>
      <c r="B618">
        <v>3</v>
      </c>
      <c r="C618">
        <v>101</v>
      </c>
      <c r="D618" t="s">
        <v>233</v>
      </c>
      <c r="E618" t="s">
        <v>234</v>
      </c>
      <c r="F618">
        <v>18.600000000000001</v>
      </c>
      <c r="G618">
        <v>21.4</v>
      </c>
      <c r="I618">
        <v>140</v>
      </c>
      <c r="J618">
        <v>103</v>
      </c>
      <c r="N618" s="63"/>
      <c r="O618" s="63"/>
      <c r="P618" s="63"/>
      <c r="Q618" s="63"/>
      <c r="R618" s="63"/>
      <c r="S618" s="63"/>
      <c r="T618" s="63"/>
      <c r="U618" s="63"/>
      <c r="V618" s="63"/>
      <c r="X618">
        <v>1.4999999999999999E-2</v>
      </c>
      <c r="Y618" s="279">
        <v>44622</v>
      </c>
      <c r="Z618" s="280">
        <v>44597</v>
      </c>
    </row>
    <row r="619" spans="1:26" x14ac:dyDescent="0.2">
      <c r="A619">
        <v>2022</v>
      </c>
      <c r="B619">
        <v>3</v>
      </c>
      <c r="C619">
        <v>101</v>
      </c>
      <c r="D619" t="s">
        <v>233</v>
      </c>
      <c r="E619" t="s">
        <v>234</v>
      </c>
      <c r="F619">
        <v>18.600000000000001</v>
      </c>
      <c r="G619">
        <v>21.4</v>
      </c>
      <c r="I619">
        <v>140</v>
      </c>
      <c r="J619">
        <v>103</v>
      </c>
      <c r="N619" s="63"/>
      <c r="O619" s="63"/>
      <c r="P619" s="63"/>
      <c r="Q619" s="63"/>
      <c r="R619" s="63"/>
      <c r="S619" s="63"/>
      <c r="T619" s="63"/>
      <c r="U619" s="63"/>
      <c r="V619" s="63"/>
      <c r="X619">
        <v>1.4999999999999999E-2</v>
      </c>
      <c r="Y619" s="279">
        <v>44622</v>
      </c>
      <c r="Z619" s="280">
        <v>44622</v>
      </c>
    </row>
    <row r="620" spans="1:26" x14ac:dyDescent="0.2">
      <c r="A620">
        <v>2022</v>
      </c>
      <c r="B620">
        <v>3</v>
      </c>
      <c r="C620">
        <v>101</v>
      </c>
      <c r="D620" t="s">
        <v>233</v>
      </c>
      <c r="E620" t="s">
        <v>234</v>
      </c>
      <c r="F620">
        <v>18.600000000000001</v>
      </c>
      <c r="G620">
        <v>21.4</v>
      </c>
      <c r="I620">
        <v>140</v>
      </c>
      <c r="J620">
        <v>103</v>
      </c>
      <c r="N620" s="63"/>
      <c r="O620" s="63"/>
      <c r="P620" s="63"/>
      <c r="Q620" s="63"/>
      <c r="R620" s="63"/>
      <c r="S620" s="63"/>
      <c r="T620" s="63"/>
      <c r="U620" s="63"/>
      <c r="V620" s="63"/>
      <c r="X620">
        <v>1.4999999999999999E-2</v>
      </c>
      <c r="Y620" s="279">
        <v>44622</v>
      </c>
      <c r="Z620" s="280">
        <v>44627</v>
      </c>
    </row>
    <row r="621" spans="1:26" x14ac:dyDescent="0.2">
      <c r="A621">
        <v>2022</v>
      </c>
      <c r="B621">
        <v>3</v>
      </c>
      <c r="C621">
        <v>102</v>
      </c>
      <c r="D621" t="s">
        <v>239</v>
      </c>
      <c r="E621" t="s">
        <v>240</v>
      </c>
      <c r="F621">
        <v>18.600000000000001</v>
      </c>
      <c r="G621">
        <v>21.4</v>
      </c>
      <c r="I621">
        <v>140</v>
      </c>
      <c r="J621">
        <v>103</v>
      </c>
      <c r="N621" s="63"/>
      <c r="O621" s="63"/>
      <c r="P621" s="63"/>
      <c r="Q621" s="63"/>
      <c r="R621" s="63"/>
      <c r="S621" s="63"/>
      <c r="T621" s="63"/>
      <c r="U621" s="63"/>
      <c r="V621" s="63"/>
      <c r="X621">
        <v>1.4999999999999999E-2</v>
      </c>
      <c r="Y621" s="279">
        <v>44622</v>
      </c>
      <c r="Z621" s="280">
        <v>44597</v>
      </c>
    </row>
    <row r="622" spans="1:26" x14ac:dyDescent="0.2">
      <c r="A622">
        <v>2022</v>
      </c>
      <c r="B622">
        <v>3</v>
      </c>
      <c r="C622">
        <v>102</v>
      </c>
      <c r="D622" t="s">
        <v>239</v>
      </c>
      <c r="E622" t="s">
        <v>240</v>
      </c>
      <c r="F622">
        <v>18.600000000000001</v>
      </c>
      <c r="G622">
        <v>21.4</v>
      </c>
      <c r="I622">
        <v>140</v>
      </c>
      <c r="J622">
        <v>103</v>
      </c>
      <c r="N622" s="63"/>
      <c r="O622" s="63"/>
      <c r="P622" s="63"/>
      <c r="Q622" s="63"/>
      <c r="R622" s="63"/>
      <c r="S622" s="63"/>
      <c r="T622" s="63"/>
      <c r="U622" s="63"/>
      <c r="V622" s="63"/>
      <c r="X622">
        <v>1.4999999999999999E-2</v>
      </c>
      <c r="Y622" s="279">
        <v>44622</v>
      </c>
      <c r="Z622" s="280">
        <v>44622</v>
      </c>
    </row>
    <row r="623" spans="1:26" x14ac:dyDescent="0.2">
      <c r="A623">
        <v>2022</v>
      </c>
      <c r="B623">
        <v>3</v>
      </c>
      <c r="C623">
        <v>102</v>
      </c>
      <c r="D623" t="s">
        <v>239</v>
      </c>
      <c r="E623" t="s">
        <v>240</v>
      </c>
      <c r="F623">
        <v>18.600000000000001</v>
      </c>
      <c r="G623">
        <v>21.4</v>
      </c>
      <c r="I623">
        <v>140</v>
      </c>
      <c r="J623">
        <v>103</v>
      </c>
      <c r="N623" s="63"/>
      <c r="O623" s="63"/>
      <c r="P623" s="63"/>
      <c r="Q623" s="63"/>
      <c r="R623" s="63"/>
      <c r="S623" s="63"/>
      <c r="T623" s="63"/>
      <c r="U623" s="63"/>
      <c r="V623" s="63"/>
      <c r="X623">
        <v>1.4999999999999999E-2</v>
      </c>
      <c r="Y623" s="279">
        <v>44622</v>
      </c>
      <c r="Z623" s="280">
        <v>44627</v>
      </c>
    </row>
    <row r="624" spans="1:26" x14ac:dyDescent="0.2">
      <c r="A624">
        <v>2022</v>
      </c>
      <c r="B624">
        <v>3</v>
      </c>
      <c r="C624">
        <v>103</v>
      </c>
      <c r="D624" t="s">
        <v>241</v>
      </c>
      <c r="E624" t="s">
        <v>242</v>
      </c>
      <c r="F624">
        <v>82.77</v>
      </c>
      <c r="G624">
        <v>95.23</v>
      </c>
      <c r="I624">
        <v>140</v>
      </c>
      <c r="J624">
        <v>103</v>
      </c>
      <c r="N624" s="63"/>
      <c r="O624" s="63"/>
      <c r="P624" s="63"/>
      <c r="Q624" s="63"/>
      <c r="R624" s="63"/>
      <c r="S624" s="63"/>
      <c r="T624" s="63"/>
      <c r="U624" s="63"/>
      <c r="V624" s="63"/>
      <c r="X624">
        <v>1.4999999999999999E-2</v>
      </c>
      <c r="Y624" s="279">
        <v>44622</v>
      </c>
      <c r="Z624" s="280">
        <v>44597</v>
      </c>
    </row>
    <row r="625" spans="1:26" x14ac:dyDescent="0.2">
      <c r="A625">
        <v>2022</v>
      </c>
      <c r="B625">
        <v>3</v>
      </c>
      <c r="C625">
        <v>103</v>
      </c>
      <c r="D625" t="s">
        <v>241</v>
      </c>
      <c r="E625" t="s">
        <v>242</v>
      </c>
      <c r="F625">
        <v>82.77</v>
      </c>
      <c r="G625">
        <v>95.23</v>
      </c>
      <c r="I625">
        <v>140</v>
      </c>
      <c r="J625">
        <v>103</v>
      </c>
      <c r="N625" s="63"/>
      <c r="O625" s="63"/>
      <c r="P625" s="63"/>
      <c r="Q625" s="63"/>
      <c r="R625" s="63"/>
      <c r="S625" s="63"/>
      <c r="T625" s="63"/>
      <c r="U625" s="63"/>
      <c r="V625" s="63"/>
      <c r="X625">
        <v>1.4999999999999999E-2</v>
      </c>
      <c r="Y625" s="279">
        <v>44622</v>
      </c>
      <c r="Z625" s="280">
        <v>44622</v>
      </c>
    </row>
    <row r="626" spans="1:26" x14ac:dyDescent="0.2">
      <c r="A626">
        <v>2022</v>
      </c>
      <c r="B626">
        <v>3</v>
      </c>
      <c r="C626">
        <v>103</v>
      </c>
      <c r="D626" t="s">
        <v>241</v>
      </c>
      <c r="E626" t="s">
        <v>242</v>
      </c>
      <c r="F626">
        <v>82.77</v>
      </c>
      <c r="G626">
        <v>95.23</v>
      </c>
      <c r="I626">
        <v>140</v>
      </c>
      <c r="J626">
        <v>103</v>
      </c>
      <c r="N626" s="63"/>
      <c r="O626" s="63"/>
      <c r="P626" s="63"/>
      <c r="Q626" s="63"/>
      <c r="R626" s="63"/>
      <c r="S626" s="63"/>
      <c r="T626" s="63"/>
      <c r="U626" s="63"/>
      <c r="V626" s="63"/>
      <c r="X626">
        <v>1.4999999999999999E-2</v>
      </c>
      <c r="Y626" s="279">
        <v>44622</v>
      </c>
      <c r="Z626" s="280">
        <v>44627</v>
      </c>
    </row>
    <row r="627" spans="1:26" x14ac:dyDescent="0.2">
      <c r="A627">
        <v>2022</v>
      </c>
      <c r="B627">
        <v>3</v>
      </c>
      <c r="C627">
        <v>104</v>
      </c>
      <c r="D627" t="s">
        <v>243</v>
      </c>
      <c r="E627" t="s">
        <v>244</v>
      </c>
      <c r="F627">
        <v>82.77</v>
      </c>
      <c r="G627">
        <v>95.23</v>
      </c>
      <c r="I627">
        <v>140</v>
      </c>
      <c r="J627">
        <v>103</v>
      </c>
      <c r="N627" s="63"/>
      <c r="O627" s="63"/>
      <c r="P627" s="63"/>
      <c r="Q627" s="63"/>
      <c r="R627" s="63"/>
      <c r="S627" s="63"/>
      <c r="T627" s="63"/>
      <c r="U627" s="63"/>
      <c r="V627" s="63"/>
      <c r="X627">
        <v>1.4999999999999999E-2</v>
      </c>
      <c r="Y627" s="279">
        <v>44622</v>
      </c>
      <c r="Z627" s="280">
        <v>44597</v>
      </c>
    </row>
    <row r="628" spans="1:26" x14ac:dyDescent="0.2">
      <c r="A628">
        <v>2022</v>
      </c>
      <c r="B628">
        <v>3</v>
      </c>
      <c r="C628">
        <v>104</v>
      </c>
      <c r="D628" t="s">
        <v>243</v>
      </c>
      <c r="E628" t="s">
        <v>244</v>
      </c>
      <c r="F628">
        <v>82.77</v>
      </c>
      <c r="G628">
        <v>95.23</v>
      </c>
      <c r="I628">
        <v>140</v>
      </c>
      <c r="J628">
        <v>103</v>
      </c>
      <c r="N628" s="63"/>
      <c r="O628" s="63"/>
      <c r="P628" s="63"/>
      <c r="Q628" s="63"/>
      <c r="R628" s="63"/>
      <c r="S628" s="63"/>
      <c r="T628" s="63"/>
      <c r="U628" s="63"/>
      <c r="V628" s="63"/>
      <c r="X628">
        <v>1.4999999999999999E-2</v>
      </c>
      <c r="Y628" s="279">
        <v>44622</v>
      </c>
      <c r="Z628" s="280">
        <v>44622</v>
      </c>
    </row>
    <row r="629" spans="1:26" x14ac:dyDescent="0.2">
      <c r="A629">
        <v>2022</v>
      </c>
      <c r="B629">
        <v>3</v>
      </c>
      <c r="C629">
        <v>104</v>
      </c>
      <c r="D629" t="s">
        <v>243</v>
      </c>
      <c r="E629" t="s">
        <v>244</v>
      </c>
      <c r="F629">
        <v>82.77</v>
      </c>
      <c r="G629">
        <v>95.23</v>
      </c>
      <c r="I629">
        <v>140</v>
      </c>
      <c r="J629">
        <v>103</v>
      </c>
      <c r="N629" s="63"/>
      <c r="O629" s="63"/>
      <c r="P629" s="63"/>
      <c r="Q629" s="63"/>
      <c r="R629" s="63"/>
      <c r="S629" s="63"/>
      <c r="T629" s="63"/>
      <c r="U629" s="63"/>
      <c r="V629" s="63"/>
      <c r="X629">
        <v>1.4999999999999999E-2</v>
      </c>
      <c r="Y629" s="279">
        <v>44622</v>
      </c>
      <c r="Z629" s="280">
        <v>44627</v>
      </c>
    </row>
    <row r="630" spans="1:26" x14ac:dyDescent="0.2">
      <c r="A630">
        <v>2022</v>
      </c>
      <c r="B630">
        <v>3</v>
      </c>
      <c r="C630">
        <v>140</v>
      </c>
      <c r="D630" t="s">
        <v>203</v>
      </c>
      <c r="E630" t="s">
        <v>204</v>
      </c>
      <c r="F630">
        <v>451.05</v>
      </c>
      <c r="G630">
        <v>518.95000000000005</v>
      </c>
      <c r="I630">
        <v>60</v>
      </c>
      <c r="J630">
        <v>120</v>
      </c>
      <c r="N630" s="63"/>
      <c r="O630" s="63"/>
      <c r="P630" s="63"/>
      <c r="Q630" s="63"/>
      <c r="R630" s="63"/>
      <c r="S630" s="63"/>
      <c r="T630" s="63"/>
      <c r="U630" s="63"/>
      <c r="V630" s="63"/>
      <c r="X630">
        <v>1.4999999999999999E-2</v>
      </c>
      <c r="Y630" s="279">
        <v>44622</v>
      </c>
      <c r="Z630" s="280">
        <v>44597</v>
      </c>
    </row>
    <row r="631" spans="1:26" x14ac:dyDescent="0.2">
      <c r="A631">
        <v>2022</v>
      </c>
      <c r="B631">
        <v>3</v>
      </c>
      <c r="C631">
        <v>140</v>
      </c>
      <c r="D631" t="s">
        <v>203</v>
      </c>
      <c r="E631" t="s">
        <v>204</v>
      </c>
      <c r="F631">
        <v>451.05</v>
      </c>
      <c r="G631">
        <v>518.95000000000005</v>
      </c>
      <c r="I631">
        <v>60</v>
      </c>
      <c r="J631">
        <v>120</v>
      </c>
      <c r="N631" s="63"/>
      <c r="O631" s="63"/>
      <c r="P631" s="63"/>
      <c r="Q631" s="63"/>
      <c r="R631" s="63"/>
      <c r="S631" s="63"/>
      <c r="T631" s="63"/>
      <c r="U631" s="63"/>
      <c r="V631" s="63"/>
      <c r="X631">
        <v>1.4999999999999999E-2</v>
      </c>
      <c r="Y631" s="279">
        <v>44622</v>
      </c>
      <c r="Z631" s="280">
        <v>44622</v>
      </c>
    </row>
    <row r="632" spans="1:26" x14ac:dyDescent="0.2">
      <c r="A632">
        <v>2022</v>
      </c>
      <c r="B632">
        <v>3</v>
      </c>
      <c r="C632">
        <v>140</v>
      </c>
      <c r="D632" t="s">
        <v>203</v>
      </c>
      <c r="E632" t="s">
        <v>204</v>
      </c>
      <c r="F632">
        <v>451.05</v>
      </c>
      <c r="G632">
        <v>518.95000000000005</v>
      </c>
      <c r="I632">
        <v>60</v>
      </c>
      <c r="J632">
        <v>120</v>
      </c>
      <c r="N632" s="63"/>
      <c r="O632" s="63"/>
      <c r="P632" s="63"/>
      <c r="Q632" s="63"/>
      <c r="R632" s="63"/>
      <c r="S632" s="63"/>
      <c r="T632" s="63"/>
      <c r="U632" s="63"/>
      <c r="V632" s="63"/>
      <c r="X632">
        <v>1.4999999999999999E-2</v>
      </c>
      <c r="Y632" s="279">
        <v>44622</v>
      </c>
      <c r="Z632" s="280">
        <v>44627</v>
      </c>
    </row>
    <row r="633" spans="1:26" x14ac:dyDescent="0.2">
      <c r="A633">
        <v>2022</v>
      </c>
      <c r="B633">
        <v>3</v>
      </c>
      <c r="C633">
        <v>178</v>
      </c>
      <c r="D633" t="s">
        <v>205</v>
      </c>
      <c r="E633" t="s">
        <v>206</v>
      </c>
      <c r="F633">
        <v>46.5</v>
      </c>
      <c r="G633">
        <v>53.5</v>
      </c>
      <c r="I633">
        <v>60</v>
      </c>
      <c r="J633">
        <v>120</v>
      </c>
      <c r="N633" s="63"/>
      <c r="O633" s="63"/>
      <c r="P633" s="63"/>
      <c r="Q633" s="63"/>
      <c r="R633" s="63"/>
      <c r="S633" s="63"/>
      <c r="T633" s="63"/>
      <c r="U633" s="63"/>
      <c r="V633" s="63"/>
      <c r="X633">
        <v>1.4999999999999999E-2</v>
      </c>
      <c r="Y633" s="279">
        <v>44622</v>
      </c>
      <c r="Z633" s="280">
        <v>44597</v>
      </c>
    </row>
    <row r="634" spans="1:26" x14ac:dyDescent="0.2">
      <c r="A634">
        <v>2022</v>
      </c>
      <c r="B634">
        <v>3</v>
      </c>
      <c r="C634">
        <v>178</v>
      </c>
      <c r="D634" t="s">
        <v>205</v>
      </c>
      <c r="E634" t="s">
        <v>206</v>
      </c>
      <c r="F634">
        <v>46.5</v>
      </c>
      <c r="G634">
        <v>53.5</v>
      </c>
      <c r="I634">
        <v>60</v>
      </c>
      <c r="J634">
        <v>120</v>
      </c>
      <c r="N634" s="63"/>
      <c r="O634" s="63"/>
      <c r="P634" s="63"/>
      <c r="Q634" s="63"/>
      <c r="R634" s="63"/>
      <c r="S634" s="63"/>
      <c r="T634" s="63"/>
      <c r="U634" s="63"/>
      <c r="V634" s="63"/>
      <c r="X634">
        <v>1.4999999999999999E-2</v>
      </c>
      <c r="Y634" s="279">
        <v>44622</v>
      </c>
      <c r="Z634" s="280">
        <v>44622</v>
      </c>
    </row>
    <row r="635" spans="1:26" x14ac:dyDescent="0.2">
      <c r="A635">
        <v>2022</v>
      </c>
      <c r="B635">
        <v>3</v>
      </c>
      <c r="C635">
        <v>178</v>
      </c>
      <c r="D635" t="s">
        <v>205</v>
      </c>
      <c r="E635" t="s">
        <v>206</v>
      </c>
      <c r="F635">
        <v>46.5</v>
      </c>
      <c r="G635">
        <v>53.5</v>
      </c>
      <c r="I635">
        <v>60</v>
      </c>
      <c r="J635">
        <v>120</v>
      </c>
      <c r="N635" s="63"/>
      <c r="O635" s="63"/>
      <c r="P635" s="63"/>
      <c r="Q635" s="63"/>
      <c r="R635" s="63"/>
      <c r="S635" s="63"/>
      <c r="T635" s="63"/>
      <c r="U635" s="63"/>
      <c r="V635" s="63"/>
      <c r="X635">
        <v>1.4999999999999999E-2</v>
      </c>
      <c r="Y635" s="279">
        <v>44622</v>
      </c>
      <c r="Z635" s="280">
        <v>44627</v>
      </c>
    </row>
    <row r="636" spans="1:26" x14ac:dyDescent="0.2">
      <c r="A636">
        <v>2022</v>
      </c>
      <c r="B636">
        <v>3</v>
      </c>
      <c r="C636">
        <v>556</v>
      </c>
      <c r="D636" t="s">
        <v>251</v>
      </c>
      <c r="E636" t="s">
        <v>252</v>
      </c>
      <c r="F636">
        <v>1003.106</v>
      </c>
      <c r="G636">
        <v>1141.6859999999999</v>
      </c>
      <c r="I636">
        <v>21</v>
      </c>
      <c r="J636">
        <v>180</v>
      </c>
      <c r="N636" s="63"/>
      <c r="O636" s="63"/>
      <c r="P636" s="63"/>
      <c r="Q636" s="63"/>
      <c r="R636" s="63"/>
      <c r="S636" s="63"/>
      <c r="T636" s="63"/>
      <c r="U636" s="63"/>
      <c r="V636" s="63"/>
      <c r="X636">
        <v>1.4999999999999999E-2</v>
      </c>
      <c r="Y636" s="279">
        <v>44622</v>
      </c>
      <c r="Z636" s="280">
        <v>44597</v>
      </c>
    </row>
    <row r="637" spans="1:26" x14ac:dyDescent="0.2">
      <c r="A637">
        <v>2022</v>
      </c>
      <c r="B637">
        <v>3</v>
      </c>
      <c r="C637">
        <v>556</v>
      </c>
      <c r="D637" t="s">
        <v>251</v>
      </c>
      <c r="E637" t="s">
        <v>252</v>
      </c>
      <c r="F637">
        <v>1003.106</v>
      </c>
      <c r="G637">
        <v>1141.6859999999999</v>
      </c>
      <c r="I637">
        <v>21</v>
      </c>
      <c r="J637">
        <v>180</v>
      </c>
      <c r="N637" s="63"/>
      <c r="O637" s="63"/>
      <c r="P637" s="63"/>
      <c r="Q637" s="63"/>
      <c r="R637" s="63"/>
      <c r="S637" s="63"/>
      <c r="T637" s="63"/>
      <c r="U637" s="63"/>
      <c r="V637" s="63"/>
      <c r="X637">
        <v>1.4999999999999999E-2</v>
      </c>
      <c r="Y637" s="279">
        <v>44622</v>
      </c>
      <c r="Z637" s="280">
        <v>44622</v>
      </c>
    </row>
    <row r="638" spans="1:26" x14ac:dyDescent="0.2">
      <c r="A638">
        <v>2022</v>
      </c>
      <c r="B638">
        <v>3</v>
      </c>
      <c r="C638">
        <v>556</v>
      </c>
      <c r="D638" t="s">
        <v>251</v>
      </c>
      <c r="E638" t="s">
        <v>252</v>
      </c>
      <c r="F638">
        <v>1003.106</v>
      </c>
      <c r="G638">
        <v>1141.6859999999999</v>
      </c>
      <c r="I638">
        <v>21</v>
      </c>
      <c r="J638">
        <v>180</v>
      </c>
      <c r="N638" s="63"/>
      <c r="O638" s="63"/>
      <c r="P638" s="63"/>
      <c r="Q638" s="63"/>
      <c r="R638" s="63"/>
      <c r="S638" s="63"/>
      <c r="T638" s="63"/>
      <c r="U638" s="63"/>
      <c r="V638" s="63"/>
      <c r="X638">
        <v>1.4999999999999999E-2</v>
      </c>
      <c r="Y638" s="279">
        <v>44622</v>
      </c>
      <c r="Z638" s="280">
        <v>44627</v>
      </c>
    </row>
    <row r="639" spans="1:26" x14ac:dyDescent="0.2">
      <c r="A639">
        <v>2022</v>
      </c>
      <c r="B639">
        <v>3</v>
      </c>
      <c r="C639">
        <v>1</v>
      </c>
      <c r="D639" t="s">
        <v>197</v>
      </c>
      <c r="E639" t="s">
        <v>198</v>
      </c>
      <c r="F639">
        <v>103.23</v>
      </c>
      <c r="G639">
        <v>118.77</v>
      </c>
      <c r="I639">
        <v>108</v>
      </c>
      <c r="J639">
        <v>100</v>
      </c>
      <c r="N639" s="63"/>
      <c r="O639" s="63"/>
      <c r="P639" s="63"/>
      <c r="Q639" s="63"/>
      <c r="R639" s="63"/>
      <c r="S639" s="63"/>
      <c r="T639" s="63"/>
      <c r="U639" s="63"/>
      <c r="V639" s="63"/>
      <c r="X639">
        <v>1.4999999999999999E-2</v>
      </c>
      <c r="Y639" s="279">
        <v>44621</v>
      </c>
      <c r="Z639" s="280">
        <v>44600</v>
      </c>
    </row>
    <row r="640" spans="1:26" x14ac:dyDescent="0.2">
      <c r="A640">
        <v>2022</v>
      </c>
      <c r="B640">
        <v>3</v>
      </c>
      <c r="C640">
        <v>1</v>
      </c>
      <c r="D640" t="s">
        <v>197</v>
      </c>
      <c r="E640" t="s">
        <v>198</v>
      </c>
      <c r="F640">
        <v>103.23</v>
      </c>
      <c r="G640">
        <v>118.77</v>
      </c>
      <c r="I640">
        <v>108</v>
      </c>
      <c r="J640">
        <v>100</v>
      </c>
      <c r="N640" s="63"/>
      <c r="O640" s="63"/>
      <c r="P640" s="63"/>
      <c r="Q640" s="63"/>
      <c r="R640" s="63"/>
      <c r="S640" s="63"/>
      <c r="T640" s="63"/>
      <c r="U640" s="63"/>
      <c r="V640" s="63"/>
      <c r="X640">
        <v>1.4999999999999999E-2</v>
      </c>
      <c r="Y640" s="279">
        <v>44621</v>
      </c>
      <c r="Z640" s="280">
        <v>44611</v>
      </c>
    </row>
    <row r="641" spans="1:26" x14ac:dyDescent="0.2">
      <c r="A641">
        <v>2022</v>
      </c>
      <c r="B641">
        <v>3</v>
      </c>
      <c r="C641">
        <v>1</v>
      </c>
      <c r="D641" t="s">
        <v>197</v>
      </c>
      <c r="E641" t="s">
        <v>198</v>
      </c>
      <c r="F641">
        <v>103.23</v>
      </c>
      <c r="G641">
        <v>118.77</v>
      </c>
      <c r="I641">
        <v>108</v>
      </c>
      <c r="J641">
        <v>100</v>
      </c>
      <c r="N641" s="63"/>
      <c r="O641" s="63"/>
      <c r="P641" s="63"/>
      <c r="Q641" s="63"/>
      <c r="R641" s="63"/>
      <c r="S641" s="63"/>
      <c r="T641" s="63"/>
      <c r="U641" s="63"/>
      <c r="V641" s="63"/>
      <c r="X641">
        <v>1.4999999999999999E-2</v>
      </c>
      <c r="Y641" s="279">
        <v>44621</v>
      </c>
      <c r="Z641" s="280">
        <v>44613</v>
      </c>
    </row>
    <row r="642" spans="1:26" x14ac:dyDescent="0.2">
      <c r="A642">
        <v>2022</v>
      </c>
      <c r="B642">
        <v>3</v>
      </c>
      <c r="C642">
        <v>1</v>
      </c>
      <c r="D642" t="s">
        <v>197</v>
      </c>
      <c r="E642" t="s">
        <v>198</v>
      </c>
      <c r="F642">
        <v>103.23</v>
      </c>
      <c r="G642">
        <v>118.77</v>
      </c>
      <c r="I642">
        <v>108</v>
      </c>
      <c r="J642">
        <v>100</v>
      </c>
      <c r="N642" s="63"/>
      <c r="O642" s="63"/>
      <c r="P642" s="63"/>
      <c r="Q642" s="63"/>
      <c r="R642" s="63"/>
      <c r="S642" s="63"/>
      <c r="T642" s="63"/>
      <c r="U642" s="63"/>
      <c r="V642" s="63"/>
      <c r="X642">
        <v>1.4999999999999999E-2</v>
      </c>
      <c r="Y642" s="279">
        <v>44621</v>
      </c>
      <c r="Z642" s="280">
        <v>44620</v>
      </c>
    </row>
    <row r="643" spans="1:26" x14ac:dyDescent="0.2">
      <c r="A643">
        <v>2022</v>
      </c>
      <c r="B643">
        <v>3</v>
      </c>
      <c r="C643">
        <v>1</v>
      </c>
      <c r="D643" t="s">
        <v>197</v>
      </c>
      <c r="E643" t="s">
        <v>198</v>
      </c>
      <c r="F643">
        <v>103.23</v>
      </c>
      <c r="G643">
        <v>118.77</v>
      </c>
      <c r="I643">
        <v>108</v>
      </c>
      <c r="J643">
        <v>100</v>
      </c>
      <c r="N643" s="63"/>
      <c r="O643" s="63"/>
      <c r="P643" s="63"/>
      <c r="Q643" s="63"/>
      <c r="R643" s="63"/>
      <c r="S643" s="63"/>
      <c r="T643" s="63"/>
      <c r="U643" s="63"/>
      <c r="V643" s="63"/>
      <c r="X643">
        <v>1.4999999999999999E-2</v>
      </c>
      <c r="Y643" s="279">
        <v>44621</v>
      </c>
      <c r="Z643" s="280">
        <v>44621</v>
      </c>
    </row>
    <row r="644" spans="1:26" x14ac:dyDescent="0.2">
      <c r="A644">
        <v>2022</v>
      </c>
      <c r="B644">
        <v>3</v>
      </c>
      <c r="C644">
        <v>1</v>
      </c>
      <c r="D644" t="s">
        <v>197</v>
      </c>
      <c r="E644" t="s">
        <v>198</v>
      </c>
      <c r="F644">
        <v>103.23</v>
      </c>
      <c r="G644">
        <v>118.77</v>
      </c>
      <c r="I644">
        <v>108</v>
      </c>
      <c r="J644">
        <v>100</v>
      </c>
      <c r="N644" s="63"/>
      <c r="O644" s="63"/>
      <c r="P644" s="63"/>
      <c r="Q644" s="63"/>
      <c r="R644" s="63"/>
      <c r="S644" s="63"/>
      <c r="T644" s="63"/>
      <c r="U644" s="63"/>
      <c r="V644" s="63"/>
      <c r="X644">
        <v>1.4999999999999999E-2</v>
      </c>
      <c r="Y644" s="279">
        <v>44621</v>
      </c>
      <c r="Z644" s="280">
        <v>44623</v>
      </c>
    </row>
    <row r="645" spans="1:26" x14ac:dyDescent="0.2">
      <c r="A645">
        <v>2022</v>
      </c>
      <c r="B645">
        <v>3</v>
      </c>
      <c r="C645">
        <v>1</v>
      </c>
      <c r="D645" t="s">
        <v>197</v>
      </c>
      <c r="E645" t="s">
        <v>198</v>
      </c>
      <c r="F645">
        <v>103.23</v>
      </c>
      <c r="G645">
        <v>118.77</v>
      </c>
      <c r="I645">
        <v>108</v>
      </c>
      <c r="J645">
        <v>100</v>
      </c>
      <c r="N645" s="63"/>
      <c r="O645" s="63"/>
      <c r="P645" s="63"/>
      <c r="Q645" s="63"/>
      <c r="R645" s="63"/>
      <c r="S645" s="63"/>
      <c r="T645" s="63"/>
      <c r="U645" s="63"/>
      <c r="V645" s="63"/>
      <c r="X645">
        <v>1.4999999999999999E-2</v>
      </c>
      <c r="Y645" s="279">
        <v>44621</v>
      </c>
      <c r="Z645" s="280">
        <v>44627</v>
      </c>
    </row>
    <row r="646" spans="1:26" x14ac:dyDescent="0.2">
      <c r="A646">
        <v>2022</v>
      </c>
      <c r="B646">
        <v>3</v>
      </c>
      <c r="C646">
        <v>1</v>
      </c>
      <c r="D646" t="s">
        <v>197</v>
      </c>
      <c r="E646" t="s">
        <v>198</v>
      </c>
      <c r="F646">
        <v>103.23</v>
      </c>
      <c r="G646">
        <v>118.77</v>
      </c>
      <c r="I646">
        <v>108</v>
      </c>
      <c r="J646">
        <v>100</v>
      </c>
      <c r="N646" s="63"/>
      <c r="O646" s="63"/>
      <c r="P646" s="63"/>
      <c r="Q646" s="63"/>
      <c r="R646" s="63"/>
      <c r="S646" s="63"/>
      <c r="T646" s="63"/>
      <c r="U646" s="63"/>
      <c r="V646" s="63"/>
      <c r="X646">
        <v>1.4999999999999999E-2</v>
      </c>
      <c r="Y646" s="279">
        <v>44621</v>
      </c>
      <c r="Z646" s="280">
        <v>44635</v>
      </c>
    </row>
    <row r="647" spans="1:26" x14ac:dyDescent="0.2">
      <c r="A647">
        <v>2022</v>
      </c>
      <c r="B647">
        <v>3</v>
      </c>
      <c r="C647">
        <v>2</v>
      </c>
      <c r="D647" t="s">
        <v>249</v>
      </c>
      <c r="E647" t="s">
        <v>250</v>
      </c>
      <c r="F647">
        <v>105.09</v>
      </c>
      <c r="G647">
        <v>120.91</v>
      </c>
      <c r="I647">
        <v>108</v>
      </c>
      <c r="J647">
        <v>100</v>
      </c>
      <c r="N647" s="63"/>
      <c r="O647" s="63"/>
      <c r="P647" s="63"/>
      <c r="Q647" s="63"/>
      <c r="R647" s="63"/>
      <c r="S647" s="63"/>
      <c r="T647" s="63"/>
      <c r="U647" s="63"/>
      <c r="V647" s="63"/>
      <c r="X647">
        <v>1.4999999999999999E-2</v>
      </c>
      <c r="Y647" s="279">
        <v>44621</v>
      </c>
      <c r="Z647" s="280">
        <v>44600</v>
      </c>
    </row>
    <row r="648" spans="1:26" x14ac:dyDescent="0.2">
      <c r="A648">
        <v>2022</v>
      </c>
      <c r="B648">
        <v>3</v>
      </c>
      <c r="C648">
        <v>2</v>
      </c>
      <c r="D648" t="s">
        <v>249</v>
      </c>
      <c r="E648" t="s">
        <v>250</v>
      </c>
      <c r="F648">
        <v>105.09</v>
      </c>
      <c r="G648">
        <v>120.91</v>
      </c>
      <c r="I648">
        <v>108</v>
      </c>
      <c r="J648">
        <v>100</v>
      </c>
      <c r="N648" s="63"/>
      <c r="O648" s="63"/>
      <c r="P648" s="63"/>
      <c r="Q648" s="63"/>
      <c r="R648" s="63"/>
      <c r="S648" s="63"/>
      <c r="T648" s="63"/>
      <c r="U648" s="63"/>
      <c r="V648" s="63"/>
      <c r="X648">
        <v>1.4999999999999999E-2</v>
      </c>
      <c r="Y648" s="279">
        <v>44621</v>
      </c>
      <c r="Z648" s="280">
        <v>44611</v>
      </c>
    </row>
    <row r="649" spans="1:26" x14ac:dyDescent="0.2">
      <c r="A649">
        <v>2022</v>
      </c>
      <c r="B649">
        <v>3</v>
      </c>
      <c r="C649">
        <v>2</v>
      </c>
      <c r="D649" t="s">
        <v>249</v>
      </c>
      <c r="E649" t="s">
        <v>250</v>
      </c>
      <c r="F649">
        <v>105.09</v>
      </c>
      <c r="G649">
        <v>120.91</v>
      </c>
      <c r="I649">
        <v>108</v>
      </c>
      <c r="J649">
        <v>100</v>
      </c>
      <c r="N649" s="63"/>
      <c r="O649" s="63"/>
      <c r="P649" s="63"/>
      <c r="Q649" s="63"/>
      <c r="R649" s="63"/>
      <c r="S649" s="63"/>
      <c r="T649" s="63"/>
      <c r="U649" s="63"/>
      <c r="V649" s="63"/>
      <c r="X649">
        <v>1.4999999999999999E-2</v>
      </c>
      <c r="Y649" s="279">
        <v>44621</v>
      </c>
      <c r="Z649" s="280">
        <v>44613</v>
      </c>
    </row>
    <row r="650" spans="1:26" x14ac:dyDescent="0.2">
      <c r="A650">
        <v>2022</v>
      </c>
      <c r="B650">
        <v>3</v>
      </c>
      <c r="C650">
        <v>2</v>
      </c>
      <c r="D650" t="s">
        <v>249</v>
      </c>
      <c r="E650" t="s">
        <v>250</v>
      </c>
      <c r="F650">
        <v>105.09</v>
      </c>
      <c r="G650">
        <v>120.91</v>
      </c>
      <c r="I650">
        <v>108</v>
      </c>
      <c r="J650">
        <v>100</v>
      </c>
      <c r="N650" s="63"/>
      <c r="O650" s="63"/>
      <c r="P650" s="63"/>
      <c r="Q650" s="63"/>
      <c r="R650" s="63"/>
      <c r="S650" s="63"/>
      <c r="T650" s="63"/>
      <c r="U650" s="63"/>
      <c r="V650" s="63"/>
      <c r="X650">
        <v>1.4999999999999999E-2</v>
      </c>
      <c r="Y650" s="279">
        <v>44621</v>
      </c>
      <c r="Z650" s="280">
        <v>44620</v>
      </c>
    </row>
    <row r="651" spans="1:26" x14ac:dyDescent="0.2">
      <c r="A651">
        <v>2022</v>
      </c>
      <c r="B651">
        <v>3</v>
      </c>
      <c r="C651">
        <v>2</v>
      </c>
      <c r="D651" t="s">
        <v>249</v>
      </c>
      <c r="E651" t="s">
        <v>250</v>
      </c>
      <c r="F651">
        <v>105.09</v>
      </c>
      <c r="G651">
        <v>120.91</v>
      </c>
      <c r="I651">
        <v>108</v>
      </c>
      <c r="J651">
        <v>100</v>
      </c>
      <c r="N651" s="63"/>
      <c r="O651" s="63"/>
      <c r="P651" s="63"/>
      <c r="Q651" s="63"/>
      <c r="R651" s="63"/>
      <c r="S651" s="63"/>
      <c r="T651" s="63"/>
      <c r="U651" s="63"/>
      <c r="V651" s="63"/>
      <c r="X651">
        <v>1.4999999999999999E-2</v>
      </c>
      <c r="Y651" s="279">
        <v>44621</v>
      </c>
      <c r="Z651" s="280">
        <v>44621</v>
      </c>
    </row>
    <row r="652" spans="1:26" x14ac:dyDescent="0.2">
      <c r="A652">
        <v>2022</v>
      </c>
      <c r="B652">
        <v>3</v>
      </c>
      <c r="C652">
        <v>2</v>
      </c>
      <c r="D652" t="s">
        <v>249</v>
      </c>
      <c r="E652" t="s">
        <v>250</v>
      </c>
      <c r="F652">
        <v>105.09</v>
      </c>
      <c r="G652">
        <v>120.91</v>
      </c>
      <c r="I652">
        <v>108</v>
      </c>
      <c r="J652">
        <v>100</v>
      </c>
      <c r="N652" s="63"/>
      <c r="O652" s="63"/>
      <c r="P652" s="63"/>
      <c r="Q652" s="63"/>
      <c r="R652" s="63"/>
      <c r="S652" s="63"/>
      <c r="T652" s="63"/>
      <c r="U652" s="63"/>
      <c r="V652" s="63"/>
      <c r="X652">
        <v>1.4999999999999999E-2</v>
      </c>
      <c r="Y652" s="279">
        <v>44621</v>
      </c>
      <c r="Z652" s="280">
        <v>44623</v>
      </c>
    </row>
    <row r="653" spans="1:26" x14ac:dyDescent="0.2">
      <c r="A653">
        <v>2022</v>
      </c>
      <c r="B653">
        <v>3</v>
      </c>
      <c r="C653">
        <v>2</v>
      </c>
      <c r="D653" t="s">
        <v>249</v>
      </c>
      <c r="E653" t="s">
        <v>250</v>
      </c>
      <c r="F653">
        <v>105.09</v>
      </c>
      <c r="G653">
        <v>120.91</v>
      </c>
      <c r="I653">
        <v>108</v>
      </c>
      <c r="J653">
        <v>100</v>
      </c>
      <c r="N653" s="63"/>
      <c r="O653" s="63"/>
      <c r="P653" s="63"/>
      <c r="Q653" s="63"/>
      <c r="R653" s="63"/>
      <c r="S653" s="63"/>
      <c r="T653" s="63"/>
      <c r="U653" s="63"/>
      <c r="V653" s="63"/>
      <c r="X653">
        <v>1.4999999999999999E-2</v>
      </c>
      <c r="Y653" s="279">
        <v>44621</v>
      </c>
      <c r="Z653" s="280">
        <v>44627</v>
      </c>
    </row>
    <row r="654" spans="1:26" x14ac:dyDescent="0.2">
      <c r="A654">
        <v>2022</v>
      </c>
      <c r="B654">
        <v>3</v>
      </c>
      <c r="C654">
        <v>2</v>
      </c>
      <c r="D654" t="s">
        <v>249</v>
      </c>
      <c r="E654" t="s">
        <v>250</v>
      </c>
      <c r="F654">
        <v>105.09</v>
      </c>
      <c r="G654">
        <v>120.91</v>
      </c>
      <c r="I654">
        <v>108</v>
      </c>
      <c r="J654">
        <v>100</v>
      </c>
      <c r="N654" s="63"/>
      <c r="O654" s="63"/>
      <c r="P654" s="63"/>
      <c r="Q654" s="63"/>
      <c r="R654" s="63"/>
      <c r="S654" s="63"/>
      <c r="T654" s="63"/>
      <c r="U654" s="63"/>
      <c r="V654" s="63"/>
      <c r="X654">
        <v>1.4999999999999999E-2</v>
      </c>
      <c r="Y654" s="279">
        <v>44621</v>
      </c>
      <c r="Z654" s="280">
        <v>44635</v>
      </c>
    </row>
    <row r="655" spans="1:26" x14ac:dyDescent="0.2">
      <c r="A655">
        <v>2022</v>
      </c>
      <c r="B655">
        <v>3</v>
      </c>
      <c r="C655">
        <v>441</v>
      </c>
      <c r="D655" t="s">
        <v>253</v>
      </c>
      <c r="E655" t="s">
        <v>254</v>
      </c>
      <c r="F655">
        <v>104.94</v>
      </c>
      <c r="G655">
        <v>117.04</v>
      </c>
      <c r="I655">
        <v>120</v>
      </c>
      <c r="J655">
        <v>120</v>
      </c>
      <c r="N655" s="63"/>
      <c r="O655" s="63"/>
      <c r="P655" s="63"/>
      <c r="Q655" s="63"/>
      <c r="R655" s="63"/>
      <c r="S655" s="63"/>
      <c r="T655" s="63"/>
      <c r="U655" s="63"/>
      <c r="V655" s="63"/>
      <c r="X655">
        <v>1.4999999999999999E-2</v>
      </c>
      <c r="Y655" s="279">
        <v>44621</v>
      </c>
      <c r="Z655" s="280">
        <v>44600</v>
      </c>
    </row>
    <row r="656" spans="1:26" x14ac:dyDescent="0.2">
      <c r="A656">
        <v>2022</v>
      </c>
      <c r="B656">
        <v>3</v>
      </c>
      <c r="C656">
        <v>441</v>
      </c>
      <c r="D656" t="s">
        <v>253</v>
      </c>
      <c r="E656" t="s">
        <v>254</v>
      </c>
      <c r="F656">
        <v>104.94</v>
      </c>
      <c r="G656">
        <v>117.04</v>
      </c>
      <c r="I656">
        <v>120</v>
      </c>
      <c r="J656">
        <v>120</v>
      </c>
      <c r="N656" s="63"/>
      <c r="O656" s="63"/>
      <c r="P656" s="63"/>
      <c r="Q656" s="63"/>
      <c r="R656" s="63"/>
      <c r="S656" s="63"/>
      <c r="T656" s="63"/>
      <c r="U656" s="63"/>
      <c r="V656" s="63"/>
      <c r="X656">
        <v>1.4999999999999999E-2</v>
      </c>
      <c r="Y656" s="279">
        <v>44621</v>
      </c>
      <c r="Z656" s="280">
        <v>44611</v>
      </c>
    </row>
    <row r="657" spans="1:26" x14ac:dyDescent="0.2">
      <c r="A657">
        <v>2022</v>
      </c>
      <c r="B657">
        <v>3</v>
      </c>
      <c r="C657">
        <v>441</v>
      </c>
      <c r="D657" t="s">
        <v>253</v>
      </c>
      <c r="E657" t="s">
        <v>254</v>
      </c>
      <c r="F657">
        <v>104.94</v>
      </c>
      <c r="G657">
        <v>117.04</v>
      </c>
      <c r="I657">
        <v>120</v>
      </c>
      <c r="J657">
        <v>120</v>
      </c>
      <c r="X657">
        <v>1.4999999999999999E-2</v>
      </c>
      <c r="Y657" s="280">
        <v>44621</v>
      </c>
      <c r="Z657" s="280">
        <v>44613</v>
      </c>
    </row>
    <row r="658" spans="1:26" x14ac:dyDescent="0.2">
      <c r="A658">
        <v>2022</v>
      </c>
      <c r="B658">
        <v>3</v>
      </c>
      <c r="C658">
        <v>441</v>
      </c>
      <c r="D658" t="s">
        <v>253</v>
      </c>
      <c r="E658" t="s">
        <v>254</v>
      </c>
      <c r="F658">
        <v>104.94</v>
      </c>
      <c r="G658">
        <v>117.04</v>
      </c>
      <c r="I658">
        <v>120</v>
      </c>
      <c r="J658">
        <v>120</v>
      </c>
      <c r="X658">
        <v>1.4999999999999999E-2</v>
      </c>
      <c r="Y658" s="280">
        <v>44621</v>
      </c>
      <c r="Z658" s="280">
        <v>44620</v>
      </c>
    </row>
    <row r="659" spans="1:26" x14ac:dyDescent="0.2">
      <c r="A659">
        <v>2022</v>
      </c>
      <c r="B659">
        <v>3</v>
      </c>
      <c r="C659">
        <v>441</v>
      </c>
      <c r="D659" t="s">
        <v>253</v>
      </c>
      <c r="E659" t="s">
        <v>254</v>
      </c>
      <c r="F659">
        <v>104.94</v>
      </c>
      <c r="G659">
        <v>117.04</v>
      </c>
      <c r="I659">
        <v>120</v>
      </c>
      <c r="J659">
        <v>120</v>
      </c>
      <c r="X659">
        <v>1.4999999999999999E-2</v>
      </c>
      <c r="Y659" s="280">
        <v>44621</v>
      </c>
      <c r="Z659" s="280">
        <v>44621</v>
      </c>
    </row>
    <row r="660" spans="1:26" x14ac:dyDescent="0.2">
      <c r="A660">
        <v>2022</v>
      </c>
      <c r="B660">
        <v>3</v>
      </c>
      <c r="C660">
        <v>441</v>
      </c>
      <c r="D660" t="s">
        <v>253</v>
      </c>
      <c r="E660" t="s">
        <v>254</v>
      </c>
      <c r="F660">
        <v>104.94</v>
      </c>
      <c r="G660">
        <v>117.04</v>
      </c>
      <c r="I660">
        <v>120</v>
      </c>
      <c r="J660">
        <v>120</v>
      </c>
      <c r="X660">
        <v>1.4999999999999999E-2</v>
      </c>
      <c r="Y660" s="280">
        <v>44621</v>
      </c>
      <c r="Z660" s="280">
        <v>44623</v>
      </c>
    </row>
    <row r="661" spans="1:26" x14ac:dyDescent="0.2">
      <c r="A661">
        <v>2022</v>
      </c>
      <c r="B661">
        <v>3</v>
      </c>
      <c r="C661">
        <v>441</v>
      </c>
      <c r="D661" t="s">
        <v>253</v>
      </c>
      <c r="E661" t="s">
        <v>254</v>
      </c>
      <c r="F661">
        <v>104.94</v>
      </c>
      <c r="G661">
        <v>117.04</v>
      </c>
      <c r="I661">
        <v>120</v>
      </c>
      <c r="J661">
        <v>120</v>
      </c>
      <c r="X661">
        <v>1.4999999999999999E-2</v>
      </c>
      <c r="Y661" s="280">
        <v>44621</v>
      </c>
      <c r="Z661" s="280">
        <v>44627</v>
      </c>
    </row>
    <row r="662" spans="1:26" x14ac:dyDescent="0.2">
      <c r="A662">
        <v>2022</v>
      </c>
      <c r="B662">
        <v>3</v>
      </c>
      <c r="C662">
        <v>441</v>
      </c>
      <c r="D662" t="s">
        <v>253</v>
      </c>
      <c r="E662" t="s">
        <v>254</v>
      </c>
      <c r="F662">
        <v>104.94</v>
      </c>
      <c r="G662">
        <v>117.04</v>
      </c>
      <c r="I662">
        <v>120</v>
      </c>
      <c r="J662">
        <v>120</v>
      </c>
      <c r="X662">
        <v>1.4999999999999999E-2</v>
      </c>
      <c r="Y662" s="280">
        <v>44621</v>
      </c>
      <c r="Z662" s="280">
        <v>44635</v>
      </c>
    </row>
    <row r="663" spans="1:26" x14ac:dyDescent="0.2">
      <c r="A663">
        <v>2022</v>
      </c>
      <c r="B663">
        <v>3</v>
      </c>
      <c r="C663">
        <v>442</v>
      </c>
      <c r="D663" t="s">
        <v>255</v>
      </c>
      <c r="E663" t="s">
        <v>256</v>
      </c>
      <c r="F663">
        <v>91.967200000000005</v>
      </c>
      <c r="G663">
        <v>101.97199999999999</v>
      </c>
      <c r="I663">
        <v>120</v>
      </c>
      <c r="J663">
        <v>120</v>
      </c>
      <c r="X663">
        <v>1.4999999999999999E-2</v>
      </c>
      <c r="Y663" s="280">
        <v>44621</v>
      </c>
      <c r="Z663" s="280">
        <v>44600</v>
      </c>
    </row>
    <row r="664" spans="1:26" x14ac:dyDescent="0.2">
      <c r="A664">
        <v>2022</v>
      </c>
      <c r="B664">
        <v>3</v>
      </c>
      <c r="C664">
        <v>442</v>
      </c>
      <c r="D664" t="s">
        <v>255</v>
      </c>
      <c r="E664" t="s">
        <v>256</v>
      </c>
      <c r="F664">
        <v>91.967200000000005</v>
      </c>
      <c r="G664">
        <v>101.97199999999999</v>
      </c>
      <c r="I664">
        <v>120</v>
      </c>
      <c r="J664">
        <v>120</v>
      </c>
      <c r="X664">
        <v>1.4999999999999999E-2</v>
      </c>
      <c r="Y664" s="280">
        <v>44621</v>
      </c>
      <c r="Z664" s="280">
        <v>44611</v>
      </c>
    </row>
    <row r="665" spans="1:26" x14ac:dyDescent="0.2">
      <c r="A665">
        <v>2022</v>
      </c>
      <c r="B665">
        <v>3</v>
      </c>
      <c r="C665">
        <v>442</v>
      </c>
      <c r="D665" t="s">
        <v>255</v>
      </c>
      <c r="E665" t="s">
        <v>256</v>
      </c>
      <c r="F665">
        <v>91.967200000000005</v>
      </c>
      <c r="G665">
        <v>101.97199999999999</v>
      </c>
      <c r="I665">
        <v>120</v>
      </c>
      <c r="J665">
        <v>120</v>
      </c>
      <c r="X665">
        <v>1.4999999999999999E-2</v>
      </c>
      <c r="Y665" s="280">
        <v>44621</v>
      </c>
      <c r="Z665" s="280">
        <v>44613</v>
      </c>
    </row>
    <row r="666" spans="1:26" x14ac:dyDescent="0.2">
      <c r="A666">
        <v>2022</v>
      </c>
      <c r="B666">
        <v>3</v>
      </c>
      <c r="C666">
        <v>442</v>
      </c>
      <c r="D666" t="s">
        <v>255</v>
      </c>
      <c r="E666" t="s">
        <v>256</v>
      </c>
      <c r="F666">
        <v>91.967200000000005</v>
      </c>
      <c r="G666">
        <v>101.97199999999999</v>
      </c>
      <c r="I666">
        <v>120</v>
      </c>
      <c r="J666">
        <v>120</v>
      </c>
      <c r="X666">
        <v>1.4999999999999999E-2</v>
      </c>
      <c r="Y666" s="280">
        <v>44621</v>
      </c>
      <c r="Z666" s="280">
        <v>44620</v>
      </c>
    </row>
    <row r="667" spans="1:26" x14ac:dyDescent="0.2">
      <c r="A667">
        <v>2022</v>
      </c>
      <c r="B667">
        <v>3</v>
      </c>
      <c r="C667">
        <v>442</v>
      </c>
      <c r="D667" t="s">
        <v>255</v>
      </c>
      <c r="E667" t="s">
        <v>256</v>
      </c>
      <c r="F667">
        <v>91.967200000000005</v>
      </c>
      <c r="G667">
        <v>101.97199999999999</v>
      </c>
      <c r="I667">
        <v>120</v>
      </c>
      <c r="J667">
        <v>120</v>
      </c>
      <c r="X667">
        <v>1.4999999999999999E-2</v>
      </c>
      <c r="Y667" s="280">
        <v>44621</v>
      </c>
      <c r="Z667" s="280">
        <v>44621</v>
      </c>
    </row>
    <row r="668" spans="1:26" x14ac:dyDescent="0.2">
      <c r="A668">
        <v>2022</v>
      </c>
      <c r="B668">
        <v>3</v>
      </c>
      <c r="C668">
        <v>442</v>
      </c>
      <c r="D668" t="s">
        <v>255</v>
      </c>
      <c r="E668" t="s">
        <v>256</v>
      </c>
      <c r="F668">
        <v>91.967200000000005</v>
      </c>
      <c r="G668">
        <v>101.97199999999999</v>
      </c>
      <c r="I668">
        <v>120</v>
      </c>
      <c r="J668">
        <v>120</v>
      </c>
      <c r="X668">
        <v>1.4999999999999999E-2</v>
      </c>
      <c r="Y668" s="280">
        <v>44621</v>
      </c>
      <c r="Z668" s="280">
        <v>44623</v>
      </c>
    </row>
    <row r="669" spans="1:26" x14ac:dyDescent="0.2">
      <c r="A669">
        <v>2022</v>
      </c>
      <c r="B669">
        <v>3</v>
      </c>
      <c r="C669">
        <v>442</v>
      </c>
      <c r="D669" t="s">
        <v>255</v>
      </c>
      <c r="E669" t="s">
        <v>256</v>
      </c>
      <c r="F669">
        <v>91.967200000000005</v>
      </c>
      <c r="G669">
        <v>101.97199999999999</v>
      </c>
      <c r="I669">
        <v>120</v>
      </c>
      <c r="J669">
        <v>120</v>
      </c>
      <c r="X669">
        <v>1.4999999999999999E-2</v>
      </c>
      <c r="Y669" s="280">
        <v>44621</v>
      </c>
      <c r="Z669" s="280">
        <v>44627</v>
      </c>
    </row>
    <row r="670" spans="1:26" x14ac:dyDescent="0.2">
      <c r="A670">
        <v>2022</v>
      </c>
      <c r="B670">
        <v>3</v>
      </c>
      <c r="C670">
        <v>442</v>
      </c>
      <c r="D670" t="s">
        <v>255</v>
      </c>
      <c r="E670" t="s">
        <v>256</v>
      </c>
      <c r="F670">
        <v>91.967200000000005</v>
      </c>
      <c r="G670">
        <v>101.97199999999999</v>
      </c>
      <c r="I670">
        <v>120</v>
      </c>
      <c r="J670">
        <v>120</v>
      </c>
      <c r="X670">
        <v>1.4999999999999999E-2</v>
      </c>
      <c r="Y670" s="280">
        <v>44621</v>
      </c>
      <c r="Z670" s="280">
        <v>44635</v>
      </c>
    </row>
    <row r="671" spans="1:26" x14ac:dyDescent="0.2">
      <c r="A671">
        <v>2022</v>
      </c>
      <c r="B671">
        <v>3</v>
      </c>
      <c r="C671">
        <v>556</v>
      </c>
      <c r="D671" t="s">
        <v>251</v>
      </c>
      <c r="E671" t="s">
        <v>252</v>
      </c>
      <c r="F671">
        <v>1003.106</v>
      </c>
      <c r="G671">
        <v>1141.6859999999999</v>
      </c>
      <c r="I671">
        <v>21</v>
      </c>
      <c r="J671">
        <v>180</v>
      </c>
      <c r="X671">
        <v>1.4999999999999999E-2</v>
      </c>
      <c r="Y671" s="280">
        <v>44621</v>
      </c>
      <c r="Z671" s="280">
        <v>44600</v>
      </c>
    </row>
    <row r="672" spans="1:26" x14ac:dyDescent="0.2">
      <c r="A672">
        <v>2022</v>
      </c>
      <c r="B672">
        <v>3</v>
      </c>
      <c r="C672">
        <v>556</v>
      </c>
      <c r="D672" t="s">
        <v>251</v>
      </c>
      <c r="E672" t="s">
        <v>252</v>
      </c>
      <c r="F672">
        <v>1003.106</v>
      </c>
      <c r="G672">
        <v>1141.6859999999999</v>
      </c>
      <c r="I672">
        <v>21</v>
      </c>
      <c r="J672">
        <v>180</v>
      </c>
      <c r="X672">
        <v>1.4999999999999999E-2</v>
      </c>
      <c r="Y672" s="280">
        <v>44621</v>
      </c>
      <c r="Z672" s="280">
        <v>44611</v>
      </c>
    </row>
    <row r="673" spans="1:26" x14ac:dyDescent="0.2">
      <c r="A673">
        <v>2022</v>
      </c>
      <c r="B673">
        <v>3</v>
      </c>
      <c r="C673">
        <v>556</v>
      </c>
      <c r="D673" t="s">
        <v>251</v>
      </c>
      <c r="E673" t="s">
        <v>252</v>
      </c>
      <c r="F673">
        <v>1003.106</v>
      </c>
      <c r="G673">
        <v>1141.6859999999999</v>
      </c>
      <c r="I673">
        <v>21</v>
      </c>
      <c r="J673">
        <v>180</v>
      </c>
      <c r="X673">
        <v>1.4999999999999999E-2</v>
      </c>
      <c r="Y673" s="280">
        <v>44621</v>
      </c>
      <c r="Z673" s="280">
        <v>44613</v>
      </c>
    </row>
    <row r="674" spans="1:26" x14ac:dyDescent="0.2">
      <c r="A674">
        <v>2022</v>
      </c>
      <c r="B674">
        <v>3</v>
      </c>
      <c r="C674">
        <v>556</v>
      </c>
      <c r="D674" t="s">
        <v>251</v>
      </c>
      <c r="E674" t="s">
        <v>252</v>
      </c>
      <c r="F674">
        <v>1003.106</v>
      </c>
      <c r="G674">
        <v>1141.6859999999999</v>
      </c>
      <c r="I674">
        <v>21</v>
      </c>
      <c r="J674">
        <v>180</v>
      </c>
      <c r="X674">
        <v>1.4999999999999999E-2</v>
      </c>
      <c r="Y674" s="280">
        <v>44621</v>
      </c>
      <c r="Z674" s="280">
        <v>44620</v>
      </c>
    </row>
    <row r="675" spans="1:26" x14ac:dyDescent="0.2">
      <c r="A675">
        <v>2022</v>
      </c>
      <c r="B675">
        <v>3</v>
      </c>
      <c r="C675">
        <v>556</v>
      </c>
      <c r="D675" t="s">
        <v>251</v>
      </c>
      <c r="E675" t="s">
        <v>252</v>
      </c>
      <c r="F675">
        <v>1003.106</v>
      </c>
      <c r="G675">
        <v>1141.6859999999999</v>
      </c>
      <c r="I675">
        <v>21</v>
      </c>
      <c r="J675">
        <v>180</v>
      </c>
      <c r="X675">
        <v>1.4999999999999999E-2</v>
      </c>
      <c r="Y675" s="280">
        <v>44621</v>
      </c>
      <c r="Z675" s="280">
        <v>44621</v>
      </c>
    </row>
    <row r="676" spans="1:26" x14ac:dyDescent="0.2">
      <c r="A676">
        <v>2022</v>
      </c>
      <c r="B676">
        <v>3</v>
      </c>
      <c r="C676">
        <v>556</v>
      </c>
      <c r="D676" t="s">
        <v>251</v>
      </c>
      <c r="E676" t="s">
        <v>252</v>
      </c>
      <c r="F676">
        <v>1003.106</v>
      </c>
      <c r="G676">
        <v>1141.6859999999999</v>
      </c>
      <c r="I676">
        <v>21</v>
      </c>
      <c r="J676">
        <v>180</v>
      </c>
      <c r="X676">
        <v>1.4999999999999999E-2</v>
      </c>
      <c r="Y676" s="280">
        <v>44621</v>
      </c>
      <c r="Z676" s="280">
        <v>44623</v>
      </c>
    </row>
    <row r="677" spans="1:26" x14ac:dyDescent="0.2">
      <c r="A677">
        <v>2022</v>
      </c>
      <c r="B677">
        <v>3</v>
      </c>
      <c r="C677">
        <v>556</v>
      </c>
      <c r="D677" t="s">
        <v>251</v>
      </c>
      <c r="E677" t="s">
        <v>252</v>
      </c>
      <c r="F677">
        <v>1003.106</v>
      </c>
      <c r="G677">
        <v>1141.6859999999999</v>
      </c>
      <c r="I677">
        <v>21</v>
      </c>
      <c r="J677">
        <v>180</v>
      </c>
      <c r="X677">
        <v>1.4999999999999999E-2</v>
      </c>
      <c r="Y677" s="280">
        <v>44621</v>
      </c>
      <c r="Z677" s="280">
        <v>44627</v>
      </c>
    </row>
    <row r="678" spans="1:26" x14ac:dyDescent="0.2">
      <c r="A678">
        <v>2022</v>
      </c>
      <c r="B678">
        <v>3</v>
      </c>
      <c r="C678">
        <v>556</v>
      </c>
      <c r="D678" t="s">
        <v>251</v>
      </c>
      <c r="E678" t="s">
        <v>252</v>
      </c>
      <c r="F678">
        <v>1003.106</v>
      </c>
      <c r="G678">
        <v>1141.6859999999999</v>
      </c>
      <c r="I678">
        <v>21</v>
      </c>
      <c r="J678">
        <v>180</v>
      </c>
      <c r="X678">
        <v>1.4999999999999999E-2</v>
      </c>
      <c r="Y678" s="280">
        <v>44621</v>
      </c>
      <c r="Z678" s="280">
        <v>44635</v>
      </c>
    </row>
    <row r="679" spans="1:26" x14ac:dyDescent="0.2">
      <c r="A679">
        <v>2022</v>
      </c>
      <c r="B679">
        <v>3</v>
      </c>
      <c r="C679">
        <v>557</v>
      </c>
      <c r="D679" t="s">
        <v>257</v>
      </c>
      <c r="E679" t="s">
        <v>258</v>
      </c>
      <c r="F679">
        <v>171.262</v>
      </c>
      <c r="G679">
        <v>194.922</v>
      </c>
      <c r="I679">
        <v>21</v>
      </c>
      <c r="J679">
        <v>180</v>
      </c>
      <c r="X679">
        <v>1.4999999999999999E-2</v>
      </c>
      <c r="Y679" s="280">
        <v>44621</v>
      </c>
      <c r="Z679" s="280">
        <v>44600</v>
      </c>
    </row>
    <row r="680" spans="1:26" x14ac:dyDescent="0.2">
      <c r="A680">
        <v>2022</v>
      </c>
      <c r="B680">
        <v>3</v>
      </c>
      <c r="C680">
        <v>557</v>
      </c>
      <c r="D680" t="s">
        <v>257</v>
      </c>
      <c r="E680" t="s">
        <v>258</v>
      </c>
      <c r="F680">
        <v>171.262</v>
      </c>
      <c r="G680">
        <v>194.922</v>
      </c>
      <c r="I680">
        <v>21</v>
      </c>
      <c r="J680">
        <v>180</v>
      </c>
      <c r="X680">
        <v>1.4999999999999999E-2</v>
      </c>
      <c r="Y680" s="280">
        <v>44621</v>
      </c>
      <c r="Z680" s="280">
        <v>44611</v>
      </c>
    </row>
    <row r="681" spans="1:26" x14ac:dyDescent="0.2">
      <c r="A681">
        <v>2022</v>
      </c>
      <c r="B681">
        <v>3</v>
      </c>
      <c r="C681">
        <v>557</v>
      </c>
      <c r="D681" t="s">
        <v>257</v>
      </c>
      <c r="E681" t="s">
        <v>258</v>
      </c>
      <c r="F681">
        <v>171.262</v>
      </c>
      <c r="G681">
        <v>194.922</v>
      </c>
      <c r="I681">
        <v>21</v>
      </c>
      <c r="J681">
        <v>180</v>
      </c>
      <c r="X681">
        <v>1.4999999999999999E-2</v>
      </c>
      <c r="Y681" s="280">
        <v>44621</v>
      </c>
      <c r="Z681" s="280">
        <v>44613</v>
      </c>
    </row>
    <row r="682" spans="1:26" x14ac:dyDescent="0.2">
      <c r="A682">
        <v>2022</v>
      </c>
      <c r="B682">
        <v>3</v>
      </c>
      <c r="C682">
        <v>557</v>
      </c>
      <c r="D682" t="s">
        <v>257</v>
      </c>
      <c r="E682" t="s">
        <v>258</v>
      </c>
      <c r="F682">
        <v>171.262</v>
      </c>
      <c r="G682">
        <v>194.922</v>
      </c>
      <c r="I682">
        <v>21</v>
      </c>
      <c r="J682">
        <v>180</v>
      </c>
      <c r="X682">
        <v>1.4999999999999999E-2</v>
      </c>
      <c r="Y682" s="280">
        <v>44621</v>
      </c>
      <c r="Z682" s="280">
        <v>44620</v>
      </c>
    </row>
    <row r="683" spans="1:26" x14ac:dyDescent="0.2">
      <c r="A683">
        <v>2022</v>
      </c>
      <c r="B683">
        <v>3</v>
      </c>
      <c r="C683">
        <v>557</v>
      </c>
      <c r="D683" t="s">
        <v>257</v>
      </c>
      <c r="E683" t="s">
        <v>258</v>
      </c>
      <c r="F683">
        <v>171.262</v>
      </c>
      <c r="G683">
        <v>194.922</v>
      </c>
      <c r="I683">
        <v>21</v>
      </c>
      <c r="J683">
        <v>180</v>
      </c>
      <c r="X683">
        <v>1.4999999999999999E-2</v>
      </c>
      <c r="Y683" s="280">
        <v>44621</v>
      </c>
      <c r="Z683" s="280">
        <v>44621</v>
      </c>
    </row>
    <row r="684" spans="1:26" x14ac:dyDescent="0.2">
      <c r="A684">
        <v>2022</v>
      </c>
      <c r="B684">
        <v>3</v>
      </c>
      <c r="C684">
        <v>557</v>
      </c>
      <c r="D684" t="s">
        <v>257</v>
      </c>
      <c r="E684" t="s">
        <v>258</v>
      </c>
      <c r="F684">
        <v>171.262</v>
      </c>
      <c r="G684">
        <v>194.922</v>
      </c>
      <c r="I684">
        <v>21</v>
      </c>
      <c r="J684">
        <v>180</v>
      </c>
      <c r="X684">
        <v>1.4999999999999999E-2</v>
      </c>
      <c r="Y684" s="280">
        <v>44621</v>
      </c>
      <c r="Z684" s="280">
        <v>44623</v>
      </c>
    </row>
    <row r="685" spans="1:26" x14ac:dyDescent="0.2">
      <c r="A685">
        <v>2022</v>
      </c>
      <c r="B685">
        <v>3</v>
      </c>
      <c r="C685">
        <v>557</v>
      </c>
      <c r="D685" t="s">
        <v>257</v>
      </c>
      <c r="E685" t="s">
        <v>258</v>
      </c>
      <c r="F685">
        <v>171.262</v>
      </c>
      <c r="G685">
        <v>194.922</v>
      </c>
      <c r="I685">
        <v>21</v>
      </c>
      <c r="J685">
        <v>180</v>
      </c>
      <c r="X685">
        <v>1.4999999999999999E-2</v>
      </c>
      <c r="Y685" s="280">
        <v>44621</v>
      </c>
      <c r="Z685" s="280">
        <v>44627</v>
      </c>
    </row>
    <row r="686" spans="1:26" x14ac:dyDescent="0.2">
      <c r="A686">
        <v>2022</v>
      </c>
      <c r="B686">
        <v>3</v>
      </c>
      <c r="C686">
        <v>557</v>
      </c>
      <c r="D686" t="s">
        <v>257</v>
      </c>
      <c r="E686" t="s">
        <v>258</v>
      </c>
      <c r="F686">
        <v>171.262</v>
      </c>
      <c r="G686">
        <v>194.922</v>
      </c>
      <c r="I686">
        <v>21</v>
      </c>
      <c r="J686">
        <v>180</v>
      </c>
      <c r="X686">
        <v>1.4999999999999999E-2</v>
      </c>
      <c r="Y686" s="280">
        <v>44621</v>
      </c>
      <c r="Z686" s="280">
        <v>44635</v>
      </c>
    </row>
    <row r="687" spans="1:26" x14ac:dyDescent="0.2">
      <c r="A687">
        <v>2022</v>
      </c>
      <c r="B687">
        <v>3</v>
      </c>
      <c r="C687">
        <v>655</v>
      </c>
      <c r="D687" t="s">
        <v>139</v>
      </c>
      <c r="E687" t="s">
        <v>140</v>
      </c>
      <c r="F687">
        <v>137.63999999999999</v>
      </c>
      <c r="G687">
        <v>158.36000000000001</v>
      </c>
      <c r="I687">
        <v>64</v>
      </c>
      <c r="J687">
        <v>169</v>
      </c>
      <c r="X687">
        <v>0.02</v>
      </c>
      <c r="Y687" s="280">
        <v>44621</v>
      </c>
      <c r="Z687" s="280">
        <v>44600</v>
      </c>
    </row>
    <row r="688" spans="1:26" x14ac:dyDescent="0.2">
      <c r="A688">
        <v>2022</v>
      </c>
      <c r="B688">
        <v>3</v>
      </c>
      <c r="C688">
        <v>655</v>
      </c>
      <c r="D688" t="s">
        <v>139</v>
      </c>
      <c r="E688" t="s">
        <v>140</v>
      </c>
      <c r="F688">
        <v>137.63999999999999</v>
      </c>
      <c r="G688">
        <v>158.36000000000001</v>
      </c>
      <c r="I688">
        <v>64</v>
      </c>
      <c r="J688">
        <v>169</v>
      </c>
      <c r="X688">
        <v>0.02</v>
      </c>
      <c r="Y688" s="280">
        <v>44621</v>
      </c>
      <c r="Z688" s="280">
        <v>44611</v>
      </c>
    </row>
    <row r="689" spans="1:26" x14ac:dyDescent="0.2">
      <c r="A689">
        <v>2022</v>
      </c>
      <c r="B689">
        <v>3</v>
      </c>
      <c r="C689">
        <v>655</v>
      </c>
      <c r="D689" t="s">
        <v>139</v>
      </c>
      <c r="E689" t="s">
        <v>140</v>
      </c>
      <c r="F689">
        <v>137.63999999999999</v>
      </c>
      <c r="G689">
        <v>158.36000000000001</v>
      </c>
      <c r="I689">
        <v>64</v>
      </c>
      <c r="J689">
        <v>169</v>
      </c>
      <c r="X689">
        <v>0.02</v>
      </c>
      <c r="Y689" s="280">
        <v>44621</v>
      </c>
      <c r="Z689" s="280">
        <v>44613</v>
      </c>
    </row>
    <row r="690" spans="1:26" x14ac:dyDescent="0.2">
      <c r="A690">
        <v>2022</v>
      </c>
      <c r="B690">
        <v>3</v>
      </c>
      <c r="C690">
        <v>655</v>
      </c>
      <c r="D690" t="s">
        <v>139</v>
      </c>
      <c r="E690" t="s">
        <v>140</v>
      </c>
      <c r="F690">
        <v>137.63999999999999</v>
      </c>
      <c r="G690">
        <v>158.36000000000001</v>
      </c>
      <c r="I690">
        <v>64</v>
      </c>
      <c r="J690">
        <v>169</v>
      </c>
      <c r="X690">
        <v>0.02</v>
      </c>
      <c r="Y690" s="280">
        <v>44621</v>
      </c>
      <c r="Z690" s="280">
        <v>44620</v>
      </c>
    </row>
    <row r="691" spans="1:26" x14ac:dyDescent="0.2">
      <c r="A691">
        <v>2022</v>
      </c>
      <c r="B691">
        <v>3</v>
      </c>
      <c r="C691">
        <v>655</v>
      </c>
      <c r="D691" t="s">
        <v>139</v>
      </c>
      <c r="E691" t="s">
        <v>140</v>
      </c>
      <c r="F691">
        <v>137.63999999999999</v>
      </c>
      <c r="G691">
        <v>158.36000000000001</v>
      </c>
      <c r="I691">
        <v>64</v>
      </c>
      <c r="J691">
        <v>169</v>
      </c>
      <c r="X691">
        <v>0.02</v>
      </c>
      <c r="Y691" s="280">
        <v>44621</v>
      </c>
      <c r="Z691" s="280">
        <v>44621</v>
      </c>
    </row>
    <row r="692" spans="1:26" x14ac:dyDescent="0.2">
      <c r="A692">
        <v>2022</v>
      </c>
      <c r="B692">
        <v>3</v>
      </c>
      <c r="C692">
        <v>655</v>
      </c>
      <c r="D692" t="s">
        <v>139</v>
      </c>
      <c r="E692" t="s">
        <v>140</v>
      </c>
      <c r="F692">
        <v>137.63999999999999</v>
      </c>
      <c r="G692">
        <v>158.36000000000001</v>
      </c>
      <c r="I692">
        <v>64</v>
      </c>
      <c r="J692">
        <v>169</v>
      </c>
      <c r="X692">
        <v>0.02</v>
      </c>
      <c r="Y692" s="280">
        <v>44621</v>
      </c>
      <c r="Z692" s="280">
        <v>44623</v>
      </c>
    </row>
    <row r="693" spans="1:26" x14ac:dyDescent="0.2">
      <c r="A693">
        <v>2022</v>
      </c>
      <c r="B693">
        <v>3</v>
      </c>
      <c r="C693">
        <v>655</v>
      </c>
      <c r="D693" t="s">
        <v>139</v>
      </c>
      <c r="E693" t="s">
        <v>140</v>
      </c>
      <c r="F693">
        <v>137.63999999999999</v>
      </c>
      <c r="G693">
        <v>158.36000000000001</v>
      </c>
      <c r="I693">
        <v>64</v>
      </c>
      <c r="J693">
        <v>169</v>
      </c>
      <c r="X693">
        <v>0.02</v>
      </c>
      <c r="Y693" s="280">
        <v>44621</v>
      </c>
      <c r="Z693" s="280">
        <v>44627</v>
      </c>
    </row>
    <row r="694" spans="1:26" x14ac:dyDescent="0.2">
      <c r="A694">
        <v>2022</v>
      </c>
      <c r="B694">
        <v>3</v>
      </c>
      <c r="C694">
        <v>655</v>
      </c>
      <c r="D694" t="s">
        <v>139</v>
      </c>
      <c r="E694" t="s">
        <v>140</v>
      </c>
      <c r="F694">
        <v>137.63999999999999</v>
      </c>
      <c r="G694">
        <v>158.36000000000001</v>
      </c>
      <c r="I694">
        <v>64</v>
      </c>
      <c r="J694">
        <v>169</v>
      </c>
      <c r="X694">
        <v>0.02</v>
      </c>
      <c r="Y694" s="280">
        <v>44621</v>
      </c>
      <c r="Z694" s="280">
        <v>44635</v>
      </c>
    </row>
    <row r="695" spans="1:26" x14ac:dyDescent="0.2">
      <c r="A695">
        <v>2022</v>
      </c>
      <c r="B695">
        <v>3</v>
      </c>
      <c r="C695">
        <v>656</v>
      </c>
      <c r="D695" t="s">
        <v>141</v>
      </c>
      <c r="E695" t="s">
        <v>142</v>
      </c>
      <c r="F695">
        <v>137.63999999999999</v>
      </c>
      <c r="G695">
        <v>158.36000000000001</v>
      </c>
      <c r="I695">
        <v>64</v>
      </c>
      <c r="J695">
        <v>169</v>
      </c>
      <c r="X695">
        <v>0.02</v>
      </c>
      <c r="Y695" s="280">
        <v>44621</v>
      </c>
      <c r="Z695" s="280">
        <v>44600</v>
      </c>
    </row>
    <row r="696" spans="1:26" x14ac:dyDescent="0.2">
      <c r="A696">
        <v>2022</v>
      </c>
      <c r="B696">
        <v>3</v>
      </c>
      <c r="C696">
        <v>656</v>
      </c>
      <c r="D696" t="s">
        <v>141</v>
      </c>
      <c r="E696" t="s">
        <v>142</v>
      </c>
      <c r="F696">
        <v>137.63999999999999</v>
      </c>
      <c r="G696">
        <v>158.36000000000001</v>
      </c>
      <c r="I696">
        <v>64</v>
      </c>
      <c r="J696">
        <v>169</v>
      </c>
      <c r="X696">
        <v>0.02</v>
      </c>
      <c r="Y696" s="280">
        <v>44621</v>
      </c>
      <c r="Z696" s="280">
        <v>44611</v>
      </c>
    </row>
    <row r="697" spans="1:26" x14ac:dyDescent="0.2">
      <c r="A697">
        <v>2022</v>
      </c>
      <c r="B697">
        <v>3</v>
      </c>
      <c r="C697">
        <v>656</v>
      </c>
      <c r="D697" t="s">
        <v>141</v>
      </c>
      <c r="E697" t="s">
        <v>142</v>
      </c>
      <c r="F697">
        <v>137.63999999999999</v>
      </c>
      <c r="G697">
        <v>158.36000000000001</v>
      </c>
      <c r="I697">
        <v>64</v>
      </c>
      <c r="J697">
        <v>169</v>
      </c>
      <c r="X697">
        <v>0.02</v>
      </c>
      <c r="Y697" s="280">
        <v>44621</v>
      </c>
      <c r="Z697" s="280">
        <v>44613</v>
      </c>
    </row>
    <row r="698" spans="1:26" x14ac:dyDescent="0.2">
      <c r="A698">
        <v>2022</v>
      </c>
      <c r="B698">
        <v>3</v>
      </c>
      <c r="C698">
        <v>656</v>
      </c>
      <c r="D698" t="s">
        <v>141</v>
      </c>
      <c r="E698" t="s">
        <v>142</v>
      </c>
      <c r="F698">
        <v>137.63999999999999</v>
      </c>
      <c r="G698">
        <v>158.36000000000001</v>
      </c>
      <c r="I698">
        <v>64</v>
      </c>
      <c r="J698">
        <v>169</v>
      </c>
      <c r="X698">
        <v>0.02</v>
      </c>
      <c r="Y698" s="280">
        <v>44621</v>
      </c>
      <c r="Z698" s="280">
        <v>44620</v>
      </c>
    </row>
    <row r="699" spans="1:26" x14ac:dyDescent="0.2">
      <c r="A699">
        <v>2022</v>
      </c>
      <c r="B699">
        <v>3</v>
      </c>
      <c r="C699">
        <v>656</v>
      </c>
      <c r="D699" t="s">
        <v>141</v>
      </c>
      <c r="E699" t="s">
        <v>142</v>
      </c>
      <c r="F699">
        <v>137.63999999999999</v>
      </c>
      <c r="G699">
        <v>158.36000000000001</v>
      </c>
      <c r="I699">
        <v>64</v>
      </c>
      <c r="J699">
        <v>169</v>
      </c>
      <c r="X699">
        <v>0.02</v>
      </c>
      <c r="Y699" s="280">
        <v>44621</v>
      </c>
      <c r="Z699" s="280">
        <v>44621</v>
      </c>
    </row>
    <row r="700" spans="1:26" x14ac:dyDescent="0.2">
      <c r="A700">
        <v>2022</v>
      </c>
      <c r="B700">
        <v>3</v>
      </c>
      <c r="C700">
        <v>656</v>
      </c>
      <c r="D700" t="s">
        <v>141</v>
      </c>
      <c r="E700" t="s">
        <v>142</v>
      </c>
      <c r="F700">
        <v>137.63999999999999</v>
      </c>
      <c r="G700">
        <v>158.36000000000001</v>
      </c>
      <c r="I700">
        <v>64</v>
      </c>
      <c r="J700">
        <v>169</v>
      </c>
      <c r="X700">
        <v>0.02</v>
      </c>
      <c r="Y700" s="280">
        <v>44621</v>
      </c>
      <c r="Z700" s="280">
        <v>44623</v>
      </c>
    </row>
    <row r="701" spans="1:26" x14ac:dyDescent="0.2">
      <c r="A701">
        <v>2022</v>
      </c>
      <c r="B701">
        <v>3</v>
      </c>
      <c r="C701">
        <v>656</v>
      </c>
      <c r="D701" t="s">
        <v>141</v>
      </c>
      <c r="E701" t="s">
        <v>142</v>
      </c>
      <c r="F701">
        <v>137.63999999999999</v>
      </c>
      <c r="G701">
        <v>158.36000000000001</v>
      </c>
      <c r="I701">
        <v>64</v>
      </c>
      <c r="J701">
        <v>169</v>
      </c>
      <c r="X701">
        <v>0.02</v>
      </c>
      <c r="Y701" s="280">
        <v>44621</v>
      </c>
      <c r="Z701" s="280">
        <v>44627</v>
      </c>
    </row>
    <row r="702" spans="1:26" x14ac:dyDescent="0.2">
      <c r="A702">
        <v>2022</v>
      </c>
      <c r="B702">
        <v>3</v>
      </c>
      <c r="C702">
        <v>656</v>
      </c>
      <c r="D702" t="s">
        <v>141</v>
      </c>
      <c r="E702" t="s">
        <v>142</v>
      </c>
      <c r="F702">
        <v>137.63999999999999</v>
      </c>
      <c r="G702">
        <v>158.36000000000001</v>
      </c>
      <c r="I702">
        <v>64</v>
      </c>
      <c r="J702">
        <v>169</v>
      </c>
      <c r="X702">
        <v>0.02</v>
      </c>
      <c r="Y702" s="280">
        <v>44621</v>
      </c>
      <c r="Z702" s="280">
        <v>44635</v>
      </c>
    </row>
    <row r="703" spans="1:26" x14ac:dyDescent="0.2">
      <c r="A703">
        <v>2022</v>
      </c>
      <c r="B703">
        <v>3</v>
      </c>
      <c r="C703">
        <v>657</v>
      </c>
      <c r="D703" t="s">
        <v>143</v>
      </c>
      <c r="E703" t="s">
        <v>144</v>
      </c>
      <c r="F703">
        <v>83.7</v>
      </c>
      <c r="G703">
        <v>96.3</v>
      </c>
      <c r="I703">
        <v>64</v>
      </c>
      <c r="J703">
        <v>169</v>
      </c>
      <c r="X703">
        <v>0.02</v>
      </c>
      <c r="Y703" s="280">
        <v>44621</v>
      </c>
      <c r="Z703" s="280">
        <v>44600</v>
      </c>
    </row>
    <row r="704" spans="1:26" x14ac:dyDescent="0.2">
      <c r="A704">
        <v>2022</v>
      </c>
      <c r="B704">
        <v>3</v>
      </c>
      <c r="C704">
        <v>657</v>
      </c>
      <c r="D704" t="s">
        <v>143</v>
      </c>
      <c r="E704" t="s">
        <v>144</v>
      </c>
      <c r="F704">
        <v>83.7</v>
      </c>
      <c r="G704">
        <v>96.3</v>
      </c>
      <c r="I704">
        <v>64</v>
      </c>
      <c r="J704">
        <v>169</v>
      </c>
      <c r="X704">
        <v>0.02</v>
      </c>
      <c r="Y704" s="280">
        <v>44621</v>
      </c>
      <c r="Z704" s="280">
        <v>44611</v>
      </c>
    </row>
    <row r="705" spans="1:26" x14ac:dyDescent="0.2">
      <c r="A705">
        <v>2022</v>
      </c>
      <c r="B705">
        <v>3</v>
      </c>
      <c r="C705">
        <v>657</v>
      </c>
      <c r="D705" t="s">
        <v>143</v>
      </c>
      <c r="E705" t="s">
        <v>144</v>
      </c>
      <c r="F705">
        <v>83.7</v>
      </c>
      <c r="G705">
        <v>96.3</v>
      </c>
      <c r="I705">
        <v>64</v>
      </c>
      <c r="J705">
        <v>169</v>
      </c>
      <c r="X705">
        <v>0.02</v>
      </c>
      <c r="Y705" s="280">
        <v>44621</v>
      </c>
      <c r="Z705" s="280">
        <v>44613</v>
      </c>
    </row>
    <row r="706" spans="1:26" x14ac:dyDescent="0.2">
      <c r="A706">
        <v>2022</v>
      </c>
      <c r="B706">
        <v>3</v>
      </c>
      <c r="C706">
        <v>657</v>
      </c>
      <c r="D706" t="s">
        <v>143</v>
      </c>
      <c r="E706" t="s">
        <v>144</v>
      </c>
      <c r="F706">
        <v>83.7</v>
      </c>
      <c r="G706">
        <v>96.3</v>
      </c>
      <c r="I706">
        <v>64</v>
      </c>
      <c r="J706">
        <v>169</v>
      </c>
      <c r="X706">
        <v>0.02</v>
      </c>
      <c r="Y706" s="280">
        <v>44621</v>
      </c>
      <c r="Z706" s="280">
        <v>44620</v>
      </c>
    </row>
    <row r="707" spans="1:26" x14ac:dyDescent="0.2">
      <c r="A707">
        <v>2022</v>
      </c>
      <c r="B707">
        <v>3</v>
      </c>
      <c r="C707">
        <v>657</v>
      </c>
      <c r="D707" t="s">
        <v>143</v>
      </c>
      <c r="E707" t="s">
        <v>144</v>
      </c>
      <c r="F707">
        <v>83.7</v>
      </c>
      <c r="G707">
        <v>96.3</v>
      </c>
      <c r="I707">
        <v>64</v>
      </c>
      <c r="J707">
        <v>169</v>
      </c>
      <c r="X707">
        <v>0.02</v>
      </c>
      <c r="Y707" s="280">
        <v>44621</v>
      </c>
      <c r="Z707" s="280">
        <v>44621</v>
      </c>
    </row>
    <row r="708" spans="1:26" x14ac:dyDescent="0.2">
      <c r="A708">
        <v>2022</v>
      </c>
      <c r="B708">
        <v>3</v>
      </c>
      <c r="C708">
        <v>657</v>
      </c>
      <c r="D708" t="s">
        <v>143</v>
      </c>
      <c r="E708" t="s">
        <v>144</v>
      </c>
      <c r="F708">
        <v>83.7</v>
      </c>
      <c r="G708">
        <v>96.3</v>
      </c>
      <c r="I708">
        <v>64</v>
      </c>
      <c r="J708">
        <v>169</v>
      </c>
      <c r="X708">
        <v>0.02</v>
      </c>
      <c r="Y708" s="280">
        <v>44621</v>
      </c>
      <c r="Z708" s="280">
        <v>44623</v>
      </c>
    </row>
    <row r="709" spans="1:26" x14ac:dyDescent="0.2">
      <c r="A709">
        <v>2022</v>
      </c>
      <c r="B709">
        <v>3</v>
      </c>
      <c r="C709">
        <v>657</v>
      </c>
      <c r="D709" t="s">
        <v>143</v>
      </c>
      <c r="E709" t="s">
        <v>144</v>
      </c>
      <c r="F709">
        <v>83.7</v>
      </c>
      <c r="G709">
        <v>96.3</v>
      </c>
      <c r="I709">
        <v>64</v>
      </c>
      <c r="J709">
        <v>169</v>
      </c>
      <c r="X709">
        <v>0.02</v>
      </c>
      <c r="Y709" s="280">
        <v>44621</v>
      </c>
      <c r="Z709" s="280">
        <v>44627</v>
      </c>
    </row>
    <row r="710" spans="1:26" x14ac:dyDescent="0.2">
      <c r="A710">
        <v>2022</v>
      </c>
      <c r="B710">
        <v>3</v>
      </c>
      <c r="C710">
        <v>657</v>
      </c>
      <c r="D710" t="s">
        <v>143</v>
      </c>
      <c r="E710" t="s">
        <v>144</v>
      </c>
      <c r="F710">
        <v>83.7</v>
      </c>
      <c r="G710">
        <v>96.3</v>
      </c>
      <c r="I710">
        <v>64</v>
      </c>
      <c r="J710">
        <v>169</v>
      </c>
      <c r="X710">
        <v>0.02</v>
      </c>
      <c r="Y710" s="280">
        <v>44621</v>
      </c>
      <c r="Z710" s="280">
        <v>44635</v>
      </c>
    </row>
    <row r="711" spans="1:26" x14ac:dyDescent="0.2">
      <c r="A711">
        <v>2022</v>
      </c>
      <c r="B711">
        <v>3</v>
      </c>
      <c r="C711">
        <v>658</v>
      </c>
      <c r="D711" t="s">
        <v>145</v>
      </c>
      <c r="E711" t="s">
        <v>146</v>
      </c>
      <c r="F711">
        <v>83.7</v>
      </c>
      <c r="G711">
        <v>96.3</v>
      </c>
      <c r="I711">
        <v>64</v>
      </c>
      <c r="J711">
        <v>169</v>
      </c>
      <c r="X711">
        <v>0.02</v>
      </c>
      <c r="Y711" s="280">
        <v>44621</v>
      </c>
      <c r="Z711" s="280">
        <v>44600</v>
      </c>
    </row>
    <row r="712" spans="1:26" x14ac:dyDescent="0.2">
      <c r="A712">
        <v>2022</v>
      </c>
      <c r="B712">
        <v>3</v>
      </c>
      <c r="C712">
        <v>658</v>
      </c>
      <c r="D712" t="s">
        <v>145</v>
      </c>
      <c r="E712" t="s">
        <v>146</v>
      </c>
      <c r="F712">
        <v>83.7</v>
      </c>
      <c r="G712">
        <v>96.3</v>
      </c>
      <c r="I712">
        <v>64</v>
      </c>
      <c r="J712">
        <v>169</v>
      </c>
      <c r="X712">
        <v>0.02</v>
      </c>
      <c r="Y712" s="280">
        <v>44621</v>
      </c>
      <c r="Z712" s="280">
        <v>44611</v>
      </c>
    </row>
    <row r="713" spans="1:26" x14ac:dyDescent="0.2">
      <c r="A713">
        <v>2022</v>
      </c>
      <c r="B713">
        <v>3</v>
      </c>
      <c r="C713">
        <v>658</v>
      </c>
      <c r="D713" t="s">
        <v>145</v>
      </c>
      <c r="E713" t="s">
        <v>146</v>
      </c>
      <c r="F713">
        <v>83.7</v>
      </c>
      <c r="G713">
        <v>96.3</v>
      </c>
      <c r="I713">
        <v>64</v>
      </c>
      <c r="J713">
        <v>169</v>
      </c>
      <c r="X713">
        <v>0.02</v>
      </c>
      <c r="Y713" s="280">
        <v>44621</v>
      </c>
      <c r="Z713" s="280">
        <v>44613</v>
      </c>
    </row>
    <row r="714" spans="1:26" x14ac:dyDescent="0.2">
      <c r="A714">
        <v>2022</v>
      </c>
      <c r="B714">
        <v>3</v>
      </c>
      <c r="C714">
        <v>658</v>
      </c>
      <c r="D714" t="s">
        <v>145</v>
      </c>
      <c r="E714" t="s">
        <v>146</v>
      </c>
      <c r="F714">
        <v>83.7</v>
      </c>
      <c r="G714">
        <v>96.3</v>
      </c>
      <c r="I714">
        <v>64</v>
      </c>
      <c r="J714">
        <v>169</v>
      </c>
      <c r="X714">
        <v>0.02</v>
      </c>
      <c r="Y714" s="280">
        <v>44621</v>
      </c>
      <c r="Z714" s="280">
        <v>44620</v>
      </c>
    </row>
    <row r="715" spans="1:26" x14ac:dyDescent="0.2">
      <c r="A715">
        <v>2022</v>
      </c>
      <c r="B715">
        <v>3</v>
      </c>
      <c r="C715">
        <v>658</v>
      </c>
      <c r="D715" t="s">
        <v>145</v>
      </c>
      <c r="E715" t="s">
        <v>146</v>
      </c>
      <c r="F715">
        <v>83.7</v>
      </c>
      <c r="G715">
        <v>96.3</v>
      </c>
      <c r="I715">
        <v>64</v>
      </c>
      <c r="J715">
        <v>169</v>
      </c>
      <c r="X715">
        <v>0.02</v>
      </c>
      <c r="Y715" s="280">
        <v>44621</v>
      </c>
      <c r="Z715" s="280">
        <v>44621</v>
      </c>
    </row>
    <row r="716" spans="1:26" x14ac:dyDescent="0.2">
      <c r="A716">
        <v>2022</v>
      </c>
      <c r="B716">
        <v>3</v>
      </c>
      <c r="C716">
        <v>658</v>
      </c>
      <c r="D716" t="s">
        <v>145</v>
      </c>
      <c r="E716" t="s">
        <v>146</v>
      </c>
      <c r="F716">
        <v>83.7</v>
      </c>
      <c r="G716">
        <v>96.3</v>
      </c>
      <c r="I716">
        <v>64</v>
      </c>
      <c r="J716">
        <v>169</v>
      </c>
      <c r="X716">
        <v>0.02</v>
      </c>
      <c r="Y716" s="280">
        <v>44621</v>
      </c>
      <c r="Z716" s="280">
        <v>44623</v>
      </c>
    </row>
    <row r="717" spans="1:26" x14ac:dyDescent="0.2">
      <c r="A717">
        <v>2022</v>
      </c>
      <c r="B717">
        <v>3</v>
      </c>
      <c r="C717">
        <v>658</v>
      </c>
      <c r="D717" t="s">
        <v>145</v>
      </c>
      <c r="E717" t="s">
        <v>146</v>
      </c>
      <c r="F717">
        <v>83.7</v>
      </c>
      <c r="G717">
        <v>96.3</v>
      </c>
      <c r="I717">
        <v>64</v>
      </c>
      <c r="J717">
        <v>169</v>
      </c>
      <c r="X717">
        <v>0.02</v>
      </c>
      <c r="Y717" s="280">
        <v>44621</v>
      </c>
      <c r="Z717" s="280">
        <v>44627</v>
      </c>
    </row>
    <row r="718" spans="1:26" x14ac:dyDescent="0.2">
      <c r="A718">
        <v>2022</v>
      </c>
      <c r="B718">
        <v>3</v>
      </c>
      <c r="C718">
        <v>658</v>
      </c>
      <c r="D718" t="s">
        <v>145</v>
      </c>
      <c r="E718" t="s">
        <v>146</v>
      </c>
      <c r="F718">
        <v>83.7</v>
      </c>
      <c r="G718">
        <v>96.3</v>
      </c>
      <c r="I718">
        <v>64</v>
      </c>
      <c r="J718">
        <v>169</v>
      </c>
      <c r="X718">
        <v>0.02</v>
      </c>
      <c r="Y718" s="280">
        <v>44621</v>
      </c>
      <c r="Z718" s="280">
        <v>44635</v>
      </c>
    </row>
    <row r="719" spans="1:26" x14ac:dyDescent="0.2">
      <c r="A719">
        <v>2022</v>
      </c>
      <c r="B719">
        <v>3</v>
      </c>
      <c r="C719">
        <v>669</v>
      </c>
      <c r="D719" t="s">
        <v>235</v>
      </c>
      <c r="E719" t="s">
        <v>236</v>
      </c>
      <c r="F719">
        <v>897.71400000000006</v>
      </c>
      <c r="G719">
        <v>1021.734</v>
      </c>
      <c r="I719">
        <v>40</v>
      </c>
      <c r="J719">
        <v>180</v>
      </c>
      <c r="X719">
        <v>1.4999999999999999E-2</v>
      </c>
      <c r="Y719" s="280">
        <v>44621</v>
      </c>
      <c r="Z719" s="280">
        <v>44600</v>
      </c>
    </row>
    <row r="720" spans="1:26" x14ac:dyDescent="0.2">
      <c r="A720">
        <v>2022</v>
      </c>
      <c r="B720">
        <v>3</v>
      </c>
      <c r="C720">
        <v>669</v>
      </c>
      <c r="D720" t="s">
        <v>235</v>
      </c>
      <c r="E720" t="s">
        <v>236</v>
      </c>
      <c r="F720">
        <v>897.71400000000006</v>
      </c>
      <c r="G720">
        <v>1021.734</v>
      </c>
      <c r="I720">
        <v>40</v>
      </c>
      <c r="J720">
        <v>180</v>
      </c>
      <c r="X720">
        <v>1.4999999999999999E-2</v>
      </c>
      <c r="Y720" s="280">
        <v>44621</v>
      </c>
      <c r="Z720" s="280">
        <v>44611</v>
      </c>
    </row>
    <row r="721" spans="1:26" x14ac:dyDescent="0.2">
      <c r="A721">
        <v>2022</v>
      </c>
      <c r="B721">
        <v>3</v>
      </c>
      <c r="C721">
        <v>669</v>
      </c>
      <c r="D721" t="s">
        <v>235</v>
      </c>
      <c r="E721" t="s">
        <v>236</v>
      </c>
      <c r="F721">
        <v>897.71400000000006</v>
      </c>
      <c r="G721">
        <v>1021.734</v>
      </c>
      <c r="I721">
        <v>40</v>
      </c>
      <c r="J721">
        <v>180</v>
      </c>
      <c r="X721">
        <v>1.4999999999999999E-2</v>
      </c>
      <c r="Y721" s="280">
        <v>44621</v>
      </c>
      <c r="Z721" s="280">
        <v>44613</v>
      </c>
    </row>
    <row r="722" spans="1:26" x14ac:dyDescent="0.2">
      <c r="A722">
        <v>2022</v>
      </c>
      <c r="B722">
        <v>3</v>
      </c>
      <c r="C722">
        <v>669</v>
      </c>
      <c r="D722" t="s">
        <v>235</v>
      </c>
      <c r="E722" t="s">
        <v>236</v>
      </c>
      <c r="F722">
        <v>897.71400000000006</v>
      </c>
      <c r="G722">
        <v>1021.734</v>
      </c>
      <c r="I722">
        <v>40</v>
      </c>
      <c r="J722">
        <v>180</v>
      </c>
      <c r="X722">
        <v>1.4999999999999999E-2</v>
      </c>
      <c r="Y722" s="280">
        <v>44621</v>
      </c>
      <c r="Z722" s="280">
        <v>44620</v>
      </c>
    </row>
    <row r="723" spans="1:26" x14ac:dyDescent="0.2">
      <c r="A723">
        <v>2022</v>
      </c>
      <c r="B723">
        <v>3</v>
      </c>
      <c r="C723">
        <v>669</v>
      </c>
      <c r="D723" t="s">
        <v>235</v>
      </c>
      <c r="E723" t="s">
        <v>236</v>
      </c>
      <c r="F723">
        <v>897.71400000000006</v>
      </c>
      <c r="G723">
        <v>1021.734</v>
      </c>
      <c r="I723">
        <v>40</v>
      </c>
      <c r="J723">
        <v>180</v>
      </c>
      <c r="X723">
        <v>1.4999999999999999E-2</v>
      </c>
      <c r="Y723" s="280">
        <v>44621</v>
      </c>
      <c r="Z723" s="280">
        <v>44621</v>
      </c>
    </row>
    <row r="724" spans="1:26" x14ac:dyDescent="0.2">
      <c r="A724">
        <v>2022</v>
      </c>
      <c r="B724">
        <v>3</v>
      </c>
      <c r="C724">
        <v>669</v>
      </c>
      <c r="D724" t="s">
        <v>235</v>
      </c>
      <c r="E724" t="s">
        <v>236</v>
      </c>
      <c r="F724">
        <v>897.71400000000006</v>
      </c>
      <c r="G724">
        <v>1021.734</v>
      </c>
      <c r="I724">
        <v>40</v>
      </c>
      <c r="J724">
        <v>180</v>
      </c>
      <c r="X724">
        <v>1.4999999999999999E-2</v>
      </c>
      <c r="Y724" s="280">
        <v>44621</v>
      </c>
      <c r="Z724" s="280">
        <v>44623</v>
      </c>
    </row>
    <row r="725" spans="1:26" x14ac:dyDescent="0.2">
      <c r="A725">
        <v>2022</v>
      </c>
      <c r="B725">
        <v>3</v>
      </c>
      <c r="C725">
        <v>669</v>
      </c>
      <c r="D725" t="s">
        <v>235</v>
      </c>
      <c r="E725" t="s">
        <v>236</v>
      </c>
      <c r="F725">
        <v>897.71400000000006</v>
      </c>
      <c r="G725">
        <v>1021.734</v>
      </c>
      <c r="I725">
        <v>40</v>
      </c>
      <c r="J725">
        <v>180</v>
      </c>
      <c r="X725">
        <v>1.4999999999999999E-2</v>
      </c>
      <c r="Y725" s="280">
        <v>44621</v>
      </c>
      <c r="Z725" s="280">
        <v>44627</v>
      </c>
    </row>
    <row r="726" spans="1:26" x14ac:dyDescent="0.2">
      <c r="A726">
        <v>2022</v>
      </c>
      <c r="B726">
        <v>3</v>
      </c>
      <c r="C726">
        <v>669</v>
      </c>
      <c r="D726" t="s">
        <v>235</v>
      </c>
      <c r="E726" t="s">
        <v>236</v>
      </c>
      <c r="F726">
        <v>897.71400000000006</v>
      </c>
      <c r="G726">
        <v>1021.734</v>
      </c>
      <c r="I726">
        <v>40</v>
      </c>
      <c r="J726">
        <v>180</v>
      </c>
      <c r="X726">
        <v>1.4999999999999999E-2</v>
      </c>
      <c r="Y726" s="280">
        <v>44621</v>
      </c>
      <c r="Z726" s="280">
        <v>44635</v>
      </c>
    </row>
    <row r="727" spans="1:26" x14ac:dyDescent="0.2">
      <c r="A727">
        <v>2022</v>
      </c>
      <c r="B727">
        <v>3</v>
      </c>
      <c r="C727">
        <v>49</v>
      </c>
      <c r="D727" t="s">
        <v>199</v>
      </c>
      <c r="E727" t="s">
        <v>200</v>
      </c>
      <c r="F727">
        <v>95.5</v>
      </c>
      <c r="G727">
        <v>104.5</v>
      </c>
      <c r="I727">
        <v>101</v>
      </c>
      <c r="J727">
        <v>107</v>
      </c>
      <c r="X727">
        <v>1.4999999999999999E-2</v>
      </c>
      <c r="Y727" s="280">
        <v>44620</v>
      </c>
      <c r="Z727" s="280">
        <v>44614</v>
      </c>
    </row>
    <row r="728" spans="1:26" x14ac:dyDescent="0.2">
      <c r="A728">
        <v>2022</v>
      </c>
      <c r="B728">
        <v>3</v>
      </c>
      <c r="C728">
        <v>49</v>
      </c>
      <c r="D728" t="s">
        <v>199</v>
      </c>
      <c r="E728" t="s">
        <v>200</v>
      </c>
      <c r="F728">
        <v>95.5</v>
      </c>
      <c r="G728">
        <v>104.5</v>
      </c>
      <c r="I728">
        <v>101</v>
      </c>
      <c r="J728">
        <v>107</v>
      </c>
      <c r="X728">
        <v>1.4999999999999999E-2</v>
      </c>
      <c r="Y728" s="280">
        <v>44620</v>
      </c>
      <c r="Z728" s="280">
        <v>44625</v>
      </c>
    </row>
    <row r="729" spans="1:26" x14ac:dyDescent="0.2">
      <c r="A729">
        <v>2022</v>
      </c>
      <c r="B729">
        <v>3</v>
      </c>
      <c r="C729">
        <v>49</v>
      </c>
      <c r="D729" t="s">
        <v>199</v>
      </c>
      <c r="E729" t="s">
        <v>200</v>
      </c>
      <c r="F729">
        <v>95.5</v>
      </c>
      <c r="G729">
        <v>104.5</v>
      </c>
      <c r="I729">
        <v>101</v>
      </c>
      <c r="J729">
        <v>107</v>
      </c>
      <c r="X729">
        <v>1.4999999999999999E-2</v>
      </c>
      <c r="Y729" s="280">
        <v>44620</v>
      </c>
      <c r="Z729" s="280">
        <v>44627</v>
      </c>
    </row>
    <row r="730" spans="1:26" x14ac:dyDescent="0.2">
      <c r="A730">
        <v>2022</v>
      </c>
      <c r="B730">
        <v>3</v>
      </c>
      <c r="C730">
        <v>50</v>
      </c>
      <c r="D730" t="s">
        <v>201</v>
      </c>
      <c r="E730" t="s">
        <v>202</v>
      </c>
      <c r="F730">
        <v>51.57</v>
      </c>
      <c r="G730">
        <v>56.43</v>
      </c>
      <c r="I730">
        <v>101</v>
      </c>
      <c r="J730">
        <v>107</v>
      </c>
      <c r="X730">
        <v>1.4999999999999999E-2</v>
      </c>
      <c r="Y730" s="280">
        <v>44620</v>
      </c>
      <c r="Z730" s="280">
        <v>44614</v>
      </c>
    </row>
    <row r="731" spans="1:26" x14ac:dyDescent="0.2">
      <c r="A731">
        <v>2022</v>
      </c>
      <c r="B731">
        <v>3</v>
      </c>
      <c r="C731">
        <v>50</v>
      </c>
      <c r="D731" t="s">
        <v>201</v>
      </c>
      <c r="E731" t="s">
        <v>202</v>
      </c>
      <c r="F731">
        <v>51.57</v>
      </c>
      <c r="G731">
        <v>56.43</v>
      </c>
      <c r="I731">
        <v>101</v>
      </c>
      <c r="J731">
        <v>107</v>
      </c>
      <c r="X731">
        <v>1.4999999999999999E-2</v>
      </c>
      <c r="Y731" s="280">
        <v>44620</v>
      </c>
      <c r="Z731" s="280">
        <v>44625</v>
      </c>
    </row>
    <row r="732" spans="1:26" x14ac:dyDescent="0.2">
      <c r="A732">
        <v>2022</v>
      </c>
      <c r="B732">
        <v>3</v>
      </c>
      <c r="C732">
        <v>50</v>
      </c>
      <c r="D732" t="s">
        <v>201</v>
      </c>
      <c r="E732" t="s">
        <v>202</v>
      </c>
      <c r="F732">
        <v>51.57</v>
      </c>
      <c r="G732">
        <v>56.43</v>
      </c>
      <c r="I732">
        <v>101</v>
      </c>
      <c r="J732">
        <v>107</v>
      </c>
      <c r="X732">
        <v>1.4999999999999999E-2</v>
      </c>
      <c r="Y732" s="280">
        <v>44620</v>
      </c>
      <c r="Z732" s="280">
        <v>44627</v>
      </c>
    </row>
    <row r="733" spans="1:26" x14ac:dyDescent="0.2">
      <c r="A733">
        <v>2022</v>
      </c>
      <c r="B733">
        <v>3</v>
      </c>
      <c r="C733">
        <v>81</v>
      </c>
      <c r="D733" t="s">
        <v>259</v>
      </c>
      <c r="E733" t="s">
        <v>260</v>
      </c>
      <c r="F733">
        <v>360.84</v>
      </c>
      <c r="G733">
        <v>415.16</v>
      </c>
      <c r="I733">
        <v>60</v>
      </c>
      <c r="J733">
        <v>120</v>
      </c>
      <c r="X733">
        <v>1.4999999999999999E-2</v>
      </c>
      <c r="Y733" s="280">
        <v>44620</v>
      </c>
      <c r="Z733" s="280">
        <v>44614</v>
      </c>
    </row>
    <row r="734" spans="1:26" x14ac:dyDescent="0.2">
      <c r="A734">
        <v>2022</v>
      </c>
      <c r="B734">
        <v>3</v>
      </c>
      <c r="C734">
        <v>81</v>
      </c>
      <c r="D734" t="s">
        <v>259</v>
      </c>
      <c r="E734" t="s">
        <v>260</v>
      </c>
      <c r="F734">
        <v>360.84</v>
      </c>
      <c r="G734">
        <v>415.16</v>
      </c>
      <c r="I734">
        <v>60</v>
      </c>
      <c r="J734">
        <v>120</v>
      </c>
      <c r="X734">
        <v>1.4999999999999999E-2</v>
      </c>
      <c r="Y734" s="280">
        <v>44620</v>
      </c>
      <c r="Z734" s="280">
        <v>44625</v>
      </c>
    </row>
    <row r="735" spans="1:26" x14ac:dyDescent="0.2">
      <c r="A735">
        <v>2022</v>
      </c>
      <c r="B735">
        <v>3</v>
      </c>
      <c r="C735">
        <v>81</v>
      </c>
      <c r="D735" t="s">
        <v>259</v>
      </c>
      <c r="E735" t="s">
        <v>260</v>
      </c>
      <c r="F735">
        <v>360.84</v>
      </c>
      <c r="G735">
        <v>415.16</v>
      </c>
      <c r="I735">
        <v>60</v>
      </c>
      <c r="J735">
        <v>120</v>
      </c>
      <c r="X735">
        <v>1.4999999999999999E-2</v>
      </c>
      <c r="Y735" s="280">
        <v>44620</v>
      </c>
      <c r="Z735" s="280">
        <v>44627</v>
      </c>
    </row>
    <row r="736" spans="1:26" x14ac:dyDescent="0.2">
      <c r="A736">
        <v>2022</v>
      </c>
      <c r="B736">
        <v>3</v>
      </c>
      <c r="C736">
        <v>83</v>
      </c>
      <c r="D736" t="s">
        <v>261</v>
      </c>
      <c r="E736" t="s">
        <v>262</v>
      </c>
      <c r="F736">
        <v>20.46</v>
      </c>
      <c r="G736">
        <v>23.54</v>
      </c>
      <c r="I736">
        <v>60</v>
      </c>
      <c r="J736">
        <v>120</v>
      </c>
      <c r="X736">
        <v>1.4999999999999999E-2</v>
      </c>
      <c r="Y736" s="280">
        <v>44620</v>
      </c>
      <c r="Z736" s="280">
        <v>44614</v>
      </c>
    </row>
    <row r="737" spans="1:26" x14ac:dyDescent="0.2">
      <c r="A737">
        <v>2022</v>
      </c>
      <c r="B737">
        <v>3</v>
      </c>
      <c r="C737">
        <v>83</v>
      </c>
      <c r="D737" t="s">
        <v>261</v>
      </c>
      <c r="E737" t="s">
        <v>262</v>
      </c>
      <c r="F737">
        <v>20.46</v>
      </c>
      <c r="G737">
        <v>23.54</v>
      </c>
      <c r="I737">
        <v>60</v>
      </c>
      <c r="J737">
        <v>120</v>
      </c>
      <c r="X737">
        <v>1.4999999999999999E-2</v>
      </c>
      <c r="Y737" s="280">
        <v>44620</v>
      </c>
      <c r="Z737" s="280">
        <v>44625</v>
      </c>
    </row>
    <row r="738" spans="1:26" x14ac:dyDescent="0.2">
      <c r="A738">
        <v>2022</v>
      </c>
      <c r="B738">
        <v>3</v>
      </c>
      <c r="C738">
        <v>83</v>
      </c>
      <c r="D738" t="s">
        <v>261</v>
      </c>
      <c r="E738" t="s">
        <v>262</v>
      </c>
      <c r="F738">
        <v>20.46</v>
      </c>
      <c r="G738">
        <v>23.54</v>
      </c>
      <c r="I738">
        <v>60</v>
      </c>
      <c r="J738">
        <v>120</v>
      </c>
      <c r="X738">
        <v>1.4999999999999999E-2</v>
      </c>
      <c r="Y738" s="280">
        <v>44620</v>
      </c>
      <c r="Z738" s="280">
        <v>44627</v>
      </c>
    </row>
    <row r="739" spans="1:26" x14ac:dyDescent="0.2">
      <c r="A739">
        <v>2022</v>
      </c>
      <c r="B739">
        <v>3</v>
      </c>
      <c r="C739">
        <v>273</v>
      </c>
      <c r="D739" t="s">
        <v>179</v>
      </c>
      <c r="E739" t="s">
        <v>180</v>
      </c>
      <c r="F739">
        <v>524.52</v>
      </c>
      <c r="G739">
        <v>603.48</v>
      </c>
      <c r="I739">
        <v>93</v>
      </c>
      <c r="J739">
        <v>116</v>
      </c>
      <c r="X739">
        <v>1.4999999999999999E-2</v>
      </c>
      <c r="Y739" s="280">
        <v>44620</v>
      </c>
      <c r="Z739" s="280">
        <v>44614</v>
      </c>
    </row>
    <row r="740" spans="1:26" x14ac:dyDescent="0.2">
      <c r="A740">
        <v>2022</v>
      </c>
      <c r="B740">
        <v>3</v>
      </c>
      <c r="C740">
        <v>273</v>
      </c>
      <c r="D740" t="s">
        <v>179</v>
      </c>
      <c r="E740" t="s">
        <v>180</v>
      </c>
      <c r="F740">
        <v>524.52</v>
      </c>
      <c r="G740">
        <v>603.48</v>
      </c>
      <c r="I740">
        <v>93</v>
      </c>
      <c r="J740">
        <v>116</v>
      </c>
      <c r="X740">
        <v>1.4999999999999999E-2</v>
      </c>
      <c r="Y740" s="280">
        <v>44620</v>
      </c>
      <c r="Z740" s="280">
        <v>44625</v>
      </c>
    </row>
    <row r="741" spans="1:26" x14ac:dyDescent="0.2">
      <c r="A741">
        <v>2022</v>
      </c>
      <c r="B741">
        <v>3</v>
      </c>
      <c r="C741">
        <v>273</v>
      </c>
      <c r="D741" t="s">
        <v>179</v>
      </c>
      <c r="E741" t="s">
        <v>180</v>
      </c>
      <c r="F741">
        <v>524.52</v>
      </c>
      <c r="G741">
        <v>603.48</v>
      </c>
      <c r="I741">
        <v>93</v>
      </c>
      <c r="J741">
        <v>116</v>
      </c>
      <c r="X741">
        <v>1.4999999999999999E-2</v>
      </c>
      <c r="Y741" s="280">
        <v>44620</v>
      </c>
      <c r="Z741" s="280">
        <v>44627</v>
      </c>
    </row>
    <row r="742" spans="1:26" x14ac:dyDescent="0.2">
      <c r="A742">
        <v>2022</v>
      </c>
      <c r="B742">
        <v>3</v>
      </c>
      <c r="C742">
        <v>11</v>
      </c>
      <c r="D742" t="s">
        <v>227</v>
      </c>
      <c r="E742" t="s">
        <v>228</v>
      </c>
      <c r="F742">
        <v>197.16</v>
      </c>
      <c r="G742">
        <v>226.84</v>
      </c>
      <c r="I742">
        <v>48</v>
      </c>
      <c r="J742">
        <v>195</v>
      </c>
      <c r="X742">
        <v>0.02</v>
      </c>
      <c r="Y742" s="280">
        <v>44619</v>
      </c>
      <c r="Z742" s="280">
        <v>44565</v>
      </c>
    </row>
    <row r="743" spans="1:26" x14ac:dyDescent="0.2">
      <c r="A743">
        <v>2022</v>
      </c>
      <c r="B743">
        <v>3</v>
      </c>
      <c r="C743">
        <v>11</v>
      </c>
      <c r="D743" t="s">
        <v>227</v>
      </c>
      <c r="E743" t="s">
        <v>228</v>
      </c>
      <c r="F743">
        <v>197.16</v>
      </c>
      <c r="G743">
        <v>226.84</v>
      </c>
      <c r="I743">
        <v>48</v>
      </c>
      <c r="J743">
        <v>195</v>
      </c>
      <c r="X743">
        <v>0.02</v>
      </c>
      <c r="Y743" s="280">
        <v>44619</v>
      </c>
      <c r="Z743" s="280">
        <v>44607</v>
      </c>
    </row>
    <row r="744" spans="1:26" x14ac:dyDescent="0.2">
      <c r="A744">
        <v>2022</v>
      </c>
      <c r="B744">
        <v>3</v>
      </c>
      <c r="C744">
        <v>11</v>
      </c>
      <c r="D744" t="s">
        <v>227</v>
      </c>
      <c r="E744" t="s">
        <v>228</v>
      </c>
      <c r="F744">
        <v>197.16</v>
      </c>
      <c r="G744">
        <v>226.84</v>
      </c>
      <c r="I744">
        <v>48</v>
      </c>
      <c r="J744">
        <v>195</v>
      </c>
      <c r="X744">
        <v>0.02</v>
      </c>
      <c r="Y744" s="280">
        <v>44619</v>
      </c>
      <c r="Z744" s="280">
        <v>44611</v>
      </c>
    </row>
    <row r="745" spans="1:26" x14ac:dyDescent="0.2">
      <c r="A745">
        <v>2022</v>
      </c>
      <c r="B745">
        <v>3</v>
      </c>
      <c r="C745">
        <v>11</v>
      </c>
      <c r="D745" t="s">
        <v>227</v>
      </c>
      <c r="E745" t="s">
        <v>228</v>
      </c>
      <c r="F745">
        <v>197.16</v>
      </c>
      <c r="G745">
        <v>226.84</v>
      </c>
      <c r="I745">
        <v>48</v>
      </c>
      <c r="J745">
        <v>195</v>
      </c>
      <c r="X745">
        <v>0.02</v>
      </c>
      <c r="Y745" s="280">
        <v>44619</v>
      </c>
      <c r="Z745" s="280">
        <v>44619</v>
      </c>
    </row>
    <row r="746" spans="1:26" x14ac:dyDescent="0.2">
      <c r="A746">
        <v>2022</v>
      </c>
      <c r="B746">
        <v>3</v>
      </c>
      <c r="C746">
        <v>11</v>
      </c>
      <c r="D746" t="s">
        <v>227</v>
      </c>
      <c r="E746" t="s">
        <v>228</v>
      </c>
      <c r="F746">
        <v>197.16</v>
      </c>
      <c r="G746">
        <v>226.84</v>
      </c>
      <c r="I746">
        <v>48</v>
      </c>
      <c r="J746">
        <v>195</v>
      </c>
      <c r="X746">
        <v>0.02</v>
      </c>
      <c r="Y746" s="280">
        <v>44619</v>
      </c>
      <c r="Z746" s="280">
        <v>44627</v>
      </c>
    </row>
    <row r="747" spans="1:26" x14ac:dyDescent="0.2">
      <c r="A747">
        <v>2022</v>
      </c>
      <c r="B747">
        <v>3</v>
      </c>
      <c r="C747">
        <v>12</v>
      </c>
      <c r="D747" t="s">
        <v>229</v>
      </c>
      <c r="E747" t="s">
        <v>230</v>
      </c>
      <c r="F747">
        <v>197.16</v>
      </c>
      <c r="G747">
        <v>226.84</v>
      </c>
      <c r="I747">
        <v>48</v>
      </c>
      <c r="J747">
        <v>195</v>
      </c>
      <c r="X747">
        <v>0.02</v>
      </c>
      <c r="Y747" s="280">
        <v>44619</v>
      </c>
      <c r="Z747" s="280">
        <v>44565</v>
      </c>
    </row>
    <row r="748" spans="1:26" x14ac:dyDescent="0.2">
      <c r="A748">
        <v>2022</v>
      </c>
      <c r="B748">
        <v>3</v>
      </c>
      <c r="C748">
        <v>12</v>
      </c>
      <c r="D748" t="s">
        <v>229</v>
      </c>
      <c r="E748" t="s">
        <v>230</v>
      </c>
      <c r="F748">
        <v>197.16</v>
      </c>
      <c r="G748">
        <v>226.84</v>
      </c>
      <c r="I748">
        <v>48</v>
      </c>
      <c r="J748">
        <v>195</v>
      </c>
      <c r="X748">
        <v>0.02</v>
      </c>
      <c r="Y748" s="280">
        <v>44619</v>
      </c>
      <c r="Z748" s="280">
        <v>44607</v>
      </c>
    </row>
    <row r="749" spans="1:26" x14ac:dyDescent="0.2">
      <c r="A749">
        <v>2022</v>
      </c>
      <c r="B749">
        <v>3</v>
      </c>
      <c r="C749">
        <v>12</v>
      </c>
      <c r="D749" t="s">
        <v>229</v>
      </c>
      <c r="E749" t="s">
        <v>230</v>
      </c>
      <c r="F749">
        <v>197.16</v>
      </c>
      <c r="G749">
        <v>226.84</v>
      </c>
      <c r="I749">
        <v>48</v>
      </c>
      <c r="J749">
        <v>195</v>
      </c>
      <c r="X749">
        <v>0.02</v>
      </c>
      <c r="Y749" s="280">
        <v>44619</v>
      </c>
      <c r="Z749" s="280">
        <v>44611</v>
      </c>
    </row>
    <row r="750" spans="1:26" x14ac:dyDescent="0.2">
      <c r="A750">
        <v>2022</v>
      </c>
      <c r="B750">
        <v>3</v>
      </c>
      <c r="C750">
        <v>12</v>
      </c>
      <c r="D750" t="s">
        <v>229</v>
      </c>
      <c r="E750" t="s">
        <v>230</v>
      </c>
      <c r="F750">
        <v>197.16</v>
      </c>
      <c r="G750">
        <v>226.84</v>
      </c>
      <c r="I750">
        <v>48</v>
      </c>
      <c r="J750">
        <v>195</v>
      </c>
      <c r="X750">
        <v>0.02</v>
      </c>
      <c r="Y750" s="280">
        <v>44619</v>
      </c>
      <c r="Z750" s="280">
        <v>44619</v>
      </c>
    </row>
    <row r="751" spans="1:26" x14ac:dyDescent="0.2">
      <c r="A751">
        <v>2022</v>
      </c>
      <c r="B751">
        <v>3</v>
      </c>
      <c r="C751">
        <v>12</v>
      </c>
      <c r="D751" t="s">
        <v>229</v>
      </c>
      <c r="E751" t="s">
        <v>230</v>
      </c>
      <c r="F751">
        <v>197.16</v>
      </c>
      <c r="G751">
        <v>226.84</v>
      </c>
      <c r="I751">
        <v>48</v>
      </c>
      <c r="J751">
        <v>195</v>
      </c>
      <c r="X751">
        <v>0.02</v>
      </c>
      <c r="Y751" s="280">
        <v>44619</v>
      </c>
      <c r="Z751" s="280">
        <v>44627</v>
      </c>
    </row>
    <row r="752" spans="1:26" x14ac:dyDescent="0.2">
      <c r="A752">
        <v>2022</v>
      </c>
      <c r="B752">
        <v>3</v>
      </c>
      <c r="C752">
        <v>660</v>
      </c>
      <c r="D752" t="s">
        <v>263</v>
      </c>
      <c r="E752" t="s">
        <v>264</v>
      </c>
      <c r="F752">
        <v>1190.365</v>
      </c>
      <c r="G752">
        <v>1354.8150000000001</v>
      </c>
      <c r="I752">
        <v>21</v>
      </c>
      <c r="J752">
        <v>180</v>
      </c>
      <c r="X752">
        <v>1.4999999999999999E-2</v>
      </c>
      <c r="Y752" s="280">
        <v>44619</v>
      </c>
      <c r="Z752" s="280">
        <v>44565</v>
      </c>
    </row>
    <row r="753" spans="1:26" x14ac:dyDescent="0.2">
      <c r="A753">
        <v>2022</v>
      </c>
      <c r="B753">
        <v>3</v>
      </c>
      <c r="C753">
        <v>660</v>
      </c>
      <c r="D753" t="s">
        <v>263</v>
      </c>
      <c r="E753" t="s">
        <v>264</v>
      </c>
      <c r="F753">
        <v>1190.365</v>
      </c>
      <c r="G753">
        <v>1354.8150000000001</v>
      </c>
      <c r="I753">
        <v>21</v>
      </c>
      <c r="J753">
        <v>180</v>
      </c>
      <c r="X753">
        <v>1.4999999999999999E-2</v>
      </c>
      <c r="Y753" s="280">
        <v>44619</v>
      </c>
      <c r="Z753" s="280">
        <v>44607</v>
      </c>
    </row>
    <row r="754" spans="1:26" x14ac:dyDescent="0.2">
      <c r="A754">
        <v>2022</v>
      </c>
      <c r="B754">
        <v>3</v>
      </c>
      <c r="C754">
        <v>660</v>
      </c>
      <c r="D754" t="s">
        <v>263</v>
      </c>
      <c r="E754" t="s">
        <v>264</v>
      </c>
      <c r="F754">
        <v>1190.365</v>
      </c>
      <c r="G754">
        <v>1354.8150000000001</v>
      </c>
      <c r="I754">
        <v>21</v>
      </c>
      <c r="J754">
        <v>180</v>
      </c>
      <c r="X754">
        <v>1.4999999999999999E-2</v>
      </c>
      <c r="Y754" s="280">
        <v>44619</v>
      </c>
      <c r="Z754" s="280">
        <v>44611</v>
      </c>
    </row>
    <row r="755" spans="1:26" x14ac:dyDescent="0.2">
      <c r="A755">
        <v>2022</v>
      </c>
      <c r="B755">
        <v>3</v>
      </c>
      <c r="C755">
        <v>660</v>
      </c>
      <c r="D755" t="s">
        <v>263</v>
      </c>
      <c r="E755" t="s">
        <v>264</v>
      </c>
      <c r="F755">
        <v>1190.365</v>
      </c>
      <c r="G755">
        <v>1354.8150000000001</v>
      </c>
      <c r="I755">
        <v>21</v>
      </c>
      <c r="J755">
        <v>180</v>
      </c>
      <c r="X755">
        <v>1.4999999999999999E-2</v>
      </c>
      <c r="Y755" s="280">
        <v>44619</v>
      </c>
      <c r="Z755" s="280">
        <v>44619</v>
      </c>
    </row>
    <row r="756" spans="1:26" x14ac:dyDescent="0.2">
      <c r="A756">
        <v>2022</v>
      </c>
      <c r="B756">
        <v>3</v>
      </c>
      <c r="C756">
        <v>660</v>
      </c>
      <c r="D756" t="s">
        <v>263</v>
      </c>
      <c r="E756" t="s">
        <v>264</v>
      </c>
      <c r="F756">
        <v>1190.365</v>
      </c>
      <c r="G756">
        <v>1354.8150000000001</v>
      </c>
      <c r="I756">
        <v>21</v>
      </c>
      <c r="J756">
        <v>180</v>
      </c>
      <c r="X756">
        <v>1.4999999999999999E-2</v>
      </c>
      <c r="Y756" s="280">
        <v>44619</v>
      </c>
      <c r="Z756" s="280">
        <v>44627</v>
      </c>
    </row>
    <row r="757" spans="1:26" x14ac:dyDescent="0.2">
      <c r="A757">
        <v>2022</v>
      </c>
      <c r="B757">
        <v>3</v>
      </c>
      <c r="C757">
        <v>661</v>
      </c>
      <c r="D757" t="s">
        <v>265</v>
      </c>
      <c r="E757" t="s">
        <v>266</v>
      </c>
      <c r="F757">
        <v>129.858</v>
      </c>
      <c r="G757">
        <v>147.798</v>
      </c>
      <c r="I757">
        <v>21</v>
      </c>
      <c r="J757">
        <v>180</v>
      </c>
      <c r="X757">
        <v>1.4999999999999999E-2</v>
      </c>
      <c r="Y757" s="280">
        <v>44619</v>
      </c>
      <c r="Z757" s="280">
        <v>44565</v>
      </c>
    </row>
    <row r="758" spans="1:26" x14ac:dyDescent="0.2">
      <c r="A758">
        <v>2022</v>
      </c>
      <c r="B758">
        <v>3</v>
      </c>
      <c r="C758">
        <v>661</v>
      </c>
      <c r="D758" t="s">
        <v>265</v>
      </c>
      <c r="E758" t="s">
        <v>266</v>
      </c>
      <c r="F758">
        <v>129.858</v>
      </c>
      <c r="G758">
        <v>147.798</v>
      </c>
      <c r="I758">
        <v>21</v>
      </c>
      <c r="J758">
        <v>180</v>
      </c>
      <c r="X758">
        <v>1.4999999999999999E-2</v>
      </c>
      <c r="Y758" s="280">
        <v>44619</v>
      </c>
      <c r="Z758" s="280">
        <v>44607</v>
      </c>
    </row>
    <row r="759" spans="1:26" x14ac:dyDescent="0.2">
      <c r="A759">
        <v>2022</v>
      </c>
      <c r="B759">
        <v>3</v>
      </c>
      <c r="C759">
        <v>661</v>
      </c>
      <c r="D759" t="s">
        <v>265</v>
      </c>
      <c r="E759" t="s">
        <v>266</v>
      </c>
      <c r="F759">
        <v>129.858</v>
      </c>
      <c r="G759">
        <v>147.798</v>
      </c>
      <c r="I759">
        <v>21</v>
      </c>
      <c r="J759">
        <v>180</v>
      </c>
      <c r="X759">
        <v>1.4999999999999999E-2</v>
      </c>
      <c r="Y759" s="280">
        <v>44619</v>
      </c>
      <c r="Z759" s="280">
        <v>44611</v>
      </c>
    </row>
    <row r="760" spans="1:26" x14ac:dyDescent="0.2">
      <c r="A760">
        <v>2022</v>
      </c>
      <c r="B760">
        <v>3</v>
      </c>
      <c r="C760">
        <v>661</v>
      </c>
      <c r="D760" t="s">
        <v>265</v>
      </c>
      <c r="E760" t="s">
        <v>266</v>
      </c>
      <c r="F760">
        <v>129.858</v>
      </c>
      <c r="G760">
        <v>147.798</v>
      </c>
      <c r="I760">
        <v>21</v>
      </c>
      <c r="J760">
        <v>180</v>
      </c>
      <c r="X760">
        <v>1.4999999999999999E-2</v>
      </c>
      <c r="Y760" s="280">
        <v>44619</v>
      </c>
      <c r="Z760" s="280">
        <v>44619</v>
      </c>
    </row>
    <row r="761" spans="1:26" x14ac:dyDescent="0.2">
      <c r="A761">
        <v>2022</v>
      </c>
      <c r="B761">
        <v>3</v>
      </c>
      <c r="C761">
        <v>661</v>
      </c>
      <c r="D761" t="s">
        <v>265</v>
      </c>
      <c r="E761" t="s">
        <v>266</v>
      </c>
      <c r="F761">
        <v>129.858</v>
      </c>
      <c r="G761">
        <v>147.798</v>
      </c>
      <c r="I761">
        <v>21</v>
      </c>
      <c r="J761">
        <v>180</v>
      </c>
      <c r="X761">
        <v>1.4999999999999999E-2</v>
      </c>
      <c r="Y761" s="280">
        <v>44619</v>
      </c>
      <c r="Z761" s="280">
        <v>44627</v>
      </c>
    </row>
    <row r="762" spans="1:26" x14ac:dyDescent="0.2">
      <c r="A762">
        <v>2022</v>
      </c>
      <c r="B762">
        <v>3</v>
      </c>
      <c r="C762">
        <v>670</v>
      </c>
      <c r="D762" t="s">
        <v>267</v>
      </c>
      <c r="E762" t="s">
        <v>268</v>
      </c>
      <c r="F762">
        <v>280.41800000000001</v>
      </c>
      <c r="G762">
        <v>319.15800000000002</v>
      </c>
      <c r="I762">
        <v>96</v>
      </c>
      <c r="J762">
        <v>150</v>
      </c>
      <c r="X762">
        <v>1.4999999999999999E-2</v>
      </c>
      <c r="Y762" s="280">
        <v>44619</v>
      </c>
      <c r="Z762" s="280">
        <v>44565</v>
      </c>
    </row>
    <row r="763" spans="1:26" x14ac:dyDescent="0.2">
      <c r="A763">
        <v>2022</v>
      </c>
      <c r="B763">
        <v>3</v>
      </c>
      <c r="C763">
        <v>670</v>
      </c>
      <c r="D763" t="s">
        <v>267</v>
      </c>
      <c r="E763" t="s">
        <v>268</v>
      </c>
      <c r="F763">
        <v>280.41800000000001</v>
      </c>
      <c r="G763">
        <v>319.15800000000002</v>
      </c>
      <c r="I763">
        <v>96</v>
      </c>
      <c r="J763">
        <v>150</v>
      </c>
      <c r="X763">
        <v>1.4999999999999999E-2</v>
      </c>
      <c r="Y763" s="280">
        <v>44619</v>
      </c>
      <c r="Z763" s="280">
        <v>44607</v>
      </c>
    </row>
    <row r="764" spans="1:26" x14ac:dyDescent="0.2">
      <c r="A764">
        <v>2022</v>
      </c>
      <c r="B764">
        <v>3</v>
      </c>
      <c r="C764">
        <v>670</v>
      </c>
      <c r="D764" t="s">
        <v>267</v>
      </c>
      <c r="E764" t="s">
        <v>268</v>
      </c>
      <c r="F764">
        <v>280.41800000000001</v>
      </c>
      <c r="G764">
        <v>319.15800000000002</v>
      </c>
      <c r="I764">
        <v>96</v>
      </c>
      <c r="J764">
        <v>150</v>
      </c>
      <c r="X764">
        <v>1.4999999999999999E-2</v>
      </c>
      <c r="Y764" s="280">
        <v>44619</v>
      </c>
      <c r="Z764" s="280">
        <v>44611</v>
      </c>
    </row>
    <row r="765" spans="1:26" x14ac:dyDescent="0.2">
      <c r="A765">
        <v>2022</v>
      </c>
      <c r="B765">
        <v>3</v>
      </c>
      <c r="C765">
        <v>670</v>
      </c>
      <c r="D765" t="s">
        <v>267</v>
      </c>
      <c r="E765" t="s">
        <v>268</v>
      </c>
      <c r="F765">
        <v>280.41800000000001</v>
      </c>
      <c r="G765">
        <v>319.15800000000002</v>
      </c>
      <c r="I765">
        <v>96</v>
      </c>
      <c r="J765">
        <v>150</v>
      </c>
      <c r="X765">
        <v>1.4999999999999999E-2</v>
      </c>
      <c r="Y765" s="280">
        <v>44619</v>
      </c>
      <c r="Z765" s="280">
        <v>44619</v>
      </c>
    </row>
    <row r="766" spans="1:26" x14ac:dyDescent="0.2">
      <c r="A766">
        <v>2022</v>
      </c>
      <c r="B766">
        <v>3</v>
      </c>
      <c r="C766">
        <v>670</v>
      </c>
      <c r="D766" t="s">
        <v>267</v>
      </c>
      <c r="E766" t="s">
        <v>268</v>
      </c>
      <c r="F766">
        <v>280.41800000000001</v>
      </c>
      <c r="G766">
        <v>319.15800000000002</v>
      </c>
      <c r="I766">
        <v>96</v>
      </c>
      <c r="J766">
        <v>150</v>
      </c>
      <c r="X766">
        <v>1.4999999999999999E-2</v>
      </c>
      <c r="Y766" s="280">
        <v>44619</v>
      </c>
      <c r="Z766" s="280">
        <v>44627</v>
      </c>
    </row>
    <row r="767" spans="1:26" x14ac:dyDescent="0.2">
      <c r="A767">
        <v>2022</v>
      </c>
      <c r="B767">
        <v>3</v>
      </c>
      <c r="C767">
        <v>755</v>
      </c>
      <c r="D767" t="s">
        <v>269</v>
      </c>
      <c r="E767" t="s">
        <v>270</v>
      </c>
      <c r="F767">
        <v>498.75</v>
      </c>
      <c r="G767">
        <v>551.25</v>
      </c>
      <c r="Y767" s="280">
        <v>44619</v>
      </c>
      <c r="Z767" s="280">
        <v>44565</v>
      </c>
    </row>
    <row r="768" spans="1:26" x14ac:dyDescent="0.2">
      <c r="A768">
        <v>2022</v>
      </c>
      <c r="B768">
        <v>3</v>
      </c>
      <c r="C768">
        <v>755</v>
      </c>
      <c r="D768" t="s">
        <v>269</v>
      </c>
      <c r="E768" t="s">
        <v>270</v>
      </c>
      <c r="F768">
        <v>498.75</v>
      </c>
      <c r="G768">
        <v>551.25</v>
      </c>
      <c r="Y768" s="280">
        <v>44619</v>
      </c>
      <c r="Z768" s="280">
        <v>44607</v>
      </c>
    </row>
    <row r="769" spans="1:26" x14ac:dyDescent="0.2">
      <c r="A769">
        <v>2022</v>
      </c>
      <c r="B769">
        <v>3</v>
      </c>
      <c r="C769">
        <v>755</v>
      </c>
      <c r="D769" t="s">
        <v>269</v>
      </c>
      <c r="E769" t="s">
        <v>270</v>
      </c>
      <c r="F769">
        <v>498.75</v>
      </c>
      <c r="G769">
        <v>551.25</v>
      </c>
      <c r="Y769" s="280">
        <v>44619</v>
      </c>
      <c r="Z769" s="280">
        <v>44611</v>
      </c>
    </row>
    <row r="770" spans="1:26" x14ac:dyDescent="0.2">
      <c r="A770">
        <v>2022</v>
      </c>
      <c r="B770">
        <v>3</v>
      </c>
      <c r="C770">
        <v>755</v>
      </c>
      <c r="D770" t="s">
        <v>269</v>
      </c>
      <c r="E770" t="s">
        <v>270</v>
      </c>
      <c r="F770">
        <v>498.75</v>
      </c>
      <c r="G770">
        <v>551.25</v>
      </c>
      <c r="Y770" s="280">
        <v>44619</v>
      </c>
      <c r="Z770" s="280">
        <v>44619</v>
      </c>
    </row>
    <row r="771" spans="1:26" x14ac:dyDescent="0.2">
      <c r="A771">
        <v>2022</v>
      </c>
      <c r="B771">
        <v>3</v>
      </c>
      <c r="C771">
        <v>755</v>
      </c>
      <c r="D771" t="s">
        <v>269</v>
      </c>
      <c r="E771" t="s">
        <v>270</v>
      </c>
      <c r="F771">
        <v>498.75</v>
      </c>
      <c r="G771">
        <v>551.25</v>
      </c>
      <c r="Y771" s="280">
        <v>44619</v>
      </c>
      <c r="Z771" s="280">
        <v>44627</v>
      </c>
    </row>
    <row r="772" spans="1:26" x14ac:dyDescent="0.2">
      <c r="A772">
        <v>2022</v>
      </c>
      <c r="B772">
        <v>3</v>
      </c>
      <c r="C772">
        <v>627</v>
      </c>
      <c r="D772" t="s">
        <v>271</v>
      </c>
      <c r="E772" t="s">
        <v>272</v>
      </c>
      <c r="F772">
        <v>384.97815000000003</v>
      </c>
      <c r="G772">
        <v>452.02184999999997</v>
      </c>
      <c r="I772">
        <v>21</v>
      </c>
      <c r="J772">
        <v>171</v>
      </c>
      <c r="X772">
        <v>1.4999999999999999E-2</v>
      </c>
      <c r="Y772" s="280">
        <v>44618</v>
      </c>
      <c r="Z772" s="280">
        <v>44597</v>
      </c>
    </row>
    <row r="773" spans="1:26" x14ac:dyDescent="0.2">
      <c r="A773">
        <v>2022</v>
      </c>
      <c r="B773">
        <v>3</v>
      </c>
      <c r="C773">
        <v>627</v>
      </c>
      <c r="D773" t="s">
        <v>271</v>
      </c>
      <c r="E773" t="s">
        <v>272</v>
      </c>
      <c r="F773">
        <v>384.97815000000003</v>
      </c>
      <c r="G773">
        <v>452.02184999999997</v>
      </c>
      <c r="I773">
        <v>21</v>
      </c>
      <c r="J773">
        <v>171</v>
      </c>
      <c r="X773">
        <v>1.4999999999999999E-2</v>
      </c>
      <c r="Y773" s="280">
        <v>44618</v>
      </c>
      <c r="Z773" s="280">
        <v>44615</v>
      </c>
    </row>
    <row r="774" spans="1:26" x14ac:dyDescent="0.2">
      <c r="A774">
        <v>2022</v>
      </c>
      <c r="B774">
        <v>3</v>
      </c>
      <c r="C774">
        <v>628</v>
      </c>
      <c r="D774" t="s">
        <v>273</v>
      </c>
      <c r="E774" t="s">
        <v>274</v>
      </c>
      <c r="F774">
        <v>303.99599999999998</v>
      </c>
      <c r="G774">
        <v>356.00400000000002</v>
      </c>
      <c r="I774">
        <v>21</v>
      </c>
      <c r="J774">
        <v>171</v>
      </c>
      <c r="X774">
        <v>1.4999999999999999E-2</v>
      </c>
      <c r="Y774" s="280">
        <v>44618</v>
      </c>
      <c r="Z774" s="280">
        <v>44597</v>
      </c>
    </row>
    <row r="775" spans="1:26" x14ac:dyDescent="0.2">
      <c r="A775">
        <v>2022</v>
      </c>
      <c r="B775">
        <v>3</v>
      </c>
      <c r="C775">
        <v>628</v>
      </c>
      <c r="D775" t="s">
        <v>273</v>
      </c>
      <c r="E775" t="s">
        <v>274</v>
      </c>
      <c r="F775">
        <v>303.99599999999998</v>
      </c>
      <c r="G775">
        <v>356.00400000000002</v>
      </c>
      <c r="I775">
        <v>21</v>
      </c>
      <c r="J775">
        <v>171</v>
      </c>
      <c r="X775">
        <v>1.4999999999999999E-2</v>
      </c>
      <c r="Y775" s="280">
        <v>44618</v>
      </c>
      <c r="Z775" s="280">
        <v>44615</v>
      </c>
    </row>
    <row r="776" spans="1:26" x14ac:dyDescent="0.2">
      <c r="A776">
        <v>2022</v>
      </c>
      <c r="B776">
        <v>3</v>
      </c>
      <c r="C776">
        <v>629</v>
      </c>
      <c r="D776" t="s">
        <v>275</v>
      </c>
      <c r="E776" t="s">
        <v>276</v>
      </c>
      <c r="F776">
        <v>203.983</v>
      </c>
      <c r="G776">
        <v>238.017</v>
      </c>
      <c r="I776">
        <v>21</v>
      </c>
      <c r="J776">
        <v>171</v>
      </c>
      <c r="X776">
        <v>1.4999999999999999E-2</v>
      </c>
      <c r="Y776" s="280">
        <v>44618</v>
      </c>
      <c r="Z776" s="280">
        <v>44597</v>
      </c>
    </row>
    <row r="777" spans="1:26" x14ac:dyDescent="0.2">
      <c r="A777">
        <v>2022</v>
      </c>
      <c r="B777">
        <v>3</v>
      </c>
      <c r="C777">
        <v>629</v>
      </c>
      <c r="D777" t="s">
        <v>275</v>
      </c>
      <c r="E777" t="s">
        <v>276</v>
      </c>
      <c r="F777">
        <v>203.983</v>
      </c>
      <c r="G777">
        <v>238.017</v>
      </c>
      <c r="I777">
        <v>21</v>
      </c>
      <c r="J777">
        <v>171</v>
      </c>
      <c r="X777">
        <v>1.4999999999999999E-2</v>
      </c>
      <c r="Y777" s="280">
        <v>44618</v>
      </c>
      <c r="Z777" s="280">
        <v>44615</v>
      </c>
    </row>
    <row r="778" spans="1:26" x14ac:dyDescent="0.2">
      <c r="A778">
        <v>2022</v>
      </c>
      <c r="B778">
        <v>3</v>
      </c>
      <c r="C778">
        <v>630</v>
      </c>
      <c r="D778" t="s">
        <v>277</v>
      </c>
      <c r="E778" t="s">
        <v>278</v>
      </c>
      <c r="F778">
        <v>197.84299999999999</v>
      </c>
      <c r="G778">
        <v>230.15700000000001</v>
      </c>
      <c r="I778">
        <v>21</v>
      </c>
      <c r="J778">
        <v>171</v>
      </c>
      <c r="X778">
        <v>1.4999999999999999E-2</v>
      </c>
      <c r="Y778" s="280">
        <v>44618</v>
      </c>
      <c r="Z778" s="280">
        <v>44597</v>
      </c>
    </row>
    <row r="779" spans="1:26" x14ac:dyDescent="0.2">
      <c r="A779">
        <v>2022</v>
      </c>
      <c r="B779">
        <v>3</v>
      </c>
      <c r="C779">
        <v>630</v>
      </c>
      <c r="D779" t="s">
        <v>277</v>
      </c>
      <c r="E779" t="s">
        <v>278</v>
      </c>
      <c r="F779">
        <v>197.84299999999999</v>
      </c>
      <c r="G779">
        <v>230.15700000000001</v>
      </c>
      <c r="I779">
        <v>21</v>
      </c>
      <c r="J779">
        <v>171</v>
      </c>
      <c r="X779">
        <v>1.4999999999999999E-2</v>
      </c>
      <c r="Y779" s="280">
        <v>44618</v>
      </c>
      <c r="Z779" s="280">
        <v>44615</v>
      </c>
    </row>
    <row r="780" spans="1:26" x14ac:dyDescent="0.2">
      <c r="A780">
        <v>2022</v>
      </c>
      <c r="B780">
        <v>3</v>
      </c>
      <c r="C780">
        <v>690</v>
      </c>
      <c r="D780" t="s">
        <v>149</v>
      </c>
      <c r="E780" t="s">
        <v>150</v>
      </c>
      <c r="F780">
        <v>153</v>
      </c>
      <c r="G780">
        <v>187</v>
      </c>
      <c r="I780">
        <v>120</v>
      </c>
      <c r="J780">
        <v>120</v>
      </c>
      <c r="X780">
        <v>1.4999999999999999E-2</v>
      </c>
      <c r="Y780" s="280">
        <v>44618</v>
      </c>
      <c r="Z780" s="280">
        <v>44597</v>
      </c>
    </row>
    <row r="781" spans="1:26" x14ac:dyDescent="0.2">
      <c r="A781">
        <v>2022</v>
      </c>
      <c r="B781">
        <v>3</v>
      </c>
      <c r="C781">
        <v>690</v>
      </c>
      <c r="D781" t="s">
        <v>149</v>
      </c>
      <c r="E781" t="s">
        <v>150</v>
      </c>
      <c r="F781">
        <v>153</v>
      </c>
      <c r="G781">
        <v>187</v>
      </c>
      <c r="I781">
        <v>120</v>
      </c>
      <c r="J781">
        <v>120</v>
      </c>
      <c r="X781">
        <v>1.4999999999999999E-2</v>
      </c>
      <c r="Y781" s="280">
        <v>44618</v>
      </c>
      <c r="Z781" s="280">
        <v>44615</v>
      </c>
    </row>
    <row r="782" spans="1:26" x14ac:dyDescent="0.2">
      <c r="A782">
        <v>2022</v>
      </c>
      <c r="B782">
        <v>3</v>
      </c>
      <c r="C782">
        <v>691</v>
      </c>
      <c r="D782" t="s">
        <v>151</v>
      </c>
      <c r="E782" t="s">
        <v>152</v>
      </c>
      <c r="F782">
        <v>174.6</v>
      </c>
      <c r="G782">
        <v>213.4</v>
      </c>
      <c r="I782">
        <v>120</v>
      </c>
      <c r="J782">
        <v>120</v>
      </c>
      <c r="X782">
        <v>1.4999999999999999E-2</v>
      </c>
      <c r="Y782" s="280">
        <v>44618</v>
      </c>
      <c r="Z782" s="280">
        <v>44597</v>
      </c>
    </row>
    <row r="783" spans="1:26" x14ac:dyDescent="0.2">
      <c r="A783">
        <v>2022</v>
      </c>
      <c r="B783">
        <v>3</v>
      </c>
      <c r="C783">
        <v>691</v>
      </c>
      <c r="D783" t="s">
        <v>151</v>
      </c>
      <c r="E783" t="s">
        <v>152</v>
      </c>
      <c r="F783">
        <v>174.6</v>
      </c>
      <c r="G783">
        <v>213.4</v>
      </c>
      <c r="I783">
        <v>120</v>
      </c>
      <c r="J783">
        <v>120</v>
      </c>
      <c r="X783">
        <v>1.4999999999999999E-2</v>
      </c>
      <c r="Y783" s="280">
        <v>44618</v>
      </c>
      <c r="Z783" s="280">
        <v>44615</v>
      </c>
    </row>
    <row r="784" spans="1:26" x14ac:dyDescent="0.2">
      <c r="A784">
        <v>2022</v>
      </c>
      <c r="B784">
        <v>3</v>
      </c>
      <c r="C784">
        <v>155</v>
      </c>
      <c r="D784" t="s">
        <v>153</v>
      </c>
      <c r="E784" t="s">
        <v>154</v>
      </c>
      <c r="F784">
        <v>113.46</v>
      </c>
      <c r="G784">
        <v>130.54</v>
      </c>
      <c r="I784">
        <v>80</v>
      </c>
      <c r="J784">
        <v>135</v>
      </c>
      <c r="X784">
        <v>0.02</v>
      </c>
      <c r="Y784" s="280">
        <v>44617</v>
      </c>
      <c r="Z784" s="280">
        <v>44610</v>
      </c>
    </row>
    <row r="785" spans="1:26" x14ac:dyDescent="0.2">
      <c r="A785">
        <v>2022</v>
      </c>
      <c r="B785">
        <v>3</v>
      </c>
      <c r="C785">
        <v>155</v>
      </c>
      <c r="D785" t="s">
        <v>153</v>
      </c>
      <c r="E785" t="s">
        <v>154</v>
      </c>
      <c r="F785">
        <v>113.46</v>
      </c>
      <c r="G785">
        <v>130.54</v>
      </c>
      <c r="I785">
        <v>80</v>
      </c>
      <c r="J785">
        <v>135</v>
      </c>
      <c r="X785">
        <v>0.02</v>
      </c>
      <c r="Y785" s="280">
        <v>44617</v>
      </c>
      <c r="Z785" s="280">
        <v>44611</v>
      </c>
    </row>
    <row r="786" spans="1:26" x14ac:dyDescent="0.2">
      <c r="A786">
        <v>2022</v>
      </c>
      <c r="B786">
        <v>3</v>
      </c>
      <c r="C786">
        <v>155</v>
      </c>
      <c r="D786" t="s">
        <v>153</v>
      </c>
      <c r="E786" t="s">
        <v>154</v>
      </c>
      <c r="F786">
        <v>113.46</v>
      </c>
      <c r="G786">
        <v>130.54</v>
      </c>
      <c r="I786">
        <v>80</v>
      </c>
      <c r="J786">
        <v>135</v>
      </c>
      <c r="X786">
        <v>0.02</v>
      </c>
      <c r="Y786" s="280">
        <v>44617</v>
      </c>
      <c r="Z786" s="280">
        <v>44614</v>
      </c>
    </row>
    <row r="787" spans="1:26" x14ac:dyDescent="0.2">
      <c r="A787">
        <v>2022</v>
      </c>
      <c r="B787">
        <v>3</v>
      </c>
      <c r="C787">
        <v>155</v>
      </c>
      <c r="D787" t="s">
        <v>153</v>
      </c>
      <c r="E787" t="s">
        <v>154</v>
      </c>
      <c r="F787">
        <v>113.46</v>
      </c>
      <c r="G787">
        <v>130.54</v>
      </c>
      <c r="I787">
        <v>80</v>
      </c>
      <c r="J787">
        <v>135</v>
      </c>
      <c r="X787">
        <v>0.02</v>
      </c>
      <c r="Y787" s="280">
        <v>44617</v>
      </c>
      <c r="Z787" s="280">
        <v>44620</v>
      </c>
    </row>
    <row r="788" spans="1:26" x14ac:dyDescent="0.2">
      <c r="A788">
        <v>2022</v>
      </c>
      <c r="B788">
        <v>3</v>
      </c>
      <c r="C788">
        <v>155</v>
      </c>
      <c r="D788" t="s">
        <v>153</v>
      </c>
      <c r="E788" t="s">
        <v>154</v>
      </c>
      <c r="F788">
        <v>113.46</v>
      </c>
      <c r="G788">
        <v>130.54</v>
      </c>
      <c r="I788">
        <v>80</v>
      </c>
      <c r="J788">
        <v>135</v>
      </c>
      <c r="X788">
        <v>0.02</v>
      </c>
      <c r="Y788" s="280">
        <v>44617</v>
      </c>
      <c r="Z788" s="280">
        <v>44627</v>
      </c>
    </row>
    <row r="789" spans="1:26" x14ac:dyDescent="0.2">
      <c r="A789">
        <v>2022</v>
      </c>
      <c r="B789">
        <v>3</v>
      </c>
      <c r="C789">
        <v>155</v>
      </c>
      <c r="D789" t="s">
        <v>153</v>
      </c>
      <c r="E789" t="s">
        <v>154</v>
      </c>
      <c r="F789">
        <v>113.46</v>
      </c>
      <c r="G789">
        <v>130.54</v>
      </c>
      <c r="I789">
        <v>80</v>
      </c>
      <c r="J789">
        <v>135</v>
      </c>
      <c r="X789">
        <v>0.02</v>
      </c>
      <c r="Y789" s="280">
        <v>44617</v>
      </c>
      <c r="Z789" s="280">
        <v>44633</v>
      </c>
    </row>
    <row r="790" spans="1:26" x14ac:dyDescent="0.2">
      <c r="A790">
        <v>2022</v>
      </c>
      <c r="B790">
        <v>3</v>
      </c>
      <c r="C790">
        <v>155</v>
      </c>
      <c r="D790" t="s">
        <v>153</v>
      </c>
      <c r="E790" t="s">
        <v>154</v>
      </c>
      <c r="F790">
        <v>113.46</v>
      </c>
      <c r="G790">
        <v>130.54</v>
      </c>
      <c r="I790">
        <v>80</v>
      </c>
      <c r="J790">
        <v>135</v>
      </c>
      <c r="X790">
        <v>0.02</v>
      </c>
      <c r="Y790" s="280">
        <v>44617</v>
      </c>
      <c r="Z790" s="280">
        <v>44635</v>
      </c>
    </row>
    <row r="791" spans="1:26" x14ac:dyDescent="0.2">
      <c r="A791">
        <v>2022</v>
      </c>
      <c r="B791">
        <v>3</v>
      </c>
      <c r="C791">
        <v>331</v>
      </c>
      <c r="D791" t="s">
        <v>279</v>
      </c>
      <c r="E791" t="s">
        <v>280</v>
      </c>
      <c r="F791">
        <v>312.41199999999998</v>
      </c>
      <c r="G791">
        <v>355.572</v>
      </c>
      <c r="I791">
        <v>110</v>
      </c>
      <c r="J791">
        <v>131</v>
      </c>
      <c r="X791">
        <v>1.4999999999999999E-2</v>
      </c>
      <c r="Y791" s="280">
        <v>44617</v>
      </c>
      <c r="Z791" s="280">
        <v>44610</v>
      </c>
    </row>
    <row r="792" spans="1:26" x14ac:dyDescent="0.2">
      <c r="A792">
        <v>2022</v>
      </c>
      <c r="B792">
        <v>3</v>
      </c>
      <c r="C792">
        <v>331</v>
      </c>
      <c r="D792" t="s">
        <v>279</v>
      </c>
      <c r="E792" t="s">
        <v>280</v>
      </c>
      <c r="F792">
        <v>312.41199999999998</v>
      </c>
      <c r="G792">
        <v>355.572</v>
      </c>
      <c r="I792">
        <v>110</v>
      </c>
      <c r="J792">
        <v>131</v>
      </c>
      <c r="X792">
        <v>1.4999999999999999E-2</v>
      </c>
      <c r="Y792" s="280">
        <v>44617</v>
      </c>
      <c r="Z792" s="280">
        <v>44611</v>
      </c>
    </row>
    <row r="793" spans="1:26" x14ac:dyDescent="0.2">
      <c r="A793">
        <v>2022</v>
      </c>
      <c r="B793">
        <v>3</v>
      </c>
      <c r="C793">
        <v>331</v>
      </c>
      <c r="D793" t="s">
        <v>279</v>
      </c>
      <c r="E793" t="s">
        <v>280</v>
      </c>
      <c r="F793">
        <v>312.41199999999998</v>
      </c>
      <c r="G793">
        <v>355.572</v>
      </c>
      <c r="I793">
        <v>110</v>
      </c>
      <c r="J793">
        <v>131</v>
      </c>
      <c r="X793">
        <v>1.4999999999999999E-2</v>
      </c>
      <c r="Y793" s="280">
        <v>44617</v>
      </c>
      <c r="Z793" s="280">
        <v>44614</v>
      </c>
    </row>
    <row r="794" spans="1:26" x14ac:dyDescent="0.2">
      <c r="A794">
        <v>2022</v>
      </c>
      <c r="B794">
        <v>3</v>
      </c>
      <c r="C794">
        <v>331</v>
      </c>
      <c r="D794" t="s">
        <v>279</v>
      </c>
      <c r="E794" t="s">
        <v>280</v>
      </c>
      <c r="F794">
        <v>312.41199999999998</v>
      </c>
      <c r="G794">
        <v>355.572</v>
      </c>
      <c r="I794">
        <v>110</v>
      </c>
      <c r="J794">
        <v>131</v>
      </c>
      <c r="X794">
        <v>1.4999999999999999E-2</v>
      </c>
      <c r="Y794" s="280">
        <v>44617</v>
      </c>
      <c r="Z794" s="280">
        <v>44620</v>
      </c>
    </row>
    <row r="795" spans="1:26" x14ac:dyDescent="0.2">
      <c r="A795">
        <v>2022</v>
      </c>
      <c r="B795">
        <v>3</v>
      </c>
      <c r="C795">
        <v>331</v>
      </c>
      <c r="D795" t="s">
        <v>279</v>
      </c>
      <c r="E795" t="s">
        <v>280</v>
      </c>
      <c r="F795">
        <v>312.41199999999998</v>
      </c>
      <c r="G795">
        <v>355.572</v>
      </c>
      <c r="I795">
        <v>110</v>
      </c>
      <c r="J795">
        <v>131</v>
      </c>
      <c r="X795">
        <v>1.4999999999999999E-2</v>
      </c>
      <c r="Y795" s="280">
        <v>44617</v>
      </c>
      <c r="Z795" s="280">
        <v>44627</v>
      </c>
    </row>
    <row r="796" spans="1:26" x14ac:dyDescent="0.2">
      <c r="A796">
        <v>2022</v>
      </c>
      <c r="B796">
        <v>3</v>
      </c>
      <c r="C796">
        <v>331</v>
      </c>
      <c r="D796" t="s">
        <v>279</v>
      </c>
      <c r="E796" t="s">
        <v>280</v>
      </c>
      <c r="F796">
        <v>312.41199999999998</v>
      </c>
      <c r="G796">
        <v>355.572</v>
      </c>
      <c r="I796">
        <v>110</v>
      </c>
      <c r="J796">
        <v>131</v>
      </c>
      <c r="X796">
        <v>1.4999999999999999E-2</v>
      </c>
      <c r="Y796" s="280">
        <v>44617</v>
      </c>
      <c r="Z796" s="280">
        <v>44633</v>
      </c>
    </row>
    <row r="797" spans="1:26" x14ac:dyDescent="0.2">
      <c r="A797">
        <v>2022</v>
      </c>
      <c r="B797">
        <v>3</v>
      </c>
      <c r="C797">
        <v>331</v>
      </c>
      <c r="D797" t="s">
        <v>279</v>
      </c>
      <c r="E797" t="s">
        <v>280</v>
      </c>
      <c r="F797">
        <v>312.41199999999998</v>
      </c>
      <c r="G797">
        <v>355.572</v>
      </c>
      <c r="I797">
        <v>110</v>
      </c>
      <c r="J797">
        <v>131</v>
      </c>
      <c r="X797">
        <v>1.4999999999999999E-2</v>
      </c>
      <c r="Y797" s="280">
        <v>44617</v>
      </c>
      <c r="Z797" s="280">
        <v>44635</v>
      </c>
    </row>
    <row r="798" spans="1:26" x14ac:dyDescent="0.2">
      <c r="A798">
        <v>2022</v>
      </c>
      <c r="B798">
        <v>3</v>
      </c>
      <c r="C798">
        <v>655</v>
      </c>
      <c r="D798" t="s">
        <v>139</v>
      </c>
      <c r="E798" t="s">
        <v>140</v>
      </c>
      <c r="F798">
        <v>137.63999999999999</v>
      </c>
      <c r="G798">
        <v>158.36000000000001</v>
      </c>
      <c r="I798">
        <v>64</v>
      </c>
      <c r="J798">
        <v>169</v>
      </c>
      <c r="X798">
        <v>0.02</v>
      </c>
      <c r="Y798" s="280">
        <v>44617</v>
      </c>
      <c r="Z798" s="280">
        <v>44610</v>
      </c>
    </row>
    <row r="799" spans="1:26" x14ac:dyDescent="0.2">
      <c r="A799">
        <v>2022</v>
      </c>
      <c r="B799">
        <v>3</v>
      </c>
      <c r="C799">
        <v>655</v>
      </c>
      <c r="D799" t="s">
        <v>139</v>
      </c>
      <c r="E799" t="s">
        <v>140</v>
      </c>
      <c r="F799">
        <v>137.63999999999999</v>
      </c>
      <c r="G799">
        <v>158.36000000000001</v>
      </c>
      <c r="I799">
        <v>64</v>
      </c>
      <c r="J799">
        <v>169</v>
      </c>
      <c r="X799">
        <v>0.02</v>
      </c>
      <c r="Y799" s="280">
        <v>44617</v>
      </c>
      <c r="Z799" s="280">
        <v>44611</v>
      </c>
    </row>
    <row r="800" spans="1:26" x14ac:dyDescent="0.2">
      <c r="A800">
        <v>2022</v>
      </c>
      <c r="B800">
        <v>3</v>
      </c>
      <c r="C800">
        <v>655</v>
      </c>
      <c r="D800" t="s">
        <v>139</v>
      </c>
      <c r="E800" t="s">
        <v>140</v>
      </c>
      <c r="F800">
        <v>137.63999999999999</v>
      </c>
      <c r="G800">
        <v>158.36000000000001</v>
      </c>
      <c r="I800">
        <v>64</v>
      </c>
      <c r="J800">
        <v>169</v>
      </c>
      <c r="X800">
        <v>0.02</v>
      </c>
      <c r="Y800" s="280">
        <v>44617</v>
      </c>
      <c r="Z800" s="280">
        <v>44614</v>
      </c>
    </row>
    <row r="801" spans="1:26" x14ac:dyDescent="0.2">
      <c r="A801">
        <v>2022</v>
      </c>
      <c r="B801">
        <v>3</v>
      </c>
      <c r="C801">
        <v>655</v>
      </c>
      <c r="D801" t="s">
        <v>139</v>
      </c>
      <c r="E801" t="s">
        <v>140</v>
      </c>
      <c r="F801">
        <v>137.63999999999999</v>
      </c>
      <c r="G801">
        <v>158.36000000000001</v>
      </c>
      <c r="I801">
        <v>64</v>
      </c>
      <c r="J801">
        <v>169</v>
      </c>
      <c r="X801">
        <v>0.02</v>
      </c>
      <c r="Y801" s="280">
        <v>44617</v>
      </c>
      <c r="Z801" s="280">
        <v>44620</v>
      </c>
    </row>
    <row r="802" spans="1:26" x14ac:dyDescent="0.2">
      <c r="A802">
        <v>2022</v>
      </c>
      <c r="B802">
        <v>3</v>
      </c>
      <c r="C802">
        <v>655</v>
      </c>
      <c r="D802" t="s">
        <v>139</v>
      </c>
      <c r="E802" t="s">
        <v>140</v>
      </c>
      <c r="F802">
        <v>137.63999999999999</v>
      </c>
      <c r="G802">
        <v>158.36000000000001</v>
      </c>
      <c r="I802">
        <v>64</v>
      </c>
      <c r="J802">
        <v>169</v>
      </c>
      <c r="X802">
        <v>0.02</v>
      </c>
      <c r="Y802" s="280">
        <v>44617</v>
      </c>
      <c r="Z802" s="280">
        <v>44627</v>
      </c>
    </row>
    <row r="803" spans="1:26" x14ac:dyDescent="0.2">
      <c r="A803">
        <v>2022</v>
      </c>
      <c r="B803">
        <v>3</v>
      </c>
      <c r="C803">
        <v>655</v>
      </c>
      <c r="D803" t="s">
        <v>139</v>
      </c>
      <c r="E803" t="s">
        <v>140</v>
      </c>
      <c r="F803">
        <v>137.63999999999999</v>
      </c>
      <c r="G803">
        <v>158.36000000000001</v>
      </c>
      <c r="I803">
        <v>64</v>
      </c>
      <c r="J803">
        <v>169</v>
      </c>
      <c r="X803">
        <v>0.02</v>
      </c>
      <c r="Y803" s="280">
        <v>44617</v>
      </c>
      <c r="Z803" s="280">
        <v>44633</v>
      </c>
    </row>
    <row r="804" spans="1:26" x14ac:dyDescent="0.2">
      <c r="A804">
        <v>2022</v>
      </c>
      <c r="B804">
        <v>3</v>
      </c>
      <c r="C804">
        <v>655</v>
      </c>
      <c r="D804" t="s">
        <v>139</v>
      </c>
      <c r="E804" t="s">
        <v>140</v>
      </c>
      <c r="F804">
        <v>137.63999999999999</v>
      </c>
      <c r="G804">
        <v>158.36000000000001</v>
      </c>
      <c r="I804">
        <v>64</v>
      </c>
      <c r="J804">
        <v>169</v>
      </c>
      <c r="X804">
        <v>0.02</v>
      </c>
      <c r="Y804" s="280">
        <v>44617</v>
      </c>
      <c r="Z804" s="280">
        <v>44635</v>
      </c>
    </row>
    <row r="805" spans="1:26" x14ac:dyDescent="0.2">
      <c r="A805">
        <v>2022</v>
      </c>
      <c r="B805">
        <v>3</v>
      </c>
      <c r="C805">
        <v>656</v>
      </c>
      <c r="D805" t="s">
        <v>141</v>
      </c>
      <c r="E805" t="s">
        <v>142</v>
      </c>
      <c r="F805">
        <v>137.63999999999999</v>
      </c>
      <c r="G805">
        <v>158.36000000000001</v>
      </c>
      <c r="I805">
        <v>64</v>
      </c>
      <c r="J805">
        <v>169</v>
      </c>
      <c r="X805">
        <v>0.02</v>
      </c>
      <c r="Y805" s="280">
        <v>44617</v>
      </c>
      <c r="Z805" s="280">
        <v>44610</v>
      </c>
    </row>
    <row r="806" spans="1:26" x14ac:dyDescent="0.2">
      <c r="A806">
        <v>2022</v>
      </c>
      <c r="B806">
        <v>3</v>
      </c>
      <c r="C806">
        <v>656</v>
      </c>
      <c r="D806" t="s">
        <v>141</v>
      </c>
      <c r="E806" t="s">
        <v>142</v>
      </c>
      <c r="F806">
        <v>137.63999999999999</v>
      </c>
      <c r="G806">
        <v>158.36000000000001</v>
      </c>
      <c r="I806">
        <v>64</v>
      </c>
      <c r="J806">
        <v>169</v>
      </c>
      <c r="X806">
        <v>0.02</v>
      </c>
      <c r="Y806" s="280">
        <v>44617</v>
      </c>
      <c r="Z806" s="280">
        <v>44611</v>
      </c>
    </row>
    <row r="807" spans="1:26" x14ac:dyDescent="0.2">
      <c r="A807">
        <v>2022</v>
      </c>
      <c r="B807">
        <v>3</v>
      </c>
      <c r="C807">
        <v>656</v>
      </c>
      <c r="D807" t="s">
        <v>141</v>
      </c>
      <c r="E807" t="s">
        <v>142</v>
      </c>
      <c r="F807">
        <v>137.63999999999999</v>
      </c>
      <c r="G807">
        <v>158.36000000000001</v>
      </c>
      <c r="I807">
        <v>64</v>
      </c>
      <c r="J807">
        <v>169</v>
      </c>
      <c r="X807">
        <v>0.02</v>
      </c>
      <c r="Y807" s="280">
        <v>44617</v>
      </c>
      <c r="Z807" s="280">
        <v>44614</v>
      </c>
    </row>
    <row r="808" spans="1:26" x14ac:dyDescent="0.2">
      <c r="A808">
        <v>2022</v>
      </c>
      <c r="B808">
        <v>3</v>
      </c>
      <c r="C808">
        <v>656</v>
      </c>
      <c r="D808" t="s">
        <v>141</v>
      </c>
      <c r="E808" t="s">
        <v>142</v>
      </c>
      <c r="F808">
        <v>137.63999999999999</v>
      </c>
      <c r="G808">
        <v>158.36000000000001</v>
      </c>
      <c r="I808">
        <v>64</v>
      </c>
      <c r="J808">
        <v>169</v>
      </c>
      <c r="X808">
        <v>0.02</v>
      </c>
      <c r="Y808" s="280">
        <v>44617</v>
      </c>
      <c r="Z808" s="280">
        <v>44620</v>
      </c>
    </row>
    <row r="809" spans="1:26" x14ac:dyDescent="0.2">
      <c r="A809">
        <v>2022</v>
      </c>
      <c r="B809">
        <v>3</v>
      </c>
      <c r="C809">
        <v>656</v>
      </c>
      <c r="D809" t="s">
        <v>141</v>
      </c>
      <c r="E809" t="s">
        <v>142</v>
      </c>
      <c r="F809">
        <v>137.63999999999999</v>
      </c>
      <c r="G809">
        <v>158.36000000000001</v>
      </c>
      <c r="I809">
        <v>64</v>
      </c>
      <c r="J809">
        <v>169</v>
      </c>
      <c r="X809">
        <v>0.02</v>
      </c>
      <c r="Y809" s="280">
        <v>44617</v>
      </c>
      <c r="Z809" s="280">
        <v>44627</v>
      </c>
    </row>
    <row r="810" spans="1:26" x14ac:dyDescent="0.2">
      <c r="A810">
        <v>2022</v>
      </c>
      <c r="B810">
        <v>3</v>
      </c>
      <c r="C810">
        <v>656</v>
      </c>
      <c r="D810" t="s">
        <v>141</v>
      </c>
      <c r="E810" t="s">
        <v>142</v>
      </c>
      <c r="F810">
        <v>137.63999999999999</v>
      </c>
      <c r="G810">
        <v>158.36000000000001</v>
      </c>
      <c r="I810">
        <v>64</v>
      </c>
      <c r="J810">
        <v>169</v>
      </c>
      <c r="X810">
        <v>0.02</v>
      </c>
      <c r="Y810" s="280">
        <v>44617</v>
      </c>
      <c r="Z810" s="280">
        <v>44633</v>
      </c>
    </row>
    <row r="811" spans="1:26" x14ac:dyDescent="0.2">
      <c r="A811">
        <v>2022</v>
      </c>
      <c r="B811">
        <v>3</v>
      </c>
      <c r="C811">
        <v>656</v>
      </c>
      <c r="D811" t="s">
        <v>141</v>
      </c>
      <c r="E811" t="s">
        <v>142</v>
      </c>
      <c r="F811">
        <v>137.63999999999999</v>
      </c>
      <c r="G811">
        <v>158.36000000000001</v>
      </c>
      <c r="I811">
        <v>64</v>
      </c>
      <c r="J811">
        <v>169</v>
      </c>
      <c r="X811">
        <v>0.02</v>
      </c>
      <c r="Y811" s="280">
        <v>44617</v>
      </c>
      <c r="Z811" s="280">
        <v>44635</v>
      </c>
    </row>
    <row r="812" spans="1:26" x14ac:dyDescent="0.2">
      <c r="A812">
        <v>2022</v>
      </c>
      <c r="B812">
        <v>3</v>
      </c>
      <c r="C812">
        <v>657</v>
      </c>
      <c r="D812" t="s">
        <v>143</v>
      </c>
      <c r="E812" t="s">
        <v>144</v>
      </c>
      <c r="F812">
        <v>83.7</v>
      </c>
      <c r="G812">
        <v>96.3</v>
      </c>
      <c r="I812">
        <v>64</v>
      </c>
      <c r="J812">
        <v>169</v>
      </c>
      <c r="X812">
        <v>0.02</v>
      </c>
      <c r="Y812" s="280">
        <v>44617</v>
      </c>
      <c r="Z812" s="280">
        <v>44610</v>
      </c>
    </row>
    <row r="813" spans="1:26" x14ac:dyDescent="0.2">
      <c r="A813">
        <v>2022</v>
      </c>
      <c r="B813">
        <v>3</v>
      </c>
      <c r="C813">
        <v>657</v>
      </c>
      <c r="D813" t="s">
        <v>143</v>
      </c>
      <c r="E813" t="s">
        <v>144</v>
      </c>
      <c r="F813">
        <v>83.7</v>
      </c>
      <c r="G813">
        <v>96.3</v>
      </c>
      <c r="I813">
        <v>64</v>
      </c>
      <c r="J813">
        <v>169</v>
      </c>
      <c r="X813">
        <v>0.02</v>
      </c>
      <c r="Y813" s="280">
        <v>44617</v>
      </c>
      <c r="Z813" s="280">
        <v>44611</v>
      </c>
    </row>
    <row r="814" spans="1:26" x14ac:dyDescent="0.2">
      <c r="A814">
        <v>2022</v>
      </c>
      <c r="B814">
        <v>3</v>
      </c>
      <c r="C814">
        <v>657</v>
      </c>
      <c r="D814" t="s">
        <v>143</v>
      </c>
      <c r="E814" t="s">
        <v>144</v>
      </c>
      <c r="F814">
        <v>83.7</v>
      </c>
      <c r="G814">
        <v>96.3</v>
      </c>
      <c r="I814">
        <v>64</v>
      </c>
      <c r="J814">
        <v>169</v>
      </c>
      <c r="X814">
        <v>0.02</v>
      </c>
      <c r="Y814" s="280">
        <v>44617</v>
      </c>
      <c r="Z814" s="280">
        <v>44614</v>
      </c>
    </row>
    <row r="815" spans="1:26" x14ac:dyDescent="0.2">
      <c r="A815">
        <v>2022</v>
      </c>
      <c r="B815">
        <v>3</v>
      </c>
      <c r="C815">
        <v>657</v>
      </c>
      <c r="D815" t="s">
        <v>143</v>
      </c>
      <c r="E815" t="s">
        <v>144</v>
      </c>
      <c r="F815">
        <v>83.7</v>
      </c>
      <c r="G815">
        <v>96.3</v>
      </c>
      <c r="I815">
        <v>64</v>
      </c>
      <c r="J815">
        <v>169</v>
      </c>
      <c r="X815">
        <v>0.02</v>
      </c>
      <c r="Y815" s="280">
        <v>44617</v>
      </c>
      <c r="Z815" s="280">
        <v>44620</v>
      </c>
    </row>
    <row r="816" spans="1:26" x14ac:dyDescent="0.2">
      <c r="A816">
        <v>2022</v>
      </c>
      <c r="B816">
        <v>3</v>
      </c>
      <c r="C816">
        <v>657</v>
      </c>
      <c r="D816" t="s">
        <v>143</v>
      </c>
      <c r="E816" t="s">
        <v>144</v>
      </c>
      <c r="F816">
        <v>83.7</v>
      </c>
      <c r="G816">
        <v>96.3</v>
      </c>
      <c r="I816">
        <v>64</v>
      </c>
      <c r="J816">
        <v>169</v>
      </c>
      <c r="X816">
        <v>0.02</v>
      </c>
      <c r="Y816" s="280">
        <v>44617</v>
      </c>
      <c r="Z816" s="280">
        <v>44627</v>
      </c>
    </row>
    <row r="817" spans="1:26" x14ac:dyDescent="0.2">
      <c r="A817">
        <v>2022</v>
      </c>
      <c r="B817">
        <v>3</v>
      </c>
      <c r="C817">
        <v>657</v>
      </c>
      <c r="D817" t="s">
        <v>143</v>
      </c>
      <c r="E817" t="s">
        <v>144</v>
      </c>
      <c r="F817">
        <v>83.7</v>
      </c>
      <c r="G817">
        <v>96.3</v>
      </c>
      <c r="I817">
        <v>64</v>
      </c>
      <c r="J817">
        <v>169</v>
      </c>
      <c r="X817">
        <v>0.02</v>
      </c>
      <c r="Y817" s="280">
        <v>44617</v>
      </c>
      <c r="Z817" s="280">
        <v>44633</v>
      </c>
    </row>
    <row r="818" spans="1:26" x14ac:dyDescent="0.2">
      <c r="A818">
        <v>2022</v>
      </c>
      <c r="B818">
        <v>3</v>
      </c>
      <c r="C818">
        <v>657</v>
      </c>
      <c r="D818" t="s">
        <v>143</v>
      </c>
      <c r="E818" t="s">
        <v>144</v>
      </c>
      <c r="F818">
        <v>83.7</v>
      </c>
      <c r="G818">
        <v>96.3</v>
      </c>
      <c r="I818">
        <v>64</v>
      </c>
      <c r="J818">
        <v>169</v>
      </c>
      <c r="X818">
        <v>0.02</v>
      </c>
      <c r="Y818" s="280">
        <v>44617</v>
      </c>
      <c r="Z818" s="280">
        <v>44635</v>
      </c>
    </row>
    <row r="819" spans="1:26" x14ac:dyDescent="0.2">
      <c r="A819">
        <v>2022</v>
      </c>
      <c r="B819">
        <v>3</v>
      </c>
      <c r="C819">
        <v>658</v>
      </c>
      <c r="D819" t="s">
        <v>145</v>
      </c>
      <c r="E819" t="s">
        <v>146</v>
      </c>
      <c r="F819">
        <v>83.7</v>
      </c>
      <c r="G819">
        <v>96.3</v>
      </c>
      <c r="I819">
        <v>64</v>
      </c>
      <c r="J819">
        <v>169</v>
      </c>
      <c r="X819">
        <v>0.02</v>
      </c>
      <c r="Y819" s="280">
        <v>44617</v>
      </c>
      <c r="Z819" s="280">
        <v>44610</v>
      </c>
    </row>
    <row r="820" spans="1:26" x14ac:dyDescent="0.2">
      <c r="A820">
        <v>2022</v>
      </c>
      <c r="B820">
        <v>3</v>
      </c>
      <c r="C820">
        <v>658</v>
      </c>
      <c r="D820" t="s">
        <v>145</v>
      </c>
      <c r="E820" t="s">
        <v>146</v>
      </c>
      <c r="F820">
        <v>83.7</v>
      </c>
      <c r="G820">
        <v>96.3</v>
      </c>
      <c r="I820">
        <v>64</v>
      </c>
      <c r="J820">
        <v>169</v>
      </c>
      <c r="X820">
        <v>0.02</v>
      </c>
      <c r="Y820" s="280">
        <v>44617</v>
      </c>
      <c r="Z820" s="280">
        <v>44611</v>
      </c>
    </row>
    <row r="821" spans="1:26" x14ac:dyDescent="0.2">
      <c r="A821">
        <v>2022</v>
      </c>
      <c r="B821">
        <v>3</v>
      </c>
      <c r="C821">
        <v>658</v>
      </c>
      <c r="D821" t="s">
        <v>145</v>
      </c>
      <c r="E821" t="s">
        <v>146</v>
      </c>
      <c r="F821">
        <v>83.7</v>
      </c>
      <c r="G821">
        <v>96.3</v>
      </c>
      <c r="I821">
        <v>64</v>
      </c>
      <c r="J821">
        <v>169</v>
      </c>
      <c r="X821">
        <v>0.02</v>
      </c>
      <c r="Y821" s="280">
        <v>44617</v>
      </c>
      <c r="Z821" s="280">
        <v>44614</v>
      </c>
    </row>
    <row r="822" spans="1:26" x14ac:dyDescent="0.2">
      <c r="A822">
        <v>2022</v>
      </c>
      <c r="B822">
        <v>3</v>
      </c>
      <c r="C822">
        <v>658</v>
      </c>
      <c r="D822" t="s">
        <v>145</v>
      </c>
      <c r="E822" t="s">
        <v>146</v>
      </c>
      <c r="F822">
        <v>83.7</v>
      </c>
      <c r="G822">
        <v>96.3</v>
      </c>
      <c r="I822">
        <v>64</v>
      </c>
      <c r="J822">
        <v>169</v>
      </c>
      <c r="X822">
        <v>0.02</v>
      </c>
      <c r="Y822" s="280">
        <v>44617</v>
      </c>
      <c r="Z822" s="280">
        <v>44620</v>
      </c>
    </row>
    <row r="823" spans="1:26" x14ac:dyDescent="0.2">
      <c r="A823">
        <v>2022</v>
      </c>
      <c r="B823">
        <v>3</v>
      </c>
      <c r="C823">
        <v>658</v>
      </c>
      <c r="D823" t="s">
        <v>145</v>
      </c>
      <c r="E823" t="s">
        <v>146</v>
      </c>
      <c r="F823">
        <v>83.7</v>
      </c>
      <c r="G823">
        <v>96.3</v>
      </c>
      <c r="I823">
        <v>64</v>
      </c>
      <c r="J823">
        <v>169</v>
      </c>
      <c r="X823">
        <v>0.02</v>
      </c>
      <c r="Y823" s="280">
        <v>44617</v>
      </c>
      <c r="Z823" s="280">
        <v>44627</v>
      </c>
    </row>
    <row r="824" spans="1:26" x14ac:dyDescent="0.2">
      <c r="A824">
        <v>2022</v>
      </c>
      <c r="B824">
        <v>3</v>
      </c>
      <c r="C824">
        <v>658</v>
      </c>
      <c r="D824" t="s">
        <v>145</v>
      </c>
      <c r="E824" t="s">
        <v>146</v>
      </c>
      <c r="F824">
        <v>83.7</v>
      </c>
      <c r="G824">
        <v>96.3</v>
      </c>
      <c r="I824">
        <v>64</v>
      </c>
      <c r="J824">
        <v>169</v>
      </c>
      <c r="X824">
        <v>0.02</v>
      </c>
      <c r="Y824" s="280">
        <v>44617</v>
      </c>
      <c r="Z824" s="280">
        <v>44633</v>
      </c>
    </row>
    <row r="825" spans="1:26" x14ac:dyDescent="0.2">
      <c r="A825">
        <v>2022</v>
      </c>
      <c r="B825">
        <v>3</v>
      </c>
      <c r="C825">
        <v>658</v>
      </c>
      <c r="D825" t="s">
        <v>145</v>
      </c>
      <c r="E825" t="s">
        <v>146</v>
      </c>
      <c r="F825">
        <v>83.7</v>
      </c>
      <c r="G825">
        <v>96.3</v>
      </c>
      <c r="I825">
        <v>64</v>
      </c>
      <c r="J825">
        <v>169</v>
      </c>
      <c r="X825">
        <v>0.02</v>
      </c>
      <c r="Y825" s="280">
        <v>44617</v>
      </c>
      <c r="Z825" s="280">
        <v>44635</v>
      </c>
    </row>
    <row r="826" spans="1:26" x14ac:dyDescent="0.2">
      <c r="A826">
        <v>2022</v>
      </c>
      <c r="B826">
        <v>3</v>
      </c>
      <c r="C826">
        <v>10</v>
      </c>
      <c r="D826" t="s">
        <v>281</v>
      </c>
      <c r="E826" t="s">
        <v>282</v>
      </c>
      <c r="F826">
        <v>44.64</v>
      </c>
      <c r="G826">
        <v>51.36</v>
      </c>
      <c r="I826">
        <v>61</v>
      </c>
      <c r="J826">
        <v>118</v>
      </c>
      <c r="X826">
        <v>0.02</v>
      </c>
      <c r="Y826" s="280">
        <v>44615</v>
      </c>
      <c r="Z826" s="280">
        <v>44609</v>
      </c>
    </row>
    <row r="827" spans="1:26" x14ac:dyDescent="0.2">
      <c r="A827">
        <v>2022</v>
      </c>
      <c r="B827">
        <v>3</v>
      </c>
      <c r="C827">
        <v>10</v>
      </c>
      <c r="D827" t="s">
        <v>281</v>
      </c>
      <c r="E827" t="s">
        <v>282</v>
      </c>
      <c r="F827">
        <v>44.64</v>
      </c>
      <c r="G827">
        <v>51.36</v>
      </c>
      <c r="I827">
        <v>61</v>
      </c>
      <c r="J827">
        <v>118</v>
      </c>
      <c r="X827">
        <v>0.02</v>
      </c>
      <c r="Y827" s="280">
        <v>44615</v>
      </c>
      <c r="Z827" s="280">
        <v>44613</v>
      </c>
    </row>
    <row r="828" spans="1:26" x14ac:dyDescent="0.2">
      <c r="A828">
        <v>2022</v>
      </c>
      <c r="B828">
        <v>3</v>
      </c>
      <c r="C828">
        <v>10</v>
      </c>
      <c r="D828" t="s">
        <v>281</v>
      </c>
      <c r="E828" t="s">
        <v>282</v>
      </c>
      <c r="F828">
        <v>44.64</v>
      </c>
      <c r="G828">
        <v>51.36</v>
      </c>
      <c r="I828">
        <v>61</v>
      </c>
      <c r="J828">
        <v>118</v>
      </c>
      <c r="X828">
        <v>0.02</v>
      </c>
      <c r="Y828" s="280">
        <v>44615</v>
      </c>
      <c r="Z828" s="280">
        <v>44614</v>
      </c>
    </row>
    <row r="829" spans="1:26" x14ac:dyDescent="0.2">
      <c r="A829">
        <v>2022</v>
      </c>
      <c r="B829">
        <v>3</v>
      </c>
      <c r="C829">
        <v>10</v>
      </c>
      <c r="D829" t="s">
        <v>281</v>
      </c>
      <c r="E829" t="s">
        <v>282</v>
      </c>
      <c r="F829">
        <v>44.64</v>
      </c>
      <c r="G829">
        <v>51.36</v>
      </c>
      <c r="I829">
        <v>61</v>
      </c>
      <c r="J829">
        <v>118</v>
      </c>
      <c r="X829">
        <v>0.02</v>
      </c>
      <c r="Y829" s="280">
        <v>44615</v>
      </c>
      <c r="Z829" s="280">
        <v>44618</v>
      </c>
    </row>
    <row r="830" spans="1:26" x14ac:dyDescent="0.2">
      <c r="A830">
        <v>2022</v>
      </c>
      <c r="B830">
        <v>3</v>
      </c>
      <c r="C830">
        <v>10</v>
      </c>
      <c r="D830" t="s">
        <v>281</v>
      </c>
      <c r="E830" t="s">
        <v>282</v>
      </c>
      <c r="F830">
        <v>44.64</v>
      </c>
      <c r="G830">
        <v>51.36</v>
      </c>
      <c r="I830">
        <v>61</v>
      </c>
      <c r="J830">
        <v>118</v>
      </c>
      <c r="X830">
        <v>0.02</v>
      </c>
      <c r="Y830" s="280">
        <v>44615</v>
      </c>
      <c r="Z830" s="280">
        <v>44627</v>
      </c>
    </row>
    <row r="831" spans="1:26" x14ac:dyDescent="0.2">
      <c r="A831">
        <v>2022</v>
      </c>
      <c r="B831">
        <v>3</v>
      </c>
      <c r="C831">
        <v>131</v>
      </c>
      <c r="D831" t="s">
        <v>283</v>
      </c>
      <c r="E831" t="s">
        <v>284</v>
      </c>
      <c r="F831">
        <v>9.3000000000000007</v>
      </c>
      <c r="G831">
        <v>10.7</v>
      </c>
      <c r="I831">
        <v>910</v>
      </c>
      <c r="J831">
        <v>99</v>
      </c>
      <c r="X831">
        <v>0.02</v>
      </c>
      <c r="Y831" s="280">
        <v>44615</v>
      </c>
      <c r="Z831" s="280">
        <v>44609</v>
      </c>
    </row>
    <row r="832" spans="1:26" x14ac:dyDescent="0.2">
      <c r="A832">
        <v>2022</v>
      </c>
      <c r="B832">
        <v>3</v>
      </c>
      <c r="C832">
        <v>131</v>
      </c>
      <c r="D832" t="s">
        <v>283</v>
      </c>
      <c r="E832" t="s">
        <v>284</v>
      </c>
      <c r="F832">
        <v>9.3000000000000007</v>
      </c>
      <c r="G832">
        <v>10.7</v>
      </c>
      <c r="I832">
        <v>910</v>
      </c>
      <c r="J832">
        <v>99</v>
      </c>
      <c r="X832">
        <v>0.02</v>
      </c>
      <c r="Y832" s="280">
        <v>44615</v>
      </c>
      <c r="Z832" s="280">
        <v>44613</v>
      </c>
    </row>
    <row r="833" spans="1:26" x14ac:dyDescent="0.2">
      <c r="A833">
        <v>2022</v>
      </c>
      <c r="B833">
        <v>3</v>
      </c>
      <c r="C833">
        <v>131</v>
      </c>
      <c r="D833" t="s">
        <v>283</v>
      </c>
      <c r="E833" t="s">
        <v>284</v>
      </c>
      <c r="F833">
        <v>9.3000000000000007</v>
      </c>
      <c r="G833">
        <v>10.7</v>
      </c>
      <c r="I833">
        <v>910</v>
      </c>
      <c r="J833">
        <v>99</v>
      </c>
      <c r="X833">
        <v>0.02</v>
      </c>
      <c r="Y833" s="280">
        <v>44615</v>
      </c>
      <c r="Z833" s="280">
        <v>44614</v>
      </c>
    </row>
    <row r="834" spans="1:26" x14ac:dyDescent="0.2">
      <c r="A834">
        <v>2022</v>
      </c>
      <c r="B834">
        <v>3</v>
      </c>
      <c r="C834">
        <v>131</v>
      </c>
      <c r="D834" t="s">
        <v>283</v>
      </c>
      <c r="E834" t="s">
        <v>284</v>
      </c>
      <c r="F834">
        <v>9.3000000000000007</v>
      </c>
      <c r="G834">
        <v>10.7</v>
      </c>
      <c r="I834">
        <v>910</v>
      </c>
      <c r="J834">
        <v>99</v>
      </c>
      <c r="X834">
        <v>0.02</v>
      </c>
      <c r="Y834" s="280">
        <v>44615</v>
      </c>
      <c r="Z834" s="280">
        <v>44618</v>
      </c>
    </row>
    <row r="835" spans="1:26" x14ac:dyDescent="0.2">
      <c r="A835">
        <v>2022</v>
      </c>
      <c r="B835">
        <v>3</v>
      </c>
      <c r="C835">
        <v>131</v>
      </c>
      <c r="D835" t="s">
        <v>283</v>
      </c>
      <c r="E835" t="s">
        <v>284</v>
      </c>
      <c r="F835">
        <v>9.3000000000000007</v>
      </c>
      <c r="G835">
        <v>10.7</v>
      </c>
      <c r="I835">
        <v>910</v>
      </c>
      <c r="J835">
        <v>99</v>
      </c>
      <c r="X835">
        <v>0.02</v>
      </c>
      <c r="Y835" s="280">
        <v>44615</v>
      </c>
      <c r="Z835" s="280">
        <v>44627</v>
      </c>
    </row>
    <row r="836" spans="1:26" x14ac:dyDescent="0.2">
      <c r="A836">
        <v>2022</v>
      </c>
      <c r="B836">
        <v>3</v>
      </c>
      <c r="C836">
        <v>131</v>
      </c>
      <c r="D836" t="s">
        <v>283</v>
      </c>
      <c r="E836" t="s">
        <v>284</v>
      </c>
      <c r="F836">
        <v>9.3000000000000007</v>
      </c>
      <c r="G836">
        <v>10.7</v>
      </c>
      <c r="I836">
        <v>910</v>
      </c>
      <c r="J836">
        <v>99</v>
      </c>
      <c r="Y836" s="280">
        <v>44615</v>
      </c>
      <c r="Z836" s="280">
        <v>44609</v>
      </c>
    </row>
    <row r="837" spans="1:26" x14ac:dyDescent="0.2">
      <c r="A837">
        <v>2022</v>
      </c>
      <c r="B837">
        <v>3</v>
      </c>
      <c r="C837">
        <v>131</v>
      </c>
      <c r="D837" t="s">
        <v>283</v>
      </c>
      <c r="E837" t="s">
        <v>284</v>
      </c>
      <c r="F837">
        <v>9.3000000000000007</v>
      </c>
      <c r="G837">
        <v>10.7</v>
      </c>
      <c r="I837">
        <v>910</v>
      </c>
      <c r="J837">
        <v>99</v>
      </c>
      <c r="Y837" s="280">
        <v>44615</v>
      </c>
      <c r="Z837" s="280">
        <v>44613</v>
      </c>
    </row>
    <row r="838" spans="1:26" x14ac:dyDescent="0.2">
      <c r="A838">
        <v>2022</v>
      </c>
      <c r="B838">
        <v>3</v>
      </c>
      <c r="C838">
        <v>131</v>
      </c>
      <c r="D838" t="s">
        <v>283</v>
      </c>
      <c r="E838" t="s">
        <v>284</v>
      </c>
      <c r="F838">
        <v>9.3000000000000007</v>
      </c>
      <c r="G838">
        <v>10.7</v>
      </c>
      <c r="I838">
        <v>910</v>
      </c>
      <c r="J838">
        <v>99</v>
      </c>
      <c r="Y838" s="280">
        <v>44615</v>
      </c>
      <c r="Z838" s="280">
        <v>44614</v>
      </c>
    </row>
    <row r="839" spans="1:26" x14ac:dyDescent="0.2">
      <c r="A839">
        <v>2022</v>
      </c>
      <c r="B839">
        <v>3</v>
      </c>
      <c r="C839">
        <v>131</v>
      </c>
      <c r="D839" t="s">
        <v>283</v>
      </c>
      <c r="E839" t="s">
        <v>284</v>
      </c>
      <c r="F839">
        <v>9.3000000000000007</v>
      </c>
      <c r="G839">
        <v>10.7</v>
      </c>
      <c r="I839">
        <v>910</v>
      </c>
      <c r="J839">
        <v>99</v>
      </c>
      <c r="Y839" s="280">
        <v>44615</v>
      </c>
      <c r="Z839" s="280">
        <v>44618</v>
      </c>
    </row>
    <row r="840" spans="1:26" x14ac:dyDescent="0.2">
      <c r="A840">
        <v>2022</v>
      </c>
      <c r="B840">
        <v>3</v>
      </c>
      <c r="C840">
        <v>131</v>
      </c>
      <c r="D840" t="s">
        <v>283</v>
      </c>
      <c r="E840" t="s">
        <v>284</v>
      </c>
      <c r="F840">
        <v>9.3000000000000007</v>
      </c>
      <c r="G840">
        <v>10.7</v>
      </c>
      <c r="I840">
        <v>910</v>
      </c>
      <c r="J840">
        <v>99</v>
      </c>
      <c r="Y840" s="280">
        <v>44615</v>
      </c>
      <c r="Z840" s="280">
        <v>44627</v>
      </c>
    </row>
    <row r="841" spans="1:26" x14ac:dyDescent="0.2">
      <c r="A841">
        <v>2022</v>
      </c>
      <c r="B841">
        <v>3</v>
      </c>
      <c r="C841">
        <v>122</v>
      </c>
      <c r="D841" t="s">
        <v>131</v>
      </c>
      <c r="E841" t="s">
        <v>132</v>
      </c>
      <c r="F841">
        <v>267.39999999999998</v>
      </c>
      <c r="G841">
        <v>292.60000000000002</v>
      </c>
      <c r="I841">
        <v>64</v>
      </c>
      <c r="J841">
        <v>113</v>
      </c>
      <c r="X841">
        <v>1.4999999999999999E-2</v>
      </c>
      <c r="Y841" s="280">
        <v>44614</v>
      </c>
      <c r="Z841" s="280">
        <v>44613</v>
      </c>
    </row>
    <row r="842" spans="1:26" x14ac:dyDescent="0.2">
      <c r="A842">
        <v>2022</v>
      </c>
      <c r="B842">
        <v>3</v>
      </c>
      <c r="C842">
        <v>122</v>
      </c>
      <c r="D842" t="s">
        <v>131</v>
      </c>
      <c r="E842" t="s">
        <v>132</v>
      </c>
      <c r="F842">
        <v>267.39999999999998</v>
      </c>
      <c r="G842">
        <v>292.60000000000002</v>
      </c>
      <c r="I842">
        <v>64</v>
      </c>
      <c r="J842">
        <v>113</v>
      </c>
      <c r="X842">
        <v>1.4999999999999999E-2</v>
      </c>
      <c r="Y842" s="280">
        <v>44614</v>
      </c>
      <c r="Z842" s="280">
        <v>44614</v>
      </c>
    </row>
    <row r="843" spans="1:26" x14ac:dyDescent="0.2">
      <c r="A843">
        <v>2022</v>
      </c>
      <c r="B843">
        <v>3</v>
      </c>
      <c r="C843">
        <v>122</v>
      </c>
      <c r="D843" t="s">
        <v>131</v>
      </c>
      <c r="E843" t="s">
        <v>132</v>
      </c>
      <c r="F843">
        <v>267.39999999999998</v>
      </c>
      <c r="G843">
        <v>292.60000000000002</v>
      </c>
      <c r="I843">
        <v>64</v>
      </c>
      <c r="J843">
        <v>113</v>
      </c>
      <c r="X843">
        <v>1.4999999999999999E-2</v>
      </c>
      <c r="Y843" s="280">
        <v>44614</v>
      </c>
      <c r="Z843" s="280">
        <v>44627</v>
      </c>
    </row>
    <row r="844" spans="1:26" x14ac:dyDescent="0.2">
      <c r="A844">
        <v>2022</v>
      </c>
      <c r="B844">
        <v>3</v>
      </c>
      <c r="C844">
        <v>122</v>
      </c>
      <c r="D844" t="s">
        <v>131</v>
      </c>
      <c r="E844" t="s">
        <v>132</v>
      </c>
      <c r="F844">
        <v>267.39999999999998</v>
      </c>
      <c r="G844">
        <v>292.60000000000002</v>
      </c>
      <c r="I844">
        <v>64</v>
      </c>
      <c r="J844">
        <v>113</v>
      </c>
      <c r="Y844" s="280">
        <v>44614</v>
      </c>
      <c r="Z844" s="280">
        <v>44613</v>
      </c>
    </row>
    <row r="845" spans="1:26" x14ac:dyDescent="0.2">
      <c r="A845">
        <v>2022</v>
      </c>
      <c r="B845">
        <v>3</v>
      </c>
      <c r="C845">
        <v>122</v>
      </c>
      <c r="D845" t="s">
        <v>131</v>
      </c>
      <c r="E845" t="s">
        <v>132</v>
      </c>
      <c r="F845">
        <v>267.39999999999998</v>
      </c>
      <c r="G845">
        <v>292.60000000000002</v>
      </c>
      <c r="I845">
        <v>64</v>
      </c>
      <c r="J845">
        <v>113</v>
      </c>
      <c r="Y845" s="280">
        <v>44614</v>
      </c>
      <c r="Z845" s="280">
        <v>44614</v>
      </c>
    </row>
    <row r="846" spans="1:26" x14ac:dyDescent="0.2">
      <c r="A846">
        <v>2022</v>
      </c>
      <c r="B846">
        <v>3</v>
      </c>
      <c r="C846">
        <v>122</v>
      </c>
      <c r="D846" t="s">
        <v>131</v>
      </c>
      <c r="E846" t="s">
        <v>132</v>
      </c>
      <c r="F846">
        <v>267.39999999999998</v>
      </c>
      <c r="G846">
        <v>292.60000000000002</v>
      </c>
      <c r="I846">
        <v>64</v>
      </c>
      <c r="J846">
        <v>113</v>
      </c>
      <c r="Y846" s="280">
        <v>44614</v>
      </c>
      <c r="Z846" s="280">
        <v>44627</v>
      </c>
    </row>
    <row r="847" spans="1:26" x14ac:dyDescent="0.2">
      <c r="A847">
        <v>2022</v>
      </c>
      <c r="B847">
        <v>3</v>
      </c>
      <c r="C847">
        <v>688</v>
      </c>
      <c r="D847" t="s">
        <v>117</v>
      </c>
      <c r="E847" t="s">
        <v>118</v>
      </c>
      <c r="F847">
        <v>180</v>
      </c>
      <c r="G847">
        <v>220</v>
      </c>
      <c r="I847">
        <v>59</v>
      </c>
      <c r="J847">
        <v>122</v>
      </c>
      <c r="X847">
        <v>1.4999999999999999E-2</v>
      </c>
      <c r="Y847" s="280">
        <v>44614</v>
      </c>
      <c r="Z847" s="280">
        <v>44613</v>
      </c>
    </row>
    <row r="848" spans="1:26" x14ac:dyDescent="0.2">
      <c r="A848">
        <v>2022</v>
      </c>
      <c r="B848">
        <v>3</v>
      </c>
      <c r="C848">
        <v>688</v>
      </c>
      <c r="D848" t="s">
        <v>117</v>
      </c>
      <c r="E848" t="s">
        <v>118</v>
      </c>
      <c r="F848">
        <v>180</v>
      </c>
      <c r="G848">
        <v>220</v>
      </c>
      <c r="I848">
        <v>59</v>
      </c>
      <c r="J848">
        <v>122</v>
      </c>
      <c r="X848">
        <v>1.4999999999999999E-2</v>
      </c>
      <c r="Y848" s="280">
        <v>44614</v>
      </c>
      <c r="Z848" s="280">
        <v>44614</v>
      </c>
    </row>
    <row r="849" spans="1:26" x14ac:dyDescent="0.2">
      <c r="A849">
        <v>2022</v>
      </c>
      <c r="B849">
        <v>3</v>
      </c>
      <c r="C849">
        <v>688</v>
      </c>
      <c r="D849" t="s">
        <v>117</v>
      </c>
      <c r="E849" t="s">
        <v>118</v>
      </c>
      <c r="F849">
        <v>180</v>
      </c>
      <c r="G849">
        <v>220</v>
      </c>
      <c r="I849">
        <v>59</v>
      </c>
      <c r="J849">
        <v>122</v>
      </c>
      <c r="X849">
        <v>1.4999999999999999E-2</v>
      </c>
      <c r="Y849" s="280">
        <v>44614</v>
      </c>
      <c r="Z849" s="280">
        <v>44627</v>
      </c>
    </row>
    <row r="850" spans="1:26" x14ac:dyDescent="0.2">
      <c r="A850">
        <v>2022</v>
      </c>
      <c r="B850">
        <v>3</v>
      </c>
      <c r="C850">
        <v>689</v>
      </c>
      <c r="D850" t="s">
        <v>147</v>
      </c>
      <c r="E850" t="s">
        <v>148</v>
      </c>
      <c r="F850">
        <v>67.5</v>
      </c>
      <c r="G850">
        <v>82.5</v>
      </c>
      <c r="I850">
        <v>59</v>
      </c>
      <c r="J850">
        <v>122</v>
      </c>
      <c r="X850">
        <v>1.4999999999999999E-2</v>
      </c>
      <c r="Y850" s="280">
        <v>44614</v>
      </c>
      <c r="Z850" s="280">
        <v>44613</v>
      </c>
    </row>
    <row r="851" spans="1:26" x14ac:dyDescent="0.2">
      <c r="A851">
        <v>2022</v>
      </c>
      <c r="B851">
        <v>3</v>
      </c>
      <c r="C851">
        <v>689</v>
      </c>
      <c r="D851" t="s">
        <v>147</v>
      </c>
      <c r="E851" t="s">
        <v>148</v>
      </c>
      <c r="F851">
        <v>67.5</v>
      </c>
      <c r="G851">
        <v>82.5</v>
      </c>
      <c r="I851">
        <v>59</v>
      </c>
      <c r="J851">
        <v>122</v>
      </c>
      <c r="X851">
        <v>1.4999999999999999E-2</v>
      </c>
      <c r="Y851" s="280">
        <v>44614</v>
      </c>
      <c r="Z851" s="280">
        <v>44614</v>
      </c>
    </row>
    <row r="852" spans="1:26" x14ac:dyDescent="0.2">
      <c r="A852">
        <v>2022</v>
      </c>
      <c r="B852">
        <v>3</v>
      </c>
      <c r="C852">
        <v>689</v>
      </c>
      <c r="D852" t="s">
        <v>147</v>
      </c>
      <c r="E852" t="s">
        <v>148</v>
      </c>
      <c r="F852">
        <v>67.5</v>
      </c>
      <c r="G852">
        <v>82.5</v>
      </c>
      <c r="I852">
        <v>59</v>
      </c>
      <c r="J852">
        <v>122</v>
      </c>
      <c r="X852">
        <v>1.4999999999999999E-2</v>
      </c>
      <c r="Y852" s="280">
        <v>44614</v>
      </c>
      <c r="Z852" s="280">
        <v>44627</v>
      </c>
    </row>
    <row r="853" spans="1:26" x14ac:dyDescent="0.2">
      <c r="A853">
        <v>2022</v>
      </c>
      <c r="B853">
        <v>3</v>
      </c>
      <c r="C853">
        <v>10</v>
      </c>
      <c r="D853" t="s">
        <v>281</v>
      </c>
      <c r="E853" t="s">
        <v>282</v>
      </c>
      <c r="F853">
        <v>44.64</v>
      </c>
      <c r="G853">
        <v>51.36</v>
      </c>
      <c r="I853">
        <v>61</v>
      </c>
      <c r="J853">
        <v>118</v>
      </c>
      <c r="X853">
        <v>0.02</v>
      </c>
      <c r="Y853" s="280">
        <v>44613</v>
      </c>
      <c r="Z853" s="280">
        <v>44557</v>
      </c>
    </row>
    <row r="854" spans="1:26" x14ac:dyDescent="0.2">
      <c r="A854">
        <v>2022</v>
      </c>
      <c r="B854">
        <v>3</v>
      </c>
      <c r="C854">
        <v>10</v>
      </c>
      <c r="D854" t="s">
        <v>281</v>
      </c>
      <c r="E854" t="s">
        <v>282</v>
      </c>
      <c r="F854">
        <v>44.64</v>
      </c>
      <c r="G854">
        <v>51.36</v>
      </c>
      <c r="I854">
        <v>61</v>
      </c>
      <c r="J854">
        <v>118</v>
      </c>
      <c r="X854">
        <v>0.02</v>
      </c>
      <c r="Y854" s="280">
        <v>44613</v>
      </c>
      <c r="Z854" s="280">
        <v>44591</v>
      </c>
    </row>
    <row r="855" spans="1:26" x14ac:dyDescent="0.2">
      <c r="A855">
        <v>2022</v>
      </c>
      <c r="B855">
        <v>3</v>
      </c>
      <c r="C855">
        <v>10</v>
      </c>
      <c r="D855" t="s">
        <v>281</v>
      </c>
      <c r="E855" t="s">
        <v>282</v>
      </c>
      <c r="F855">
        <v>44.64</v>
      </c>
      <c r="G855">
        <v>51.36</v>
      </c>
      <c r="I855">
        <v>61</v>
      </c>
      <c r="J855">
        <v>118</v>
      </c>
      <c r="X855">
        <v>0.02</v>
      </c>
      <c r="Y855" s="280">
        <v>44613</v>
      </c>
      <c r="Z855" s="280">
        <v>44608</v>
      </c>
    </row>
    <row r="856" spans="1:26" x14ac:dyDescent="0.2">
      <c r="A856">
        <v>2022</v>
      </c>
      <c r="B856">
        <v>3</v>
      </c>
      <c r="C856">
        <v>10</v>
      </c>
      <c r="D856" t="s">
        <v>281</v>
      </c>
      <c r="E856" t="s">
        <v>282</v>
      </c>
      <c r="F856">
        <v>44.64</v>
      </c>
      <c r="G856">
        <v>51.36</v>
      </c>
      <c r="I856">
        <v>61</v>
      </c>
      <c r="J856">
        <v>118</v>
      </c>
      <c r="X856">
        <v>0.02</v>
      </c>
      <c r="Y856" s="280">
        <v>44613</v>
      </c>
      <c r="Z856" s="280">
        <v>44609</v>
      </c>
    </row>
    <row r="857" spans="1:26" x14ac:dyDescent="0.2">
      <c r="A857">
        <v>2022</v>
      </c>
      <c r="B857">
        <v>3</v>
      </c>
      <c r="C857">
        <v>10</v>
      </c>
      <c r="D857" t="s">
        <v>281</v>
      </c>
      <c r="E857" t="s">
        <v>282</v>
      </c>
      <c r="F857">
        <v>44.64</v>
      </c>
      <c r="G857">
        <v>51.36</v>
      </c>
      <c r="I857">
        <v>61</v>
      </c>
      <c r="J857">
        <v>118</v>
      </c>
      <c r="X857">
        <v>0.02</v>
      </c>
      <c r="Y857" s="280">
        <v>44613</v>
      </c>
      <c r="Z857" s="280">
        <v>44610</v>
      </c>
    </row>
    <row r="858" spans="1:26" x14ac:dyDescent="0.2">
      <c r="A858">
        <v>2022</v>
      </c>
      <c r="B858">
        <v>3</v>
      </c>
      <c r="C858">
        <v>10</v>
      </c>
      <c r="D858" t="s">
        <v>281</v>
      </c>
      <c r="E858" t="s">
        <v>282</v>
      </c>
      <c r="F858">
        <v>44.64</v>
      </c>
      <c r="G858">
        <v>51.36</v>
      </c>
      <c r="I858">
        <v>61</v>
      </c>
      <c r="J858">
        <v>118</v>
      </c>
      <c r="X858">
        <v>0.02</v>
      </c>
      <c r="Y858" s="280">
        <v>44613</v>
      </c>
      <c r="Z858" s="280">
        <v>44612</v>
      </c>
    </row>
    <row r="859" spans="1:26" x14ac:dyDescent="0.2">
      <c r="A859">
        <v>2022</v>
      </c>
      <c r="B859">
        <v>3</v>
      </c>
      <c r="C859">
        <v>10</v>
      </c>
      <c r="D859" t="s">
        <v>281</v>
      </c>
      <c r="E859" t="s">
        <v>282</v>
      </c>
      <c r="F859">
        <v>44.64</v>
      </c>
      <c r="G859">
        <v>51.36</v>
      </c>
      <c r="I859">
        <v>61</v>
      </c>
      <c r="J859">
        <v>118</v>
      </c>
      <c r="X859">
        <v>0.02</v>
      </c>
      <c r="Y859" s="280">
        <v>44613</v>
      </c>
      <c r="Z859" s="280">
        <v>44613</v>
      </c>
    </row>
    <row r="860" spans="1:26" x14ac:dyDescent="0.2">
      <c r="A860">
        <v>2022</v>
      </c>
      <c r="B860">
        <v>3</v>
      </c>
      <c r="C860">
        <v>10</v>
      </c>
      <c r="D860" t="s">
        <v>281</v>
      </c>
      <c r="E860" t="s">
        <v>282</v>
      </c>
      <c r="F860">
        <v>44.64</v>
      </c>
      <c r="G860">
        <v>51.36</v>
      </c>
      <c r="I860">
        <v>61</v>
      </c>
      <c r="J860">
        <v>118</v>
      </c>
      <c r="X860">
        <v>0.02</v>
      </c>
      <c r="Y860" s="280">
        <v>44613</v>
      </c>
      <c r="Z860" s="280">
        <v>44614</v>
      </c>
    </row>
    <row r="861" spans="1:26" x14ac:dyDescent="0.2">
      <c r="A861">
        <v>2022</v>
      </c>
      <c r="B861">
        <v>3</v>
      </c>
      <c r="C861">
        <v>10</v>
      </c>
      <c r="D861" t="s">
        <v>281</v>
      </c>
      <c r="E861" t="s">
        <v>282</v>
      </c>
      <c r="F861">
        <v>44.64</v>
      </c>
      <c r="G861">
        <v>51.36</v>
      </c>
      <c r="I861">
        <v>61</v>
      </c>
      <c r="J861">
        <v>118</v>
      </c>
      <c r="X861">
        <v>0.02</v>
      </c>
      <c r="Y861" s="280">
        <v>44613</v>
      </c>
      <c r="Z861" s="280">
        <v>44617</v>
      </c>
    </row>
    <row r="862" spans="1:26" x14ac:dyDescent="0.2">
      <c r="A862">
        <v>2022</v>
      </c>
      <c r="B862">
        <v>3</v>
      </c>
      <c r="C862">
        <v>10</v>
      </c>
      <c r="D862" t="s">
        <v>281</v>
      </c>
      <c r="E862" t="s">
        <v>282</v>
      </c>
      <c r="F862">
        <v>44.64</v>
      </c>
      <c r="G862">
        <v>51.36</v>
      </c>
      <c r="I862">
        <v>61</v>
      </c>
      <c r="J862">
        <v>118</v>
      </c>
      <c r="X862">
        <v>0.02</v>
      </c>
      <c r="Y862" s="280">
        <v>44613</v>
      </c>
      <c r="Z862" s="280">
        <v>44618</v>
      </c>
    </row>
    <row r="863" spans="1:26" x14ac:dyDescent="0.2">
      <c r="A863">
        <v>2022</v>
      </c>
      <c r="B863">
        <v>3</v>
      </c>
      <c r="C863">
        <v>10</v>
      </c>
      <c r="D863" t="s">
        <v>281</v>
      </c>
      <c r="E863" t="s">
        <v>282</v>
      </c>
      <c r="F863">
        <v>44.64</v>
      </c>
      <c r="G863">
        <v>51.36</v>
      </c>
      <c r="I863">
        <v>61</v>
      </c>
      <c r="J863">
        <v>118</v>
      </c>
      <c r="X863">
        <v>0.02</v>
      </c>
      <c r="Y863" s="280">
        <v>44613</v>
      </c>
      <c r="Z863" s="280">
        <v>44623</v>
      </c>
    </row>
    <row r="864" spans="1:26" x14ac:dyDescent="0.2">
      <c r="A864">
        <v>2022</v>
      </c>
      <c r="B864">
        <v>3</v>
      </c>
      <c r="C864">
        <v>10</v>
      </c>
      <c r="D864" t="s">
        <v>281</v>
      </c>
      <c r="E864" t="s">
        <v>282</v>
      </c>
      <c r="F864">
        <v>44.64</v>
      </c>
      <c r="G864">
        <v>51.36</v>
      </c>
      <c r="I864">
        <v>61</v>
      </c>
      <c r="J864">
        <v>118</v>
      </c>
      <c r="X864">
        <v>0.02</v>
      </c>
      <c r="Y864" s="280">
        <v>44613</v>
      </c>
      <c r="Z864" s="280">
        <v>44627</v>
      </c>
    </row>
    <row r="865" spans="1:26" x14ac:dyDescent="0.2">
      <c r="A865">
        <v>2022</v>
      </c>
      <c r="B865">
        <v>3</v>
      </c>
      <c r="C865">
        <v>140</v>
      </c>
      <c r="D865" t="s">
        <v>203</v>
      </c>
      <c r="E865" t="s">
        <v>204</v>
      </c>
      <c r="F865">
        <v>451.05</v>
      </c>
      <c r="G865">
        <v>518.95000000000005</v>
      </c>
      <c r="I865">
        <v>60</v>
      </c>
      <c r="J865">
        <v>120</v>
      </c>
      <c r="X865">
        <v>1.4999999999999999E-2</v>
      </c>
      <c r="Y865" s="280">
        <v>44613</v>
      </c>
      <c r="Z865" s="280">
        <v>44557</v>
      </c>
    </row>
    <row r="866" spans="1:26" x14ac:dyDescent="0.2">
      <c r="A866">
        <v>2022</v>
      </c>
      <c r="B866">
        <v>3</v>
      </c>
      <c r="C866">
        <v>140</v>
      </c>
      <c r="D866" t="s">
        <v>203</v>
      </c>
      <c r="E866" t="s">
        <v>204</v>
      </c>
      <c r="F866">
        <v>451.05</v>
      </c>
      <c r="G866">
        <v>518.95000000000005</v>
      </c>
      <c r="I866">
        <v>60</v>
      </c>
      <c r="J866">
        <v>120</v>
      </c>
      <c r="X866">
        <v>1.4999999999999999E-2</v>
      </c>
      <c r="Y866" s="280">
        <v>44613</v>
      </c>
      <c r="Z866" s="280">
        <v>44591</v>
      </c>
    </row>
    <row r="867" spans="1:26" x14ac:dyDescent="0.2">
      <c r="A867">
        <v>2022</v>
      </c>
      <c r="B867">
        <v>3</v>
      </c>
      <c r="C867">
        <v>140</v>
      </c>
      <c r="D867" t="s">
        <v>203</v>
      </c>
      <c r="E867" t="s">
        <v>204</v>
      </c>
      <c r="F867">
        <v>451.05</v>
      </c>
      <c r="G867">
        <v>518.95000000000005</v>
      </c>
      <c r="I867">
        <v>60</v>
      </c>
      <c r="J867">
        <v>120</v>
      </c>
      <c r="X867">
        <v>1.4999999999999999E-2</v>
      </c>
      <c r="Y867" s="280">
        <v>44613</v>
      </c>
      <c r="Z867" s="280">
        <v>44608</v>
      </c>
    </row>
    <row r="868" spans="1:26" x14ac:dyDescent="0.2">
      <c r="A868">
        <v>2022</v>
      </c>
      <c r="B868">
        <v>3</v>
      </c>
      <c r="C868">
        <v>140</v>
      </c>
      <c r="D868" t="s">
        <v>203</v>
      </c>
      <c r="E868" t="s">
        <v>204</v>
      </c>
      <c r="F868">
        <v>451.05</v>
      </c>
      <c r="G868">
        <v>518.95000000000005</v>
      </c>
      <c r="I868">
        <v>60</v>
      </c>
      <c r="J868">
        <v>120</v>
      </c>
      <c r="X868">
        <v>1.4999999999999999E-2</v>
      </c>
      <c r="Y868" s="280">
        <v>44613</v>
      </c>
      <c r="Z868" s="280">
        <v>44609</v>
      </c>
    </row>
    <row r="869" spans="1:26" x14ac:dyDescent="0.2">
      <c r="A869">
        <v>2022</v>
      </c>
      <c r="B869">
        <v>3</v>
      </c>
      <c r="C869">
        <v>140</v>
      </c>
      <c r="D869" t="s">
        <v>203</v>
      </c>
      <c r="E869" t="s">
        <v>204</v>
      </c>
      <c r="F869">
        <v>451.05</v>
      </c>
      <c r="G869">
        <v>518.95000000000005</v>
      </c>
      <c r="I869">
        <v>60</v>
      </c>
      <c r="J869">
        <v>120</v>
      </c>
      <c r="X869">
        <v>1.4999999999999999E-2</v>
      </c>
      <c r="Y869" s="280">
        <v>44613</v>
      </c>
      <c r="Z869" s="280">
        <v>44610</v>
      </c>
    </row>
    <row r="870" spans="1:26" x14ac:dyDescent="0.2">
      <c r="A870">
        <v>2022</v>
      </c>
      <c r="B870">
        <v>3</v>
      </c>
      <c r="C870">
        <v>140</v>
      </c>
      <c r="D870" t="s">
        <v>203</v>
      </c>
      <c r="E870" t="s">
        <v>204</v>
      </c>
      <c r="F870">
        <v>451.05</v>
      </c>
      <c r="G870">
        <v>518.95000000000005</v>
      </c>
      <c r="I870">
        <v>60</v>
      </c>
      <c r="J870">
        <v>120</v>
      </c>
      <c r="X870">
        <v>1.4999999999999999E-2</v>
      </c>
      <c r="Y870" s="280">
        <v>44613</v>
      </c>
      <c r="Z870" s="280">
        <v>44612</v>
      </c>
    </row>
    <row r="871" spans="1:26" x14ac:dyDescent="0.2">
      <c r="A871">
        <v>2022</v>
      </c>
      <c r="B871">
        <v>3</v>
      </c>
      <c r="C871">
        <v>140</v>
      </c>
      <c r="D871" t="s">
        <v>203</v>
      </c>
      <c r="E871" t="s">
        <v>204</v>
      </c>
      <c r="F871">
        <v>451.05</v>
      </c>
      <c r="G871">
        <v>518.95000000000005</v>
      </c>
      <c r="I871">
        <v>60</v>
      </c>
      <c r="J871">
        <v>120</v>
      </c>
      <c r="X871">
        <v>1.4999999999999999E-2</v>
      </c>
      <c r="Y871" s="280">
        <v>44613</v>
      </c>
      <c r="Z871" s="280">
        <v>44613</v>
      </c>
    </row>
    <row r="872" spans="1:26" x14ac:dyDescent="0.2">
      <c r="A872">
        <v>2022</v>
      </c>
      <c r="B872">
        <v>3</v>
      </c>
      <c r="C872">
        <v>140</v>
      </c>
      <c r="D872" t="s">
        <v>203</v>
      </c>
      <c r="E872" t="s">
        <v>204</v>
      </c>
      <c r="F872">
        <v>451.05</v>
      </c>
      <c r="G872">
        <v>518.95000000000005</v>
      </c>
      <c r="I872">
        <v>60</v>
      </c>
      <c r="J872">
        <v>120</v>
      </c>
      <c r="X872">
        <v>1.4999999999999999E-2</v>
      </c>
      <c r="Y872" s="280">
        <v>44613</v>
      </c>
      <c r="Z872" s="280">
        <v>44614</v>
      </c>
    </row>
    <row r="873" spans="1:26" x14ac:dyDescent="0.2">
      <c r="A873">
        <v>2022</v>
      </c>
      <c r="B873">
        <v>3</v>
      </c>
      <c r="C873">
        <v>140</v>
      </c>
      <c r="D873" t="s">
        <v>203</v>
      </c>
      <c r="E873" t="s">
        <v>204</v>
      </c>
      <c r="F873">
        <v>451.05</v>
      </c>
      <c r="G873">
        <v>518.95000000000005</v>
      </c>
      <c r="I873">
        <v>60</v>
      </c>
      <c r="J873">
        <v>120</v>
      </c>
      <c r="X873">
        <v>1.4999999999999999E-2</v>
      </c>
      <c r="Y873" s="280">
        <v>44613</v>
      </c>
      <c r="Z873" s="280">
        <v>44617</v>
      </c>
    </row>
    <row r="874" spans="1:26" x14ac:dyDescent="0.2">
      <c r="A874">
        <v>2022</v>
      </c>
      <c r="B874">
        <v>3</v>
      </c>
      <c r="C874">
        <v>140</v>
      </c>
      <c r="D874" t="s">
        <v>203</v>
      </c>
      <c r="E874" t="s">
        <v>204</v>
      </c>
      <c r="F874">
        <v>451.05</v>
      </c>
      <c r="G874">
        <v>518.95000000000005</v>
      </c>
      <c r="I874">
        <v>60</v>
      </c>
      <c r="J874">
        <v>120</v>
      </c>
      <c r="X874">
        <v>1.4999999999999999E-2</v>
      </c>
      <c r="Y874" s="280">
        <v>44613</v>
      </c>
      <c r="Z874" s="280">
        <v>44618</v>
      </c>
    </row>
    <row r="875" spans="1:26" x14ac:dyDescent="0.2">
      <c r="A875">
        <v>2022</v>
      </c>
      <c r="B875">
        <v>3</v>
      </c>
      <c r="C875">
        <v>140</v>
      </c>
      <c r="D875" t="s">
        <v>203</v>
      </c>
      <c r="E875" t="s">
        <v>204</v>
      </c>
      <c r="F875">
        <v>451.05</v>
      </c>
      <c r="G875">
        <v>518.95000000000005</v>
      </c>
      <c r="I875">
        <v>60</v>
      </c>
      <c r="J875">
        <v>120</v>
      </c>
      <c r="X875">
        <v>1.4999999999999999E-2</v>
      </c>
      <c r="Y875" s="280">
        <v>44613</v>
      </c>
      <c r="Z875" s="280">
        <v>44623</v>
      </c>
    </row>
    <row r="876" spans="1:26" x14ac:dyDescent="0.2">
      <c r="A876">
        <v>2022</v>
      </c>
      <c r="B876">
        <v>3</v>
      </c>
      <c r="C876">
        <v>140</v>
      </c>
      <c r="D876" t="s">
        <v>203</v>
      </c>
      <c r="E876" t="s">
        <v>204</v>
      </c>
      <c r="F876">
        <v>451.05</v>
      </c>
      <c r="G876">
        <v>518.95000000000005</v>
      </c>
      <c r="I876">
        <v>60</v>
      </c>
      <c r="J876">
        <v>120</v>
      </c>
      <c r="X876">
        <v>1.4999999999999999E-2</v>
      </c>
      <c r="Y876" s="280">
        <v>44613</v>
      </c>
      <c r="Z876" s="280">
        <v>44627</v>
      </c>
    </row>
    <row r="877" spans="1:26" x14ac:dyDescent="0.2">
      <c r="A877">
        <v>2022</v>
      </c>
      <c r="B877">
        <v>3</v>
      </c>
      <c r="C877">
        <v>165</v>
      </c>
      <c r="D877" t="s">
        <v>133</v>
      </c>
      <c r="E877" t="s">
        <v>134</v>
      </c>
      <c r="F877">
        <v>656.58</v>
      </c>
      <c r="G877">
        <v>755.42</v>
      </c>
      <c r="I877">
        <v>60</v>
      </c>
      <c r="J877">
        <v>120</v>
      </c>
      <c r="X877">
        <v>1.4999999999999999E-2</v>
      </c>
      <c r="Y877" s="280">
        <v>44613</v>
      </c>
      <c r="Z877" s="280">
        <v>44557</v>
      </c>
    </row>
    <row r="878" spans="1:26" x14ac:dyDescent="0.2">
      <c r="A878">
        <v>2022</v>
      </c>
      <c r="B878">
        <v>3</v>
      </c>
      <c r="C878">
        <v>165</v>
      </c>
      <c r="D878" t="s">
        <v>133</v>
      </c>
      <c r="E878" t="s">
        <v>134</v>
      </c>
      <c r="F878">
        <v>656.58</v>
      </c>
      <c r="G878">
        <v>755.42</v>
      </c>
      <c r="I878">
        <v>60</v>
      </c>
      <c r="J878">
        <v>120</v>
      </c>
      <c r="X878">
        <v>1.4999999999999999E-2</v>
      </c>
      <c r="Y878" s="280">
        <v>44613</v>
      </c>
      <c r="Z878" s="280">
        <v>44591</v>
      </c>
    </row>
    <row r="879" spans="1:26" x14ac:dyDescent="0.2">
      <c r="A879">
        <v>2022</v>
      </c>
      <c r="B879">
        <v>3</v>
      </c>
      <c r="C879">
        <v>165</v>
      </c>
      <c r="D879" t="s">
        <v>133</v>
      </c>
      <c r="E879" t="s">
        <v>134</v>
      </c>
      <c r="F879">
        <v>656.58</v>
      </c>
      <c r="G879">
        <v>755.42</v>
      </c>
      <c r="I879">
        <v>60</v>
      </c>
      <c r="J879">
        <v>120</v>
      </c>
      <c r="X879">
        <v>1.4999999999999999E-2</v>
      </c>
      <c r="Y879" s="280">
        <v>44613</v>
      </c>
      <c r="Z879" s="280">
        <v>44608</v>
      </c>
    </row>
    <row r="880" spans="1:26" x14ac:dyDescent="0.2">
      <c r="A880">
        <v>2022</v>
      </c>
      <c r="B880">
        <v>3</v>
      </c>
      <c r="C880">
        <v>165</v>
      </c>
      <c r="D880" t="s">
        <v>133</v>
      </c>
      <c r="E880" t="s">
        <v>134</v>
      </c>
      <c r="F880">
        <v>656.58</v>
      </c>
      <c r="G880">
        <v>755.42</v>
      </c>
      <c r="I880">
        <v>60</v>
      </c>
      <c r="J880">
        <v>120</v>
      </c>
      <c r="X880">
        <v>1.4999999999999999E-2</v>
      </c>
      <c r="Y880" s="280">
        <v>44613</v>
      </c>
      <c r="Z880" s="280">
        <v>44609</v>
      </c>
    </row>
    <row r="881" spans="1:26" x14ac:dyDescent="0.2">
      <c r="A881">
        <v>2022</v>
      </c>
      <c r="B881">
        <v>3</v>
      </c>
      <c r="C881">
        <v>165</v>
      </c>
      <c r="D881" t="s">
        <v>133</v>
      </c>
      <c r="E881" t="s">
        <v>134</v>
      </c>
      <c r="F881">
        <v>656.58</v>
      </c>
      <c r="G881">
        <v>755.42</v>
      </c>
      <c r="I881">
        <v>60</v>
      </c>
      <c r="J881">
        <v>120</v>
      </c>
      <c r="X881">
        <v>1.4999999999999999E-2</v>
      </c>
      <c r="Y881" s="280">
        <v>44613</v>
      </c>
      <c r="Z881" s="280">
        <v>44610</v>
      </c>
    </row>
    <row r="882" spans="1:26" x14ac:dyDescent="0.2">
      <c r="A882">
        <v>2022</v>
      </c>
      <c r="B882">
        <v>3</v>
      </c>
      <c r="C882">
        <v>165</v>
      </c>
      <c r="D882" t="s">
        <v>133</v>
      </c>
      <c r="E882" t="s">
        <v>134</v>
      </c>
      <c r="F882">
        <v>656.58</v>
      </c>
      <c r="G882">
        <v>755.42</v>
      </c>
      <c r="I882">
        <v>60</v>
      </c>
      <c r="J882">
        <v>120</v>
      </c>
      <c r="X882">
        <v>1.4999999999999999E-2</v>
      </c>
      <c r="Y882" s="280">
        <v>44613</v>
      </c>
      <c r="Z882" s="280">
        <v>44612</v>
      </c>
    </row>
    <row r="883" spans="1:26" x14ac:dyDescent="0.2">
      <c r="A883">
        <v>2022</v>
      </c>
      <c r="B883">
        <v>3</v>
      </c>
      <c r="C883">
        <v>165</v>
      </c>
      <c r="D883" t="s">
        <v>133</v>
      </c>
      <c r="E883" t="s">
        <v>134</v>
      </c>
      <c r="F883">
        <v>656.58</v>
      </c>
      <c r="G883">
        <v>755.42</v>
      </c>
      <c r="I883">
        <v>60</v>
      </c>
      <c r="J883">
        <v>120</v>
      </c>
      <c r="X883">
        <v>1.4999999999999999E-2</v>
      </c>
      <c r="Y883" s="280">
        <v>44613</v>
      </c>
      <c r="Z883" s="280">
        <v>44613</v>
      </c>
    </row>
    <row r="884" spans="1:26" x14ac:dyDescent="0.2">
      <c r="A884">
        <v>2022</v>
      </c>
      <c r="B884">
        <v>3</v>
      </c>
      <c r="C884">
        <v>165</v>
      </c>
      <c r="D884" t="s">
        <v>133</v>
      </c>
      <c r="E884" t="s">
        <v>134</v>
      </c>
      <c r="F884">
        <v>656.58</v>
      </c>
      <c r="G884">
        <v>755.42</v>
      </c>
      <c r="I884">
        <v>60</v>
      </c>
      <c r="J884">
        <v>120</v>
      </c>
      <c r="X884">
        <v>1.4999999999999999E-2</v>
      </c>
      <c r="Y884" s="280">
        <v>44613</v>
      </c>
      <c r="Z884" s="280">
        <v>44614</v>
      </c>
    </row>
    <row r="885" spans="1:26" x14ac:dyDescent="0.2">
      <c r="A885">
        <v>2022</v>
      </c>
      <c r="B885">
        <v>3</v>
      </c>
      <c r="C885">
        <v>165</v>
      </c>
      <c r="D885" t="s">
        <v>133</v>
      </c>
      <c r="E885" t="s">
        <v>134</v>
      </c>
      <c r="F885">
        <v>656.58</v>
      </c>
      <c r="G885">
        <v>755.42</v>
      </c>
      <c r="I885">
        <v>60</v>
      </c>
      <c r="J885">
        <v>120</v>
      </c>
      <c r="X885">
        <v>1.4999999999999999E-2</v>
      </c>
      <c r="Y885" s="280">
        <v>44613</v>
      </c>
      <c r="Z885" s="280">
        <v>44617</v>
      </c>
    </row>
    <row r="886" spans="1:26" x14ac:dyDescent="0.2">
      <c r="A886">
        <v>2022</v>
      </c>
      <c r="B886">
        <v>3</v>
      </c>
      <c r="C886">
        <v>165</v>
      </c>
      <c r="D886" t="s">
        <v>133</v>
      </c>
      <c r="E886" t="s">
        <v>134</v>
      </c>
      <c r="F886">
        <v>656.58</v>
      </c>
      <c r="G886">
        <v>755.42</v>
      </c>
      <c r="I886">
        <v>60</v>
      </c>
      <c r="J886">
        <v>120</v>
      </c>
      <c r="X886">
        <v>1.4999999999999999E-2</v>
      </c>
      <c r="Y886" s="280">
        <v>44613</v>
      </c>
      <c r="Z886" s="280">
        <v>44618</v>
      </c>
    </row>
    <row r="887" spans="1:26" x14ac:dyDescent="0.2">
      <c r="A887">
        <v>2022</v>
      </c>
      <c r="B887">
        <v>3</v>
      </c>
      <c r="C887">
        <v>165</v>
      </c>
      <c r="D887" t="s">
        <v>133</v>
      </c>
      <c r="E887" t="s">
        <v>134</v>
      </c>
      <c r="F887">
        <v>656.58</v>
      </c>
      <c r="G887">
        <v>755.42</v>
      </c>
      <c r="I887">
        <v>60</v>
      </c>
      <c r="J887">
        <v>120</v>
      </c>
      <c r="X887">
        <v>1.4999999999999999E-2</v>
      </c>
      <c r="Y887" s="280">
        <v>44613</v>
      </c>
      <c r="Z887" s="280">
        <v>44623</v>
      </c>
    </row>
    <row r="888" spans="1:26" x14ac:dyDescent="0.2">
      <c r="A888">
        <v>2022</v>
      </c>
      <c r="B888">
        <v>3</v>
      </c>
      <c r="C888">
        <v>165</v>
      </c>
      <c r="D888" t="s">
        <v>133</v>
      </c>
      <c r="E888" t="s">
        <v>134</v>
      </c>
      <c r="F888">
        <v>656.58</v>
      </c>
      <c r="G888">
        <v>755.42</v>
      </c>
      <c r="I888">
        <v>60</v>
      </c>
      <c r="J888">
        <v>120</v>
      </c>
      <c r="X888">
        <v>1.4999999999999999E-2</v>
      </c>
      <c r="Y888" s="280">
        <v>44613</v>
      </c>
      <c r="Z888" s="280">
        <v>44627</v>
      </c>
    </row>
    <row r="889" spans="1:26" x14ac:dyDescent="0.2">
      <c r="A889">
        <v>2022</v>
      </c>
      <c r="B889">
        <v>3</v>
      </c>
      <c r="C889">
        <v>178</v>
      </c>
      <c r="D889" t="s">
        <v>205</v>
      </c>
      <c r="E889" t="s">
        <v>206</v>
      </c>
      <c r="F889">
        <v>46.5</v>
      </c>
      <c r="G889">
        <v>53.5</v>
      </c>
      <c r="I889">
        <v>60</v>
      </c>
      <c r="J889">
        <v>120</v>
      </c>
      <c r="X889">
        <v>1.4999999999999999E-2</v>
      </c>
      <c r="Y889" s="280">
        <v>44613</v>
      </c>
      <c r="Z889" s="280">
        <v>44557</v>
      </c>
    </row>
    <row r="890" spans="1:26" x14ac:dyDescent="0.2">
      <c r="A890">
        <v>2022</v>
      </c>
      <c r="B890">
        <v>3</v>
      </c>
      <c r="C890">
        <v>178</v>
      </c>
      <c r="D890" t="s">
        <v>205</v>
      </c>
      <c r="E890" t="s">
        <v>206</v>
      </c>
      <c r="F890">
        <v>46.5</v>
      </c>
      <c r="G890">
        <v>53.5</v>
      </c>
      <c r="I890">
        <v>60</v>
      </c>
      <c r="J890">
        <v>120</v>
      </c>
      <c r="X890">
        <v>1.4999999999999999E-2</v>
      </c>
      <c r="Y890" s="280">
        <v>44613</v>
      </c>
      <c r="Z890" s="280">
        <v>44591</v>
      </c>
    </row>
    <row r="891" spans="1:26" x14ac:dyDescent="0.2">
      <c r="A891">
        <v>2022</v>
      </c>
      <c r="B891">
        <v>3</v>
      </c>
      <c r="C891">
        <v>178</v>
      </c>
      <c r="D891" t="s">
        <v>205</v>
      </c>
      <c r="E891" t="s">
        <v>206</v>
      </c>
      <c r="F891">
        <v>46.5</v>
      </c>
      <c r="G891">
        <v>53.5</v>
      </c>
      <c r="I891">
        <v>60</v>
      </c>
      <c r="J891">
        <v>120</v>
      </c>
      <c r="X891">
        <v>1.4999999999999999E-2</v>
      </c>
      <c r="Y891" s="280">
        <v>44613</v>
      </c>
      <c r="Z891" s="280">
        <v>44608</v>
      </c>
    </row>
    <row r="892" spans="1:26" x14ac:dyDescent="0.2">
      <c r="A892">
        <v>2022</v>
      </c>
      <c r="B892">
        <v>3</v>
      </c>
      <c r="C892">
        <v>178</v>
      </c>
      <c r="D892" t="s">
        <v>205</v>
      </c>
      <c r="E892" t="s">
        <v>206</v>
      </c>
      <c r="F892">
        <v>46.5</v>
      </c>
      <c r="G892">
        <v>53.5</v>
      </c>
      <c r="I892">
        <v>60</v>
      </c>
      <c r="J892">
        <v>120</v>
      </c>
      <c r="X892">
        <v>1.4999999999999999E-2</v>
      </c>
      <c r="Y892" s="280">
        <v>44613</v>
      </c>
      <c r="Z892" s="280">
        <v>44609</v>
      </c>
    </row>
    <row r="893" spans="1:26" x14ac:dyDescent="0.2">
      <c r="A893">
        <v>2022</v>
      </c>
      <c r="B893">
        <v>3</v>
      </c>
      <c r="C893">
        <v>178</v>
      </c>
      <c r="D893" t="s">
        <v>205</v>
      </c>
      <c r="E893" t="s">
        <v>206</v>
      </c>
      <c r="F893">
        <v>46.5</v>
      </c>
      <c r="G893">
        <v>53.5</v>
      </c>
      <c r="I893">
        <v>60</v>
      </c>
      <c r="J893">
        <v>120</v>
      </c>
      <c r="X893">
        <v>1.4999999999999999E-2</v>
      </c>
      <c r="Y893" s="280">
        <v>44613</v>
      </c>
      <c r="Z893" s="280">
        <v>44610</v>
      </c>
    </row>
    <row r="894" spans="1:26" x14ac:dyDescent="0.2">
      <c r="A894">
        <v>2022</v>
      </c>
      <c r="B894">
        <v>3</v>
      </c>
      <c r="C894">
        <v>178</v>
      </c>
      <c r="D894" t="s">
        <v>205</v>
      </c>
      <c r="E894" t="s">
        <v>206</v>
      </c>
      <c r="F894">
        <v>46.5</v>
      </c>
      <c r="G894">
        <v>53.5</v>
      </c>
      <c r="I894">
        <v>60</v>
      </c>
      <c r="J894">
        <v>120</v>
      </c>
      <c r="X894">
        <v>1.4999999999999999E-2</v>
      </c>
      <c r="Y894" s="280">
        <v>44613</v>
      </c>
      <c r="Z894" s="280">
        <v>44612</v>
      </c>
    </row>
    <row r="895" spans="1:26" x14ac:dyDescent="0.2">
      <c r="A895">
        <v>2022</v>
      </c>
      <c r="B895">
        <v>3</v>
      </c>
      <c r="C895">
        <v>178</v>
      </c>
      <c r="D895" t="s">
        <v>205</v>
      </c>
      <c r="E895" t="s">
        <v>206</v>
      </c>
      <c r="F895">
        <v>46.5</v>
      </c>
      <c r="G895">
        <v>53.5</v>
      </c>
      <c r="I895">
        <v>60</v>
      </c>
      <c r="J895">
        <v>120</v>
      </c>
      <c r="X895">
        <v>1.4999999999999999E-2</v>
      </c>
      <c r="Y895" s="280">
        <v>44613</v>
      </c>
      <c r="Z895" s="280">
        <v>44613</v>
      </c>
    </row>
    <row r="896" spans="1:26" x14ac:dyDescent="0.2">
      <c r="A896">
        <v>2022</v>
      </c>
      <c r="B896">
        <v>3</v>
      </c>
      <c r="C896">
        <v>178</v>
      </c>
      <c r="D896" t="s">
        <v>205</v>
      </c>
      <c r="E896" t="s">
        <v>206</v>
      </c>
      <c r="F896">
        <v>46.5</v>
      </c>
      <c r="G896">
        <v>53.5</v>
      </c>
      <c r="I896">
        <v>60</v>
      </c>
      <c r="J896">
        <v>120</v>
      </c>
      <c r="X896">
        <v>1.4999999999999999E-2</v>
      </c>
      <c r="Y896" s="280">
        <v>44613</v>
      </c>
      <c r="Z896" s="280">
        <v>44614</v>
      </c>
    </row>
    <row r="897" spans="1:26" x14ac:dyDescent="0.2">
      <c r="A897">
        <v>2022</v>
      </c>
      <c r="B897">
        <v>3</v>
      </c>
      <c r="C897">
        <v>178</v>
      </c>
      <c r="D897" t="s">
        <v>205</v>
      </c>
      <c r="E897" t="s">
        <v>206</v>
      </c>
      <c r="F897">
        <v>46.5</v>
      </c>
      <c r="G897">
        <v>53.5</v>
      </c>
      <c r="I897">
        <v>60</v>
      </c>
      <c r="J897">
        <v>120</v>
      </c>
      <c r="X897">
        <v>1.4999999999999999E-2</v>
      </c>
      <c r="Y897" s="280">
        <v>44613</v>
      </c>
      <c r="Z897" s="280">
        <v>44617</v>
      </c>
    </row>
    <row r="898" spans="1:26" x14ac:dyDescent="0.2">
      <c r="A898">
        <v>2022</v>
      </c>
      <c r="B898">
        <v>3</v>
      </c>
      <c r="C898">
        <v>178</v>
      </c>
      <c r="D898" t="s">
        <v>205</v>
      </c>
      <c r="E898" t="s">
        <v>206</v>
      </c>
      <c r="F898">
        <v>46.5</v>
      </c>
      <c r="G898">
        <v>53.5</v>
      </c>
      <c r="I898">
        <v>60</v>
      </c>
      <c r="J898">
        <v>120</v>
      </c>
      <c r="X898">
        <v>1.4999999999999999E-2</v>
      </c>
      <c r="Y898" s="280">
        <v>44613</v>
      </c>
      <c r="Z898" s="280">
        <v>44618</v>
      </c>
    </row>
    <row r="899" spans="1:26" x14ac:dyDescent="0.2">
      <c r="A899">
        <v>2022</v>
      </c>
      <c r="B899">
        <v>3</v>
      </c>
      <c r="C899">
        <v>178</v>
      </c>
      <c r="D899" t="s">
        <v>205</v>
      </c>
      <c r="E899" t="s">
        <v>206</v>
      </c>
      <c r="F899">
        <v>46.5</v>
      </c>
      <c r="G899">
        <v>53.5</v>
      </c>
      <c r="I899">
        <v>60</v>
      </c>
      <c r="J899">
        <v>120</v>
      </c>
      <c r="X899">
        <v>1.4999999999999999E-2</v>
      </c>
      <c r="Y899" s="280">
        <v>44613</v>
      </c>
      <c r="Z899" s="280">
        <v>44623</v>
      </c>
    </row>
    <row r="900" spans="1:26" x14ac:dyDescent="0.2">
      <c r="A900">
        <v>2022</v>
      </c>
      <c r="B900">
        <v>3</v>
      </c>
      <c r="C900">
        <v>178</v>
      </c>
      <c r="D900" t="s">
        <v>205</v>
      </c>
      <c r="E900" t="s">
        <v>206</v>
      </c>
      <c r="F900">
        <v>46.5</v>
      </c>
      <c r="G900">
        <v>53.5</v>
      </c>
      <c r="I900">
        <v>60</v>
      </c>
      <c r="J900">
        <v>120</v>
      </c>
      <c r="X900">
        <v>1.4999999999999999E-2</v>
      </c>
      <c r="Y900" s="280">
        <v>44613</v>
      </c>
      <c r="Z900" s="280">
        <v>44627</v>
      </c>
    </row>
    <row r="901" spans="1:26" x14ac:dyDescent="0.2">
      <c r="A901">
        <v>2022</v>
      </c>
      <c r="B901">
        <v>3</v>
      </c>
      <c r="C901">
        <v>449</v>
      </c>
      <c r="D901" t="s">
        <v>285</v>
      </c>
      <c r="E901" t="s">
        <v>286</v>
      </c>
      <c r="F901">
        <v>40.985999999999997</v>
      </c>
      <c r="G901">
        <v>50.048000000000002</v>
      </c>
      <c r="I901">
        <v>112</v>
      </c>
      <c r="J901">
        <v>96</v>
      </c>
      <c r="X901">
        <v>1.4999999999999999E-2</v>
      </c>
      <c r="Y901" s="280">
        <v>44613</v>
      </c>
      <c r="Z901" s="280">
        <v>44557</v>
      </c>
    </row>
    <row r="902" spans="1:26" x14ac:dyDescent="0.2">
      <c r="A902">
        <v>2022</v>
      </c>
      <c r="B902">
        <v>3</v>
      </c>
      <c r="C902">
        <v>449</v>
      </c>
      <c r="D902" t="s">
        <v>285</v>
      </c>
      <c r="E902" t="s">
        <v>286</v>
      </c>
      <c r="F902">
        <v>40.985999999999997</v>
      </c>
      <c r="G902">
        <v>50.048000000000002</v>
      </c>
      <c r="I902">
        <v>112</v>
      </c>
      <c r="J902">
        <v>96</v>
      </c>
      <c r="X902">
        <v>1.4999999999999999E-2</v>
      </c>
      <c r="Y902" s="280">
        <v>44613</v>
      </c>
      <c r="Z902" s="280">
        <v>44591</v>
      </c>
    </row>
    <row r="903" spans="1:26" x14ac:dyDescent="0.2">
      <c r="A903">
        <v>2022</v>
      </c>
      <c r="B903">
        <v>3</v>
      </c>
      <c r="C903">
        <v>449</v>
      </c>
      <c r="D903" t="s">
        <v>285</v>
      </c>
      <c r="E903" t="s">
        <v>286</v>
      </c>
      <c r="F903">
        <v>40.985999999999997</v>
      </c>
      <c r="G903">
        <v>50.048000000000002</v>
      </c>
      <c r="I903">
        <v>112</v>
      </c>
      <c r="J903">
        <v>96</v>
      </c>
      <c r="X903">
        <v>1.4999999999999999E-2</v>
      </c>
      <c r="Y903" s="280">
        <v>44613</v>
      </c>
      <c r="Z903" s="280">
        <v>44608</v>
      </c>
    </row>
    <row r="904" spans="1:26" x14ac:dyDescent="0.2">
      <c r="A904">
        <v>2022</v>
      </c>
      <c r="B904">
        <v>3</v>
      </c>
      <c r="C904">
        <v>449</v>
      </c>
      <c r="D904" t="s">
        <v>285</v>
      </c>
      <c r="E904" t="s">
        <v>286</v>
      </c>
      <c r="F904">
        <v>40.985999999999997</v>
      </c>
      <c r="G904">
        <v>50.048000000000002</v>
      </c>
      <c r="I904">
        <v>112</v>
      </c>
      <c r="J904">
        <v>96</v>
      </c>
      <c r="X904">
        <v>1.4999999999999999E-2</v>
      </c>
      <c r="Y904" s="280">
        <v>44613</v>
      </c>
      <c r="Z904" s="280">
        <v>44609</v>
      </c>
    </row>
    <row r="905" spans="1:26" x14ac:dyDescent="0.2">
      <c r="A905">
        <v>2022</v>
      </c>
      <c r="B905">
        <v>3</v>
      </c>
      <c r="C905">
        <v>449</v>
      </c>
      <c r="D905" t="s">
        <v>285</v>
      </c>
      <c r="E905" t="s">
        <v>286</v>
      </c>
      <c r="F905">
        <v>40.985999999999997</v>
      </c>
      <c r="G905">
        <v>50.048000000000002</v>
      </c>
      <c r="I905">
        <v>112</v>
      </c>
      <c r="J905">
        <v>96</v>
      </c>
      <c r="X905">
        <v>1.4999999999999999E-2</v>
      </c>
      <c r="Y905" s="280">
        <v>44613</v>
      </c>
      <c r="Z905" s="280">
        <v>44610</v>
      </c>
    </row>
    <row r="906" spans="1:26" x14ac:dyDescent="0.2">
      <c r="A906">
        <v>2022</v>
      </c>
      <c r="B906">
        <v>3</v>
      </c>
      <c r="C906">
        <v>449</v>
      </c>
      <c r="D906" t="s">
        <v>285</v>
      </c>
      <c r="E906" t="s">
        <v>286</v>
      </c>
      <c r="F906">
        <v>40.985999999999997</v>
      </c>
      <c r="G906">
        <v>50.048000000000002</v>
      </c>
      <c r="I906">
        <v>112</v>
      </c>
      <c r="J906">
        <v>96</v>
      </c>
      <c r="X906">
        <v>1.4999999999999999E-2</v>
      </c>
      <c r="Y906" s="280">
        <v>44613</v>
      </c>
      <c r="Z906" s="280">
        <v>44612</v>
      </c>
    </row>
    <row r="907" spans="1:26" x14ac:dyDescent="0.2">
      <c r="A907">
        <v>2022</v>
      </c>
      <c r="B907">
        <v>3</v>
      </c>
      <c r="C907">
        <v>449</v>
      </c>
      <c r="D907" t="s">
        <v>285</v>
      </c>
      <c r="E907" t="s">
        <v>286</v>
      </c>
      <c r="F907">
        <v>40.985999999999997</v>
      </c>
      <c r="G907">
        <v>50.048000000000002</v>
      </c>
      <c r="I907">
        <v>112</v>
      </c>
      <c r="J907">
        <v>96</v>
      </c>
      <c r="X907">
        <v>1.4999999999999999E-2</v>
      </c>
      <c r="Y907" s="280">
        <v>44613</v>
      </c>
      <c r="Z907" s="280">
        <v>44613</v>
      </c>
    </row>
    <row r="908" spans="1:26" x14ac:dyDescent="0.2">
      <c r="A908">
        <v>2022</v>
      </c>
      <c r="B908">
        <v>3</v>
      </c>
      <c r="C908">
        <v>449</v>
      </c>
      <c r="D908" t="s">
        <v>285</v>
      </c>
      <c r="E908" t="s">
        <v>286</v>
      </c>
      <c r="F908">
        <v>40.985999999999997</v>
      </c>
      <c r="G908">
        <v>50.048000000000002</v>
      </c>
      <c r="I908">
        <v>112</v>
      </c>
      <c r="J908">
        <v>96</v>
      </c>
      <c r="X908">
        <v>1.4999999999999999E-2</v>
      </c>
      <c r="Y908" s="280">
        <v>44613</v>
      </c>
      <c r="Z908" s="280">
        <v>44614</v>
      </c>
    </row>
    <row r="909" spans="1:26" x14ac:dyDescent="0.2">
      <c r="A909">
        <v>2022</v>
      </c>
      <c r="B909">
        <v>3</v>
      </c>
      <c r="C909">
        <v>449</v>
      </c>
      <c r="D909" t="s">
        <v>285</v>
      </c>
      <c r="E909" t="s">
        <v>286</v>
      </c>
      <c r="F909">
        <v>40.985999999999997</v>
      </c>
      <c r="G909">
        <v>50.048000000000002</v>
      </c>
      <c r="I909">
        <v>112</v>
      </c>
      <c r="J909">
        <v>96</v>
      </c>
      <c r="X909">
        <v>1.4999999999999999E-2</v>
      </c>
      <c r="Y909" s="280">
        <v>44613</v>
      </c>
      <c r="Z909" s="280">
        <v>44617</v>
      </c>
    </row>
    <row r="910" spans="1:26" x14ac:dyDescent="0.2">
      <c r="A910">
        <v>2022</v>
      </c>
      <c r="B910">
        <v>3</v>
      </c>
      <c r="C910">
        <v>449</v>
      </c>
      <c r="D910" t="s">
        <v>285</v>
      </c>
      <c r="E910" t="s">
        <v>286</v>
      </c>
      <c r="F910">
        <v>40.985999999999997</v>
      </c>
      <c r="G910">
        <v>50.048000000000002</v>
      </c>
      <c r="I910">
        <v>112</v>
      </c>
      <c r="J910">
        <v>96</v>
      </c>
      <c r="X910">
        <v>1.4999999999999999E-2</v>
      </c>
      <c r="Y910" s="280">
        <v>44613</v>
      </c>
      <c r="Z910" s="280">
        <v>44618</v>
      </c>
    </row>
    <row r="911" spans="1:26" x14ac:dyDescent="0.2">
      <c r="A911">
        <v>2022</v>
      </c>
      <c r="B911">
        <v>3</v>
      </c>
      <c r="C911">
        <v>449</v>
      </c>
      <c r="D911" t="s">
        <v>285</v>
      </c>
      <c r="E911" t="s">
        <v>286</v>
      </c>
      <c r="F911">
        <v>40.985999999999997</v>
      </c>
      <c r="G911">
        <v>50.048000000000002</v>
      </c>
      <c r="I911">
        <v>112</v>
      </c>
      <c r="J911">
        <v>96</v>
      </c>
      <c r="X911">
        <v>1.4999999999999999E-2</v>
      </c>
      <c r="Y911" s="280">
        <v>44613</v>
      </c>
      <c r="Z911" s="280">
        <v>44623</v>
      </c>
    </row>
    <row r="912" spans="1:26" x14ac:dyDescent="0.2">
      <c r="A912">
        <v>2022</v>
      </c>
      <c r="B912">
        <v>3</v>
      </c>
      <c r="C912">
        <v>449</v>
      </c>
      <c r="D912" t="s">
        <v>285</v>
      </c>
      <c r="E912" t="s">
        <v>286</v>
      </c>
      <c r="F912">
        <v>40.985999999999997</v>
      </c>
      <c r="G912">
        <v>50.048000000000002</v>
      </c>
      <c r="I912">
        <v>112</v>
      </c>
      <c r="J912">
        <v>96</v>
      </c>
      <c r="X912">
        <v>1.4999999999999999E-2</v>
      </c>
      <c r="Y912" s="280">
        <v>44613</v>
      </c>
      <c r="Z912" s="280">
        <v>44627</v>
      </c>
    </row>
    <row r="913" spans="1:26" x14ac:dyDescent="0.2">
      <c r="A913">
        <v>2022</v>
      </c>
      <c r="B913">
        <v>3</v>
      </c>
      <c r="C913">
        <v>219</v>
      </c>
      <c r="D913" t="s">
        <v>193</v>
      </c>
      <c r="E913" t="s">
        <v>194</v>
      </c>
      <c r="F913">
        <v>106.02</v>
      </c>
      <c r="G913">
        <v>121.98</v>
      </c>
      <c r="I913">
        <v>238</v>
      </c>
      <c r="J913">
        <v>91</v>
      </c>
      <c r="X913">
        <v>1.4999999999999999E-2</v>
      </c>
      <c r="Y913" s="280">
        <v>44611</v>
      </c>
      <c r="Z913" s="280">
        <v>44560</v>
      </c>
    </row>
    <row r="914" spans="1:26" x14ac:dyDescent="0.2">
      <c r="A914">
        <v>2022</v>
      </c>
      <c r="B914">
        <v>3</v>
      </c>
      <c r="C914">
        <v>219</v>
      </c>
      <c r="D914" t="s">
        <v>193</v>
      </c>
      <c r="E914" t="s">
        <v>194</v>
      </c>
      <c r="F914">
        <v>106.02</v>
      </c>
      <c r="G914">
        <v>121.98</v>
      </c>
      <c r="I914">
        <v>238</v>
      </c>
      <c r="J914">
        <v>91</v>
      </c>
      <c r="X914">
        <v>1.4999999999999999E-2</v>
      </c>
      <c r="Y914" s="280">
        <v>44611</v>
      </c>
      <c r="Z914" s="280">
        <v>44577</v>
      </c>
    </row>
    <row r="915" spans="1:26" x14ac:dyDescent="0.2">
      <c r="A915">
        <v>2022</v>
      </c>
      <c r="B915">
        <v>3</v>
      </c>
      <c r="C915">
        <v>219</v>
      </c>
      <c r="D915" t="s">
        <v>193</v>
      </c>
      <c r="E915" t="s">
        <v>194</v>
      </c>
      <c r="F915">
        <v>106.02</v>
      </c>
      <c r="G915">
        <v>121.98</v>
      </c>
      <c r="I915">
        <v>238</v>
      </c>
      <c r="J915">
        <v>91</v>
      </c>
      <c r="X915">
        <v>1.4999999999999999E-2</v>
      </c>
      <c r="Y915" s="280">
        <v>44611</v>
      </c>
      <c r="Z915" s="280">
        <v>44585</v>
      </c>
    </row>
    <row r="916" spans="1:26" x14ac:dyDescent="0.2">
      <c r="A916">
        <v>2022</v>
      </c>
      <c r="B916">
        <v>3</v>
      </c>
      <c r="C916">
        <v>219</v>
      </c>
      <c r="D916" t="s">
        <v>193</v>
      </c>
      <c r="E916" t="s">
        <v>194</v>
      </c>
      <c r="F916">
        <v>106.02</v>
      </c>
      <c r="G916">
        <v>121.98</v>
      </c>
      <c r="I916">
        <v>238</v>
      </c>
      <c r="J916">
        <v>91</v>
      </c>
      <c r="X916">
        <v>1.4999999999999999E-2</v>
      </c>
      <c r="Y916" s="280">
        <v>44611</v>
      </c>
      <c r="Z916" s="280">
        <v>44607</v>
      </c>
    </row>
    <row r="917" spans="1:26" x14ac:dyDescent="0.2">
      <c r="A917">
        <v>2022</v>
      </c>
      <c r="B917">
        <v>3</v>
      </c>
      <c r="C917">
        <v>219</v>
      </c>
      <c r="D917" t="s">
        <v>193</v>
      </c>
      <c r="E917" t="s">
        <v>194</v>
      </c>
      <c r="F917">
        <v>106.02</v>
      </c>
      <c r="G917">
        <v>121.98</v>
      </c>
      <c r="I917">
        <v>238</v>
      </c>
      <c r="J917">
        <v>91</v>
      </c>
      <c r="X917">
        <v>1.4999999999999999E-2</v>
      </c>
      <c r="Y917" s="280">
        <v>44611</v>
      </c>
      <c r="Z917" s="280">
        <v>44608</v>
      </c>
    </row>
    <row r="918" spans="1:26" x14ac:dyDescent="0.2">
      <c r="A918">
        <v>2022</v>
      </c>
      <c r="B918">
        <v>3</v>
      </c>
      <c r="C918">
        <v>219</v>
      </c>
      <c r="D918" t="s">
        <v>193</v>
      </c>
      <c r="E918" t="s">
        <v>194</v>
      </c>
      <c r="F918">
        <v>106.02</v>
      </c>
      <c r="G918">
        <v>121.98</v>
      </c>
      <c r="I918">
        <v>238</v>
      </c>
      <c r="J918">
        <v>91</v>
      </c>
      <c r="X918">
        <v>1.4999999999999999E-2</v>
      </c>
      <c r="Y918" s="280">
        <v>44611</v>
      </c>
      <c r="Z918" s="280">
        <v>44609</v>
      </c>
    </row>
    <row r="919" spans="1:26" x14ac:dyDescent="0.2">
      <c r="A919">
        <v>2022</v>
      </c>
      <c r="B919">
        <v>3</v>
      </c>
      <c r="C919">
        <v>219</v>
      </c>
      <c r="D919" t="s">
        <v>193</v>
      </c>
      <c r="E919" t="s">
        <v>194</v>
      </c>
      <c r="F919">
        <v>106.02</v>
      </c>
      <c r="G919">
        <v>121.98</v>
      </c>
      <c r="I919">
        <v>238</v>
      </c>
      <c r="J919">
        <v>91</v>
      </c>
      <c r="X919">
        <v>1.4999999999999999E-2</v>
      </c>
      <c r="Y919" s="280">
        <v>44611</v>
      </c>
      <c r="Z919" s="280">
        <v>44611</v>
      </c>
    </row>
    <row r="920" spans="1:26" x14ac:dyDescent="0.2">
      <c r="A920">
        <v>2022</v>
      </c>
      <c r="B920">
        <v>3</v>
      </c>
      <c r="C920">
        <v>219</v>
      </c>
      <c r="D920" t="s">
        <v>193</v>
      </c>
      <c r="E920" t="s">
        <v>194</v>
      </c>
      <c r="F920">
        <v>106.02</v>
      </c>
      <c r="G920">
        <v>121.98</v>
      </c>
      <c r="I920">
        <v>238</v>
      </c>
      <c r="J920">
        <v>91</v>
      </c>
      <c r="X920">
        <v>1.4999999999999999E-2</v>
      </c>
      <c r="Y920" s="280">
        <v>44611</v>
      </c>
      <c r="Z920" s="280">
        <v>44612</v>
      </c>
    </row>
    <row r="921" spans="1:26" x14ac:dyDescent="0.2">
      <c r="A921">
        <v>2022</v>
      </c>
      <c r="B921">
        <v>3</v>
      </c>
      <c r="C921">
        <v>219</v>
      </c>
      <c r="D921" t="s">
        <v>193</v>
      </c>
      <c r="E921" t="s">
        <v>194</v>
      </c>
      <c r="F921">
        <v>106.02</v>
      </c>
      <c r="G921">
        <v>121.98</v>
      </c>
      <c r="I921">
        <v>238</v>
      </c>
      <c r="J921">
        <v>91</v>
      </c>
      <c r="X921">
        <v>1.4999999999999999E-2</v>
      </c>
      <c r="Y921" s="280">
        <v>44611</v>
      </c>
      <c r="Z921" s="280">
        <v>44614</v>
      </c>
    </row>
    <row r="922" spans="1:26" x14ac:dyDescent="0.2">
      <c r="A922">
        <v>2022</v>
      </c>
      <c r="B922">
        <v>3</v>
      </c>
      <c r="C922">
        <v>219</v>
      </c>
      <c r="D922" t="s">
        <v>193</v>
      </c>
      <c r="E922" t="s">
        <v>194</v>
      </c>
      <c r="F922">
        <v>106.02</v>
      </c>
      <c r="G922">
        <v>121.98</v>
      </c>
      <c r="I922">
        <v>238</v>
      </c>
      <c r="J922">
        <v>91</v>
      </c>
      <c r="X922">
        <v>1.4999999999999999E-2</v>
      </c>
      <c r="Y922" s="280">
        <v>44611</v>
      </c>
      <c r="Z922" s="280">
        <v>44627</v>
      </c>
    </row>
    <row r="923" spans="1:26" x14ac:dyDescent="0.2">
      <c r="A923">
        <v>2022</v>
      </c>
      <c r="B923">
        <v>3</v>
      </c>
      <c r="C923">
        <v>219</v>
      </c>
      <c r="D923" t="s">
        <v>193</v>
      </c>
      <c r="E923" t="s">
        <v>194</v>
      </c>
      <c r="F923">
        <v>106.02</v>
      </c>
      <c r="G923">
        <v>121.98</v>
      </c>
      <c r="I923">
        <v>238</v>
      </c>
      <c r="J923">
        <v>91</v>
      </c>
      <c r="X923">
        <v>1.4999999999999999E-2</v>
      </c>
      <c r="Y923" s="280">
        <v>44611</v>
      </c>
      <c r="Z923" s="280">
        <v>44633</v>
      </c>
    </row>
    <row r="924" spans="1:26" x14ac:dyDescent="0.2">
      <c r="A924">
        <v>2022</v>
      </c>
      <c r="B924">
        <v>3</v>
      </c>
      <c r="C924">
        <v>438</v>
      </c>
      <c r="D924" t="s">
        <v>195</v>
      </c>
      <c r="E924" t="s">
        <v>196</v>
      </c>
      <c r="F924">
        <v>315.23500000000001</v>
      </c>
      <c r="G924">
        <v>358.78500000000003</v>
      </c>
      <c r="I924">
        <v>75</v>
      </c>
      <c r="J924">
        <v>144</v>
      </c>
      <c r="X924">
        <v>1.4999999999999999E-2</v>
      </c>
      <c r="Y924" s="280">
        <v>44611</v>
      </c>
      <c r="Z924" s="280">
        <v>44560</v>
      </c>
    </row>
    <row r="925" spans="1:26" x14ac:dyDescent="0.2">
      <c r="A925">
        <v>2022</v>
      </c>
      <c r="B925">
        <v>3</v>
      </c>
      <c r="C925">
        <v>438</v>
      </c>
      <c r="D925" t="s">
        <v>195</v>
      </c>
      <c r="E925" t="s">
        <v>196</v>
      </c>
      <c r="F925">
        <v>315.23500000000001</v>
      </c>
      <c r="G925">
        <v>358.78500000000003</v>
      </c>
      <c r="I925">
        <v>75</v>
      </c>
      <c r="J925">
        <v>144</v>
      </c>
      <c r="X925">
        <v>1.4999999999999999E-2</v>
      </c>
      <c r="Y925" s="280">
        <v>44611</v>
      </c>
      <c r="Z925" s="280">
        <v>44577</v>
      </c>
    </row>
    <row r="926" spans="1:26" x14ac:dyDescent="0.2">
      <c r="A926">
        <v>2022</v>
      </c>
      <c r="B926">
        <v>3</v>
      </c>
      <c r="C926">
        <v>438</v>
      </c>
      <c r="D926" t="s">
        <v>195</v>
      </c>
      <c r="E926" t="s">
        <v>196</v>
      </c>
      <c r="F926">
        <v>315.23500000000001</v>
      </c>
      <c r="G926">
        <v>358.78500000000003</v>
      </c>
      <c r="I926">
        <v>75</v>
      </c>
      <c r="J926">
        <v>144</v>
      </c>
      <c r="X926">
        <v>1.4999999999999999E-2</v>
      </c>
      <c r="Y926" s="280">
        <v>44611</v>
      </c>
      <c r="Z926" s="280">
        <v>44585</v>
      </c>
    </row>
    <row r="927" spans="1:26" x14ac:dyDescent="0.2">
      <c r="A927">
        <v>2022</v>
      </c>
      <c r="B927">
        <v>3</v>
      </c>
      <c r="C927">
        <v>438</v>
      </c>
      <c r="D927" t="s">
        <v>195</v>
      </c>
      <c r="E927" t="s">
        <v>196</v>
      </c>
      <c r="F927">
        <v>315.23500000000001</v>
      </c>
      <c r="G927">
        <v>358.78500000000003</v>
      </c>
      <c r="I927">
        <v>75</v>
      </c>
      <c r="J927">
        <v>144</v>
      </c>
      <c r="X927">
        <v>1.4999999999999999E-2</v>
      </c>
      <c r="Y927" s="280">
        <v>44611</v>
      </c>
      <c r="Z927" s="280">
        <v>44607</v>
      </c>
    </row>
    <row r="928" spans="1:26" x14ac:dyDescent="0.2">
      <c r="A928">
        <v>2022</v>
      </c>
      <c r="B928">
        <v>3</v>
      </c>
      <c r="C928">
        <v>438</v>
      </c>
      <c r="D928" t="s">
        <v>195</v>
      </c>
      <c r="E928" t="s">
        <v>196</v>
      </c>
      <c r="F928">
        <v>315.23500000000001</v>
      </c>
      <c r="G928">
        <v>358.78500000000003</v>
      </c>
      <c r="I928">
        <v>75</v>
      </c>
      <c r="J928">
        <v>144</v>
      </c>
      <c r="X928">
        <v>1.4999999999999999E-2</v>
      </c>
      <c r="Y928" s="280">
        <v>44611</v>
      </c>
      <c r="Z928" s="280">
        <v>44608</v>
      </c>
    </row>
    <row r="929" spans="1:26" x14ac:dyDescent="0.2">
      <c r="A929">
        <v>2022</v>
      </c>
      <c r="B929">
        <v>3</v>
      </c>
      <c r="C929">
        <v>438</v>
      </c>
      <c r="D929" t="s">
        <v>195</v>
      </c>
      <c r="E929" t="s">
        <v>196</v>
      </c>
      <c r="F929">
        <v>315.23500000000001</v>
      </c>
      <c r="G929">
        <v>358.78500000000003</v>
      </c>
      <c r="I929">
        <v>75</v>
      </c>
      <c r="J929">
        <v>144</v>
      </c>
      <c r="X929">
        <v>1.4999999999999999E-2</v>
      </c>
      <c r="Y929" s="280">
        <v>44611</v>
      </c>
      <c r="Z929" s="280">
        <v>44609</v>
      </c>
    </row>
    <row r="930" spans="1:26" x14ac:dyDescent="0.2">
      <c r="A930">
        <v>2022</v>
      </c>
      <c r="B930">
        <v>3</v>
      </c>
      <c r="C930">
        <v>438</v>
      </c>
      <c r="D930" t="s">
        <v>195</v>
      </c>
      <c r="E930" t="s">
        <v>196</v>
      </c>
      <c r="F930">
        <v>315.23500000000001</v>
      </c>
      <c r="G930">
        <v>358.78500000000003</v>
      </c>
      <c r="I930">
        <v>75</v>
      </c>
      <c r="J930">
        <v>144</v>
      </c>
      <c r="X930">
        <v>1.4999999999999999E-2</v>
      </c>
      <c r="Y930" s="280">
        <v>44611</v>
      </c>
      <c r="Z930" s="280">
        <v>44611</v>
      </c>
    </row>
    <row r="931" spans="1:26" x14ac:dyDescent="0.2">
      <c r="A931">
        <v>2022</v>
      </c>
      <c r="B931">
        <v>3</v>
      </c>
      <c r="C931">
        <v>438</v>
      </c>
      <c r="D931" t="s">
        <v>195</v>
      </c>
      <c r="E931" t="s">
        <v>196</v>
      </c>
      <c r="F931">
        <v>315.23500000000001</v>
      </c>
      <c r="G931">
        <v>358.78500000000003</v>
      </c>
      <c r="I931">
        <v>75</v>
      </c>
      <c r="J931">
        <v>144</v>
      </c>
      <c r="X931">
        <v>1.4999999999999999E-2</v>
      </c>
      <c r="Y931" s="280">
        <v>44611</v>
      </c>
      <c r="Z931" s="280">
        <v>44612</v>
      </c>
    </row>
    <row r="932" spans="1:26" x14ac:dyDescent="0.2">
      <c r="A932">
        <v>2022</v>
      </c>
      <c r="B932">
        <v>3</v>
      </c>
      <c r="C932">
        <v>438</v>
      </c>
      <c r="D932" t="s">
        <v>195</v>
      </c>
      <c r="E932" t="s">
        <v>196</v>
      </c>
      <c r="F932">
        <v>315.23500000000001</v>
      </c>
      <c r="G932">
        <v>358.78500000000003</v>
      </c>
      <c r="I932">
        <v>75</v>
      </c>
      <c r="J932">
        <v>144</v>
      </c>
      <c r="X932">
        <v>1.4999999999999999E-2</v>
      </c>
      <c r="Y932" s="280">
        <v>44611</v>
      </c>
      <c r="Z932" s="280">
        <v>44614</v>
      </c>
    </row>
    <row r="933" spans="1:26" x14ac:dyDescent="0.2">
      <c r="A933">
        <v>2022</v>
      </c>
      <c r="B933">
        <v>3</v>
      </c>
      <c r="C933">
        <v>438</v>
      </c>
      <c r="D933" t="s">
        <v>195</v>
      </c>
      <c r="E933" t="s">
        <v>196</v>
      </c>
      <c r="F933">
        <v>315.23500000000001</v>
      </c>
      <c r="G933">
        <v>358.78500000000003</v>
      </c>
      <c r="I933">
        <v>75</v>
      </c>
      <c r="J933">
        <v>144</v>
      </c>
      <c r="X933">
        <v>1.4999999999999999E-2</v>
      </c>
      <c r="Y933" s="280">
        <v>44611</v>
      </c>
      <c r="Z933" s="280">
        <v>44627</v>
      </c>
    </row>
    <row r="934" spans="1:26" x14ac:dyDescent="0.2">
      <c r="A934">
        <v>2022</v>
      </c>
      <c r="B934">
        <v>3</v>
      </c>
      <c r="C934">
        <v>438</v>
      </c>
      <c r="D934" t="s">
        <v>195</v>
      </c>
      <c r="E934" t="s">
        <v>196</v>
      </c>
      <c r="F934">
        <v>315.23500000000001</v>
      </c>
      <c r="G934">
        <v>358.78500000000003</v>
      </c>
      <c r="I934">
        <v>75</v>
      </c>
      <c r="J934">
        <v>144</v>
      </c>
      <c r="X934">
        <v>1.4999999999999999E-2</v>
      </c>
      <c r="Y934" s="280">
        <v>44611</v>
      </c>
      <c r="Z934" s="280">
        <v>44633</v>
      </c>
    </row>
    <row r="935" spans="1:26" x14ac:dyDescent="0.2">
      <c r="A935">
        <v>2022</v>
      </c>
      <c r="B935">
        <v>3</v>
      </c>
      <c r="C935">
        <v>673</v>
      </c>
      <c r="D935" t="s">
        <v>287</v>
      </c>
      <c r="E935" t="s">
        <v>288</v>
      </c>
      <c r="F935">
        <v>57.965600000000002</v>
      </c>
      <c r="G935">
        <v>65.973600000000005</v>
      </c>
      <c r="I935">
        <v>18</v>
      </c>
      <c r="J935">
        <v>200</v>
      </c>
      <c r="X935">
        <v>1.4999999999999999E-2</v>
      </c>
      <c r="Y935" s="280">
        <v>44611</v>
      </c>
      <c r="Z935" s="280">
        <v>44560</v>
      </c>
    </row>
    <row r="936" spans="1:26" x14ac:dyDescent="0.2">
      <c r="A936">
        <v>2022</v>
      </c>
      <c r="B936">
        <v>3</v>
      </c>
      <c r="C936">
        <v>673</v>
      </c>
      <c r="D936" t="s">
        <v>287</v>
      </c>
      <c r="E936" t="s">
        <v>288</v>
      </c>
      <c r="F936">
        <v>57.965600000000002</v>
      </c>
      <c r="G936">
        <v>65.973600000000005</v>
      </c>
      <c r="I936">
        <v>18</v>
      </c>
      <c r="J936">
        <v>200</v>
      </c>
      <c r="X936">
        <v>1.4999999999999999E-2</v>
      </c>
      <c r="Y936" s="280">
        <v>44611</v>
      </c>
      <c r="Z936" s="280">
        <v>44577</v>
      </c>
    </row>
    <row r="937" spans="1:26" x14ac:dyDescent="0.2">
      <c r="A937">
        <v>2022</v>
      </c>
      <c r="B937">
        <v>3</v>
      </c>
      <c r="C937">
        <v>673</v>
      </c>
      <c r="D937" t="s">
        <v>287</v>
      </c>
      <c r="E937" t="s">
        <v>288</v>
      </c>
      <c r="F937">
        <v>57.965600000000002</v>
      </c>
      <c r="G937">
        <v>65.973600000000005</v>
      </c>
      <c r="I937">
        <v>18</v>
      </c>
      <c r="J937">
        <v>200</v>
      </c>
      <c r="X937">
        <v>1.4999999999999999E-2</v>
      </c>
      <c r="Y937" s="280">
        <v>44611</v>
      </c>
      <c r="Z937" s="280">
        <v>44585</v>
      </c>
    </row>
    <row r="938" spans="1:26" x14ac:dyDescent="0.2">
      <c r="A938">
        <v>2022</v>
      </c>
      <c r="B938">
        <v>3</v>
      </c>
      <c r="C938">
        <v>673</v>
      </c>
      <c r="D938" t="s">
        <v>287</v>
      </c>
      <c r="E938" t="s">
        <v>288</v>
      </c>
      <c r="F938">
        <v>57.965600000000002</v>
      </c>
      <c r="G938">
        <v>65.973600000000005</v>
      </c>
      <c r="I938">
        <v>18</v>
      </c>
      <c r="J938">
        <v>200</v>
      </c>
      <c r="X938">
        <v>1.4999999999999999E-2</v>
      </c>
      <c r="Y938" s="280">
        <v>44611</v>
      </c>
      <c r="Z938" s="280">
        <v>44607</v>
      </c>
    </row>
    <row r="939" spans="1:26" x14ac:dyDescent="0.2">
      <c r="A939">
        <v>2022</v>
      </c>
      <c r="B939">
        <v>3</v>
      </c>
      <c r="C939">
        <v>673</v>
      </c>
      <c r="D939" t="s">
        <v>287</v>
      </c>
      <c r="E939" t="s">
        <v>288</v>
      </c>
      <c r="F939">
        <v>57.965600000000002</v>
      </c>
      <c r="G939">
        <v>65.973600000000005</v>
      </c>
      <c r="I939">
        <v>18</v>
      </c>
      <c r="J939">
        <v>200</v>
      </c>
      <c r="X939">
        <v>1.4999999999999999E-2</v>
      </c>
      <c r="Y939" s="280">
        <v>44611</v>
      </c>
      <c r="Z939" s="280">
        <v>44608</v>
      </c>
    </row>
    <row r="940" spans="1:26" x14ac:dyDescent="0.2">
      <c r="A940">
        <v>2022</v>
      </c>
      <c r="B940">
        <v>3</v>
      </c>
      <c r="C940">
        <v>673</v>
      </c>
      <c r="D940" t="s">
        <v>287</v>
      </c>
      <c r="E940" t="s">
        <v>288</v>
      </c>
      <c r="F940">
        <v>57.965600000000002</v>
      </c>
      <c r="G940">
        <v>65.973600000000005</v>
      </c>
      <c r="I940">
        <v>18</v>
      </c>
      <c r="J940">
        <v>200</v>
      </c>
      <c r="X940">
        <v>1.4999999999999999E-2</v>
      </c>
      <c r="Y940" s="280">
        <v>44611</v>
      </c>
      <c r="Z940" s="280">
        <v>44609</v>
      </c>
    </row>
    <row r="941" spans="1:26" x14ac:dyDescent="0.2">
      <c r="A941">
        <v>2022</v>
      </c>
      <c r="B941">
        <v>3</v>
      </c>
      <c r="C941">
        <v>673</v>
      </c>
      <c r="D941" t="s">
        <v>287</v>
      </c>
      <c r="E941" t="s">
        <v>288</v>
      </c>
      <c r="F941">
        <v>57.965600000000002</v>
      </c>
      <c r="G941">
        <v>65.973600000000005</v>
      </c>
      <c r="I941">
        <v>18</v>
      </c>
      <c r="J941">
        <v>200</v>
      </c>
      <c r="X941">
        <v>1.4999999999999999E-2</v>
      </c>
      <c r="Y941" s="280">
        <v>44611</v>
      </c>
      <c r="Z941" s="280">
        <v>44611</v>
      </c>
    </row>
    <row r="942" spans="1:26" x14ac:dyDescent="0.2">
      <c r="A942">
        <v>2022</v>
      </c>
      <c r="B942">
        <v>3</v>
      </c>
      <c r="C942">
        <v>673</v>
      </c>
      <c r="D942" t="s">
        <v>287</v>
      </c>
      <c r="E942" t="s">
        <v>288</v>
      </c>
      <c r="F942">
        <v>57.965600000000002</v>
      </c>
      <c r="G942">
        <v>65.973600000000005</v>
      </c>
      <c r="I942">
        <v>18</v>
      </c>
      <c r="J942">
        <v>200</v>
      </c>
      <c r="X942">
        <v>1.4999999999999999E-2</v>
      </c>
      <c r="Y942" s="280">
        <v>44611</v>
      </c>
      <c r="Z942" s="280">
        <v>44612</v>
      </c>
    </row>
    <row r="943" spans="1:26" x14ac:dyDescent="0.2">
      <c r="A943">
        <v>2022</v>
      </c>
      <c r="B943">
        <v>3</v>
      </c>
      <c r="C943">
        <v>673</v>
      </c>
      <c r="D943" t="s">
        <v>287</v>
      </c>
      <c r="E943" t="s">
        <v>288</v>
      </c>
      <c r="F943">
        <v>57.965600000000002</v>
      </c>
      <c r="G943">
        <v>65.973600000000005</v>
      </c>
      <c r="I943">
        <v>18</v>
      </c>
      <c r="J943">
        <v>200</v>
      </c>
      <c r="X943">
        <v>1.4999999999999999E-2</v>
      </c>
      <c r="Y943" s="280">
        <v>44611</v>
      </c>
      <c r="Z943" s="280">
        <v>44614</v>
      </c>
    </row>
    <row r="944" spans="1:26" x14ac:dyDescent="0.2">
      <c r="A944">
        <v>2022</v>
      </c>
      <c r="B944">
        <v>3</v>
      </c>
      <c r="C944">
        <v>673</v>
      </c>
      <c r="D944" t="s">
        <v>287</v>
      </c>
      <c r="E944" t="s">
        <v>288</v>
      </c>
      <c r="F944">
        <v>57.965600000000002</v>
      </c>
      <c r="G944">
        <v>65.973600000000005</v>
      </c>
      <c r="I944">
        <v>18</v>
      </c>
      <c r="J944">
        <v>200</v>
      </c>
      <c r="X944">
        <v>1.4999999999999999E-2</v>
      </c>
      <c r="Y944" s="280">
        <v>44611</v>
      </c>
      <c r="Z944" s="280">
        <v>44627</v>
      </c>
    </row>
    <row r="945" spans="1:26" x14ac:dyDescent="0.2">
      <c r="A945">
        <v>2022</v>
      </c>
      <c r="B945">
        <v>3</v>
      </c>
      <c r="C945">
        <v>673</v>
      </c>
      <c r="D945" t="s">
        <v>287</v>
      </c>
      <c r="E945" t="s">
        <v>288</v>
      </c>
      <c r="F945">
        <v>57.965600000000002</v>
      </c>
      <c r="G945">
        <v>65.973600000000005</v>
      </c>
      <c r="I945">
        <v>18</v>
      </c>
      <c r="J945">
        <v>200</v>
      </c>
      <c r="X945">
        <v>1.4999999999999999E-2</v>
      </c>
      <c r="Y945" s="280">
        <v>44611</v>
      </c>
      <c r="Z945" s="280">
        <v>44633</v>
      </c>
    </row>
    <row r="946" spans="1:26" x14ac:dyDescent="0.2">
      <c r="A946">
        <v>2022</v>
      </c>
      <c r="B946">
        <v>3</v>
      </c>
      <c r="C946">
        <v>254</v>
      </c>
      <c r="D946" t="s">
        <v>159</v>
      </c>
      <c r="E946" t="s">
        <v>160</v>
      </c>
      <c r="F946">
        <v>188.79</v>
      </c>
      <c r="G946">
        <v>217.21</v>
      </c>
      <c r="I946">
        <v>94</v>
      </c>
      <c r="J946">
        <v>153</v>
      </c>
      <c r="X946">
        <v>0.02</v>
      </c>
      <c r="Y946" s="280">
        <v>44610</v>
      </c>
      <c r="Z946" s="280">
        <v>44600</v>
      </c>
    </row>
    <row r="947" spans="1:26" x14ac:dyDescent="0.2">
      <c r="A947">
        <v>2022</v>
      </c>
      <c r="B947">
        <v>3</v>
      </c>
      <c r="C947">
        <v>254</v>
      </c>
      <c r="D947" t="s">
        <v>159</v>
      </c>
      <c r="E947" t="s">
        <v>160</v>
      </c>
      <c r="F947">
        <v>188.79</v>
      </c>
      <c r="G947">
        <v>217.21</v>
      </c>
      <c r="I947">
        <v>94</v>
      </c>
      <c r="J947">
        <v>153</v>
      </c>
      <c r="X947">
        <v>0.02</v>
      </c>
      <c r="Y947" s="280">
        <v>44610</v>
      </c>
      <c r="Z947" s="280">
        <v>44610</v>
      </c>
    </row>
    <row r="948" spans="1:26" x14ac:dyDescent="0.2">
      <c r="A948">
        <v>2022</v>
      </c>
      <c r="B948">
        <v>3</v>
      </c>
      <c r="C948">
        <v>254</v>
      </c>
      <c r="D948" t="s">
        <v>159</v>
      </c>
      <c r="E948" t="s">
        <v>160</v>
      </c>
      <c r="F948">
        <v>188.79</v>
      </c>
      <c r="G948">
        <v>217.21</v>
      </c>
      <c r="I948">
        <v>94</v>
      </c>
      <c r="J948">
        <v>153</v>
      </c>
      <c r="X948">
        <v>0.02</v>
      </c>
      <c r="Y948" s="280">
        <v>44610</v>
      </c>
      <c r="Z948" s="280">
        <v>44623</v>
      </c>
    </row>
    <row r="949" spans="1:26" x14ac:dyDescent="0.2">
      <c r="A949">
        <v>2022</v>
      </c>
      <c r="B949">
        <v>3</v>
      </c>
      <c r="C949">
        <v>254</v>
      </c>
      <c r="D949" t="s">
        <v>159</v>
      </c>
      <c r="E949" t="s">
        <v>160</v>
      </c>
      <c r="F949">
        <v>188.79</v>
      </c>
      <c r="G949">
        <v>217.21</v>
      </c>
      <c r="I949">
        <v>94</v>
      </c>
      <c r="J949">
        <v>153</v>
      </c>
      <c r="X949">
        <v>0.02</v>
      </c>
      <c r="Y949" s="280">
        <v>44610</v>
      </c>
      <c r="Z949" s="280">
        <v>44627</v>
      </c>
    </row>
    <row r="950" spans="1:26" x14ac:dyDescent="0.2">
      <c r="A950">
        <v>2022</v>
      </c>
      <c r="B950">
        <v>3</v>
      </c>
      <c r="C950">
        <v>254</v>
      </c>
      <c r="D950" t="s">
        <v>159</v>
      </c>
      <c r="E950" t="s">
        <v>160</v>
      </c>
      <c r="F950">
        <v>188.79</v>
      </c>
      <c r="G950">
        <v>217.21</v>
      </c>
      <c r="I950">
        <v>94</v>
      </c>
      <c r="J950">
        <v>153</v>
      </c>
      <c r="X950">
        <v>0.02</v>
      </c>
      <c r="Y950" s="280">
        <v>44610</v>
      </c>
      <c r="Z950" s="280">
        <v>44633</v>
      </c>
    </row>
    <row r="951" spans="1:26" x14ac:dyDescent="0.2">
      <c r="A951">
        <v>2022</v>
      </c>
      <c r="B951">
        <v>3</v>
      </c>
      <c r="C951">
        <v>751</v>
      </c>
      <c r="D951" t="s">
        <v>175</v>
      </c>
      <c r="E951" t="s">
        <v>176</v>
      </c>
      <c r="F951">
        <v>949.46900000000005</v>
      </c>
      <c r="G951">
        <v>1080.6389999999999</v>
      </c>
      <c r="I951">
        <v>33</v>
      </c>
      <c r="J951">
        <v>180</v>
      </c>
      <c r="X951">
        <v>1.4999999999999999E-2</v>
      </c>
      <c r="Y951" s="280">
        <v>44609</v>
      </c>
      <c r="Z951" s="280">
        <v>44593</v>
      </c>
    </row>
    <row r="952" spans="1:26" x14ac:dyDescent="0.2">
      <c r="A952">
        <v>2022</v>
      </c>
      <c r="B952">
        <v>3</v>
      </c>
      <c r="C952">
        <v>751</v>
      </c>
      <c r="D952" t="s">
        <v>175</v>
      </c>
      <c r="E952" t="s">
        <v>176</v>
      </c>
      <c r="F952">
        <v>949.46900000000005</v>
      </c>
      <c r="G952">
        <v>1080.6389999999999</v>
      </c>
      <c r="I952">
        <v>33</v>
      </c>
      <c r="J952">
        <v>180</v>
      </c>
      <c r="X952">
        <v>1.4999999999999999E-2</v>
      </c>
      <c r="Y952" s="280">
        <v>44609</v>
      </c>
      <c r="Z952" s="280">
        <v>44600</v>
      </c>
    </row>
    <row r="953" spans="1:26" x14ac:dyDescent="0.2">
      <c r="A953">
        <v>2022</v>
      </c>
      <c r="B953">
        <v>3</v>
      </c>
      <c r="C953">
        <v>751</v>
      </c>
      <c r="D953" t="s">
        <v>175</v>
      </c>
      <c r="E953" t="s">
        <v>176</v>
      </c>
      <c r="F953">
        <v>949.46900000000005</v>
      </c>
      <c r="G953">
        <v>1080.6389999999999</v>
      </c>
      <c r="I953">
        <v>33</v>
      </c>
      <c r="J953">
        <v>180</v>
      </c>
      <c r="X953">
        <v>1.4999999999999999E-2</v>
      </c>
      <c r="Y953" s="280">
        <v>44609</v>
      </c>
      <c r="Z953" s="280">
        <v>44607</v>
      </c>
    </row>
    <row r="954" spans="1:26" x14ac:dyDescent="0.2">
      <c r="A954">
        <v>2022</v>
      </c>
      <c r="B954">
        <v>3</v>
      </c>
      <c r="C954">
        <v>751</v>
      </c>
      <c r="D954" t="s">
        <v>175</v>
      </c>
      <c r="E954" t="s">
        <v>176</v>
      </c>
      <c r="F954">
        <v>949.46900000000005</v>
      </c>
      <c r="G954">
        <v>1080.6389999999999</v>
      </c>
      <c r="I954">
        <v>33</v>
      </c>
      <c r="J954">
        <v>180</v>
      </c>
      <c r="X954">
        <v>1.4999999999999999E-2</v>
      </c>
      <c r="Y954" s="280">
        <v>44609</v>
      </c>
      <c r="Z954" s="280">
        <v>44609</v>
      </c>
    </row>
    <row r="955" spans="1:26" x14ac:dyDescent="0.2">
      <c r="A955">
        <v>2022</v>
      </c>
      <c r="B955">
        <v>3</v>
      </c>
      <c r="C955">
        <v>751</v>
      </c>
      <c r="D955" t="s">
        <v>175</v>
      </c>
      <c r="E955" t="s">
        <v>176</v>
      </c>
      <c r="F955">
        <v>949.46900000000005</v>
      </c>
      <c r="G955">
        <v>1080.6389999999999</v>
      </c>
      <c r="I955">
        <v>33</v>
      </c>
      <c r="J955">
        <v>180</v>
      </c>
      <c r="X955">
        <v>1.4999999999999999E-2</v>
      </c>
      <c r="Y955" s="280">
        <v>44609</v>
      </c>
      <c r="Z955" s="280">
        <v>44633</v>
      </c>
    </row>
    <row r="956" spans="1:26" x14ac:dyDescent="0.2">
      <c r="A956">
        <v>2022</v>
      </c>
      <c r="B956">
        <v>3</v>
      </c>
      <c r="C956">
        <v>752</v>
      </c>
      <c r="D956" t="s">
        <v>177</v>
      </c>
      <c r="E956" t="s">
        <v>178</v>
      </c>
      <c r="F956">
        <v>48.932000000000002</v>
      </c>
      <c r="G956">
        <v>55.692</v>
      </c>
      <c r="I956">
        <v>33</v>
      </c>
      <c r="J956">
        <v>180</v>
      </c>
      <c r="X956">
        <v>1.4999999999999999E-2</v>
      </c>
      <c r="Y956" s="280">
        <v>44609</v>
      </c>
      <c r="Z956" s="280">
        <v>44593</v>
      </c>
    </row>
    <row r="957" spans="1:26" x14ac:dyDescent="0.2">
      <c r="A957">
        <v>2022</v>
      </c>
      <c r="B957">
        <v>3</v>
      </c>
      <c r="C957">
        <v>752</v>
      </c>
      <c r="D957" t="s">
        <v>177</v>
      </c>
      <c r="E957" t="s">
        <v>178</v>
      </c>
      <c r="F957">
        <v>48.932000000000002</v>
      </c>
      <c r="G957">
        <v>55.692</v>
      </c>
      <c r="I957">
        <v>33</v>
      </c>
      <c r="J957">
        <v>180</v>
      </c>
      <c r="X957">
        <v>1.4999999999999999E-2</v>
      </c>
      <c r="Y957" s="280">
        <v>44609</v>
      </c>
      <c r="Z957" s="280">
        <v>44600</v>
      </c>
    </row>
    <row r="958" spans="1:26" x14ac:dyDescent="0.2">
      <c r="A958">
        <v>2022</v>
      </c>
      <c r="B958">
        <v>3</v>
      </c>
      <c r="C958">
        <v>752</v>
      </c>
      <c r="D958" t="s">
        <v>177</v>
      </c>
      <c r="E958" t="s">
        <v>178</v>
      </c>
      <c r="F958">
        <v>48.932000000000002</v>
      </c>
      <c r="G958">
        <v>55.692</v>
      </c>
      <c r="I958">
        <v>33</v>
      </c>
      <c r="J958">
        <v>180</v>
      </c>
      <c r="X958">
        <v>1.4999999999999999E-2</v>
      </c>
      <c r="Y958" s="280">
        <v>44609</v>
      </c>
      <c r="Z958" s="280">
        <v>44607</v>
      </c>
    </row>
    <row r="959" spans="1:26" x14ac:dyDescent="0.2">
      <c r="A959">
        <v>2022</v>
      </c>
      <c r="B959">
        <v>3</v>
      </c>
      <c r="C959">
        <v>752</v>
      </c>
      <c r="D959" t="s">
        <v>177</v>
      </c>
      <c r="E959" t="s">
        <v>178</v>
      </c>
      <c r="F959">
        <v>48.932000000000002</v>
      </c>
      <c r="G959">
        <v>55.692</v>
      </c>
      <c r="I959">
        <v>33</v>
      </c>
      <c r="J959">
        <v>180</v>
      </c>
      <c r="X959">
        <v>1.4999999999999999E-2</v>
      </c>
      <c r="Y959" s="280">
        <v>44609</v>
      </c>
      <c r="Z959" s="280">
        <v>44609</v>
      </c>
    </row>
    <row r="960" spans="1:26" x14ac:dyDescent="0.2">
      <c r="A960">
        <v>2022</v>
      </c>
      <c r="B960">
        <v>3</v>
      </c>
      <c r="C960">
        <v>752</v>
      </c>
      <c r="D960" t="s">
        <v>177</v>
      </c>
      <c r="E960" t="s">
        <v>178</v>
      </c>
      <c r="F960">
        <v>48.932000000000002</v>
      </c>
      <c r="G960">
        <v>55.692</v>
      </c>
      <c r="I960">
        <v>33</v>
      </c>
      <c r="J960">
        <v>180</v>
      </c>
      <c r="X960">
        <v>1.4999999999999999E-2</v>
      </c>
      <c r="Y960" s="280">
        <v>44609</v>
      </c>
      <c r="Z960" s="280">
        <v>44633</v>
      </c>
    </row>
    <row r="961" spans="1:26" x14ac:dyDescent="0.2">
      <c r="A961">
        <v>2022</v>
      </c>
      <c r="B961">
        <v>3</v>
      </c>
      <c r="C961">
        <v>646</v>
      </c>
      <c r="D961" t="s">
        <v>227</v>
      </c>
      <c r="E961" t="s">
        <v>228</v>
      </c>
      <c r="F961">
        <v>197.16</v>
      </c>
      <c r="G961">
        <v>226.84</v>
      </c>
      <c r="I961">
        <v>37</v>
      </c>
      <c r="J961">
        <v>150</v>
      </c>
      <c r="X961">
        <v>0.02</v>
      </c>
      <c r="Y961" s="280">
        <v>44608</v>
      </c>
      <c r="Z961" s="280">
        <v>44593</v>
      </c>
    </row>
    <row r="962" spans="1:26" x14ac:dyDescent="0.2">
      <c r="A962">
        <v>2022</v>
      </c>
      <c r="B962">
        <v>3</v>
      </c>
      <c r="C962">
        <v>646</v>
      </c>
      <c r="D962" t="s">
        <v>227</v>
      </c>
      <c r="E962" t="s">
        <v>228</v>
      </c>
      <c r="F962">
        <v>197.16</v>
      </c>
      <c r="G962">
        <v>226.84</v>
      </c>
      <c r="I962">
        <v>37</v>
      </c>
      <c r="J962">
        <v>150</v>
      </c>
      <c r="X962">
        <v>0.02</v>
      </c>
      <c r="Y962" s="280">
        <v>44608</v>
      </c>
      <c r="Z962" s="280">
        <v>44607</v>
      </c>
    </row>
    <row r="963" spans="1:26" x14ac:dyDescent="0.2">
      <c r="A963">
        <v>2022</v>
      </c>
      <c r="B963">
        <v>3</v>
      </c>
      <c r="C963">
        <v>646</v>
      </c>
      <c r="D963" t="s">
        <v>227</v>
      </c>
      <c r="E963" t="s">
        <v>228</v>
      </c>
      <c r="F963">
        <v>197.16</v>
      </c>
      <c r="G963">
        <v>226.84</v>
      </c>
      <c r="I963">
        <v>37</v>
      </c>
      <c r="J963">
        <v>150</v>
      </c>
      <c r="X963">
        <v>0.02</v>
      </c>
      <c r="Y963" s="280">
        <v>44608</v>
      </c>
      <c r="Z963" s="280">
        <v>44608</v>
      </c>
    </row>
    <row r="964" spans="1:26" x14ac:dyDescent="0.2">
      <c r="A964">
        <v>2022</v>
      </c>
      <c r="B964">
        <v>3</v>
      </c>
      <c r="C964">
        <v>646</v>
      </c>
      <c r="D964" t="s">
        <v>227</v>
      </c>
      <c r="E964" t="s">
        <v>228</v>
      </c>
      <c r="F964">
        <v>197.16</v>
      </c>
      <c r="G964">
        <v>226.84</v>
      </c>
      <c r="I964">
        <v>37</v>
      </c>
      <c r="J964">
        <v>150</v>
      </c>
      <c r="X964">
        <v>0.02</v>
      </c>
      <c r="Y964" s="280">
        <v>44608</v>
      </c>
      <c r="Z964" s="280">
        <v>44614</v>
      </c>
    </row>
    <row r="965" spans="1:26" x14ac:dyDescent="0.2">
      <c r="A965">
        <v>2022</v>
      </c>
      <c r="B965">
        <v>3</v>
      </c>
      <c r="C965">
        <v>647</v>
      </c>
      <c r="D965" t="s">
        <v>229</v>
      </c>
      <c r="E965" t="s">
        <v>230</v>
      </c>
      <c r="F965">
        <v>197.16</v>
      </c>
      <c r="G965">
        <v>226.84</v>
      </c>
      <c r="I965">
        <v>37</v>
      </c>
      <c r="J965">
        <v>150</v>
      </c>
      <c r="X965">
        <v>0.02</v>
      </c>
      <c r="Y965" s="280">
        <v>44608</v>
      </c>
      <c r="Z965" s="280">
        <v>44593</v>
      </c>
    </row>
    <row r="966" spans="1:26" x14ac:dyDescent="0.2">
      <c r="A966">
        <v>2022</v>
      </c>
      <c r="B966">
        <v>3</v>
      </c>
      <c r="C966">
        <v>647</v>
      </c>
      <c r="D966" t="s">
        <v>229</v>
      </c>
      <c r="E966" t="s">
        <v>230</v>
      </c>
      <c r="F966">
        <v>197.16</v>
      </c>
      <c r="G966">
        <v>226.84</v>
      </c>
      <c r="I966">
        <v>37</v>
      </c>
      <c r="J966">
        <v>150</v>
      </c>
      <c r="X966">
        <v>0.02</v>
      </c>
      <c r="Y966" s="280">
        <v>44608</v>
      </c>
      <c r="Z966" s="280">
        <v>44607</v>
      </c>
    </row>
    <row r="967" spans="1:26" x14ac:dyDescent="0.2">
      <c r="A967">
        <v>2022</v>
      </c>
      <c r="B967">
        <v>3</v>
      </c>
      <c r="C967">
        <v>647</v>
      </c>
      <c r="D967" t="s">
        <v>229</v>
      </c>
      <c r="E967" t="s">
        <v>230</v>
      </c>
      <c r="F967">
        <v>197.16</v>
      </c>
      <c r="G967">
        <v>226.84</v>
      </c>
      <c r="I967">
        <v>37</v>
      </c>
      <c r="J967">
        <v>150</v>
      </c>
      <c r="X967">
        <v>0.02</v>
      </c>
      <c r="Y967" s="280">
        <v>44608</v>
      </c>
      <c r="Z967" s="280">
        <v>44608</v>
      </c>
    </row>
    <row r="968" spans="1:26" x14ac:dyDescent="0.2">
      <c r="A968">
        <v>2022</v>
      </c>
      <c r="B968">
        <v>3</v>
      </c>
      <c r="C968">
        <v>647</v>
      </c>
      <c r="D968" t="s">
        <v>229</v>
      </c>
      <c r="E968" t="s">
        <v>230</v>
      </c>
      <c r="F968">
        <v>197.16</v>
      </c>
      <c r="G968">
        <v>226.84</v>
      </c>
      <c r="I968">
        <v>37</v>
      </c>
      <c r="J968">
        <v>150</v>
      </c>
      <c r="X968">
        <v>0.02</v>
      </c>
      <c r="Y968" s="280">
        <v>44608</v>
      </c>
      <c r="Z968" s="280">
        <v>44614</v>
      </c>
    </row>
    <row r="969" spans="1:26" x14ac:dyDescent="0.2">
      <c r="A969">
        <v>2022</v>
      </c>
      <c r="B969">
        <v>3</v>
      </c>
      <c r="C969">
        <v>607</v>
      </c>
      <c r="D969" t="s">
        <v>181</v>
      </c>
      <c r="E969" t="s">
        <v>182</v>
      </c>
      <c r="F969">
        <v>111.6</v>
      </c>
      <c r="G969">
        <v>128.4</v>
      </c>
      <c r="I969">
        <v>86</v>
      </c>
      <c r="J969">
        <v>126</v>
      </c>
      <c r="X969">
        <v>1.4999999999999999E-2</v>
      </c>
      <c r="Y969" s="280">
        <v>44605</v>
      </c>
      <c r="Z969" s="280">
        <v>44591</v>
      </c>
    </row>
    <row r="970" spans="1:26" x14ac:dyDescent="0.2">
      <c r="A970">
        <v>2022</v>
      </c>
      <c r="B970">
        <v>3</v>
      </c>
      <c r="C970">
        <v>607</v>
      </c>
      <c r="D970" t="s">
        <v>181</v>
      </c>
      <c r="E970" t="s">
        <v>182</v>
      </c>
      <c r="F970">
        <v>111.6</v>
      </c>
      <c r="G970">
        <v>128.4</v>
      </c>
      <c r="I970">
        <v>86</v>
      </c>
      <c r="J970">
        <v>126</v>
      </c>
      <c r="X970">
        <v>1.4999999999999999E-2</v>
      </c>
      <c r="Y970" s="280">
        <v>44605</v>
      </c>
      <c r="Z970" s="280">
        <v>44600</v>
      </c>
    </row>
    <row r="971" spans="1:26" x14ac:dyDescent="0.2">
      <c r="A971">
        <v>2022</v>
      </c>
      <c r="B971">
        <v>3</v>
      </c>
      <c r="C971">
        <v>607</v>
      </c>
      <c r="D971" t="s">
        <v>181</v>
      </c>
      <c r="E971" t="s">
        <v>182</v>
      </c>
      <c r="F971">
        <v>111.6</v>
      </c>
      <c r="G971">
        <v>128.4</v>
      </c>
      <c r="I971">
        <v>86</v>
      </c>
      <c r="J971">
        <v>126</v>
      </c>
      <c r="X971">
        <v>1.4999999999999999E-2</v>
      </c>
      <c r="Y971" s="280">
        <v>44605</v>
      </c>
      <c r="Z971" s="280">
        <v>44602</v>
      </c>
    </row>
    <row r="972" spans="1:26" x14ac:dyDescent="0.2">
      <c r="A972">
        <v>2022</v>
      </c>
      <c r="B972">
        <v>3</v>
      </c>
      <c r="C972">
        <v>607</v>
      </c>
      <c r="D972" t="s">
        <v>181</v>
      </c>
      <c r="E972" t="s">
        <v>182</v>
      </c>
      <c r="F972">
        <v>111.6</v>
      </c>
      <c r="G972">
        <v>128.4</v>
      </c>
      <c r="I972">
        <v>86</v>
      </c>
      <c r="J972">
        <v>126</v>
      </c>
      <c r="X972">
        <v>1.4999999999999999E-2</v>
      </c>
      <c r="Y972" s="280">
        <v>44605</v>
      </c>
      <c r="Z972" s="280">
        <v>44605</v>
      </c>
    </row>
    <row r="973" spans="1:26" x14ac:dyDescent="0.2">
      <c r="A973">
        <v>2022</v>
      </c>
      <c r="B973">
        <v>3</v>
      </c>
      <c r="C973">
        <v>607</v>
      </c>
      <c r="D973" t="s">
        <v>181</v>
      </c>
      <c r="E973" t="s">
        <v>182</v>
      </c>
      <c r="F973">
        <v>111.6</v>
      </c>
      <c r="G973">
        <v>128.4</v>
      </c>
      <c r="I973">
        <v>86</v>
      </c>
      <c r="J973">
        <v>126</v>
      </c>
      <c r="X973">
        <v>1.4999999999999999E-2</v>
      </c>
      <c r="Y973" s="280">
        <v>44605</v>
      </c>
      <c r="Z973" s="280">
        <v>44606</v>
      </c>
    </row>
    <row r="974" spans="1:26" x14ac:dyDescent="0.2">
      <c r="A974">
        <v>2022</v>
      </c>
      <c r="B974">
        <v>3</v>
      </c>
      <c r="C974">
        <v>607</v>
      </c>
      <c r="D974" t="s">
        <v>181</v>
      </c>
      <c r="E974" t="s">
        <v>182</v>
      </c>
      <c r="F974">
        <v>111.6</v>
      </c>
      <c r="G974">
        <v>128.4</v>
      </c>
      <c r="I974">
        <v>86</v>
      </c>
      <c r="J974">
        <v>126</v>
      </c>
      <c r="X974">
        <v>1.4999999999999999E-2</v>
      </c>
      <c r="Y974" s="280">
        <v>44605</v>
      </c>
      <c r="Z974" s="280">
        <v>44633</v>
      </c>
    </row>
    <row r="975" spans="1:26" x14ac:dyDescent="0.2">
      <c r="A975">
        <v>2022</v>
      </c>
      <c r="B975">
        <v>3</v>
      </c>
      <c r="C975">
        <v>608</v>
      </c>
      <c r="D975" t="s">
        <v>183</v>
      </c>
      <c r="E975" t="s">
        <v>184</v>
      </c>
      <c r="F975">
        <v>102.3</v>
      </c>
      <c r="G975">
        <v>117.7</v>
      </c>
      <c r="I975">
        <v>86</v>
      </c>
      <c r="J975">
        <v>126</v>
      </c>
      <c r="X975">
        <v>1.4999999999999999E-2</v>
      </c>
      <c r="Y975" s="280">
        <v>44605</v>
      </c>
      <c r="Z975" s="280">
        <v>44591</v>
      </c>
    </row>
    <row r="976" spans="1:26" x14ac:dyDescent="0.2">
      <c r="A976">
        <v>2022</v>
      </c>
      <c r="B976">
        <v>3</v>
      </c>
      <c r="C976">
        <v>608</v>
      </c>
      <c r="D976" t="s">
        <v>183</v>
      </c>
      <c r="E976" t="s">
        <v>184</v>
      </c>
      <c r="F976">
        <v>102.3</v>
      </c>
      <c r="G976">
        <v>117.7</v>
      </c>
      <c r="I976">
        <v>86</v>
      </c>
      <c r="J976">
        <v>126</v>
      </c>
      <c r="X976">
        <v>1.4999999999999999E-2</v>
      </c>
      <c r="Y976" s="280">
        <v>44605</v>
      </c>
      <c r="Z976" s="280">
        <v>44600</v>
      </c>
    </row>
    <row r="977" spans="1:26" x14ac:dyDescent="0.2">
      <c r="A977">
        <v>2022</v>
      </c>
      <c r="B977">
        <v>3</v>
      </c>
      <c r="C977">
        <v>608</v>
      </c>
      <c r="D977" t="s">
        <v>183</v>
      </c>
      <c r="E977" t="s">
        <v>184</v>
      </c>
      <c r="F977">
        <v>102.3</v>
      </c>
      <c r="G977">
        <v>117.7</v>
      </c>
      <c r="I977">
        <v>86</v>
      </c>
      <c r="J977">
        <v>126</v>
      </c>
      <c r="X977">
        <v>1.4999999999999999E-2</v>
      </c>
      <c r="Y977" s="280">
        <v>44605</v>
      </c>
      <c r="Z977" s="280">
        <v>44602</v>
      </c>
    </row>
    <row r="978" spans="1:26" x14ac:dyDescent="0.2">
      <c r="A978">
        <v>2022</v>
      </c>
      <c r="B978">
        <v>3</v>
      </c>
      <c r="C978">
        <v>608</v>
      </c>
      <c r="D978" t="s">
        <v>183</v>
      </c>
      <c r="E978" t="s">
        <v>184</v>
      </c>
      <c r="F978">
        <v>102.3</v>
      </c>
      <c r="G978">
        <v>117.7</v>
      </c>
      <c r="I978">
        <v>86</v>
      </c>
      <c r="J978">
        <v>126</v>
      </c>
      <c r="X978">
        <v>1.4999999999999999E-2</v>
      </c>
      <c r="Y978" s="280">
        <v>44605</v>
      </c>
      <c r="Z978" s="280">
        <v>44605</v>
      </c>
    </row>
    <row r="979" spans="1:26" x14ac:dyDescent="0.2">
      <c r="A979">
        <v>2022</v>
      </c>
      <c r="B979">
        <v>3</v>
      </c>
      <c r="C979">
        <v>608</v>
      </c>
      <c r="D979" t="s">
        <v>183</v>
      </c>
      <c r="E979" t="s">
        <v>184</v>
      </c>
      <c r="F979">
        <v>102.3</v>
      </c>
      <c r="G979">
        <v>117.7</v>
      </c>
      <c r="I979">
        <v>86</v>
      </c>
      <c r="J979">
        <v>126</v>
      </c>
      <c r="X979">
        <v>1.4999999999999999E-2</v>
      </c>
      <c r="Y979" s="280">
        <v>44605</v>
      </c>
      <c r="Z979" s="280">
        <v>44606</v>
      </c>
    </row>
    <row r="980" spans="1:26" x14ac:dyDescent="0.2">
      <c r="A980">
        <v>2022</v>
      </c>
      <c r="B980">
        <v>3</v>
      </c>
      <c r="C980">
        <v>608</v>
      </c>
      <c r="D980" t="s">
        <v>183</v>
      </c>
      <c r="E980" t="s">
        <v>184</v>
      </c>
      <c r="F980">
        <v>102.3</v>
      </c>
      <c r="G980">
        <v>117.7</v>
      </c>
      <c r="I980">
        <v>86</v>
      </c>
      <c r="J980">
        <v>126</v>
      </c>
      <c r="X980">
        <v>1.4999999999999999E-2</v>
      </c>
      <c r="Y980" s="280">
        <v>44605</v>
      </c>
      <c r="Z980" s="280">
        <v>44633</v>
      </c>
    </row>
    <row r="981" spans="1:26" x14ac:dyDescent="0.2">
      <c r="A981">
        <v>2022</v>
      </c>
      <c r="B981">
        <v>3</v>
      </c>
      <c r="C981">
        <v>609</v>
      </c>
      <c r="D981" t="s">
        <v>185</v>
      </c>
      <c r="E981" t="s">
        <v>186</v>
      </c>
      <c r="F981">
        <v>46.5</v>
      </c>
      <c r="G981">
        <v>53.5</v>
      </c>
      <c r="I981">
        <v>86</v>
      </c>
      <c r="J981">
        <v>126</v>
      </c>
      <c r="X981">
        <v>1.4999999999999999E-2</v>
      </c>
      <c r="Y981" s="280">
        <v>44605</v>
      </c>
      <c r="Z981" s="280">
        <v>44591</v>
      </c>
    </row>
    <row r="982" spans="1:26" x14ac:dyDescent="0.2">
      <c r="A982">
        <v>2022</v>
      </c>
      <c r="B982">
        <v>3</v>
      </c>
      <c r="C982">
        <v>609</v>
      </c>
      <c r="D982" t="s">
        <v>185</v>
      </c>
      <c r="E982" t="s">
        <v>186</v>
      </c>
      <c r="F982">
        <v>46.5</v>
      </c>
      <c r="G982">
        <v>53.5</v>
      </c>
      <c r="I982">
        <v>86</v>
      </c>
      <c r="J982">
        <v>126</v>
      </c>
      <c r="X982">
        <v>1.4999999999999999E-2</v>
      </c>
      <c r="Y982" s="280">
        <v>44605</v>
      </c>
      <c r="Z982" s="280">
        <v>44600</v>
      </c>
    </row>
    <row r="983" spans="1:26" x14ac:dyDescent="0.2">
      <c r="A983">
        <v>2022</v>
      </c>
      <c r="B983">
        <v>3</v>
      </c>
      <c r="C983">
        <v>609</v>
      </c>
      <c r="D983" t="s">
        <v>185</v>
      </c>
      <c r="E983" t="s">
        <v>186</v>
      </c>
      <c r="F983">
        <v>46.5</v>
      </c>
      <c r="G983">
        <v>53.5</v>
      </c>
      <c r="I983">
        <v>86</v>
      </c>
      <c r="J983">
        <v>126</v>
      </c>
      <c r="X983">
        <v>1.4999999999999999E-2</v>
      </c>
      <c r="Y983" s="280">
        <v>44605</v>
      </c>
      <c r="Z983" s="280">
        <v>44602</v>
      </c>
    </row>
    <row r="984" spans="1:26" x14ac:dyDescent="0.2">
      <c r="A984">
        <v>2022</v>
      </c>
      <c r="B984">
        <v>3</v>
      </c>
      <c r="C984">
        <v>609</v>
      </c>
      <c r="D984" t="s">
        <v>185</v>
      </c>
      <c r="E984" t="s">
        <v>186</v>
      </c>
      <c r="F984">
        <v>46.5</v>
      </c>
      <c r="G984">
        <v>53.5</v>
      </c>
      <c r="I984">
        <v>86</v>
      </c>
      <c r="J984">
        <v>126</v>
      </c>
      <c r="X984">
        <v>1.4999999999999999E-2</v>
      </c>
      <c r="Y984" s="280">
        <v>44605</v>
      </c>
      <c r="Z984" s="280">
        <v>44605</v>
      </c>
    </row>
    <row r="985" spans="1:26" x14ac:dyDescent="0.2">
      <c r="A985">
        <v>2022</v>
      </c>
      <c r="B985">
        <v>3</v>
      </c>
      <c r="C985">
        <v>609</v>
      </c>
      <c r="D985" t="s">
        <v>185</v>
      </c>
      <c r="E985" t="s">
        <v>186</v>
      </c>
      <c r="F985">
        <v>46.5</v>
      </c>
      <c r="G985">
        <v>53.5</v>
      </c>
      <c r="I985">
        <v>86</v>
      </c>
      <c r="J985">
        <v>126</v>
      </c>
      <c r="X985">
        <v>1.4999999999999999E-2</v>
      </c>
      <c r="Y985" s="280">
        <v>44605</v>
      </c>
      <c r="Z985" s="280">
        <v>44606</v>
      </c>
    </row>
    <row r="986" spans="1:26" x14ac:dyDescent="0.2">
      <c r="A986">
        <v>2022</v>
      </c>
      <c r="B986">
        <v>3</v>
      </c>
      <c r="C986">
        <v>609</v>
      </c>
      <c r="D986" t="s">
        <v>185</v>
      </c>
      <c r="E986" t="s">
        <v>186</v>
      </c>
      <c r="F986">
        <v>46.5</v>
      </c>
      <c r="G986">
        <v>53.5</v>
      </c>
      <c r="I986">
        <v>86</v>
      </c>
      <c r="J986">
        <v>126</v>
      </c>
      <c r="X986">
        <v>1.4999999999999999E-2</v>
      </c>
      <c r="Y986" s="280">
        <v>44605</v>
      </c>
      <c r="Z986" s="280">
        <v>44633</v>
      </c>
    </row>
    <row r="987" spans="1:26" x14ac:dyDescent="0.2">
      <c r="A987">
        <v>2022</v>
      </c>
      <c r="B987">
        <v>3</v>
      </c>
      <c r="C987">
        <v>659</v>
      </c>
      <c r="D987" t="s">
        <v>289</v>
      </c>
      <c r="E987" t="s">
        <v>290</v>
      </c>
      <c r="F987">
        <v>283.24099999999999</v>
      </c>
      <c r="G987">
        <v>322.37099999999998</v>
      </c>
      <c r="I987">
        <v>55</v>
      </c>
      <c r="J987">
        <v>131</v>
      </c>
      <c r="X987">
        <v>1.4999999999999999E-2</v>
      </c>
      <c r="Y987" s="280">
        <v>44602</v>
      </c>
      <c r="Z987" s="280">
        <v>44553</v>
      </c>
    </row>
    <row r="988" spans="1:26" x14ac:dyDescent="0.2">
      <c r="A988">
        <v>2022</v>
      </c>
      <c r="B988">
        <v>3</v>
      </c>
      <c r="C988">
        <v>659</v>
      </c>
      <c r="D988" t="s">
        <v>289</v>
      </c>
      <c r="E988" t="s">
        <v>290</v>
      </c>
      <c r="F988">
        <v>283.24099999999999</v>
      </c>
      <c r="G988">
        <v>322.37099999999998</v>
      </c>
      <c r="I988">
        <v>55</v>
      </c>
      <c r="J988">
        <v>131</v>
      </c>
      <c r="X988">
        <v>1.4999999999999999E-2</v>
      </c>
      <c r="Y988" s="280">
        <v>44602</v>
      </c>
      <c r="Z988" s="280">
        <v>44602</v>
      </c>
    </row>
    <row r="989" spans="1:26" x14ac:dyDescent="0.2">
      <c r="A989">
        <v>2022</v>
      </c>
      <c r="B989">
        <v>3</v>
      </c>
      <c r="C989">
        <v>659</v>
      </c>
      <c r="D989" t="s">
        <v>289</v>
      </c>
      <c r="E989" t="s">
        <v>290</v>
      </c>
      <c r="F989">
        <v>283.24099999999999</v>
      </c>
      <c r="G989">
        <v>322.37099999999998</v>
      </c>
      <c r="I989">
        <v>55</v>
      </c>
      <c r="J989">
        <v>131</v>
      </c>
      <c r="X989">
        <v>1.4999999999999999E-2</v>
      </c>
      <c r="Y989" s="280">
        <v>44602</v>
      </c>
      <c r="Z989" s="280">
        <v>44605</v>
      </c>
    </row>
    <row r="990" spans="1:26" x14ac:dyDescent="0.2">
      <c r="A990">
        <v>2022</v>
      </c>
      <c r="B990">
        <v>3</v>
      </c>
      <c r="C990">
        <v>659</v>
      </c>
      <c r="D990" t="s">
        <v>289</v>
      </c>
      <c r="E990" t="s">
        <v>290</v>
      </c>
      <c r="F990">
        <v>283.24099999999999</v>
      </c>
      <c r="G990">
        <v>322.37099999999998</v>
      </c>
      <c r="I990">
        <v>55</v>
      </c>
      <c r="J990">
        <v>131</v>
      </c>
      <c r="X990">
        <v>1.4999999999999999E-2</v>
      </c>
      <c r="Y990" s="280">
        <v>44602</v>
      </c>
      <c r="Z990" s="280">
        <v>44607</v>
      </c>
    </row>
    <row r="991" spans="1:26" x14ac:dyDescent="0.2">
      <c r="A991">
        <v>2022</v>
      </c>
      <c r="B991">
        <v>3</v>
      </c>
      <c r="C991">
        <v>160</v>
      </c>
      <c r="D991" t="s">
        <v>187</v>
      </c>
      <c r="E991" t="s">
        <v>188</v>
      </c>
      <c r="F991">
        <v>186</v>
      </c>
      <c r="G991">
        <v>214</v>
      </c>
      <c r="I991">
        <v>76</v>
      </c>
      <c r="J991">
        <v>95</v>
      </c>
      <c r="X991">
        <v>1.4999999999999999E-2</v>
      </c>
      <c r="Y991" s="280">
        <v>44598</v>
      </c>
      <c r="Z991" s="280">
        <v>44598</v>
      </c>
    </row>
    <row r="992" spans="1:26" x14ac:dyDescent="0.2">
      <c r="A992">
        <v>2022</v>
      </c>
      <c r="B992">
        <v>3</v>
      </c>
      <c r="C992">
        <v>160</v>
      </c>
      <c r="D992" t="s">
        <v>187</v>
      </c>
      <c r="E992" t="s">
        <v>188</v>
      </c>
      <c r="F992">
        <v>186</v>
      </c>
      <c r="G992">
        <v>214</v>
      </c>
      <c r="I992">
        <v>76</v>
      </c>
      <c r="J992">
        <v>95</v>
      </c>
      <c r="X992">
        <v>1.4999999999999999E-2</v>
      </c>
      <c r="Y992" s="280">
        <v>44598</v>
      </c>
      <c r="Z992" s="280">
        <v>44599</v>
      </c>
    </row>
    <row r="993" spans="1:26" x14ac:dyDescent="0.2">
      <c r="A993">
        <v>2022</v>
      </c>
      <c r="B993">
        <v>3</v>
      </c>
      <c r="C993">
        <v>160</v>
      </c>
      <c r="D993" t="s">
        <v>187</v>
      </c>
      <c r="E993" t="s">
        <v>188</v>
      </c>
      <c r="F993">
        <v>186</v>
      </c>
      <c r="G993">
        <v>214</v>
      </c>
      <c r="I993">
        <v>76</v>
      </c>
      <c r="J993">
        <v>95</v>
      </c>
      <c r="X993">
        <v>1.4999999999999999E-2</v>
      </c>
      <c r="Y993" s="280">
        <v>44598</v>
      </c>
      <c r="Z993" s="280">
        <v>44600</v>
      </c>
    </row>
    <row r="994" spans="1:26" x14ac:dyDescent="0.2">
      <c r="A994">
        <v>2022</v>
      </c>
      <c r="B994">
        <v>3</v>
      </c>
      <c r="C994">
        <v>160</v>
      </c>
      <c r="D994" t="s">
        <v>187</v>
      </c>
      <c r="E994" t="s">
        <v>188</v>
      </c>
      <c r="F994">
        <v>186</v>
      </c>
      <c r="G994">
        <v>214</v>
      </c>
      <c r="I994">
        <v>76</v>
      </c>
      <c r="J994">
        <v>95</v>
      </c>
      <c r="X994">
        <v>1.4999999999999999E-2</v>
      </c>
      <c r="Y994" s="280">
        <v>44598</v>
      </c>
      <c r="Z994" s="280">
        <v>44601</v>
      </c>
    </row>
    <row r="995" spans="1:26" x14ac:dyDescent="0.2">
      <c r="A995">
        <v>2022</v>
      </c>
      <c r="B995">
        <v>3</v>
      </c>
      <c r="C995">
        <v>160</v>
      </c>
      <c r="D995" t="s">
        <v>187</v>
      </c>
      <c r="E995" t="s">
        <v>188</v>
      </c>
      <c r="F995">
        <v>186</v>
      </c>
      <c r="G995">
        <v>214</v>
      </c>
      <c r="I995">
        <v>76</v>
      </c>
      <c r="J995">
        <v>95</v>
      </c>
      <c r="X995">
        <v>1.4999999999999999E-2</v>
      </c>
      <c r="Y995" s="280">
        <v>44598</v>
      </c>
      <c r="Z995" s="280">
        <v>44633</v>
      </c>
    </row>
    <row r="996" spans="1:26" x14ac:dyDescent="0.2">
      <c r="A996">
        <v>2022</v>
      </c>
      <c r="B996">
        <v>3</v>
      </c>
      <c r="C996">
        <v>101</v>
      </c>
      <c r="D996" t="s">
        <v>233</v>
      </c>
      <c r="E996" t="s">
        <v>234</v>
      </c>
      <c r="F996">
        <v>18.600000000000001</v>
      </c>
      <c r="G996">
        <v>21.4</v>
      </c>
      <c r="I996">
        <v>140</v>
      </c>
      <c r="J996">
        <v>103</v>
      </c>
      <c r="X996">
        <v>1.4999999999999999E-2</v>
      </c>
      <c r="Y996" s="280">
        <v>44596</v>
      </c>
      <c r="Z996" s="280">
        <v>44587</v>
      </c>
    </row>
    <row r="997" spans="1:26" x14ac:dyDescent="0.2">
      <c r="A997">
        <v>2022</v>
      </c>
      <c r="B997">
        <v>3</v>
      </c>
      <c r="C997">
        <v>101</v>
      </c>
      <c r="D997" t="s">
        <v>233</v>
      </c>
      <c r="E997" t="s">
        <v>234</v>
      </c>
      <c r="F997">
        <v>18.600000000000001</v>
      </c>
      <c r="G997">
        <v>21.4</v>
      </c>
      <c r="I997">
        <v>140</v>
      </c>
      <c r="J997">
        <v>103</v>
      </c>
      <c r="X997">
        <v>1.4999999999999999E-2</v>
      </c>
      <c r="Y997" s="280">
        <v>44596</v>
      </c>
      <c r="Z997" s="280">
        <v>44595</v>
      </c>
    </row>
    <row r="998" spans="1:26" x14ac:dyDescent="0.2">
      <c r="A998">
        <v>2022</v>
      </c>
      <c r="B998">
        <v>3</v>
      </c>
      <c r="C998">
        <v>101</v>
      </c>
      <c r="D998" t="s">
        <v>233</v>
      </c>
      <c r="E998" t="s">
        <v>234</v>
      </c>
      <c r="F998">
        <v>18.600000000000001</v>
      </c>
      <c r="G998">
        <v>21.4</v>
      </c>
      <c r="I998">
        <v>140</v>
      </c>
      <c r="J998">
        <v>103</v>
      </c>
      <c r="X998">
        <v>1.4999999999999999E-2</v>
      </c>
      <c r="Y998" s="280">
        <v>44596</v>
      </c>
      <c r="Z998" s="280">
        <v>44596</v>
      </c>
    </row>
    <row r="999" spans="1:26" x14ac:dyDescent="0.2">
      <c r="A999">
        <v>2022</v>
      </c>
      <c r="B999">
        <v>3</v>
      </c>
      <c r="C999">
        <v>101</v>
      </c>
      <c r="D999" t="s">
        <v>233</v>
      </c>
      <c r="E999" t="s">
        <v>234</v>
      </c>
      <c r="F999">
        <v>18.600000000000001</v>
      </c>
      <c r="G999">
        <v>21.4</v>
      </c>
      <c r="I999">
        <v>140</v>
      </c>
      <c r="J999">
        <v>103</v>
      </c>
      <c r="X999">
        <v>1.4999999999999999E-2</v>
      </c>
      <c r="Y999" s="280">
        <v>44596</v>
      </c>
      <c r="Z999" s="280">
        <v>44597</v>
      </c>
    </row>
    <row r="1000" spans="1:26" x14ac:dyDescent="0.2">
      <c r="A1000">
        <v>2022</v>
      </c>
      <c r="B1000">
        <v>3</v>
      </c>
      <c r="C1000">
        <v>101</v>
      </c>
      <c r="D1000" t="s">
        <v>233</v>
      </c>
      <c r="E1000" t="s">
        <v>234</v>
      </c>
      <c r="F1000">
        <v>18.600000000000001</v>
      </c>
      <c r="G1000">
        <v>21.4</v>
      </c>
      <c r="I1000">
        <v>140</v>
      </c>
      <c r="J1000">
        <v>103</v>
      </c>
      <c r="X1000">
        <v>1.4999999999999999E-2</v>
      </c>
      <c r="Y1000" s="280">
        <v>44596</v>
      </c>
      <c r="Z1000" s="280">
        <v>44600</v>
      </c>
    </row>
    <row r="1001" spans="1:26" x14ac:dyDescent="0.2">
      <c r="A1001">
        <v>2022</v>
      </c>
      <c r="B1001">
        <v>3</v>
      </c>
      <c r="C1001">
        <v>439</v>
      </c>
      <c r="D1001" t="s">
        <v>291</v>
      </c>
      <c r="E1001" t="s">
        <v>292</v>
      </c>
      <c r="F1001">
        <v>308.7</v>
      </c>
      <c r="G1001">
        <v>377.3</v>
      </c>
      <c r="I1001">
        <v>45</v>
      </c>
      <c r="J1001">
        <v>320</v>
      </c>
      <c r="X1001">
        <v>1.4999999999999999E-2</v>
      </c>
      <c r="Y1001" s="280">
        <v>44596</v>
      </c>
      <c r="Z1001" s="280">
        <v>44587</v>
      </c>
    </row>
    <row r="1002" spans="1:26" x14ac:dyDescent="0.2">
      <c r="A1002">
        <v>2022</v>
      </c>
      <c r="B1002">
        <v>3</v>
      </c>
      <c r="C1002">
        <v>439</v>
      </c>
      <c r="D1002" t="s">
        <v>291</v>
      </c>
      <c r="E1002" t="s">
        <v>292</v>
      </c>
      <c r="F1002">
        <v>308.7</v>
      </c>
      <c r="G1002">
        <v>377.3</v>
      </c>
      <c r="I1002">
        <v>45</v>
      </c>
      <c r="J1002">
        <v>320</v>
      </c>
      <c r="X1002">
        <v>1.4999999999999999E-2</v>
      </c>
      <c r="Y1002" s="280">
        <v>44596</v>
      </c>
      <c r="Z1002" s="280">
        <v>44595</v>
      </c>
    </row>
    <row r="1003" spans="1:26" x14ac:dyDescent="0.2">
      <c r="A1003">
        <v>2022</v>
      </c>
      <c r="B1003">
        <v>3</v>
      </c>
      <c r="C1003">
        <v>439</v>
      </c>
      <c r="D1003" t="s">
        <v>291</v>
      </c>
      <c r="E1003" t="s">
        <v>292</v>
      </c>
      <c r="F1003">
        <v>308.7</v>
      </c>
      <c r="G1003">
        <v>377.3</v>
      </c>
      <c r="I1003">
        <v>45</v>
      </c>
      <c r="J1003">
        <v>320</v>
      </c>
      <c r="X1003">
        <v>1.4999999999999999E-2</v>
      </c>
      <c r="Y1003" s="280">
        <v>44596</v>
      </c>
      <c r="Z1003" s="280">
        <v>44596</v>
      </c>
    </row>
    <row r="1004" spans="1:26" x14ac:dyDescent="0.2">
      <c r="A1004">
        <v>2022</v>
      </c>
      <c r="B1004">
        <v>3</v>
      </c>
      <c r="C1004">
        <v>439</v>
      </c>
      <c r="D1004" t="s">
        <v>291</v>
      </c>
      <c r="E1004" t="s">
        <v>292</v>
      </c>
      <c r="F1004">
        <v>308.7</v>
      </c>
      <c r="G1004">
        <v>377.3</v>
      </c>
      <c r="I1004">
        <v>45</v>
      </c>
      <c r="J1004">
        <v>320</v>
      </c>
      <c r="X1004">
        <v>1.4999999999999999E-2</v>
      </c>
      <c r="Y1004" s="280">
        <v>44596</v>
      </c>
      <c r="Z1004" s="280">
        <v>44597</v>
      </c>
    </row>
    <row r="1005" spans="1:26" x14ac:dyDescent="0.2">
      <c r="A1005">
        <v>2022</v>
      </c>
      <c r="B1005">
        <v>3</v>
      </c>
      <c r="C1005">
        <v>439</v>
      </c>
      <c r="D1005" t="s">
        <v>291</v>
      </c>
      <c r="E1005" t="s">
        <v>292</v>
      </c>
      <c r="F1005">
        <v>308.7</v>
      </c>
      <c r="G1005">
        <v>377.3</v>
      </c>
      <c r="I1005">
        <v>45</v>
      </c>
      <c r="J1005">
        <v>320</v>
      </c>
      <c r="X1005">
        <v>1.4999999999999999E-2</v>
      </c>
      <c r="Y1005" s="280">
        <v>44596</v>
      </c>
      <c r="Z1005" s="280">
        <v>44600</v>
      </c>
    </row>
    <row r="1006" spans="1:26" x14ac:dyDescent="0.2">
      <c r="A1006">
        <v>2022</v>
      </c>
      <c r="B1006">
        <v>3</v>
      </c>
      <c r="C1006">
        <v>564</v>
      </c>
      <c r="D1006" t="s">
        <v>293</v>
      </c>
      <c r="E1006" t="s">
        <v>294</v>
      </c>
      <c r="F1006">
        <v>109.48</v>
      </c>
      <c r="G1006">
        <v>128.52000000000001</v>
      </c>
      <c r="I1006">
        <v>83</v>
      </c>
      <c r="J1006">
        <v>130</v>
      </c>
      <c r="X1006">
        <v>1.4999999999999999E-2</v>
      </c>
      <c r="Y1006" s="280">
        <v>44595</v>
      </c>
      <c r="Z1006" s="280">
        <v>44109</v>
      </c>
    </row>
    <row r="1007" spans="1:26" x14ac:dyDescent="0.2">
      <c r="A1007">
        <v>2022</v>
      </c>
      <c r="B1007">
        <v>3</v>
      </c>
      <c r="C1007">
        <v>564</v>
      </c>
      <c r="D1007" t="s">
        <v>293</v>
      </c>
      <c r="E1007" t="s">
        <v>294</v>
      </c>
      <c r="F1007">
        <v>109.48</v>
      </c>
      <c r="G1007">
        <v>128.52000000000001</v>
      </c>
      <c r="I1007">
        <v>83</v>
      </c>
      <c r="J1007">
        <v>130</v>
      </c>
      <c r="X1007">
        <v>1.4999999999999999E-2</v>
      </c>
      <c r="Y1007" s="280">
        <v>44595</v>
      </c>
      <c r="Z1007" s="280">
        <v>44593</v>
      </c>
    </row>
    <row r="1008" spans="1:26" x14ac:dyDescent="0.2">
      <c r="A1008">
        <v>2022</v>
      </c>
      <c r="B1008">
        <v>3</v>
      </c>
      <c r="C1008">
        <v>564</v>
      </c>
      <c r="D1008" t="s">
        <v>293</v>
      </c>
      <c r="E1008" t="s">
        <v>294</v>
      </c>
      <c r="F1008">
        <v>109.48</v>
      </c>
      <c r="G1008">
        <v>128.52000000000001</v>
      </c>
      <c r="I1008">
        <v>83</v>
      </c>
      <c r="J1008">
        <v>130</v>
      </c>
      <c r="X1008">
        <v>1.4999999999999999E-2</v>
      </c>
      <c r="Y1008" s="280">
        <v>44595</v>
      </c>
      <c r="Z1008" s="280">
        <v>44595</v>
      </c>
    </row>
    <row r="1009" spans="1:26" x14ac:dyDescent="0.2">
      <c r="A1009">
        <v>2022</v>
      </c>
      <c r="B1009">
        <v>3</v>
      </c>
      <c r="C1009">
        <v>564</v>
      </c>
      <c r="D1009" t="s">
        <v>293</v>
      </c>
      <c r="E1009" t="s">
        <v>294</v>
      </c>
      <c r="F1009">
        <v>109.48</v>
      </c>
      <c r="G1009">
        <v>128.52000000000001</v>
      </c>
      <c r="I1009">
        <v>83</v>
      </c>
      <c r="J1009">
        <v>130</v>
      </c>
      <c r="X1009">
        <v>1.4999999999999999E-2</v>
      </c>
      <c r="Y1009" s="280">
        <v>44595</v>
      </c>
      <c r="Z1009" s="280">
        <v>44602</v>
      </c>
    </row>
    <row r="1010" spans="1:26" x14ac:dyDescent="0.2">
      <c r="A1010">
        <v>2022</v>
      </c>
      <c r="B1010">
        <v>3</v>
      </c>
      <c r="C1010">
        <v>564</v>
      </c>
      <c r="D1010" t="s">
        <v>293</v>
      </c>
      <c r="E1010" t="s">
        <v>294</v>
      </c>
      <c r="F1010">
        <v>109.48</v>
      </c>
      <c r="G1010">
        <v>128.52000000000001</v>
      </c>
      <c r="I1010">
        <v>83</v>
      </c>
      <c r="J1010">
        <v>130</v>
      </c>
      <c r="X1010">
        <v>1.4999999999999999E-2</v>
      </c>
      <c r="Y1010" s="280">
        <v>44595</v>
      </c>
      <c r="Z1010" s="280">
        <v>44605</v>
      </c>
    </row>
    <row r="1011" spans="1:26" x14ac:dyDescent="0.2">
      <c r="A1011">
        <v>2022</v>
      </c>
      <c r="B1011">
        <v>3</v>
      </c>
      <c r="C1011">
        <v>564</v>
      </c>
      <c r="D1011" t="s">
        <v>293</v>
      </c>
      <c r="E1011" t="s">
        <v>294</v>
      </c>
      <c r="F1011">
        <v>109.48</v>
      </c>
      <c r="G1011">
        <v>128.52000000000001</v>
      </c>
      <c r="I1011">
        <v>83</v>
      </c>
      <c r="J1011">
        <v>130</v>
      </c>
      <c r="X1011">
        <v>1.4999999999999999E-2</v>
      </c>
      <c r="Y1011" s="280">
        <v>44595</v>
      </c>
      <c r="Z1011" s="280">
        <v>44607</v>
      </c>
    </row>
    <row r="1012" spans="1:26" x14ac:dyDescent="0.2">
      <c r="A1012">
        <v>2022</v>
      </c>
      <c r="B1012">
        <v>3</v>
      </c>
      <c r="C1012">
        <v>565</v>
      </c>
      <c r="D1012" t="s">
        <v>295</v>
      </c>
      <c r="E1012" t="s">
        <v>296</v>
      </c>
      <c r="F1012">
        <v>83.72</v>
      </c>
      <c r="G1012">
        <v>98.28</v>
      </c>
      <c r="I1012">
        <v>83</v>
      </c>
      <c r="J1012">
        <v>130</v>
      </c>
      <c r="X1012">
        <v>1.4999999999999999E-2</v>
      </c>
      <c r="Y1012" s="280">
        <v>44595</v>
      </c>
      <c r="Z1012" s="280">
        <v>44109</v>
      </c>
    </row>
    <row r="1013" spans="1:26" x14ac:dyDescent="0.2">
      <c r="A1013">
        <v>2022</v>
      </c>
      <c r="B1013">
        <v>3</v>
      </c>
      <c r="C1013">
        <v>565</v>
      </c>
      <c r="D1013" t="s">
        <v>295</v>
      </c>
      <c r="E1013" t="s">
        <v>296</v>
      </c>
      <c r="F1013">
        <v>83.72</v>
      </c>
      <c r="G1013">
        <v>98.28</v>
      </c>
      <c r="I1013">
        <v>83</v>
      </c>
      <c r="J1013">
        <v>130</v>
      </c>
      <c r="X1013">
        <v>1.4999999999999999E-2</v>
      </c>
      <c r="Y1013" s="280">
        <v>44595</v>
      </c>
      <c r="Z1013" s="280">
        <v>44593</v>
      </c>
    </row>
    <row r="1014" spans="1:26" x14ac:dyDescent="0.2">
      <c r="A1014">
        <v>2022</v>
      </c>
      <c r="B1014">
        <v>3</v>
      </c>
      <c r="C1014">
        <v>565</v>
      </c>
      <c r="D1014" t="s">
        <v>295</v>
      </c>
      <c r="E1014" t="s">
        <v>296</v>
      </c>
      <c r="F1014">
        <v>83.72</v>
      </c>
      <c r="G1014">
        <v>98.28</v>
      </c>
      <c r="I1014">
        <v>83</v>
      </c>
      <c r="J1014">
        <v>130</v>
      </c>
      <c r="X1014">
        <v>1.4999999999999999E-2</v>
      </c>
      <c r="Y1014" s="280">
        <v>44595</v>
      </c>
      <c r="Z1014" s="280">
        <v>44595</v>
      </c>
    </row>
    <row r="1015" spans="1:26" x14ac:dyDescent="0.2">
      <c r="A1015">
        <v>2022</v>
      </c>
      <c r="B1015">
        <v>3</v>
      </c>
      <c r="C1015">
        <v>565</v>
      </c>
      <c r="D1015" t="s">
        <v>295</v>
      </c>
      <c r="E1015" t="s">
        <v>296</v>
      </c>
      <c r="F1015">
        <v>83.72</v>
      </c>
      <c r="G1015">
        <v>98.28</v>
      </c>
      <c r="I1015">
        <v>83</v>
      </c>
      <c r="J1015">
        <v>130</v>
      </c>
      <c r="X1015">
        <v>1.4999999999999999E-2</v>
      </c>
      <c r="Y1015" s="280">
        <v>44595</v>
      </c>
      <c r="Z1015" s="280">
        <v>44602</v>
      </c>
    </row>
    <row r="1016" spans="1:26" x14ac:dyDescent="0.2">
      <c r="A1016">
        <v>2022</v>
      </c>
      <c r="B1016">
        <v>3</v>
      </c>
      <c r="C1016">
        <v>565</v>
      </c>
      <c r="D1016" t="s">
        <v>295</v>
      </c>
      <c r="E1016" t="s">
        <v>296</v>
      </c>
      <c r="F1016">
        <v>83.72</v>
      </c>
      <c r="G1016">
        <v>98.28</v>
      </c>
      <c r="I1016">
        <v>83</v>
      </c>
      <c r="J1016">
        <v>130</v>
      </c>
      <c r="X1016">
        <v>1.4999999999999999E-2</v>
      </c>
      <c r="Y1016" s="280">
        <v>44595</v>
      </c>
      <c r="Z1016" s="280">
        <v>44605</v>
      </c>
    </row>
    <row r="1017" spans="1:26" x14ac:dyDescent="0.2">
      <c r="A1017">
        <v>2022</v>
      </c>
      <c r="B1017">
        <v>3</v>
      </c>
      <c r="C1017">
        <v>565</v>
      </c>
      <c r="D1017" t="s">
        <v>295</v>
      </c>
      <c r="E1017" t="s">
        <v>296</v>
      </c>
      <c r="F1017">
        <v>83.72</v>
      </c>
      <c r="G1017">
        <v>98.28</v>
      </c>
      <c r="I1017">
        <v>83</v>
      </c>
      <c r="J1017">
        <v>130</v>
      </c>
      <c r="X1017">
        <v>1.4999999999999999E-2</v>
      </c>
      <c r="Y1017" s="280">
        <v>44595</v>
      </c>
      <c r="Z1017" s="280">
        <v>44607</v>
      </c>
    </row>
    <row r="1018" spans="1:26" x14ac:dyDescent="0.2">
      <c r="A1018">
        <v>2022</v>
      </c>
      <c r="B1018">
        <v>3</v>
      </c>
      <c r="C1018">
        <v>566</v>
      </c>
      <c r="D1018" t="s">
        <v>297</v>
      </c>
      <c r="E1018" t="s">
        <v>298</v>
      </c>
      <c r="F1018">
        <v>31.28</v>
      </c>
      <c r="G1018">
        <v>36.72</v>
      </c>
      <c r="I1018">
        <v>83</v>
      </c>
      <c r="J1018">
        <v>130</v>
      </c>
      <c r="X1018">
        <v>1.4999999999999999E-2</v>
      </c>
      <c r="Y1018" s="280">
        <v>44595</v>
      </c>
      <c r="Z1018" s="280">
        <v>44109</v>
      </c>
    </row>
    <row r="1019" spans="1:26" x14ac:dyDescent="0.2">
      <c r="A1019">
        <v>2022</v>
      </c>
      <c r="B1019">
        <v>3</v>
      </c>
      <c r="C1019">
        <v>566</v>
      </c>
      <c r="D1019" t="s">
        <v>297</v>
      </c>
      <c r="E1019" t="s">
        <v>298</v>
      </c>
      <c r="F1019">
        <v>31.28</v>
      </c>
      <c r="G1019">
        <v>36.72</v>
      </c>
      <c r="I1019">
        <v>83</v>
      </c>
      <c r="J1019">
        <v>130</v>
      </c>
      <c r="X1019">
        <v>1.4999999999999999E-2</v>
      </c>
      <c r="Y1019" s="280">
        <v>44595</v>
      </c>
      <c r="Z1019" s="280">
        <v>44593</v>
      </c>
    </row>
    <row r="1020" spans="1:26" x14ac:dyDescent="0.2">
      <c r="A1020">
        <v>2022</v>
      </c>
      <c r="B1020">
        <v>3</v>
      </c>
      <c r="C1020">
        <v>566</v>
      </c>
      <c r="D1020" t="s">
        <v>297</v>
      </c>
      <c r="E1020" t="s">
        <v>298</v>
      </c>
      <c r="F1020">
        <v>31.28</v>
      </c>
      <c r="G1020">
        <v>36.72</v>
      </c>
      <c r="I1020">
        <v>83</v>
      </c>
      <c r="J1020">
        <v>130</v>
      </c>
      <c r="X1020">
        <v>1.4999999999999999E-2</v>
      </c>
      <c r="Y1020" s="280">
        <v>44595</v>
      </c>
      <c r="Z1020" s="280">
        <v>44595</v>
      </c>
    </row>
    <row r="1021" spans="1:26" x14ac:dyDescent="0.2">
      <c r="A1021">
        <v>2022</v>
      </c>
      <c r="B1021">
        <v>3</v>
      </c>
      <c r="C1021">
        <v>566</v>
      </c>
      <c r="D1021" t="s">
        <v>297</v>
      </c>
      <c r="E1021" t="s">
        <v>298</v>
      </c>
      <c r="F1021">
        <v>31.28</v>
      </c>
      <c r="G1021">
        <v>36.72</v>
      </c>
      <c r="I1021">
        <v>83</v>
      </c>
      <c r="J1021">
        <v>130</v>
      </c>
      <c r="X1021">
        <v>1.4999999999999999E-2</v>
      </c>
      <c r="Y1021" s="280">
        <v>44595</v>
      </c>
      <c r="Z1021" s="280">
        <v>44602</v>
      </c>
    </row>
    <row r="1022" spans="1:26" x14ac:dyDescent="0.2">
      <c r="A1022">
        <v>2022</v>
      </c>
      <c r="B1022">
        <v>3</v>
      </c>
      <c r="C1022">
        <v>566</v>
      </c>
      <c r="D1022" t="s">
        <v>297</v>
      </c>
      <c r="E1022" t="s">
        <v>298</v>
      </c>
      <c r="F1022">
        <v>31.28</v>
      </c>
      <c r="G1022">
        <v>36.72</v>
      </c>
      <c r="I1022">
        <v>83</v>
      </c>
      <c r="J1022">
        <v>130</v>
      </c>
      <c r="X1022">
        <v>1.4999999999999999E-2</v>
      </c>
      <c r="Y1022" s="280">
        <v>44595</v>
      </c>
      <c r="Z1022" s="280">
        <v>44605</v>
      </c>
    </row>
    <row r="1023" spans="1:26" x14ac:dyDescent="0.2">
      <c r="A1023">
        <v>2022</v>
      </c>
      <c r="B1023">
        <v>3</v>
      </c>
      <c r="C1023">
        <v>566</v>
      </c>
      <c r="D1023" t="s">
        <v>297</v>
      </c>
      <c r="E1023" t="s">
        <v>298</v>
      </c>
      <c r="F1023">
        <v>31.28</v>
      </c>
      <c r="G1023">
        <v>36.72</v>
      </c>
      <c r="I1023">
        <v>83</v>
      </c>
      <c r="J1023">
        <v>130</v>
      </c>
      <c r="X1023">
        <v>1.4999999999999999E-2</v>
      </c>
      <c r="Y1023" s="280">
        <v>44595</v>
      </c>
      <c r="Z1023" s="280">
        <v>44607</v>
      </c>
    </row>
    <row r="1024" spans="1:26" x14ac:dyDescent="0.2">
      <c r="A1024">
        <v>2022</v>
      </c>
      <c r="B1024">
        <v>3</v>
      </c>
      <c r="C1024">
        <v>99</v>
      </c>
      <c r="D1024" t="s">
        <v>231</v>
      </c>
      <c r="E1024" t="s">
        <v>232</v>
      </c>
      <c r="F1024">
        <v>18.600000000000001</v>
      </c>
      <c r="G1024">
        <v>21.4</v>
      </c>
      <c r="I1024">
        <v>140</v>
      </c>
      <c r="J1024">
        <v>103</v>
      </c>
      <c r="X1024">
        <v>1.4999999999999999E-2</v>
      </c>
      <c r="Y1024" s="280">
        <v>44593</v>
      </c>
      <c r="Z1024" s="280">
        <v>44593</v>
      </c>
    </row>
    <row r="1025" spans="1:26" x14ac:dyDescent="0.2">
      <c r="A1025">
        <v>2022</v>
      </c>
      <c r="B1025">
        <v>3</v>
      </c>
      <c r="C1025">
        <v>99</v>
      </c>
      <c r="D1025" t="s">
        <v>231</v>
      </c>
      <c r="E1025" t="s">
        <v>232</v>
      </c>
      <c r="F1025">
        <v>18.600000000000001</v>
      </c>
      <c r="G1025">
        <v>21.4</v>
      </c>
      <c r="I1025">
        <v>140</v>
      </c>
      <c r="J1025">
        <v>103</v>
      </c>
      <c r="X1025">
        <v>1.4999999999999999E-2</v>
      </c>
      <c r="Y1025" s="280">
        <v>44593</v>
      </c>
      <c r="Z1025" s="280">
        <v>44594</v>
      </c>
    </row>
    <row r="1026" spans="1:26" x14ac:dyDescent="0.2">
      <c r="A1026">
        <v>2022</v>
      </c>
      <c r="B1026">
        <v>3</v>
      </c>
      <c r="C1026">
        <v>99</v>
      </c>
      <c r="D1026" t="s">
        <v>231</v>
      </c>
      <c r="E1026" t="s">
        <v>232</v>
      </c>
      <c r="F1026">
        <v>18.600000000000001</v>
      </c>
      <c r="G1026">
        <v>21.4</v>
      </c>
      <c r="I1026">
        <v>140</v>
      </c>
      <c r="J1026">
        <v>103</v>
      </c>
      <c r="X1026">
        <v>1.4999999999999999E-2</v>
      </c>
      <c r="Y1026" s="280">
        <v>44593</v>
      </c>
      <c r="Z1026" s="280">
        <v>44596</v>
      </c>
    </row>
    <row r="1027" spans="1:26" x14ac:dyDescent="0.2">
      <c r="A1027">
        <v>2022</v>
      </c>
      <c r="B1027">
        <v>3</v>
      </c>
      <c r="C1027">
        <v>99</v>
      </c>
      <c r="D1027" t="s">
        <v>231</v>
      </c>
      <c r="E1027" t="s">
        <v>232</v>
      </c>
      <c r="F1027">
        <v>18.600000000000001</v>
      </c>
      <c r="G1027">
        <v>21.4</v>
      </c>
      <c r="I1027">
        <v>140</v>
      </c>
      <c r="J1027">
        <v>103</v>
      </c>
      <c r="X1027">
        <v>1.4999999999999999E-2</v>
      </c>
      <c r="Y1027" s="280">
        <v>44593</v>
      </c>
      <c r="Z1027" s="280">
        <v>44597</v>
      </c>
    </row>
    <row r="1028" spans="1:26" x14ac:dyDescent="0.2">
      <c r="A1028">
        <v>2022</v>
      </c>
      <c r="B1028">
        <v>3</v>
      </c>
      <c r="C1028">
        <v>99</v>
      </c>
      <c r="D1028" t="s">
        <v>231</v>
      </c>
      <c r="E1028" t="s">
        <v>232</v>
      </c>
      <c r="F1028">
        <v>18.600000000000001</v>
      </c>
      <c r="G1028">
        <v>21.4</v>
      </c>
      <c r="I1028">
        <v>140</v>
      </c>
      <c r="J1028">
        <v>103</v>
      </c>
      <c r="X1028">
        <v>1.4999999999999999E-2</v>
      </c>
      <c r="Y1028" s="280">
        <v>44593</v>
      </c>
      <c r="Z1028" s="280">
        <v>44633</v>
      </c>
    </row>
    <row r="1029" spans="1:26" x14ac:dyDescent="0.2">
      <c r="A1029">
        <v>2022</v>
      </c>
      <c r="B1029">
        <v>3</v>
      </c>
      <c r="C1029">
        <v>280</v>
      </c>
      <c r="D1029" t="s">
        <v>173</v>
      </c>
      <c r="E1029" t="s">
        <v>174</v>
      </c>
      <c r="F1029">
        <v>300.39</v>
      </c>
      <c r="G1029">
        <v>345.61</v>
      </c>
      <c r="I1029">
        <v>105</v>
      </c>
      <c r="J1029">
        <v>103</v>
      </c>
      <c r="X1029">
        <v>1.4999999999999999E-2</v>
      </c>
      <c r="Y1029" s="280">
        <v>44593</v>
      </c>
      <c r="Z1029" s="280">
        <v>44593</v>
      </c>
    </row>
    <row r="1030" spans="1:26" x14ac:dyDescent="0.2">
      <c r="A1030">
        <v>2022</v>
      </c>
      <c r="B1030">
        <v>3</v>
      </c>
      <c r="C1030">
        <v>280</v>
      </c>
      <c r="D1030" t="s">
        <v>173</v>
      </c>
      <c r="E1030" t="s">
        <v>174</v>
      </c>
      <c r="F1030">
        <v>300.39</v>
      </c>
      <c r="G1030">
        <v>345.61</v>
      </c>
      <c r="I1030">
        <v>105</v>
      </c>
      <c r="J1030">
        <v>103</v>
      </c>
      <c r="X1030">
        <v>1.4999999999999999E-2</v>
      </c>
      <c r="Y1030" s="280">
        <v>44593</v>
      </c>
      <c r="Z1030" s="280">
        <v>44594</v>
      </c>
    </row>
    <row r="1031" spans="1:26" x14ac:dyDescent="0.2">
      <c r="A1031">
        <v>2022</v>
      </c>
      <c r="B1031">
        <v>3</v>
      </c>
      <c r="C1031">
        <v>280</v>
      </c>
      <c r="D1031" t="s">
        <v>173</v>
      </c>
      <c r="E1031" t="s">
        <v>174</v>
      </c>
      <c r="F1031">
        <v>300.39</v>
      </c>
      <c r="G1031">
        <v>345.61</v>
      </c>
      <c r="I1031">
        <v>105</v>
      </c>
      <c r="J1031">
        <v>103</v>
      </c>
      <c r="X1031">
        <v>1.4999999999999999E-2</v>
      </c>
      <c r="Y1031" s="280">
        <v>44593</v>
      </c>
      <c r="Z1031" s="280">
        <v>44596</v>
      </c>
    </row>
    <row r="1032" spans="1:26" x14ac:dyDescent="0.2">
      <c r="A1032">
        <v>2022</v>
      </c>
      <c r="B1032">
        <v>3</v>
      </c>
      <c r="C1032">
        <v>280</v>
      </c>
      <c r="D1032" t="s">
        <v>173</v>
      </c>
      <c r="E1032" t="s">
        <v>174</v>
      </c>
      <c r="F1032">
        <v>300.39</v>
      </c>
      <c r="G1032">
        <v>345.61</v>
      </c>
      <c r="I1032">
        <v>105</v>
      </c>
      <c r="J1032">
        <v>103</v>
      </c>
      <c r="X1032">
        <v>1.4999999999999999E-2</v>
      </c>
      <c r="Y1032" s="280">
        <v>44593</v>
      </c>
      <c r="Z1032" s="280">
        <v>44597</v>
      </c>
    </row>
    <row r="1033" spans="1:26" x14ac:dyDescent="0.2">
      <c r="A1033">
        <v>2022</v>
      </c>
      <c r="B1033">
        <v>3</v>
      </c>
      <c r="C1033">
        <v>280</v>
      </c>
      <c r="D1033" t="s">
        <v>173</v>
      </c>
      <c r="E1033" t="s">
        <v>174</v>
      </c>
      <c r="F1033">
        <v>300.39</v>
      </c>
      <c r="G1033">
        <v>345.61</v>
      </c>
      <c r="I1033">
        <v>105</v>
      </c>
      <c r="J1033">
        <v>103</v>
      </c>
      <c r="X1033">
        <v>1.4999999999999999E-2</v>
      </c>
      <c r="Y1033" s="280">
        <v>44593</v>
      </c>
      <c r="Z1033" s="280">
        <v>44633</v>
      </c>
    </row>
    <row r="1034" spans="1:26" x14ac:dyDescent="0.2">
      <c r="A1034">
        <v>2022</v>
      </c>
      <c r="B1034">
        <v>3</v>
      </c>
      <c r="C1034">
        <v>281</v>
      </c>
      <c r="D1034" t="s">
        <v>299</v>
      </c>
      <c r="E1034" t="s">
        <v>300</v>
      </c>
      <c r="F1034">
        <v>265.05</v>
      </c>
      <c r="G1034">
        <v>304.95</v>
      </c>
      <c r="I1034">
        <v>120</v>
      </c>
      <c r="J1034">
        <v>120</v>
      </c>
      <c r="X1034">
        <v>1.4999999999999999E-2</v>
      </c>
      <c r="Y1034" s="280">
        <v>44585</v>
      </c>
      <c r="Z1034" s="280">
        <v>44569</v>
      </c>
    </row>
    <row r="1035" spans="1:26" x14ac:dyDescent="0.2">
      <c r="A1035">
        <v>2022</v>
      </c>
      <c r="B1035">
        <v>3</v>
      </c>
      <c r="C1035">
        <v>281</v>
      </c>
      <c r="D1035" t="s">
        <v>299</v>
      </c>
      <c r="E1035" t="s">
        <v>300</v>
      </c>
      <c r="F1035">
        <v>265.05</v>
      </c>
      <c r="G1035">
        <v>304.95</v>
      </c>
      <c r="I1035">
        <v>120</v>
      </c>
      <c r="J1035">
        <v>120</v>
      </c>
      <c r="X1035">
        <v>1.4999999999999999E-2</v>
      </c>
      <c r="Y1035" s="280">
        <v>44585</v>
      </c>
      <c r="Z1035" s="280">
        <v>44581</v>
      </c>
    </row>
    <row r="1036" spans="1:26" x14ac:dyDescent="0.2">
      <c r="A1036">
        <v>2022</v>
      </c>
      <c r="B1036">
        <v>3</v>
      </c>
      <c r="C1036">
        <v>281</v>
      </c>
      <c r="D1036" t="s">
        <v>299</v>
      </c>
      <c r="E1036" t="s">
        <v>300</v>
      </c>
      <c r="F1036">
        <v>265.05</v>
      </c>
      <c r="G1036">
        <v>304.95</v>
      </c>
      <c r="I1036">
        <v>120</v>
      </c>
      <c r="J1036">
        <v>120</v>
      </c>
      <c r="X1036">
        <v>1.4999999999999999E-2</v>
      </c>
      <c r="Y1036" s="280">
        <v>44585</v>
      </c>
      <c r="Z1036" s="280">
        <v>44583</v>
      </c>
    </row>
    <row r="1037" spans="1:26" x14ac:dyDescent="0.2">
      <c r="A1037">
        <v>2022</v>
      </c>
      <c r="B1037">
        <v>3</v>
      </c>
      <c r="C1037">
        <v>281</v>
      </c>
      <c r="D1037" t="s">
        <v>299</v>
      </c>
      <c r="E1037" t="s">
        <v>300</v>
      </c>
      <c r="F1037">
        <v>265.05</v>
      </c>
      <c r="G1037">
        <v>304.95</v>
      </c>
      <c r="I1037">
        <v>120</v>
      </c>
      <c r="J1037">
        <v>120</v>
      </c>
      <c r="X1037">
        <v>1.4999999999999999E-2</v>
      </c>
      <c r="Y1037" s="280">
        <v>44585</v>
      </c>
      <c r="Z1037" s="280">
        <v>44585</v>
      </c>
    </row>
    <row r="1038" spans="1:26" x14ac:dyDescent="0.2">
      <c r="A1038">
        <v>2022</v>
      </c>
      <c r="B1038">
        <v>3</v>
      </c>
      <c r="C1038">
        <v>281</v>
      </c>
      <c r="D1038" t="s">
        <v>299</v>
      </c>
      <c r="E1038" t="s">
        <v>300</v>
      </c>
      <c r="F1038">
        <v>265.05</v>
      </c>
      <c r="G1038">
        <v>304.95</v>
      </c>
      <c r="I1038">
        <v>120</v>
      </c>
      <c r="J1038">
        <v>120</v>
      </c>
      <c r="X1038">
        <v>1.4999999999999999E-2</v>
      </c>
      <c r="Y1038" s="280">
        <v>44585</v>
      </c>
      <c r="Z1038" s="280">
        <v>44587</v>
      </c>
    </row>
    <row r="1039" spans="1:26" x14ac:dyDescent="0.2">
      <c r="A1039">
        <v>2022</v>
      </c>
      <c r="B1039">
        <v>3</v>
      </c>
      <c r="C1039">
        <v>281</v>
      </c>
      <c r="D1039" t="s">
        <v>299</v>
      </c>
      <c r="E1039" t="s">
        <v>300</v>
      </c>
      <c r="F1039">
        <v>265.05</v>
      </c>
      <c r="G1039">
        <v>304.95</v>
      </c>
      <c r="I1039">
        <v>120</v>
      </c>
      <c r="J1039">
        <v>120</v>
      </c>
      <c r="X1039">
        <v>1.4999999999999999E-2</v>
      </c>
      <c r="Y1039" s="280">
        <v>44585</v>
      </c>
      <c r="Z1039" s="280">
        <v>44594</v>
      </c>
    </row>
    <row r="1040" spans="1:26" x14ac:dyDescent="0.2">
      <c r="A1040">
        <v>2022</v>
      </c>
      <c r="B1040">
        <v>3</v>
      </c>
      <c r="C1040">
        <v>673</v>
      </c>
      <c r="D1040" t="s">
        <v>287</v>
      </c>
      <c r="E1040" t="s">
        <v>288</v>
      </c>
      <c r="F1040">
        <v>57.965600000000002</v>
      </c>
      <c r="G1040">
        <v>65.973600000000005</v>
      </c>
      <c r="I1040">
        <v>18</v>
      </c>
      <c r="J1040">
        <v>200</v>
      </c>
      <c r="X1040">
        <v>1.4999999999999999E-2</v>
      </c>
      <c r="Y1040" s="280">
        <v>44583</v>
      </c>
      <c r="Z1040" s="280">
        <v>44576</v>
      </c>
    </row>
    <row r="1041" spans="1:26" x14ac:dyDescent="0.2">
      <c r="A1041">
        <v>2022</v>
      </c>
      <c r="B1041">
        <v>3</v>
      </c>
      <c r="C1041">
        <v>673</v>
      </c>
      <c r="D1041" t="s">
        <v>287</v>
      </c>
      <c r="E1041" t="s">
        <v>288</v>
      </c>
      <c r="F1041">
        <v>57.965600000000002</v>
      </c>
      <c r="G1041">
        <v>65.973600000000005</v>
      </c>
      <c r="I1041">
        <v>18</v>
      </c>
      <c r="J1041">
        <v>200</v>
      </c>
      <c r="X1041">
        <v>1.4999999999999999E-2</v>
      </c>
      <c r="Y1041" s="280">
        <v>44583</v>
      </c>
      <c r="Z1041" s="280">
        <v>44581</v>
      </c>
    </row>
    <row r="1042" spans="1:26" x14ac:dyDescent="0.2">
      <c r="A1042">
        <v>2022</v>
      </c>
      <c r="B1042">
        <v>3</v>
      </c>
      <c r="C1042">
        <v>673</v>
      </c>
      <c r="D1042" t="s">
        <v>287</v>
      </c>
      <c r="E1042" t="s">
        <v>288</v>
      </c>
      <c r="F1042">
        <v>57.965600000000002</v>
      </c>
      <c r="G1042">
        <v>65.973600000000005</v>
      </c>
      <c r="I1042">
        <v>18</v>
      </c>
      <c r="J1042">
        <v>200</v>
      </c>
      <c r="X1042">
        <v>1.4999999999999999E-2</v>
      </c>
      <c r="Y1042" s="280">
        <v>44583</v>
      </c>
      <c r="Z1042" s="280">
        <v>44583</v>
      </c>
    </row>
    <row r="1043" spans="1:26" x14ac:dyDescent="0.2">
      <c r="A1043">
        <v>2022</v>
      </c>
      <c r="B1043">
        <v>3</v>
      </c>
      <c r="C1043">
        <v>673</v>
      </c>
      <c r="D1043" t="s">
        <v>287</v>
      </c>
      <c r="E1043" t="s">
        <v>288</v>
      </c>
      <c r="F1043">
        <v>57.965600000000002</v>
      </c>
      <c r="G1043">
        <v>65.973600000000005</v>
      </c>
      <c r="I1043">
        <v>18</v>
      </c>
      <c r="J1043">
        <v>200</v>
      </c>
      <c r="X1043">
        <v>1.4999999999999999E-2</v>
      </c>
      <c r="Y1043" s="280">
        <v>44583</v>
      </c>
      <c r="Z1043" s="280">
        <v>44584</v>
      </c>
    </row>
    <row r="1044" spans="1:26" x14ac:dyDescent="0.2">
      <c r="A1044">
        <v>2022</v>
      </c>
      <c r="B1044">
        <v>3</v>
      </c>
      <c r="C1044">
        <v>673</v>
      </c>
      <c r="D1044" t="s">
        <v>287</v>
      </c>
      <c r="E1044" t="s">
        <v>288</v>
      </c>
      <c r="F1044">
        <v>57.965600000000002</v>
      </c>
      <c r="G1044">
        <v>65.973600000000005</v>
      </c>
      <c r="I1044">
        <v>18</v>
      </c>
      <c r="J1044">
        <v>200</v>
      </c>
      <c r="X1044">
        <v>1.4999999999999999E-2</v>
      </c>
      <c r="Y1044" s="280">
        <v>44583</v>
      </c>
      <c r="Z1044" s="280">
        <v>44585</v>
      </c>
    </row>
    <row r="1045" spans="1:26" x14ac:dyDescent="0.2">
      <c r="A1045">
        <v>2022</v>
      </c>
      <c r="B1045">
        <v>3</v>
      </c>
      <c r="C1045">
        <v>673</v>
      </c>
      <c r="D1045" t="s">
        <v>287</v>
      </c>
      <c r="E1045" t="s">
        <v>288</v>
      </c>
      <c r="F1045">
        <v>57.965600000000002</v>
      </c>
      <c r="G1045">
        <v>65.973600000000005</v>
      </c>
      <c r="I1045">
        <v>18</v>
      </c>
      <c r="J1045">
        <v>200</v>
      </c>
      <c r="X1045">
        <v>1.4999999999999999E-2</v>
      </c>
      <c r="Y1045" s="280">
        <v>44583</v>
      </c>
      <c r="Z1045" s="280">
        <v>44594</v>
      </c>
    </row>
    <row r="1046" spans="1:26" x14ac:dyDescent="0.2">
      <c r="A1046">
        <v>2022</v>
      </c>
      <c r="B1046">
        <v>3</v>
      </c>
      <c r="C1046">
        <v>673</v>
      </c>
      <c r="D1046" t="s">
        <v>287</v>
      </c>
      <c r="E1046" t="s">
        <v>288</v>
      </c>
      <c r="F1046">
        <v>57.965600000000002</v>
      </c>
      <c r="G1046">
        <v>65.973600000000005</v>
      </c>
      <c r="I1046">
        <v>18</v>
      </c>
      <c r="J1046">
        <v>200</v>
      </c>
      <c r="X1046">
        <v>1.4999999999999999E-2</v>
      </c>
      <c r="Y1046" s="280">
        <v>44583</v>
      </c>
      <c r="Z1046" s="280">
        <v>44614</v>
      </c>
    </row>
    <row r="1047" spans="1:26" x14ac:dyDescent="0.2">
      <c r="A1047">
        <v>2022</v>
      </c>
      <c r="B1047">
        <v>3</v>
      </c>
      <c r="C1047">
        <v>667</v>
      </c>
      <c r="D1047" t="s">
        <v>301</v>
      </c>
      <c r="E1047" t="s">
        <v>302</v>
      </c>
      <c r="F1047">
        <v>1462.3140000000001</v>
      </c>
      <c r="G1047">
        <v>1664.3340000000001</v>
      </c>
      <c r="I1047">
        <v>18</v>
      </c>
      <c r="J1047">
        <v>200</v>
      </c>
      <c r="X1047">
        <v>1.4999999999999999E-2</v>
      </c>
      <c r="Y1047" s="280">
        <v>44581</v>
      </c>
      <c r="Z1047" s="280">
        <v>44576</v>
      </c>
    </row>
    <row r="1048" spans="1:26" x14ac:dyDescent="0.2">
      <c r="A1048">
        <v>2022</v>
      </c>
      <c r="B1048">
        <v>3</v>
      </c>
      <c r="C1048">
        <v>667</v>
      </c>
      <c r="D1048" t="s">
        <v>301</v>
      </c>
      <c r="E1048" t="s">
        <v>302</v>
      </c>
      <c r="F1048">
        <v>1462.3140000000001</v>
      </c>
      <c r="G1048">
        <v>1664.3340000000001</v>
      </c>
      <c r="I1048">
        <v>18</v>
      </c>
      <c r="J1048">
        <v>200</v>
      </c>
      <c r="X1048">
        <v>1.4999999999999999E-2</v>
      </c>
      <c r="Y1048" s="280">
        <v>44581</v>
      </c>
      <c r="Z1048" s="280">
        <v>44580</v>
      </c>
    </row>
    <row r="1049" spans="1:26" x14ac:dyDescent="0.2">
      <c r="A1049">
        <v>2022</v>
      </c>
      <c r="B1049">
        <v>3</v>
      </c>
      <c r="C1049">
        <v>667</v>
      </c>
      <c r="D1049" t="s">
        <v>301</v>
      </c>
      <c r="E1049" t="s">
        <v>302</v>
      </c>
      <c r="F1049">
        <v>1462.3140000000001</v>
      </c>
      <c r="G1049">
        <v>1664.3340000000001</v>
      </c>
      <c r="I1049">
        <v>18</v>
      </c>
      <c r="J1049">
        <v>200</v>
      </c>
      <c r="X1049">
        <v>1.4999999999999999E-2</v>
      </c>
      <c r="Y1049" s="280">
        <v>44581</v>
      </c>
      <c r="Z1049" s="280">
        <v>44581</v>
      </c>
    </row>
    <row r="1050" spans="1:26" x14ac:dyDescent="0.2">
      <c r="A1050">
        <v>2022</v>
      </c>
      <c r="B1050">
        <v>3</v>
      </c>
      <c r="C1050">
        <v>667</v>
      </c>
      <c r="D1050" t="s">
        <v>301</v>
      </c>
      <c r="E1050" t="s">
        <v>302</v>
      </c>
      <c r="F1050">
        <v>1462.3140000000001</v>
      </c>
      <c r="G1050">
        <v>1664.3340000000001</v>
      </c>
      <c r="I1050">
        <v>18</v>
      </c>
      <c r="J1050">
        <v>200</v>
      </c>
      <c r="X1050">
        <v>1.4999999999999999E-2</v>
      </c>
      <c r="Y1050" s="280">
        <v>44581</v>
      </c>
      <c r="Z1050" s="280">
        <v>44585</v>
      </c>
    </row>
    <row r="1051" spans="1:26" x14ac:dyDescent="0.2">
      <c r="A1051">
        <v>2022</v>
      </c>
      <c r="B1051">
        <v>3</v>
      </c>
      <c r="C1051">
        <v>667</v>
      </c>
      <c r="D1051" t="s">
        <v>301</v>
      </c>
      <c r="E1051" t="s">
        <v>302</v>
      </c>
      <c r="F1051">
        <v>1462.3140000000001</v>
      </c>
      <c r="G1051">
        <v>1664.3340000000001</v>
      </c>
      <c r="I1051">
        <v>18</v>
      </c>
      <c r="J1051">
        <v>200</v>
      </c>
      <c r="X1051">
        <v>1.4999999999999999E-2</v>
      </c>
      <c r="Y1051" s="280">
        <v>44581</v>
      </c>
      <c r="Z1051" s="280">
        <v>44614</v>
      </c>
    </row>
    <row r="1052" spans="1:26" x14ac:dyDescent="0.2">
      <c r="A1052">
        <v>2022</v>
      </c>
      <c r="B1052">
        <v>3</v>
      </c>
      <c r="C1052">
        <v>673</v>
      </c>
      <c r="D1052" t="s">
        <v>287</v>
      </c>
      <c r="E1052" t="s">
        <v>288</v>
      </c>
      <c r="F1052">
        <v>57.965600000000002</v>
      </c>
      <c r="G1052">
        <v>65.973600000000005</v>
      </c>
      <c r="I1052">
        <v>18</v>
      </c>
      <c r="J1052">
        <v>200</v>
      </c>
      <c r="X1052">
        <v>1.4999999999999999E-2</v>
      </c>
      <c r="Y1052" s="280">
        <v>44581</v>
      </c>
      <c r="Z1052" s="280">
        <v>44576</v>
      </c>
    </row>
    <row r="1053" spans="1:26" x14ac:dyDescent="0.2">
      <c r="A1053">
        <v>2022</v>
      </c>
      <c r="B1053">
        <v>3</v>
      </c>
      <c r="C1053">
        <v>673</v>
      </c>
      <c r="D1053" t="s">
        <v>287</v>
      </c>
      <c r="E1053" t="s">
        <v>288</v>
      </c>
      <c r="F1053">
        <v>57.965600000000002</v>
      </c>
      <c r="G1053">
        <v>65.973600000000005</v>
      </c>
      <c r="I1053">
        <v>18</v>
      </c>
      <c r="J1053">
        <v>200</v>
      </c>
      <c r="X1053">
        <v>1.4999999999999999E-2</v>
      </c>
      <c r="Y1053" s="280">
        <v>44581</v>
      </c>
      <c r="Z1053" s="280">
        <v>44580</v>
      </c>
    </row>
    <row r="1054" spans="1:26" x14ac:dyDescent="0.2">
      <c r="A1054">
        <v>2022</v>
      </c>
      <c r="B1054">
        <v>3</v>
      </c>
      <c r="C1054">
        <v>673</v>
      </c>
      <c r="D1054" t="s">
        <v>287</v>
      </c>
      <c r="E1054" t="s">
        <v>288</v>
      </c>
      <c r="F1054">
        <v>57.965600000000002</v>
      </c>
      <c r="G1054">
        <v>65.973600000000005</v>
      </c>
      <c r="I1054">
        <v>18</v>
      </c>
      <c r="J1054">
        <v>200</v>
      </c>
      <c r="X1054">
        <v>1.4999999999999999E-2</v>
      </c>
      <c r="Y1054" s="280">
        <v>44581</v>
      </c>
      <c r="Z1054" s="280">
        <v>44581</v>
      </c>
    </row>
    <row r="1055" spans="1:26" x14ac:dyDescent="0.2">
      <c r="A1055">
        <v>2022</v>
      </c>
      <c r="B1055">
        <v>3</v>
      </c>
      <c r="C1055">
        <v>673</v>
      </c>
      <c r="D1055" t="s">
        <v>287</v>
      </c>
      <c r="E1055" t="s">
        <v>288</v>
      </c>
      <c r="F1055">
        <v>57.965600000000002</v>
      </c>
      <c r="G1055">
        <v>65.973600000000005</v>
      </c>
      <c r="I1055">
        <v>18</v>
      </c>
      <c r="J1055">
        <v>200</v>
      </c>
      <c r="X1055">
        <v>1.4999999999999999E-2</v>
      </c>
      <c r="Y1055" s="280">
        <v>44581</v>
      </c>
      <c r="Z1055" s="280">
        <v>44585</v>
      </c>
    </row>
    <row r="1056" spans="1:26" x14ac:dyDescent="0.2">
      <c r="A1056">
        <v>2022</v>
      </c>
      <c r="B1056">
        <v>3</v>
      </c>
      <c r="C1056">
        <v>673</v>
      </c>
      <c r="D1056" t="s">
        <v>287</v>
      </c>
      <c r="E1056" t="s">
        <v>288</v>
      </c>
      <c r="F1056">
        <v>57.965600000000002</v>
      </c>
      <c r="G1056">
        <v>65.973600000000005</v>
      </c>
      <c r="I1056">
        <v>18</v>
      </c>
      <c r="J1056">
        <v>200</v>
      </c>
      <c r="X1056">
        <v>1.4999999999999999E-2</v>
      </c>
      <c r="Y1056" s="280">
        <v>44581</v>
      </c>
      <c r="Z1056" s="280">
        <v>44614</v>
      </c>
    </row>
    <row r="1057" spans="1:26" x14ac:dyDescent="0.2">
      <c r="A1057">
        <v>2022</v>
      </c>
      <c r="B1057">
        <v>3</v>
      </c>
      <c r="C1057">
        <v>308</v>
      </c>
      <c r="D1057" t="s">
        <v>291</v>
      </c>
      <c r="E1057" t="s">
        <v>292</v>
      </c>
      <c r="F1057">
        <v>276.20999999999998</v>
      </c>
      <c r="G1057">
        <v>317.79000000000002</v>
      </c>
      <c r="I1057">
        <v>52</v>
      </c>
      <c r="J1057">
        <v>277</v>
      </c>
      <c r="X1057">
        <v>1.4999999999999999E-2</v>
      </c>
      <c r="Y1057" s="280">
        <v>44560</v>
      </c>
      <c r="Z1057" s="280">
        <v>44560</v>
      </c>
    </row>
    <row r="1058" spans="1:26" x14ac:dyDescent="0.2">
      <c r="A1058">
        <v>2022</v>
      </c>
      <c r="B1058">
        <v>3</v>
      </c>
      <c r="C1058">
        <v>308</v>
      </c>
      <c r="D1058" t="s">
        <v>291</v>
      </c>
      <c r="E1058" t="s">
        <v>292</v>
      </c>
      <c r="F1058">
        <v>276.20999999999998</v>
      </c>
      <c r="G1058">
        <v>317.79000000000002</v>
      </c>
      <c r="I1058">
        <v>52</v>
      </c>
      <c r="J1058">
        <v>277</v>
      </c>
      <c r="X1058">
        <v>1.4999999999999999E-2</v>
      </c>
      <c r="Y1058" s="280">
        <v>44560</v>
      </c>
      <c r="Z1058" s="280">
        <v>44563</v>
      </c>
    </row>
    <row r="1059" spans="1:26" x14ac:dyDescent="0.2">
      <c r="A1059">
        <v>2022</v>
      </c>
      <c r="B1059">
        <v>3</v>
      </c>
      <c r="C1059">
        <v>645</v>
      </c>
      <c r="D1059" t="s">
        <v>303</v>
      </c>
      <c r="E1059" t="s">
        <v>304</v>
      </c>
      <c r="F1059">
        <v>123.69</v>
      </c>
      <c r="G1059">
        <v>142.31</v>
      </c>
      <c r="I1059">
        <v>80</v>
      </c>
      <c r="J1059">
        <v>180</v>
      </c>
      <c r="X1059">
        <v>0.02</v>
      </c>
      <c r="Y1059" s="280">
        <v>44531</v>
      </c>
      <c r="Z1059" s="280">
        <v>44430</v>
      </c>
    </row>
    <row r="1060" spans="1:26" x14ac:dyDescent="0.2">
      <c r="A1060">
        <v>2022</v>
      </c>
      <c r="B1060">
        <v>3</v>
      </c>
      <c r="C1060">
        <v>645</v>
      </c>
      <c r="D1060" t="s">
        <v>303</v>
      </c>
      <c r="E1060" t="s">
        <v>304</v>
      </c>
      <c r="F1060">
        <v>123.69</v>
      </c>
      <c r="G1060">
        <v>142.31</v>
      </c>
      <c r="I1060">
        <v>80</v>
      </c>
      <c r="J1060">
        <v>180</v>
      </c>
      <c r="X1060">
        <v>0.02</v>
      </c>
      <c r="Y1060" s="280">
        <v>44531</v>
      </c>
      <c r="Z1060" s="280">
        <v>44458</v>
      </c>
    </row>
    <row r="1061" spans="1:26" x14ac:dyDescent="0.2">
      <c r="A1061">
        <v>2022</v>
      </c>
      <c r="B1061">
        <v>3</v>
      </c>
      <c r="C1061">
        <v>645</v>
      </c>
      <c r="D1061" t="s">
        <v>303</v>
      </c>
      <c r="E1061" t="s">
        <v>304</v>
      </c>
      <c r="F1061">
        <v>123.69</v>
      </c>
      <c r="G1061">
        <v>142.31</v>
      </c>
      <c r="I1061">
        <v>80</v>
      </c>
      <c r="J1061">
        <v>180</v>
      </c>
      <c r="X1061">
        <v>0.02</v>
      </c>
      <c r="Y1061" s="280">
        <v>44531</v>
      </c>
      <c r="Z1061" s="280">
        <v>44494</v>
      </c>
    </row>
    <row r="1062" spans="1:26" x14ac:dyDescent="0.2">
      <c r="A1062">
        <v>2022</v>
      </c>
      <c r="B1062">
        <v>3</v>
      </c>
      <c r="C1062">
        <v>645</v>
      </c>
      <c r="D1062" t="s">
        <v>303</v>
      </c>
      <c r="E1062" t="s">
        <v>304</v>
      </c>
      <c r="F1062">
        <v>123.69</v>
      </c>
      <c r="G1062">
        <v>142.31</v>
      </c>
      <c r="I1062">
        <v>80</v>
      </c>
      <c r="J1062">
        <v>180</v>
      </c>
      <c r="X1062">
        <v>0.02</v>
      </c>
      <c r="Y1062" s="280">
        <v>44531</v>
      </c>
      <c r="Z1062" s="280">
        <v>44514</v>
      </c>
    </row>
    <row r="1063" spans="1:26" x14ac:dyDescent="0.2">
      <c r="A1063">
        <v>2022</v>
      </c>
      <c r="B1063">
        <v>3</v>
      </c>
      <c r="C1063">
        <v>645</v>
      </c>
      <c r="D1063" t="s">
        <v>303</v>
      </c>
      <c r="E1063" t="s">
        <v>304</v>
      </c>
      <c r="F1063">
        <v>123.69</v>
      </c>
      <c r="G1063">
        <v>142.31</v>
      </c>
      <c r="I1063">
        <v>80</v>
      </c>
      <c r="J1063">
        <v>180</v>
      </c>
      <c r="X1063">
        <v>0.02</v>
      </c>
      <c r="Y1063" s="280">
        <v>44531</v>
      </c>
      <c r="Z1063" s="280">
        <v>44523</v>
      </c>
    </row>
    <row r="1064" spans="1:26" x14ac:dyDescent="0.2">
      <c r="A1064">
        <v>2022</v>
      </c>
      <c r="B1064">
        <v>3</v>
      </c>
      <c r="C1064">
        <v>645</v>
      </c>
      <c r="D1064" t="s">
        <v>303</v>
      </c>
      <c r="E1064" t="s">
        <v>304</v>
      </c>
      <c r="F1064">
        <v>123.69</v>
      </c>
      <c r="G1064">
        <v>142.31</v>
      </c>
      <c r="I1064">
        <v>80</v>
      </c>
      <c r="J1064">
        <v>180</v>
      </c>
      <c r="X1064">
        <v>0.02</v>
      </c>
      <c r="Y1064" s="280">
        <v>44531</v>
      </c>
      <c r="Z1064" s="280">
        <v>44527</v>
      </c>
    </row>
    <row r="1065" spans="1:26" x14ac:dyDescent="0.2">
      <c r="A1065">
        <v>2022</v>
      </c>
      <c r="B1065">
        <v>3</v>
      </c>
      <c r="C1065">
        <v>645</v>
      </c>
      <c r="D1065" t="s">
        <v>303</v>
      </c>
      <c r="E1065" t="s">
        <v>304</v>
      </c>
      <c r="F1065">
        <v>123.69</v>
      </c>
      <c r="G1065">
        <v>142.31</v>
      </c>
      <c r="I1065">
        <v>80</v>
      </c>
      <c r="J1065">
        <v>180</v>
      </c>
      <c r="X1065">
        <v>0.02</v>
      </c>
      <c r="Y1065" s="280">
        <v>44531</v>
      </c>
      <c r="Z1065" s="280">
        <v>44528</v>
      </c>
    </row>
    <row r="1066" spans="1:26" x14ac:dyDescent="0.2">
      <c r="A1066">
        <v>2022</v>
      </c>
      <c r="B1066">
        <v>3</v>
      </c>
      <c r="C1066">
        <v>645</v>
      </c>
      <c r="D1066" t="s">
        <v>303</v>
      </c>
      <c r="E1066" t="s">
        <v>304</v>
      </c>
      <c r="F1066">
        <v>123.69</v>
      </c>
      <c r="G1066">
        <v>142.31</v>
      </c>
      <c r="I1066">
        <v>80</v>
      </c>
      <c r="J1066">
        <v>180</v>
      </c>
      <c r="X1066">
        <v>0.02</v>
      </c>
      <c r="Y1066" s="280">
        <v>44531</v>
      </c>
      <c r="Z1066" s="280">
        <v>44530</v>
      </c>
    </row>
    <row r="1067" spans="1:26" x14ac:dyDescent="0.2">
      <c r="A1067">
        <v>2022</v>
      </c>
      <c r="B1067">
        <v>3</v>
      </c>
      <c r="C1067">
        <v>645</v>
      </c>
      <c r="D1067" t="s">
        <v>303</v>
      </c>
      <c r="E1067" t="s">
        <v>304</v>
      </c>
      <c r="F1067">
        <v>123.69</v>
      </c>
      <c r="G1067">
        <v>142.31</v>
      </c>
      <c r="I1067">
        <v>80</v>
      </c>
      <c r="J1067">
        <v>180</v>
      </c>
      <c r="X1067">
        <v>0.02</v>
      </c>
      <c r="Y1067" s="280">
        <v>44531</v>
      </c>
      <c r="Z1067" s="280">
        <v>44531</v>
      </c>
    </row>
    <row r="1068" spans="1:26" x14ac:dyDescent="0.2">
      <c r="A1068">
        <v>2022</v>
      </c>
      <c r="B1068">
        <v>3</v>
      </c>
      <c r="C1068">
        <v>645</v>
      </c>
      <c r="D1068" t="s">
        <v>303</v>
      </c>
      <c r="E1068" t="s">
        <v>304</v>
      </c>
      <c r="F1068">
        <v>123.69</v>
      </c>
      <c r="G1068">
        <v>142.31</v>
      </c>
      <c r="I1068">
        <v>80</v>
      </c>
      <c r="J1068">
        <v>180</v>
      </c>
      <c r="X1068">
        <v>0.02</v>
      </c>
      <c r="Y1068" s="280">
        <v>44531</v>
      </c>
      <c r="Z1068" s="280">
        <v>44532</v>
      </c>
    </row>
    <row r="1069" spans="1:26" x14ac:dyDescent="0.2">
      <c r="A1069">
        <v>2022</v>
      </c>
      <c r="B1069">
        <v>3</v>
      </c>
      <c r="C1069">
        <v>645</v>
      </c>
      <c r="D1069" t="s">
        <v>303</v>
      </c>
      <c r="E1069" t="s">
        <v>304</v>
      </c>
      <c r="F1069">
        <v>123.69</v>
      </c>
      <c r="G1069">
        <v>142.31</v>
      </c>
      <c r="I1069">
        <v>80</v>
      </c>
      <c r="J1069">
        <v>180</v>
      </c>
      <c r="X1069">
        <v>0.02</v>
      </c>
      <c r="Y1069" s="280">
        <v>44531</v>
      </c>
      <c r="Z1069" s="280">
        <v>44535</v>
      </c>
    </row>
    <row r="1070" spans="1:26" x14ac:dyDescent="0.2">
      <c r="A1070">
        <v>2022</v>
      </c>
      <c r="B1070">
        <v>3</v>
      </c>
      <c r="C1070">
        <v>645</v>
      </c>
      <c r="D1070" t="s">
        <v>303</v>
      </c>
      <c r="E1070" t="s">
        <v>304</v>
      </c>
      <c r="F1070">
        <v>123.69</v>
      </c>
      <c r="G1070">
        <v>142.31</v>
      </c>
      <c r="I1070">
        <v>80</v>
      </c>
      <c r="J1070">
        <v>180</v>
      </c>
      <c r="X1070">
        <v>0.02</v>
      </c>
      <c r="Y1070" s="280">
        <v>44531</v>
      </c>
      <c r="Z1070" s="280">
        <v>44543</v>
      </c>
    </row>
    <row r="1071" spans="1:26" x14ac:dyDescent="0.2">
      <c r="A1071">
        <v>2022</v>
      </c>
      <c r="B1071">
        <v>3</v>
      </c>
      <c r="C1071">
        <v>645</v>
      </c>
      <c r="D1071" t="s">
        <v>303</v>
      </c>
      <c r="E1071" t="s">
        <v>304</v>
      </c>
      <c r="F1071">
        <v>123.69</v>
      </c>
      <c r="G1071">
        <v>142.31</v>
      </c>
      <c r="I1071">
        <v>80</v>
      </c>
      <c r="J1071">
        <v>180</v>
      </c>
      <c r="X1071">
        <v>0.02</v>
      </c>
      <c r="Y1071" s="280">
        <v>44531</v>
      </c>
      <c r="Z1071" s="280">
        <v>44546</v>
      </c>
    </row>
    <row r="1072" spans="1:26" x14ac:dyDescent="0.2">
      <c r="A1072">
        <v>2022</v>
      </c>
      <c r="B1072">
        <v>3</v>
      </c>
      <c r="C1072">
        <v>645</v>
      </c>
      <c r="D1072" t="s">
        <v>303</v>
      </c>
      <c r="E1072" t="s">
        <v>304</v>
      </c>
      <c r="F1072">
        <v>123.69</v>
      </c>
      <c r="G1072">
        <v>142.31</v>
      </c>
      <c r="I1072">
        <v>80</v>
      </c>
      <c r="J1072">
        <v>180</v>
      </c>
      <c r="X1072">
        <v>0.02</v>
      </c>
      <c r="Y1072" s="280">
        <v>44531</v>
      </c>
      <c r="Z1072" s="280">
        <v>44548</v>
      </c>
    </row>
    <row r="1073" spans="1:26" x14ac:dyDescent="0.2">
      <c r="A1073">
        <v>2022</v>
      </c>
      <c r="B1073">
        <v>3</v>
      </c>
      <c r="C1073">
        <v>645</v>
      </c>
      <c r="D1073" t="s">
        <v>303</v>
      </c>
      <c r="E1073" t="s">
        <v>304</v>
      </c>
      <c r="F1073">
        <v>123.69</v>
      </c>
      <c r="G1073">
        <v>142.31</v>
      </c>
      <c r="I1073">
        <v>80</v>
      </c>
      <c r="J1073">
        <v>180</v>
      </c>
      <c r="X1073">
        <v>0.02</v>
      </c>
      <c r="Y1073" s="280">
        <v>44531</v>
      </c>
      <c r="Z1073" s="280">
        <v>44553</v>
      </c>
    </row>
    <row r="1074" spans="1:26" x14ac:dyDescent="0.2">
      <c r="A1074">
        <v>2022</v>
      </c>
      <c r="B1074">
        <v>3</v>
      </c>
      <c r="C1074">
        <v>306</v>
      </c>
      <c r="D1074" t="s">
        <v>305</v>
      </c>
      <c r="E1074" t="s">
        <v>306</v>
      </c>
      <c r="F1074">
        <v>182.28</v>
      </c>
      <c r="G1074">
        <v>209.72</v>
      </c>
      <c r="I1074">
        <v>23</v>
      </c>
      <c r="J1074">
        <v>157</v>
      </c>
      <c r="X1074">
        <v>0.02</v>
      </c>
      <c r="Y1074" s="280">
        <v>44481</v>
      </c>
      <c r="Z1074" s="280">
        <v>44483</v>
      </c>
    </row>
    <row r="1075" spans="1:26" x14ac:dyDescent="0.2">
      <c r="A1075">
        <v>2022</v>
      </c>
      <c r="B1075">
        <v>3</v>
      </c>
      <c r="C1075">
        <v>306</v>
      </c>
      <c r="D1075" t="s">
        <v>305</v>
      </c>
      <c r="E1075" t="s">
        <v>306</v>
      </c>
      <c r="F1075">
        <v>182.28</v>
      </c>
      <c r="G1075">
        <v>209.72</v>
      </c>
      <c r="I1075">
        <v>23</v>
      </c>
      <c r="J1075">
        <v>157</v>
      </c>
      <c r="X1075">
        <v>0.02</v>
      </c>
      <c r="Y1075" s="280">
        <v>44481</v>
      </c>
      <c r="Z1075" s="280">
        <v>44485</v>
      </c>
    </row>
    <row r="1076" spans="1:26" x14ac:dyDescent="0.2">
      <c r="A1076">
        <v>2022</v>
      </c>
      <c r="B1076">
        <v>3</v>
      </c>
      <c r="C1076">
        <v>306</v>
      </c>
      <c r="D1076" t="s">
        <v>305</v>
      </c>
      <c r="E1076" t="s">
        <v>306</v>
      </c>
      <c r="F1076">
        <v>182.28</v>
      </c>
      <c r="G1076">
        <v>209.72</v>
      </c>
      <c r="I1076">
        <v>23</v>
      </c>
      <c r="J1076">
        <v>157</v>
      </c>
      <c r="X1076">
        <v>0.02</v>
      </c>
      <c r="Y1076" s="280">
        <v>44481</v>
      </c>
      <c r="Z1076" s="280">
        <v>44592</v>
      </c>
    </row>
    <row r="1077" spans="1:26" x14ac:dyDescent="0.2">
      <c r="A1077">
        <v>2022</v>
      </c>
      <c r="B1077">
        <v>3</v>
      </c>
      <c r="C1077">
        <v>652</v>
      </c>
      <c r="D1077" t="s">
        <v>167</v>
      </c>
      <c r="E1077" t="s">
        <v>168</v>
      </c>
      <c r="F1077">
        <v>15.903</v>
      </c>
      <c r="G1077">
        <v>18.297000000000001</v>
      </c>
      <c r="I1077">
        <v>23</v>
      </c>
      <c r="J1077">
        <v>157</v>
      </c>
      <c r="X1077">
        <v>0.02</v>
      </c>
      <c r="Y1077" s="280">
        <v>44481</v>
      </c>
      <c r="Z1077" s="280">
        <v>44483</v>
      </c>
    </row>
    <row r="1078" spans="1:26" x14ac:dyDescent="0.2">
      <c r="A1078">
        <v>2022</v>
      </c>
      <c r="B1078">
        <v>3</v>
      </c>
      <c r="C1078">
        <v>652</v>
      </c>
      <c r="D1078" t="s">
        <v>167</v>
      </c>
      <c r="E1078" t="s">
        <v>168</v>
      </c>
      <c r="F1078">
        <v>15.903</v>
      </c>
      <c r="G1078">
        <v>18.297000000000001</v>
      </c>
      <c r="I1078">
        <v>23</v>
      </c>
      <c r="J1078">
        <v>157</v>
      </c>
      <c r="X1078">
        <v>0.02</v>
      </c>
      <c r="Y1078" s="280">
        <v>44481</v>
      </c>
      <c r="Z1078" s="280">
        <v>44485</v>
      </c>
    </row>
    <row r="1079" spans="1:26" x14ac:dyDescent="0.2">
      <c r="A1079">
        <v>2022</v>
      </c>
      <c r="B1079">
        <v>3</v>
      </c>
      <c r="C1079">
        <v>652</v>
      </c>
      <c r="D1079" t="s">
        <v>167</v>
      </c>
      <c r="E1079" t="s">
        <v>168</v>
      </c>
      <c r="F1079">
        <v>15.903</v>
      </c>
      <c r="G1079">
        <v>18.297000000000001</v>
      </c>
      <c r="I1079">
        <v>23</v>
      </c>
      <c r="J1079">
        <v>157</v>
      </c>
      <c r="X1079">
        <v>0.02</v>
      </c>
      <c r="Y1079" s="280">
        <v>44481</v>
      </c>
      <c r="Z1079" s="280">
        <v>44592</v>
      </c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4" priority="3" stopIfTrue="1">
      <formula>O4&lt;$AU4</formula>
    </cfRule>
    <cfRule type="expression" dxfId="293" priority="4" stopIfTrue="1">
      <formula>O4&gt;$AU4</formula>
    </cfRule>
  </conditionalFormatting>
  <conditionalFormatting sqref="O5:O631">
    <cfRule type="expression" dxfId="292" priority="1" stopIfTrue="1">
      <formula>O5&lt;$AU5</formula>
    </cfRule>
    <cfRule type="expression" dxfId="291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/>
  <dimension ref="A1:EI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AR4" sqref="AR4"/>
    </sheetView>
  </sheetViews>
  <sheetFormatPr defaultColWidth="9.125" defaultRowHeight="18" x14ac:dyDescent="0.2"/>
  <cols>
    <col min="1" max="2" width="9.125" style="152" hidden="1" customWidth="1"/>
    <col min="3" max="3" width="14.625" style="152" bestFit="1" customWidth="1"/>
    <col min="4" max="5" width="9.125" style="152" hidden="1" customWidth="1"/>
    <col min="6" max="6" width="8.875" style="152" customWidth="1"/>
    <col min="7" max="7" width="26.75" style="173" customWidth="1"/>
    <col min="8" max="8" width="24.875" style="164" customWidth="1"/>
    <col min="9" max="9" width="15.75" style="152" hidden="1" customWidth="1"/>
    <col min="10" max="10" width="6.625" style="152" hidden="1" customWidth="1"/>
    <col min="11" max="11" width="8.25" style="152" hidden="1" customWidth="1"/>
    <col min="12" max="12" width="10.375" style="180" customWidth="1"/>
    <col min="13" max="13" width="9.75" style="174" customWidth="1"/>
    <col min="14" max="14" width="12" style="175" customWidth="1"/>
    <col min="15" max="15" width="10.25" style="25" hidden="1" customWidth="1"/>
    <col min="16" max="19" width="10.25" style="152" hidden="1" customWidth="1"/>
    <col min="20" max="20" width="10.25" style="25" hidden="1" customWidth="1"/>
    <col min="21" max="24" width="10.25" style="152" hidden="1" customWidth="1"/>
    <col min="25" max="25" width="6.625" style="159" hidden="1" customWidth="1"/>
    <col min="26" max="26" width="10.375" style="26" hidden="1" customWidth="1"/>
    <col min="27" max="27" width="11.875" style="25" hidden="1" customWidth="1"/>
    <col min="28" max="31" width="10.25" style="152" hidden="1" customWidth="1"/>
    <col min="32" max="32" width="11.875" style="25" hidden="1" customWidth="1"/>
    <col min="33" max="36" width="10.25" style="152" hidden="1" customWidth="1"/>
    <col min="37" max="37" width="10.375" style="159" hidden="1" customWidth="1"/>
    <col min="38" max="38" width="10.375" style="26" hidden="1" customWidth="1"/>
    <col min="39" max="40" width="11.75" style="179" hidden="1" customWidth="1"/>
    <col min="41" max="41" width="15.375" style="180" hidden="1" customWidth="1"/>
    <col min="42" max="42" width="10.625" style="179" customWidth="1"/>
    <col min="43" max="43" width="10.625" style="152" customWidth="1"/>
    <col min="44" max="44" width="11.75" style="179" customWidth="1"/>
    <col min="45" max="75" width="10.625" style="152" hidden="1" customWidth="1"/>
    <col min="76" max="84" width="8.375" style="152" hidden="1" customWidth="1"/>
    <col min="85" max="85" width="15.25" style="179" hidden="1" customWidth="1"/>
    <col min="86" max="86" width="13.375" style="152" hidden="1" customWidth="1"/>
    <col min="87" max="87" width="12.375" style="179" hidden="1" customWidth="1"/>
    <col min="88" max="88" width="9.75" style="152" hidden="1" customWidth="1"/>
    <col min="89" max="93" width="15.875" style="176" hidden="1" customWidth="1"/>
    <col min="94" max="94" width="24" style="177" hidden="1" customWidth="1"/>
    <col min="95" max="95" width="21.375" style="152" hidden="1" customWidth="1"/>
    <col min="96" max="96" width="20.25" style="152" hidden="1" customWidth="1"/>
    <col min="97" max="97" width="23.125" style="152" hidden="1" customWidth="1"/>
    <col min="98" max="102" width="9.125" style="152" hidden="1" customWidth="1"/>
    <col min="103" max="103" width="12.25" style="152" hidden="1" customWidth="1"/>
    <col min="104" max="106" width="12.25" style="152" customWidth="1"/>
    <col min="107" max="107" width="9.125" style="152" hidden="1" customWidth="1"/>
    <col min="108" max="193" width="9.125" style="152" customWidth="1"/>
    <col min="194" max="16384" width="9.125" style="152"/>
  </cols>
  <sheetData>
    <row r="1" spans="1:139" ht="15" customHeight="1" thickBot="1" x14ac:dyDescent="0.25">
      <c r="A1" s="271"/>
      <c r="B1" s="271"/>
      <c r="C1" s="271"/>
      <c r="D1" s="271"/>
      <c r="E1" s="271"/>
      <c r="F1" s="271"/>
      <c r="G1" s="271" t="s">
        <v>307</v>
      </c>
      <c r="H1" s="137"/>
      <c r="I1" s="271" t="s">
        <v>308</v>
      </c>
      <c r="J1" s="271"/>
      <c r="K1" s="271"/>
      <c r="L1" s="137" t="s">
        <v>63</v>
      </c>
      <c r="M1" s="12"/>
      <c r="N1" s="137" t="s">
        <v>309</v>
      </c>
      <c r="O1" s="271"/>
      <c r="P1" s="12"/>
      <c r="Q1" s="271"/>
      <c r="R1" s="271"/>
      <c r="S1" s="271"/>
      <c r="T1" s="271"/>
      <c r="U1" s="271"/>
      <c r="V1" s="271"/>
      <c r="W1" s="271"/>
      <c r="X1" s="271"/>
      <c r="Y1" s="271"/>
      <c r="Z1" s="269"/>
      <c r="AA1" s="271"/>
      <c r="AB1" s="271"/>
      <c r="AC1" s="271"/>
      <c r="AD1" s="271"/>
      <c r="AE1" s="271"/>
      <c r="AF1" s="271"/>
      <c r="AG1" s="271"/>
      <c r="AH1" s="271"/>
      <c r="AI1" s="281"/>
      <c r="AJ1" s="271"/>
      <c r="AK1" s="67"/>
      <c r="AL1" s="67"/>
      <c r="AM1" s="270" t="s">
        <v>310</v>
      </c>
      <c r="AN1" s="271"/>
      <c r="AO1" s="271"/>
      <c r="AP1" s="270" t="s">
        <v>77</v>
      </c>
      <c r="AQ1" s="271"/>
      <c r="AR1" s="271"/>
      <c r="AS1" s="271"/>
      <c r="AT1" s="271"/>
      <c r="AU1" s="271"/>
      <c r="AV1" s="271"/>
      <c r="AW1" s="271"/>
      <c r="AX1" s="271"/>
      <c r="AY1" s="271"/>
      <c r="AZ1" s="271"/>
      <c r="BA1" s="271"/>
      <c r="BB1" s="271"/>
      <c r="BC1" s="271"/>
      <c r="BD1" s="271"/>
      <c r="BE1" s="271"/>
      <c r="BF1" s="271"/>
      <c r="BG1" s="271"/>
      <c r="BH1" s="271"/>
      <c r="BI1" s="271"/>
      <c r="BJ1" s="271"/>
      <c r="BK1" s="271"/>
      <c r="BL1" s="271"/>
      <c r="BM1" s="271"/>
      <c r="BN1" s="271"/>
      <c r="BO1" s="271"/>
      <c r="BP1" s="271"/>
      <c r="BQ1" s="271"/>
      <c r="BR1" s="271"/>
      <c r="BS1" s="271"/>
      <c r="BT1" s="271"/>
      <c r="BU1" s="271"/>
      <c r="BV1" s="271"/>
      <c r="BW1" s="271"/>
      <c r="BX1" s="271"/>
      <c r="BY1" s="271"/>
      <c r="BZ1" s="271"/>
      <c r="CA1" s="271"/>
      <c r="CB1" s="271"/>
      <c r="CC1" s="271"/>
      <c r="CD1" s="271"/>
      <c r="CE1" s="271"/>
      <c r="CF1" s="271"/>
      <c r="CG1" s="271"/>
      <c r="CH1" s="271"/>
      <c r="CI1" s="271"/>
      <c r="CJ1" s="271"/>
      <c r="CK1" s="271"/>
      <c r="CL1" s="271"/>
      <c r="CM1" s="271"/>
      <c r="CN1" s="271"/>
      <c r="CO1" s="271"/>
      <c r="CP1" s="271"/>
      <c r="CQ1" s="271"/>
      <c r="CR1" s="271"/>
      <c r="CS1" s="271"/>
      <c r="CT1" s="271"/>
      <c r="CU1" s="271"/>
      <c r="CV1" s="271"/>
      <c r="CW1" s="271"/>
      <c r="CX1" s="271"/>
      <c r="CY1" s="271"/>
    </row>
    <row r="2" spans="1:139" s="250" customFormat="1" ht="52.5" customHeight="1" x14ac:dyDescent="0.2">
      <c r="A2" s="345" t="s">
        <v>83</v>
      </c>
      <c r="B2" s="345" t="s">
        <v>84</v>
      </c>
      <c r="C2" s="346" t="s">
        <v>65</v>
      </c>
      <c r="D2" s="346" t="s">
        <v>311</v>
      </c>
      <c r="E2" s="346" t="s">
        <v>86</v>
      </c>
      <c r="F2" s="346" t="s">
        <v>312</v>
      </c>
      <c r="G2" s="347" t="s">
        <v>313</v>
      </c>
      <c r="H2" s="347" t="s">
        <v>314</v>
      </c>
      <c r="I2" s="351" t="s">
        <v>315</v>
      </c>
      <c r="J2" s="351" t="s">
        <v>316</v>
      </c>
      <c r="K2" s="347" t="s">
        <v>317</v>
      </c>
      <c r="L2" s="350" t="s">
        <v>89</v>
      </c>
      <c r="M2" s="353" t="s">
        <v>89</v>
      </c>
      <c r="N2" s="317"/>
      <c r="O2" s="348" t="s">
        <v>318</v>
      </c>
      <c r="P2" s="331"/>
      <c r="Q2" s="331"/>
      <c r="R2" s="331"/>
      <c r="S2" s="332"/>
      <c r="T2" s="340" t="s">
        <v>319</v>
      </c>
      <c r="U2" s="331"/>
      <c r="V2" s="331"/>
      <c r="W2" s="331"/>
      <c r="X2" s="332"/>
      <c r="Y2" s="349" t="s">
        <v>320</v>
      </c>
      <c r="Z2" s="332"/>
      <c r="AA2" s="348" t="s">
        <v>321</v>
      </c>
      <c r="AB2" s="331"/>
      <c r="AC2" s="331"/>
      <c r="AD2" s="331"/>
      <c r="AE2" s="332"/>
      <c r="AF2" s="340" t="s">
        <v>322</v>
      </c>
      <c r="AG2" s="331"/>
      <c r="AH2" s="331"/>
      <c r="AI2" s="331"/>
      <c r="AJ2" s="332"/>
      <c r="AK2" s="341" t="s">
        <v>323</v>
      </c>
      <c r="AL2" s="332"/>
      <c r="AM2" s="342" t="s">
        <v>324</v>
      </c>
      <c r="AN2" s="342" t="s">
        <v>325</v>
      </c>
      <c r="AO2" s="343" t="s">
        <v>326</v>
      </c>
      <c r="AP2" s="354" t="s">
        <v>91</v>
      </c>
      <c r="AQ2" s="338" t="s">
        <v>92</v>
      </c>
      <c r="AR2" s="339" t="s">
        <v>93</v>
      </c>
      <c r="AS2" s="352" t="s">
        <v>94</v>
      </c>
      <c r="AT2" s="325" t="s">
        <v>327</v>
      </c>
      <c r="AU2" s="324"/>
      <c r="AV2" s="326"/>
      <c r="AW2" s="323" t="s">
        <v>328</v>
      </c>
      <c r="AX2" s="324"/>
      <c r="AY2" s="324"/>
      <c r="AZ2" s="324"/>
      <c r="BA2" s="324"/>
      <c r="BB2" s="324"/>
      <c r="BC2" s="324"/>
      <c r="BD2" s="324"/>
      <c r="BE2" s="324"/>
      <c r="BF2" s="325" t="s">
        <v>329</v>
      </c>
      <c r="BG2" s="324"/>
      <c r="BH2" s="326"/>
      <c r="BI2" s="325" t="s">
        <v>330</v>
      </c>
      <c r="BJ2" s="324"/>
      <c r="BK2" s="326"/>
      <c r="BL2" s="254"/>
      <c r="BM2" s="323" t="s">
        <v>331</v>
      </c>
      <c r="BN2" s="324"/>
      <c r="BO2" s="324"/>
      <c r="BP2" s="324"/>
      <c r="BQ2" s="324"/>
      <c r="BR2" s="324"/>
      <c r="BS2" s="324"/>
      <c r="BT2" s="324"/>
      <c r="BU2" s="324"/>
      <c r="BV2" s="255"/>
      <c r="BW2" s="255"/>
      <c r="BX2" s="330" t="s">
        <v>95</v>
      </c>
      <c r="BY2" s="331"/>
      <c r="BZ2" s="331"/>
      <c r="CA2" s="331"/>
      <c r="CB2" s="331"/>
      <c r="CC2" s="331"/>
      <c r="CD2" s="331"/>
      <c r="CE2" s="331"/>
      <c r="CF2" s="332"/>
      <c r="CG2" s="333" t="s">
        <v>332</v>
      </c>
      <c r="CH2" s="334" t="s">
        <v>333</v>
      </c>
      <c r="CI2" s="336" t="s">
        <v>98</v>
      </c>
      <c r="CJ2" s="337" t="s">
        <v>334</v>
      </c>
      <c r="CK2" s="329" t="s">
        <v>335</v>
      </c>
      <c r="CL2" s="329" t="s">
        <v>336</v>
      </c>
      <c r="CM2" s="329" t="s">
        <v>337</v>
      </c>
      <c r="CN2" s="329" t="s">
        <v>338</v>
      </c>
      <c r="CO2" s="329" t="s">
        <v>339</v>
      </c>
      <c r="CP2" s="327" t="s">
        <v>340</v>
      </c>
      <c r="CQ2" s="327" t="s">
        <v>341</v>
      </c>
      <c r="CR2" s="327" t="s">
        <v>342</v>
      </c>
      <c r="CS2" s="327" t="s">
        <v>343</v>
      </c>
      <c r="CT2" s="328"/>
      <c r="CY2" s="347" t="s">
        <v>344</v>
      </c>
      <c r="CZ2" s="320" t="s">
        <v>345</v>
      </c>
      <c r="DA2" s="320" t="s">
        <v>346</v>
      </c>
      <c r="DB2" s="320" t="s">
        <v>347</v>
      </c>
      <c r="DC2" s="251"/>
      <c r="DD2" s="320" t="s">
        <v>348</v>
      </c>
      <c r="DE2" s="320" t="s">
        <v>349</v>
      </c>
      <c r="DF2" s="320" t="s">
        <v>350</v>
      </c>
      <c r="DG2" s="321" t="s">
        <v>351</v>
      </c>
      <c r="DH2" s="321" t="s">
        <v>352</v>
      </c>
      <c r="DI2" s="321" t="s">
        <v>353</v>
      </c>
      <c r="DJ2" s="251"/>
      <c r="DK2" s="251"/>
      <c r="DL2" s="251"/>
      <c r="DM2" s="251"/>
    </row>
    <row r="3" spans="1:139" s="250" customFormat="1" ht="52.5" customHeight="1" x14ac:dyDescent="0.2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161" t="s">
        <v>104</v>
      </c>
      <c r="N3" s="252" t="s">
        <v>105</v>
      </c>
      <c r="O3" s="146">
        <v>1</v>
      </c>
      <c r="P3" s="147">
        <v>2</v>
      </c>
      <c r="Q3" s="147">
        <v>3</v>
      </c>
      <c r="R3" s="147">
        <v>4</v>
      </c>
      <c r="S3" s="147">
        <v>5</v>
      </c>
      <c r="T3" s="148">
        <v>1</v>
      </c>
      <c r="U3" s="149">
        <v>2</v>
      </c>
      <c r="V3" s="149">
        <v>3</v>
      </c>
      <c r="W3" s="149">
        <v>4</v>
      </c>
      <c r="X3" s="149">
        <v>5</v>
      </c>
      <c r="Y3" s="150">
        <v>1</v>
      </c>
      <c r="Z3" s="150">
        <v>2</v>
      </c>
      <c r="AA3" s="146">
        <v>1</v>
      </c>
      <c r="AB3" s="147">
        <v>2</v>
      </c>
      <c r="AC3" s="147">
        <v>3</v>
      </c>
      <c r="AD3" s="147">
        <v>4</v>
      </c>
      <c r="AE3" s="147">
        <v>5</v>
      </c>
      <c r="AF3" s="148">
        <v>1</v>
      </c>
      <c r="AG3" s="149">
        <v>2</v>
      </c>
      <c r="AH3" s="149">
        <v>3</v>
      </c>
      <c r="AI3" s="149">
        <v>4</v>
      </c>
      <c r="AJ3" s="149">
        <v>5</v>
      </c>
      <c r="AK3" s="151">
        <v>1</v>
      </c>
      <c r="AL3" s="151">
        <v>2</v>
      </c>
      <c r="AM3" s="303"/>
      <c r="AN3" s="303"/>
      <c r="AO3" s="344"/>
      <c r="AP3" s="305"/>
      <c r="AQ3" s="305"/>
      <c r="AR3" s="305"/>
      <c r="AS3" s="305"/>
      <c r="AT3" s="272" t="s">
        <v>354</v>
      </c>
      <c r="AU3" s="272" t="s">
        <v>355</v>
      </c>
      <c r="AV3" s="272" t="s">
        <v>356</v>
      </c>
      <c r="AW3" s="165" t="s">
        <v>106</v>
      </c>
      <c r="AX3" s="165" t="s">
        <v>107</v>
      </c>
      <c r="AY3" s="165" t="s">
        <v>108</v>
      </c>
      <c r="AZ3" s="165" t="s">
        <v>109</v>
      </c>
      <c r="BA3" s="165" t="s">
        <v>110</v>
      </c>
      <c r="BB3" s="165" t="s">
        <v>111</v>
      </c>
      <c r="BC3" s="165" t="s">
        <v>112</v>
      </c>
      <c r="BD3" s="165" t="s">
        <v>113</v>
      </c>
      <c r="BE3" s="165" t="s">
        <v>114</v>
      </c>
      <c r="BF3" s="272" t="s">
        <v>357</v>
      </c>
      <c r="BG3" s="272" t="s">
        <v>358</v>
      </c>
      <c r="BH3" s="272" t="s">
        <v>97</v>
      </c>
      <c r="BI3" s="272" t="s">
        <v>354</v>
      </c>
      <c r="BJ3" s="272" t="s">
        <v>355</v>
      </c>
      <c r="BK3" s="272" t="s">
        <v>356</v>
      </c>
      <c r="BL3" s="165" t="s">
        <v>106</v>
      </c>
      <c r="BM3" s="165" t="s">
        <v>107</v>
      </c>
      <c r="BN3" s="165" t="s">
        <v>108</v>
      </c>
      <c r="BO3" s="165" t="s">
        <v>109</v>
      </c>
      <c r="BP3" s="165" t="s">
        <v>110</v>
      </c>
      <c r="BQ3" s="165" t="s">
        <v>111</v>
      </c>
      <c r="BR3" s="165" t="s">
        <v>112</v>
      </c>
      <c r="BS3" s="165" t="s">
        <v>113</v>
      </c>
      <c r="BT3" s="165" t="s">
        <v>114</v>
      </c>
      <c r="BU3" s="272" t="s">
        <v>357</v>
      </c>
      <c r="BV3" s="272" t="s">
        <v>358</v>
      </c>
      <c r="BW3" s="272" t="s">
        <v>97</v>
      </c>
      <c r="BX3" s="165" t="s">
        <v>106</v>
      </c>
      <c r="BY3" s="165" t="s">
        <v>107</v>
      </c>
      <c r="BZ3" s="165" t="s">
        <v>108</v>
      </c>
      <c r="CA3" s="165" t="s">
        <v>109</v>
      </c>
      <c r="CB3" s="165" t="s">
        <v>110</v>
      </c>
      <c r="CC3" s="165" t="s">
        <v>111</v>
      </c>
      <c r="CD3" s="165" t="s">
        <v>112</v>
      </c>
      <c r="CE3" s="165" t="s">
        <v>113</v>
      </c>
      <c r="CF3" s="165" t="s">
        <v>114</v>
      </c>
      <c r="CG3" s="305"/>
      <c r="CH3" s="335"/>
      <c r="CI3" s="305"/>
      <c r="CJ3" s="303"/>
      <c r="CK3" s="305"/>
      <c r="CL3" s="305"/>
      <c r="CM3" s="305"/>
      <c r="CN3" s="305"/>
      <c r="CO3" s="305"/>
      <c r="CP3" s="305"/>
      <c r="CQ3" s="305"/>
      <c r="CR3" s="305"/>
      <c r="CS3" s="305"/>
      <c r="CT3" s="305"/>
      <c r="CY3" s="305"/>
      <c r="CZ3" s="305"/>
      <c r="DA3" s="305"/>
      <c r="DB3" s="305"/>
      <c r="DC3" s="244" t="s">
        <v>359</v>
      </c>
      <c r="DD3" s="305"/>
      <c r="DE3" s="305"/>
      <c r="DF3" s="305"/>
      <c r="DG3" s="322"/>
      <c r="DH3" s="322"/>
      <c r="DI3" s="322"/>
      <c r="DJ3" s="256"/>
      <c r="DK3" s="256" t="s">
        <v>360</v>
      </c>
      <c r="DL3" s="256" t="s">
        <v>361</v>
      </c>
      <c r="DM3" s="251" t="s">
        <v>362</v>
      </c>
      <c r="DN3" s="251" t="s">
        <v>363</v>
      </c>
      <c r="DO3" s="251" t="s">
        <v>364</v>
      </c>
      <c r="DP3" s="251" t="s">
        <v>364</v>
      </c>
    </row>
    <row r="4" spans="1:139" s="184" customFormat="1" ht="31.5" customHeight="1" x14ac:dyDescent="0.2">
      <c r="A4" s="179">
        <v>2022</v>
      </c>
      <c r="B4" s="152">
        <v>3</v>
      </c>
      <c r="C4" s="282">
        <v>44620</v>
      </c>
      <c r="D4" s="152">
        <v>137</v>
      </c>
      <c r="E4" s="152">
        <v>273</v>
      </c>
      <c r="F4" s="152">
        <v>2</v>
      </c>
      <c r="G4" s="183" t="s">
        <v>179</v>
      </c>
      <c r="H4" s="271" t="s">
        <v>180</v>
      </c>
      <c r="I4" s="271" t="s">
        <v>365</v>
      </c>
      <c r="J4" s="271">
        <v>3</v>
      </c>
      <c r="K4" s="271">
        <v>2</v>
      </c>
      <c r="L4" s="185">
        <v>564</v>
      </c>
      <c r="M4" s="186">
        <v>524.52</v>
      </c>
      <c r="N4" s="187">
        <v>603.48</v>
      </c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53"/>
      <c r="Z4" s="153"/>
      <c r="AA4" s="178"/>
      <c r="AB4" s="178"/>
      <c r="AC4" s="178"/>
      <c r="AD4" s="178"/>
      <c r="AE4" s="178"/>
      <c r="AF4" s="178"/>
      <c r="AG4" s="178"/>
      <c r="AH4" s="178"/>
      <c r="AI4" s="178"/>
      <c r="AJ4" s="178"/>
      <c r="AK4" s="153"/>
      <c r="AL4" s="153">
        <v>126</v>
      </c>
      <c r="AM4" s="178"/>
      <c r="AN4" s="178"/>
      <c r="AO4" s="214"/>
      <c r="AP4" s="168">
        <v>93</v>
      </c>
      <c r="AQ4" s="169">
        <v>116</v>
      </c>
      <c r="AR4" s="167"/>
      <c r="AS4" s="167"/>
      <c r="AT4" s="167"/>
      <c r="AU4" s="167"/>
      <c r="AV4" s="167"/>
      <c r="AW4" s="167"/>
      <c r="AX4" s="167"/>
      <c r="AY4" s="167"/>
      <c r="AZ4" s="167"/>
      <c r="BA4" s="167"/>
      <c r="BB4" s="167"/>
      <c r="BC4" s="167"/>
      <c r="BD4" s="167"/>
      <c r="BE4" s="167"/>
      <c r="BF4" s="167"/>
      <c r="BG4" s="167"/>
      <c r="BH4" s="167"/>
      <c r="BI4" s="167"/>
      <c r="BJ4" s="167"/>
      <c r="BK4" s="167">
        <v>204</v>
      </c>
      <c r="BL4" s="167"/>
      <c r="BM4" s="167">
        <v>3</v>
      </c>
      <c r="BN4" s="167">
        <v>4</v>
      </c>
      <c r="BO4" s="167"/>
      <c r="BP4" s="167"/>
      <c r="BQ4" s="167"/>
      <c r="BR4" s="167"/>
      <c r="BS4" s="167">
        <v>6</v>
      </c>
      <c r="BT4" s="167"/>
      <c r="BU4" s="167"/>
      <c r="BV4" s="167"/>
      <c r="BW4" s="167"/>
      <c r="BX4" s="170"/>
      <c r="BY4" s="170"/>
      <c r="BZ4" s="170"/>
      <c r="CA4" s="170"/>
      <c r="CB4" s="170"/>
      <c r="CC4" s="170"/>
      <c r="CD4" s="170"/>
      <c r="CE4" s="170"/>
      <c r="CF4" s="170"/>
      <c r="CG4" s="171"/>
      <c r="CH4" s="166">
        <v>1.4999999999999999E-2</v>
      </c>
      <c r="CI4" s="283"/>
      <c r="CJ4" s="172"/>
      <c r="CK4" s="154"/>
      <c r="CL4" s="154"/>
      <c r="CM4" s="154"/>
      <c r="CN4" s="154"/>
      <c r="CO4" s="154" t="s">
        <v>366</v>
      </c>
      <c r="CP4" s="273"/>
      <c r="CQ4" s="250"/>
      <c r="CR4" s="250"/>
      <c r="CS4" s="250">
        <v>9</v>
      </c>
      <c r="CT4" s="250"/>
      <c r="CU4" s="250"/>
      <c r="CV4" s="250"/>
      <c r="CW4" s="250"/>
      <c r="CX4" s="250"/>
      <c r="CY4" s="250" t="str">
        <f t="shared" ref="CY4:CY67" si="0">IFERROR(ROUND(STDEV(AN4,L4),1),"")</f>
        <v/>
      </c>
      <c r="CZ4" s="178" t="str">
        <f t="shared" ref="CZ4:CZ67" si="1">IFERROR(ROUND(AVERAGE(O4:S4,AA4:AE4),0),"")</f>
        <v/>
      </c>
      <c r="DA4" s="178" t="str">
        <f t="shared" ref="DA4:DA67" si="2">IFERROR(AVERAGE(T4:X4,AF4:AJ4),"")</f>
        <v/>
      </c>
      <c r="DB4" s="243">
        <f t="shared" ref="DB4:DB67" si="3">AV4+BK4</f>
        <v>204</v>
      </c>
      <c r="DC4" s="12">
        <f t="shared" ref="DC4:DC67" si="4">SUM(BL4:BT4,AW4:BE4)</f>
        <v>13</v>
      </c>
      <c r="DD4" s="271">
        <f t="shared" ref="DD4:DD67" si="5">IFERROR(ROUND(DC4/K4,0),"")</f>
        <v>7</v>
      </c>
      <c r="DE4" s="271">
        <f t="shared" ref="DE4:DE67" si="6">IFERROR(ROUND(AVERAGE(Y4:Z4,AK4:AL4),0),"")</f>
        <v>126</v>
      </c>
      <c r="DF4" s="167">
        <f t="shared" ref="DF4:DF67" si="7">IFERROR(ROUND((3600/DE4*J4),0),"")</f>
        <v>86</v>
      </c>
      <c r="DG4" s="271">
        <f t="shared" ref="DG4:DG67" si="8">IFERROR(ROUND(DD4/DF4,1),"")</f>
        <v>0.1</v>
      </c>
      <c r="DH4" s="243">
        <f t="shared" ref="DH4:DH67" si="9">IFERROR(DB4+DD4,"")</f>
        <v>211</v>
      </c>
      <c r="DI4" s="281">
        <f t="shared" ref="DI4:DI67" si="10">IFERROR(DD4/DH4,"")</f>
        <v>3.3175355450236969E-2</v>
      </c>
      <c r="DK4" s="12">
        <f t="shared" ref="DK4:DK67" si="11">IFERROR(DF4-AP4,"")</f>
        <v>-7</v>
      </c>
      <c r="DM4" s="242" t="str">
        <f t="shared" ref="DM4:DM67" si="12">IFERROR(DA4-L4,"")</f>
        <v/>
      </c>
      <c r="DN4" s="250">
        <f t="shared" ref="DN4:DN67" si="13">IF(DE4&gt;AQ4,0,1)</f>
        <v>0</v>
      </c>
      <c r="DO4" s="250">
        <f t="shared" ref="DO4:DO67" si="14">IF(DA4&lt;M4,0,1)</f>
        <v>1</v>
      </c>
      <c r="DP4" s="250">
        <f t="shared" ref="DP4:DP67" si="15">IF(DA4&gt;N4,0,1)</f>
        <v>0</v>
      </c>
      <c r="DQ4" s="250"/>
      <c r="DR4" s="250"/>
      <c r="DS4" s="250"/>
      <c r="DT4" s="250"/>
      <c r="DU4" s="250"/>
      <c r="DV4" s="250"/>
      <c r="DW4" s="250"/>
      <c r="DX4" s="250"/>
      <c r="DY4" s="250"/>
      <c r="DZ4" s="250"/>
      <c r="EA4" s="250"/>
      <c r="EB4" s="250"/>
      <c r="EC4" s="250"/>
      <c r="ED4" s="250"/>
      <c r="EE4" s="250"/>
      <c r="EF4" s="250"/>
      <c r="EG4" s="250"/>
      <c r="EH4" s="250"/>
      <c r="EI4" s="250"/>
    </row>
    <row r="5" spans="1:139" s="184" customFormat="1" ht="31.5" customHeight="1" x14ac:dyDescent="0.2">
      <c r="A5" s="179">
        <v>2022</v>
      </c>
      <c r="B5" s="152">
        <v>3</v>
      </c>
      <c r="C5" s="282">
        <v>44620</v>
      </c>
      <c r="D5" s="152">
        <v>419</v>
      </c>
      <c r="E5" s="152">
        <v>670</v>
      </c>
      <c r="F5" s="152">
        <v>2</v>
      </c>
      <c r="G5" s="183" t="s">
        <v>267</v>
      </c>
      <c r="H5" s="271" t="s">
        <v>268</v>
      </c>
      <c r="I5" s="271" t="s">
        <v>365</v>
      </c>
      <c r="J5" s="271">
        <v>4</v>
      </c>
      <c r="K5" s="271">
        <v>2</v>
      </c>
      <c r="L5" s="185">
        <v>298</v>
      </c>
      <c r="M5" s="186">
        <v>280.41800000000001</v>
      </c>
      <c r="N5" s="187">
        <v>319.15800000000002</v>
      </c>
      <c r="O5" s="178">
        <v>441</v>
      </c>
      <c r="P5" s="178">
        <v>418</v>
      </c>
      <c r="Q5" s="178"/>
      <c r="R5" s="178">
        <v>411</v>
      </c>
      <c r="S5" s="178">
        <v>404</v>
      </c>
      <c r="T5" s="178">
        <v>342</v>
      </c>
      <c r="U5" s="178">
        <v>328</v>
      </c>
      <c r="V5" s="178"/>
      <c r="W5" s="178">
        <v>343</v>
      </c>
      <c r="X5" s="178">
        <v>321</v>
      </c>
      <c r="Y5" s="153">
        <v>154</v>
      </c>
      <c r="Z5" s="153">
        <v>161</v>
      </c>
      <c r="AA5" s="178">
        <v>431</v>
      </c>
      <c r="AB5" s="178"/>
      <c r="AC5" s="178">
        <v>435</v>
      </c>
      <c r="AD5" s="178">
        <v>400</v>
      </c>
      <c r="AE5" s="178"/>
      <c r="AF5" s="178">
        <v>325</v>
      </c>
      <c r="AG5" s="178"/>
      <c r="AH5" s="178">
        <v>322</v>
      </c>
      <c r="AI5" s="178">
        <v>321</v>
      </c>
      <c r="AJ5" s="178"/>
      <c r="AK5" s="153">
        <v>155</v>
      </c>
      <c r="AL5" s="153">
        <v>152</v>
      </c>
      <c r="AM5" s="178"/>
      <c r="AN5" s="178"/>
      <c r="AO5" s="214"/>
      <c r="AP5" s="168">
        <v>96</v>
      </c>
      <c r="AQ5" s="169">
        <v>150</v>
      </c>
      <c r="AR5" s="167"/>
      <c r="AS5" s="167"/>
      <c r="AT5" s="167"/>
      <c r="AU5" s="167"/>
      <c r="AV5" s="167">
        <v>960</v>
      </c>
      <c r="AW5" s="167">
        <v>20</v>
      </c>
      <c r="AX5" s="167">
        <v>25</v>
      </c>
      <c r="AY5" s="167">
        <v>25</v>
      </c>
      <c r="AZ5" s="167">
        <v>10</v>
      </c>
      <c r="BA5" s="167"/>
      <c r="BB5" s="167"/>
      <c r="BC5" s="167"/>
      <c r="BD5" s="167"/>
      <c r="BE5" s="167"/>
      <c r="BF5" s="167"/>
      <c r="BG5" s="167"/>
      <c r="BH5" s="167">
        <v>1000</v>
      </c>
      <c r="BI5" s="167"/>
      <c r="BJ5" s="167"/>
      <c r="BK5" s="167"/>
      <c r="BL5" s="167"/>
      <c r="BM5" s="167"/>
      <c r="BN5" s="167"/>
      <c r="BO5" s="167"/>
      <c r="BP5" s="167"/>
      <c r="BQ5" s="167"/>
      <c r="BR5" s="167"/>
      <c r="BS5" s="167"/>
      <c r="BT5" s="167"/>
      <c r="BU5" s="167"/>
      <c r="BV5" s="167"/>
      <c r="BW5" s="167"/>
      <c r="BX5" s="170"/>
      <c r="BY5" s="170"/>
      <c r="BZ5" s="170"/>
      <c r="CA5" s="170"/>
      <c r="CB5" s="170"/>
      <c r="CC5" s="170"/>
      <c r="CD5" s="170"/>
      <c r="CE5" s="170"/>
      <c r="CF5" s="170"/>
      <c r="CG5" s="171"/>
      <c r="CH5" s="166">
        <v>1.4999999999999999E-2</v>
      </c>
      <c r="CI5" s="283"/>
      <c r="CJ5" s="172"/>
      <c r="CK5" s="154"/>
      <c r="CL5" s="154"/>
      <c r="CM5" s="154"/>
      <c r="CN5" s="154"/>
      <c r="CO5" s="154" t="s">
        <v>367</v>
      </c>
      <c r="CP5" s="273" t="s">
        <v>368</v>
      </c>
      <c r="CQ5" s="250" t="s">
        <v>369</v>
      </c>
      <c r="CR5" s="250" t="s">
        <v>370</v>
      </c>
      <c r="CS5" s="250">
        <v>9</v>
      </c>
      <c r="CT5" s="250"/>
      <c r="CU5" s="250"/>
      <c r="CV5" s="250"/>
      <c r="CW5" s="250"/>
      <c r="CX5" s="250"/>
      <c r="CY5" s="250" t="str">
        <f t="shared" si="0"/>
        <v/>
      </c>
      <c r="CZ5" s="178">
        <f t="shared" si="1"/>
        <v>420</v>
      </c>
      <c r="DA5" s="178">
        <f t="shared" si="2"/>
        <v>328.85714285714283</v>
      </c>
      <c r="DB5" s="243">
        <f t="shared" si="3"/>
        <v>960</v>
      </c>
      <c r="DC5" s="12">
        <f t="shared" si="4"/>
        <v>80</v>
      </c>
      <c r="DD5" s="271">
        <f t="shared" si="5"/>
        <v>40</v>
      </c>
      <c r="DE5" s="271">
        <f t="shared" si="6"/>
        <v>156</v>
      </c>
      <c r="DF5" s="167">
        <f t="shared" si="7"/>
        <v>92</v>
      </c>
      <c r="DG5" s="271">
        <f t="shared" si="8"/>
        <v>0.4</v>
      </c>
      <c r="DH5" s="243">
        <f t="shared" si="9"/>
        <v>1000</v>
      </c>
      <c r="DI5" s="281">
        <f t="shared" si="10"/>
        <v>0.04</v>
      </c>
      <c r="DK5" s="12">
        <f t="shared" si="11"/>
        <v>-4</v>
      </c>
      <c r="DM5" s="242">
        <f t="shared" si="12"/>
        <v>30.857142857142833</v>
      </c>
      <c r="DN5" s="250">
        <f t="shared" si="13"/>
        <v>0</v>
      </c>
      <c r="DO5" s="250">
        <f t="shared" si="14"/>
        <v>1</v>
      </c>
      <c r="DP5" s="250">
        <f t="shared" si="15"/>
        <v>0</v>
      </c>
      <c r="DQ5" s="250"/>
      <c r="DR5" s="250"/>
      <c r="DS5" s="250"/>
      <c r="DT5" s="250"/>
      <c r="DU5" s="250"/>
      <c r="DV5" s="250"/>
      <c r="DW5" s="250"/>
      <c r="DX5" s="250"/>
      <c r="DY5" s="250"/>
      <c r="DZ5" s="250"/>
      <c r="EA5" s="250"/>
      <c r="EB5" s="250"/>
      <c r="EC5" s="250"/>
      <c r="ED5" s="250"/>
      <c r="EE5" s="250"/>
      <c r="EF5" s="250"/>
      <c r="EG5" s="250"/>
      <c r="EH5" s="250"/>
      <c r="EI5" s="250"/>
    </row>
    <row r="6" spans="1:139" s="184" customFormat="1" ht="31.5" customHeight="1" x14ac:dyDescent="0.2">
      <c r="A6" s="179">
        <v>2022</v>
      </c>
      <c r="B6" s="152">
        <v>3</v>
      </c>
      <c r="C6" s="282">
        <v>44620</v>
      </c>
      <c r="D6" s="152">
        <v>137</v>
      </c>
      <c r="E6" s="152">
        <v>273</v>
      </c>
      <c r="F6" s="152">
        <v>3</v>
      </c>
      <c r="G6" s="183" t="s">
        <v>179</v>
      </c>
      <c r="H6" s="271" t="s">
        <v>180</v>
      </c>
      <c r="I6" s="271" t="s">
        <v>365</v>
      </c>
      <c r="J6" s="271">
        <v>3</v>
      </c>
      <c r="K6" s="271">
        <v>2</v>
      </c>
      <c r="L6" s="185">
        <v>564</v>
      </c>
      <c r="M6" s="186">
        <v>524.52</v>
      </c>
      <c r="N6" s="187">
        <v>603.48</v>
      </c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53"/>
      <c r="Z6" s="153"/>
      <c r="AA6" s="178"/>
      <c r="AB6" s="178"/>
      <c r="AC6" s="178">
        <v>842</v>
      </c>
      <c r="AD6" s="178">
        <v>694</v>
      </c>
      <c r="AE6" s="178"/>
      <c r="AF6" s="178"/>
      <c r="AG6" s="178"/>
      <c r="AH6" s="178">
        <v>657</v>
      </c>
      <c r="AI6" s="178">
        <v>600</v>
      </c>
      <c r="AJ6" s="178"/>
      <c r="AK6" s="153"/>
      <c r="AL6" s="153"/>
      <c r="AM6" s="178"/>
      <c r="AN6" s="178"/>
      <c r="AO6" s="214"/>
      <c r="AP6" s="168">
        <v>93</v>
      </c>
      <c r="AQ6" s="169">
        <v>116</v>
      </c>
      <c r="AR6" s="167"/>
      <c r="AS6" s="167"/>
      <c r="AT6" s="167"/>
      <c r="AU6" s="167"/>
      <c r="AV6" s="167"/>
      <c r="AW6" s="167"/>
      <c r="AX6" s="167"/>
      <c r="AY6" s="167"/>
      <c r="AZ6" s="167"/>
      <c r="BA6" s="167"/>
      <c r="BB6" s="167"/>
      <c r="BC6" s="167"/>
      <c r="BD6" s="167"/>
      <c r="BE6" s="167"/>
      <c r="BF6" s="167"/>
      <c r="BG6" s="167"/>
      <c r="BH6" s="167"/>
      <c r="BI6" s="167"/>
      <c r="BJ6" s="167"/>
      <c r="BK6" s="167"/>
      <c r="BL6" s="167"/>
      <c r="BM6" s="167"/>
      <c r="BN6" s="167"/>
      <c r="BO6" s="167"/>
      <c r="BP6" s="167"/>
      <c r="BQ6" s="167"/>
      <c r="BR6" s="167"/>
      <c r="BS6" s="167"/>
      <c r="BT6" s="167"/>
      <c r="BU6" s="167"/>
      <c r="BV6" s="167"/>
      <c r="BW6" s="167"/>
      <c r="BX6" s="170"/>
      <c r="BY6" s="170"/>
      <c r="BZ6" s="170"/>
      <c r="CA6" s="170"/>
      <c r="CB6" s="170"/>
      <c r="CC6" s="170"/>
      <c r="CD6" s="170"/>
      <c r="CE6" s="170"/>
      <c r="CF6" s="170"/>
      <c r="CG6" s="171"/>
      <c r="CH6" s="166">
        <v>1.4999999999999999E-2</v>
      </c>
      <c r="CI6" s="283"/>
      <c r="CJ6" s="172"/>
      <c r="CK6" s="154"/>
      <c r="CL6" s="154"/>
      <c r="CM6" s="154"/>
      <c r="CN6" s="154"/>
      <c r="CO6" s="154" t="s">
        <v>366</v>
      </c>
      <c r="CP6" s="273"/>
      <c r="CQ6" s="250"/>
      <c r="CR6" s="250"/>
      <c r="CS6" s="250">
        <v>9</v>
      </c>
      <c r="CT6" s="250"/>
      <c r="CU6" s="250"/>
      <c r="CV6" s="250"/>
      <c r="CW6" s="250"/>
      <c r="CX6" s="250"/>
      <c r="CY6" s="250" t="str">
        <f t="shared" si="0"/>
        <v/>
      </c>
      <c r="CZ6" s="178">
        <f t="shared" si="1"/>
        <v>768</v>
      </c>
      <c r="DA6" s="178">
        <f t="shared" si="2"/>
        <v>628.5</v>
      </c>
      <c r="DB6" s="243">
        <f t="shared" si="3"/>
        <v>0</v>
      </c>
      <c r="DC6" s="12">
        <f t="shared" si="4"/>
        <v>0</v>
      </c>
      <c r="DD6" s="271">
        <f t="shared" si="5"/>
        <v>0</v>
      </c>
      <c r="DE6" s="271" t="str">
        <f t="shared" si="6"/>
        <v/>
      </c>
      <c r="DF6" s="167" t="str">
        <f t="shared" si="7"/>
        <v/>
      </c>
      <c r="DG6" s="271" t="str">
        <f t="shared" si="8"/>
        <v/>
      </c>
      <c r="DH6" s="243">
        <f t="shared" si="9"/>
        <v>0</v>
      </c>
      <c r="DI6" s="281" t="str">
        <f t="shared" si="10"/>
        <v/>
      </c>
      <c r="DK6" s="12" t="str">
        <f t="shared" si="11"/>
        <v/>
      </c>
      <c r="DM6" s="242">
        <f t="shared" si="12"/>
        <v>64.5</v>
      </c>
      <c r="DN6" s="250">
        <f t="shared" si="13"/>
        <v>0</v>
      </c>
      <c r="DO6" s="250">
        <f t="shared" si="14"/>
        <v>1</v>
      </c>
      <c r="DP6" s="250">
        <f t="shared" si="15"/>
        <v>0</v>
      </c>
      <c r="DQ6" s="250"/>
      <c r="DR6" s="250"/>
      <c r="DS6" s="250"/>
      <c r="DT6" s="250"/>
      <c r="DU6" s="250"/>
      <c r="DV6" s="250"/>
      <c r="DW6" s="250"/>
      <c r="DX6" s="250"/>
      <c r="DY6" s="250"/>
      <c r="DZ6" s="250"/>
      <c r="EA6" s="250"/>
      <c r="EB6" s="250"/>
      <c r="EC6" s="250"/>
      <c r="ED6" s="250"/>
      <c r="EE6" s="250"/>
      <c r="EF6" s="250"/>
      <c r="EG6" s="250"/>
      <c r="EH6" s="250"/>
      <c r="EI6" s="250"/>
    </row>
    <row r="7" spans="1:139" s="184" customFormat="1" ht="31.5" customHeight="1" x14ac:dyDescent="0.2">
      <c r="A7" s="179">
        <v>2022</v>
      </c>
      <c r="B7" s="152">
        <v>3</v>
      </c>
      <c r="C7" s="282">
        <v>44620</v>
      </c>
      <c r="D7" s="152">
        <v>47</v>
      </c>
      <c r="E7" s="152">
        <v>122</v>
      </c>
      <c r="F7" s="152">
        <v>4</v>
      </c>
      <c r="G7" s="183" t="s">
        <v>131</v>
      </c>
      <c r="H7" s="271" t="s">
        <v>132</v>
      </c>
      <c r="I7" s="271" t="s">
        <v>371</v>
      </c>
      <c r="J7" s="271">
        <v>2</v>
      </c>
      <c r="K7" s="271">
        <v>1</v>
      </c>
      <c r="L7" s="185">
        <v>280</v>
      </c>
      <c r="M7" s="186">
        <v>267.39999999999998</v>
      </c>
      <c r="N7" s="187">
        <v>292.60000000000002</v>
      </c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53"/>
      <c r="Z7" s="153"/>
      <c r="AA7" s="178"/>
      <c r="AB7" s="178"/>
      <c r="AC7" s="178"/>
      <c r="AD7" s="178"/>
      <c r="AE7" s="178"/>
      <c r="AF7" s="178"/>
      <c r="AG7" s="178"/>
      <c r="AH7" s="178"/>
      <c r="AI7" s="178"/>
      <c r="AJ7" s="178"/>
      <c r="AK7" s="153"/>
      <c r="AL7" s="153"/>
      <c r="AM7" s="178"/>
      <c r="AN7" s="178"/>
      <c r="AO7" s="214"/>
      <c r="AP7" s="168">
        <v>64</v>
      </c>
      <c r="AQ7" s="169">
        <v>113</v>
      </c>
      <c r="AR7" s="167"/>
      <c r="AS7" s="167"/>
      <c r="AT7" s="167"/>
      <c r="AU7" s="167"/>
      <c r="AV7" s="167">
        <v>575</v>
      </c>
      <c r="AW7" s="167"/>
      <c r="AX7" s="167"/>
      <c r="AY7" s="167"/>
      <c r="AZ7" s="167"/>
      <c r="BA7" s="167"/>
      <c r="BB7" s="167"/>
      <c r="BC7" s="167"/>
      <c r="BD7" s="167"/>
      <c r="BE7" s="167"/>
      <c r="BF7" s="167"/>
      <c r="BG7" s="167"/>
      <c r="BH7" s="167"/>
      <c r="BI7" s="167"/>
      <c r="BJ7" s="167"/>
      <c r="BK7" s="167">
        <v>650</v>
      </c>
      <c r="BL7" s="167"/>
      <c r="BM7" s="167"/>
      <c r="BN7" s="167"/>
      <c r="BO7" s="167"/>
      <c r="BP7" s="167"/>
      <c r="BQ7" s="167"/>
      <c r="BR7" s="167"/>
      <c r="BS7" s="167"/>
      <c r="BT7" s="167"/>
      <c r="BU7" s="167"/>
      <c r="BV7" s="167"/>
      <c r="BW7" s="167"/>
      <c r="BX7" s="170"/>
      <c r="BY7" s="170"/>
      <c r="BZ7" s="170"/>
      <c r="CA7" s="170"/>
      <c r="CB7" s="170"/>
      <c r="CC7" s="170"/>
      <c r="CD7" s="170"/>
      <c r="CE7" s="170"/>
      <c r="CF7" s="170"/>
      <c r="CG7" s="171"/>
      <c r="CH7" s="166">
        <v>1.4999999999999999E-2</v>
      </c>
      <c r="CI7" s="283"/>
      <c r="CJ7" s="172"/>
      <c r="CK7" s="154"/>
      <c r="CL7" s="154"/>
      <c r="CM7" s="154"/>
      <c r="CN7" s="154"/>
      <c r="CO7" s="154" t="s">
        <v>367</v>
      </c>
      <c r="CP7" s="273" t="s">
        <v>372</v>
      </c>
      <c r="CQ7" s="250" t="s">
        <v>373</v>
      </c>
      <c r="CR7" s="250" t="s">
        <v>374</v>
      </c>
      <c r="CS7" s="250">
        <v>9</v>
      </c>
      <c r="CT7" s="250"/>
      <c r="CU7" s="250"/>
      <c r="CV7" s="250"/>
      <c r="CW7" s="250"/>
      <c r="CX7" s="250"/>
      <c r="CY7" s="250" t="str">
        <f t="shared" si="0"/>
        <v/>
      </c>
      <c r="CZ7" s="178" t="str">
        <f t="shared" si="1"/>
        <v/>
      </c>
      <c r="DA7" s="178" t="str">
        <f t="shared" si="2"/>
        <v/>
      </c>
      <c r="DB7" s="243">
        <f t="shared" si="3"/>
        <v>1225</v>
      </c>
      <c r="DC7" s="12">
        <f t="shared" si="4"/>
        <v>0</v>
      </c>
      <c r="DD7" s="271">
        <f t="shared" si="5"/>
        <v>0</v>
      </c>
      <c r="DE7" s="271" t="str">
        <f t="shared" si="6"/>
        <v/>
      </c>
      <c r="DF7" s="167" t="str">
        <f t="shared" si="7"/>
        <v/>
      </c>
      <c r="DG7" s="271" t="str">
        <f t="shared" si="8"/>
        <v/>
      </c>
      <c r="DH7" s="243">
        <f t="shared" si="9"/>
        <v>1225</v>
      </c>
      <c r="DI7" s="281">
        <f t="shared" si="10"/>
        <v>0</v>
      </c>
      <c r="DK7" s="12" t="str">
        <f t="shared" si="11"/>
        <v/>
      </c>
      <c r="DM7" s="242" t="str">
        <f t="shared" si="12"/>
        <v/>
      </c>
      <c r="DN7" s="250">
        <f t="shared" si="13"/>
        <v>0</v>
      </c>
      <c r="DO7" s="250">
        <f t="shared" si="14"/>
        <v>1</v>
      </c>
      <c r="DP7" s="250">
        <f t="shared" si="15"/>
        <v>0</v>
      </c>
      <c r="DQ7" s="250"/>
      <c r="DR7" s="250"/>
      <c r="DS7" s="250"/>
      <c r="DT7" s="250"/>
      <c r="DU7" s="250"/>
      <c r="DV7" s="250"/>
      <c r="DW7" s="250"/>
      <c r="DX7" s="250"/>
      <c r="DY7" s="250"/>
      <c r="DZ7" s="250"/>
      <c r="EA7" s="250"/>
      <c r="EB7" s="250"/>
      <c r="EC7" s="250"/>
      <c r="ED7" s="250"/>
      <c r="EE7" s="250"/>
      <c r="EF7" s="250"/>
      <c r="EG7" s="250"/>
      <c r="EH7" s="250"/>
      <c r="EI7" s="250"/>
    </row>
    <row r="8" spans="1:139" s="184" customFormat="1" ht="31.5" customHeight="1" x14ac:dyDescent="0.2">
      <c r="A8" s="179">
        <v>2022</v>
      </c>
      <c r="B8" s="152">
        <v>3</v>
      </c>
      <c r="C8" s="282">
        <v>44620</v>
      </c>
      <c r="D8" s="152">
        <v>124</v>
      </c>
      <c r="E8" s="152">
        <v>689</v>
      </c>
      <c r="F8" s="152">
        <v>4</v>
      </c>
      <c r="G8" s="183" t="s">
        <v>147</v>
      </c>
      <c r="H8" s="271" t="s">
        <v>148</v>
      </c>
      <c r="I8" s="271" t="s">
        <v>365</v>
      </c>
      <c r="J8" s="271">
        <v>2</v>
      </c>
      <c r="K8" s="271">
        <v>2</v>
      </c>
      <c r="L8" s="185">
        <v>75</v>
      </c>
      <c r="M8" s="186">
        <v>67.5</v>
      </c>
      <c r="N8" s="187">
        <v>82.5</v>
      </c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53">
        <v>115</v>
      </c>
      <c r="Z8" s="153">
        <v>115</v>
      </c>
      <c r="AA8" s="178"/>
      <c r="AB8" s="178"/>
      <c r="AC8" s="178"/>
      <c r="AD8" s="178"/>
      <c r="AE8" s="178"/>
      <c r="AF8" s="178"/>
      <c r="AG8" s="178"/>
      <c r="AH8" s="178"/>
      <c r="AI8" s="178"/>
      <c r="AJ8" s="178"/>
      <c r="AK8" s="153"/>
      <c r="AL8" s="153"/>
      <c r="AM8" s="178"/>
      <c r="AN8" s="178"/>
      <c r="AO8" s="214"/>
      <c r="AP8" s="168">
        <v>59</v>
      </c>
      <c r="AQ8" s="169">
        <v>122</v>
      </c>
      <c r="AR8" s="167"/>
      <c r="AS8" s="167"/>
      <c r="AT8" s="167"/>
      <c r="AU8" s="167"/>
      <c r="AV8" s="167"/>
      <c r="AW8" s="167"/>
      <c r="AX8" s="167"/>
      <c r="AY8" s="167"/>
      <c r="AZ8" s="167"/>
      <c r="BA8" s="167"/>
      <c r="BB8" s="167"/>
      <c r="BC8" s="167"/>
      <c r="BD8" s="167"/>
      <c r="BE8" s="167"/>
      <c r="BF8" s="167"/>
      <c r="BG8" s="167"/>
      <c r="BH8" s="167"/>
      <c r="BI8" s="167"/>
      <c r="BJ8" s="167"/>
      <c r="BK8" s="167"/>
      <c r="BL8" s="167"/>
      <c r="BM8" s="167"/>
      <c r="BN8" s="167"/>
      <c r="BO8" s="167"/>
      <c r="BP8" s="167"/>
      <c r="BQ8" s="167"/>
      <c r="BR8" s="167"/>
      <c r="BS8" s="167"/>
      <c r="BT8" s="167"/>
      <c r="BU8" s="167"/>
      <c r="BV8" s="167"/>
      <c r="BW8" s="167"/>
      <c r="BX8" s="170"/>
      <c r="BY8" s="170"/>
      <c r="BZ8" s="170"/>
      <c r="CA8" s="170"/>
      <c r="CB8" s="170"/>
      <c r="CC8" s="170"/>
      <c r="CD8" s="170"/>
      <c r="CE8" s="170"/>
      <c r="CF8" s="170"/>
      <c r="CG8" s="171"/>
      <c r="CH8" s="166">
        <v>1.4999999999999999E-2</v>
      </c>
      <c r="CI8" s="283"/>
      <c r="CJ8" s="172"/>
      <c r="CK8" s="154"/>
      <c r="CL8" s="154"/>
      <c r="CM8" s="154"/>
      <c r="CN8" s="154"/>
      <c r="CO8" s="154" t="s">
        <v>375</v>
      </c>
      <c r="CP8" s="273" t="s">
        <v>376</v>
      </c>
      <c r="CQ8" s="250"/>
      <c r="CR8" s="250"/>
      <c r="CS8" s="250">
        <v>9</v>
      </c>
      <c r="CT8" s="250"/>
      <c r="CU8" s="250"/>
      <c r="CV8" s="250"/>
      <c r="CW8" s="250"/>
      <c r="CX8" s="250"/>
      <c r="CY8" s="250" t="str">
        <f t="shared" si="0"/>
        <v/>
      </c>
      <c r="CZ8" s="178" t="str">
        <f t="shared" si="1"/>
        <v/>
      </c>
      <c r="DA8" s="178" t="str">
        <f t="shared" si="2"/>
        <v/>
      </c>
      <c r="DB8" s="243">
        <f t="shared" si="3"/>
        <v>0</v>
      </c>
      <c r="DC8" s="12">
        <f t="shared" si="4"/>
        <v>0</v>
      </c>
      <c r="DD8" s="271">
        <f t="shared" si="5"/>
        <v>0</v>
      </c>
      <c r="DE8" s="271">
        <f t="shared" si="6"/>
        <v>115</v>
      </c>
      <c r="DF8" s="167">
        <f t="shared" si="7"/>
        <v>63</v>
      </c>
      <c r="DG8" s="271">
        <f t="shared" si="8"/>
        <v>0</v>
      </c>
      <c r="DH8" s="243">
        <f t="shared" si="9"/>
        <v>0</v>
      </c>
      <c r="DI8" s="281" t="str">
        <f t="shared" si="10"/>
        <v/>
      </c>
      <c r="DK8" s="12">
        <f t="shared" si="11"/>
        <v>4</v>
      </c>
      <c r="DM8" s="242" t="str">
        <f t="shared" si="12"/>
        <v/>
      </c>
      <c r="DN8" s="250">
        <f t="shared" si="13"/>
        <v>1</v>
      </c>
      <c r="DO8" s="250">
        <f t="shared" si="14"/>
        <v>1</v>
      </c>
      <c r="DP8" s="250">
        <f t="shared" si="15"/>
        <v>0</v>
      </c>
      <c r="DQ8" s="250"/>
      <c r="DR8" s="250"/>
      <c r="DS8" s="250"/>
      <c r="DT8" s="250"/>
      <c r="DU8" s="250"/>
      <c r="DV8" s="250"/>
      <c r="DW8" s="250"/>
      <c r="DX8" s="250"/>
      <c r="DY8" s="250"/>
      <c r="DZ8" s="250"/>
      <c r="EA8" s="250"/>
      <c r="EB8" s="250"/>
      <c r="EC8" s="250"/>
      <c r="ED8" s="250"/>
      <c r="EE8" s="250"/>
      <c r="EF8" s="250"/>
      <c r="EG8" s="250"/>
      <c r="EH8" s="250"/>
      <c r="EI8" s="250"/>
    </row>
    <row r="9" spans="1:139" s="184" customFormat="1" ht="31.5" customHeight="1" x14ac:dyDescent="0.2">
      <c r="A9" s="179">
        <v>2022</v>
      </c>
      <c r="B9" s="152">
        <v>3</v>
      </c>
      <c r="C9" s="282">
        <v>44620</v>
      </c>
      <c r="D9" s="152">
        <v>382</v>
      </c>
      <c r="E9" s="152">
        <v>449</v>
      </c>
      <c r="F9" s="152">
        <v>4</v>
      </c>
      <c r="G9" s="183" t="s">
        <v>285</v>
      </c>
      <c r="H9" s="271" t="s">
        <v>286</v>
      </c>
      <c r="I9" s="271" t="s">
        <v>365</v>
      </c>
      <c r="J9" s="271">
        <v>3</v>
      </c>
      <c r="K9" s="271">
        <v>1</v>
      </c>
      <c r="L9" s="185">
        <v>46</v>
      </c>
      <c r="M9" s="186">
        <v>40.985999999999997</v>
      </c>
      <c r="N9" s="187">
        <v>50.048000000000002</v>
      </c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53"/>
      <c r="Z9" s="153"/>
      <c r="AA9" s="178"/>
      <c r="AB9" s="178"/>
      <c r="AC9" s="178"/>
      <c r="AD9" s="178"/>
      <c r="AE9" s="178"/>
      <c r="AF9" s="178"/>
      <c r="AG9" s="178"/>
      <c r="AH9" s="178"/>
      <c r="AI9" s="178"/>
      <c r="AJ9" s="178"/>
      <c r="AK9" s="153"/>
      <c r="AL9" s="153"/>
      <c r="AM9" s="178"/>
      <c r="AN9" s="178"/>
      <c r="AO9" s="214"/>
      <c r="AP9" s="168">
        <v>112</v>
      </c>
      <c r="AQ9" s="169">
        <v>96</v>
      </c>
      <c r="AR9" s="167"/>
      <c r="AS9" s="167"/>
      <c r="AT9" s="167"/>
      <c r="AU9" s="167"/>
      <c r="AV9" s="167">
        <v>810</v>
      </c>
      <c r="AW9" s="167"/>
      <c r="AX9" s="167"/>
      <c r="AY9" s="167"/>
      <c r="AZ9" s="167"/>
      <c r="BA9" s="167"/>
      <c r="BB9" s="167"/>
      <c r="BC9" s="167"/>
      <c r="BD9" s="167"/>
      <c r="BE9" s="167"/>
      <c r="BF9" s="167"/>
      <c r="BG9" s="167"/>
      <c r="BH9" s="167"/>
      <c r="BI9" s="167"/>
      <c r="BJ9" s="167"/>
      <c r="BK9" s="167"/>
      <c r="BL9" s="167"/>
      <c r="BM9" s="167"/>
      <c r="BN9" s="167"/>
      <c r="BO9" s="167"/>
      <c r="BP9" s="167"/>
      <c r="BQ9" s="167"/>
      <c r="BR9" s="167"/>
      <c r="BS9" s="167"/>
      <c r="BT9" s="167"/>
      <c r="BU9" s="167"/>
      <c r="BV9" s="167"/>
      <c r="BW9" s="167"/>
      <c r="BX9" s="170"/>
      <c r="BY9" s="170"/>
      <c r="BZ9" s="170"/>
      <c r="CA9" s="170"/>
      <c r="CB9" s="170"/>
      <c r="CC9" s="170"/>
      <c r="CD9" s="170"/>
      <c r="CE9" s="170"/>
      <c r="CF9" s="170"/>
      <c r="CG9" s="171"/>
      <c r="CH9" s="166">
        <v>1.4999999999999999E-2</v>
      </c>
      <c r="CI9" s="283"/>
      <c r="CJ9" s="172"/>
      <c r="CK9" s="154"/>
      <c r="CL9" s="154"/>
      <c r="CM9" s="154"/>
      <c r="CN9" s="154"/>
      <c r="CO9" s="154" t="s">
        <v>367</v>
      </c>
      <c r="CP9" s="273" t="s">
        <v>368</v>
      </c>
      <c r="CQ9" s="250" t="s">
        <v>377</v>
      </c>
      <c r="CR9" s="250" t="s">
        <v>370</v>
      </c>
      <c r="CS9" s="250">
        <v>9</v>
      </c>
      <c r="CT9" s="250"/>
      <c r="CU9" s="250"/>
      <c r="CV9" s="250"/>
      <c r="CW9" s="250"/>
      <c r="CX9" s="250"/>
      <c r="CY9" s="250" t="str">
        <f t="shared" si="0"/>
        <v/>
      </c>
      <c r="CZ9" s="178" t="str">
        <f t="shared" si="1"/>
        <v/>
      </c>
      <c r="DA9" s="178" t="str">
        <f t="shared" si="2"/>
        <v/>
      </c>
      <c r="DB9" s="243">
        <f t="shared" si="3"/>
        <v>810</v>
      </c>
      <c r="DC9" s="12">
        <f t="shared" si="4"/>
        <v>0</v>
      </c>
      <c r="DD9" s="271">
        <f t="shared" si="5"/>
        <v>0</v>
      </c>
      <c r="DE9" s="271" t="str">
        <f t="shared" si="6"/>
        <v/>
      </c>
      <c r="DF9" s="167" t="str">
        <f t="shared" si="7"/>
        <v/>
      </c>
      <c r="DG9" s="271" t="str">
        <f t="shared" si="8"/>
        <v/>
      </c>
      <c r="DH9" s="243">
        <f t="shared" si="9"/>
        <v>810</v>
      </c>
      <c r="DI9" s="281">
        <f t="shared" si="10"/>
        <v>0</v>
      </c>
      <c r="DK9" s="12" t="str">
        <f t="shared" si="11"/>
        <v/>
      </c>
      <c r="DM9" s="242" t="str">
        <f t="shared" si="12"/>
        <v/>
      </c>
      <c r="DN9" s="250">
        <f t="shared" si="13"/>
        <v>0</v>
      </c>
      <c r="DO9" s="250">
        <f t="shared" si="14"/>
        <v>1</v>
      </c>
      <c r="DP9" s="250">
        <f t="shared" si="15"/>
        <v>0</v>
      </c>
      <c r="DQ9" s="250"/>
      <c r="DR9" s="250"/>
      <c r="DS9" s="250"/>
      <c r="DT9" s="250"/>
      <c r="DU9" s="250"/>
      <c r="DV9" s="250"/>
      <c r="DW9" s="250"/>
      <c r="DX9" s="250"/>
      <c r="DY9" s="250"/>
      <c r="DZ9" s="250"/>
      <c r="EA9" s="250"/>
      <c r="EB9" s="250"/>
      <c r="EC9" s="250"/>
      <c r="ED9" s="250"/>
      <c r="EE9" s="250"/>
      <c r="EF9" s="250"/>
      <c r="EG9" s="250"/>
      <c r="EH9" s="250"/>
      <c r="EI9" s="250"/>
    </row>
    <row r="10" spans="1:139" s="184" customFormat="1" ht="31.5" customHeight="1" x14ac:dyDescent="0.2">
      <c r="A10" s="179">
        <v>2022</v>
      </c>
      <c r="B10" s="152">
        <v>3</v>
      </c>
      <c r="C10" s="282">
        <v>44620</v>
      </c>
      <c r="D10" s="152">
        <v>407</v>
      </c>
      <c r="E10" s="152">
        <v>627</v>
      </c>
      <c r="F10" s="152">
        <v>4</v>
      </c>
      <c r="G10" s="183" t="s">
        <v>271</v>
      </c>
      <c r="H10" s="271" t="s">
        <v>272</v>
      </c>
      <c r="I10" s="271" t="s">
        <v>365</v>
      </c>
      <c r="J10" s="271">
        <v>1</v>
      </c>
      <c r="K10" s="271">
        <v>5</v>
      </c>
      <c r="L10" s="185">
        <v>418.5</v>
      </c>
      <c r="M10" s="186">
        <v>384.97815000000003</v>
      </c>
      <c r="N10" s="187">
        <v>452.02184999999997</v>
      </c>
      <c r="O10" s="178">
        <v>466</v>
      </c>
      <c r="P10" s="178"/>
      <c r="Q10" s="178"/>
      <c r="R10" s="178"/>
      <c r="S10" s="178"/>
      <c r="T10" s="178">
        <v>415</v>
      </c>
      <c r="U10" s="178"/>
      <c r="V10" s="178"/>
      <c r="W10" s="178"/>
      <c r="X10" s="178"/>
      <c r="Y10" s="153"/>
      <c r="Z10" s="153"/>
      <c r="AA10" s="178"/>
      <c r="AB10" s="178"/>
      <c r="AC10" s="178"/>
      <c r="AD10" s="178"/>
      <c r="AE10" s="178"/>
      <c r="AF10" s="178"/>
      <c r="AG10" s="178"/>
      <c r="AH10" s="178"/>
      <c r="AI10" s="178"/>
      <c r="AJ10" s="178"/>
      <c r="AK10" s="153"/>
      <c r="AL10" s="153"/>
      <c r="AM10" s="178"/>
      <c r="AN10" s="178"/>
      <c r="AO10" s="214"/>
      <c r="AP10" s="168">
        <v>21</v>
      </c>
      <c r="AQ10" s="169">
        <v>171</v>
      </c>
      <c r="AR10" s="167"/>
      <c r="AS10" s="167"/>
      <c r="AT10" s="167"/>
      <c r="AU10" s="167"/>
      <c r="AV10" s="167">
        <v>120</v>
      </c>
      <c r="AW10" s="167">
        <v>1</v>
      </c>
      <c r="AX10" s="167">
        <v>1</v>
      </c>
      <c r="AY10" s="167"/>
      <c r="AZ10" s="167"/>
      <c r="BA10" s="167"/>
      <c r="BB10" s="167"/>
      <c r="BC10" s="167"/>
      <c r="BD10" s="167"/>
      <c r="BE10" s="167"/>
      <c r="BF10" s="167"/>
      <c r="BG10" s="167"/>
      <c r="BH10" s="167">
        <v>122</v>
      </c>
      <c r="BI10" s="167"/>
      <c r="BJ10" s="167"/>
      <c r="BK10" s="167">
        <v>675</v>
      </c>
      <c r="BL10" s="167"/>
      <c r="BM10" s="167"/>
      <c r="BN10" s="167"/>
      <c r="BO10" s="167"/>
      <c r="BP10" s="167"/>
      <c r="BQ10" s="167"/>
      <c r="BR10" s="167"/>
      <c r="BS10" s="167"/>
      <c r="BT10" s="167"/>
      <c r="BU10" s="167"/>
      <c r="BV10" s="167"/>
      <c r="BW10" s="167"/>
      <c r="BX10" s="170"/>
      <c r="BY10" s="170"/>
      <c r="BZ10" s="170"/>
      <c r="CA10" s="170"/>
      <c r="CB10" s="170"/>
      <c r="CC10" s="170"/>
      <c r="CD10" s="170"/>
      <c r="CE10" s="170"/>
      <c r="CF10" s="170"/>
      <c r="CG10" s="171"/>
      <c r="CH10" s="166">
        <v>1.4999999999999999E-2</v>
      </c>
      <c r="CI10" s="283"/>
      <c r="CJ10" s="172"/>
      <c r="CK10" s="154"/>
      <c r="CL10" s="154"/>
      <c r="CM10" s="154"/>
      <c r="CN10" s="154"/>
      <c r="CO10" s="154" t="s">
        <v>375</v>
      </c>
      <c r="CP10" s="273" t="s">
        <v>376</v>
      </c>
      <c r="CQ10" s="250" t="s">
        <v>378</v>
      </c>
      <c r="CR10" s="250"/>
      <c r="CS10" s="250">
        <v>9</v>
      </c>
      <c r="CT10" s="250"/>
      <c r="CU10" s="250"/>
      <c r="CV10" s="250"/>
      <c r="CW10" s="250"/>
      <c r="CX10" s="250"/>
      <c r="CY10" s="250" t="str">
        <f t="shared" si="0"/>
        <v/>
      </c>
      <c r="CZ10" s="178">
        <f t="shared" si="1"/>
        <v>466</v>
      </c>
      <c r="DA10" s="178">
        <f t="shared" si="2"/>
        <v>415</v>
      </c>
      <c r="DB10" s="243">
        <f t="shared" si="3"/>
        <v>795</v>
      </c>
      <c r="DC10" s="12">
        <f t="shared" si="4"/>
        <v>2</v>
      </c>
      <c r="DD10" s="271">
        <f t="shared" si="5"/>
        <v>0</v>
      </c>
      <c r="DE10" s="271" t="str">
        <f t="shared" si="6"/>
        <v/>
      </c>
      <c r="DF10" s="167" t="str">
        <f t="shared" si="7"/>
        <v/>
      </c>
      <c r="DG10" s="271" t="str">
        <f t="shared" si="8"/>
        <v/>
      </c>
      <c r="DH10" s="243">
        <f t="shared" si="9"/>
        <v>795</v>
      </c>
      <c r="DI10" s="281">
        <f t="shared" si="10"/>
        <v>0</v>
      </c>
      <c r="DK10" s="12" t="str">
        <f t="shared" si="11"/>
        <v/>
      </c>
      <c r="DM10" s="242">
        <f t="shared" si="12"/>
        <v>-3.5</v>
      </c>
      <c r="DN10" s="250">
        <f t="shared" si="13"/>
        <v>0</v>
      </c>
      <c r="DO10" s="250">
        <f t="shared" si="14"/>
        <v>1</v>
      </c>
      <c r="DP10" s="250">
        <f t="shared" si="15"/>
        <v>1</v>
      </c>
      <c r="DQ10" s="250"/>
      <c r="DR10" s="250"/>
      <c r="DS10" s="250"/>
      <c r="DT10" s="250"/>
      <c r="DU10" s="250"/>
      <c r="DV10" s="250"/>
      <c r="DW10" s="250"/>
      <c r="DX10" s="250"/>
      <c r="DY10" s="250"/>
      <c r="DZ10" s="250"/>
      <c r="EA10" s="250"/>
      <c r="EB10" s="250"/>
      <c r="EC10" s="250"/>
      <c r="ED10" s="250"/>
      <c r="EE10" s="250"/>
      <c r="EF10" s="250"/>
      <c r="EG10" s="250"/>
      <c r="EH10" s="250"/>
      <c r="EI10" s="250"/>
    </row>
    <row r="11" spans="1:139" s="184" customFormat="1" ht="31.5" customHeight="1" x14ac:dyDescent="0.2">
      <c r="A11" s="179">
        <v>2022</v>
      </c>
      <c r="B11" s="152">
        <v>3</v>
      </c>
      <c r="C11" s="282">
        <v>44620</v>
      </c>
      <c r="D11" s="152">
        <v>407</v>
      </c>
      <c r="E11" s="152">
        <v>628</v>
      </c>
      <c r="F11" s="152">
        <v>4</v>
      </c>
      <c r="G11" s="183" t="s">
        <v>273</v>
      </c>
      <c r="H11" s="271" t="s">
        <v>274</v>
      </c>
      <c r="I11" s="271" t="s">
        <v>365</v>
      </c>
      <c r="J11" s="271">
        <v>1</v>
      </c>
      <c r="K11" s="271">
        <v>5</v>
      </c>
      <c r="L11" s="185">
        <v>330</v>
      </c>
      <c r="M11" s="186">
        <v>303.99599999999998</v>
      </c>
      <c r="N11" s="187">
        <v>356.00400000000002</v>
      </c>
      <c r="O11" s="178">
        <v>366</v>
      </c>
      <c r="P11" s="178"/>
      <c r="Q11" s="178"/>
      <c r="R11" s="178"/>
      <c r="S11" s="178"/>
      <c r="T11" s="178">
        <v>312</v>
      </c>
      <c r="U11" s="178"/>
      <c r="V11" s="178"/>
      <c r="W11" s="178"/>
      <c r="X11" s="178"/>
      <c r="Y11" s="153"/>
      <c r="Z11" s="153"/>
      <c r="AA11" s="178"/>
      <c r="AB11" s="178"/>
      <c r="AC11" s="178"/>
      <c r="AD11" s="178"/>
      <c r="AE11" s="178"/>
      <c r="AF11" s="178"/>
      <c r="AG11" s="178"/>
      <c r="AH11" s="178"/>
      <c r="AI11" s="178"/>
      <c r="AJ11" s="178"/>
      <c r="AK11" s="153"/>
      <c r="AL11" s="153"/>
      <c r="AM11" s="178"/>
      <c r="AN11" s="178"/>
      <c r="AO11" s="214"/>
      <c r="AP11" s="168">
        <v>21</v>
      </c>
      <c r="AQ11" s="169">
        <v>171</v>
      </c>
      <c r="AR11" s="167"/>
      <c r="AS11" s="167"/>
      <c r="AT11" s="167"/>
      <c r="AU11" s="167"/>
      <c r="AV11" s="167">
        <v>120</v>
      </c>
      <c r="AW11" s="167">
        <v>1</v>
      </c>
      <c r="AX11" s="167">
        <v>1</v>
      </c>
      <c r="AY11" s="167">
        <v>1</v>
      </c>
      <c r="AZ11" s="167"/>
      <c r="BA11" s="167"/>
      <c r="BB11" s="167"/>
      <c r="BC11" s="167"/>
      <c r="BD11" s="167"/>
      <c r="BE11" s="167"/>
      <c r="BF11" s="167"/>
      <c r="BG11" s="167"/>
      <c r="BH11" s="167">
        <v>123</v>
      </c>
      <c r="BI11" s="167"/>
      <c r="BJ11" s="167"/>
      <c r="BK11" s="167">
        <v>675</v>
      </c>
      <c r="BL11" s="167"/>
      <c r="BM11" s="167"/>
      <c r="BN11" s="167"/>
      <c r="BO11" s="167"/>
      <c r="BP11" s="167"/>
      <c r="BQ11" s="167"/>
      <c r="BR11" s="167"/>
      <c r="BS11" s="167"/>
      <c r="BT11" s="167"/>
      <c r="BU11" s="167"/>
      <c r="BV11" s="167"/>
      <c r="BW11" s="167"/>
      <c r="BX11" s="170"/>
      <c r="BY11" s="170"/>
      <c r="BZ11" s="170"/>
      <c r="CA11" s="170"/>
      <c r="CB11" s="170"/>
      <c r="CC11" s="170"/>
      <c r="CD11" s="170"/>
      <c r="CE11" s="170"/>
      <c r="CF11" s="170"/>
      <c r="CG11" s="171"/>
      <c r="CH11" s="166">
        <v>1.4999999999999999E-2</v>
      </c>
      <c r="CI11" s="283"/>
      <c r="CJ11" s="172"/>
      <c r="CK11" s="154"/>
      <c r="CL11" s="154"/>
      <c r="CM11" s="154"/>
      <c r="CN11" s="154"/>
      <c r="CO11" s="154" t="s">
        <v>375</v>
      </c>
      <c r="CP11" s="273" t="s">
        <v>376</v>
      </c>
      <c r="CQ11" s="250" t="s">
        <v>379</v>
      </c>
      <c r="CR11" s="250"/>
      <c r="CS11" s="250">
        <v>9</v>
      </c>
      <c r="CT11" s="250"/>
      <c r="CU11" s="250"/>
      <c r="CV11" s="250"/>
      <c r="CW11" s="250"/>
      <c r="CX11" s="250"/>
      <c r="CY11" s="250" t="str">
        <f t="shared" si="0"/>
        <v/>
      </c>
      <c r="CZ11" s="178">
        <f t="shared" si="1"/>
        <v>366</v>
      </c>
      <c r="DA11" s="178">
        <f t="shared" si="2"/>
        <v>312</v>
      </c>
      <c r="DB11" s="243">
        <f t="shared" si="3"/>
        <v>795</v>
      </c>
      <c r="DC11" s="12">
        <f t="shared" si="4"/>
        <v>3</v>
      </c>
      <c r="DD11" s="271">
        <f t="shared" si="5"/>
        <v>1</v>
      </c>
      <c r="DE11" s="271" t="str">
        <f t="shared" si="6"/>
        <v/>
      </c>
      <c r="DF11" s="167" t="str">
        <f t="shared" si="7"/>
        <v/>
      </c>
      <c r="DG11" s="271" t="str">
        <f t="shared" si="8"/>
        <v/>
      </c>
      <c r="DH11" s="243">
        <f t="shared" si="9"/>
        <v>796</v>
      </c>
      <c r="DI11" s="281">
        <f t="shared" si="10"/>
        <v>1.2562814070351759E-3</v>
      </c>
      <c r="DK11" s="12" t="str">
        <f t="shared" si="11"/>
        <v/>
      </c>
      <c r="DM11" s="242">
        <f t="shared" si="12"/>
        <v>-18</v>
      </c>
      <c r="DN11" s="250">
        <f t="shared" si="13"/>
        <v>0</v>
      </c>
      <c r="DO11" s="250">
        <f t="shared" si="14"/>
        <v>1</v>
      </c>
      <c r="DP11" s="250">
        <f t="shared" si="15"/>
        <v>1</v>
      </c>
      <c r="DQ11" s="250"/>
      <c r="DR11" s="250"/>
      <c r="DS11" s="250"/>
      <c r="DT11" s="250"/>
      <c r="DU11" s="250"/>
      <c r="DV11" s="250"/>
      <c r="DW11" s="250"/>
      <c r="DX11" s="250"/>
      <c r="DY11" s="250"/>
      <c r="DZ11" s="250"/>
      <c r="EA11" s="250"/>
      <c r="EB11" s="250"/>
      <c r="EC11" s="250"/>
      <c r="ED11" s="250"/>
      <c r="EE11" s="250"/>
      <c r="EF11" s="250"/>
      <c r="EG11" s="250"/>
      <c r="EH11" s="250"/>
      <c r="EI11" s="250"/>
    </row>
    <row r="12" spans="1:139" s="184" customFormat="1" ht="31.5" customHeight="1" x14ac:dyDescent="0.2">
      <c r="A12" s="179">
        <v>2022</v>
      </c>
      <c r="B12" s="152">
        <v>3</v>
      </c>
      <c r="C12" s="282">
        <v>44620</v>
      </c>
      <c r="D12" s="152">
        <v>407</v>
      </c>
      <c r="E12" s="152">
        <v>629</v>
      </c>
      <c r="F12" s="152">
        <v>4</v>
      </c>
      <c r="G12" s="183" t="s">
        <v>275</v>
      </c>
      <c r="H12" s="271" t="s">
        <v>276</v>
      </c>
      <c r="I12" s="271" t="s">
        <v>365</v>
      </c>
      <c r="J12" s="271">
        <v>1</v>
      </c>
      <c r="K12" s="271">
        <v>5</v>
      </c>
      <c r="L12" s="185">
        <v>221</v>
      </c>
      <c r="M12" s="186">
        <v>203.983</v>
      </c>
      <c r="N12" s="187">
        <v>238.017</v>
      </c>
      <c r="O12" s="178">
        <v>246</v>
      </c>
      <c r="P12" s="178"/>
      <c r="Q12" s="178"/>
      <c r="R12" s="178"/>
      <c r="S12" s="178"/>
      <c r="T12" s="178">
        <v>212</v>
      </c>
      <c r="U12" s="178"/>
      <c r="V12" s="178"/>
      <c r="W12" s="178"/>
      <c r="X12" s="178"/>
      <c r="Y12" s="153"/>
      <c r="Z12" s="153"/>
      <c r="AA12" s="178"/>
      <c r="AB12" s="178"/>
      <c r="AC12" s="178"/>
      <c r="AD12" s="178"/>
      <c r="AE12" s="178"/>
      <c r="AF12" s="178"/>
      <c r="AG12" s="178"/>
      <c r="AH12" s="178"/>
      <c r="AI12" s="178"/>
      <c r="AJ12" s="178"/>
      <c r="AK12" s="153"/>
      <c r="AL12" s="153"/>
      <c r="AM12" s="178"/>
      <c r="AN12" s="178"/>
      <c r="AO12" s="214"/>
      <c r="AP12" s="168">
        <v>21</v>
      </c>
      <c r="AQ12" s="169">
        <v>171</v>
      </c>
      <c r="AR12" s="167"/>
      <c r="AS12" s="167"/>
      <c r="AT12" s="167"/>
      <c r="AU12" s="167"/>
      <c r="AV12" s="167">
        <v>120</v>
      </c>
      <c r="AW12" s="167">
        <v>1</v>
      </c>
      <c r="AX12" s="167">
        <v>1</v>
      </c>
      <c r="AY12" s="167"/>
      <c r="AZ12" s="167"/>
      <c r="BA12" s="167"/>
      <c r="BB12" s="167"/>
      <c r="BC12" s="167"/>
      <c r="BD12" s="167"/>
      <c r="BE12" s="167"/>
      <c r="BF12" s="167"/>
      <c r="BG12" s="167"/>
      <c r="BH12" s="167">
        <v>122</v>
      </c>
      <c r="BI12" s="167"/>
      <c r="BJ12" s="167"/>
      <c r="BK12" s="167">
        <v>675</v>
      </c>
      <c r="BL12" s="167"/>
      <c r="BM12" s="167"/>
      <c r="BN12" s="167"/>
      <c r="BO12" s="167"/>
      <c r="BP12" s="167"/>
      <c r="BQ12" s="167"/>
      <c r="BR12" s="167"/>
      <c r="BS12" s="167"/>
      <c r="BT12" s="167"/>
      <c r="BU12" s="167"/>
      <c r="BV12" s="167"/>
      <c r="BW12" s="167"/>
      <c r="BX12" s="170"/>
      <c r="BY12" s="170"/>
      <c r="BZ12" s="170"/>
      <c r="CA12" s="170"/>
      <c r="CB12" s="170"/>
      <c r="CC12" s="170"/>
      <c r="CD12" s="170"/>
      <c r="CE12" s="170"/>
      <c r="CF12" s="170"/>
      <c r="CG12" s="171"/>
      <c r="CH12" s="166">
        <v>1.4999999999999999E-2</v>
      </c>
      <c r="CI12" s="283"/>
      <c r="CJ12" s="172"/>
      <c r="CK12" s="154"/>
      <c r="CL12" s="154"/>
      <c r="CM12" s="154"/>
      <c r="CN12" s="154"/>
      <c r="CO12" s="154" t="s">
        <v>375</v>
      </c>
      <c r="CP12" s="273" t="s">
        <v>376</v>
      </c>
      <c r="CQ12" s="250" t="s">
        <v>379</v>
      </c>
      <c r="CR12" s="250"/>
      <c r="CS12" s="250">
        <v>9</v>
      </c>
      <c r="CT12" s="250"/>
      <c r="CU12" s="250"/>
      <c r="CV12" s="250"/>
      <c r="CW12" s="250"/>
      <c r="CX12" s="250"/>
      <c r="CY12" s="250" t="str">
        <f t="shared" si="0"/>
        <v/>
      </c>
      <c r="CZ12" s="178">
        <f t="shared" si="1"/>
        <v>246</v>
      </c>
      <c r="DA12" s="178">
        <f t="shared" si="2"/>
        <v>212</v>
      </c>
      <c r="DB12" s="243">
        <f t="shared" si="3"/>
        <v>795</v>
      </c>
      <c r="DC12" s="12">
        <f t="shared" si="4"/>
        <v>2</v>
      </c>
      <c r="DD12" s="271">
        <f t="shared" si="5"/>
        <v>0</v>
      </c>
      <c r="DE12" s="271" t="str">
        <f t="shared" si="6"/>
        <v/>
      </c>
      <c r="DF12" s="167" t="str">
        <f t="shared" si="7"/>
        <v/>
      </c>
      <c r="DG12" s="271" t="str">
        <f t="shared" si="8"/>
        <v/>
      </c>
      <c r="DH12" s="243">
        <f t="shared" si="9"/>
        <v>795</v>
      </c>
      <c r="DI12" s="281">
        <f t="shared" si="10"/>
        <v>0</v>
      </c>
      <c r="DK12" s="12" t="str">
        <f t="shared" si="11"/>
        <v/>
      </c>
      <c r="DM12" s="242">
        <f t="shared" si="12"/>
        <v>-9</v>
      </c>
      <c r="DN12" s="250">
        <f t="shared" si="13"/>
        <v>0</v>
      </c>
      <c r="DO12" s="250">
        <f t="shared" si="14"/>
        <v>1</v>
      </c>
      <c r="DP12" s="250">
        <f t="shared" si="15"/>
        <v>1</v>
      </c>
      <c r="DQ12" s="250"/>
      <c r="DR12" s="250"/>
      <c r="DS12" s="250"/>
      <c r="DT12" s="250"/>
      <c r="DU12" s="250"/>
      <c r="DV12" s="250"/>
      <c r="DW12" s="250"/>
      <c r="DX12" s="250"/>
      <c r="DY12" s="250"/>
      <c r="DZ12" s="250"/>
      <c r="EA12" s="250"/>
      <c r="EB12" s="250"/>
      <c r="EC12" s="250"/>
      <c r="ED12" s="250"/>
      <c r="EE12" s="250"/>
      <c r="EF12" s="250"/>
      <c r="EG12" s="250"/>
      <c r="EH12" s="250"/>
      <c r="EI12" s="250"/>
    </row>
    <row r="13" spans="1:139" s="184" customFormat="1" ht="31.5" customHeight="1" x14ac:dyDescent="0.2">
      <c r="A13" s="179">
        <v>2022</v>
      </c>
      <c r="B13" s="152">
        <v>3</v>
      </c>
      <c r="C13" s="282">
        <v>44620</v>
      </c>
      <c r="D13" s="152">
        <v>407</v>
      </c>
      <c r="E13" s="152">
        <v>630</v>
      </c>
      <c r="F13" s="152">
        <v>4</v>
      </c>
      <c r="G13" s="183" t="s">
        <v>277</v>
      </c>
      <c r="H13" s="271" t="s">
        <v>278</v>
      </c>
      <c r="I13" s="271" t="s">
        <v>365</v>
      </c>
      <c r="J13" s="271">
        <v>1</v>
      </c>
      <c r="K13" s="271">
        <v>5</v>
      </c>
      <c r="L13" s="185">
        <v>214</v>
      </c>
      <c r="M13" s="186">
        <v>197.84299999999999</v>
      </c>
      <c r="N13" s="187">
        <v>230.15700000000001</v>
      </c>
      <c r="O13" s="178">
        <v>257</v>
      </c>
      <c r="P13" s="178"/>
      <c r="Q13" s="178"/>
      <c r="R13" s="178"/>
      <c r="S13" s="178"/>
      <c r="T13" s="178">
        <v>220</v>
      </c>
      <c r="U13" s="178"/>
      <c r="V13" s="178"/>
      <c r="W13" s="178"/>
      <c r="X13" s="178"/>
      <c r="Y13" s="153"/>
      <c r="Z13" s="153"/>
      <c r="AA13" s="178"/>
      <c r="AB13" s="178"/>
      <c r="AC13" s="178"/>
      <c r="AD13" s="178"/>
      <c r="AE13" s="178"/>
      <c r="AF13" s="178"/>
      <c r="AG13" s="178"/>
      <c r="AH13" s="178"/>
      <c r="AI13" s="178"/>
      <c r="AJ13" s="178"/>
      <c r="AK13" s="153"/>
      <c r="AL13" s="153"/>
      <c r="AM13" s="178"/>
      <c r="AN13" s="178"/>
      <c r="AO13" s="214"/>
      <c r="AP13" s="168">
        <v>21</v>
      </c>
      <c r="AQ13" s="169">
        <v>171</v>
      </c>
      <c r="AR13" s="167"/>
      <c r="AS13" s="167"/>
      <c r="AT13" s="167"/>
      <c r="AU13" s="167"/>
      <c r="AV13" s="167"/>
      <c r="AW13" s="167"/>
      <c r="AX13" s="167"/>
      <c r="AY13" s="167"/>
      <c r="AZ13" s="167"/>
      <c r="BA13" s="167"/>
      <c r="BB13" s="167"/>
      <c r="BC13" s="167"/>
      <c r="BD13" s="167"/>
      <c r="BE13" s="167"/>
      <c r="BF13" s="167"/>
      <c r="BG13" s="167"/>
      <c r="BH13" s="167"/>
      <c r="BI13" s="167"/>
      <c r="BJ13" s="167"/>
      <c r="BK13" s="167"/>
      <c r="BL13" s="167"/>
      <c r="BM13" s="167"/>
      <c r="BN13" s="167"/>
      <c r="BO13" s="167"/>
      <c r="BP13" s="167"/>
      <c r="BQ13" s="167"/>
      <c r="BR13" s="167"/>
      <c r="BS13" s="167"/>
      <c r="BT13" s="167"/>
      <c r="BU13" s="167"/>
      <c r="BV13" s="167"/>
      <c r="BW13" s="167"/>
      <c r="BX13" s="170"/>
      <c r="BY13" s="170"/>
      <c r="BZ13" s="170"/>
      <c r="CA13" s="170"/>
      <c r="CB13" s="170"/>
      <c r="CC13" s="170"/>
      <c r="CD13" s="170"/>
      <c r="CE13" s="170"/>
      <c r="CF13" s="170"/>
      <c r="CG13" s="171"/>
      <c r="CH13" s="166">
        <v>1.4999999999999999E-2</v>
      </c>
      <c r="CI13" s="283"/>
      <c r="CJ13" s="172"/>
      <c r="CK13" s="154"/>
      <c r="CL13" s="154"/>
      <c r="CM13" s="154"/>
      <c r="CN13" s="154"/>
      <c r="CO13" s="154" t="s">
        <v>375</v>
      </c>
      <c r="CP13" s="273" t="s">
        <v>376</v>
      </c>
      <c r="CQ13" s="250" t="s">
        <v>379</v>
      </c>
      <c r="CR13" s="250"/>
      <c r="CS13" s="250">
        <v>9</v>
      </c>
      <c r="CT13" s="250"/>
      <c r="CU13" s="250"/>
      <c r="CV13" s="250"/>
      <c r="CW13" s="250"/>
      <c r="CX13" s="250"/>
      <c r="CY13" s="250" t="str">
        <f t="shared" si="0"/>
        <v/>
      </c>
      <c r="CZ13" s="178">
        <f t="shared" si="1"/>
        <v>257</v>
      </c>
      <c r="DA13" s="178">
        <f t="shared" si="2"/>
        <v>220</v>
      </c>
      <c r="DB13" s="243">
        <f t="shared" si="3"/>
        <v>0</v>
      </c>
      <c r="DC13" s="12">
        <f t="shared" si="4"/>
        <v>0</v>
      </c>
      <c r="DD13" s="271">
        <f t="shared" si="5"/>
        <v>0</v>
      </c>
      <c r="DE13" s="271" t="str">
        <f t="shared" si="6"/>
        <v/>
      </c>
      <c r="DF13" s="167" t="str">
        <f t="shared" si="7"/>
        <v/>
      </c>
      <c r="DG13" s="271" t="str">
        <f t="shared" si="8"/>
        <v/>
      </c>
      <c r="DH13" s="243">
        <f t="shared" si="9"/>
        <v>0</v>
      </c>
      <c r="DI13" s="281" t="str">
        <f t="shared" si="10"/>
        <v/>
      </c>
      <c r="DK13" s="12" t="str">
        <f t="shared" si="11"/>
        <v/>
      </c>
      <c r="DM13" s="242">
        <f t="shared" si="12"/>
        <v>6</v>
      </c>
      <c r="DN13" s="250">
        <f t="shared" si="13"/>
        <v>0</v>
      </c>
      <c r="DO13" s="250">
        <f t="shared" si="14"/>
        <v>1</v>
      </c>
      <c r="DP13" s="250">
        <f t="shared" si="15"/>
        <v>1</v>
      </c>
      <c r="DQ13" s="250"/>
      <c r="DR13" s="250"/>
      <c r="DS13" s="250"/>
      <c r="DT13" s="250"/>
      <c r="DU13" s="250"/>
      <c r="DV13" s="250"/>
      <c r="DW13" s="250"/>
      <c r="DX13" s="250"/>
      <c r="DY13" s="250"/>
      <c r="DZ13" s="250"/>
      <c r="EA13" s="250"/>
      <c r="EB13" s="250"/>
      <c r="EC13" s="250"/>
      <c r="ED13" s="250"/>
      <c r="EE13" s="250"/>
      <c r="EF13" s="250"/>
      <c r="EG13" s="250"/>
      <c r="EH13" s="250"/>
      <c r="EI13" s="250"/>
    </row>
    <row r="14" spans="1:139" s="184" customFormat="1" ht="31.5" customHeight="1" x14ac:dyDescent="0.2">
      <c r="A14" s="179">
        <v>2022</v>
      </c>
      <c r="B14" s="152">
        <v>3</v>
      </c>
      <c r="C14" s="282">
        <v>44620</v>
      </c>
      <c r="D14" s="152">
        <v>417</v>
      </c>
      <c r="E14" s="152">
        <v>660</v>
      </c>
      <c r="F14" s="152">
        <v>4</v>
      </c>
      <c r="G14" s="183" t="s">
        <v>263</v>
      </c>
      <c r="H14" s="271" t="s">
        <v>264</v>
      </c>
      <c r="I14" s="271" t="s">
        <v>365</v>
      </c>
      <c r="J14" s="271">
        <v>1</v>
      </c>
      <c r="K14" s="271">
        <v>6</v>
      </c>
      <c r="L14" s="185">
        <v>1265</v>
      </c>
      <c r="M14" s="186">
        <v>1190.365</v>
      </c>
      <c r="N14" s="187">
        <v>1354.8150000000001</v>
      </c>
      <c r="O14" s="178">
        <v>1655</v>
      </c>
      <c r="P14" s="178">
        <v>1655</v>
      </c>
      <c r="Q14" s="178"/>
      <c r="R14" s="178">
        <v>1712</v>
      </c>
      <c r="S14" s="178">
        <v>1581</v>
      </c>
      <c r="T14" s="178">
        <v>1369</v>
      </c>
      <c r="U14" s="178">
        <v>1348</v>
      </c>
      <c r="V14" s="178"/>
      <c r="W14" s="178">
        <v>1369</v>
      </c>
      <c r="X14" s="178">
        <v>1333</v>
      </c>
      <c r="Y14" s="153"/>
      <c r="Z14" s="153"/>
      <c r="AA14" s="178">
        <v>1670</v>
      </c>
      <c r="AB14" s="178">
        <v>1626</v>
      </c>
      <c r="AC14" s="178">
        <v>1637</v>
      </c>
      <c r="AD14" s="178">
        <v>1468</v>
      </c>
      <c r="AE14" s="178"/>
      <c r="AF14" s="178">
        <v>1384</v>
      </c>
      <c r="AG14" s="178">
        <v>1383</v>
      </c>
      <c r="AH14" s="178">
        <v>1388</v>
      </c>
      <c r="AI14" s="178">
        <v>1316</v>
      </c>
      <c r="AJ14" s="178"/>
      <c r="AK14" s="153"/>
      <c r="AL14" s="153"/>
      <c r="AM14" s="178"/>
      <c r="AN14" s="178"/>
      <c r="AO14" s="214"/>
      <c r="AP14" s="168">
        <v>21</v>
      </c>
      <c r="AQ14" s="169">
        <v>180</v>
      </c>
      <c r="AR14" s="167"/>
      <c r="AS14" s="167"/>
      <c r="AT14" s="167"/>
      <c r="AU14" s="167"/>
      <c r="AV14" s="167"/>
      <c r="AW14" s="167">
        <v>6</v>
      </c>
      <c r="AX14" s="167">
        <v>6</v>
      </c>
      <c r="AY14" s="167">
        <v>6</v>
      </c>
      <c r="AZ14" s="167">
        <v>6</v>
      </c>
      <c r="BA14" s="167"/>
      <c r="BB14" s="167"/>
      <c r="BC14" s="167"/>
      <c r="BD14" s="167"/>
      <c r="BE14" s="167"/>
      <c r="BF14" s="167"/>
      <c r="BG14" s="167"/>
      <c r="BH14" s="167"/>
      <c r="BI14" s="167"/>
      <c r="BJ14" s="167"/>
      <c r="BK14" s="167"/>
      <c r="BL14" s="167"/>
      <c r="BM14" s="167"/>
      <c r="BN14" s="167"/>
      <c r="BO14" s="167"/>
      <c r="BP14" s="167"/>
      <c r="BQ14" s="167"/>
      <c r="BR14" s="167"/>
      <c r="BS14" s="167"/>
      <c r="BT14" s="167"/>
      <c r="BU14" s="167"/>
      <c r="BV14" s="167"/>
      <c r="BW14" s="167"/>
      <c r="BX14" s="170"/>
      <c r="BY14" s="170"/>
      <c r="BZ14" s="170"/>
      <c r="CA14" s="170"/>
      <c r="CB14" s="170"/>
      <c r="CC14" s="170"/>
      <c r="CD14" s="170"/>
      <c r="CE14" s="170"/>
      <c r="CF14" s="170"/>
      <c r="CG14" s="171"/>
      <c r="CH14" s="166">
        <v>1.4999999999999999E-2</v>
      </c>
      <c r="CI14" s="283"/>
      <c r="CJ14" s="172"/>
      <c r="CK14" s="154"/>
      <c r="CL14" s="154"/>
      <c r="CM14" s="154"/>
      <c r="CN14" s="154"/>
      <c r="CO14" s="154" t="s">
        <v>367</v>
      </c>
      <c r="CP14" s="273" t="s">
        <v>368</v>
      </c>
      <c r="CQ14" s="250" t="s">
        <v>380</v>
      </c>
      <c r="CR14" s="250" t="s">
        <v>370</v>
      </c>
      <c r="CS14" s="250">
        <v>9</v>
      </c>
      <c r="CT14" s="250"/>
      <c r="CU14" s="250"/>
      <c r="CV14" s="250"/>
      <c r="CW14" s="250"/>
      <c r="CX14" s="250"/>
      <c r="CY14" s="250" t="str">
        <f t="shared" si="0"/>
        <v/>
      </c>
      <c r="CZ14" s="178">
        <f t="shared" si="1"/>
        <v>1626</v>
      </c>
      <c r="DA14" s="178">
        <f t="shared" si="2"/>
        <v>1361.25</v>
      </c>
      <c r="DB14" s="243">
        <f t="shared" si="3"/>
        <v>0</v>
      </c>
      <c r="DC14" s="12">
        <f t="shared" si="4"/>
        <v>24</v>
      </c>
      <c r="DD14" s="271">
        <f t="shared" si="5"/>
        <v>4</v>
      </c>
      <c r="DE14" s="271" t="str">
        <f t="shared" si="6"/>
        <v/>
      </c>
      <c r="DF14" s="167" t="str">
        <f t="shared" si="7"/>
        <v/>
      </c>
      <c r="DG14" s="271" t="str">
        <f t="shared" si="8"/>
        <v/>
      </c>
      <c r="DH14" s="243">
        <f t="shared" si="9"/>
        <v>4</v>
      </c>
      <c r="DI14" s="281">
        <f t="shared" si="10"/>
        <v>1</v>
      </c>
      <c r="DK14" s="12" t="str">
        <f t="shared" si="11"/>
        <v/>
      </c>
      <c r="DM14" s="242">
        <f t="shared" si="12"/>
        <v>96.25</v>
      </c>
      <c r="DN14" s="250">
        <f t="shared" si="13"/>
        <v>0</v>
      </c>
      <c r="DO14" s="250">
        <f t="shared" si="14"/>
        <v>1</v>
      </c>
      <c r="DP14" s="250">
        <f t="shared" si="15"/>
        <v>0</v>
      </c>
      <c r="DQ14" s="250"/>
      <c r="DR14" s="250"/>
      <c r="DS14" s="250"/>
      <c r="DT14" s="250"/>
      <c r="DU14" s="250"/>
      <c r="DV14" s="250"/>
      <c r="DW14" s="250"/>
      <c r="DX14" s="250"/>
      <c r="DY14" s="250"/>
      <c r="DZ14" s="250"/>
      <c r="EA14" s="250"/>
      <c r="EB14" s="250"/>
      <c r="EC14" s="250"/>
      <c r="ED14" s="250"/>
      <c r="EE14" s="250"/>
      <c r="EF14" s="250"/>
      <c r="EG14" s="250"/>
      <c r="EH14" s="250"/>
      <c r="EI14" s="250"/>
    </row>
    <row r="15" spans="1:139" s="184" customFormat="1" ht="31.5" customHeight="1" x14ac:dyDescent="0.2">
      <c r="A15" s="179">
        <v>2022</v>
      </c>
      <c r="B15" s="152">
        <v>3</v>
      </c>
      <c r="C15" s="282">
        <v>44620</v>
      </c>
      <c r="D15" s="152">
        <v>417</v>
      </c>
      <c r="E15" s="152">
        <v>661</v>
      </c>
      <c r="F15" s="152">
        <v>4</v>
      </c>
      <c r="G15" s="183" t="s">
        <v>265</v>
      </c>
      <c r="H15" s="271" t="s">
        <v>266</v>
      </c>
      <c r="I15" s="271" t="s">
        <v>365</v>
      </c>
      <c r="J15" s="271">
        <v>1</v>
      </c>
      <c r="K15" s="271">
        <v>6</v>
      </c>
      <c r="L15" s="185">
        <v>138</v>
      </c>
      <c r="M15" s="186">
        <v>129.858</v>
      </c>
      <c r="N15" s="187">
        <v>147.798</v>
      </c>
      <c r="O15" s="178">
        <v>173</v>
      </c>
      <c r="P15" s="178">
        <v>181</v>
      </c>
      <c r="Q15" s="178"/>
      <c r="R15" s="178">
        <v>172</v>
      </c>
      <c r="S15" s="178">
        <v>166</v>
      </c>
      <c r="T15" s="178">
        <v>146</v>
      </c>
      <c r="U15" s="178">
        <v>148</v>
      </c>
      <c r="V15" s="178"/>
      <c r="W15" s="178">
        <v>150</v>
      </c>
      <c r="X15" s="178">
        <v>141</v>
      </c>
      <c r="Y15" s="153">
        <v>181</v>
      </c>
      <c r="Z15" s="153">
        <v>171</v>
      </c>
      <c r="AA15" s="178">
        <v>186</v>
      </c>
      <c r="AB15" s="178">
        <v>173</v>
      </c>
      <c r="AC15" s="178">
        <v>184</v>
      </c>
      <c r="AD15" s="178">
        <v>162</v>
      </c>
      <c r="AE15" s="178"/>
      <c r="AF15" s="178">
        <v>152</v>
      </c>
      <c r="AG15" s="178">
        <v>146</v>
      </c>
      <c r="AH15" s="178">
        <v>150</v>
      </c>
      <c r="AI15" s="178">
        <v>146</v>
      </c>
      <c r="AJ15" s="178"/>
      <c r="AK15" s="153">
        <v>184</v>
      </c>
      <c r="AL15" s="153">
        <v>178</v>
      </c>
      <c r="AM15" s="178"/>
      <c r="AN15" s="178"/>
      <c r="AO15" s="214"/>
      <c r="AP15" s="168">
        <v>21</v>
      </c>
      <c r="AQ15" s="169">
        <v>180</v>
      </c>
      <c r="AR15" s="167"/>
      <c r="AS15" s="167"/>
      <c r="AT15" s="167"/>
      <c r="AU15" s="167"/>
      <c r="AV15" s="167"/>
      <c r="AW15" s="167"/>
      <c r="AX15" s="167"/>
      <c r="AY15" s="167"/>
      <c r="AZ15" s="167"/>
      <c r="BA15" s="167"/>
      <c r="BB15" s="167"/>
      <c r="BC15" s="167"/>
      <c r="BD15" s="167"/>
      <c r="BE15" s="167"/>
      <c r="BF15" s="167"/>
      <c r="BG15" s="167"/>
      <c r="BH15" s="167"/>
      <c r="BI15" s="167"/>
      <c r="BJ15" s="167"/>
      <c r="BK15" s="167">
        <v>660</v>
      </c>
      <c r="BL15" s="167"/>
      <c r="BM15" s="167">
        <v>6</v>
      </c>
      <c r="BN15" s="167">
        <v>7</v>
      </c>
      <c r="BO15" s="167"/>
      <c r="BP15" s="167">
        <v>4</v>
      </c>
      <c r="BQ15" s="167"/>
      <c r="BR15" s="167"/>
      <c r="BS15" s="167"/>
      <c r="BT15" s="167"/>
      <c r="BU15" s="167"/>
      <c r="BV15" s="167"/>
      <c r="BW15" s="167"/>
      <c r="BX15" s="170"/>
      <c r="BY15" s="170"/>
      <c r="BZ15" s="170"/>
      <c r="CA15" s="170"/>
      <c r="CB15" s="170"/>
      <c r="CC15" s="170"/>
      <c r="CD15" s="170"/>
      <c r="CE15" s="170"/>
      <c r="CF15" s="170"/>
      <c r="CG15" s="171"/>
      <c r="CH15" s="166">
        <v>1.4999999999999999E-2</v>
      </c>
      <c r="CI15" s="283"/>
      <c r="CJ15" s="172"/>
      <c r="CK15" s="154"/>
      <c r="CL15" s="154"/>
      <c r="CM15" s="154"/>
      <c r="CN15" s="154"/>
      <c r="CO15" s="154" t="s">
        <v>367</v>
      </c>
      <c r="CP15" s="273" t="s">
        <v>368</v>
      </c>
      <c r="CQ15" s="250" t="s">
        <v>381</v>
      </c>
      <c r="CR15" s="250" t="s">
        <v>370</v>
      </c>
      <c r="CS15" s="250">
        <v>9</v>
      </c>
      <c r="CT15" s="250"/>
      <c r="CU15" s="250"/>
      <c r="CV15" s="250"/>
      <c r="CW15" s="250"/>
      <c r="CX15" s="250"/>
      <c r="CY15" s="250" t="str">
        <f t="shared" si="0"/>
        <v/>
      </c>
      <c r="CZ15" s="178">
        <f t="shared" si="1"/>
        <v>175</v>
      </c>
      <c r="DA15" s="178">
        <f t="shared" si="2"/>
        <v>147.375</v>
      </c>
      <c r="DB15" s="243">
        <f t="shared" si="3"/>
        <v>660</v>
      </c>
      <c r="DC15" s="12">
        <f t="shared" si="4"/>
        <v>17</v>
      </c>
      <c r="DD15" s="271">
        <f t="shared" si="5"/>
        <v>3</v>
      </c>
      <c r="DE15" s="271">
        <f t="shared" si="6"/>
        <v>179</v>
      </c>
      <c r="DF15" s="167">
        <f t="shared" si="7"/>
        <v>20</v>
      </c>
      <c r="DG15" s="271">
        <f t="shared" si="8"/>
        <v>0.2</v>
      </c>
      <c r="DH15" s="243">
        <f t="shared" si="9"/>
        <v>663</v>
      </c>
      <c r="DI15" s="281">
        <f t="shared" si="10"/>
        <v>4.5248868778280547E-3</v>
      </c>
      <c r="DK15" s="12">
        <f t="shared" si="11"/>
        <v>-1</v>
      </c>
      <c r="DM15" s="242">
        <f t="shared" si="12"/>
        <v>9.375</v>
      </c>
      <c r="DN15" s="250">
        <f t="shared" si="13"/>
        <v>1</v>
      </c>
      <c r="DO15" s="250">
        <f t="shared" si="14"/>
        <v>1</v>
      </c>
      <c r="DP15" s="250">
        <f t="shared" si="15"/>
        <v>1</v>
      </c>
      <c r="DQ15" s="250"/>
      <c r="DR15" s="250"/>
      <c r="DS15" s="250"/>
      <c r="DT15" s="250"/>
      <c r="DU15" s="250"/>
      <c r="DV15" s="250"/>
      <c r="DW15" s="250"/>
      <c r="DX15" s="250"/>
      <c r="DY15" s="250"/>
      <c r="DZ15" s="250"/>
      <c r="EA15" s="250"/>
      <c r="EB15" s="250"/>
      <c r="EC15" s="250"/>
      <c r="ED15" s="250"/>
      <c r="EE15" s="250"/>
      <c r="EF15" s="250"/>
      <c r="EG15" s="250"/>
      <c r="EH15" s="250"/>
      <c r="EI15" s="250"/>
    </row>
    <row r="16" spans="1:139" s="184" customFormat="1" ht="31.5" customHeight="1" x14ac:dyDescent="0.2">
      <c r="A16" s="179">
        <v>2022</v>
      </c>
      <c r="B16" s="152">
        <v>3</v>
      </c>
      <c r="C16" s="282">
        <v>44620</v>
      </c>
      <c r="D16" s="152">
        <v>376</v>
      </c>
      <c r="E16" s="152">
        <v>438</v>
      </c>
      <c r="F16" s="152">
        <v>5</v>
      </c>
      <c r="G16" s="183" t="s">
        <v>195</v>
      </c>
      <c r="H16" s="271" t="s">
        <v>196</v>
      </c>
      <c r="I16" s="271" t="s">
        <v>365</v>
      </c>
      <c r="J16" s="271">
        <v>3</v>
      </c>
      <c r="K16" s="271">
        <v>2</v>
      </c>
      <c r="L16" s="185">
        <v>335</v>
      </c>
      <c r="M16" s="186">
        <v>315.23500000000001</v>
      </c>
      <c r="N16" s="187">
        <v>358.78500000000003</v>
      </c>
      <c r="O16" s="178">
        <v>472</v>
      </c>
      <c r="P16" s="178">
        <v>451</v>
      </c>
      <c r="Q16" s="178"/>
      <c r="R16" s="178"/>
      <c r="S16" s="178"/>
      <c r="T16" s="178">
        <v>370</v>
      </c>
      <c r="U16" s="178">
        <v>361</v>
      </c>
      <c r="V16" s="178"/>
      <c r="W16" s="178"/>
      <c r="X16" s="178"/>
      <c r="Y16" s="153">
        <v>135</v>
      </c>
      <c r="Z16" s="153"/>
      <c r="AA16" s="178"/>
      <c r="AB16" s="178"/>
      <c r="AC16" s="178"/>
      <c r="AD16" s="178"/>
      <c r="AE16" s="178"/>
      <c r="AF16" s="178"/>
      <c r="AG16" s="178"/>
      <c r="AH16" s="178"/>
      <c r="AI16" s="178"/>
      <c r="AJ16" s="178"/>
      <c r="AK16" s="153"/>
      <c r="AL16" s="153"/>
      <c r="AM16" s="178"/>
      <c r="AN16" s="178"/>
      <c r="AO16" s="214"/>
      <c r="AP16" s="168">
        <v>75</v>
      </c>
      <c r="AQ16" s="169">
        <v>144</v>
      </c>
      <c r="AR16" s="167"/>
      <c r="AS16" s="167"/>
      <c r="AT16" s="167"/>
      <c r="AU16" s="167"/>
      <c r="AV16" s="167">
        <v>780</v>
      </c>
      <c r="AW16" s="167">
        <v>10</v>
      </c>
      <c r="AX16" s="167">
        <v>8</v>
      </c>
      <c r="AY16" s="167">
        <v>4</v>
      </c>
      <c r="AZ16" s="167"/>
      <c r="BA16" s="167"/>
      <c r="BB16" s="167"/>
      <c r="BC16" s="167"/>
      <c r="BD16" s="167"/>
      <c r="BE16" s="167"/>
      <c r="BF16" s="167"/>
      <c r="BG16" s="167"/>
      <c r="BH16" s="167">
        <v>791</v>
      </c>
      <c r="BI16" s="167"/>
      <c r="BJ16" s="167"/>
      <c r="BK16" s="167">
        <v>96</v>
      </c>
      <c r="BL16" s="167"/>
      <c r="BM16" s="167"/>
      <c r="BN16" s="167"/>
      <c r="BO16" s="167"/>
      <c r="BP16" s="167"/>
      <c r="BQ16" s="167"/>
      <c r="BR16" s="167"/>
      <c r="BS16" s="167"/>
      <c r="BT16" s="167"/>
      <c r="BU16" s="167"/>
      <c r="BV16" s="167"/>
      <c r="BW16" s="167"/>
      <c r="BX16" s="170"/>
      <c r="BY16" s="170"/>
      <c r="BZ16" s="170"/>
      <c r="CA16" s="170"/>
      <c r="CB16" s="170"/>
      <c r="CC16" s="170"/>
      <c r="CD16" s="170"/>
      <c r="CE16" s="170"/>
      <c r="CF16" s="170"/>
      <c r="CG16" s="171"/>
      <c r="CH16" s="166">
        <v>1.4999999999999999E-2</v>
      </c>
      <c r="CI16" s="283"/>
      <c r="CJ16" s="172"/>
      <c r="CK16" s="154"/>
      <c r="CL16" s="154"/>
      <c r="CM16" s="154"/>
      <c r="CN16" s="154"/>
      <c r="CO16" s="154" t="s">
        <v>367</v>
      </c>
      <c r="CP16" s="273" t="s">
        <v>368</v>
      </c>
      <c r="CQ16" s="250" t="s">
        <v>382</v>
      </c>
      <c r="CR16" s="250" t="s">
        <v>370</v>
      </c>
      <c r="CS16" s="250">
        <v>9</v>
      </c>
      <c r="CT16" s="250"/>
      <c r="CU16" s="250"/>
      <c r="CV16" s="250"/>
      <c r="CW16" s="250"/>
      <c r="CX16" s="250"/>
      <c r="CY16" s="250" t="str">
        <f t="shared" si="0"/>
        <v/>
      </c>
      <c r="CZ16" s="178">
        <f t="shared" si="1"/>
        <v>462</v>
      </c>
      <c r="DA16" s="178">
        <f t="shared" si="2"/>
        <v>365.5</v>
      </c>
      <c r="DB16" s="243">
        <f t="shared" si="3"/>
        <v>876</v>
      </c>
      <c r="DC16" s="12">
        <f t="shared" si="4"/>
        <v>22</v>
      </c>
      <c r="DD16" s="271">
        <f t="shared" si="5"/>
        <v>11</v>
      </c>
      <c r="DE16" s="271">
        <f t="shared" si="6"/>
        <v>135</v>
      </c>
      <c r="DF16" s="167">
        <f t="shared" si="7"/>
        <v>80</v>
      </c>
      <c r="DG16" s="271">
        <f t="shared" si="8"/>
        <v>0.1</v>
      </c>
      <c r="DH16" s="243">
        <f t="shared" si="9"/>
        <v>887</v>
      </c>
      <c r="DI16" s="281">
        <f t="shared" si="10"/>
        <v>1.2401352874859075E-2</v>
      </c>
      <c r="DK16" s="12">
        <f t="shared" si="11"/>
        <v>5</v>
      </c>
      <c r="DM16" s="242">
        <f t="shared" si="12"/>
        <v>30.5</v>
      </c>
      <c r="DN16" s="250">
        <f t="shared" si="13"/>
        <v>1</v>
      </c>
      <c r="DO16" s="250">
        <f t="shared" si="14"/>
        <v>1</v>
      </c>
      <c r="DP16" s="250">
        <f t="shared" si="15"/>
        <v>0</v>
      </c>
      <c r="DQ16" s="250"/>
      <c r="DR16" s="250"/>
      <c r="DS16" s="250"/>
      <c r="DT16" s="250"/>
      <c r="DU16" s="250"/>
      <c r="DV16" s="250"/>
      <c r="DW16" s="250"/>
      <c r="DX16" s="250"/>
      <c r="DY16" s="250"/>
      <c r="DZ16" s="250"/>
      <c r="EA16" s="250"/>
      <c r="EB16" s="250"/>
      <c r="EC16" s="250"/>
      <c r="ED16" s="250"/>
      <c r="EE16" s="250"/>
      <c r="EF16" s="250"/>
      <c r="EG16" s="250"/>
      <c r="EH16" s="250"/>
      <c r="EI16" s="250"/>
    </row>
    <row r="17" spans="1:139" s="184" customFormat="1" ht="31.5" customHeight="1" x14ac:dyDescent="0.2">
      <c r="A17" s="179">
        <v>2022</v>
      </c>
      <c r="B17" s="152">
        <v>3</v>
      </c>
      <c r="C17" s="282">
        <v>44620</v>
      </c>
      <c r="D17" s="152">
        <v>29</v>
      </c>
      <c r="E17" s="152">
        <v>81</v>
      </c>
      <c r="F17" s="152">
        <v>6</v>
      </c>
      <c r="G17" s="183" t="s">
        <v>259</v>
      </c>
      <c r="H17" s="271" t="s">
        <v>260</v>
      </c>
      <c r="I17" s="271" t="s">
        <v>365</v>
      </c>
      <c r="J17" s="271">
        <v>2</v>
      </c>
      <c r="K17" s="271">
        <v>3</v>
      </c>
      <c r="L17" s="185">
        <v>388</v>
      </c>
      <c r="M17" s="186">
        <v>360.84</v>
      </c>
      <c r="N17" s="187">
        <v>415.16</v>
      </c>
      <c r="O17" s="178"/>
      <c r="P17" s="178">
        <v>448</v>
      </c>
      <c r="Q17" s="178"/>
      <c r="R17" s="178">
        <v>452</v>
      </c>
      <c r="S17" s="178">
        <v>469</v>
      </c>
      <c r="T17" s="178"/>
      <c r="U17" s="178">
        <v>390</v>
      </c>
      <c r="V17" s="178"/>
      <c r="W17" s="178">
        <v>401</v>
      </c>
      <c r="X17" s="178">
        <v>396</v>
      </c>
      <c r="Y17" s="153"/>
      <c r="Z17" s="153"/>
      <c r="AA17" s="178"/>
      <c r="AB17" s="178">
        <v>491</v>
      </c>
      <c r="AC17" s="178">
        <v>488</v>
      </c>
      <c r="AD17" s="178">
        <v>463</v>
      </c>
      <c r="AE17" s="178"/>
      <c r="AF17" s="178"/>
      <c r="AG17" s="178">
        <v>397</v>
      </c>
      <c r="AH17" s="178">
        <v>402</v>
      </c>
      <c r="AI17" s="178">
        <v>378</v>
      </c>
      <c r="AJ17" s="178"/>
      <c r="AK17" s="153"/>
      <c r="AL17" s="153"/>
      <c r="AM17" s="178"/>
      <c r="AN17" s="178"/>
      <c r="AO17" s="214"/>
      <c r="AP17" s="168">
        <v>60</v>
      </c>
      <c r="AQ17" s="169">
        <v>120</v>
      </c>
      <c r="AR17" s="167"/>
      <c r="AS17" s="167"/>
      <c r="AT17" s="167"/>
      <c r="AU17" s="167"/>
      <c r="AV17" s="167"/>
      <c r="AW17" s="167">
        <v>2</v>
      </c>
      <c r="AX17" s="167">
        <v>1</v>
      </c>
      <c r="AY17" s="167">
        <v>1</v>
      </c>
      <c r="AZ17" s="167"/>
      <c r="BA17" s="167"/>
      <c r="BB17" s="167"/>
      <c r="BC17" s="167"/>
      <c r="BD17" s="167"/>
      <c r="BE17" s="167"/>
      <c r="BF17" s="167"/>
      <c r="BG17" s="167"/>
      <c r="BH17" s="167"/>
      <c r="BI17" s="167"/>
      <c r="BJ17" s="167"/>
      <c r="BK17" s="167">
        <v>690</v>
      </c>
      <c r="BL17" s="167"/>
      <c r="BM17" s="167"/>
      <c r="BN17" s="167">
        <v>4</v>
      </c>
      <c r="BO17" s="167"/>
      <c r="BP17" s="167"/>
      <c r="BQ17" s="167"/>
      <c r="BR17" s="167"/>
      <c r="BS17" s="167"/>
      <c r="BT17" s="167"/>
      <c r="BU17" s="167"/>
      <c r="BV17" s="167"/>
      <c r="BW17" s="167"/>
      <c r="BX17" s="170"/>
      <c r="BY17" s="170">
        <v>1</v>
      </c>
      <c r="BZ17" s="170"/>
      <c r="CA17" s="170"/>
      <c r="CB17" s="170"/>
      <c r="CC17" s="170"/>
      <c r="CD17" s="170"/>
      <c r="CE17" s="170"/>
      <c r="CF17" s="170"/>
      <c r="CG17" s="171"/>
      <c r="CH17" s="166">
        <v>1.4999999999999999E-2</v>
      </c>
      <c r="CI17" s="283"/>
      <c r="CJ17" s="172"/>
      <c r="CK17" s="154"/>
      <c r="CL17" s="154"/>
      <c r="CM17" s="154"/>
      <c r="CN17" s="154"/>
      <c r="CO17" s="154" t="s">
        <v>375</v>
      </c>
      <c r="CP17" s="273" t="s">
        <v>383</v>
      </c>
      <c r="CQ17" s="250" t="s">
        <v>384</v>
      </c>
      <c r="CR17" s="250"/>
      <c r="CS17" s="250">
        <v>9</v>
      </c>
      <c r="CT17" s="250"/>
      <c r="CU17" s="250"/>
      <c r="CV17" s="250"/>
      <c r="CW17" s="250"/>
      <c r="CX17" s="250"/>
      <c r="CY17" s="250" t="str">
        <f t="shared" si="0"/>
        <v/>
      </c>
      <c r="CZ17" s="178">
        <f t="shared" si="1"/>
        <v>469</v>
      </c>
      <c r="DA17" s="178">
        <f t="shared" si="2"/>
        <v>394</v>
      </c>
      <c r="DB17" s="243">
        <f t="shared" si="3"/>
        <v>690</v>
      </c>
      <c r="DC17" s="12">
        <f t="shared" si="4"/>
        <v>8</v>
      </c>
      <c r="DD17" s="271">
        <f t="shared" si="5"/>
        <v>3</v>
      </c>
      <c r="DE17" s="271" t="str">
        <f t="shared" si="6"/>
        <v/>
      </c>
      <c r="DF17" s="167" t="str">
        <f t="shared" si="7"/>
        <v/>
      </c>
      <c r="DG17" s="271" t="str">
        <f t="shared" si="8"/>
        <v/>
      </c>
      <c r="DH17" s="243">
        <f t="shared" si="9"/>
        <v>693</v>
      </c>
      <c r="DI17" s="281">
        <f t="shared" si="10"/>
        <v>4.329004329004329E-3</v>
      </c>
      <c r="DK17" s="12" t="str">
        <f t="shared" si="11"/>
        <v/>
      </c>
      <c r="DM17" s="242">
        <f t="shared" si="12"/>
        <v>6</v>
      </c>
      <c r="DN17" s="250">
        <f t="shared" si="13"/>
        <v>0</v>
      </c>
      <c r="DO17" s="250">
        <f t="shared" si="14"/>
        <v>1</v>
      </c>
      <c r="DP17" s="250">
        <f t="shared" si="15"/>
        <v>1</v>
      </c>
      <c r="DQ17" s="250"/>
      <c r="DR17" s="250"/>
      <c r="DS17" s="250"/>
      <c r="DT17" s="250"/>
      <c r="DU17" s="250"/>
      <c r="DV17" s="250"/>
      <c r="DW17" s="250"/>
      <c r="DX17" s="250"/>
      <c r="DY17" s="250"/>
      <c r="DZ17" s="250"/>
      <c r="EA17" s="250"/>
      <c r="EB17" s="250"/>
      <c r="EC17" s="250"/>
      <c r="ED17" s="250"/>
      <c r="EE17" s="250"/>
      <c r="EF17" s="250"/>
      <c r="EG17" s="250"/>
      <c r="EH17" s="250"/>
      <c r="EI17" s="250"/>
    </row>
    <row r="18" spans="1:139" s="184" customFormat="1" ht="31.5" customHeight="1" x14ac:dyDescent="0.2">
      <c r="A18" s="179">
        <v>2022</v>
      </c>
      <c r="B18" s="152">
        <v>3</v>
      </c>
      <c r="C18" s="282">
        <v>44620</v>
      </c>
      <c r="D18" s="152">
        <v>29</v>
      </c>
      <c r="E18" s="152">
        <v>83</v>
      </c>
      <c r="F18" s="152">
        <v>6</v>
      </c>
      <c r="G18" s="183" t="s">
        <v>261</v>
      </c>
      <c r="H18" s="271" t="s">
        <v>262</v>
      </c>
      <c r="I18" s="271" t="s">
        <v>365</v>
      </c>
      <c r="J18" s="271">
        <v>2</v>
      </c>
      <c r="K18" s="271">
        <v>3</v>
      </c>
      <c r="L18" s="185">
        <v>22</v>
      </c>
      <c r="M18" s="186">
        <v>20.46</v>
      </c>
      <c r="N18" s="187">
        <v>23.54</v>
      </c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53"/>
      <c r="Z18" s="153">
        <v>115</v>
      </c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53">
        <v>110</v>
      </c>
      <c r="AL18" s="153">
        <v>103</v>
      </c>
      <c r="AM18" s="178"/>
      <c r="AN18" s="178"/>
      <c r="AO18" s="214"/>
      <c r="AP18" s="168">
        <v>60</v>
      </c>
      <c r="AQ18" s="169">
        <v>120</v>
      </c>
      <c r="AR18" s="167"/>
      <c r="AS18" s="167"/>
      <c r="AT18" s="167"/>
      <c r="AU18" s="167"/>
      <c r="AV18" s="167"/>
      <c r="AW18" s="167"/>
      <c r="AX18" s="167"/>
      <c r="AY18" s="167"/>
      <c r="AZ18" s="167"/>
      <c r="BA18" s="167"/>
      <c r="BB18" s="167"/>
      <c r="BC18" s="167"/>
      <c r="BD18" s="167"/>
      <c r="BE18" s="167"/>
      <c r="BF18" s="167"/>
      <c r="BG18" s="167"/>
      <c r="BH18" s="167"/>
      <c r="BI18" s="167"/>
      <c r="BJ18" s="167"/>
      <c r="BK18" s="167"/>
      <c r="BL18" s="167"/>
      <c r="BM18" s="167"/>
      <c r="BN18" s="167"/>
      <c r="BO18" s="167"/>
      <c r="BP18" s="167"/>
      <c r="BQ18" s="167"/>
      <c r="BR18" s="167"/>
      <c r="BS18" s="167"/>
      <c r="BT18" s="167"/>
      <c r="BU18" s="167"/>
      <c r="BV18" s="167"/>
      <c r="BW18" s="167"/>
      <c r="BX18" s="170"/>
      <c r="BY18" s="170"/>
      <c r="BZ18" s="170"/>
      <c r="CA18" s="170"/>
      <c r="CB18" s="170"/>
      <c r="CC18" s="170"/>
      <c r="CD18" s="170"/>
      <c r="CE18" s="170"/>
      <c r="CF18" s="170"/>
      <c r="CG18" s="171"/>
      <c r="CH18" s="166">
        <v>1.4999999999999999E-2</v>
      </c>
      <c r="CI18" s="283"/>
      <c r="CJ18" s="172"/>
      <c r="CK18" s="154"/>
      <c r="CL18" s="154"/>
      <c r="CM18" s="154"/>
      <c r="CN18" s="154"/>
      <c r="CO18" s="154" t="s">
        <v>375</v>
      </c>
      <c r="CP18" s="273" t="s">
        <v>383</v>
      </c>
      <c r="CQ18" s="250" t="s">
        <v>385</v>
      </c>
      <c r="CR18" s="250"/>
      <c r="CS18" s="250">
        <v>9</v>
      </c>
      <c r="CT18" s="250"/>
      <c r="CU18" s="250"/>
      <c r="CV18" s="250"/>
      <c r="CW18" s="250"/>
      <c r="CX18" s="250"/>
      <c r="CY18" s="250" t="str">
        <f t="shared" si="0"/>
        <v/>
      </c>
      <c r="CZ18" s="178" t="str">
        <f t="shared" si="1"/>
        <v/>
      </c>
      <c r="DA18" s="178" t="str">
        <f t="shared" si="2"/>
        <v/>
      </c>
      <c r="DB18" s="243">
        <f t="shared" si="3"/>
        <v>0</v>
      </c>
      <c r="DC18" s="12">
        <f t="shared" si="4"/>
        <v>0</v>
      </c>
      <c r="DD18" s="271">
        <f t="shared" si="5"/>
        <v>0</v>
      </c>
      <c r="DE18" s="271">
        <f t="shared" si="6"/>
        <v>109</v>
      </c>
      <c r="DF18" s="167">
        <f t="shared" si="7"/>
        <v>66</v>
      </c>
      <c r="DG18" s="271">
        <f t="shared" si="8"/>
        <v>0</v>
      </c>
      <c r="DH18" s="243">
        <f t="shared" si="9"/>
        <v>0</v>
      </c>
      <c r="DI18" s="281" t="str">
        <f t="shared" si="10"/>
        <v/>
      </c>
      <c r="DK18" s="12">
        <f t="shared" si="11"/>
        <v>6</v>
      </c>
      <c r="DM18" s="242" t="str">
        <f t="shared" si="12"/>
        <v/>
      </c>
      <c r="DN18" s="250">
        <f t="shared" si="13"/>
        <v>1</v>
      </c>
      <c r="DO18" s="250">
        <f t="shared" si="14"/>
        <v>1</v>
      </c>
      <c r="DP18" s="250">
        <f t="shared" si="15"/>
        <v>0</v>
      </c>
      <c r="DQ18" s="250"/>
      <c r="DR18" s="250"/>
      <c r="DS18" s="250"/>
      <c r="DT18" s="250"/>
      <c r="DU18" s="250"/>
      <c r="DV18" s="250"/>
      <c r="DW18" s="250"/>
      <c r="DX18" s="250"/>
      <c r="DY18" s="250"/>
      <c r="DZ18" s="250"/>
      <c r="EA18" s="250"/>
      <c r="EB18" s="250"/>
      <c r="EC18" s="250"/>
      <c r="ED18" s="250"/>
      <c r="EE18" s="250"/>
      <c r="EF18" s="250"/>
      <c r="EG18" s="250"/>
      <c r="EH18" s="250"/>
      <c r="EI18" s="250"/>
    </row>
    <row r="19" spans="1:139" s="184" customFormat="1" ht="31.5" customHeight="1" x14ac:dyDescent="0.2">
      <c r="A19" s="179">
        <v>2022</v>
      </c>
      <c r="B19" s="152">
        <v>3</v>
      </c>
      <c r="C19" s="282">
        <v>44620</v>
      </c>
      <c r="D19" s="152">
        <v>18</v>
      </c>
      <c r="E19" s="152">
        <v>49</v>
      </c>
      <c r="F19" s="152">
        <v>7</v>
      </c>
      <c r="G19" s="183" t="s">
        <v>199</v>
      </c>
      <c r="H19" s="271" t="s">
        <v>200</v>
      </c>
      <c r="I19" s="271" t="s">
        <v>371</v>
      </c>
      <c r="J19" s="271">
        <v>2</v>
      </c>
      <c r="K19" s="271">
        <v>3</v>
      </c>
      <c r="L19" s="185">
        <v>100</v>
      </c>
      <c r="M19" s="186">
        <v>95.5</v>
      </c>
      <c r="N19" s="187">
        <v>104.5</v>
      </c>
      <c r="O19" s="178"/>
      <c r="P19" s="178"/>
      <c r="Q19" s="178"/>
      <c r="R19" s="178">
        <v>130</v>
      </c>
      <c r="S19" s="178">
        <v>127</v>
      </c>
      <c r="T19" s="178"/>
      <c r="U19" s="178"/>
      <c r="V19" s="178"/>
      <c r="W19" s="178">
        <v>102</v>
      </c>
      <c r="X19" s="178">
        <v>101</v>
      </c>
      <c r="Y19" s="153"/>
      <c r="Z19" s="153"/>
      <c r="AA19" s="178">
        <v>152</v>
      </c>
      <c r="AB19" s="178">
        <v>140</v>
      </c>
      <c r="AC19" s="178">
        <v>138</v>
      </c>
      <c r="AD19" s="178">
        <v>132</v>
      </c>
      <c r="AE19" s="178"/>
      <c r="AF19" s="178">
        <v>110</v>
      </c>
      <c r="AG19" s="178">
        <v>109</v>
      </c>
      <c r="AH19" s="178"/>
      <c r="AI19" s="178">
        <v>106</v>
      </c>
      <c r="AJ19" s="178"/>
      <c r="AK19" s="153"/>
      <c r="AL19" s="153"/>
      <c r="AM19" s="178"/>
      <c r="AN19" s="178"/>
      <c r="AO19" s="214"/>
      <c r="AP19" s="168">
        <v>101</v>
      </c>
      <c r="AQ19" s="169">
        <v>107</v>
      </c>
      <c r="AR19" s="167"/>
      <c r="AS19" s="167"/>
      <c r="AT19" s="167"/>
      <c r="AU19" s="167"/>
      <c r="AV19" s="167"/>
      <c r="AW19" s="167">
        <v>4</v>
      </c>
      <c r="AX19" s="167">
        <v>1</v>
      </c>
      <c r="AY19" s="167">
        <v>1</v>
      </c>
      <c r="AZ19" s="167">
        <v>1</v>
      </c>
      <c r="BA19" s="167"/>
      <c r="BB19" s="167"/>
      <c r="BC19" s="167"/>
      <c r="BD19" s="167"/>
      <c r="BE19" s="167"/>
      <c r="BF19" s="167"/>
      <c r="BG19" s="167"/>
      <c r="BH19" s="167"/>
      <c r="BI19" s="167"/>
      <c r="BJ19" s="167"/>
      <c r="BK19" s="167">
        <v>756</v>
      </c>
      <c r="BL19" s="167"/>
      <c r="BM19" s="167">
        <v>2</v>
      </c>
      <c r="BN19" s="167">
        <v>5</v>
      </c>
      <c r="BO19" s="167"/>
      <c r="BP19" s="167"/>
      <c r="BQ19" s="167"/>
      <c r="BR19" s="167"/>
      <c r="BS19" s="167"/>
      <c r="BT19" s="167"/>
      <c r="BU19" s="167"/>
      <c r="BV19" s="167"/>
      <c r="BW19" s="167"/>
      <c r="BX19" s="170">
        <v>1</v>
      </c>
      <c r="BY19" s="170">
        <v>2</v>
      </c>
      <c r="BZ19" s="170"/>
      <c r="CA19" s="170"/>
      <c r="CB19" s="170"/>
      <c r="CC19" s="170"/>
      <c r="CD19" s="170"/>
      <c r="CE19" s="170"/>
      <c r="CF19" s="170"/>
      <c r="CG19" s="171"/>
      <c r="CH19" s="166">
        <v>1.4999999999999999E-2</v>
      </c>
      <c r="CI19" s="283"/>
      <c r="CJ19" s="172"/>
      <c r="CK19" s="154"/>
      <c r="CL19" s="154"/>
      <c r="CM19" s="154"/>
      <c r="CN19" s="154"/>
      <c r="CO19" s="154" t="s">
        <v>367</v>
      </c>
      <c r="CP19" s="273" t="s">
        <v>372</v>
      </c>
      <c r="CQ19" s="250" t="s">
        <v>386</v>
      </c>
      <c r="CR19" s="250" t="s">
        <v>374</v>
      </c>
      <c r="CS19" s="250">
        <v>9</v>
      </c>
      <c r="CT19" s="250"/>
      <c r="CU19" s="250"/>
      <c r="CV19" s="250"/>
      <c r="CW19" s="250"/>
      <c r="CX19" s="250"/>
      <c r="CY19" s="250" t="str">
        <f t="shared" si="0"/>
        <v/>
      </c>
      <c r="CZ19" s="178">
        <f t="shared" si="1"/>
        <v>137</v>
      </c>
      <c r="DA19" s="178">
        <f t="shared" si="2"/>
        <v>105.6</v>
      </c>
      <c r="DB19" s="243">
        <f t="shared" si="3"/>
        <v>756</v>
      </c>
      <c r="DC19" s="12">
        <f t="shared" si="4"/>
        <v>14</v>
      </c>
      <c r="DD19" s="271">
        <f t="shared" si="5"/>
        <v>5</v>
      </c>
      <c r="DE19" s="271" t="str">
        <f t="shared" si="6"/>
        <v/>
      </c>
      <c r="DF19" s="167" t="str">
        <f t="shared" si="7"/>
        <v/>
      </c>
      <c r="DG19" s="271" t="str">
        <f t="shared" si="8"/>
        <v/>
      </c>
      <c r="DH19" s="243">
        <f t="shared" si="9"/>
        <v>761</v>
      </c>
      <c r="DI19" s="281">
        <f t="shared" si="10"/>
        <v>6.5703022339027592E-3</v>
      </c>
      <c r="DK19" s="12" t="str">
        <f t="shared" si="11"/>
        <v/>
      </c>
      <c r="DM19" s="242">
        <f t="shared" si="12"/>
        <v>5.5999999999999943</v>
      </c>
      <c r="DN19" s="250">
        <f t="shared" si="13"/>
        <v>0</v>
      </c>
      <c r="DO19" s="250">
        <f t="shared" si="14"/>
        <v>1</v>
      </c>
      <c r="DP19" s="250">
        <f t="shared" si="15"/>
        <v>0</v>
      </c>
      <c r="DQ19" s="250"/>
      <c r="DR19" s="250"/>
      <c r="DS19" s="250"/>
      <c r="DT19" s="250"/>
      <c r="DU19" s="250"/>
      <c r="DV19" s="250"/>
      <c r="DW19" s="250"/>
      <c r="DX19" s="250"/>
      <c r="DY19" s="250"/>
      <c r="DZ19" s="250"/>
      <c r="EA19" s="250"/>
      <c r="EB19" s="250"/>
      <c r="EC19" s="250"/>
      <c r="ED19" s="250"/>
      <c r="EE19" s="250"/>
      <c r="EF19" s="250"/>
      <c r="EG19" s="250"/>
      <c r="EH19" s="250"/>
      <c r="EI19" s="250"/>
    </row>
    <row r="20" spans="1:139" s="184" customFormat="1" ht="31.5" customHeight="1" x14ac:dyDescent="0.2">
      <c r="A20" s="179">
        <v>2022</v>
      </c>
      <c r="B20" s="152">
        <v>3</v>
      </c>
      <c r="C20" s="282">
        <v>44620</v>
      </c>
      <c r="D20" s="152">
        <v>18</v>
      </c>
      <c r="E20" s="152">
        <v>50</v>
      </c>
      <c r="F20" s="152">
        <v>7</v>
      </c>
      <c r="G20" s="183" t="s">
        <v>201</v>
      </c>
      <c r="H20" s="271" t="s">
        <v>202</v>
      </c>
      <c r="I20" s="271" t="s">
        <v>371</v>
      </c>
      <c r="J20" s="271">
        <v>2</v>
      </c>
      <c r="K20" s="271">
        <v>3</v>
      </c>
      <c r="L20" s="185">
        <v>54</v>
      </c>
      <c r="M20" s="186">
        <v>51.57</v>
      </c>
      <c r="N20" s="187">
        <v>56.43</v>
      </c>
      <c r="O20" s="178"/>
      <c r="P20" s="178"/>
      <c r="Q20" s="178"/>
      <c r="R20" s="178">
        <v>66</v>
      </c>
      <c r="S20" s="178">
        <v>72</v>
      </c>
      <c r="T20" s="178"/>
      <c r="U20" s="178"/>
      <c r="V20" s="178"/>
      <c r="W20" s="178">
        <v>53</v>
      </c>
      <c r="X20" s="178">
        <v>54</v>
      </c>
      <c r="Y20" s="153"/>
      <c r="Z20" s="153">
        <v>101</v>
      </c>
      <c r="AA20" s="178">
        <v>80</v>
      </c>
      <c r="AB20" s="178">
        <v>68</v>
      </c>
      <c r="AC20" s="178">
        <v>78</v>
      </c>
      <c r="AD20" s="178">
        <v>68</v>
      </c>
      <c r="AE20" s="178"/>
      <c r="AF20" s="178">
        <v>60</v>
      </c>
      <c r="AG20" s="178">
        <v>59</v>
      </c>
      <c r="AH20" s="178">
        <v>61</v>
      </c>
      <c r="AI20" s="178">
        <v>58</v>
      </c>
      <c r="AJ20" s="178"/>
      <c r="AK20" s="153">
        <v>103</v>
      </c>
      <c r="AL20" s="153">
        <v>102</v>
      </c>
      <c r="AM20" s="178"/>
      <c r="AN20" s="178"/>
      <c r="AO20" s="214"/>
      <c r="AP20" s="168">
        <v>101</v>
      </c>
      <c r="AQ20" s="169">
        <v>107</v>
      </c>
      <c r="AR20" s="167"/>
      <c r="AS20" s="167"/>
      <c r="AT20" s="167"/>
      <c r="AU20" s="167"/>
      <c r="AV20" s="167"/>
      <c r="AW20" s="167">
        <v>6</v>
      </c>
      <c r="AX20" s="167">
        <v>1</v>
      </c>
      <c r="AY20" s="167">
        <v>1</v>
      </c>
      <c r="AZ20" s="167"/>
      <c r="BA20" s="167"/>
      <c r="BB20" s="167"/>
      <c r="BC20" s="167"/>
      <c r="BD20" s="167"/>
      <c r="BE20" s="167"/>
      <c r="BF20" s="167"/>
      <c r="BG20" s="167"/>
      <c r="BH20" s="167"/>
      <c r="BI20" s="167"/>
      <c r="BJ20" s="167"/>
      <c r="BK20" s="167">
        <v>756</v>
      </c>
      <c r="BL20" s="167"/>
      <c r="BM20" s="167">
        <v>1</v>
      </c>
      <c r="BN20" s="167">
        <v>6</v>
      </c>
      <c r="BO20" s="167"/>
      <c r="BP20" s="167"/>
      <c r="BQ20" s="167"/>
      <c r="BR20" s="167"/>
      <c r="BS20" s="167"/>
      <c r="BT20" s="167"/>
      <c r="BU20" s="167"/>
      <c r="BV20" s="167"/>
      <c r="BW20" s="167"/>
      <c r="BX20" s="170">
        <v>0</v>
      </c>
      <c r="BY20" s="170">
        <v>2</v>
      </c>
      <c r="BZ20" s="170"/>
      <c r="CA20" s="170"/>
      <c r="CB20" s="170"/>
      <c r="CC20" s="170"/>
      <c r="CD20" s="170"/>
      <c r="CE20" s="170"/>
      <c r="CF20" s="170"/>
      <c r="CG20" s="171"/>
      <c r="CH20" s="166">
        <v>1.4999999999999999E-2</v>
      </c>
      <c r="CI20" s="283"/>
      <c r="CJ20" s="172"/>
      <c r="CK20" s="154"/>
      <c r="CL20" s="154"/>
      <c r="CM20" s="154"/>
      <c r="CN20" s="154"/>
      <c r="CO20" s="154" t="s">
        <v>367</v>
      </c>
      <c r="CP20" s="273" t="s">
        <v>372</v>
      </c>
      <c r="CQ20" s="250" t="s">
        <v>387</v>
      </c>
      <c r="CR20" s="250" t="s">
        <v>374</v>
      </c>
      <c r="CS20" s="250">
        <v>9</v>
      </c>
      <c r="CT20" s="250"/>
      <c r="CU20" s="250"/>
      <c r="CV20" s="250"/>
      <c r="CW20" s="250"/>
      <c r="CX20" s="250"/>
      <c r="CY20" s="250" t="str">
        <f t="shared" si="0"/>
        <v/>
      </c>
      <c r="CZ20" s="178">
        <f t="shared" si="1"/>
        <v>72</v>
      </c>
      <c r="DA20" s="178">
        <f t="shared" si="2"/>
        <v>57.5</v>
      </c>
      <c r="DB20" s="243">
        <f t="shared" si="3"/>
        <v>756</v>
      </c>
      <c r="DC20" s="12">
        <f t="shared" si="4"/>
        <v>15</v>
      </c>
      <c r="DD20" s="271">
        <f t="shared" si="5"/>
        <v>5</v>
      </c>
      <c r="DE20" s="271">
        <f t="shared" si="6"/>
        <v>102</v>
      </c>
      <c r="DF20" s="167">
        <f t="shared" si="7"/>
        <v>71</v>
      </c>
      <c r="DG20" s="271">
        <f t="shared" si="8"/>
        <v>0.1</v>
      </c>
      <c r="DH20" s="243">
        <f t="shared" si="9"/>
        <v>761</v>
      </c>
      <c r="DI20" s="281">
        <f t="shared" si="10"/>
        <v>6.5703022339027592E-3</v>
      </c>
      <c r="DK20" s="12">
        <f t="shared" si="11"/>
        <v>-30</v>
      </c>
      <c r="DM20" s="242">
        <f t="shared" si="12"/>
        <v>3.5</v>
      </c>
      <c r="DN20" s="250">
        <f t="shared" si="13"/>
        <v>1</v>
      </c>
      <c r="DO20" s="250">
        <f t="shared" si="14"/>
        <v>1</v>
      </c>
      <c r="DP20" s="250">
        <f t="shared" si="15"/>
        <v>0</v>
      </c>
      <c r="DQ20" s="250"/>
      <c r="DR20" s="250"/>
      <c r="DS20" s="250"/>
      <c r="DT20" s="250"/>
      <c r="DU20" s="250"/>
      <c r="DV20" s="250"/>
      <c r="DW20" s="250"/>
      <c r="DX20" s="250"/>
      <c r="DY20" s="250"/>
      <c r="DZ20" s="250"/>
      <c r="EA20" s="250"/>
      <c r="EB20" s="250"/>
      <c r="EC20" s="250"/>
      <c r="ED20" s="250"/>
      <c r="EE20" s="250"/>
      <c r="EF20" s="250"/>
      <c r="EG20" s="250"/>
      <c r="EH20" s="250"/>
      <c r="EI20" s="250"/>
    </row>
    <row r="21" spans="1:139" s="184" customFormat="1" ht="31.5" customHeight="1" x14ac:dyDescent="0.2">
      <c r="A21" s="179">
        <v>2022</v>
      </c>
      <c r="B21" s="152">
        <v>3</v>
      </c>
      <c r="C21" s="282">
        <v>44620</v>
      </c>
      <c r="D21" s="152">
        <v>143</v>
      </c>
      <c r="E21" s="152">
        <v>281</v>
      </c>
      <c r="F21" s="152">
        <v>7</v>
      </c>
      <c r="G21" s="183" t="s">
        <v>299</v>
      </c>
      <c r="H21" s="271" t="s">
        <v>300</v>
      </c>
      <c r="I21" s="271" t="s">
        <v>365</v>
      </c>
      <c r="J21" s="271">
        <v>4</v>
      </c>
      <c r="K21" s="271">
        <v>2</v>
      </c>
      <c r="L21" s="185">
        <v>285</v>
      </c>
      <c r="M21" s="186">
        <v>265.05</v>
      </c>
      <c r="N21" s="187">
        <v>304.95</v>
      </c>
      <c r="O21" s="178">
        <v>388</v>
      </c>
      <c r="P21" s="178">
        <v>370</v>
      </c>
      <c r="Q21" s="178"/>
      <c r="R21" s="178">
        <v>345</v>
      </c>
      <c r="S21" s="178">
        <v>380</v>
      </c>
      <c r="T21" s="178">
        <v>329</v>
      </c>
      <c r="U21" s="178">
        <v>312</v>
      </c>
      <c r="V21" s="178"/>
      <c r="W21" s="178">
        <v>298</v>
      </c>
      <c r="X21" s="178">
        <v>292</v>
      </c>
      <c r="Y21" s="153"/>
      <c r="Z21" s="153"/>
      <c r="AA21" s="178">
        <v>355</v>
      </c>
      <c r="AB21" s="178"/>
      <c r="AC21" s="178"/>
      <c r="AD21" s="178"/>
      <c r="AE21" s="178"/>
      <c r="AF21" s="178">
        <v>299</v>
      </c>
      <c r="AG21" s="178"/>
      <c r="AH21" s="178"/>
      <c r="AI21" s="178"/>
      <c r="AJ21" s="178"/>
      <c r="AK21" s="153">
        <v>124</v>
      </c>
      <c r="AL21" s="153"/>
      <c r="AM21" s="178"/>
      <c r="AN21" s="178"/>
      <c r="AO21" s="214"/>
      <c r="AP21" s="168">
        <v>120</v>
      </c>
      <c r="AQ21" s="169">
        <v>120</v>
      </c>
      <c r="AR21" s="167"/>
      <c r="AS21" s="167"/>
      <c r="AT21" s="167"/>
      <c r="AU21" s="167"/>
      <c r="AV21" s="167">
        <v>1450</v>
      </c>
      <c r="AW21" s="167">
        <v>8</v>
      </c>
      <c r="AX21" s="167">
        <v>6</v>
      </c>
      <c r="AY21" s="167">
        <v>2</v>
      </c>
      <c r="AZ21" s="167"/>
      <c r="BA21" s="167"/>
      <c r="BB21" s="167"/>
      <c r="BC21" s="167"/>
      <c r="BD21" s="167"/>
      <c r="BE21" s="167"/>
      <c r="BF21" s="167"/>
      <c r="BG21" s="167"/>
      <c r="BH21" s="167">
        <v>1458</v>
      </c>
      <c r="BI21" s="167"/>
      <c r="BJ21" s="167"/>
      <c r="BK21" s="167">
        <v>416</v>
      </c>
      <c r="BL21" s="167">
        <v>5</v>
      </c>
      <c r="BM21" s="167">
        <v>5</v>
      </c>
      <c r="BN21" s="167">
        <v>7</v>
      </c>
      <c r="BO21" s="167"/>
      <c r="BP21" s="167"/>
      <c r="BQ21" s="167"/>
      <c r="BR21" s="167"/>
      <c r="BS21" s="167"/>
      <c r="BT21" s="167"/>
      <c r="BU21" s="167"/>
      <c r="BV21" s="167"/>
      <c r="BW21" s="167">
        <v>6</v>
      </c>
      <c r="BX21" s="170">
        <v>5</v>
      </c>
      <c r="BY21" s="170">
        <v>4</v>
      </c>
      <c r="BZ21" s="170"/>
      <c r="CA21" s="170"/>
      <c r="CB21" s="170"/>
      <c r="CC21" s="170"/>
      <c r="CD21" s="170"/>
      <c r="CE21" s="170"/>
      <c r="CF21" s="170"/>
      <c r="CG21" s="171"/>
      <c r="CH21" s="166">
        <v>1.4999999999999999E-2</v>
      </c>
      <c r="CI21" s="283"/>
      <c r="CJ21" s="172"/>
      <c r="CK21" s="154"/>
      <c r="CL21" s="154"/>
      <c r="CM21" s="154"/>
      <c r="CN21" s="154"/>
      <c r="CO21" s="154" t="s">
        <v>366</v>
      </c>
      <c r="CP21" s="273"/>
      <c r="CQ21" s="250"/>
      <c r="CR21" s="250"/>
      <c r="CS21" s="250">
        <v>9</v>
      </c>
      <c r="CT21" s="250"/>
      <c r="CU21" s="250"/>
      <c r="CV21" s="250"/>
      <c r="CW21" s="250"/>
      <c r="CX21" s="250"/>
      <c r="CY21" s="250" t="str">
        <f t="shared" si="0"/>
        <v/>
      </c>
      <c r="CZ21" s="178">
        <f t="shared" si="1"/>
        <v>368</v>
      </c>
      <c r="DA21" s="178">
        <f t="shared" si="2"/>
        <v>306</v>
      </c>
      <c r="DB21" s="243">
        <f t="shared" si="3"/>
        <v>1866</v>
      </c>
      <c r="DC21" s="12">
        <f t="shared" si="4"/>
        <v>33</v>
      </c>
      <c r="DD21" s="271">
        <f t="shared" si="5"/>
        <v>17</v>
      </c>
      <c r="DE21" s="271">
        <f t="shared" si="6"/>
        <v>124</v>
      </c>
      <c r="DF21" s="167">
        <f t="shared" si="7"/>
        <v>116</v>
      </c>
      <c r="DG21" s="271">
        <f t="shared" si="8"/>
        <v>0.1</v>
      </c>
      <c r="DH21" s="243">
        <f t="shared" si="9"/>
        <v>1883</v>
      </c>
      <c r="DI21" s="281">
        <f t="shared" si="10"/>
        <v>9.0281465746149762E-3</v>
      </c>
      <c r="DK21" s="12">
        <f t="shared" si="11"/>
        <v>-4</v>
      </c>
      <c r="DM21" s="242">
        <f t="shared" si="12"/>
        <v>21</v>
      </c>
      <c r="DN21" s="250">
        <f t="shared" si="13"/>
        <v>0</v>
      </c>
      <c r="DO21" s="250">
        <f t="shared" si="14"/>
        <v>1</v>
      </c>
      <c r="DP21" s="250">
        <f t="shared" si="15"/>
        <v>0</v>
      </c>
      <c r="DQ21" s="250"/>
      <c r="DR21" s="250"/>
      <c r="DS21" s="250"/>
      <c r="DT21" s="250"/>
      <c r="DU21" s="250"/>
      <c r="DV21" s="250"/>
      <c r="DW21" s="250"/>
      <c r="DX21" s="250"/>
      <c r="DY21" s="250"/>
      <c r="DZ21" s="250"/>
      <c r="EA21" s="250"/>
      <c r="EB21" s="250"/>
      <c r="EC21" s="250"/>
      <c r="ED21" s="250"/>
      <c r="EE21" s="250"/>
      <c r="EF21" s="250"/>
      <c r="EG21" s="250"/>
      <c r="EH21" s="250"/>
      <c r="EI21" s="250"/>
    </row>
    <row r="22" spans="1:139" s="184" customFormat="1" ht="31.5" customHeight="1" x14ac:dyDescent="0.2">
      <c r="A22" s="179">
        <v>2022</v>
      </c>
      <c r="B22" s="152">
        <v>3</v>
      </c>
      <c r="C22" s="282">
        <v>44620</v>
      </c>
      <c r="D22" s="152">
        <v>241</v>
      </c>
      <c r="E22" s="152">
        <v>165</v>
      </c>
      <c r="F22" s="152">
        <v>7</v>
      </c>
      <c r="G22" s="183" t="s">
        <v>133</v>
      </c>
      <c r="H22" s="271" t="s">
        <v>134</v>
      </c>
      <c r="I22" s="271" t="s">
        <v>365</v>
      </c>
      <c r="J22" s="271">
        <v>2</v>
      </c>
      <c r="K22" s="271">
        <v>2</v>
      </c>
      <c r="L22" s="185">
        <v>706</v>
      </c>
      <c r="M22" s="186">
        <v>656.58</v>
      </c>
      <c r="N22" s="187">
        <v>755.42</v>
      </c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53">
        <v>123</v>
      </c>
      <c r="Z22" s="153">
        <v>124</v>
      </c>
      <c r="AA22" s="178"/>
      <c r="AB22" s="178"/>
      <c r="AC22" s="178"/>
      <c r="AD22" s="178"/>
      <c r="AE22" s="178"/>
      <c r="AF22" s="178"/>
      <c r="AG22" s="178"/>
      <c r="AH22" s="178"/>
      <c r="AI22" s="178"/>
      <c r="AJ22" s="178"/>
      <c r="AK22" s="153"/>
      <c r="AL22" s="153"/>
      <c r="AM22" s="178"/>
      <c r="AN22" s="178"/>
      <c r="AO22" s="214"/>
      <c r="AP22" s="168">
        <v>60</v>
      </c>
      <c r="AQ22" s="169">
        <v>120</v>
      </c>
      <c r="AR22" s="167"/>
      <c r="AS22" s="167"/>
      <c r="AT22" s="167"/>
      <c r="AU22" s="167"/>
      <c r="AV22" s="167"/>
      <c r="AW22" s="167"/>
      <c r="AX22" s="167"/>
      <c r="AY22" s="167"/>
      <c r="AZ22" s="167"/>
      <c r="BA22" s="167"/>
      <c r="BB22" s="167"/>
      <c r="BC22" s="167"/>
      <c r="BD22" s="167"/>
      <c r="BE22" s="167"/>
      <c r="BF22" s="167"/>
      <c r="BG22" s="167"/>
      <c r="BH22" s="167"/>
      <c r="BI22" s="167"/>
      <c r="BJ22" s="167"/>
      <c r="BK22" s="167"/>
      <c r="BL22" s="167"/>
      <c r="BM22" s="167"/>
      <c r="BN22" s="167"/>
      <c r="BO22" s="167"/>
      <c r="BP22" s="167"/>
      <c r="BQ22" s="167"/>
      <c r="BR22" s="167"/>
      <c r="BS22" s="167"/>
      <c r="BT22" s="167"/>
      <c r="BU22" s="167"/>
      <c r="BV22" s="167"/>
      <c r="BW22" s="167"/>
      <c r="BX22" s="170"/>
      <c r="BY22" s="170"/>
      <c r="BZ22" s="170"/>
      <c r="CA22" s="170"/>
      <c r="CB22" s="170"/>
      <c r="CC22" s="170"/>
      <c r="CD22" s="170"/>
      <c r="CE22" s="170"/>
      <c r="CF22" s="170"/>
      <c r="CG22" s="171"/>
      <c r="CH22" s="166">
        <v>1.4999999999999999E-2</v>
      </c>
      <c r="CI22" s="283"/>
      <c r="CJ22" s="172"/>
      <c r="CK22" s="154"/>
      <c r="CL22" s="154"/>
      <c r="CM22" s="154"/>
      <c r="CN22" s="154"/>
      <c r="CO22" s="154" t="s">
        <v>366</v>
      </c>
      <c r="CP22" s="273" t="s">
        <v>366</v>
      </c>
      <c r="CQ22" s="250"/>
      <c r="CR22" s="250"/>
      <c r="CS22" s="250">
        <v>9</v>
      </c>
      <c r="CT22" s="250"/>
      <c r="CU22" s="250"/>
      <c r="CV22" s="250"/>
      <c r="CW22" s="250"/>
      <c r="CX22" s="250"/>
      <c r="CY22" s="250" t="str">
        <f t="shared" si="0"/>
        <v/>
      </c>
      <c r="CZ22" s="178" t="str">
        <f t="shared" si="1"/>
        <v/>
      </c>
      <c r="DA22" s="178" t="str">
        <f t="shared" si="2"/>
        <v/>
      </c>
      <c r="DB22" s="243">
        <f t="shared" si="3"/>
        <v>0</v>
      </c>
      <c r="DC22" s="12">
        <f t="shared" si="4"/>
        <v>0</v>
      </c>
      <c r="DD22" s="271">
        <f t="shared" si="5"/>
        <v>0</v>
      </c>
      <c r="DE22" s="271">
        <f t="shared" si="6"/>
        <v>124</v>
      </c>
      <c r="DF22" s="167">
        <f t="shared" si="7"/>
        <v>58</v>
      </c>
      <c r="DG22" s="271">
        <f t="shared" si="8"/>
        <v>0</v>
      </c>
      <c r="DH22" s="243">
        <f t="shared" si="9"/>
        <v>0</v>
      </c>
      <c r="DI22" s="281" t="str">
        <f t="shared" si="10"/>
        <v/>
      </c>
      <c r="DK22" s="12">
        <f t="shared" si="11"/>
        <v>-2</v>
      </c>
      <c r="DM22" s="242" t="str">
        <f t="shared" si="12"/>
        <v/>
      </c>
      <c r="DN22" s="250">
        <f t="shared" si="13"/>
        <v>0</v>
      </c>
      <c r="DO22" s="250">
        <f t="shared" si="14"/>
        <v>1</v>
      </c>
      <c r="DP22" s="250">
        <f t="shared" si="15"/>
        <v>0</v>
      </c>
      <c r="DQ22" s="250"/>
      <c r="DR22" s="250"/>
      <c r="DS22" s="250"/>
      <c r="DT22" s="250"/>
      <c r="DU22" s="250"/>
      <c r="DV22" s="250"/>
      <c r="DW22" s="250"/>
      <c r="DX22" s="250"/>
      <c r="DY22" s="250"/>
      <c r="DZ22" s="250"/>
      <c r="EA22" s="250"/>
      <c r="EB22" s="250"/>
      <c r="EC22" s="250"/>
      <c r="ED22" s="250"/>
      <c r="EE22" s="250"/>
      <c r="EF22" s="250"/>
      <c r="EG22" s="250"/>
      <c r="EH22" s="250"/>
      <c r="EI22" s="250"/>
    </row>
    <row r="23" spans="1:139" s="184" customFormat="1" ht="31.5" customHeight="1" x14ac:dyDescent="0.2">
      <c r="A23" s="179">
        <v>2022</v>
      </c>
      <c r="B23" s="152">
        <v>3</v>
      </c>
      <c r="C23" s="282">
        <v>44620</v>
      </c>
      <c r="D23" s="152">
        <v>124</v>
      </c>
      <c r="E23" s="152">
        <v>688</v>
      </c>
      <c r="F23" s="152">
        <v>8</v>
      </c>
      <c r="G23" s="183" t="s">
        <v>117</v>
      </c>
      <c r="H23" s="271" t="s">
        <v>118</v>
      </c>
      <c r="I23" s="271" t="s">
        <v>365</v>
      </c>
      <c r="J23" s="271">
        <v>2</v>
      </c>
      <c r="K23" s="271">
        <v>2</v>
      </c>
      <c r="L23" s="185">
        <v>200</v>
      </c>
      <c r="M23" s="186">
        <v>180</v>
      </c>
      <c r="N23" s="187">
        <v>220</v>
      </c>
      <c r="O23" s="178">
        <v>300</v>
      </c>
      <c r="P23" s="178">
        <v>315</v>
      </c>
      <c r="Q23" s="178"/>
      <c r="R23" s="178">
        <v>250</v>
      </c>
      <c r="S23" s="178">
        <v>269</v>
      </c>
      <c r="T23" s="178">
        <v>190</v>
      </c>
      <c r="U23" s="178">
        <v>197</v>
      </c>
      <c r="V23" s="178"/>
      <c r="W23" s="178">
        <v>193</v>
      </c>
      <c r="X23" s="178">
        <v>199</v>
      </c>
      <c r="Y23" s="153"/>
      <c r="Z23" s="153"/>
      <c r="AA23" s="178"/>
      <c r="AB23" s="178"/>
      <c r="AC23" s="178"/>
      <c r="AD23" s="178"/>
      <c r="AE23" s="178"/>
      <c r="AF23" s="178"/>
      <c r="AG23" s="178"/>
      <c r="AH23" s="178"/>
      <c r="AI23" s="178"/>
      <c r="AJ23" s="178"/>
      <c r="AK23" s="153"/>
      <c r="AL23" s="153"/>
      <c r="AM23" s="178"/>
      <c r="AN23" s="178"/>
      <c r="AO23" s="214"/>
      <c r="AP23" s="168">
        <v>59</v>
      </c>
      <c r="AQ23" s="169">
        <v>122</v>
      </c>
      <c r="AR23" s="167"/>
      <c r="AS23" s="167"/>
      <c r="AT23" s="167"/>
      <c r="AU23" s="167"/>
      <c r="AV23" s="167">
        <v>470</v>
      </c>
      <c r="AW23" s="167">
        <v>4</v>
      </c>
      <c r="AX23" s="167">
        <v>1</v>
      </c>
      <c r="AY23" s="167">
        <v>1</v>
      </c>
      <c r="AZ23" s="167"/>
      <c r="BA23" s="167"/>
      <c r="BB23" s="167"/>
      <c r="BC23" s="167"/>
      <c r="BD23" s="167"/>
      <c r="BE23" s="167"/>
      <c r="BF23" s="167"/>
      <c r="BG23" s="167"/>
      <c r="BH23" s="167">
        <v>476</v>
      </c>
      <c r="BI23" s="167"/>
      <c r="BJ23" s="167"/>
      <c r="BK23" s="167">
        <v>1280</v>
      </c>
      <c r="BL23" s="167"/>
      <c r="BM23" s="167">
        <v>2</v>
      </c>
      <c r="BN23" s="167">
        <v>4</v>
      </c>
      <c r="BO23" s="167"/>
      <c r="BP23" s="167"/>
      <c r="BQ23" s="167"/>
      <c r="BR23" s="167"/>
      <c r="BS23" s="167"/>
      <c r="BT23" s="167"/>
      <c r="BU23" s="167"/>
      <c r="BV23" s="167"/>
      <c r="BW23" s="167"/>
      <c r="BX23" s="170">
        <v>1</v>
      </c>
      <c r="BY23" s="170">
        <v>2</v>
      </c>
      <c r="BZ23" s="170"/>
      <c r="CA23" s="170"/>
      <c r="CB23" s="170"/>
      <c r="CC23" s="170"/>
      <c r="CD23" s="170"/>
      <c r="CE23" s="170"/>
      <c r="CF23" s="170"/>
      <c r="CG23" s="171"/>
      <c r="CH23" s="166">
        <v>1.4999999999999999E-2</v>
      </c>
      <c r="CI23" s="283"/>
      <c r="CJ23" s="172"/>
      <c r="CK23" s="154"/>
      <c r="CL23" s="154"/>
      <c r="CM23" s="154"/>
      <c r="CN23" s="154"/>
      <c r="CO23" s="154" t="s">
        <v>375</v>
      </c>
      <c r="CP23" s="273" t="s">
        <v>376</v>
      </c>
      <c r="CQ23" s="250"/>
      <c r="CR23" s="250"/>
      <c r="CS23" s="250">
        <v>9</v>
      </c>
      <c r="CT23" s="250"/>
      <c r="CU23" s="250"/>
      <c r="CV23" s="250"/>
      <c r="CW23" s="250"/>
      <c r="CX23" s="250"/>
      <c r="CY23" s="250" t="str">
        <f t="shared" si="0"/>
        <v/>
      </c>
      <c r="CZ23" s="178">
        <f t="shared" si="1"/>
        <v>284</v>
      </c>
      <c r="DA23" s="178">
        <f t="shared" si="2"/>
        <v>194.75</v>
      </c>
      <c r="DB23" s="243">
        <f t="shared" si="3"/>
        <v>1750</v>
      </c>
      <c r="DC23" s="12">
        <f t="shared" si="4"/>
        <v>12</v>
      </c>
      <c r="DD23" s="271">
        <f t="shared" si="5"/>
        <v>6</v>
      </c>
      <c r="DE23" s="271" t="str">
        <f t="shared" si="6"/>
        <v/>
      </c>
      <c r="DF23" s="167" t="str">
        <f t="shared" si="7"/>
        <v/>
      </c>
      <c r="DG23" s="271" t="str">
        <f t="shared" si="8"/>
        <v/>
      </c>
      <c r="DH23" s="243">
        <f t="shared" si="9"/>
        <v>1756</v>
      </c>
      <c r="DI23" s="281">
        <f t="shared" si="10"/>
        <v>3.4168564920273349E-3</v>
      </c>
      <c r="DK23" s="12" t="str">
        <f t="shared" si="11"/>
        <v/>
      </c>
      <c r="DM23" s="242">
        <f t="shared" si="12"/>
        <v>-5.25</v>
      </c>
      <c r="DN23" s="250">
        <f t="shared" si="13"/>
        <v>0</v>
      </c>
      <c r="DO23" s="250">
        <f t="shared" si="14"/>
        <v>1</v>
      </c>
      <c r="DP23" s="250">
        <f t="shared" si="15"/>
        <v>1</v>
      </c>
      <c r="DQ23" s="250"/>
      <c r="DR23" s="250"/>
      <c r="DS23" s="250"/>
      <c r="DT23" s="250"/>
      <c r="DU23" s="250"/>
      <c r="DV23" s="250"/>
      <c r="DW23" s="250"/>
      <c r="DX23" s="250"/>
      <c r="DY23" s="250"/>
      <c r="DZ23" s="250"/>
      <c r="EA23" s="250"/>
      <c r="EB23" s="250"/>
      <c r="EC23" s="250"/>
      <c r="ED23" s="250"/>
      <c r="EE23" s="250"/>
      <c r="EF23" s="250"/>
      <c r="EG23" s="250"/>
      <c r="EH23" s="250"/>
      <c r="EI23" s="250"/>
    </row>
    <row r="24" spans="1:139" s="184" customFormat="1" ht="31.5" customHeight="1" x14ac:dyDescent="0.2">
      <c r="A24" s="179">
        <v>2022</v>
      </c>
      <c r="B24" s="152">
        <v>3</v>
      </c>
      <c r="C24" s="282">
        <v>44620</v>
      </c>
      <c r="D24" s="152">
        <v>124</v>
      </c>
      <c r="E24" s="152">
        <v>689</v>
      </c>
      <c r="F24" s="152">
        <v>8</v>
      </c>
      <c r="G24" s="183" t="s">
        <v>147</v>
      </c>
      <c r="H24" s="271" t="s">
        <v>148</v>
      </c>
      <c r="I24" s="271" t="s">
        <v>365</v>
      </c>
      <c r="J24" s="271">
        <v>2</v>
      </c>
      <c r="K24" s="271">
        <v>2</v>
      </c>
      <c r="L24" s="185">
        <v>75</v>
      </c>
      <c r="M24" s="186">
        <v>67.5</v>
      </c>
      <c r="N24" s="187">
        <v>82.5</v>
      </c>
      <c r="O24" s="178">
        <v>120</v>
      </c>
      <c r="P24" s="178">
        <v>131</v>
      </c>
      <c r="Q24" s="178"/>
      <c r="R24" s="178">
        <v>100</v>
      </c>
      <c r="S24" s="178">
        <v>94</v>
      </c>
      <c r="T24" s="178">
        <v>82</v>
      </c>
      <c r="U24" s="178">
        <v>81</v>
      </c>
      <c r="V24" s="178"/>
      <c r="W24" s="178">
        <v>81</v>
      </c>
      <c r="X24" s="178">
        <v>82</v>
      </c>
      <c r="Y24" s="153"/>
      <c r="Z24" s="153"/>
      <c r="AA24" s="178"/>
      <c r="AB24" s="178"/>
      <c r="AC24" s="178"/>
      <c r="AD24" s="178"/>
      <c r="AE24" s="178"/>
      <c r="AF24" s="178"/>
      <c r="AG24" s="178"/>
      <c r="AH24" s="178"/>
      <c r="AI24" s="178"/>
      <c r="AJ24" s="178"/>
      <c r="AK24" s="153"/>
      <c r="AL24" s="153"/>
      <c r="AM24" s="178"/>
      <c r="AN24" s="178"/>
      <c r="AO24" s="214"/>
      <c r="AP24" s="168">
        <v>59</v>
      </c>
      <c r="AQ24" s="169">
        <v>122</v>
      </c>
      <c r="AR24" s="167"/>
      <c r="AS24" s="167"/>
      <c r="AT24" s="167"/>
      <c r="AU24" s="167"/>
      <c r="AV24" s="167">
        <v>810</v>
      </c>
      <c r="AW24" s="167">
        <v>2</v>
      </c>
      <c r="AX24" s="167">
        <v>1</v>
      </c>
      <c r="AY24" s="167">
        <v>1</v>
      </c>
      <c r="AZ24" s="167"/>
      <c r="BA24" s="167"/>
      <c r="BB24" s="167"/>
      <c r="BC24" s="167"/>
      <c r="BD24" s="167"/>
      <c r="BE24" s="167"/>
      <c r="BF24" s="167"/>
      <c r="BG24" s="167"/>
      <c r="BH24" s="167">
        <v>814</v>
      </c>
      <c r="BI24" s="167"/>
      <c r="BJ24" s="167"/>
      <c r="BK24" s="167">
        <v>810</v>
      </c>
      <c r="BL24" s="167">
        <v>1</v>
      </c>
      <c r="BM24" s="167"/>
      <c r="BN24" s="167">
        <v>5</v>
      </c>
      <c r="BO24" s="167"/>
      <c r="BP24" s="167"/>
      <c r="BQ24" s="167"/>
      <c r="BR24" s="167"/>
      <c r="BS24" s="167"/>
      <c r="BT24" s="167"/>
      <c r="BU24" s="167"/>
      <c r="BV24" s="167"/>
      <c r="BW24" s="167">
        <v>1</v>
      </c>
      <c r="BX24" s="170"/>
      <c r="BY24" s="170">
        <v>3</v>
      </c>
      <c r="BZ24" s="170"/>
      <c r="CA24" s="170"/>
      <c r="CB24" s="170"/>
      <c r="CC24" s="170"/>
      <c r="CD24" s="170"/>
      <c r="CE24" s="170"/>
      <c r="CF24" s="170"/>
      <c r="CG24" s="171"/>
      <c r="CH24" s="166">
        <v>1.4999999999999999E-2</v>
      </c>
      <c r="CI24" s="283"/>
      <c r="CJ24" s="172"/>
      <c r="CK24" s="154"/>
      <c r="CL24" s="154"/>
      <c r="CM24" s="154"/>
      <c r="CN24" s="154"/>
      <c r="CO24" s="154" t="s">
        <v>375</v>
      </c>
      <c r="CP24" s="273" t="s">
        <v>376</v>
      </c>
      <c r="CQ24" s="250"/>
      <c r="CR24" s="250"/>
      <c r="CS24" s="250">
        <v>9</v>
      </c>
      <c r="CT24" s="250"/>
      <c r="CU24" s="250"/>
      <c r="CV24" s="250"/>
      <c r="CW24" s="250"/>
      <c r="CX24" s="250"/>
      <c r="CY24" s="250" t="str">
        <f t="shared" si="0"/>
        <v/>
      </c>
      <c r="CZ24" s="178">
        <f t="shared" si="1"/>
        <v>111</v>
      </c>
      <c r="DA24" s="178">
        <f t="shared" si="2"/>
        <v>81.5</v>
      </c>
      <c r="DB24" s="243">
        <f t="shared" si="3"/>
        <v>1620</v>
      </c>
      <c r="DC24" s="12">
        <f t="shared" si="4"/>
        <v>10</v>
      </c>
      <c r="DD24" s="271">
        <f t="shared" si="5"/>
        <v>5</v>
      </c>
      <c r="DE24" s="271" t="str">
        <f t="shared" si="6"/>
        <v/>
      </c>
      <c r="DF24" s="167" t="str">
        <f t="shared" si="7"/>
        <v/>
      </c>
      <c r="DG24" s="271" t="str">
        <f t="shared" si="8"/>
        <v/>
      </c>
      <c r="DH24" s="243">
        <f t="shared" si="9"/>
        <v>1625</v>
      </c>
      <c r="DI24" s="281">
        <f t="shared" si="10"/>
        <v>3.0769230769230769E-3</v>
      </c>
      <c r="DK24" s="12" t="str">
        <f t="shared" si="11"/>
        <v/>
      </c>
      <c r="DM24" s="242">
        <f t="shared" si="12"/>
        <v>6.5</v>
      </c>
      <c r="DN24" s="250">
        <f t="shared" si="13"/>
        <v>0</v>
      </c>
      <c r="DO24" s="250">
        <f t="shared" si="14"/>
        <v>1</v>
      </c>
      <c r="DP24" s="250">
        <f t="shared" si="15"/>
        <v>1</v>
      </c>
      <c r="DQ24" s="250"/>
      <c r="DR24" s="250"/>
      <c r="DS24" s="250"/>
      <c r="DT24" s="250"/>
      <c r="DU24" s="250"/>
      <c r="DV24" s="250"/>
      <c r="DW24" s="250"/>
      <c r="DX24" s="250"/>
      <c r="DY24" s="250"/>
      <c r="DZ24" s="250"/>
      <c r="EA24" s="250"/>
      <c r="EB24" s="250"/>
      <c r="EC24" s="250"/>
      <c r="ED24" s="250"/>
      <c r="EE24" s="250"/>
      <c r="EF24" s="250"/>
      <c r="EG24" s="250"/>
      <c r="EH24" s="250"/>
      <c r="EI24" s="250"/>
    </row>
    <row r="25" spans="1:139" s="184" customFormat="1" ht="31.5" customHeight="1" x14ac:dyDescent="0.2">
      <c r="A25" s="179">
        <v>2022</v>
      </c>
      <c r="B25" s="152">
        <v>3</v>
      </c>
      <c r="C25" s="282">
        <v>44620</v>
      </c>
      <c r="D25" s="152">
        <v>125</v>
      </c>
      <c r="E25" s="152">
        <v>690</v>
      </c>
      <c r="F25" s="152">
        <v>8</v>
      </c>
      <c r="G25" s="183" t="s">
        <v>149</v>
      </c>
      <c r="H25" s="271" t="s">
        <v>150</v>
      </c>
      <c r="I25" s="271" t="s">
        <v>365</v>
      </c>
      <c r="J25" s="271">
        <v>4</v>
      </c>
      <c r="K25" s="271">
        <v>4</v>
      </c>
      <c r="L25" s="185">
        <v>170</v>
      </c>
      <c r="M25" s="186">
        <v>153</v>
      </c>
      <c r="N25" s="187">
        <v>187</v>
      </c>
      <c r="O25" s="178">
        <v>198</v>
      </c>
      <c r="P25" s="178">
        <v>210</v>
      </c>
      <c r="Q25" s="178"/>
      <c r="R25" s="178">
        <v>194</v>
      </c>
      <c r="S25" s="178">
        <v>190</v>
      </c>
      <c r="T25" s="178">
        <v>159</v>
      </c>
      <c r="U25" s="178">
        <v>160</v>
      </c>
      <c r="V25" s="178"/>
      <c r="W25" s="178">
        <v>158</v>
      </c>
      <c r="X25" s="178">
        <v>157</v>
      </c>
      <c r="Y25" s="153"/>
      <c r="Z25" s="153"/>
      <c r="AA25" s="178">
        <v>189</v>
      </c>
      <c r="AB25" s="178">
        <v>187</v>
      </c>
      <c r="AC25" s="178">
        <v>193</v>
      </c>
      <c r="AD25" s="178">
        <v>195</v>
      </c>
      <c r="AE25" s="178"/>
      <c r="AF25" s="178">
        <v>163</v>
      </c>
      <c r="AG25" s="178">
        <v>160</v>
      </c>
      <c r="AH25" s="178">
        <v>173</v>
      </c>
      <c r="AI25" s="178">
        <v>157</v>
      </c>
      <c r="AJ25" s="178"/>
      <c r="AK25" s="153"/>
      <c r="AL25" s="153"/>
      <c r="AM25" s="178"/>
      <c r="AN25" s="178"/>
      <c r="AO25" s="214"/>
      <c r="AP25" s="168">
        <v>120</v>
      </c>
      <c r="AQ25" s="169">
        <v>120</v>
      </c>
      <c r="AR25" s="167"/>
      <c r="AS25" s="167"/>
      <c r="AT25" s="167"/>
      <c r="AU25" s="167"/>
      <c r="AV25" s="167">
        <v>648</v>
      </c>
      <c r="AW25" s="167">
        <v>2</v>
      </c>
      <c r="AX25" s="167">
        <v>2</v>
      </c>
      <c r="AY25" s="167">
        <v>3</v>
      </c>
      <c r="AZ25" s="167"/>
      <c r="BA25" s="167"/>
      <c r="BB25" s="167"/>
      <c r="BC25" s="167"/>
      <c r="BD25" s="167"/>
      <c r="BE25" s="167"/>
      <c r="BF25" s="167"/>
      <c r="BG25" s="167"/>
      <c r="BH25" s="167">
        <v>655</v>
      </c>
      <c r="BI25" s="167"/>
      <c r="BJ25" s="167"/>
      <c r="BK25" s="167"/>
      <c r="BL25" s="167"/>
      <c r="BM25" s="167"/>
      <c r="BN25" s="167"/>
      <c r="BO25" s="167"/>
      <c r="BP25" s="167"/>
      <c r="BQ25" s="167"/>
      <c r="BR25" s="167"/>
      <c r="BS25" s="167"/>
      <c r="BT25" s="167"/>
      <c r="BU25" s="167"/>
      <c r="BV25" s="167"/>
      <c r="BW25" s="167"/>
      <c r="BX25" s="170"/>
      <c r="BY25" s="170"/>
      <c r="BZ25" s="170"/>
      <c r="CA25" s="170"/>
      <c r="CB25" s="170"/>
      <c r="CC25" s="170"/>
      <c r="CD25" s="170"/>
      <c r="CE25" s="170"/>
      <c r="CF25" s="170"/>
      <c r="CG25" s="171"/>
      <c r="CH25" s="166">
        <v>1.4999999999999999E-2</v>
      </c>
      <c r="CI25" s="283"/>
      <c r="CJ25" s="172"/>
      <c r="CK25" s="154"/>
      <c r="CL25" s="154"/>
      <c r="CM25" s="154"/>
      <c r="CN25" s="154"/>
      <c r="CO25" s="154" t="s">
        <v>388</v>
      </c>
      <c r="CP25" s="273" t="s">
        <v>389</v>
      </c>
      <c r="CQ25" s="250"/>
      <c r="CR25" s="250"/>
      <c r="CS25" s="250">
        <v>9</v>
      </c>
      <c r="CT25" s="250"/>
      <c r="CU25" s="250"/>
      <c r="CV25" s="250"/>
      <c r="CW25" s="250"/>
      <c r="CX25" s="250"/>
      <c r="CY25" s="250" t="str">
        <f t="shared" si="0"/>
        <v/>
      </c>
      <c r="CZ25" s="178">
        <f t="shared" si="1"/>
        <v>195</v>
      </c>
      <c r="DA25" s="178">
        <f t="shared" si="2"/>
        <v>160.875</v>
      </c>
      <c r="DB25" s="243">
        <f t="shared" si="3"/>
        <v>648</v>
      </c>
      <c r="DC25" s="12">
        <f t="shared" si="4"/>
        <v>7</v>
      </c>
      <c r="DD25" s="271">
        <f t="shared" si="5"/>
        <v>2</v>
      </c>
      <c r="DE25" s="271" t="str">
        <f t="shared" si="6"/>
        <v/>
      </c>
      <c r="DF25" s="167" t="str">
        <f t="shared" si="7"/>
        <v/>
      </c>
      <c r="DG25" s="271" t="str">
        <f t="shared" si="8"/>
        <v/>
      </c>
      <c r="DH25" s="243">
        <f t="shared" si="9"/>
        <v>650</v>
      </c>
      <c r="DI25" s="281">
        <f t="shared" si="10"/>
        <v>3.0769230769230769E-3</v>
      </c>
      <c r="DK25" s="12" t="str">
        <f t="shared" si="11"/>
        <v/>
      </c>
      <c r="DM25" s="242">
        <f t="shared" si="12"/>
        <v>-9.125</v>
      </c>
      <c r="DN25" s="250">
        <f t="shared" si="13"/>
        <v>0</v>
      </c>
      <c r="DO25" s="250">
        <f t="shared" si="14"/>
        <v>1</v>
      </c>
      <c r="DP25" s="250">
        <f t="shared" si="15"/>
        <v>1</v>
      </c>
      <c r="DQ25" s="250"/>
      <c r="DR25" s="250"/>
      <c r="DS25" s="250"/>
      <c r="DT25" s="250"/>
      <c r="DU25" s="250"/>
      <c r="DV25" s="250"/>
      <c r="DW25" s="250"/>
      <c r="DX25" s="250"/>
      <c r="DY25" s="250"/>
      <c r="DZ25" s="250"/>
      <c r="EA25" s="250"/>
      <c r="EB25" s="250"/>
      <c r="EC25" s="250"/>
      <c r="ED25" s="250"/>
      <c r="EE25" s="250"/>
      <c r="EF25" s="250"/>
      <c r="EG25" s="250"/>
      <c r="EH25" s="250"/>
      <c r="EI25" s="250"/>
    </row>
    <row r="26" spans="1:139" s="184" customFormat="1" ht="31.5" customHeight="1" x14ac:dyDescent="0.2">
      <c r="A26" s="179">
        <v>2022</v>
      </c>
      <c r="B26" s="152">
        <v>3</v>
      </c>
      <c r="C26" s="282">
        <v>44620</v>
      </c>
      <c r="D26" s="152">
        <v>125</v>
      </c>
      <c r="E26" s="152">
        <v>691</v>
      </c>
      <c r="F26" s="152">
        <v>8</v>
      </c>
      <c r="G26" s="183" t="s">
        <v>151</v>
      </c>
      <c r="H26" s="271" t="s">
        <v>152</v>
      </c>
      <c r="I26" s="271" t="s">
        <v>365</v>
      </c>
      <c r="J26" s="271">
        <v>4</v>
      </c>
      <c r="K26" s="271">
        <v>4</v>
      </c>
      <c r="L26" s="185">
        <v>194</v>
      </c>
      <c r="M26" s="186">
        <v>174.6</v>
      </c>
      <c r="N26" s="187">
        <v>213.4</v>
      </c>
      <c r="O26" s="178">
        <v>218</v>
      </c>
      <c r="P26" s="178">
        <v>210</v>
      </c>
      <c r="Q26" s="178"/>
      <c r="R26" s="178">
        <v>199</v>
      </c>
      <c r="S26" s="178">
        <v>211</v>
      </c>
      <c r="T26" s="178">
        <v>184</v>
      </c>
      <c r="U26" s="178">
        <v>191</v>
      </c>
      <c r="V26" s="178"/>
      <c r="W26" s="178">
        <v>185</v>
      </c>
      <c r="X26" s="178">
        <v>182</v>
      </c>
      <c r="Y26" s="153">
        <v>116</v>
      </c>
      <c r="Z26" s="153">
        <v>110</v>
      </c>
      <c r="AA26" s="178">
        <v>214</v>
      </c>
      <c r="AB26" s="178">
        <v>224</v>
      </c>
      <c r="AC26" s="178">
        <v>207</v>
      </c>
      <c r="AD26" s="178">
        <v>217</v>
      </c>
      <c r="AE26" s="178"/>
      <c r="AF26" s="178">
        <v>184</v>
      </c>
      <c r="AG26" s="178">
        <v>181</v>
      </c>
      <c r="AH26" s="178">
        <v>192</v>
      </c>
      <c r="AI26" s="178">
        <v>185</v>
      </c>
      <c r="AJ26" s="178"/>
      <c r="AK26" s="153">
        <v>113</v>
      </c>
      <c r="AL26" s="153">
        <v>104</v>
      </c>
      <c r="AM26" s="178"/>
      <c r="AN26" s="178"/>
      <c r="AO26" s="214"/>
      <c r="AP26" s="168">
        <v>120</v>
      </c>
      <c r="AQ26" s="169">
        <v>120</v>
      </c>
      <c r="AR26" s="167"/>
      <c r="AS26" s="167"/>
      <c r="AT26" s="167"/>
      <c r="AU26" s="167"/>
      <c r="AV26" s="167">
        <v>648</v>
      </c>
      <c r="AW26" s="167">
        <v>3</v>
      </c>
      <c r="AX26" s="167">
        <v>3</v>
      </c>
      <c r="AY26" s="167">
        <v>2</v>
      </c>
      <c r="AZ26" s="167"/>
      <c r="BA26" s="167"/>
      <c r="BB26" s="167"/>
      <c r="BC26" s="167"/>
      <c r="BD26" s="167"/>
      <c r="BE26" s="167"/>
      <c r="BF26" s="167"/>
      <c r="BG26" s="167"/>
      <c r="BH26" s="167">
        <v>656</v>
      </c>
      <c r="BI26" s="167"/>
      <c r="BJ26" s="167"/>
      <c r="BK26" s="167"/>
      <c r="BL26" s="167"/>
      <c r="BM26" s="167"/>
      <c r="BN26" s="167"/>
      <c r="BO26" s="167"/>
      <c r="BP26" s="167"/>
      <c r="BQ26" s="167"/>
      <c r="BR26" s="167"/>
      <c r="BS26" s="167"/>
      <c r="BT26" s="167"/>
      <c r="BU26" s="167"/>
      <c r="BV26" s="167"/>
      <c r="BW26" s="167"/>
      <c r="BX26" s="170"/>
      <c r="BY26" s="170"/>
      <c r="BZ26" s="170"/>
      <c r="CA26" s="170"/>
      <c r="CB26" s="170"/>
      <c r="CC26" s="170"/>
      <c r="CD26" s="170"/>
      <c r="CE26" s="170"/>
      <c r="CF26" s="170"/>
      <c r="CG26" s="171"/>
      <c r="CH26" s="166">
        <v>1.4999999999999999E-2</v>
      </c>
      <c r="CI26" s="283"/>
      <c r="CJ26" s="172"/>
      <c r="CK26" s="154"/>
      <c r="CL26" s="154"/>
      <c r="CM26" s="154"/>
      <c r="CN26" s="154"/>
      <c r="CO26" s="154" t="s">
        <v>388</v>
      </c>
      <c r="CP26" s="273" t="s">
        <v>389</v>
      </c>
      <c r="CQ26" s="250"/>
      <c r="CR26" s="250"/>
      <c r="CS26" s="250">
        <v>9</v>
      </c>
      <c r="CT26" s="250"/>
      <c r="CU26" s="250"/>
      <c r="CV26" s="250"/>
      <c r="CW26" s="250"/>
      <c r="CX26" s="250"/>
      <c r="CY26" s="250" t="str">
        <f t="shared" si="0"/>
        <v/>
      </c>
      <c r="CZ26" s="178">
        <f t="shared" si="1"/>
        <v>213</v>
      </c>
      <c r="DA26" s="178">
        <f t="shared" si="2"/>
        <v>185.5</v>
      </c>
      <c r="DB26" s="243">
        <f t="shared" si="3"/>
        <v>648</v>
      </c>
      <c r="DC26" s="12">
        <f t="shared" si="4"/>
        <v>8</v>
      </c>
      <c r="DD26" s="271">
        <f t="shared" si="5"/>
        <v>2</v>
      </c>
      <c r="DE26" s="271">
        <f t="shared" si="6"/>
        <v>111</v>
      </c>
      <c r="DF26" s="167">
        <f t="shared" si="7"/>
        <v>130</v>
      </c>
      <c r="DG26" s="271">
        <f t="shared" si="8"/>
        <v>0</v>
      </c>
      <c r="DH26" s="243">
        <f t="shared" si="9"/>
        <v>650</v>
      </c>
      <c r="DI26" s="281">
        <f t="shared" si="10"/>
        <v>3.0769230769230769E-3</v>
      </c>
      <c r="DK26" s="12">
        <f t="shared" si="11"/>
        <v>10</v>
      </c>
      <c r="DM26" s="242">
        <f t="shared" si="12"/>
        <v>-8.5</v>
      </c>
      <c r="DN26" s="250">
        <f t="shared" si="13"/>
        <v>1</v>
      </c>
      <c r="DO26" s="250">
        <f t="shared" si="14"/>
        <v>1</v>
      </c>
      <c r="DP26" s="250">
        <f t="shared" si="15"/>
        <v>1</v>
      </c>
      <c r="DQ26" s="250"/>
      <c r="DR26" s="250"/>
      <c r="DS26" s="250"/>
      <c r="DT26" s="250"/>
      <c r="DU26" s="250"/>
      <c r="DV26" s="250"/>
      <c r="DW26" s="250"/>
      <c r="DX26" s="250"/>
      <c r="DY26" s="250"/>
      <c r="DZ26" s="250"/>
      <c r="EA26" s="250"/>
      <c r="EB26" s="250"/>
      <c r="EC26" s="250"/>
      <c r="ED26" s="250"/>
      <c r="EE26" s="250"/>
      <c r="EF26" s="250"/>
      <c r="EG26" s="250"/>
      <c r="EH26" s="250"/>
      <c r="EI26" s="250"/>
    </row>
    <row r="27" spans="1:139" s="184" customFormat="1" ht="31.5" customHeight="1" x14ac:dyDescent="0.2">
      <c r="A27" s="179">
        <v>2022</v>
      </c>
      <c r="B27" s="152">
        <v>3</v>
      </c>
      <c r="C27" s="282">
        <v>44620</v>
      </c>
      <c r="D27" s="152">
        <v>227</v>
      </c>
      <c r="E27" s="152">
        <v>155</v>
      </c>
      <c r="F27" s="152">
        <v>28</v>
      </c>
      <c r="G27" s="183" t="s">
        <v>153</v>
      </c>
      <c r="H27" s="271" t="s">
        <v>154</v>
      </c>
      <c r="I27" s="271" t="s">
        <v>390</v>
      </c>
      <c r="J27" s="271">
        <v>3</v>
      </c>
      <c r="K27" s="271">
        <v>2</v>
      </c>
      <c r="L27" s="185">
        <v>122</v>
      </c>
      <c r="M27" s="186">
        <v>113.46</v>
      </c>
      <c r="N27" s="187">
        <v>130.54</v>
      </c>
      <c r="O27" s="178">
        <v>172</v>
      </c>
      <c r="P27" s="178">
        <v>165</v>
      </c>
      <c r="Q27" s="178"/>
      <c r="R27" s="178">
        <v>166</v>
      </c>
      <c r="S27" s="178">
        <v>192</v>
      </c>
      <c r="T27" s="178">
        <v>131</v>
      </c>
      <c r="U27" s="178">
        <v>125</v>
      </c>
      <c r="V27" s="178"/>
      <c r="W27" s="178">
        <v>129</v>
      </c>
      <c r="X27" s="178">
        <v>135</v>
      </c>
      <c r="Y27" s="153">
        <v>135</v>
      </c>
      <c r="Z27" s="153"/>
      <c r="AA27" s="178"/>
      <c r="AB27" s="178"/>
      <c r="AC27" s="178"/>
      <c r="AD27" s="178"/>
      <c r="AE27" s="178"/>
      <c r="AF27" s="178"/>
      <c r="AG27" s="178"/>
      <c r="AH27" s="178"/>
      <c r="AI27" s="178"/>
      <c r="AJ27" s="178"/>
      <c r="AK27" s="153"/>
      <c r="AL27" s="153"/>
      <c r="AM27" s="178"/>
      <c r="AN27" s="178"/>
      <c r="AO27" s="214"/>
      <c r="AP27" s="168">
        <v>80</v>
      </c>
      <c r="AQ27" s="169">
        <v>135</v>
      </c>
      <c r="AR27" s="167"/>
      <c r="AS27" s="167"/>
      <c r="AT27" s="167"/>
      <c r="AU27" s="167"/>
      <c r="AV27" s="167">
        <v>792</v>
      </c>
      <c r="AW27" s="167">
        <v>2</v>
      </c>
      <c r="AX27" s="167">
        <v>2</v>
      </c>
      <c r="AY27" s="167">
        <v>2</v>
      </c>
      <c r="AZ27" s="167"/>
      <c r="BA27" s="167"/>
      <c r="BB27" s="167"/>
      <c r="BC27" s="167"/>
      <c r="BD27" s="167"/>
      <c r="BE27" s="167"/>
      <c r="BF27" s="167"/>
      <c r="BG27" s="167"/>
      <c r="BH27" s="167">
        <v>795</v>
      </c>
      <c r="BI27" s="167"/>
      <c r="BJ27" s="167"/>
      <c r="BK27" s="167">
        <v>1080</v>
      </c>
      <c r="BL27" s="167"/>
      <c r="BM27" s="167"/>
      <c r="BN27" s="167"/>
      <c r="BO27" s="167"/>
      <c r="BP27" s="167"/>
      <c r="BQ27" s="167"/>
      <c r="BR27" s="167"/>
      <c r="BS27" s="167"/>
      <c r="BT27" s="167"/>
      <c r="BU27" s="167"/>
      <c r="BV27" s="167"/>
      <c r="BW27" s="167"/>
      <c r="BX27" s="170"/>
      <c r="BY27" s="170"/>
      <c r="BZ27" s="170"/>
      <c r="CA27" s="170"/>
      <c r="CB27" s="170"/>
      <c r="CC27" s="170"/>
      <c r="CD27" s="170"/>
      <c r="CE27" s="170"/>
      <c r="CF27" s="170"/>
      <c r="CG27" s="171"/>
      <c r="CH27" s="166">
        <v>0.02</v>
      </c>
      <c r="CI27" s="283"/>
      <c r="CJ27" s="172"/>
      <c r="CK27" s="154"/>
      <c r="CL27" s="154"/>
      <c r="CM27" s="154"/>
      <c r="CN27" s="154"/>
      <c r="CO27" s="154" t="s">
        <v>375</v>
      </c>
      <c r="CP27" s="273" t="s">
        <v>391</v>
      </c>
      <c r="CQ27" s="250" t="s">
        <v>392</v>
      </c>
      <c r="CR27" s="250"/>
      <c r="CS27" s="250">
        <v>9</v>
      </c>
      <c r="CT27" s="250"/>
      <c r="CU27" s="250"/>
      <c r="CV27" s="250"/>
      <c r="CW27" s="250"/>
      <c r="CX27" s="250"/>
      <c r="CY27" s="250" t="str">
        <f t="shared" si="0"/>
        <v/>
      </c>
      <c r="CZ27" s="178">
        <f t="shared" si="1"/>
        <v>174</v>
      </c>
      <c r="DA27" s="178">
        <f t="shared" si="2"/>
        <v>130</v>
      </c>
      <c r="DB27" s="243">
        <f t="shared" si="3"/>
        <v>1872</v>
      </c>
      <c r="DC27" s="12">
        <f t="shared" si="4"/>
        <v>6</v>
      </c>
      <c r="DD27" s="271">
        <f t="shared" si="5"/>
        <v>3</v>
      </c>
      <c r="DE27" s="271">
        <f t="shared" si="6"/>
        <v>135</v>
      </c>
      <c r="DF27" s="167">
        <f t="shared" si="7"/>
        <v>80</v>
      </c>
      <c r="DG27" s="271">
        <f t="shared" si="8"/>
        <v>0</v>
      </c>
      <c r="DH27" s="243">
        <f t="shared" si="9"/>
        <v>1875</v>
      </c>
      <c r="DI27" s="281">
        <f t="shared" si="10"/>
        <v>1.6000000000000001E-3</v>
      </c>
      <c r="DK27" s="12">
        <f t="shared" si="11"/>
        <v>0</v>
      </c>
      <c r="DM27" s="242">
        <f t="shared" si="12"/>
        <v>8</v>
      </c>
      <c r="DN27" s="250">
        <f t="shared" si="13"/>
        <v>1</v>
      </c>
      <c r="DO27" s="250">
        <f t="shared" si="14"/>
        <v>1</v>
      </c>
      <c r="DP27" s="250">
        <f t="shared" si="15"/>
        <v>1</v>
      </c>
      <c r="DQ27" s="250"/>
      <c r="DR27" s="250"/>
      <c r="DS27" s="250"/>
      <c r="DT27" s="250"/>
      <c r="DU27" s="250"/>
      <c r="DV27" s="250"/>
      <c r="DW27" s="250"/>
      <c r="DX27" s="250"/>
      <c r="DY27" s="250"/>
      <c r="DZ27" s="250"/>
      <c r="EA27" s="250"/>
      <c r="EB27" s="250"/>
      <c r="EC27" s="250"/>
      <c r="ED27" s="250"/>
      <c r="EE27" s="250"/>
      <c r="EF27" s="250"/>
      <c r="EG27" s="250"/>
      <c r="EH27" s="250"/>
      <c r="EI27" s="250"/>
    </row>
    <row r="28" spans="1:139" s="184" customFormat="1" ht="31.5" customHeight="1" x14ac:dyDescent="0.2">
      <c r="A28" s="179">
        <v>2022</v>
      </c>
      <c r="B28" s="152">
        <v>3</v>
      </c>
      <c r="C28" s="282">
        <v>44620</v>
      </c>
      <c r="D28" s="152">
        <v>53</v>
      </c>
      <c r="E28" s="152">
        <v>131</v>
      </c>
      <c r="F28" s="152">
        <v>30</v>
      </c>
      <c r="G28" s="183" t="s">
        <v>283</v>
      </c>
      <c r="H28" s="271" t="s">
        <v>284</v>
      </c>
      <c r="I28" s="271" t="s">
        <v>393</v>
      </c>
      <c r="J28" s="271">
        <v>25</v>
      </c>
      <c r="K28" s="271">
        <v>1</v>
      </c>
      <c r="L28" s="185">
        <v>10</v>
      </c>
      <c r="M28" s="186">
        <v>9.3000000000000007</v>
      </c>
      <c r="N28" s="187">
        <v>10.7</v>
      </c>
      <c r="O28" s="178">
        <v>12</v>
      </c>
      <c r="P28" s="178">
        <v>14</v>
      </c>
      <c r="Q28" s="178"/>
      <c r="R28" s="178">
        <v>13</v>
      </c>
      <c r="S28" s="178"/>
      <c r="T28" s="178">
        <v>9</v>
      </c>
      <c r="U28" s="178">
        <v>9</v>
      </c>
      <c r="V28" s="178"/>
      <c r="W28" s="178">
        <v>9</v>
      </c>
      <c r="X28" s="178"/>
      <c r="Y28" s="153"/>
      <c r="Z28" s="153"/>
      <c r="AA28" s="178"/>
      <c r="AB28" s="178"/>
      <c r="AC28" s="178"/>
      <c r="AD28" s="178"/>
      <c r="AE28" s="178"/>
      <c r="AF28" s="178"/>
      <c r="AG28" s="178"/>
      <c r="AH28" s="178"/>
      <c r="AI28" s="178"/>
      <c r="AJ28" s="178"/>
      <c r="AK28" s="153"/>
      <c r="AL28" s="153"/>
      <c r="AM28" s="178"/>
      <c r="AN28" s="178"/>
      <c r="AO28" s="214"/>
      <c r="AP28" s="168">
        <v>910</v>
      </c>
      <c r="AQ28" s="169">
        <v>99</v>
      </c>
      <c r="AR28" s="167"/>
      <c r="AS28" s="167"/>
      <c r="AT28" s="167"/>
      <c r="AU28" s="167"/>
      <c r="AV28" s="167">
        <v>7600</v>
      </c>
      <c r="AW28" s="167">
        <v>4</v>
      </c>
      <c r="AX28" s="167">
        <v>10</v>
      </c>
      <c r="AY28" s="167">
        <v>14</v>
      </c>
      <c r="AZ28" s="167"/>
      <c r="BA28" s="167"/>
      <c r="BB28" s="167"/>
      <c r="BC28" s="167"/>
      <c r="BD28" s="167"/>
      <c r="BE28" s="167"/>
      <c r="BF28" s="167"/>
      <c r="BG28" s="167"/>
      <c r="BH28" s="167">
        <v>7628</v>
      </c>
      <c r="BI28" s="167"/>
      <c r="BJ28" s="167"/>
      <c r="BK28" s="167"/>
      <c r="BL28" s="167"/>
      <c r="BM28" s="167"/>
      <c r="BN28" s="167"/>
      <c r="BO28" s="167"/>
      <c r="BP28" s="167"/>
      <c r="BQ28" s="167"/>
      <c r="BR28" s="167"/>
      <c r="BS28" s="167"/>
      <c r="BT28" s="167"/>
      <c r="BU28" s="167"/>
      <c r="BV28" s="167"/>
      <c r="BW28" s="167"/>
      <c r="BX28" s="170"/>
      <c r="BY28" s="170"/>
      <c r="BZ28" s="170"/>
      <c r="CA28" s="170"/>
      <c r="CB28" s="170"/>
      <c r="CC28" s="170"/>
      <c r="CD28" s="170"/>
      <c r="CE28" s="170"/>
      <c r="CF28" s="170"/>
      <c r="CG28" s="171"/>
      <c r="CH28" s="166">
        <v>0.02</v>
      </c>
      <c r="CI28" s="283"/>
      <c r="CJ28" s="172"/>
      <c r="CK28" s="154"/>
      <c r="CL28" s="154"/>
      <c r="CM28" s="154"/>
      <c r="CN28" s="154"/>
      <c r="CO28" s="154" t="s">
        <v>375</v>
      </c>
      <c r="CP28" s="273" t="s">
        <v>383</v>
      </c>
      <c r="CQ28" s="250" t="s">
        <v>394</v>
      </c>
      <c r="CR28" s="250"/>
      <c r="CS28" s="250">
        <v>9</v>
      </c>
      <c r="CT28" s="250"/>
      <c r="CU28" s="250"/>
      <c r="CV28" s="250"/>
      <c r="CW28" s="250"/>
      <c r="CX28" s="250"/>
      <c r="CY28" s="250" t="str">
        <f t="shared" si="0"/>
        <v/>
      </c>
      <c r="CZ28" s="178">
        <f t="shared" si="1"/>
        <v>13</v>
      </c>
      <c r="DA28" s="178">
        <f t="shared" si="2"/>
        <v>9</v>
      </c>
      <c r="DB28" s="243">
        <f t="shared" si="3"/>
        <v>7600</v>
      </c>
      <c r="DC28" s="12">
        <f t="shared" si="4"/>
        <v>28</v>
      </c>
      <c r="DD28" s="271">
        <f t="shared" si="5"/>
        <v>28</v>
      </c>
      <c r="DE28" s="271" t="str">
        <f t="shared" si="6"/>
        <v/>
      </c>
      <c r="DF28" s="167" t="str">
        <f t="shared" si="7"/>
        <v/>
      </c>
      <c r="DG28" s="271" t="str">
        <f t="shared" si="8"/>
        <v/>
      </c>
      <c r="DH28" s="243">
        <f t="shared" si="9"/>
        <v>7628</v>
      </c>
      <c r="DI28" s="281">
        <f t="shared" si="10"/>
        <v>3.6706869428421605E-3</v>
      </c>
      <c r="DK28" s="12" t="str">
        <f t="shared" si="11"/>
        <v/>
      </c>
      <c r="DM28" s="242">
        <f t="shared" si="12"/>
        <v>-1</v>
      </c>
      <c r="DN28" s="250">
        <f t="shared" si="13"/>
        <v>0</v>
      </c>
      <c r="DO28" s="250">
        <f t="shared" si="14"/>
        <v>0</v>
      </c>
      <c r="DP28" s="250">
        <f t="shared" si="15"/>
        <v>1</v>
      </c>
      <c r="DQ28" s="250"/>
      <c r="DR28" s="250"/>
      <c r="DS28" s="250"/>
      <c r="DT28" s="250"/>
      <c r="DU28" s="250"/>
      <c r="DV28" s="250"/>
      <c r="DW28" s="250"/>
      <c r="DX28" s="250"/>
      <c r="DY28" s="250"/>
      <c r="DZ28" s="250"/>
      <c r="EA28" s="250"/>
      <c r="EB28" s="250"/>
      <c r="EC28" s="250"/>
      <c r="ED28" s="250"/>
      <c r="EE28" s="250"/>
      <c r="EF28" s="250"/>
      <c r="EG28" s="250"/>
      <c r="EH28" s="250"/>
      <c r="EI28" s="250"/>
    </row>
    <row r="29" spans="1:139" s="184" customFormat="1" ht="31.5" customHeight="1" x14ac:dyDescent="0.2">
      <c r="A29" s="179">
        <v>2022</v>
      </c>
      <c r="B29" s="152">
        <v>3</v>
      </c>
      <c r="C29" s="282">
        <v>44620</v>
      </c>
      <c r="D29" s="152">
        <v>4</v>
      </c>
      <c r="E29" s="152">
        <v>11</v>
      </c>
      <c r="F29" s="152">
        <v>48</v>
      </c>
      <c r="G29" s="183" t="s">
        <v>227</v>
      </c>
      <c r="H29" s="271" t="s">
        <v>228</v>
      </c>
      <c r="I29" s="271" t="s">
        <v>395</v>
      </c>
      <c r="J29" s="271">
        <v>2</v>
      </c>
      <c r="K29" s="271">
        <v>2</v>
      </c>
      <c r="L29" s="185">
        <v>212</v>
      </c>
      <c r="M29" s="186">
        <v>197.16</v>
      </c>
      <c r="N29" s="187">
        <v>226.84</v>
      </c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53"/>
      <c r="Z29" s="153"/>
      <c r="AA29" s="178">
        <v>262</v>
      </c>
      <c r="AB29" s="178">
        <v>263</v>
      </c>
      <c r="AC29" s="178"/>
      <c r="AD29" s="178"/>
      <c r="AE29" s="178"/>
      <c r="AF29" s="178">
        <v>224</v>
      </c>
      <c r="AG29" s="178">
        <v>222</v>
      </c>
      <c r="AH29" s="178"/>
      <c r="AI29" s="178"/>
      <c r="AJ29" s="178"/>
      <c r="AK29" s="153"/>
      <c r="AL29" s="153"/>
      <c r="AM29" s="178"/>
      <c r="AN29" s="178"/>
      <c r="AO29" s="214"/>
      <c r="AP29" s="168">
        <v>48</v>
      </c>
      <c r="AQ29" s="169">
        <v>195</v>
      </c>
      <c r="AR29" s="167"/>
      <c r="AS29" s="167"/>
      <c r="AT29" s="167"/>
      <c r="AU29" s="167"/>
      <c r="AV29" s="167">
        <v>488</v>
      </c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>
        <v>384</v>
      </c>
      <c r="BL29" s="167">
        <v>2</v>
      </c>
      <c r="BM29" s="167">
        <v>3</v>
      </c>
      <c r="BN29" s="167">
        <v>4</v>
      </c>
      <c r="BO29" s="167"/>
      <c r="BP29" s="167"/>
      <c r="BQ29" s="167"/>
      <c r="BR29" s="167"/>
      <c r="BS29" s="167"/>
      <c r="BT29" s="167"/>
      <c r="BU29" s="167"/>
      <c r="BV29" s="167"/>
      <c r="BW29" s="167"/>
      <c r="BX29" s="170"/>
      <c r="BY29" s="170"/>
      <c r="BZ29" s="170"/>
      <c r="CA29" s="170"/>
      <c r="CB29" s="170"/>
      <c r="CC29" s="170"/>
      <c r="CD29" s="170"/>
      <c r="CE29" s="170"/>
      <c r="CF29" s="170"/>
      <c r="CG29" s="171"/>
      <c r="CH29" s="166">
        <v>0.02</v>
      </c>
      <c r="CI29" s="283"/>
      <c r="CJ29" s="172"/>
      <c r="CK29" s="154"/>
      <c r="CL29" s="154"/>
      <c r="CM29" s="154"/>
      <c r="CN29" s="154"/>
      <c r="CO29" s="154" t="s">
        <v>375</v>
      </c>
      <c r="CP29" s="273" t="s">
        <v>383</v>
      </c>
      <c r="CQ29" s="250" t="s">
        <v>396</v>
      </c>
      <c r="CR29" s="250"/>
      <c r="CS29" s="250">
        <v>9</v>
      </c>
      <c r="CT29" s="250"/>
      <c r="CU29" s="250"/>
      <c r="CV29" s="250"/>
      <c r="CW29" s="250"/>
      <c r="CX29" s="250"/>
      <c r="CY29" s="250" t="str">
        <f t="shared" si="0"/>
        <v/>
      </c>
      <c r="CZ29" s="178">
        <f t="shared" si="1"/>
        <v>263</v>
      </c>
      <c r="DA29" s="178">
        <f t="shared" si="2"/>
        <v>223</v>
      </c>
      <c r="DB29" s="243">
        <f t="shared" si="3"/>
        <v>872</v>
      </c>
      <c r="DC29" s="12">
        <f t="shared" si="4"/>
        <v>9</v>
      </c>
      <c r="DD29" s="271">
        <f t="shared" si="5"/>
        <v>5</v>
      </c>
      <c r="DE29" s="271" t="str">
        <f t="shared" si="6"/>
        <v/>
      </c>
      <c r="DF29" s="167" t="str">
        <f t="shared" si="7"/>
        <v/>
      </c>
      <c r="DG29" s="271" t="str">
        <f t="shared" si="8"/>
        <v/>
      </c>
      <c r="DH29" s="243">
        <f t="shared" si="9"/>
        <v>877</v>
      </c>
      <c r="DI29" s="281">
        <f t="shared" si="10"/>
        <v>5.7012542759407071E-3</v>
      </c>
      <c r="DK29" s="12" t="str">
        <f t="shared" si="11"/>
        <v/>
      </c>
      <c r="DM29" s="242">
        <f t="shared" si="12"/>
        <v>11</v>
      </c>
      <c r="DN29" s="250">
        <f t="shared" si="13"/>
        <v>0</v>
      </c>
      <c r="DO29" s="250">
        <f t="shared" si="14"/>
        <v>1</v>
      </c>
      <c r="DP29" s="250">
        <f t="shared" si="15"/>
        <v>1</v>
      </c>
      <c r="DQ29" s="250"/>
      <c r="DR29" s="250"/>
      <c r="DS29" s="250"/>
      <c r="DT29" s="250"/>
      <c r="DU29" s="250"/>
      <c r="DV29" s="250"/>
      <c r="DW29" s="250"/>
      <c r="DX29" s="250"/>
      <c r="DY29" s="250"/>
      <c r="DZ29" s="250"/>
      <c r="EA29" s="250"/>
      <c r="EB29" s="250"/>
      <c r="EC29" s="250"/>
      <c r="ED29" s="250"/>
      <c r="EE29" s="250"/>
      <c r="EF29" s="250"/>
      <c r="EG29" s="250"/>
      <c r="EH29" s="250"/>
      <c r="EI29" s="250"/>
    </row>
    <row r="30" spans="1:139" s="184" customFormat="1" ht="31.5" customHeight="1" x14ac:dyDescent="0.2">
      <c r="A30" s="179">
        <v>2022</v>
      </c>
      <c r="B30" s="152">
        <v>3</v>
      </c>
      <c r="C30" s="282">
        <v>44620</v>
      </c>
      <c r="D30" s="152">
        <v>4</v>
      </c>
      <c r="E30" s="152">
        <v>12</v>
      </c>
      <c r="F30" s="152">
        <v>48</v>
      </c>
      <c r="G30" s="183" t="s">
        <v>229</v>
      </c>
      <c r="H30" s="271" t="s">
        <v>230</v>
      </c>
      <c r="I30" s="271" t="s">
        <v>395</v>
      </c>
      <c r="J30" s="271">
        <v>2</v>
      </c>
      <c r="K30" s="271">
        <v>2</v>
      </c>
      <c r="L30" s="185">
        <v>212</v>
      </c>
      <c r="M30" s="186">
        <v>197.16</v>
      </c>
      <c r="N30" s="187">
        <v>226.84</v>
      </c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53"/>
      <c r="Z30" s="153"/>
      <c r="AA30" s="178">
        <v>270</v>
      </c>
      <c r="AB30" s="178">
        <v>268</v>
      </c>
      <c r="AC30" s="178"/>
      <c r="AD30" s="178"/>
      <c r="AE30" s="178"/>
      <c r="AF30" s="178">
        <v>227</v>
      </c>
      <c r="AG30" s="178">
        <v>226</v>
      </c>
      <c r="AH30" s="178"/>
      <c r="AI30" s="178"/>
      <c r="AJ30" s="178"/>
      <c r="AK30" s="153">
        <v>137</v>
      </c>
      <c r="AL30" s="153"/>
      <c r="AM30" s="178"/>
      <c r="AN30" s="178"/>
      <c r="AO30" s="214"/>
      <c r="AP30" s="168">
        <v>48</v>
      </c>
      <c r="AQ30" s="169">
        <v>195</v>
      </c>
      <c r="AR30" s="167"/>
      <c r="AS30" s="167"/>
      <c r="AT30" s="167"/>
      <c r="AU30" s="167"/>
      <c r="AV30" s="167">
        <v>488</v>
      </c>
      <c r="AW30" s="167"/>
      <c r="AX30" s="167"/>
      <c r="AY30" s="167"/>
      <c r="AZ30" s="167"/>
      <c r="BA30" s="167"/>
      <c r="BB30" s="167"/>
      <c r="BC30" s="167"/>
      <c r="BD30" s="167"/>
      <c r="BE30" s="167"/>
      <c r="BF30" s="167"/>
      <c r="BG30" s="167"/>
      <c r="BH30" s="167"/>
      <c r="BI30" s="167"/>
      <c r="BJ30" s="167"/>
      <c r="BK30" s="167">
        <v>384</v>
      </c>
      <c r="BL30" s="167">
        <v>2</v>
      </c>
      <c r="BM30" s="167">
        <v>5</v>
      </c>
      <c r="BN30" s="167">
        <v>2</v>
      </c>
      <c r="BO30" s="167"/>
      <c r="BP30" s="167"/>
      <c r="BQ30" s="167"/>
      <c r="BR30" s="167"/>
      <c r="BS30" s="167"/>
      <c r="BT30" s="167"/>
      <c r="BU30" s="167"/>
      <c r="BV30" s="167"/>
      <c r="BW30" s="167"/>
      <c r="BX30" s="170"/>
      <c r="BY30" s="170"/>
      <c r="BZ30" s="170"/>
      <c r="CA30" s="170"/>
      <c r="CB30" s="170"/>
      <c r="CC30" s="170"/>
      <c r="CD30" s="170"/>
      <c r="CE30" s="170"/>
      <c r="CF30" s="170"/>
      <c r="CG30" s="171"/>
      <c r="CH30" s="166">
        <v>0.02</v>
      </c>
      <c r="CI30" s="283"/>
      <c r="CJ30" s="172"/>
      <c r="CK30" s="154"/>
      <c r="CL30" s="154"/>
      <c r="CM30" s="154"/>
      <c r="CN30" s="154"/>
      <c r="CO30" s="154" t="s">
        <v>375</v>
      </c>
      <c r="CP30" s="273" t="s">
        <v>383</v>
      </c>
      <c r="CQ30" s="250" t="s">
        <v>397</v>
      </c>
      <c r="CR30" s="250"/>
      <c r="CS30" s="250">
        <v>9</v>
      </c>
      <c r="CT30" s="250"/>
      <c r="CU30" s="250"/>
      <c r="CV30" s="250"/>
      <c r="CW30" s="250"/>
      <c r="CX30" s="250"/>
      <c r="CY30" s="250" t="str">
        <f t="shared" si="0"/>
        <v/>
      </c>
      <c r="CZ30" s="178">
        <f t="shared" si="1"/>
        <v>269</v>
      </c>
      <c r="DA30" s="178">
        <f t="shared" si="2"/>
        <v>226.5</v>
      </c>
      <c r="DB30" s="243">
        <f t="shared" si="3"/>
        <v>872</v>
      </c>
      <c r="DC30" s="12">
        <f t="shared" si="4"/>
        <v>9</v>
      </c>
      <c r="DD30" s="271">
        <f t="shared" si="5"/>
        <v>5</v>
      </c>
      <c r="DE30" s="271">
        <f t="shared" si="6"/>
        <v>137</v>
      </c>
      <c r="DF30" s="167">
        <f t="shared" si="7"/>
        <v>53</v>
      </c>
      <c r="DG30" s="271">
        <f t="shared" si="8"/>
        <v>0.1</v>
      </c>
      <c r="DH30" s="243">
        <f t="shared" si="9"/>
        <v>877</v>
      </c>
      <c r="DI30" s="281">
        <f t="shared" si="10"/>
        <v>5.7012542759407071E-3</v>
      </c>
      <c r="DK30" s="12">
        <f t="shared" si="11"/>
        <v>5</v>
      </c>
      <c r="DM30" s="242">
        <f t="shared" si="12"/>
        <v>14.5</v>
      </c>
      <c r="DN30" s="250">
        <f t="shared" si="13"/>
        <v>1</v>
      </c>
      <c r="DO30" s="250">
        <f t="shared" si="14"/>
        <v>1</v>
      </c>
      <c r="DP30" s="250">
        <f t="shared" si="15"/>
        <v>1</v>
      </c>
      <c r="DQ30" s="250"/>
      <c r="DR30" s="250"/>
      <c r="DS30" s="250"/>
      <c r="DT30" s="250"/>
      <c r="DU30" s="250"/>
      <c r="DV30" s="250"/>
      <c r="DW30" s="250"/>
      <c r="DX30" s="250"/>
      <c r="DY30" s="250"/>
      <c r="DZ30" s="250"/>
      <c r="EA30" s="250"/>
      <c r="EB30" s="250"/>
      <c r="EC30" s="250"/>
      <c r="ED30" s="250"/>
      <c r="EE30" s="250"/>
      <c r="EF30" s="250"/>
      <c r="EG30" s="250"/>
      <c r="EH30" s="250"/>
      <c r="EI30" s="250"/>
    </row>
    <row r="31" spans="1:139" s="184" customFormat="1" ht="31.5" customHeight="1" x14ac:dyDescent="0.2">
      <c r="A31" s="179">
        <v>2022</v>
      </c>
      <c r="B31" s="152">
        <v>3</v>
      </c>
      <c r="C31" s="282">
        <v>44620</v>
      </c>
      <c r="D31" s="152">
        <v>334</v>
      </c>
      <c r="E31" s="152">
        <v>254</v>
      </c>
      <c r="F31" s="152">
        <v>49</v>
      </c>
      <c r="G31" s="183" t="s">
        <v>159</v>
      </c>
      <c r="H31" s="271" t="s">
        <v>160</v>
      </c>
      <c r="I31" s="271" t="s">
        <v>395</v>
      </c>
      <c r="J31" s="271">
        <v>4</v>
      </c>
      <c r="K31" s="271">
        <v>2</v>
      </c>
      <c r="L31" s="185">
        <v>203</v>
      </c>
      <c r="M31" s="186">
        <v>188.79</v>
      </c>
      <c r="N31" s="187">
        <v>217.21</v>
      </c>
      <c r="O31" s="178">
        <v>245</v>
      </c>
      <c r="P31" s="178">
        <v>285</v>
      </c>
      <c r="Q31" s="178"/>
      <c r="R31" s="178">
        <v>300</v>
      </c>
      <c r="S31" s="178">
        <v>289</v>
      </c>
      <c r="T31" s="178">
        <v>185</v>
      </c>
      <c r="U31" s="178">
        <v>209</v>
      </c>
      <c r="V31" s="178"/>
      <c r="W31" s="178">
        <v>211</v>
      </c>
      <c r="X31" s="178">
        <v>210</v>
      </c>
      <c r="Y31" s="153">
        <v>142</v>
      </c>
      <c r="Z31" s="153">
        <v>138</v>
      </c>
      <c r="AA31" s="178">
        <v>294</v>
      </c>
      <c r="AB31" s="178">
        <v>305</v>
      </c>
      <c r="AC31" s="178">
        <v>347</v>
      </c>
      <c r="AD31" s="178"/>
      <c r="AE31" s="178"/>
      <c r="AF31" s="178">
        <v>208</v>
      </c>
      <c r="AG31" s="178">
        <v>235</v>
      </c>
      <c r="AH31" s="178">
        <v>241</v>
      </c>
      <c r="AI31" s="178"/>
      <c r="AJ31" s="178"/>
      <c r="AK31" s="153">
        <v>138</v>
      </c>
      <c r="AL31" s="153">
        <v>136</v>
      </c>
      <c r="AM31" s="178"/>
      <c r="AN31" s="178"/>
      <c r="AO31" s="214"/>
      <c r="AP31" s="168">
        <v>94</v>
      </c>
      <c r="AQ31" s="169">
        <v>153</v>
      </c>
      <c r="AR31" s="167"/>
      <c r="AS31" s="167"/>
      <c r="AT31" s="167"/>
      <c r="AU31" s="167"/>
      <c r="AV31" s="167">
        <v>600</v>
      </c>
      <c r="AW31" s="167">
        <v>3</v>
      </c>
      <c r="AX31" s="167">
        <v>6</v>
      </c>
      <c r="AY31" s="167">
        <v>9</v>
      </c>
      <c r="AZ31" s="167"/>
      <c r="BA31" s="167"/>
      <c r="BB31" s="167"/>
      <c r="BC31" s="167"/>
      <c r="BD31" s="167"/>
      <c r="BE31" s="167"/>
      <c r="BF31" s="167"/>
      <c r="BG31" s="167"/>
      <c r="BH31" s="167">
        <v>609</v>
      </c>
      <c r="BI31" s="167"/>
      <c r="BJ31" s="167"/>
      <c r="BK31" s="167">
        <v>600</v>
      </c>
      <c r="BL31" s="167">
        <v>2</v>
      </c>
      <c r="BM31" s="167">
        <v>4</v>
      </c>
      <c r="BN31" s="167">
        <v>6</v>
      </c>
      <c r="BO31" s="167"/>
      <c r="BP31" s="167"/>
      <c r="BQ31" s="167"/>
      <c r="BR31" s="167"/>
      <c r="BS31" s="167"/>
      <c r="BT31" s="167"/>
      <c r="BU31" s="167"/>
      <c r="BV31" s="167"/>
      <c r="BW31" s="167">
        <v>2</v>
      </c>
      <c r="BX31" s="170">
        <v>5</v>
      </c>
      <c r="BY31" s="170">
        <v>7</v>
      </c>
      <c r="BZ31" s="170"/>
      <c r="CA31" s="170"/>
      <c r="CB31" s="170"/>
      <c r="CC31" s="170"/>
      <c r="CD31" s="170"/>
      <c r="CE31" s="170"/>
      <c r="CF31" s="170"/>
      <c r="CG31" s="171"/>
      <c r="CH31" s="166">
        <v>0.02</v>
      </c>
      <c r="CI31" s="283"/>
      <c r="CJ31" s="172"/>
      <c r="CK31" s="154"/>
      <c r="CL31" s="154"/>
      <c r="CM31" s="154"/>
      <c r="CN31" s="154"/>
      <c r="CO31" s="154" t="s">
        <v>375</v>
      </c>
      <c r="CP31" s="273" t="s">
        <v>391</v>
      </c>
      <c r="CQ31" s="250" t="s">
        <v>398</v>
      </c>
      <c r="CR31" s="250"/>
      <c r="CS31" s="250">
        <v>9</v>
      </c>
      <c r="CT31" s="250"/>
      <c r="CU31" s="250"/>
      <c r="CV31" s="250"/>
      <c r="CW31" s="250"/>
      <c r="CX31" s="250"/>
      <c r="CY31" s="250" t="str">
        <f t="shared" si="0"/>
        <v/>
      </c>
      <c r="CZ31" s="178">
        <f t="shared" si="1"/>
        <v>295</v>
      </c>
      <c r="DA31" s="178">
        <f t="shared" si="2"/>
        <v>214.14285714285714</v>
      </c>
      <c r="DB31" s="243">
        <f t="shared" si="3"/>
        <v>1200</v>
      </c>
      <c r="DC31" s="12">
        <f t="shared" si="4"/>
        <v>30</v>
      </c>
      <c r="DD31" s="271">
        <f t="shared" si="5"/>
        <v>15</v>
      </c>
      <c r="DE31" s="271">
        <f t="shared" si="6"/>
        <v>139</v>
      </c>
      <c r="DF31" s="167">
        <f t="shared" si="7"/>
        <v>104</v>
      </c>
      <c r="DG31" s="271">
        <f t="shared" si="8"/>
        <v>0.1</v>
      </c>
      <c r="DH31" s="243">
        <f t="shared" si="9"/>
        <v>1215</v>
      </c>
      <c r="DI31" s="281">
        <f t="shared" si="10"/>
        <v>1.2345679012345678E-2</v>
      </c>
      <c r="DK31" s="12">
        <f t="shared" si="11"/>
        <v>10</v>
      </c>
      <c r="DM31" s="242">
        <f t="shared" si="12"/>
        <v>11.142857142857139</v>
      </c>
      <c r="DN31" s="250">
        <f t="shared" si="13"/>
        <v>1</v>
      </c>
      <c r="DO31" s="250">
        <f t="shared" si="14"/>
        <v>1</v>
      </c>
      <c r="DP31" s="250">
        <f t="shared" si="15"/>
        <v>1</v>
      </c>
      <c r="DQ31" s="250"/>
      <c r="DR31" s="250"/>
      <c r="DS31" s="250"/>
      <c r="DT31" s="250"/>
      <c r="DU31" s="250"/>
      <c r="DV31" s="250"/>
      <c r="DW31" s="250"/>
      <c r="DX31" s="250"/>
      <c r="DY31" s="250"/>
      <c r="DZ31" s="250"/>
      <c r="EA31" s="250"/>
      <c r="EB31" s="250"/>
      <c r="EC31" s="250"/>
      <c r="ED31" s="250"/>
      <c r="EE31" s="250"/>
      <c r="EF31" s="250"/>
      <c r="EG31" s="250"/>
      <c r="EH31" s="250"/>
      <c r="EI31" s="250"/>
    </row>
    <row r="32" spans="1:139" s="184" customFormat="1" ht="31.5" customHeight="1" x14ac:dyDescent="0.2">
      <c r="A32" s="179">
        <v>2022</v>
      </c>
      <c r="B32" s="152">
        <v>3</v>
      </c>
      <c r="C32" s="282">
        <v>44621</v>
      </c>
      <c r="D32" s="152">
        <v>137</v>
      </c>
      <c r="E32" s="152">
        <v>273</v>
      </c>
      <c r="F32" s="152">
        <v>2</v>
      </c>
      <c r="G32" s="183" t="s">
        <v>179</v>
      </c>
      <c r="H32" s="271" t="s">
        <v>180</v>
      </c>
      <c r="I32" s="271" t="s">
        <v>365</v>
      </c>
      <c r="J32" s="271">
        <v>3</v>
      </c>
      <c r="K32" s="271">
        <v>2</v>
      </c>
      <c r="L32" s="185">
        <v>564</v>
      </c>
      <c r="M32" s="186">
        <v>524.52</v>
      </c>
      <c r="N32" s="187">
        <v>603.48</v>
      </c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53">
        <v>118</v>
      </c>
      <c r="Z32" s="153">
        <v>114</v>
      </c>
      <c r="AA32" s="178"/>
      <c r="AB32" s="178"/>
      <c r="AC32" s="178"/>
      <c r="AD32" s="178"/>
      <c r="AE32" s="178"/>
      <c r="AF32" s="178"/>
      <c r="AG32" s="178"/>
      <c r="AH32" s="178"/>
      <c r="AI32" s="178"/>
      <c r="AJ32" s="178"/>
      <c r="AK32" s="153">
        <v>148</v>
      </c>
      <c r="AL32" s="153">
        <v>149</v>
      </c>
      <c r="AM32" s="178"/>
      <c r="AN32" s="178"/>
      <c r="AO32" s="214"/>
      <c r="AP32" s="168">
        <v>93</v>
      </c>
      <c r="AQ32" s="169">
        <v>116</v>
      </c>
      <c r="AR32" s="167"/>
      <c r="AS32" s="167"/>
      <c r="AT32" s="167"/>
      <c r="AU32" s="167"/>
      <c r="AV32" s="167">
        <v>822</v>
      </c>
      <c r="AW32" s="167">
        <v>6</v>
      </c>
      <c r="AX32" s="167">
        <v>2</v>
      </c>
      <c r="AY32" s="167">
        <v>2</v>
      </c>
      <c r="AZ32" s="167"/>
      <c r="BA32" s="167"/>
      <c r="BB32" s="167"/>
      <c r="BC32" s="167"/>
      <c r="BD32" s="167"/>
      <c r="BE32" s="167"/>
      <c r="BF32" s="167"/>
      <c r="BG32" s="167"/>
      <c r="BH32" s="167">
        <v>827</v>
      </c>
      <c r="BI32" s="167"/>
      <c r="BJ32" s="167"/>
      <c r="BK32" s="167">
        <v>660</v>
      </c>
      <c r="BL32" s="167"/>
      <c r="BM32" s="167">
        <v>4</v>
      </c>
      <c r="BN32" s="167">
        <v>8</v>
      </c>
      <c r="BO32" s="167"/>
      <c r="BP32" s="167">
        <v>20</v>
      </c>
      <c r="BQ32" s="167"/>
      <c r="BR32" s="167"/>
      <c r="BS32" s="167">
        <v>5</v>
      </c>
      <c r="BT32" s="167"/>
      <c r="BU32" s="167"/>
      <c r="BV32" s="167"/>
      <c r="BW32" s="167"/>
      <c r="BX32" s="170">
        <v>3</v>
      </c>
      <c r="BY32" s="170">
        <v>5</v>
      </c>
      <c r="BZ32" s="170"/>
      <c r="CA32" s="170"/>
      <c r="CB32" s="170"/>
      <c r="CC32" s="170"/>
      <c r="CD32" s="170"/>
      <c r="CE32" s="170"/>
      <c r="CF32" s="170"/>
      <c r="CG32" s="171"/>
      <c r="CH32" s="166">
        <v>1.4999999999999999E-2</v>
      </c>
      <c r="CI32" s="283"/>
      <c r="CJ32" s="172"/>
      <c r="CK32" s="154"/>
      <c r="CL32" s="154"/>
      <c r="CM32" s="154"/>
      <c r="CN32" s="154"/>
      <c r="CO32" s="154" t="s">
        <v>366</v>
      </c>
      <c r="CP32" s="273"/>
      <c r="CQ32" s="250"/>
      <c r="CR32" s="250"/>
      <c r="CS32" s="250">
        <v>9</v>
      </c>
      <c r="CT32" s="250"/>
      <c r="CU32" s="250"/>
      <c r="CV32" s="250"/>
      <c r="CW32" s="250"/>
      <c r="CX32" s="250"/>
      <c r="CY32" s="250" t="str">
        <f t="shared" si="0"/>
        <v/>
      </c>
      <c r="CZ32" s="178" t="str">
        <f t="shared" si="1"/>
        <v/>
      </c>
      <c r="DA32" s="178" t="str">
        <f t="shared" si="2"/>
        <v/>
      </c>
      <c r="DB32" s="243">
        <f t="shared" si="3"/>
        <v>1482</v>
      </c>
      <c r="DC32" s="12">
        <f t="shared" si="4"/>
        <v>47</v>
      </c>
      <c r="DD32" s="271">
        <f t="shared" si="5"/>
        <v>24</v>
      </c>
      <c r="DE32" s="271">
        <f t="shared" si="6"/>
        <v>132</v>
      </c>
      <c r="DF32" s="167">
        <f t="shared" si="7"/>
        <v>82</v>
      </c>
      <c r="DG32" s="271">
        <f t="shared" si="8"/>
        <v>0.3</v>
      </c>
      <c r="DH32" s="243">
        <f t="shared" si="9"/>
        <v>1506</v>
      </c>
      <c r="DI32" s="281">
        <f t="shared" si="10"/>
        <v>1.5936254980079681E-2</v>
      </c>
      <c r="DK32" s="12">
        <f t="shared" si="11"/>
        <v>-11</v>
      </c>
      <c r="DM32" s="242" t="str">
        <f t="shared" si="12"/>
        <v/>
      </c>
      <c r="DN32" s="250">
        <f t="shared" si="13"/>
        <v>0</v>
      </c>
      <c r="DO32" s="250">
        <f t="shared" si="14"/>
        <v>1</v>
      </c>
      <c r="DP32" s="250">
        <f t="shared" si="15"/>
        <v>0</v>
      </c>
      <c r="DQ32" s="250"/>
      <c r="DR32" s="250"/>
      <c r="DS32" s="250"/>
      <c r="DT32" s="250"/>
      <c r="DU32" s="250"/>
      <c r="DV32" s="250"/>
      <c r="DW32" s="250"/>
      <c r="DX32" s="250"/>
      <c r="DY32" s="250"/>
      <c r="DZ32" s="250"/>
      <c r="EA32" s="250"/>
      <c r="EB32" s="250"/>
      <c r="EC32" s="250"/>
      <c r="ED32" s="250"/>
      <c r="EE32" s="250"/>
      <c r="EF32" s="250"/>
      <c r="EG32" s="250"/>
      <c r="EH32" s="250"/>
      <c r="EI32" s="250"/>
    </row>
    <row r="33" spans="1:139" s="184" customFormat="1" ht="31.5" customHeight="1" x14ac:dyDescent="0.2">
      <c r="A33" s="179">
        <v>2022</v>
      </c>
      <c r="B33" s="152">
        <v>3</v>
      </c>
      <c r="C33" s="282">
        <v>44621</v>
      </c>
      <c r="D33" s="152">
        <v>384</v>
      </c>
      <c r="E33" s="152">
        <v>556</v>
      </c>
      <c r="F33" s="152">
        <v>2</v>
      </c>
      <c r="G33" s="183" t="s">
        <v>251</v>
      </c>
      <c r="H33" s="271" t="s">
        <v>252</v>
      </c>
      <c r="I33" s="271" t="s">
        <v>365</v>
      </c>
      <c r="J33" s="271">
        <v>1</v>
      </c>
      <c r="K33" s="271">
        <v>6</v>
      </c>
      <c r="L33" s="185">
        <v>1066</v>
      </c>
      <c r="M33" s="186">
        <v>1003.106</v>
      </c>
      <c r="N33" s="187">
        <v>1141.6859999999999</v>
      </c>
      <c r="O33" s="178"/>
      <c r="P33" s="178"/>
      <c r="Q33" s="178"/>
      <c r="R33" s="178">
        <v>1630</v>
      </c>
      <c r="S33" s="178">
        <v>1671</v>
      </c>
      <c r="T33" s="178"/>
      <c r="U33" s="178"/>
      <c r="V33" s="178"/>
      <c r="W33" s="178">
        <v>1314</v>
      </c>
      <c r="X33" s="178">
        <v>1336</v>
      </c>
      <c r="Y33" s="153"/>
      <c r="Z33" s="153"/>
      <c r="AA33" s="178">
        <v>1465</v>
      </c>
      <c r="AB33" s="178"/>
      <c r="AC33" s="178">
        <v>1564</v>
      </c>
      <c r="AD33" s="178">
        <v>1548</v>
      </c>
      <c r="AE33" s="178">
        <v>1609</v>
      </c>
      <c r="AF33" s="178">
        <v>1258</v>
      </c>
      <c r="AG33" s="178"/>
      <c r="AH33" s="178">
        <v>1334</v>
      </c>
      <c r="AI33" s="178">
        <v>1338</v>
      </c>
      <c r="AJ33" s="178">
        <v>1370</v>
      </c>
      <c r="AK33" s="153"/>
      <c r="AL33" s="153"/>
      <c r="AM33" s="178"/>
      <c r="AN33" s="178"/>
      <c r="AO33" s="214"/>
      <c r="AP33" s="168">
        <v>21</v>
      </c>
      <c r="AQ33" s="169">
        <v>180</v>
      </c>
      <c r="AR33" s="167"/>
      <c r="AS33" s="167"/>
      <c r="AT33" s="167"/>
      <c r="AU33" s="167"/>
      <c r="AV33" s="167"/>
      <c r="AW33" s="167">
        <v>8</v>
      </c>
      <c r="AX33" s="167">
        <v>8</v>
      </c>
      <c r="AY33" s="167">
        <v>8</v>
      </c>
      <c r="AZ33" s="167"/>
      <c r="BA33" s="167"/>
      <c r="BB33" s="167"/>
      <c r="BC33" s="167"/>
      <c r="BD33" s="167"/>
      <c r="BE33" s="167"/>
      <c r="BF33" s="167"/>
      <c r="BG33" s="167"/>
      <c r="BH33" s="167"/>
      <c r="BI33" s="167"/>
      <c r="BJ33" s="167"/>
      <c r="BK33" s="167">
        <v>216</v>
      </c>
      <c r="BL33" s="167"/>
      <c r="BM33" s="167">
        <v>2</v>
      </c>
      <c r="BN33" s="167">
        <v>4</v>
      </c>
      <c r="BO33" s="167">
        <v>5</v>
      </c>
      <c r="BP33" s="167">
        <v>3</v>
      </c>
      <c r="BQ33" s="167"/>
      <c r="BR33" s="167"/>
      <c r="BS33" s="167"/>
      <c r="BT33" s="167"/>
      <c r="BU33" s="167"/>
      <c r="BV33" s="167"/>
      <c r="BW33" s="167"/>
      <c r="BX33" s="170">
        <v>1</v>
      </c>
      <c r="BY33" s="170">
        <v>2</v>
      </c>
      <c r="BZ33" s="170"/>
      <c r="CA33" s="170"/>
      <c r="CB33" s="170"/>
      <c r="CC33" s="170"/>
      <c r="CD33" s="170"/>
      <c r="CE33" s="170"/>
      <c r="CF33" s="170"/>
      <c r="CG33" s="171"/>
      <c r="CH33" s="166">
        <v>1.4999999999999999E-2</v>
      </c>
      <c r="CI33" s="283"/>
      <c r="CJ33" s="172"/>
      <c r="CK33" s="154"/>
      <c r="CL33" s="154"/>
      <c r="CM33" s="154"/>
      <c r="CN33" s="154"/>
      <c r="CO33" s="154" t="s">
        <v>367</v>
      </c>
      <c r="CP33" s="273" t="s">
        <v>368</v>
      </c>
      <c r="CQ33" s="250" t="s">
        <v>399</v>
      </c>
      <c r="CR33" s="250"/>
      <c r="CS33" s="250">
        <v>9</v>
      </c>
      <c r="CT33" s="250"/>
      <c r="CU33" s="250"/>
      <c r="CV33" s="250"/>
      <c r="CW33" s="250"/>
      <c r="CX33" s="250"/>
      <c r="CY33" s="250" t="str">
        <f t="shared" si="0"/>
        <v/>
      </c>
      <c r="CZ33" s="178">
        <f t="shared" si="1"/>
        <v>1581</v>
      </c>
      <c r="DA33" s="178">
        <f t="shared" si="2"/>
        <v>1325</v>
      </c>
      <c r="DB33" s="243">
        <f t="shared" si="3"/>
        <v>216</v>
      </c>
      <c r="DC33" s="12">
        <f t="shared" si="4"/>
        <v>38</v>
      </c>
      <c r="DD33" s="271">
        <f t="shared" si="5"/>
        <v>6</v>
      </c>
      <c r="DE33" s="271" t="str">
        <f t="shared" si="6"/>
        <v/>
      </c>
      <c r="DF33" s="167" t="str">
        <f t="shared" si="7"/>
        <v/>
      </c>
      <c r="DG33" s="271" t="str">
        <f t="shared" si="8"/>
        <v/>
      </c>
      <c r="DH33" s="243">
        <f t="shared" si="9"/>
        <v>222</v>
      </c>
      <c r="DI33" s="281">
        <f t="shared" si="10"/>
        <v>2.7027027027027029E-2</v>
      </c>
      <c r="DK33" s="12" t="str">
        <f t="shared" si="11"/>
        <v/>
      </c>
      <c r="DM33" s="242">
        <f t="shared" si="12"/>
        <v>259</v>
      </c>
      <c r="DN33" s="250">
        <f t="shared" si="13"/>
        <v>0</v>
      </c>
      <c r="DO33" s="250">
        <f t="shared" si="14"/>
        <v>1</v>
      </c>
      <c r="DP33" s="250">
        <f t="shared" si="15"/>
        <v>0</v>
      </c>
      <c r="DQ33" s="250"/>
      <c r="DR33" s="250"/>
      <c r="DS33" s="250"/>
      <c r="DT33" s="250"/>
      <c r="DU33" s="250"/>
      <c r="DV33" s="250"/>
      <c r="DW33" s="250"/>
      <c r="DX33" s="250"/>
      <c r="DY33" s="250"/>
      <c r="DZ33" s="250"/>
      <c r="EA33" s="250"/>
      <c r="EB33" s="250"/>
      <c r="EC33" s="250"/>
      <c r="ED33" s="250"/>
      <c r="EE33" s="250"/>
      <c r="EF33" s="250"/>
      <c r="EG33" s="250"/>
      <c r="EH33" s="250"/>
      <c r="EI33" s="250"/>
    </row>
    <row r="34" spans="1:139" s="184" customFormat="1" ht="31.5" customHeight="1" x14ac:dyDescent="0.2">
      <c r="A34" s="179">
        <v>2022</v>
      </c>
      <c r="B34" s="152">
        <v>3</v>
      </c>
      <c r="C34" s="282">
        <v>44621</v>
      </c>
      <c r="D34" s="152">
        <v>419</v>
      </c>
      <c r="E34" s="152">
        <v>670</v>
      </c>
      <c r="F34" s="152">
        <v>2</v>
      </c>
      <c r="G34" s="183" t="s">
        <v>267</v>
      </c>
      <c r="H34" s="271" t="s">
        <v>268</v>
      </c>
      <c r="I34" s="271" t="s">
        <v>365</v>
      </c>
      <c r="J34" s="271">
        <v>4</v>
      </c>
      <c r="K34" s="271">
        <v>2</v>
      </c>
      <c r="L34" s="185">
        <v>298</v>
      </c>
      <c r="M34" s="186">
        <v>280.41800000000001</v>
      </c>
      <c r="N34" s="187">
        <v>319.15800000000002</v>
      </c>
      <c r="O34" s="178">
        <v>376</v>
      </c>
      <c r="P34" s="178"/>
      <c r="Q34" s="178"/>
      <c r="R34" s="178"/>
      <c r="S34" s="178"/>
      <c r="T34" s="178">
        <v>314</v>
      </c>
      <c r="U34" s="178"/>
      <c r="V34" s="178"/>
      <c r="W34" s="178"/>
      <c r="X34" s="178"/>
      <c r="Y34" s="153">
        <v>160</v>
      </c>
      <c r="Z34" s="153"/>
      <c r="AA34" s="178"/>
      <c r="AB34" s="178"/>
      <c r="AC34" s="178"/>
      <c r="AD34" s="178"/>
      <c r="AE34" s="178"/>
      <c r="AF34" s="178"/>
      <c r="AG34" s="178"/>
      <c r="AH34" s="178"/>
      <c r="AI34" s="178"/>
      <c r="AJ34" s="178"/>
      <c r="AK34" s="153"/>
      <c r="AL34" s="153"/>
      <c r="AM34" s="178"/>
      <c r="AN34" s="178"/>
      <c r="AO34" s="214"/>
      <c r="AP34" s="168">
        <v>96</v>
      </c>
      <c r="AQ34" s="169">
        <v>150</v>
      </c>
      <c r="AR34" s="167"/>
      <c r="AS34" s="167"/>
      <c r="AT34" s="167"/>
      <c r="AU34" s="167"/>
      <c r="AV34" s="167">
        <v>852</v>
      </c>
      <c r="AW34" s="167">
        <v>4</v>
      </c>
      <c r="AX34" s="167">
        <v>4</v>
      </c>
      <c r="AY34" s="167">
        <v>4</v>
      </c>
      <c r="AZ34" s="167">
        <v>2</v>
      </c>
      <c r="BA34" s="167"/>
      <c r="BB34" s="167"/>
      <c r="BC34" s="167"/>
      <c r="BD34" s="167"/>
      <c r="BE34" s="167"/>
      <c r="BF34" s="167"/>
      <c r="BG34" s="167"/>
      <c r="BH34" s="167">
        <v>859</v>
      </c>
      <c r="BI34" s="167"/>
      <c r="BJ34" s="167"/>
      <c r="BK34" s="167">
        <v>132</v>
      </c>
      <c r="BL34" s="167"/>
      <c r="BM34" s="167"/>
      <c r="BN34" s="167"/>
      <c r="BO34" s="167"/>
      <c r="BP34" s="167"/>
      <c r="BQ34" s="167"/>
      <c r="BR34" s="167"/>
      <c r="BS34" s="167"/>
      <c r="BT34" s="167"/>
      <c r="BU34" s="167"/>
      <c r="BV34" s="167"/>
      <c r="BW34" s="167"/>
      <c r="BX34" s="170"/>
      <c r="BY34" s="170"/>
      <c r="BZ34" s="170"/>
      <c r="CA34" s="170"/>
      <c r="CB34" s="170"/>
      <c r="CC34" s="170"/>
      <c r="CD34" s="170"/>
      <c r="CE34" s="170"/>
      <c r="CF34" s="170"/>
      <c r="CG34" s="171"/>
      <c r="CH34" s="166">
        <v>1.4999999999999999E-2</v>
      </c>
      <c r="CI34" s="283"/>
      <c r="CJ34" s="172"/>
      <c r="CK34" s="154"/>
      <c r="CL34" s="154"/>
      <c r="CM34" s="154"/>
      <c r="CN34" s="154"/>
      <c r="CO34" s="154" t="s">
        <v>367</v>
      </c>
      <c r="CP34" s="273" t="s">
        <v>368</v>
      </c>
      <c r="CQ34" s="250" t="s">
        <v>369</v>
      </c>
      <c r="CR34" s="250" t="s">
        <v>370</v>
      </c>
      <c r="CS34" s="250">
        <v>9</v>
      </c>
      <c r="CT34" s="250"/>
      <c r="CU34" s="250"/>
      <c r="CV34" s="250"/>
      <c r="CW34" s="250"/>
      <c r="CX34" s="250"/>
      <c r="CY34" s="250" t="str">
        <f t="shared" si="0"/>
        <v/>
      </c>
      <c r="CZ34" s="178">
        <f t="shared" si="1"/>
        <v>376</v>
      </c>
      <c r="DA34" s="178">
        <f t="shared" si="2"/>
        <v>314</v>
      </c>
      <c r="DB34" s="243">
        <f t="shared" si="3"/>
        <v>984</v>
      </c>
      <c r="DC34" s="12">
        <f t="shared" si="4"/>
        <v>14</v>
      </c>
      <c r="DD34" s="271">
        <f t="shared" si="5"/>
        <v>7</v>
      </c>
      <c r="DE34" s="271">
        <f t="shared" si="6"/>
        <v>160</v>
      </c>
      <c r="DF34" s="167">
        <f t="shared" si="7"/>
        <v>90</v>
      </c>
      <c r="DG34" s="271">
        <f t="shared" si="8"/>
        <v>0.1</v>
      </c>
      <c r="DH34" s="243">
        <f t="shared" si="9"/>
        <v>991</v>
      </c>
      <c r="DI34" s="281">
        <f t="shared" si="10"/>
        <v>7.0635721493440967E-3</v>
      </c>
      <c r="DK34" s="12">
        <f t="shared" si="11"/>
        <v>-6</v>
      </c>
      <c r="DM34" s="242">
        <f t="shared" si="12"/>
        <v>16</v>
      </c>
      <c r="DN34" s="250">
        <f t="shared" si="13"/>
        <v>0</v>
      </c>
      <c r="DO34" s="250">
        <f t="shared" si="14"/>
        <v>1</v>
      </c>
      <c r="DP34" s="250">
        <f t="shared" si="15"/>
        <v>1</v>
      </c>
      <c r="DQ34" s="250"/>
      <c r="DR34" s="250"/>
      <c r="DS34" s="250"/>
      <c r="DT34" s="250"/>
      <c r="DU34" s="250"/>
      <c r="DV34" s="250"/>
      <c r="DW34" s="250"/>
      <c r="DX34" s="250"/>
      <c r="DY34" s="250"/>
      <c r="DZ34" s="250"/>
      <c r="EA34" s="250"/>
      <c r="EB34" s="250"/>
      <c r="EC34" s="250"/>
      <c r="ED34" s="250"/>
      <c r="EE34" s="250"/>
      <c r="EF34" s="250"/>
      <c r="EG34" s="250"/>
      <c r="EH34" s="250"/>
      <c r="EI34" s="250"/>
    </row>
    <row r="35" spans="1:139" s="184" customFormat="1" ht="31.5" customHeight="1" x14ac:dyDescent="0.2">
      <c r="A35" s="179">
        <v>2022</v>
      </c>
      <c r="B35" s="152">
        <v>3</v>
      </c>
      <c r="C35" s="282">
        <v>44621</v>
      </c>
      <c r="D35" s="152">
        <v>124</v>
      </c>
      <c r="E35" s="152">
        <v>689</v>
      </c>
      <c r="F35" s="152">
        <v>3</v>
      </c>
      <c r="G35" s="183" t="s">
        <v>147</v>
      </c>
      <c r="H35" s="271" t="s">
        <v>148</v>
      </c>
      <c r="I35" s="271" t="s">
        <v>365</v>
      </c>
      <c r="J35" s="271">
        <v>2</v>
      </c>
      <c r="K35" s="271">
        <v>2</v>
      </c>
      <c r="L35" s="185">
        <v>75</v>
      </c>
      <c r="M35" s="186">
        <v>67.5</v>
      </c>
      <c r="N35" s="187">
        <v>82.5</v>
      </c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53">
        <v>115</v>
      </c>
      <c r="Z35" s="153">
        <v>115</v>
      </c>
      <c r="AA35" s="178"/>
      <c r="AB35" s="178"/>
      <c r="AC35" s="178"/>
      <c r="AD35" s="178"/>
      <c r="AE35" s="178"/>
      <c r="AF35" s="178"/>
      <c r="AG35" s="178"/>
      <c r="AH35" s="178"/>
      <c r="AI35" s="178"/>
      <c r="AJ35" s="178"/>
      <c r="AK35" s="153">
        <v>115</v>
      </c>
      <c r="AL35" s="153">
        <v>115</v>
      </c>
      <c r="AM35" s="178"/>
      <c r="AN35" s="178"/>
      <c r="AO35" s="214"/>
      <c r="AP35" s="168">
        <v>59</v>
      </c>
      <c r="AQ35" s="169">
        <v>122</v>
      </c>
      <c r="AR35" s="167"/>
      <c r="AS35" s="167"/>
      <c r="AT35" s="167"/>
      <c r="AU35" s="167"/>
      <c r="AV35" s="167"/>
      <c r="AW35" s="167"/>
      <c r="AX35" s="167"/>
      <c r="AY35" s="167"/>
      <c r="AZ35" s="167"/>
      <c r="BA35" s="167"/>
      <c r="BB35" s="167"/>
      <c r="BC35" s="167"/>
      <c r="BD35" s="167"/>
      <c r="BE35" s="167"/>
      <c r="BF35" s="167"/>
      <c r="BG35" s="167"/>
      <c r="BH35" s="167"/>
      <c r="BI35" s="167"/>
      <c r="BJ35" s="167"/>
      <c r="BK35" s="167"/>
      <c r="BL35" s="167"/>
      <c r="BM35" s="167"/>
      <c r="BN35" s="167"/>
      <c r="BO35" s="167"/>
      <c r="BP35" s="167"/>
      <c r="BQ35" s="167"/>
      <c r="BR35" s="167"/>
      <c r="BS35" s="167"/>
      <c r="BT35" s="167"/>
      <c r="BU35" s="167"/>
      <c r="BV35" s="167"/>
      <c r="BW35" s="167"/>
      <c r="BX35" s="170"/>
      <c r="BY35" s="170"/>
      <c r="BZ35" s="170"/>
      <c r="CA35" s="170"/>
      <c r="CB35" s="170"/>
      <c r="CC35" s="170"/>
      <c r="CD35" s="170"/>
      <c r="CE35" s="170"/>
      <c r="CF35" s="170"/>
      <c r="CG35" s="171"/>
      <c r="CH35" s="166">
        <v>1.4999999999999999E-2</v>
      </c>
      <c r="CI35" s="283"/>
      <c r="CJ35" s="172"/>
      <c r="CK35" s="154"/>
      <c r="CL35" s="154"/>
      <c r="CM35" s="154"/>
      <c r="CN35" s="154"/>
      <c r="CO35" s="154" t="s">
        <v>375</v>
      </c>
      <c r="CP35" s="273" t="s">
        <v>376</v>
      </c>
      <c r="CQ35" s="250"/>
      <c r="CR35" s="250"/>
      <c r="CS35" s="250">
        <v>9</v>
      </c>
      <c r="CT35" s="250"/>
      <c r="CU35" s="250"/>
      <c r="CV35" s="250"/>
      <c r="CW35" s="250"/>
      <c r="CX35" s="250"/>
      <c r="CY35" s="250" t="str">
        <f t="shared" si="0"/>
        <v/>
      </c>
      <c r="CZ35" s="178" t="str">
        <f t="shared" si="1"/>
        <v/>
      </c>
      <c r="DA35" s="178" t="str">
        <f t="shared" si="2"/>
        <v/>
      </c>
      <c r="DB35" s="243">
        <f t="shared" si="3"/>
        <v>0</v>
      </c>
      <c r="DC35" s="12">
        <f t="shared" si="4"/>
        <v>0</v>
      </c>
      <c r="DD35" s="271">
        <f t="shared" si="5"/>
        <v>0</v>
      </c>
      <c r="DE35" s="271">
        <f t="shared" si="6"/>
        <v>115</v>
      </c>
      <c r="DF35" s="167">
        <f t="shared" si="7"/>
        <v>63</v>
      </c>
      <c r="DG35" s="271">
        <f t="shared" si="8"/>
        <v>0</v>
      </c>
      <c r="DH35" s="243">
        <f t="shared" si="9"/>
        <v>0</v>
      </c>
      <c r="DI35" s="281" t="str">
        <f t="shared" si="10"/>
        <v/>
      </c>
      <c r="DK35" s="12">
        <f t="shared" si="11"/>
        <v>4</v>
      </c>
      <c r="DM35" s="242" t="str">
        <f t="shared" si="12"/>
        <v/>
      </c>
      <c r="DN35" s="250">
        <f t="shared" si="13"/>
        <v>1</v>
      </c>
      <c r="DO35" s="250">
        <f t="shared" si="14"/>
        <v>1</v>
      </c>
      <c r="DP35" s="250">
        <f t="shared" si="15"/>
        <v>0</v>
      </c>
      <c r="DQ35" s="250"/>
      <c r="DR35" s="250"/>
      <c r="DS35" s="250"/>
      <c r="DT35" s="250"/>
      <c r="DU35" s="250"/>
      <c r="DV35" s="250"/>
      <c r="DW35" s="250"/>
      <c r="DX35" s="250"/>
      <c r="DY35" s="250"/>
      <c r="DZ35" s="250"/>
      <c r="EA35" s="250"/>
      <c r="EB35" s="250"/>
      <c r="EC35" s="250"/>
      <c r="ED35" s="250"/>
      <c r="EE35" s="250"/>
      <c r="EF35" s="250"/>
      <c r="EG35" s="250"/>
      <c r="EH35" s="250"/>
      <c r="EI35" s="250"/>
    </row>
    <row r="36" spans="1:139" s="184" customFormat="1" ht="31.5" customHeight="1" x14ac:dyDescent="0.2">
      <c r="A36" s="179">
        <v>2022</v>
      </c>
      <c r="B36" s="152">
        <v>3</v>
      </c>
      <c r="C36" s="282">
        <v>44621</v>
      </c>
      <c r="D36" s="152">
        <v>125</v>
      </c>
      <c r="E36" s="152">
        <v>691</v>
      </c>
      <c r="F36" s="152">
        <v>3</v>
      </c>
      <c r="G36" s="183" t="s">
        <v>151</v>
      </c>
      <c r="H36" s="271" t="s">
        <v>152</v>
      </c>
      <c r="I36" s="271" t="s">
        <v>365</v>
      </c>
      <c r="J36" s="271">
        <v>4</v>
      </c>
      <c r="K36" s="271">
        <v>4</v>
      </c>
      <c r="L36" s="185">
        <v>194</v>
      </c>
      <c r="M36" s="186">
        <v>174.6</v>
      </c>
      <c r="N36" s="187">
        <v>213.4</v>
      </c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53">
        <v>108</v>
      </c>
      <c r="Z36" s="153"/>
      <c r="AA36" s="178"/>
      <c r="AB36" s="178"/>
      <c r="AC36" s="178"/>
      <c r="AD36" s="178"/>
      <c r="AE36" s="178"/>
      <c r="AF36" s="178"/>
      <c r="AG36" s="178"/>
      <c r="AH36" s="178"/>
      <c r="AI36" s="178"/>
      <c r="AJ36" s="178"/>
      <c r="AK36" s="153"/>
      <c r="AL36" s="153"/>
      <c r="AM36" s="178"/>
      <c r="AN36" s="178"/>
      <c r="AO36" s="214"/>
      <c r="AP36" s="168">
        <v>120</v>
      </c>
      <c r="AQ36" s="169">
        <v>120</v>
      </c>
      <c r="AR36" s="167"/>
      <c r="AS36" s="167"/>
      <c r="AT36" s="167"/>
      <c r="AU36" s="167"/>
      <c r="AV36" s="167"/>
      <c r="AW36" s="167"/>
      <c r="AX36" s="167"/>
      <c r="AY36" s="167"/>
      <c r="AZ36" s="167"/>
      <c r="BA36" s="167"/>
      <c r="BB36" s="167"/>
      <c r="BC36" s="167"/>
      <c r="BD36" s="167"/>
      <c r="BE36" s="167"/>
      <c r="BF36" s="167"/>
      <c r="BG36" s="167"/>
      <c r="BH36" s="167"/>
      <c r="BI36" s="167"/>
      <c r="BJ36" s="167"/>
      <c r="BK36" s="167"/>
      <c r="BL36" s="167"/>
      <c r="BM36" s="167"/>
      <c r="BN36" s="167"/>
      <c r="BO36" s="167"/>
      <c r="BP36" s="167"/>
      <c r="BQ36" s="167"/>
      <c r="BR36" s="167"/>
      <c r="BS36" s="167"/>
      <c r="BT36" s="167"/>
      <c r="BU36" s="167"/>
      <c r="BV36" s="167"/>
      <c r="BW36" s="167"/>
      <c r="BX36" s="170"/>
      <c r="BY36" s="170"/>
      <c r="BZ36" s="170"/>
      <c r="CA36" s="170"/>
      <c r="CB36" s="170"/>
      <c r="CC36" s="170"/>
      <c r="CD36" s="170"/>
      <c r="CE36" s="170"/>
      <c r="CF36" s="170"/>
      <c r="CG36" s="171"/>
      <c r="CH36" s="166">
        <v>1.4999999999999999E-2</v>
      </c>
      <c r="CI36" s="283"/>
      <c r="CJ36" s="172"/>
      <c r="CK36" s="154"/>
      <c r="CL36" s="154"/>
      <c r="CM36" s="154"/>
      <c r="CN36" s="154"/>
      <c r="CO36" s="154" t="s">
        <v>388</v>
      </c>
      <c r="CP36" s="273" t="s">
        <v>389</v>
      </c>
      <c r="CQ36" s="250"/>
      <c r="CR36" s="250"/>
      <c r="CS36" s="250">
        <v>9</v>
      </c>
      <c r="CT36" s="250"/>
      <c r="CU36" s="250"/>
      <c r="CV36" s="250"/>
      <c r="CW36" s="250"/>
      <c r="CX36" s="250"/>
      <c r="CY36" s="250" t="str">
        <f t="shared" si="0"/>
        <v/>
      </c>
      <c r="CZ36" s="178" t="str">
        <f t="shared" si="1"/>
        <v/>
      </c>
      <c r="DA36" s="178" t="str">
        <f t="shared" si="2"/>
        <v/>
      </c>
      <c r="DB36" s="243">
        <f t="shared" si="3"/>
        <v>0</v>
      </c>
      <c r="DC36" s="12">
        <f t="shared" si="4"/>
        <v>0</v>
      </c>
      <c r="DD36" s="271">
        <f t="shared" si="5"/>
        <v>0</v>
      </c>
      <c r="DE36" s="271">
        <f t="shared" si="6"/>
        <v>108</v>
      </c>
      <c r="DF36" s="167">
        <f t="shared" si="7"/>
        <v>133</v>
      </c>
      <c r="DG36" s="271">
        <f t="shared" si="8"/>
        <v>0</v>
      </c>
      <c r="DH36" s="243">
        <f t="shared" si="9"/>
        <v>0</v>
      </c>
      <c r="DI36" s="281" t="str">
        <f t="shared" si="10"/>
        <v/>
      </c>
      <c r="DK36" s="12">
        <f t="shared" si="11"/>
        <v>13</v>
      </c>
      <c r="DM36" s="242" t="str">
        <f t="shared" si="12"/>
        <v/>
      </c>
      <c r="DN36" s="250">
        <f t="shared" si="13"/>
        <v>1</v>
      </c>
      <c r="DO36" s="250">
        <f t="shared" si="14"/>
        <v>1</v>
      </c>
      <c r="DP36" s="250">
        <f t="shared" si="15"/>
        <v>0</v>
      </c>
      <c r="DQ36" s="250"/>
      <c r="DR36" s="250"/>
      <c r="DS36" s="250"/>
      <c r="DT36" s="250"/>
      <c r="DU36" s="250"/>
      <c r="DV36" s="250"/>
      <c r="DW36" s="250"/>
      <c r="DX36" s="250"/>
      <c r="DY36" s="250"/>
      <c r="DZ36" s="250"/>
      <c r="EA36" s="250"/>
      <c r="EB36" s="250"/>
      <c r="EC36" s="250"/>
      <c r="ED36" s="250"/>
      <c r="EE36" s="250"/>
      <c r="EF36" s="250"/>
      <c r="EG36" s="250"/>
      <c r="EH36" s="250"/>
      <c r="EI36" s="250"/>
    </row>
    <row r="37" spans="1:139" s="184" customFormat="1" ht="31.5" customHeight="1" x14ac:dyDescent="0.2">
      <c r="A37" s="179">
        <v>2022</v>
      </c>
      <c r="B37" s="152">
        <v>3</v>
      </c>
      <c r="C37" s="282">
        <v>44621</v>
      </c>
      <c r="D37" s="152">
        <v>379</v>
      </c>
      <c r="E37" s="152">
        <v>441</v>
      </c>
      <c r="F37" s="152">
        <v>3</v>
      </c>
      <c r="G37" s="183" t="s">
        <v>253</v>
      </c>
      <c r="H37" s="271" t="s">
        <v>254</v>
      </c>
      <c r="I37" s="271" t="s">
        <v>365</v>
      </c>
      <c r="J37" s="271">
        <v>4</v>
      </c>
      <c r="K37" s="271">
        <v>2</v>
      </c>
      <c r="L37" s="185">
        <v>110</v>
      </c>
      <c r="M37" s="186">
        <v>104.94</v>
      </c>
      <c r="N37" s="187">
        <v>117.04</v>
      </c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53"/>
      <c r="Z37" s="153"/>
      <c r="AA37" s="178"/>
      <c r="AB37" s="178">
        <v>184</v>
      </c>
      <c r="AC37" s="178">
        <v>147</v>
      </c>
      <c r="AD37" s="178">
        <v>175</v>
      </c>
      <c r="AE37" s="178">
        <v>170</v>
      </c>
      <c r="AF37" s="178"/>
      <c r="AG37" s="178">
        <v>119</v>
      </c>
      <c r="AH37" s="178">
        <v>124</v>
      </c>
      <c r="AI37" s="178">
        <v>119</v>
      </c>
      <c r="AJ37" s="178">
        <v>122</v>
      </c>
      <c r="AK37" s="153"/>
      <c r="AL37" s="153"/>
      <c r="AM37" s="178"/>
      <c r="AN37" s="178"/>
      <c r="AO37" s="214"/>
      <c r="AP37" s="168">
        <v>120</v>
      </c>
      <c r="AQ37" s="169">
        <v>120</v>
      </c>
      <c r="AR37" s="167"/>
      <c r="AS37" s="167"/>
      <c r="AT37" s="167"/>
      <c r="AU37" s="167"/>
      <c r="AV37" s="167"/>
      <c r="AW37" s="167"/>
      <c r="AX37" s="167"/>
      <c r="AY37" s="167"/>
      <c r="AZ37" s="167"/>
      <c r="BA37" s="167"/>
      <c r="BB37" s="167"/>
      <c r="BC37" s="167"/>
      <c r="BD37" s="167"/>
      <c r="BE37" s="167"/>
      <c r="BF37" s="167"/>
      <c r="BG37" s="167"/>
      <c r="BH37" s="167"/>
      <c r="BI37" s="167"/>
      <c r="BJ37" s="167"/>
      <c r="BK37" s="167"/>
      <c r="BL37" s="167">
        <v>4</v>
      </c>
      <c r="BM37" s="167">
        <v>6</v>
      </c>
      <c r="BN37" s="167"/>
      <c r="BO37" s="167"/>
      <c r="BP37" s="167"/>
      <c r="BQ37" s="167"/>
      <c r="BR37" s="167"/>
      <c r="BS37" s="167">
        <v>6</v>
      </c>
      <c r="BT37" s="167"/>
      <c r="BU37" s="167"/>
      <c r="BV37" s="167"/>
      <c r="BW37" s="167"/>
      <c r="BX37" s="170"/>
      <c r="BY37" s="170"/>
      <c r="BZ37" s="170"/>
      <c r="CA37" s="170"/>
      <c r="CB37" s="170"/>
      <c r="CC37" s="170"/>
      <c r="CD37" s="170"/>
      <c r="CE37" s="170"/>
      <c r="CF37" s="170"/>
      <c r="CG37" s="171"/>
      <c r="CH37" s="166">
        <v>1.4999999999999999E-2</v>
      </c>
      <c r="CI37" s="283"/>
      <c r="CJ37" s="172"/>
      <c r="CK37" s="154"/>
      <c r="CL37" s="154"/>
      <c r="CM37" s="154"/>
      <c r="CN37" s="154"/>
      <c r="CO37" s="154" t="s">
        <v>400</v>
      </c>
      <c r="CP37" s="273" t="s">
        <v>401</v>
      </c>
      <c r="CQ37" s="250"/>
      <c r="CR37" s="250"/>
      <c r="CS37" s="250">
        <v>9</v>
      </c>
      <c r="CT37" s="250"/>
      <c r="CU37" s="250"/>
      <c r="CV37" s="250"/>
      <c r="CW37" s="250"/>
      <c r="CX37" s="250"/>
      <c r="CY37" s="250" t="str">
        <f t="shared" si="0"/>
        <v/>
      </c>
      <c r="CZ37" s="178">
        <f t="shared" si="1"/>
        <v>169</v>
      </c>
      <c r="DA37" s="178">
        <f t="shared" si="2"/>
        <v>121</v>
      </c>
      <c r="DB37" s="243">
        <f t="shared" si="3"/>
        <v>0</v>
      </c>
      <c r="DC37" s="12">
        <f t="shared" si="4"/>
        <v>16</v>
      </c>
      <c r="DD37" s="271">
        <f t="shared" si="5"/>
        <v>8</v>
      </c>
      <c r="DE37" s="271" t="str">
        <f t="shared" si="6"/>
        <v/>
      </c>
      <c r="DF37" s="167" t="str">
        <f t="shared" si="7"/>
        <v/>
      </c>
      <c r="DG37" s="271" t="str">
        <f t="shared" si="8"/>
        <v/>
      </c>
      <c r="DH37" s="243">
        <f t="shared" si="9"/>
        <v>8</v>
      </c>
      <c r="DI37" s="281">
        <f t="shared" si="10"/>
        <v>1</v>
      </c>
      <c r="DK37" s="12" t="str">
        <f t="shared" si="11"/>
        <v/>
      </c>
      <c r="DM37" s="242">
        <f t="shared" si="12"/>
        <v>11</v>
      </c>
      <c r="DN37" s="250">
        <f t="shared" si="13"/>
        <v>0</v>
      </c>
      <c r="DO37" s="250">
        <f t="shared" si="14"/>
        <v>1</v>
      </c>
      <c r="DP37" s="250">
        <f t="shared" si="15"/>
        <v>0</v>
      </c>
      <c r="DQ37" s="250"/>
      <c r="DR37" s="250"/>
      <c r="DS37" s="250"/>
      <c r="DT37" s="250"/>
      <c r="DU37" s="250"/>
      <c r="DV37" s="250"/>
      <c r="DW37" s="250"/>
      <c r="DX37" s="250"/>
      <c r="DY37" s="250"/>
      <c r="DZ37" s="250"/>
      <c r="EA37" s="250"/>
      <c r="EB37" s="250"/>
      <c r="EC37" s="250"/>
      <c r="ED37" s="250"/>
      <c r="EE37" s="250"/>
      <c r="EF37" s="250"/>
      <c r="EG37" s="250"/>
      <c r="EH37" s="250"/>
      <c r="EI37" s="250"/>
    </row>
    <row r="38" spans="1:139" s="184" customFormat="1" ht="31.5" customHeight="1" x14ac:dyDescent="0.2">
      <c r="A38" s="179">
        <v>2022</v>
      </c>
      <c r="B38" s="152">
        <v>3</v>
      </c>
      <c r="C38" s="282">
        <v>44621</v>
      </c>
      <c r="D38" s="152">
        <v>379</v>
      </c>
      <c r="E38" s="152">
        <v>442</v>
      </c>
      <c r="F38" s="152">
        <v>3</v>
      </c>
      <c r="G38" s="183" t="s">
        <v>255</v>
      </c>
      <c r="H38" s="271" t="s">
        <v>256</v>
      </c>
      <c r="I38" s="271" t="s">
        <v>365</v>
      </c>
      <c r="J38" s="271">
        <v>4</v>
      </c>
      <c r="K38" s="271">
        <v>2</v>
      </c>
      <c r="L38" s="185">
        <v>96.2</v>
      </c>
      <c r="M38" s="186">
        <v>91.967200000000005</v>
      </c>
      <c r="N38" s="187">
        <v>101.97199999999999</v>
      </c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53"/>
      <c r="Z38" s="153"/>
      <c r="AA38" s="178"/>
      <c r="AB38" s="178">
        <v>148</v>
      </c>
      <c r="AC38" s="178">
        <v>134</v>
      </c>
      <c r="AD38" s="178">
        <v>147</v>
      </c>
      <c r="AE38" s="178">
        <v>138</v>
      </c>
      <c r="AF38" s="178"/>
      <c r="AG38" s="178">
        <v>106</v>
      </c>
      <c r="AH38" s="178">
        <v>111</v>
      </c>
      <c r="AI38" s="178">
        <v>104</v>
      </c>
      <c r="AJ38" s="178">
        <v>110</v>
      </c>
      <c r="AK38" s="153">
        <v>161</v>
      </c>
      <c r="AL38" s="153">
        <v>158</v>
      </c>
      <c r="AM38" s="178"/>
      <c r="AN38" s="178"/>
      <c r="AO38" s="214"/>
      <c r="AP38" s="168">
        <v>120</v>
      </c>
      <c r="AQ38" s="169">
        <v>120</v>
      </c>
      <c r="AR38" s="167"/>
      <c r="AS38" s="167"/>
      <c r="AT38" s="167"/>
      <c r="AU38" s="167"/>
      <c r="AV38" s="167"/>
      <c r="AW38" s="167"/>
      <c r="AX38" s="167"/>
      <c r="AY38" s="167"/>
      <c r="AZ38" s="167"/>
      <c r="BA38" s="167"/>
      <c r="BB38" s="167"/>
      <c r="BC38" s="167"/>
      <c r="BD38" s="167"/>
      <c r="BE38" s="167"/>
      <c r="BF38" s="167"/>
      <c r="BG38" s="167"/>
      <c r="BH38" s="167"/>
      <c r="BI38" s="167"/>
      <c r="BJ38" s="167"/>
      <c r="BK38" s="167"/>
      <c r="BL38" s="167"/>
      <c r="BM38" s="167"/>
      <c r="BN38" s="167"/>
      <c r="BO38" s="167"/>
      <c r="BP38" s="167"/>
      <c r="BQ38" s="167"/>
      <c r="BR38" s="167"/>
      <c r="BS38" s="167"/>
      <c r="BT38" s="167"/>
      <c r="BU38" s="167"/>
      <c r="BV38" s="167"/>
      <c r="BW38" s="167"/>
      <c r="BX38" s="170"/>
      <c r="BY38" s="170"/>
      <c r="BZ38" s="170"/>
      <c r="CA38" s="170"/>
      <c r="CB38" s="170"/>
      <c r="CC38" s="170"/>
      <c r="CD38" s="170"/>
      <c r="CE38" s="170"/>
      <c r="CF38" s="170"/>
      <c r="CG38" s="171"/>
      <c r="CH38" s="166">
        <v>1.4999999999999999E-2</v>
      </c>
      <c r="CI38" s="283"/>
      <c r="CJ38" s="172"/>
      <c r="CK38" s="154"/>
      <c r="CL38" s="154"/>
      <c r="CM38" s="154"/>
      <c r="CN38" s="154"/>
      <c r="CO38" s="154" t="s">
        <v>400</v>
      </c>
      <c r="CP38" s="273" t="s">
        <v>401</v>
      </c>
      <c r="CQ38" s="250"/>
      <c r="CR38" s="250"/>
      <c r="CS38" s="250">
        <v>9</v>
      </c>
      <c r="CT38" s="250"/>
      <c r="CU38" s="250"/>
      <c r="CV38" s="250"/>
      <c r="CW38" s="250"/>
      <c r="CX38" s="250"/>
      <c r="CY38" s="250" t="str">
        <f t="shared" si="0"/>
        <v/>
      </c>
      <c r="CZ38" s="178">
        <f t="shared" si="1"/>
        <v>142</v>
      </c>
      <c r="DA38" s="178">
        <f t="shared" si="2"/>
        <v>107.75</v>
      </c>
      <c r="DB38" s="243">
        <f t="shared" si="3"/>
        <v>0</v>
      </c>
      <c r="DC38" s="12">
        <f t="shared" si="4"/>
        <v>0</v>
      </c>
      <c r="DD38" s="271">
        <f t="shared" si="5"/>
        <v>0</v>
      </c>
      <c r="DE38" s="271">
        <f t="shared" si="6"/>
        <v>160</v>
      </c>
      <c r="DF38" s="167">
        <f t="shared" si="7"/>
        <v>90</v>
      </c>
      <c r="DG38" s="271">
        <f t="shared" si="8"/>
        <v>0</v>
      </c>
      <c r="DH38" s="243">
        <f t="shared" si="9"/>
        <v>0</v>
      </c>
      <c r="DI38" s="281" t="str">
        <f t="shared" si="10"/>
        <v/>
      </c>
      <c r="DK38" s="12">
        <f t="shared" si="11"/>
        <v>-30</v>
      </c>
      <c r="DM38" s="242">
        <f t="shared" si="12"/>
        <v>11.549999999999997</v>
      </c>
      <c r="DN38" s="250">
        <f t="shared" si="13"/>
        <v>0</v>
      </c>
      <c r="DO38" s="250">
        <f t="shared" si="14"/>
        <v>1</v>
      </c>
      <c r="DP38" s="250">
        <f t="shared" si="15"/>
        <v>0</v>
      </c>
      <c r="DQ38" s="250"/>
      <c r="DR38" s="250"/>
      <c r="DS38" s="250"/>
      <c r="DT38" s="250"/>
      <c r="DU38" s="250"/>
      <c r="DV38" s="250"/>
      <c r="DW38" s="250"/>
      <c r="DX38" s="250"/>
      <c r="DY38" s="250"/>
      <c r="DZ38" s="250"/>
      <c r="EA38" s="250"/>
      <c r="EB38" s="250"/>
      <c r="EC38" s="250"/>
      <c r="ED38" s="250"/>
      <c r="EE38" s="250"/>
      <c r="EF38" s="250"/>
      <c r="EG38" s="250"/>
      <c r="EH38" s="250"/>
      <c r="EI38" s="250"/>
    </row>
    <row r="39" spans="1:139" s="184" customFormat="1" ht="31.5" customHeight="1" x14ac:dyDescent="0.2">
      <c r="A39" s="179">
        <v>2022</v>
      </c>
      <c r="B39" s="152">
        <v>3</v>
      </c>
      <c r="C39" s="282">
        <v>44621</v>
      </c>
      <c r="D39" s="152">
        <v>423</v>
      </c>
      <c r="E39" s="152">
        <v>669</v>
      </c>
      <c r="F39" s="152">
        <v>3</v>
      </c>
      <c r="G39" s="183" t="s">
        <v>235</v>
      </c>
      <c r="H39" s="271" t="s">
        <v>236</v>
      </c>
      <c r="I39" s="271" t="s">
        <v>365</v>
      </c>
      <c r="J39" s="271">
        <v>2</v>
      </c>
      <c r="K39" s="271">
        <v>2</v>
      </c>
      <c r="L39" s="185">
        <v>954</v>
      </c>
      <c r="M39" s="186">
        <v>897.71400000000006</v>
      </c>
      <c r="N39" s="187">
        <v>1021.734</v>
      </c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53"/>
      <c r="Z39" s="153"/>
      <c r="AA39" s="178"/>
      <c r="AB39" s="178"/>
      <c r="AC39" s="178"/>
      <c r="AD39" s="178"/>
      <c r="AE39" s="178"/>
      <c r="AF39" s="178"/>
      <c r="AG39" s="178"/>
      <c r="AH39" s="178"/>
      <c r="AI39" s="178"/>
      <c r="AJ39" s="178"/>
      <c r="AK39" s="153"/>
      <c r="AL39" s="153"/>
      <c r="AM39" s="178"/>
      <c r="AN39" s="178"/>
      <c r="AO39" s="214"/>
      <c r="AP39" s="168">
        <v>40</v>
      </c>
      <c r="AQ39" s="169">
        <v>180</v>
      </c>
      <c r="AR39" s="167"/>
      <c r="AS39" s="167"/>
      <c r="AT39" s="167"/>
      <c r="AU39" s="167"/>
      <c r="AV39" s="167">
        <v>216</v>
      </c>
      <c r="AW39" s="167"/>
      <c r="AX39" s="167"/>
      <c r="AY39" s="167"/>
      <c r="AZ39" s="167"/>
      <c r="BA39" s="167"/>
      <c r="BB39" s="167"/>
      <c r="BC39" s="167"/>
      <c r="BD39" s="167"/>
      <c r="BE39" s="167"/>
      <c r="BF39" s="167"/>
      <c r="BG39" s="167"/>
      <c r="BH39" s="167"/>
      <c r="BI39" s="167"/>
      <c r="BJ39" s="167"/>
      <c r="BK39" s="167"/>
      <c r="BL39" s="167"/>
      <c r="BM39" s="167"/>
      <c r="BN39" s="167"/>
      <c r="BO39" s="167"/>
      <c r="BP39" s="167"/>
      <c r="BQ39" s="167"/>
      <c r="BR39" s="167"/>
      <c r="BS39" s="167"/>
      <c r="BT39" s="167"/>
      <c r="BU39" s="167"/>
      <c r="BV39" s="167"/>
      <c r="BW39" s="167"/>
      <c r="BX39" s="170"/>
      <c r="BY39" s="170"/>
      <c r="BZ39" s="170"/>
      <c r="CA39" s="170"/>
      <c r="CB39" s="170"/>
      <c r="CC39" s="170"/>
      <c r="CD39" s="170"/>
      <c r="CE39" s="170"/>
      <c r="CF39" s="170"/>
      <c r="CG39" s="171"/>
      <c r="CH39" s="166">
        <v>1.4999999999999999E-2</v>
      </c>
      <c r="CI39" s="283"/>
      <c r="CJ39" s="172"/>
      <c r="CK39" s="154"/>
      <c r="CL39" s="154"/>
      <c r="CM39" s="154"/>
      <c r="CN39" s="154"/>
      <c r="CO39" s="154" t="s">
        <v>367</v>
      </c>
      <c r="CP39" s="273" t="s">
        <v>368</v>
      </c>
      <c r="CQ39" s="250" t="s">
        <v>402</v>
      </c>
      <c r="CR39" s="250" t="s">
        <v>370</v>
      </c>
      <c r="CS39" s="250">
        <v>9</v>
      </c>
      <c r="CT39" s="250"/>
      <c r="CU39" s="250"/>
      <c r="CV39" s="250"/>
      <c r="CW39" s="250"/>
      <c r="CX39" s="250"/>
      <c r="CY39" s="250" t="str">
        <f t="shared" si="0"/>
        <v/>
      </c>
      <c r="CZ39" s="178" t="str">
        <f t="shared" si="1"/>
        <v/>
      </c>
      <c r="DA39" s="178" t="str">
        <f t="shared" si="2"/>
        <v/>
      </c>
      <c r="DB39" s="243">
        <f t="shared" si="3"/>
        <v>216</v>
      </c>
      <c r="DC39" s="12">
        <f t="shared" si="4"/>
        <v>0</v>
      </c>
      <c r="DD39" s="271">
        <f t="shared" si="5"/>
        <v>0</v>
      </c>
      <c r="DE39" s="271" t="str">
        <f t="shared" si="6"/>
        <v/>
      </c>
      <c r="DF39" s="167" t="str">
        <f t="shared" si="7"/>
        <v/>
      </c>
      <c r="DG39" s="271" t="str">
        <f t="shared" si="8"/>
        <v/>
      </c>
      <c r="DH39" s="243">
        <f t="shared" si="9"/>
        <v>216</v>
      </c>
      <c r="DI39" s="281">
        <f t="shared" si="10"/>
        <v>0</v>
      </c>
      <c r="DK39" s="12" t="str">
        <f t="shared" si="11"/>
        <v/>
      </c>
      <c r="DM39" s="242" t="str">
        <f t="shared" si="12"/>
        <v/>
      </c>
      <c r="DN39" s="250">
        <f t="shared" si="13"/>
        <v>0</v>
      </c>
      <c r="DO39" s="250">
        <f t="shared" si="14"/>
        <v>1</v>
      </c>
      <c r="DP39" s="250">
        <f t="shared" si="15"/>
        <v>0</v>
      </c>
      <c r="DQ39" s="250"/>
      <c r="DR39" s="250"/>
      <c r="DS39" s="250"/>
      <c r="DT39" s="250"/>
      <c r="DU39" s="250"/>
      <c r="DV39" s="250"/>
      <c r="DW39" s="250"/>
      <c r="DX39" s="250"/>
      <c r="DY39" s="250"/>
      <c r="DZ39" s="250"/>
      <c r="EA39" s="250"/>
      <c r="EB39" s="250"/>
      <c r="EC39" s="250"/>
      <c r="ED39" s="250"/>
      <c r="EE39" s="250"/>
      <c r="EF39" s="250"/>
      <c r="EG39" s="250"/>
      <c r="EH39" s="250"/>
      <c r="EI39" s="250"/>
    </row>
    <row r="40" spans="1:139" s="184" customFormat="1" ht="31.5" customHeight="1" x14ac:dyDescent="0.2">
      <c r="A40" s="179">
        <v>2022</v>
      </c>
      <c r="B40" s="152">
        <v>3</v>
      </c>
      <c r="C40" s="282">
        <v>44621</v>
      </c>
      <c r="D40" s="152">
        <v>1</v>
      </c>
      <c r="E40" s="152">
        <v>1</v>
      </c>
      <c r="F40" s="152">
        <v>4</v>
      </c>
      <c r="G40" s="183" t="s">
        <v>197</v>
      </c>
      <c r="H40" s="271" t="s">
        <v>198</v>
      </c>
      <c r="I40" s="271" t="s">
        <v>365</v>
      </c>
      <c r="J40" s="271">
        <v>3</v>
      </c>
      <c r="K40" s="271">
        <v>2</v>
      </c>
      <c r="L40" s="185">
        <v>111</v>
      </c>
      <c r="M40" s="186">
        <v>103.23</v>
      </c>
      <c r="N40" s="187">
        <v>118.77</v>
      </c>
      <c r="O40" s="178"/>
      <c r="P40" s="178"/>
      <c r="Q40" s="178"/>
      <c r="R40" s="178">
        <v>155</v>
      </c>
      <c r="S40" s="178">
        <v>170</v>
      </c>
      <c r="T40" s="178"/>
      <c r="U40" s="178"/>
      <c r="V40" s="178"/>
      <c r="W40" s="178">
        <v>117</v>
      </c>
      <c r="X40" s="178">
        <v>116</v>
      </c>
      <c r="Y40" s="153"/>
      <c r="Z40" s="153"/>
      <c r="AA40" s="178">
        <v>130</v>
      </c>
      <c r="AB40" s="178">
        <v>146</v>
      </c>
      <c r="AC40" s="178">
        <v>159</v>
      </c>
      <c r="AD40" s="178">
        <v>175</v>
      </c>
      <c r="AE40" s="178">
        <v>171</v>
      </c>
      <c r="AF40" s="178">
        <v>116</v>
      </c>
      <c r="AG40" s="178">
        <v>117</v>
      </c>
      <c r="AH40" s="178">
        <v>120</v>
      </c>
      <c r="AI40" s="178">
        <v>119</v>
      </c>
      <c r="AJ40" s="178">
        <v>123</v>
      </c>
      <c r="AK40" s="153"/>
      <c r="AL40" s="153"/>
      <c r="AM40" s="178"/>
      <c r="AN40" s="178"/>
      <c r="AO40" s="214"/>
      <c r="AP40" s="168">
        <v>108</v>
      </c>
      <c r="AQ40" s="169">
        <v>100</v>
      </c>
      <c r="AR40" s="167"/>
      <c r="AS40" s="167"/>
      <c r="AT40" s="167"/>
      <c r="AU40" s="167"/>
      <c r="AV40" s="167">
        <v>260</v>
      </c>
      <c r="AW40" s="167">
        <v>2</v>
      </c>
      <c r="AX40" s="167">
        <v>1</v>
      </c>
      <c r="AY40" s="167">
        <v>4</v>
      </c>
      <c r="AZ40" s="167">
        <v>1</v>
      </c>
      <c r="BA40" s="167"/>
      <c r="BB40" s="167"/>
      <c r="BC40" s="167"/>
      <c r="BD40" s="167"/>
      <c r="BE40" s="167"/>
      <c r="BF40" s="167"/>
      <c r="BG40" s="167"/>
      <c r="BH40" s="167">
        <v>268</v>
      </c>
      <c r="BI40" s="167"/>
      <c r="BJ40" s="167"/>
      <c r="BK40" s="167"/>
      <c r="BL40" s="167">
        <v>2</v>
      </c>
      <c r="BM40" s="167">
        <v>3</v>
      </c>
      <c r="BN40" s="167"/>
      <c r="BO40" s="167"/>
      <c r="BP40" s="167">
        <v>4</v>
      </c>
      <c r="BQ40" s="167"/>
      <c r="BR40" s="167"/>
      <c r="BS40" s="167">
        <v>2</v>
      </c>
      <c r="BT40" s="167"/>
      <c r="BU40" s="167"/>
      <c r="BV40" s="167"/>
      <c r="BW40" s="167">
        <v>2</v>
      </c>
      <c r="BX40" s="170">
        <v>2</v>
      </c>
      <c r="BY40" s="170"/>
      <c r="BZ40" s="170"/>
      <c r="CA40" s="170"/>
      <c r="CB40" s="170"/>
      <c r="CC40" s="170"/>
      <c r="CD40" s="170"/>
      <c r="CE40" s="170"/>
      <c r="CF40" s="170"/>
      <c r="CG40" s="171"/>
      <c r="CH40" s="166">
        <v>1.4999999999999999E-2</v>
      </c>
      <c r="CI40" s="283"/>
      <c r="CJ40" s="172"/>
      <c r="CK40" s="154"/>
      <c r="CL40" s="154"/>
      <c r="CM40" s="154"/>
      <c r="CN40" s="154"/>
      <c r="CO40" s="154" t="s">
        <v>403</v>
      </c>
      <c r="CP40" s="273" t="s">
        <v>403</v>
      </c>
      <c r="CQ40" s="250"/>
      <c r="CR40" s="250"/>
      <c r="CS40" s="250">
        <v>9</v>
      </c>
      <c r="CT40" s="250"/>
      <c r="CU40" s="250"/>
      <c r="CV40" s="250"/>
      <c r="CW40" s="250"/>
      <c r="CX40" s="250"/>
      <c r="CY40" s="250" t="str">
        <f t="shared" si="0"/>
        <v/>
      </c>
      <c r="CZ40" s="178">
        <f t="shared" si="1"/>
        <v>158</v>
      </c>
      <c r="DA40" s="178">
        <f t="shared" si="2"/>
        <v>118.28571428571429</v>
      </c>
      <c r="DB40" s="243">
        <f t="shared" si="3"/>
        <v>260</v>
      </c>
      <c r="DC40" s="12">
        <f t="shared" si="4"/>
        <v>19</v>
      </c>
      <c r="DD40" s="271">
        <f t="shared" si="5"/>
        <v>10</v>
      </c>
      <c r="DE40" s="271" t="str">
        <f t="shared" si="6"/>
        <v/>
      </c>
      <c r="DF40" s="167" t="str">
        <f t="shared" si="7"/>
        <v/>
      </c>
      <c r="DG40" s="271" t="str">
        <f t="shared" si="8"/>
        <v/>
      </c>
      <c r="DH40" s="243">
        <f t="shared" si="9"/>
        <v>270</v>
      </c>
      <c r="DI40" s="281">
        <f t="shared" si="10"/>
        <v>3.7037037037037035E-2</v>
      </c>
      <c r="DK40" s="12" t="str">
        <f t="shared" si="11"/>
        <v/>
      </c>
      <c r="DM40" s="242">
        <f t="shared" si="12"/>
        <v>7.2857142857142918</v>
      </c>
      <c r="DN40" s="250">
        <f t="shared" si="13"/>
        <v>0</v>
      </c>
      <c r="DO40" s="250">
        <f t="shared" si="14"/>
        <v>1</v>
      </c>
      <c r="DP40" s="250">
        <f t="shared" si="15"/>
        <v>1</v>
      </c>
      <c r="DQ40" s="250"/>
      <c r="DR40" s="250"/>
      <c r="DS40" s="250"/>
      <c r="DT40" s="250"/>
      <c r="DU40" s="250"/>
      <c r="DV40" s="250"/>
      <c r="DW40" s="250"/>
      <c r="DX40" s="250"/>
      <c r="DY40" s="250"/>
      <c r="DZ40" s="250"/>
      <c r="EA40" s="250"/>
      <c r="EB40" s="250"/>
      <c r="EC40" s="250"/>
      <c r="ED40" s="250"/>
      <c r="EE40" s="250"/>
      <c r="EF40" s="250"/>
      <c r="EG40" s="250"/>
      <c r="EH40" s="250"/>
      <c r="EI40" s="250"/>
    </row>
    <row r="41" spans="1:139" s="184" customFormat="1" ht="31.5" customHeight="1" x14ac:dyDescent="0.2">
      <c r="A41" s="179">
        <v>2022</v>
      </c>
      <c r="B41" s="152">
        <v>3</v>
      </c>
      <c r="C41" s="282">
        <v>44621</v>
      </c>
      <c r="D41" s="152">
        <v>1</v>
      </c>
      <c r="E41" s="152">
        <v>2</v>
      </c>
      <c r="F41" s="152">
        <v>4</v>
      </c>
      <c r="G41" s="183" t="s">
        <v>249</v>
      </c>
      <c r="H41" s="271" t="s">
        <v>250</v>
      </c>
      <c r="I41" s="271" t="s">
        <v>365</v>
      </c>
      <c r="J41" s="271">
        <v>3</v>
      </c>
      <c r="K41" s="271">
        <v>2</v>
      </c>
      <c r="L41" s="185">
        <v>113</v>
      </c>
      <c r="M41" s="186">
        <v>105.09</v>
      </c>
      <c r="N41" s="187">
        <v>120.91</v>
      </c>
      <c r="O41" s="178"/>
      <c r="P41" s="178"/>
      <c r="Q41" s="178"/>
      <c r="R41" s="178">
        <v>174</v>
      </c>
      <c r="S41" s="178">
        <v>190</v>
      </c>
      <c r="T41" s="178"/>
      <c r="U41" s="178"/>
      <c r="V41" s="178"/>
      <c r="W41" s="178">
        <v>119</v>
      </c>
      <c r="X41" s="178">
        <v>120</v>
      </c>
      <c r="Y41" s="153"/>
      <c r="Z41" s="153"/>
      <c r="AA41" s="178">
        <v>170</v>
      </c>
      <c r="AB41" s="178">
        <v>221</v>
      </c>
      <c r="AC41" s="178">
        <v>147</v>
      </c>
      <c r="AD41" s="178">
        <v>140</v>
      </c>
      <c r="AE41" s="178">
        <v>148</v>
      </c>
      <c r="AF41" s="178">
        <v>105</v>
      </c>
      <c r="AG41" s="178">
        <v>115</v>
      </c>
      <c r="AH41" s="178">
        <v>108</v>
      </c>
      <c r="AI41" s="178">
        <v>114</v>
      </c>
      <c r="AJ41" s="178">
        <v>118</v>
      </c>
      <c r="AK41" s="153"/>
      <c r="AL41" s="153"/>
      <c r="AM41" s="178"/>
      <c r="AN41" s="178"/>
      <c r="AO41" s="214"/>
      <c r="AP41" s="168">
        <v>108</v>
      </c>
      <c r="AQ41" s="169">
        <v>100</v>
      </c>
      <c r="AR41" s="167"/>
      <c r="AS41" s="167"/>
      <c r="AT41" s="167"/>
      <c r="AU41" s="167"/>
      <c r="AV41" s="167">
        <v>256</v>
      </c>
      <c r="AW41" s="167">
        <v>4</v>
      </c>
      <c r="AX41" s="167">
        <v>3</v>
      </c>
      <c r="AY41" s="167">
        <v>1</v>
      </c>
      <c r="AZ41" s="167"/>
      <c r="BA41" s="167"/>
      <c r="BB41" s="167"/>
      <c r="BC41" s="167"/>
      <c r="BD41" s="167"/>
      <c r="BE41" s="167"/>
      <c r="BF41" s="167"/>
      <c r="BG41" s="167"/>
      <c r="BH41" s="167">
        <v>264</v>
      </c>
      <c r="BI41" s="167"/>
      <c r="BJ41" s="167"/>
      <c r="BK41" s="167"/>
      <c r="BL41" s="167">
        <v>4</v>
      </c>
      <c r="BM41" s="167">
        <v>5</v>
      </c>
      <c r="BN41" s="167"/>
      <c r="BO41" s="167"/>
      <c r="BP41" s="167"/>
      <c r="BQ41" s="167"/>
      <c r="BR41" s="167"/>
      <c r="BS41" s="167"/>
      <c r="BT41" s="167"/>
      <c r="BU41" s="167"/>
      <c r="BV41" s="167"/>
      <c r="BW41" s="167">
        <v>4</v>
      </c>
      <c r="BX41" s="170">
        <v>4</v>
      </c>
      <c r="BY41" s="170"/>
      <c r="BZ41" s="170"/>
      <c r="CA41" s="170"/>
      <c r="CB41" s="170"/>
      <c r="CC41" s="170"/>
      <c r="CD41" s="170"/>
      <c r="CE41" s="170"/>
      <c r="CF41" s="170"/>
      <c r="CG41" s="171"/>
      <c r="CH41" s="166">
        <v>1.4999999999999999E-2</v>
      </c>
      <c r="CI41" s="283"/>
      <c r="CJ41" s="172"/>
      <c r="CK41" s="154"/>
      <c r="CL41" s="154"/>
      <c r="CM41" s="154"/>
      <c r="CN41" s="154"/>
      <c r="CO41" s="154" t="s">
        <v>403</v>
      </c>
      <c r="CP41" s="273" t="s">
        <v>403</v>
      </c>
      <c r="CQ41" s="250"/>
      <c r="CR41" s="250"/>
      <c r="CS41" s="250">
        <v>9</v>
      </c>
      <c r="CT41" s="250"/>
      <c r="CU41" s="250"/>
      <c r="CV41" s="250"/>
      <c r="CW41" s="250"/>
      <c r="CX41" s="250"/>
      <c r="CY41" s="250" t="str">
        <f t="shared" si="0"/>
        <v/>
      </c>
      <c r="CZ41" s="178">
        <f t="shared" si="1"/>
        <v>170</v>
      </c>
      <c r="DA41" s="178">
        <f t="shared" si="2"/>
        <v>114.14285714285714</v>
      </c>
      <c r="DB41" s="243">
        <f t="shared" si="3"/>
        <v>256</v>
      </c>
      <c r="DC41" s="12">
        <f t="shared" si="4"/>
        <v>17</v>
      </c>
      <c r="DD41" s="271">
        <f t="shared" si="5"/>
        <v>9</v>
      </c>
      <c r="DE41" s="271" t="str">
        <f t="shared" si="6"/>
        <v/>
      </c>
      <c r="DF41" s="167" t="str">
        <f t="shared" si="7"/>
        <v/>
      </c>
      <c r="DG41" s="271" t="str">
        <f t="shared" si="8"/>
        <v/>
      </c>
      <c r="DH41" s="243">
        <f t="shared" si="9"/>
        <v>265</v>
      </c>
      <c r="DI41" s="281">
        <f t="shared" si="10"/>
        <v>3.3962264150943396E-2</v>
      </c>
      <c r="DK41" s="12" t="str">
        <f t="shared" si="11"/>
        <v/>
      </c>
      <c r="DM41" s="242">
        <f t="shared" si="12"/>
        <v>1.1428571428571388</v>
      </c>
      <c r="DN41" s="250">
        <f t="shared" si="13"/>
        <v>0</v>
      </c>
      <c r="DO41" s="250">
        <f t="shared" si="14"/>
        <v>1</v>
      </c>
      <c r="DP41" s="250">
        <f t="shared" si="15"/>
        <v>1</v>
      </c>
      <c r="DQ41" s="250"/>
      <c r="DR41" s="250"/>
      <c r="DS41" s="250"/>
      <c r="DT41" s="250"/>
      <c r="DU41" s="250"/>
      <c r="DV41" s="250"/>
      <c r="DW41" s="250"/>
      <c r="DX41" s="250"/>
      <c r="DY41" s="250"/>
      <c r="DZ41" s="250"/>
      <c r="EA41" s="250"/>
      <c r="EB41" s="250"/>
      <c r="EC41" s="250"/>
      <c r="ED41" s="250"/>
      <c r="EE41" s="250"/>
      <c r="EF41" s="250"/>
      <c r="EG41" s="250"/>
      <c r="EH41" s="250"/>
      <c r="EI41" s="250"/>
    </row>
    <row r="42" spans="1:139" s="184" customFormat="1" ht="31.5" customHeight="1" x14ac:dyDescent="0.2">
      <c r="A42" s="179">
        <v>2022</v>
      </c>
      <c r="B42" s="152">
        <v>3</v>
      </c>
      <c r="C42" s="282">
        <v>44621</v>
      </c>
      <c r="D42" s="152">
        <v>47</v>
      </c>
      <c r="E42" s="152">
        <v>122</v>
      </c>
      <c r="F42" s="152">
        <v>4</v>
      </c>
      <c r="G42" s="183" t="s">
        <v>131</v>
      </c>
      <c r="H42" s="271" t="s">
        <v>132</v>
      </c>
      <c r="I42" s="271" t="s">
        <v>371</v>
      </c>
      <c r="J42" s="271">
        <v>2</v>
      </c>
      <c r="K42" s="271">
        <v>1</v>
      </c>
      <c r="L42" s="185">
        <v>280</v>
      </c>
      <c r="M42" s="186">
        <v>267.39999999999998</v>
      </c>
      <c r="N42" s="187">
        <v>292.60000000000002</v>
      </c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53"/>
      <c r="Z42" s="153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53"/>
      <c r="AL42" s="153"/>
      <c r="AM42" s="178"/>
      <c r="AN42" s="178"/>
      <c r="AO42" s="214"/>
      <c r="AP42" s="168">
        <v>64</v>
      </c>
      <c r="AQ42" s="169">
        <v>113</v>
      </c>
      <c r="AR42" s="167"/>
      <c r="AS42" s="167"/>
      <c r="AT42" s="167"/>
      <c r="AU42" s="167"/>
      <c r="AV42" s="167">
        <v>240</v>
      </c>
      <c r="AW42" s="167"/>
      <c r="AX42" s="167"/>
      <c r="AY42" s="167"/>
      <c r="AZ42" s="167"/>
      <c r="BA42" s="167"/>
      <c r="BB42" s="167"/>
      <c r="BC42" s="167"/>
      <c r="BD42" s="167"/>
      <c r="BE42" s="167"/>
      <c r="BF42" s="167"/>
      <c r="BG42" s="167"/>
      <c r="BH42" s="167"/>
      <c r="BI42" s="167"/>
      <c r="BJ42" s="167"/>
      <c r="BK42" s="167"/>
      <c r="BL42" s="167"/>
      <c r="BM42" s="167"/>
      <c r="BN42" s="167"/>
      <c r="BO42" s="167"/>
      <c r="BP42" s="167"/>
      <c r="BQ42" s="167"/>
      <c r="BR42" s="167"/>
      <c r="BS42" s="167"/>
      <c r="BT42" s="167"/>
      <c r="BU42" s="167"/>
      <c r="BV42" s="167"/>
      <c r="BW42" s="167"/>
      <c r="BX42" s="170"/>
      <c r="BY42" s="170"/>
      <c r="BZ42" s="170"/>
      <c r="CA42" s="170"/>
      <c r="CB42" s="170"/>
      <c r="CC42" s="170"/>
      <c r="CD42" s="170"/>
      <c r="CE42" s="170"/>
      <c r="CF42" s="170"/>
      <c r="CG42" s="171"/>
      <c r="CH42" s="166">
        <v>1.4999999999999999E-2</v>
      </c>
      <c r="CI42" s="283"/>
      <c r="CJ42" s="172"/>
      <c r="CK42" s="154"/>
      <c r="CL42" s="154"/>
      <c r="CM42" s="154"/>
      <c r="CN42" s="154"/>
      <c r="CO42" s="154" t="s">
        <v>367</v>
      </c>
      <c r="CP42" s="273" t="s">
        <v>372</v>
      </c>
      <c r="CQ42" s="250" t="s">
        <v>373</v>
      </c>
      <c r="CR42" s="250" t="s">
        <v>374</v>
      </c>
      <c r="CS42" s="250">
        <v>9</v>
      </c>
      <c r="CT42" s="250"/>
      <c r="CU42" s="250"/>
      <c r="CV42" s="250"/>
      <c r="CW42" s="250"/>
      <c r="CX42" s="250"/>
      <c r="CY42" s="250" t="str">
        <f t="shared" si="0"/>
        <v/>
      </c>
      <c r="CZ42" s="178" t="str">
        <f t="shared" si="1"/>
        <v/>
      </c>
      <c r="DA42" s="178" t="str">
        <f t="shared" si="2"/>
        <v/>
      </c>
      <c r="DB42" s="243">
        <f t="shared" si="3"/>
        <v>240</v>
      </c>
      <c r="DC42" s="12">
        <f t="shared" si="4"/>
        <v>0</v>
      </c>
      <c r="DD42" s="271">
        <f t="shared" si="5"/>
        <v>0</v>
      </c>
      <c r="DE42" s="271" t="str">
        <f t="shared" si="6"/>
        <v/>
      </c>
      <c r="DF42" s="167" t="str">
        <f t="shared" si="7"/>
        <v/>
      </c>
      <c r="DG42" s="271" t="str">
        <f t="shared" si="8"/>
        <v/>
      </c>
      <c r="DH42" s="243">
        <f t="shared" si="9"/>
        <v>240</v>
      </c>
      <c r="DI42" s="281">
        <f t="shared" si="10"/>
        <v>0</v>
      </c>
      <c r="DK42" s="12" t="str">
        <f t="shared" si="11"/>
        <v/>
      </c>
      <c r="DM42" s="242" t="str">
        <f t="shared" si="12"/>
        <v/>
      </c>
      <c r="DN42" s="250">
        <f t="shared" si="13"/>
        <v>0</v>
      </c>
      <c r="DO42" s="250">
        <f t="shared" si="14"/>
        <v>1</v>
      </c>
      <c r="DP42" s="250">
        <f t="shared" si="15"/>
        <v>0</v>
      </c>
      <c r="DQ42" s="250"/>
      <c r="DR42" s="250"/>
      <c r="DS42" s="250"/>
      <c r="DT42" s="250"/>
      <c r="DU42" s="250"/>
      <c r="DV42" s="250"/>
      <c r="DW42" s="250"/>
      <c r="DX42" s="250"/>
      <c r="DY42" s="250"/>
      <c r="DZ42" s="250"/>
      <c r="EA42" s="250"/>
      <c r="EB42" s="250"/>
      <c r="EC42" s="250"/>
      <c r="ED42" s="250"/>
      <c r="EE42" s="250"/>
      <c r="EF42" s="250"/>
      <c r="EG42" s="250"/>
      <c r="EH42" s="250"/>
      <c r="EI42" s="250"/>
    </row>
    <row r="43" spans="1:139" s="184" customFormat="1" ht="31.5" customHeight="1" x14ac:dyDescent="0.2">
      <c r="A43" s="179">
        <v>2022</v>
      </c>
      <c r="B43" s="152">
        <v>3</v>
      </c>
      <c r="C43" s="282">
        <v>44621</v>
      </c>
      <c r="D43" s="152">
        <v>417</v>
      </c>
      <c r="E43" s="152">
        <v>660</v>
      </c>
      <c r="F43" s="152">
        <v>4</v>
      </c>
      <c r="G43" s="183" t="s">
        <v>263</v>
      </c>
      <c r="H43" s="271" t="s">
        <v>264</v>
      </c>
      <c r="I43" s="271" t="s">
        <v>365</v>
      </c>
      <c r="J43" s="271">
        <v>1</v>
      </c>
      <c r="K43" s="271">
        <v>6</v>
      </c>
      <c r="L43" s="185">
        <v>1265</v>
      </c>
      <c r="M43" s="186">
        <v>1190.365</v>
      </c>
      <c r="N43" s="187">
        <v>1354.8150000000001</v>
      </c>
      <c r="O43" s="178">
        <v>1547</v>
      </c>
      <c r="P43" s="178">
        <v>1650</v>
      </c>
      <c r="Q43" s="178">
        <v>1633</v>
      </c>
      <c r="R43" s="178"/>
      <c r="S43" s="178"/>
      <c r="T43" s="178">
        <v>1342</v>
      </c>
      <c r="U43" s="178">
        <v>1337</v>
      </c>
      <c r="V43" s="178">
        <v>1370</v>
      </c>
      <c r="W43" s="178"/>
      <c r="X43" s="178"/>
      <c r="Y43" s="153"/>
      <c r="Z43" s="153"/>
      <c r="AA43" s="178"/>
      <c r="AB43" s="178"/>
      <c r="AC43" s="178"/>
      <c r="AD43" s="178"/>
      <c r="AE43" s="178"/>
      <c r="AF43" s="178"/>
      <c r="AG43" s="178"/>
      <c r="AH43" s="178"/>
      <c r="AI43" s="178"/>
      <c r="AJ43" s="178"/>
      <c r="AK43" s="153"/>
      <c r="AL43" s="153"/>
      <c r="AM43" s="178"/>
      <c r="AN43" s="178"/>
      <c r="AO43" s="214"/>
      <c r="AP43" s="168">
        <v>21</v>
      </c>
      <c r="AQ43" s="169">
        <v>180</v>
      </c>
      <c r="AR43" s="167"/>
      <c r="AS43" s="167"/>
      <c r="AT43" s="167"/>
      <c r="AU43" s="167"/>
      <c r="AV43" s="167">
        <v>108</v>
      </c>
      <c r="AW43" s="167">
        <v>6</v>
      </c>
      <c r="AX43" s="167">
        <v>6</v>
      </c>
      <c r="AY43" s="167">
        <v>6</v>
      </c>
      <c r="AZ43" s="167"/>
      <c r="BA43" s="167"/>
      <c r="BB43" s="167"/>
      <c r="BC43" s="167"/>
      <c r="BD43" s="167"/>
      <c r="BE43" s="167"/>
      <c r="BF43" s="167"/>
      <c r="BG43" s="167"/>
      <c r="BH43" s="167">
        <v>111</v>
      </c>
      <c r="BI43" s="167"/>
      <c r="BJ43" s="167"/>
      <c r="BK43" s="167">
        <v>279</v>
      </c>
      <c r="BL43" s="167"/>
      <c r="BM43" s="167"/>
      <c r="BN43" s="167"/>
      <c r="BO43" s="167"/>
      <c r="BP43" s="167"/>
      <c r="BQ43" s="167"/>
      <c r="BR43" s="167"/>
      <c r="BS43" s="167"/>
      <c r="BT43" s="167"/>
      <c r="BU43" s="167"/>
      <c r="BV43" s="167"/>
      <c r="BW43" s="167"/>
      <c r="BX43" s="170"/>
      <c r="BY43" s="170"/>
      <c r="BZ43" s="170"/>
      <c r="CA43" s="170"/>
      <c r="CB43" s="170"/>
      <c r="CC43" s="170"/>
      <c r="CD43" s="170"/>
      <c r="CE43" s="170"/>
      <c r="CF43" s="170"/>
      <c r="CG43" s="171"/>
      <c r="CH43" s="166">
        <v>1.4999999999999999E-2</v>
      </c>
      <c r="CI43" s="283"/>
      <c r="CJ43" s="172"/>
      <c r="CK43" s="154"/>
      <c r="CL43" s="154"/>
      <c r="CM43" s="154"/>
      <c r="CN43" s="154"/>
      <c r="CO43" s="154" t="s">
        <v>367</v>
      </c>
      <c r="CP43" s="273" t="s">
        <v>368</v>
      </c>
      <c r="CQ43" s="250" t="s">
        <v>380</v>
      </c>
      <c r="CR43" s="250" t="s">
        <v>370</v>
      </c>
      <c r="CS43" s="250">
        <v>9</v>
      </c>
      <c r="CT43" s="250"/>
      <c r="CU43" s="250"/>
      <c r="CV43" s="250"/>
      <c r="CW43" s="250"/>
      <c r="CX43" s="250"/>
      <c r="CY43" s="250" t="str">
        <f t="shared" si="0"/>
        <v/>
      </c>
      <c r="CZ43" s="178">
        <f t="shared" si="1"/>
        <v>1610</v>
      </c>
      <c r="DA43" s="178">
        <f t="shared" si="2"/>
        <v>1349.6666666666667</v>
      </c>
      <c r="DB43" s="243">
        <f t="shared" si="3"/>
        <v>387</v>
      </c>
      <c r="DC43" s="12">
        <f t="shared" si="4"/>
        <v>18</v>
      </c>
      <c r="DD43" s="271">
        <f t="shared" si="5"/>
        <v>3</v>
      </c>
      <c r="DE43" s="271" t="str">
        <f t="shared" si="6"/>
        <v/>
      </c>
      <c r="DF43" s="167" t="str">
        <f t="shared" si="7"/>
        <v/>
      </c>
      <c r="DG43" s="271" t="str">
        <f t="shared" si="8"/>
        <v/>
      </c>
      <c r="DH43" s="243">
        <f t="shared" si="9"/>
        <v>390</v>
      </c>
      <c r="DI43" s="281">
        <f t="shared" si="10"/>
        <v>7.6923076923076927E-3</v>
      </c>
      <c r="DK43" s="12" t="str">
        <f t="shared" si="11"/>
        <v/>
      </c>
      <c r="DM43" s="242">
        <f t="shared" si="12"/>
        <v>84.666666666666742</v>
      </c>
      <c r="DN43" s="250">
        <f t="shared" si="13"/>
        <v>0</v>
      </c>
      <c r="DO43" s="250">
        <f t="shared" si="14"/>
        <v>1</v>
      </c>
      <c r="DP43" s="250">
        <f t="shared" si="15"/>
        <v>1</v>
      </c>
      <c r="DQ43" s="250"/>
      <c r="DR43" s="250"/>
      <c r="DS43" s="250"/>
      <c r="DT43" s="250"/>
      <c r="DU43" s="250"/>
      <c r="DV43" s="250"/>
      <c r="DW43" s="250"/>
      <c r="DX43" s="250"/>
      <c r="DY43" s="250"/>
      <c r="DZ43" s="250"/>
      <c r="EA43" s="250"/>
      <c r="EB43" s="250"/>
      <c r="EC43" s="250"/>
      <c r="ED43" s="250"/>
      <c r="EE43" s="250"/>
      <c r="EF43" s="250"/>
      <c r="EG43" s="250"/>
      <c r="EH43" s="250"/>
      <c r="EI43" s="250"/>
    </row>
    <row r="44" spans="1:139" s="184" customFormat="1" ht="31.5" customHeight="1" x14ac:dyDescent="0.2">
      <c r="A44" s="179">
        <v>2022</v>
      </c>
      <c r="B44" s="152">
        <v>3</v>
      </c>
      <c r="C44" s="282">
        <v>44621</v>
      </c>
      <c r="D44" s="152">
        <v>417</v>
      </c>
      <c r="E44" s="152">
        <v>661</v>
      </c>
      <c r="F44" s="152">
        <v>4</v>
      </c>
      <c r="G44" s="183" t="s">
        <v>265</v>
      </c>
      <c r="H44" s="271" t="s">
        <v>266</v>
      </c>
      <c r="I44" s="271" t="s">
        <v>365</v>
      </c>
      <c r="J44" s="271">
        <v>1</v>
      </c>
      <c r="K44" s="271">
        <v>6</v>
      </c>
      <c r="L44" s="185">
        <v>138</v>
      </c>
      <c r="M44" s="186">
        <v>129.858</v>
      </c>
      <c r="N44" s="187">
        <v>147.798</v>
      </c>
      <c r="O44" s="178">
        <v>170</v>
      </c>
      <c r="P44" s="178">
        <v>174</v>
      </c>
      <c r="Q44" s="178">
        <v>169</v>
      </c>
      <c r="R44" s="178"/>
      <c r="S44" s="178"/>
      <c r="T44" s="178">
        <v>145</v>
      </c>
      <c r="U44" s="178">
        <v>146</v>
      </c>
      <c r="V44" s="178">
        <v>148</v>
      </c>
      <c r="W44" s="178"/>
      <c r="X44" s="178"/>
      <c r="Y44" s="153">
        <v>181</v>
      </c>
      <c r="Z44" s="153"/>
      <c r="AA44" s="178"/>
      <c r="AB44" s="178"/>
      <c r="AC44" s="178"/>
      <c r="AD44" s="178"/>
      <c r="AE44" s="178"/>
      <c r="AF44" s="178"/>
      <c r="AG44" s="178"/>
      <c r="AH44" s="178"/>
      <c r="AI44" s="178"/>
      <c r="AJ44" s="178"/>
      <c r="AK44" s="153"/>
      <c r="AL44" s="153"/>
      <c r="AM44" s="178"/>
      <c r="AN44" s="178"/>
      <c r="AO44" s="214"/>
      <c r="AP44" s="168">
        <v>21</v>
      </c>
      <c r="AQ44" s="169">
        <v>180</v>
      </c>
      <c r="AR44" s="167"/>
      <c r="AS44" s="167"/>
      <c r="AT44" s="167"/>
      <c r="AU44" s="167"/>
      <c r="AV44" s="167"/>
      <c r="AW44" s="167"/>
      <c r="AX44" s="167"/>
      <c r="AY44" s="167"/>
      <c r="AZ44" s="167"/>
      <c r="BA44" s="167"/>
      <c r="BB44" s="167"/>
      <c r="BC44" s="167"/>
      <c r="BD44" s="167"/>
      <c r="BE44" s="167"/>
      <c r="BF44" s="167"/>
      <c r="BG44" s="167"/>
      <c r="BH44" s="167"/>
      <c r="BI44" s="167"/>
      <c r="BJ44" s="167"/>
      <c r="BK44" s="167"/>
      <c r="BL44" s="167"/>
      <c r="BM44" s="167"/>
      <c r="BN44" s="167"/>
      <c r="BO44" s="167"/>
      <c r="BP44" s="167"/>
      <c r="BQ44" s="167"/>
      <c r="BR44" s="167"/>
      <c r="BS44" s="167"/>
      <c r="BT44" s="167"/>
      <c r="BU44" s="167"/>
      <c r="BV44" s="167"/>
      <c r="BW44" s="167"/>
      <c r="BX44" s="170"/>
      <c r="BY44" s="170"/>
      <c r="BZ44" s="170"/>
      <c r="CA44" s="170"/>
      <c r="CB44" s="170"/>
      <c r="CC44" s="170"/>
      <c r="CD44" s="170"/>
      <c r="CE44" s="170"/>
      <c r="CF44" s="170"/>
      <c r="CG44" s="171"/>
      <c r="CH44" s="166">
        <v>1.4999999999999999E-2</v>
      </c>
      <c r="CI44" s="283"/>
      <c r="CJ44" s="172"/>
      <c r="CK44" s="154"/>
      <c r="CL44" s="154"/>
      <c r="CM44" s="154"/>
      <c r="CN44" s="154"/>
      <c r="CO44" s="154" t="s">
        <v>367</v>
      </c>
      <c r="CP44" s="273" t="s">
        <v>368</v>
      </c>
      <c r="CQ44" s="250" t="s">
        <v>381</v>
      </c>
      <c r="CR44" s="250" t="s">
        <v>370</v>
      </c>
      <c r="CS44" s="250">
        <v>9</v>
      </c>
      <c r="CT44" s="250"/>
      <c r="CU44" s="250"/>
      <c r="CV44" s="250"/>
      <c r="CW44" s="250"/>
      <c r="CX44" s="250"/>
      <c r="CY44" s="250" t="str">
        <f t="shared" si="0"/>
        <v/>
      </c>
      <c r="CZ44" s="178">
        <f t="shared" si="1"/>
        <v>171</v>
      </c>
      <c r="DA44" s="178">
        <f t="shared" si="2"/>
        <v>146.33333333333334</v>
      </c>
      <c r="DB44" s="243">
        <f t="shared" si="3"/>
        <v>0</v>
      </c>
      <c r="DC44" s="12">
        <f t="shared" si="4"/>
        <v>0</v>
      </c>
      <c r="DD44" s="271">
        <f t="shared" si="5"/>
        <v>0</v>
      </c>
      <c r="DE44" s="271">
        <f t="shared" si="6"/>
        <v>181</v>
      </c>
      <c r="DF44" s="167">
        <f t="shared" si="7"/>
        <v>20</v>
      </c>
      <c r="DG44" s="271">
        <f t="shared" si="8"/>
        <v>0</v>
      </c>
      <c r="DH44" s="243">
        <f t="shared" si="9"/>
        <v>0</v>
      </c>
      <c r="DI44" s="281" t="str">
        <f t="shared" si="10"/>
        <v/>
      </c>
      <c r="DK44" s="12">
        <f t="shared" si="11"/>
        <v>-1</v>
      </c>
      <c r="DM44" s="242">
        <f t="shared" si="12"/>
        <v>8.3333333333333428</v>
      </c>
      <c r="DN44" s="250">
        <f t="shared" si="13"/>
        <v>0</v>
      </c>
      <c r="DO44" s="250">
        <f t="shared" si="14"/>
        <v>1</v>
      </c>
      <c r="DP44" s="250">
        <f t="shared" si="15"/>
        <v>1</v>
      </c>
      <c r="DQ44" s="250"/>
      <c r="DR44" s="250"/>
      <c r="DS44" s="250"/>
      <c r="DT44" s="250"/>
      <c r="DU44" s="250"/>
      <c r="DV44" s="250"/>
      <c r="DW44" s="250"/>
      <c r="DX44" s="250"/>
      <c r="DY44" s="250"/>
      <c r="DZ44" s="250"/>
      <c r="EA44" s="250"/>
      <c r="EB44" s="250"/>
      <c r="EC44" s="250"/>
      <c r="ED44" s="250"/>
      <c r="EE44" s="250"/>
      <c r="EF44" s="250"/>
      <c r="EG44" s="250"/>
      <c r="EH44" s="250"/>
      <c r="EI44" s="250"/>
    </row>
    <row r="45" spans="1:139" s="184" customFormat="1" ht="31.5" customHeight="1" x14ac:dyDescent="0.2">
      <c r="A45" s="179">
        <v>2022</v>
      </c>
      <c r="B45" s="152">
        <v>3</v>
      </c>
      <c r="C45" s="282">
        <v>44621</v>
      </c>
      <c r="D45" s="152">
        <v>18</v>
      </c>
      <c r="E45" s="152">
        <v>49</v>
      </c>
      <c r="F45" s="152">
        <v>5</v>
      </c>
      <c r="G45" s="183" t="s">
        <v>199</v>
      </c>
      <c r="H45" s="271" t="s">
        <v>200</v>
      </c>
      <c r="I45" s="271" t="s">
        <v>371</v>
      </c>
      <c r="J45" s="271">
        <v>2</v>
      </c>
      <c r="K45" s="271">
        <v>3</v>
      </c>
      <c r="L45" s="185">
        <v>100</v>
      </c>
      <c r="M45" s="186">
        <v>95.5</v>
      </c>
      <c r="N45" s="187">
        <v>104.5</v>
      </c>
      <c r="O45" s="178">
        <v>124</v>
      </c>
      <c r="P45" s="178">
        <v>149</v>
      </c>
      <c r="Q45" s="178">
        <v>151</v>
      </c>
      <c r="R45" s="178">
        <v>132</v>
      </c>
      <c r="S45" s="178">
        <v>130</v>
      </c>
      <c r="T45" s="178">
        <v>102</v>
      </c>
      <c r="U45" s="178">
        <v>104</v>
      </c>
      <c r="V45" s="178">
        <v>108</v>
      </c>
      <c r="W45" s="178">
        <v>102</v>
      </c>
      <c r="X45" s="178">
        <v>103</v>
      </c>
      <c r="Y45" s="153"/>
      <c r="Z45" s="153"/>
      <c r="AA45" s="178">
        <v>145</v>
      </c>
      <c r="AB45" s="178">
        <v>136</v>
      </c>
      <c r="AC45" s="178">
        <v>132</v>
      </c>
      <c r="AD45" s="178">
        <v>156</v>
      </c>
      <c r="AE45" s="178">
        <v>142</v>
      </c>
      <c r="AF45" s="178">
        <v>106</v>
      </c>
      <c r="AG45" s="178">
        <v>105</v>
      </c>
      <c r="AH45" s="178">
        <v>110</v>
      </c>
      <c r="AI45" s="178">
        <v>107</v>
      </c>
      <c r="AJ45" s="178">
        <v>112</v>
      </c>
      <c r="AK45" s="153"/>
      <c r="AL45" s="153"/>
      <c r="AM45" s="178"/>
      <c r="AN45" s="178"/>
      <c r="AO45" s="214"/>
      <c r="AP45" s="168">
        <v>101</v>
      </c>
      <c r="AQ45" s="169">
        <v>107</v>
      </c>
      <c r="AR45" s="167"/>
      <c r="AS45" s="167"/>
      <c r="AT45" s="167"/>
      <c r="AU45" s="167"/>
      <c r="AV45" s="167">
        <v>840</v>
      </c>
      <c r="AW45" s="167">
        <v>4</v>
      </c>
      <c r="AX45" s="167">
        <v>5</v>
      </c>
      <c r="AY45" s="167">
        <v>2</v>
      </c>
      <c r="AZ45" s="167"/>
      <c r="BA45" s="167"/>
      <c r="BB45" s="167"/>
      <c r="BC45" s="167"/>
      <c r="BD45" s="167"/>
      <c r="BE45" s="167"/>
      <c r="BF45" s="167"/>
      <c r="BG45" s="167"/>
      <c r="BH45" s="167">
        <v>851</v>
      </c>
      <c r="BI45" s="167"/>
      <c r="BJ45" s="167"/>
      <c r="BK45" s="167">
        <v>840</v>
      </c>
      <c r="BL45" s="167">
        <v>1</v>
      </c>
      <c r="BM45" s="167">
        <v>6</v>
      </c>
      <c r="BN45" s="167"/>
      <c r="BO45" s="167"/>
      <c r="BP45" s="167"/>
      <c r="BQ45" s="167"/>
      <c r="BR45" s="167"/>
      <c r="BS45" s="167"/>
      <c r="BT45" s="167"/>
      <c r="BU45" s="167"/>
      <c r="BV45" s="167"/>
      <c r="BW45" s="167">
        <v>1</v>
      </c>
      <c r="BX45" s="170">
        <v>3</v>
      </c>
      <c r="BY45" s="170"/>
      <c r="BZ45" s="170"/>
      <c r="CA45" s="170"/>
      <c r="CB45" s="170"/>
      <c r="CC45" s="170"/>
      <c r="CD45" s="170"/>
      <c r="CE45" s="170"/>
      <c r="CF45" s="170"/>
      <c r="CG45" s="171"/>
      <c r="CH45" s="166">
        <v>1.4999999999999999E-2</v>
      </c>
      <c r="CI45" s="283"/>
      <c r="CJ45" s="172"/>
      <c r="CK45" s="154"/>
      <c r="CL45" s="154"/>
      <c r="CM45" s="154"/>
      <c r="CN45" s="154"/>
      <c r="CO45" s="154" t="s">
        <v>367</v>
      </c>
      <c r="CP45" s="273" t="s">
        <v>372</v>
      </c>
      <c r="CQ45" s="250" t="s">
        <v>386</v>
      </c>
      <c r="CR45" s="250" t="s">
        <v>374</v>
      </c>
      <c r="CS45" s="250">
        <v>9</v>
      </c>
      <c r="CT45" s="250"/>
      <c r="CU45" s="250"/>
      <c r="CV45" s="250"/>
      <c r="CW45" s="250"/>
      <c r="CX45" s="250"/>
      <c r="CY45" s="250" t="str">
        <f t="shared" si="0"/>
        <v/>
      </c>
      <c r="CZ45" s="178">
        <f t="shared" si="1"/>
        <v>140</v>
      </c>
      <c r="DA45" s="178">
        <f t="shared" si="2"/>
        <v>105.9</v>
      </c>
      <c r="DB45" s="243">
        <f t="shared" si="3"/>
        <v>1680</v>
      </c>
      <c r="DC45" s="12">
        <f t="shared" si="4"/>
        <v>18</v>
      </c>
      <c r="DD45" s="271">
        <f t="shared" si="5"/>
        <v>6</v>
      </c>
      <c r="DE45" s="271" t="str">
        <f t="shared" si="6"/>
        <v/>
      </c>
      <c r="DF45" s="167" t="str">
        <f t="shared" si="7"/>
        <v/>
      </c>
      <c r="DG45" s="271" t="str">
        <f t="shared" si="8"/>
        <v/>
      </c>
      <c r="DH45" s="243">
        <f t="shared" si="9"/>
        <v>1686</v>
      </c>
      <c r="DI45" s="281">
        <f t="shared" si="10"/>
        <v>3.5587188612099642E-3</v>
      </c>
      <c r="DK45" s="12" t="str">
        <f t="shared" si="11"/>
        <v/>
      </c>
      <c r="DM45" s="242">
        <f t="shared" si="12"/>
        <v>5.9000000000000057</v>
      </c>
      <c r="DN45" s="250">
        <f t="shared" si="13"/>
        <v>0</v>
      </c>
      <c r="DO45" s="250">
        <f t="shared" si="14"/>
        <v>1</v>
      </c>
      <c r="DP45" s="250">
        <f t="shared" si="15"/>
        <v>0</v>
      </c>
      <c r="DQ45" s="250"/>
      <c r="DR45" s="250"/>
      <c r="DS45" s="250"/>
      <c r="DT45" s="250"/>
      <c r="DU45" s="250"/>
      <c r="DV45" s="250"/>
      <c r="DW45" s="250"/>
      <c r="DX45" s="250"/>
      <c r="DY45" s="250"/>
      <c r="DZ45" s="250"/>
      <c r="EA45" s="250"/>
      <c r="EB45" s="250"/>
      <c r="EC45" s="250"/>
      <c r="ED45" s="250"/>
      <c r="EE45" s="250"/>
      <c r="EF45" s="250"/>
      <c r="EG45" s="250"/>
      <c r="EH45" s="250"/>
      <c r="EI45" s="250"/>
    </row>
    <row r="46" spans="1:139" s="184" customFormat="1" ht="31.5" customHeight="1" x14ac:dyDescent="0.2">
      <c r="A46" s="179">
        <v>2022</v>
      </c>
      <c r="B46" s="152">
        <v>3</v>
      </c>
      <c r="C46" s="282">
        <v>44621</v>
      </c>
      <c r="D46" s="152">
        <v>18</v>
      </c>
      <c r="E46" s="152">
        <v>50</v>
      </c>
      <c r="F46" s="152">
        <v>5</v>
      </c>
      <c r="G46" s="183" t="s">
        <v>201</v>
      </c>
      <c r="H46" s="271" t="s">
        <v>202</v>
      </c>
      <c r="I46" s="271" t="s">
        <v>371</v>
      </c>
      <c r="J46" s="271">
        <v>2</v>
      </c>
      <c r="K46" s="271">
        <v>3</v>
      </c>
      <c r="L46" s="185">
        <v>54</v>
      </c>
      <c r="M46" s="186">
        <v>51.57</v>
      </c>
      <c r="N46" s="187">
        <v>56.43</v>
      </c>
      <c r="O46" s="178">
        <v>65</v>
      </c>
      <c r="P46" s="178">
        <v>72</v>
      </c>
      <c r="Q46" s="178">
        <v>69</v>
      </c>
      <c r="R46" s="178">
        <v>68</v>
      </c>
      <c r="S46" s="178">
        <v>67</v>
      </c>
      <c r="T46" s="178">
        <v>55</v>
      </c>
      <c r="U46" s="178">
        <v>56</v>
      </c>
      <c r="V46" s="178">
        <v>59</v>
      </c>
      <c r="W46" s="178">
        <v>56</v>
      </c>
      <c r="X46" s="178">
        <v>55</v>
      </c>
      <c r="Y46" s="153">
        <v>103</v>
      </c>
      <c r="Z46" s="153">
        <v>99</v>
      </c>
      <c r="AA46" s="178">
        <v>67</v>
      </c>
      <c r="AB46" s="178">
        <v>74</v>
      </c>
      <c r="AC46" s="178">
        <v>68</v>
      </c>
      <c r="AD46" s="178">
        <v>80</v>
      </c>
      <c r="AE46" s="178">
        <v>71</v>
      </c>
      <c r="AF46" s="178">
        <v>58</v>
      </c>
      <c r="AG46" s="178">
        <v>57</v>
      </c>
      <c r="AH46" s="178">
        <v>60</v>
      </c>
      <c r="AI46" s="178">
        <v>58</v>
      </c>
      <c r="AJ46" s="178">
        <v>62</v>
      </c>
      <c r="AK46" s="153">
        <v>94</v>
      </c>
      <c r="AL46" s="153">
        <v>94</v>
      </c>
      <c r="AM46" s="178"/>
      <c r="AN46" s="178"/>
      <c r="AO46" s="214"/>
      <c r="AP46" s="168">
        <v>101</v>
      </c>
      <c r="AQ46" s="169">
        <v>107</v>
      </c>
      <c r="AR46" s="167"/>
      <c r="AS46" s="167"/>
      <c r="AT46" s="167"/>
      <c r="AU46" s="167"/>
      <c r="AV46" s="167">
        <v>840</v>
      </c>
      <c r="AW46" s="167">
        <v>3</v>
      </c>
      <c r="AX46" s="167">
        <v>8</v>
      </c>
      <c r="AY46" s="167">
        <v>1</v>
      </c>
      <c r="AZ46" s="167"/>
      <c r="BA46" s="167"/>
      <c r="BB46" s="167"/>
      <c r="BC46" s="167"/>
      <c r="BD46" s="167"/>
      <c r="BE46" s="167"/>
      <c r="BF46" s="167"/>
      <c r="BG46" s="167"/>
      <c r="BH46" s="167">
        <v>852</v>
      </c>
      <c r="BI46" s="167"/>
      <c r="BJ46" s="167"/>
      <c r="BK46" s="167">
        <v>840</v>
      </c>
      <c r="BL46" s="167">
        <v>4</v>
      </c>
      <c r="BM46" s="167">
        <v>2</v>
      </c>
      <c r="BN46" s="167">
        <v>5</v>
      </c>
      <c r="BO46" s="167"/>
      <c r="BP46" s="167"/>
      <c r="BQ46" s="167"/>
      <c r="BR46" s="167"/>
      <c r="BS46" s="167"/>
      <c r="BT46" s="167"/>
      <c r="BU46" s="167"/>
      <c r="BV46" s="167"/>
      <c r="BW46" s="167">
        <v>2</v>
      </c>
      <c r="BX46" s="170">
        <v>3</v>
      </c>
      <c r="BY46" s="170">
        <v>2</v>
      </c>
      <c r="BZ46" s="170"/>
      <c r="CA46" s="170"/>
      <c r="CB46" s="170"/>
      <c r="CC46" s="170"/>
      <c r="CD46" s="170"/>
      <c r="CE46" s="170"/>
      <c r="CF46" s="170"/>
      <c r="CG46" s="171"/>
      <c r="CH46" s="166">
        <v>1.4999999999999999E-2</v>
      </c>
      <c r="CI46" s="283"/>
      <c r="CJ46" s="172"/>
      <c r="CK46" s="154"/>
      <c r="CL46" s="154"/>
      <c r="CM46" s="154"/>
      <c r="CN46" s="154"/>
      <c r="CO46" s="154" t="s">
        <v>367</v>
      </c>
      <c r="CP46" s="273" t="s">
        <v>372</v>
      </c>
      <c r="CQ46" s="250" t="s">
        <v>387</v>
      </c>
      <c r="CR46" s="250" t="s">
        <v>374</v>
      </c>
      <c r="CS46" s="250">
        <v>9</v>
      </c>
      <c r="CT46" s="250"/>
      <c r="CU46" s="250"/>
      <c r="CV46" s="250"/>
      <c r="CW46" s="250"/>
      <c r="CX46" s="250"/>
      <c r="CY46" s="250" t="str">
        <f t="shared" si="0"/>
        <v/>
      </c>
      <c r="CZ46" s="178">
        <f t="shared" si="1"/>
        <v>70</v>
      </c>
      <c r="DA46" s="178">
        <f t="shared" si="2"/>
        <v>57.6</v>
      </c>
      <c r="DB46" s="243">
        <f t="shared" si="3"/>
        <v>1680</v>
      </c>
      <c r="DC46" s="12">
        <f t="shared" si="4"/>
        <v>23</v>
      </c>
      <c r="DD46" s="271">
        <f t="shared" si="5"/>
        <v>8</v>
      </c>
      <c r="DE46" s="271">
        <f t="shared" si="6"/>
        <v>98</v>
      </c>
      <c r="DF46" s="167">
        <f t="shared" si="7"/>
        <v>73</v>
      </c>
      <c r="DG46" s="271">
        <f t="shared" si="8"/>
        <v>0.1</v>
      </c>
      <c r="DH46" s="243">
        <f t="shared" si="9"/>
        <v>1688</v>
      </c>
      <c r="DI46" s="281">
        <f t="shared" si="10"/>
        <v>4.7393364928909956E-3</v>
      </c>
      <c r="DK46" s="12">
        <f t="shared" si="11"/>
        <v>-28</v>
      </c>
      <c r="DM46" s="242">
        <f t="shared" si="12"/>
        <v>3.6000000000000014</v>
      </c>
      <c r="DN46" s="250">
        <f t="shared" si="13"/>
        <v>1</v>
      </c>
      <c r="DO46" s="250">
        <f t="shared" si="14"/>
        <v>1</v>
      </c>
      <c r="DP46" s="250">
        <f t="shared" si="15"/>
        <v>0</v>
      </c>
      <c r="DQ46" s="250"/>
      <c r="DR46" s="250"/>
      <c r="DS46" s="250"/>
      <c r="DT46" s="250"/>
      <c r="DU46" s="250"/>
      <c r="DV46" s="250"/>
      <c r="DW46" s="250"/>
      <c r="DX46" s="250"/>
      <c r="DY46" s="250"/>
      <c r="DZ46" s="250"/>
      <c r="EA46" s="250"/>
      <c r="EB46" s="250"/>
      <c r="EC46" s="250"/>
      <c r="ED46" s="250"/>
      <c r="EE46" s="250"/>
      <c r="EF46" s="250"/>
      <c r="EG46" s="250"/>
      <c r="EH46" s="250"/>
      <c r="EI46" s="250"/>
    </row>
    <row r="47" spans="1:139" s="184" customFormat="1" ht="31.5" customHeight="1" x14ac:dyDescent="0.2">
      <c r="A47" s="179">
        <v>2022</v>
      </c>
      <c r="B47" s="152">
        <v>3</v>
      </c>
      <c r="C47" s="282">
        <v>44621</v>
      </c>
      <c r="D47" s="152">
        <v>384</v>
      </c>
      <c r="E47" s="152">
        <v>557</v>
      </c>
      <c r="F47" s="152">
        <v>5</v>
      </c>
      <c r="G47" s="183" t="s">
        <v>257</v>
      </c>
      <c r="H47" s="271" t="s">
        <v>258</v>
      </c>
      <c r="I47" s="271" t="s">
        <v>365</v>
      </c>
      <c r="J47" s="271">
        <v>1</v>
      </c>
      <c r="K47" s="271">
        <v>6</v>
      </c>
      <c r="L47" s="185">
        <v>182</v>
      </c>
      <c r="M47" s="186">
        <v>171.262</v>
      </c>
      <c r="N47" s="187">
        <v>194.922</v>
      </c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53"/>
      <c r="Z47" s="153">
        <v>143</v>
      </c>
      <c r="AA47" s="178"/>
      <c r="AB47" s="178"/>
      <c r="AC47" s="178"/>
      <c r="AD47" s="178"/>
      <c r="AE47" s="178"/>
      <c r="AF47" s="178"/>
      <c r="AG47" s="178"/>
      <c r="AH47" s="178"/>
      <c r="AI47" s="178"/>
      <c r="AJ47" s="178"/>
      <c r="AK47" s="153">
        <v>164</v>
      </c>
      <c r="AL47" s="153">
        <v>155</v>
      </c>
      <c r="AM47" s="178"/>
      <c r="AN47" s="178"/>
      <c r="AO47" s="214"/>
      <c r="AP47" s="168">
        <v>21</v>
      </c>
      <c r="AQ47" s="169">
        <v>180</v>
      </c>
      <c r="AR47" s="167"/>
      <c r="AS47" s="167"/>
      <c r="AT47" s="167"/>
      <c r="AU47" s="167"/>
      <c r="AV47" s="167"/>
      <c r="AW47" s="167"/>
      <c r="AX47" s="167"/>
      <c r="AY47" s="167"/>
      <c r="AZ47" s="167"/>
      <c r="BA47" s="167"/>
      <c r="BB47" s="167"/>
      <c r="BC47" s="167"/>
      <c r="BD47" s="167"/>
      <c r="BE47" s="167"/>
      <c r="BF47" s="167"/>
      <c r="BG47" s="167"/>
      <c r="BH47" s="167"/>
      <c r="BI47" s="167"/>
      <c r="BJ47" s="167"/>
      <c r="BK47" s="167"/>
      <c r="BL47" s="167"/>
      <c r="BM47" s="167"/>
      <c r="BN47" s="167"/>
      <c r="BO47" s="167"/>
      <c r="BP47" s="167"/>
      <c r="BQ47" s="167"/>
      <c r="BR47" s="167"/>
      <c r="BS47" s="167"/>
      <c r="BT47" s="167"/>
      <c r="BU47" s="167"/>
      <c r="BV47" s="167"/>
      <c r="BW47" s="167"/>
      <c r="BX47" s="170"/>
      <c r="BY47" s="170"/>
      <c r="BZ47" s="170"/>
      <c r="CA47" s="170"/>
      <c r="CB47" s="170"/>
      <c r="CC47" s="170"/>
      <c r="CD47" s="170"/>
      <c r="CE47" s="170"/>
      <c r="CF47" s="170"/>
      <c r="CG47" s="171"/>
      <c r="CH47" s="166">
        <v>1.4999999999999999E-2</v>
      </c>
      <c r="CI47" s="283"/>
      <c r="CJ47" s="172"/>
      <c r="CK47" s="154"/>
      <c r="CL47" s="154"/>
      <c r="CM47" s="154"/>
      <c r="CN47" s="154"/>
      <c r="CO47" s="154" t="s">
        <v>367</v>
      </c>
      <c r="CP47" s="273" t="s">
        <v>368</v>
      </c>
      <c r="CQ47" s="250" t="s">
        <v>404</v>
      </c>
      <c r="CR47" s="250" t="s">
        <v>405</v>
      </c>
      <c r="CS47" s="250">
        <v>9</v>
      </c>
      <c r="CT47" s="250"/>
      <c r="CU47" s="250"/>
      <c r="CV47" s="250"/>
      <c r="CW47" s="250"/>
      <c r="CX47" s="250"/>
      <c r="CY47" s="250" t="str">
        <f t="shared" si="0"/>
        <v/>
      </c>
      <c r="CZ47" s="178" t="str">
        <f t="shared" si="1"/>
        <v/>
      </c>
      <c r="DA47" s="178" t="str">
        <f t="shared" si="2"/>
        <v/>
      </c>
      <c r="DB47" s="243">
        <f t="shared" si="3"/>
        <v>0</v>
      </c>
      <c r="DC47" s="12">
        <f t="shared" si="4"/>
        <v>0</v>
      </c>
      <c r="DD47" s="271">
        <f t="shared" si="5"/>
        <v>0</v>
      </c>
      <c r="DE47" s="271">
        <f t="shared" si="6"/>
        <v>154</v>
      </c>
      <c r="DF47" s="167">
        <f t="shared" si="7"/>
        <v>23</v>
      </c>
      <c r="DG47" s="271">
        <f t="shared" si="8"/>
        <v>0</v>
      </c>
      <c r="DH47" s="243">
        <f t="shared" si="9"/>
        <v>0</v>
      </c>
      <c r="DI47" s="281" t="str">
        <f t="shared" si="10"/>
        <v/>
      </c>
      <c r="DK47" s="12">
        <f t="shared" si="11"/>
        <v>2</v>
      </c>
      <c r="DM47" s="242" t="str">
        <f t="shared" si="12"/>
        <v/>
      </c>
      <c r="DN47" s="250">
        <f t="shared" si="13"/>
        <v>1</v>
      </c>
      <c r="DO47" s="250">
        <f t="shared" si="14"/>
        <v>1</v>
      </c>
      <c r="DP47" s="250">
        <f t="shared" si="15"/>
        <v>0</v>
      </c>
      <c r="DQ47" s="250"/>
      <c r="DR47" s="250"/>
      <c r="DS47" s="250"/>
      <c r="DT47" s="250"/>
      <c r="DU47" s="250"/>
      <c r="DV47" s="250"/>
      <c r="DW47" s="250"/>
      <c r="DX47" s="250"/>
      <c r="DY47" s="250"/>
      <c r="DZ47" s="250"/>
      <c r="EA47" s="250"/>
      <c r="EB47" s="250"/>
      <c r="EC47" s="250"/>
      <c r="ED47" s="250"/>
      <c r="EE47" s="250"/>
      <c r="EF47" s="250"/>
      <c r="EG47" s="250"/>
      <c r="EH47" s="250"/>
      <c r="EI47" s="250"/>
    </row>
    <row r="48" spans="1:139" s="184" customFormat="1" ht="31.5" customHeight="1" x14ac:dyDescent="0.2">
      <c r="A48" s="179">
        <v>2022</v>
      </c>
      <c r="B48" s="152">
        <v>3</v>
      </c>
      <c r="C48" s="282">
        <v>44621</v>
      </c>
      <c r="D48" s="152">
        <v>1</v>
      </c>
      <c r="E48" s="152">
        <v>2</v>
      </c>
      <c r="F48" s="152">
        <v>6</v>
      </c>
      <c r="G48" s="183" t="s">
        <v>249</v>
      </c>
      <c r="H48" s="271" t="s">
        <v>250</v>
      </c>
      <c r="I48" s="271" t="s">
        <v>365</v>
      </c>
      <c r="J48" s="271">
        <v>3</v>
      </c>
      <c r="K48" s="271">
        <v>2</v>
      </c>
      <c r="L48" s="185">
        <v>113</v>
      </c>
      <c r="M48" s="186">
        <v>105.09</v>
      </c>
      <c r="N48" s="187">
        <v>120.91</v>
      </c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53"/>
      <c r="Z48" s="153">
        <v>110</v>
      </c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53">
        <v>108</v>
      </c>
      <c r="AL48" s="153">
        <v>106</v>
      </c>
      <c r="AM48" s="178"/>
      <c r="AN48" s="178"/>
      <c r="AO48" s="214"/>
      <c r="AP48" s="168">
        <v>108</v>
      </c>
      <c r="AQ48" s="169">
        <v>100</v>
      </c>
      <c r="AR48" s="167"/>
      <c r="AS48" s="167"/>
      <c r="AT48" s="167"/>
      <c r="AU48" s="167"/>
      <c r="AV48" s="167"/>
      <c r="AW48" s="167"/>
      <c r="AX48" s="167"/>
      <c r="AY48" s="167"/>
      <c r="AZ48" s="167"/>
      <c r="BA48" s="167"/>
      <c r="BB48" s="167"/>
      <c r="BC48" s="167"/>
      <c r="BD48" s="167"/>
      <c r="BE48" s="167"/>
      <c r="BF48" s="167"/>
      <c r="BG48" s="167"/>
      <c r="BH48" s="167"/>
      <c r="BI48" s="167"/>
      <c r="BJ48" s="167"/>
      <c r="BK48" s="167"/>
      <c r="BL48" s="167"/>
      <c r="BM48" s="167"/>
      <c r="BN48" s="167"/>
      <c r="BO48" s="167"/>
      <c r="BP48" s="167"/>
      <c r="BQ48" s="167"/>
      <c r="BR48" s="167"/>
      <c r="BS48" s="167"/>
      <c r="BT48" s="167"/>
      <c r="BU48" s="167"/>
      <c r="BV48" s="167"/>
      <c r="BW48" s="167"/>
      <c r="BX48" s="170"/>
      <c r="BY48" s="170"/>
      <c r="BZ48" s="170"/>
      <c r="CA48" s="170"/>
      <c r="CB48" s="170"/>
      <c r="CC48" s="170"/>
      <c r="CD48" s="170"/>
      <c r="CE48" s="170"/>
      <c r="CF48" s="170"/>
      <c r="CG48" s="171"/>
      <c r="CH48" s="166">
        <v>1.4999999999999999E-2</v>
      </c>
      <c r="CI48" s="283"/>
      <c r="CJ48" s="172"/>
      <c r="CK48" s="154"/>
      <c r="CL48" s="154"/>
      <c r="CM48" s="154"/>
      <c r="CN48" s="154"/>
      <c r="CO48" s="154" t="s">
        <v>403</v>
      </c>
      <c r="CP48" s="273" t="s">
        <v>403</v>
      </c>
      <c r="CQ48" s="250"/>
      <c r="CR48" s="250"/>
      <c r="CS48" s="250">
        <v>9</v>
      </c>
      <c r="CT48" s="250"/>
      <c r="CU48" s="250"/>
      <c r="CV48" s="250"/>
      <c r="CW48" s="250"/>
      <c r="CX48" s="250"/>
      <c r="CY48" s="250" t="str">
        <f t="shared" si="0"/>
        <v/>
      </c>
      <c r="CZ48" s="178" t="str">
        <f t="shared" si="1"/>
        <v/>
      </c>
      <c r="DA48" s="178" t="str">
        <f t="shared" si="2"/>
        <v/>
      </c>
      <c r="DB48" s="243">
        <f t="shared" si="3"/>
        <v>0</v>
      </c>
      <c r="DC48" s="12">
        <f t="shared" si="4"/>
        <v>0</v>
      </c>
      <c r="DD48" s="271">
        <f t="shared" si="5"/>
        <v>0</v>
      </c>
      <c r="DE48" s="271">
        <f t="shared" si="6"/>
        <v>108</v>
      </c>
      <c r="DF48" s="167">
        <f t="shared" si="7"/>
        <v>100</v>
      </c>
      <c r="DG48" s="271">
        <f t="shared" si="8"/>
        <v>0</v>
      </c>
      <c r="DH48" s="243">
        <f t="shared" si="9"/>
        <v>0</v>
      </c>
      <c r="DI48" s="281" t="str">
        <f t="shared" si="10"/>
        <v/>
      </c>
      <c r="DK48" s="12">
        <f t="shared" si="11"/>
        <v>-8</v>
      </c>
      <c r="DM48" s="242" t="str">
        <f t="shared" si="12"/>
        <v/>
      </c>
      <c r="DN48" s="250">
        <f t="shared" si="13"/>
        <v>0</v>
      </c>
      <c r="DO48" s="250">
        <f t="shared" si="14"/>
        <v>1</v>
      </c>
      <c r="DP48" s="250">
        <f t="shared" si="15"/>
        <v>0</v>
      </c>
      <c r="DQ48" s="250"/>
      <c r="DR48" s="250"/>
      <c r="DS48" s="250"/>
      <c r="DT48" s="250"/>
      <c r="DU48" s="250"/>
      <c r="DV48" s="250"/>
      <c r="DW48" s="250"/>
      <c r="DX48" s="250"/>
      <c r="DY48" s="250"/>
      <c r="DZ48" s="250"/>
      <c r="EA48" s="250"/>
      <c r="EB48" s="250"/>
      <c r="EC48" s="250"/>
      <c r="ED48" s="250"/>
      <c r="EE48" s="250"/>
      <c r="EF48" s="250"/>
      <c r="EG48" s="250"/>
      <c r="EH48" s="250"/>
      <c r="EI48" s="250"/>
    </row>
    <row r="49" spans="1:139" s="184" customFormat="1" ht="31.5" customHeight="1" x14ac:dyDescent="0.2">
      <c r="A49" s="179">
        <v>2022</v>
      </c>
      <c r="B49" s="152">
        <v>3</v>
      </c>
      <c r="C49" s="282">
        <v>44621</v>
      </c>
      <c r="D49" s="152">
        <v>29</v>
      </c>
      <c r="E49" s="152">
        <v>81</v>
      </c>
      <c r="F49" s="152">
        <v>6</v>
      </c>
      <c r="G49" s="183" t="s">
        <v>259</v>
      </c>
      <c r="H49" s="271" t="s">
        <v>260</v>
      </c>
      <c r="I49" s="271" t="s">
        <v>365</v>
      </c>
      <c r="J49" s="271">
        <v>2</v>
      </c>
      <c r="K49" s="271">
        <v>3</v>
      </c>
      <c r="L49" s="185">
        <v>388</v>
      </c>
      <c r="M49" s="186">
        <v>360.84</v>
      </c>
      <c r="N49" s="187">
        <v>415.16</v>
      </c>
      <c r="O49" s="178">
        <v>454</v>
      </c>
      <c r="P49" s="178">
        <v>459</v>
      </c>
      <c r="Q49" s="178">
        <v>471</v>
      </c>
      <c r="R49" s="178">
        <v>512</v>
      </c>
      <c r="S49" s="178">
        <v>498</v>
      </c>
      <c r="T49" s="178">
        <v>370</v>
      </c>
      <c r="U49" s="178">
        <v>379</v>
      </c>
      <c r="V49" s="178">
        <v>350</v>
      </c>
      <c r="W49" s="178">
        <v>392</v>
      </c>
      <c r="X49" s="178">
        <v>401</v>
      </c>
      <c r="Y49" s="153"/>
      <c r="Z49" s="153"/>
      <c r="AA49" s="178">
        <v>413</v>
      </c>
      <c r="AB49" s="178">
        <v>441</v>
      </c>
      <c r="AC49" s="178">
        <v>457</v>
      </c>
      <c r="AD49" s="178">
        <v>481</v>
      </c>
      <c r="AE49" s="178">
        <v>462</v>
      </c>
      <c r="AF49" s="178">
        <v>348</v>
      </c>
      <c r="AG49" s="178">
        <v>375</v>
      </c>
      <c r="AH49" s="178">
        <v>380</v>
      </c>
      <c r="AI49" s="178">
        <v>392</v>
      </c>
      <c r="AJ49" s="178">
        <v>412</v>
      </c>
      <c r="AK49" s="153"/>
      <c r="AL49" s="153"/>
      <c r="AM49" s="178"/>
      <c r="AN49" s="178"/>
      <c r="AO49" s="214"/>
      <c r="AP49" s="168">
        <v>60</v>
      </c>
      <c r="AQ49" s="169">
        <v>120</v>
      </c>
      <c r="AR49" s="167"/>
      <c r="AS49" s="167"/>
      <c r="AT49" s="167"/>
      <c r="AU49" s="167"/>
      <c r="AV49" s="167">
        <v>670</v>
      </c>
      <c r="AW49" s="167">
        <v>2</v>
      </c>
      <c r="AX49" s="167">
        <v>3</v>
      </c>
      <c r="AY49" s="167">
        <v>3</v>
      </c>
      <c r="AZ49" s="167"/>
      <c r="BA49" s="167"/>
      <c r="BB49" s="167"/>
      <c r="BC49" s="167"/>
      <c r="BD49" s="167"/>
      <c r="BE49" s="167"/>
      <c r="BF49" s="167"/>
      <c r="BG49" s="167"/>
      <c r="BH49" s="167">
        <v>678</v>
      </c>
      <c r="BI49" s="167"/>
      <c r="BJ49" s="167"/>
      <c r="BK49" s="167">
        <v>790</v>
      </c>
      <c r="BL49" s="167"/>
      <c r="BM49" s="167"/>
      <c r="BN49" s="167">
        <v>4</v>
      </c>
      <c r="BO49" s="167"/>
      <c r="BP49" s="167"/>
      <c r="BQ49" s="167"/>
      <c r="BR49" s="167"/>
      <c r="BS49" s="167"/>
      <c r="BT49" s="167"/>
      <c r="BU49" s="167"/>
      <c r="BV49" s="167"/>
      <c r="BW49" s="167"/>
      <c r="BX49" s="170"/>
      <c r="BY49" s="170">
        <v>2</v>
      </c>
      <c r="BZ49" s="170"/>
      <c r="CA49" s="170"/>
      <c r="CB49" s="170"/>
      <c r="CC49" s="170"/>
      <c r="CD49" s="170"/>
      <c r="CE49" s="170"/>
      <c r="CF49" s="170"/>
      <c r="CG49" s="171"/>
      <c r="CH49" s="166">
        <v>1.4999999999999999E-2</v>
      </c>
      <c r="CI49" s="283"/>
      <c r="CJ49" s="172"/>
      <c r="CK49" s="154"/>
      <c r="CL49" s="154"/>
      <c r="CM49" s="154"/>
      <c r="CN49" s="154"/>
      <c r="CO49" s="154" t="s">
        <v>375</v>
      </c>
      <c r="CP49" s="273" t="s">
        <v>383</v>
      </c>
      <c r="CQ49" s="250" t="s">
        <v>384</v>
      </c>
      <c r="CR49" s="250"/>
      <c r="CS49" s="250">
        <v>9</v>
      </c>
      <c r="CT49" s="250"/>
      <c r="CU49" s="250"/>
      <c r="CV49" s="250"/>
      <c r="CW49" s="250"/>
      <c r="CX49" s="250"/>
      <c r="CY49" s="250" t="str">
        <f t="shared" si="0"/>
        <v/>
      </c>
      <c r="CZ49" s="178">
        <f t="shared" si="1"/>
        <v>465</v>
      </c>
      <c r="DA49" s="178">
        <f t="shared" si="2"/>
        <v>379.9</v>
      </c>
      <c r="DB49" s="243">
        <f t="shared" si="3"/>
        <v>1460</v>
      </c>
      <c r="DC49" s="12">
        <f t="shared" si="4"/>
        <v>12</v>
      </c>
      <c r="DD49" s="271">
        <f t="shared" si="5"/>
        <v>4</v>
      </c>
      <c r="DE49" s="271" t="str">
        <f t="shared" si="6"/>
        <v/>
      </c>
      <c r="DF49" s="167" t="str">
        <f t="shared" si="7"/>
        <v/>
      </c>
      <c r="DG49" s="271" t="str">
        <f t="shared" si="8"/>
        <v/>
      </c>
      <c r="DH49" s="243">
        <f t="shared" si="9"/>
        <v>1464</v>
      </c>
      <c r="DI49" s="281">
        <f t="shared" si="10"/>
        <v>2.7322404371584699E-3</v>
      </c>
      <c r="DK49" s="12" t="str">
        <f t="shared" si="11"/>
        <v/>
      </c>
      <c r="DM49" s="242">
        <f t="shared" si="12"/>
        <v>-8.1000000000000227</v>
      </c>
      <c r="DN49" s="250">
        <f t="shared" si="13"/>
        <v>0</v>
      </c>
      <c r="DO49" s="250">
        <f t="shared" si="14"/>
        <v>1</v>
      </c>
      <c r="DP49" s="250">
        <f t="shared" si="15"/>
        <v>1</v>
      </c>
      <c r="DQ49" s="250"/>
      <c r="DR49" s="250"/>
      <c r="DS49" s="250"/>
      <c r="DT49" s="250"/>
      <c r="DU49" s="250"/>
      <c r="DV49" s="250"/>
      <c r="DW49" s="250"/>
      <c r="DX49" s="250"/>
      <c r="DY49" s="250"/>
      <c r="DZ49" s="250"/>
      <c r="EA49" s="250"/>
      <c r="EB49" s="250"/>
      <c r="EC49" s="250"/>
      <c r="ED49" s="250"/>
      <c r="EE49" s="250"/>
      <c r="EF49" s="250"/>
      <c r="EG49" s="250"/>
      <c r="EH49" s="250"/>
      <c r="EI49" s="250"/>
    </row>
    <row r="50" spans="1:139" s="184" customFormat="1" ht="31.5" customHeight="1" x14ac:dyDescent="0.2">
      <c r="A50" s="179">
        <v>2022</v>
      </c>
      <c r="B50" s="152">
        <v>3</v>
      </c>
      <c r="C50" s="282">
        <v>44621</v>
      </c>
      <c r="D50" s="152">
        <v>29</v>
      </c>
      <c r="E50" s="152">
        <v>83</v>
      </c>
      <c r="F50" s="152">
        <v>6</v>
      </c>
      <c r="G50" s="183" t="s">
        <v>261</v>
      </c>
      <c r="H50" s="271" t="s">
        <v>262</v>
      </c>
      <c r="I50" s="271" t="s">
        <v>365</v>
      </c>
      <c r="J50" s="271">
        <v>2</v>
      </c>
      <c r="K50" s="271">
        <v>3</v>
      </c>
      <c r="L50" s="185">
        <v>22</v>
      </c>
      <c r="M50" s="186">
        <v>20.46</v>
      </c>
      <c r="N50" s="187">
        <v>23.54</v>
      </c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53">
        <v>113</v>
      </c>
      <c r="Z50" s="153">
        <v>113</v>
      </c>
      <c r="AA50" s="178"/>
      <c r="AB50" s="178"/>
      <c r="AC50" s="178"/>
      <c r="AD50" s="178"/>
      <c r="AE50" s="178"/>
      <c r="AF50" s="178"/>
      <c r="AG50" s="178"/>
      <c r="AH50" s="178"/>
      <c r="AI50" s="178"/>
      <c r="AJ50" s="178"/>
      <c r="AK50" s="153">
        <v>118</v>
      </c>
      <c r="AL50" s="153">
        <v>118</v>
      </c>
      <c r="AM50" s="178"/>
      <c r="AN50" s="178"/>
      <c r="AO50" s="214"/>
      <c r="AP50" s="168">
        <v>60</v>
      </c>
      <c r="AQ50" s="169">
        <v>120</v>
      </c>
      <c r="AR50" s="167"/>
      <c r="AS50" s="167"/>
      <c r="AT50" s="167"/>
      <c r="AU50" s="167"/>
      <c r="AV50" s="167"/>
      <c r="AW50" s="167"/>
      <c r="AX50" s="167"/>
      <c r="AY50" s="167"/>
      <c r="AZ50" s="167"/>
      <c r="BA50" s="167"/>
      <c r="BB50" s="167"/>
      <c r="BC50" s="167"/>
      <c r="BD50" s="167"/>
      <c r="BE50" s="167"/>
      <c r="BF50" s="167"/>
      <c r="BG50" s="167"/>
      <c r="BH50" s="167"/>
      <c r="BI50" s="167"/>
      <c r="BJ50" s="167"/>
      <c r="BK50" s="167"/>
      <c r="BL50" s="167"/>
      <c r="BM50" s="167"/>
      <c r="BN50" s="167"/>
      <c r="BO50" s="167"/>
      <c r="BP50" s="167"/>
      <c r="BQ50" s="167"/>
      <c r="BR50" s="167"/>
      <c r="BS50" s="167"/>
      <c r="BT50" s="167"/>
      <c r="BU50" s="167"/>
      <c r="BV50" s="167"/>
      <c r="BW50" s="167"/>
      <c r="BX50" s="170"/>
      <c r="BY50" s="170"/>
      <c r="BZ50" s="170"/>
      <c r="CA50" s="170"/>
      <c r="CB50" s="170"/>
      <c r="CC50" s="170"/>
      <c r="CD50" s="170"/>
      <c r="CE50" s="170"/>
      <c r="CF50" s="170"/>
      <c r="CG50" s="171"/>
      <c r="CH50" s="166">
        <v>1.4999999999999999E-2</v>
      </c>
      <c r="CI50" s="283"/>
      <c r="CJ50" s="172"/>
      <c r="CK50" s="154"/>
      <c r="CL50" s="154"/>
      <c r="CM50" s="154"/>
      <c r="CN50" s="154"/>
      <c r="CO50" s="154" t="s">
        <v>375</v>
      </c>
      <c r="CP50" s="273" t="s">
        <v>383</v>
      </c>
      <c r="CQ50" s="250" t="s">
        <v>385</v>
      </c>
      <c r="CR50" s="250"/>
      <c r="CS50" s="250">
        <v>9</v>
      </c>
      <c r="CT50" s="250"/>
      <c r="CU50" s="250"/>
      <c r="CV50" s="250"/>
      <c r="CW50" s="250"/>
      <c r="CX50" s="250"/>
      <c r="CY50" s="250" t="str">
        <f t="shared" si="0"/>
        <v/>
      </c>
      <c r="CZ50" s="178" t="str">
        <f t="shared" si="1"/>
        <v/>
      </c>
      <c r="DA50" s="178" t="str">
        <f t="shared" si="2"/>
        <v/>
      </c>
      <c r="DB50" s="243">
        <f t="shared" si="3"/>
        <v>0</v>
      </c>
      <c r="DC50" s="12">
        <f t="shared" si="4"/>
        <v>0</v>
      </c>
      <c r="DD50" s="271">
        <f t="shared" si="5"/>
        <v>0</v>
      </c>
      <c r="DE50" s="271">
        <f t="shared" si="6"/>
        <v>116</v>
      </c>
      <c r="DF50" s="167">
        <f t="shared" si="7"/>
        <v>62</v>
      </c>
      <c r="DG50" s="271">
        <f t="shared" si="8"/>
        <v>0</v>
      </c>
      <c r="DH50" s="243">
        <f t="shared" si="9"/>
        <v>0</v>
      </c>
      <c r="DI50" s="281" t="str">
        <f t="shared" si="10"/>
        <v/>
      </c>
      <c r="DK50" s="12">
        <f t="shared" si="11"/>
        <v>2</v>
      </c>
      <c r="DM50" s="242" t="str">
        <f t="shared" si="12"/>
        <v/>
      </c>
      <c r="DN50" s="250">
        <f t="shared" si="13"/>
        <v>1</v>
      </c>
      <c r="DO50" s="250">
        <f t="shared" si="14"/>
        <v>1</v>
      </c>
      <c r="DP50" s="250">
        <f t="shared" si="15"/>
        <v>0</v>
      </c>
      <c r="DQ50" s="250"/>
      <c r="DR50" s="250"/>
      <c r="DS50" s="250"/>
      <c r="DT50" s="250"/>
      <c r="DU50" s="250"/>
      <c r="DV50" s="250"/>
      <c r="DW50" s="250"/>
      <c r="DX50" s="250"/>
      <c r="DY50" s="250"/>
      <c r="DZ50" s="250"/>
      <c r="EA50" s="250"/>
      <c r="EB50" s="250"/>
      <c r="EC50" s="250"/>
      <c r="ED50" s="250"/>
      <c r="EE50" s="250"/>
      <c r="EF50" s="250"/>
      <c r="EG50" s="250"/>
      <c r="EH50" s="250"/>
      <c r="EI50" s="250"/>
    </row>
    <row r="51" spans="1:139" s="184" customFormat="1" ht="31.5" customHeight="1" x14ac:dyDescent="0.2">
      <c r="A51" s="179">
        <v>2022</v>
      </c>
      <c r="B51" s="152">
        <v>3</v>
      </c>
      <c r="C51" s="282">
        <v>44621</v>
      </c>
      <c r="D51" s="152">
        <v>137</v>
      </c>
      <c r="E51" s="152">
        <v>273</v>
      </c>
      <c r="F51" s="152">
        <v>7</v>
      </c>
      <c r="G51" s="183" t="s">
        <v>179</v>
      </c>
      <c r="H51" s="271" t="s">
        <v>180</v>
      </c>
      <c r="I51" s="271" t="s">
        <v>365</v>
      </c>
      <c r="J51" s="271">
        <v>3</v>
      </c>
      <c r="K51" s="271">
        <v>2</v>
      </c>
      <c r="L51" s="185">
        <v>564</v>
      </c>
      <c r="M51" s="186">
        <v>524.52</v>
      </c>
      <c r="N51" s="187">
        <v>603.48</v>
      </c>
      <c r="O51" s="178">
        <v>755</v>
      </c>
      <c r="P51" s="178">
        <v>704</v>
      </c>
      <c r="Q51" s="178"/>
      <c r="R51" s="178">
        <v>740</v>
      </c>
      <c r="S51" s="178">
        <v>745</v>
      </c>
      <c r="T51" s="178">
        <v>649</v>
      </c>
      <c r="U51" s="178">
        <v>622</v>
      </c>
      <c r="V51" s="178"/>
      <c r="W51" s="178">
        <v>588</v>
      </c>
      <c r="X51" s="178">
        <v>610</v>
      </c>
      <c r="Y51" s="153"/>
      <c r="Z51" s="153"/>
      <c r="AA51" s="178">
        <v>686</v>
      </c>
      <c r="AB51" s="178">
        <v>727</v>
      </c>
      <c r="AC51" s="178">
        <v>751</v>
      </c>
      <c r="AD51" s="178">
        <v>782</v>
      </c>
      <c r="AE51" s="178">
        <v>730</v>
      </c>
      <c r="AF51" s="178">
        <v>587</v>
      </c>
      <c r="AG51" s="178">
        <v>590</v>
      </c>
      <c r="AH51" s="178">
        <v>595</v>
      </c>
      <c r="AI51" s="178">
        <v>603</v>
      </c>
      <c r="AJ51" s="178">
        <v>660</v>
      </c>
      <c r="AK51" s="153"/>
      <c r="AL51" s="153"/>
      <c r="AM51" s="178"/>
      <c r="AN51" s="178"/>
      <c r="AO51" s="214"/>
      <c r="AP51" s="168">
        <v>93</v>
      </c>
      <c r="AQ51" s="169">
        <v>116</v>
      </c>
      <c r="AR51" s="167"/>
      <c r="AS51" s="167"/>
      <c r="AT51" s="167"/>
      <c r="AU51" s="167"/>
      <c r="AV51" s="167"/>
      <c r="AW51" s="167"/>
      <c r="AX51" s="167"/>
      <c r="AY51" s="167"/>
      <c r="AZ51" s="167"/>
      <c r="BA51" s="167"/>
      <c r="BB51" s="167"/>
      <c r="BC51" s="167"/>
      <c r="BD51" s="167"/>
      <c r="BE51" s="167"/>
      <c r="BF51" s="167"/>
      <c r="BG51" s="167"/>
      <c r="BH51" s="167"/>
      <c r="BI51" s="167"/>
      <c r="BJ51" s="167"/>
      <c r="BK51" s="167"/>
      <c r="BL51" s="167"/>
      <c r="BM51" s="167"/>
      <c r="BN51" s="167"/>
      <c r="BO51" s="167"/>
      <c r="BP51" s="167"/>
      <c r="BQ51" s="167"/>
      <c r="BR51" s="167"/>
      <c r="BS51" s="167"/>
      <c r="BT51" s="167"/>
      <c r="BU51" s="167"/>
      <c r="BV51" s="167"/>
      <c r="BW51" s="167"/>
      <c r="BX51" s="170"/>
      <c r="BY51" s="170"/>
      <c r="BZ51" s="170"/>
      <c r="CA51" s="170"/>
      <c r="CB51" s="170"/>
      <c r="CC51" s="170"/>
      <c r="CD51" s="170"/>
      <c r="CE51" s="170"/>
      <c r="CF51" s="170"/>
      <c r="CG51" s="171"/>
      <c r="CH51" s="166">
        <v>1.4999999999999999E-2</v>
      </c>
      <c r="CI51" s="283"/>
      <c r="CJ51" s="172"/>
      <c r="CK51" s="154"/>
      <c r="CL51" s="154"/>
      <c r="CM51" s="154"/>
      <c r="CN51" s="154"/>
      <c r="CO51" s="154" t="s">
        <v>366</v>
      </c>
      <c r="CP51" s="273"/>
      <c r="CQ51" s="250"/>
      <c r="CR51" s="250"/>
      <c r="CS51" s="250">
        <v>9</v>
      </c>
      <c r="CT51" s="250"/>
      <c r="CU51" s="250"/>
      <c r="CV51" s="250"/>
      <c r="CW51" s="250"/>
      <c r="CX51" s="250"/>
      <c r="CY51" s="250" t="str">
        <f t="shared" si="0"/>
        <v/>
      </c>
      <c r="CZ51" s="178">
        <f t="shared" si="1"/>
        <v>736</v>
      </c>
      <c r="DA51" s="178">
        <f t="shared" si="2"/>
        <v>611.55555555555554</v>
      </c>
      <c r="DB51" s="243">
        <f t="shared" si="3"/>
        <v>0</v>
      </c>
      <c r="DC51" s="12">
        <f t="shared" si="4"/>
        <v>0</v>
      </c>
      <c r="DD51" s="271">
        <f t="shared" si="5"/>
        <v>0</v>
      </c>
      <c r="DE51" s="271" t="str">
        <f t="shared" si="6"/>
        <v/>
      </c>
      <c r="DF51" s="167" t="str">
        <f t="shared" si="7"/>
        <v/>
      </c>
      <c r="DG51" s="271" t="str">
        <f t="shared" si="8"/>
        <v/>
      </c>
      <c r="DH51" s="243">
        <f t="shared" si="9"/>
        <v>0</v>
      </c>
      <c r="DI51" s="281" t="str">
        <f t="shared" si="10"/>
        <v/>
      </c>
      <c r="DK51" s="12" t="str">
        <f t="shared" si="11"/>
        <v/>
      </c>
      <c r="DM51" s="242">
        <f t="shared" si="12"/>
        <v>47.555555555555543</v>
      </c>
      <c r="DN51" s="250">
        <f t="shared" si="13"/>
        <v>0</v>
      </c>
      <c r="DO51" s="250">
        <f t="shared" si="14"/>
        <v>1</v>
      </c>
      <c r="DP51" s="250">
        <f t="shared" si="15"/>
        <v>0</v>
      </c>
      <c r="DQ51" s="250"/>
      <c r="DR51" s="250"/>
      <c r="DS51" s="250"/>
      <c r="DT51" s="250"/>
      <c r="DU51" s="250"/>
      <c r="DV51" s="250"/>
      <c r="DW51" s="250"/>
      <c r="DX51" s="250"/>
      <c r="DY51" s="250"/>
      <c r="DZ51" s="250"/>
      <c r="EA51" s="250"/>
      <c r="EB51" s="250"/>
      <c r="EC51" s="250"/>
      <c r="ED51" s="250"/>
      <c r="EE51" s="250"/>
      <c r="EF51" s="250"/>
      <c r="EG51" s="250"/>
      <c r="EH51" s="250"/>
      <c r="EI51" s="250"/>
    </row>
    <row r="52" spans="1:139" s="184" customFormat="1" ht="31.5" customHeight="1" x14ac:dyDescent="0.2">
      <c r="A52" s="179">
        <v>2022</v>
      </c>
      <c r="B52" s="152">
        <v>3</v>
      </c>
      <c r="C52" s="282">
        <v>44621</v>
      </c>
      <c r="D52" s="152">
        <v>124</v>
      </c>
      <c r="E52" s="152">
        <v>688</v>
      </c>
      <c r="F52" s="152">
        <v>8</v>
      </c>
      <c r="G52" s="183" t="s">
        <v>117</v>
      </c>
      <c r="H52" s="271" t="s">
        <v>118</v>
      </c>
      <c r="I52" s="271" t="s">
        <v>365</v>
      </c>
      <c r="J52" s="271">
        <v>2</v>
      </c>
      <c r="K52" s="271">
        <v>2</v>
      </c>
      <c r="L52" s="185">
        <v>200</v>
      </c>
      <c r="M52" s="186">
        <v>180</v>
      </c>
      <c r="N52" s="187">
        <v>220</v>
      </c>
      <c r="O52" s="178">
        <v>257</v>
      </c>
      <c r="P52" s="178">
        <v>247</v>
      </c>
      <c r="Q52" s="178">
        <v>255</v>
      </c>
      <c r="R52" s="178"/>
      <c r="S52" s="178">
        <v>247</v>
      </c>
      <c r="T52" s="178">
        <v>199</v>
      </c>
      <c r="U52" s="178">
        <v>201</v>
      </c>
      <c r="V52" s="178">
        <v>200</v>
      </c>
      <c r="W52" s="178"/>
      <c r="X52" s="178">
        <v>209</v>
      </c>
      <c r="Y52" s="153"/>
      <c r="Z52" s="153"/>
      <c r="AA52" s="178">
        <v>234</v>
      </c>
      <c r="AB52" s="178">
        <v>244</v>
      </c>
      <c r="AC52" s="178">
        <v>256</v>
      </c>
      <c r="AD52" s="178">
        <v>262</v>
      </c>
      <c r="AE52" s="178">
        <v>260</v>
      </c>
      <c r="AF52" s="178">
        <v>181</v>
      </c>
      <c r="AG52" s="178">
        <v>193</v>
      </c>
      <c r="AH52" s="178">
        <v>195</v>
      </c>
      <c r="AI52" s="178">
        <v>197</v>
      </c>
      <c r="AJ52" s="178">
        <v>208</v>
      </c>
      <c r="AK52" s="153"/>
      <c r="AL52" s="153"/>
      <c r="AM52" s="178"/>
      <c r="AN52" s="178"/>
      <c r="AO52" s="214"/>
      <c r="AP52" s="168">
        <v>59</v>
      </c>
      <c r="AQ52" s="169">
        <v>122</v>
      </c>
      <c r="AR52" s="167"/>
      <c r="AS52" s="167"/>
      <c r="AT52" s="167"/>
      <c r="AU52" s="167"/>
      <c r="AV52" s="167">
        <v>580</v>
      </c>
      <c r="AW52" s="167">
        <v>1</v>
      </c>
      <c r="AX52" s="167">
        <v>4</v>
      </c>
      <c r="AY52" s="167">
        <v>2</v>
      </c>
      <c r="AZ52" s="167">
        <v>1</v>
      </c>
      <c r="BA52" s="167"/>
      <c r="BB52" s="167"/>
      <c r="BC52" s="167"/>
      <c r="BD52" s="167"/>
      <c r="BE52" s="167"/>
      <c r="BF52" s="167"/>
      <c r="BG52" s="167"/>
      <c r="BH52" s="167">
        <v>588</v>
      </c>
      <c r="BI52" s="167"/>
      <c r="BJ52" s="167"/>
      <c r="BK52" s="167">
        <v>810</v>
      </c>
      <c r="BL52" s="167"/>
      <c r="BM52" s="167">
        <v>1</v>
      </c>
      <c r="BN52" s="167">
        <v>4</v>
      </c>
      <c r="BO52" s="167"/>
      <c r="BP52" s="167"/>
      <c r="BQ52" s="167"/>
      <c r="BR52" s="167"/>
      <c r="BS52" s="167"/>
      <c r="BT52" s="167"/>
      <c r="BU52" s="167"/>
      <c r="BV52" s="167"/>
      <c r="BW52" s="167"/>
      <c r="BX52" s="170">
        <v>2</v>
      </c>
      <c r="BY52" s="170">
        <v>3</v>
      </c>
      <c r="BZ52" s="170"/>
      <c r="CA52" s="170"/>
      <c r="CB52" s="170"/>
      <c r="CC52" s="170"/>
      <c r="CD52" s="170"/>
      <c r="CE52" s="170"/>
      <c r="CF52" s="170"/>
      <c r="CG52" s="171"/>
      <c r="CH52" s="166">
        <v>1.4999999999999999E-2</v>
      </c>
      <c r="CI52" s="283"/>
      <c r="CJ52" s="172"/>
      <c r="CK52" s="154"/>
      <c r="CL52" s="154"/>
      <c r="CM52" s="154"/>
      <c r="CN52" s="154"/>
      <c r="CO52" s="154" t="s">
        <v>375</v>
      </c>
      <c r="CP52" s="273" t="s">
        <v>376</v>
      </c>
      <c r="CQ52" s="250"/>
      <c r="CR52" s="250"/>
      <c r="CS52" s="250">
        <v>9</v>
      </c>
      <c r="CT52" s="250"/>
      <c r="CU52" s="250"/>
      <c r="CV52" s="250"/>
      <c r="CW52" s="250"/>
      <c r="CX52" s="250"/>
      <c r="CY52" s="250" t="str">
        <f t="shared" si="0"/>
        <v/>
      </c>
      <c r="CZ52" s="178">
        <f t="shared" si="1"/>
        <v>251</v>
      </c>
      <c r="DA52" s="178">
        <f t="shared" si="2"/>
        <v>198.11111111111111</v>
      </c>
      <c r="DB52" s="243">
        <f t="shared" si="3"/>
        <v>1390</v>
      </c>
      <c r="DC52" s="12">
        <f t="shared" si="4"/>
        <v>13</v>
      </c>
      <c r="DD52" s="271">
        <f t="shared" si="5"/>
        <v>7</v>
      </c>
      <c r="DE52" s="271" t="str">
        <f t="shared" si="6"/>
        <v/>
      </c>
      <c r="DF52" s="167" t="str">
        <f t="shared" si="7"/>
        <v/>
      </c>
      <c r="DG52" s="271" t="str">
        <f t="shared" si="8"/>
        <v/>
      </c>
      <c r="DH52" s="243">
        <f t="shared" si="9"/>
        <v>1397</v>
      </c>
      <c r="DI52" s="281">
        <f t="shared" si="10"/>
        <v>5.0107372942018611E-3</v>
      </c>
      <c r="DK52" s="12" t="str">
        <f t="shared" si="11"/>
        <v/>
      </c>
      <c r="DM52" s="242">
        <f t="shared" si="12"/>
        <v>-1.8888888888888857</v>
      </c>
      <c r="DN52" s="250">
        <f t="shared" si="13"/>
        <v>0</v>
      </c>
      <c r="DO52" s="250">
        <f t="shared" si="14"/>
        <v>1</v>
      </c>
      <c r="DP52" s="250">
        <f t="shared" si="15"/>
        <v>1</v>
      </c>
      <c r="DQ52" s="250"/>
      <c r="DR52" s="250"/>
      <c r="DS52" s="250"/>
      <c r="DT52" s="250"/>
      <c r="DU52" s="250"/>
      <c r="DV52" s="250"/>
      <c r="DW52" s="250"/>
      <c r="DX52" s="250"/>
      <c r="DY52" s="250"/>
      <c r="DZ52" s="250"/>
      <c r="EA52" s="250"/>
      <c r="EB52" s="250"/>
      <c r="EC52" s="250"/>
      <c r="ED52" s="250"/>
      <c r="EE52" s="250"/>
      <c r="EF52" s="250"/>
      <c r="EG52" s="250"/>
      <c r="EH52" s="250"/>
      <c r="EI52" s="250"/>
    </row>
    <row r="53" spans="1:139" s="184" customFormat="1" ht="31.5" customHeight="1" x14ac:dyDescent="0.2">
      <c r="A53" s="179">
        <v>2022</v>
      </c>
      <c r="B53" s="152">
        <v>3</v>
      </c>
      <c r="C53" s="282">
        <v>44621</v>
      </c>
      <c r="D53" s="152">
        <v>124</v>
      </c>
      <c r="E53" s="152">
        <v>689</v>
      </c>
      <c r="F53" s="152">
        <v>8</v>
      </c>
      <c r="G53" s="183" t="s">
        <v>147</v>
      </c>
      <c r="H53" s="271" t="s">
        <v>148</v>
      </c>
      <c r="I53" s="271" t="s">
        <v>365</v>
      </c>
      <c r="J53" s="271">
        <v>2</v>
      </c>
      <c r="K53" s="271">
        <v>2</v>
      </c>
      <c r="L53" s="185">
        <v>75</v>
      </c>
      <c r="M53" s="186">
        <v>67.5</v>
      </c>
      <c r="N53" s="187">
        <v>82.5</v>
      </c>
      <c r="O53" s="178">
        <v>93</v>
      </c>
      <c r="P53" s="178">
        <v>94</v>
      </c>
      <c r="Q53" s="178">
        <v>91</v>
      </c>
      <c r="R53" s="178"/>
      <c r="S53" s="178">
        <v>93</v>
      </c>
      <c r="T53" s="178">
        <v>82</v>
      </c>
      <c r="U53" s="178">
        <v>79</v>
      </c>
      <c r="V53" s="178">
        <v>80</v>
      </c>
      <c r="W53" s="178"/>
      <c r="X53" s="178">
        <v>81</v>
      </c>
      <c r="Y53" s="153"/>
      <c r="Z53" s="153"/>
      <c r="AA53" s="178">
        <v>88</v>
      </c>
      <c r="AB53" s="178">
        <v>89</v>
      </c>
      <c r="AC53" s="178">
        <v>104</v>
      </c>
      <c r="AD53" s="178">
        <v>92</v>
      </c>
      <c r="AE53" s="178">
        <v>95</v>
      </c>
      <c r="AF53" s="178"/>
      <c r="AG53" s="178"/>
      <c r="AH53" s="178"/>
      <c r="AI53" s="178"/>
      <c r="AJ53" s="178"/>
      <c r="AK53" s="153"/>
      <c r="AL53" s="153"/>
      <c r="AM53" s="178"/>
      <c r="AN53" s="178"/>
      <c r="AO53" s="214"/>
      <c r="AP53" s="168">
        <v>59</v>
      </c>
      <c r="AQ53" s="169">
        <v>122</v>
      </c>
      <c r="AR53" s="167"/>
      <c r="AS53" s="167"/>
      <c r="AT53" s="167"/>
      <c r="AU53" s="167"/>
      <c r="AV53" s="167">
        <v>378</v>
      </c>
      <c r="AW53" s="167">
        <v>3</v>
      </c>
      <c r="AX53" s="167">
        <v>1</v>
      </c>
      <c r="AY53" s="167"/>
      <c r="AZ53" s="167"/>
      <c r="BA53" s="167"/>
      <c r="BB53" s="167"/>
      <c r="BC53" s="167"/>
      <c r="BD53" s="167"/>
      <c r="BE53" s="167"/>
      <c r="BF53" s="167"/>
      <c r="BG53" s="167"/>
      <c r="BH53" s="167">
        <v>382</v>
      </c>
      <c r="BI53" s="167"/>
      <c r="BJ53" s="167"/>
      <c r="BK53" s="167">
        <v>810</v>
      </c>
      <c r="BL53" s="167">
        <v>3</v>
      </c>
      <c r="BM53" s="167"/>
      <c r="BN53" s="167">
        <v>5</v>
      </c>
      <c r="BO53" s="167"/>
      <c r="BP53" s="167"/>
      <c r="BQ53" s="167"/>
      <c r="BR53" s="167"/>
      <c r="BS53" s="167"/>
      <c r="BT53" s="167"/>
      <c r="BU53" s="167"/>
      <c r="BV53" s="167"/>
      <c r="BW53" s="167">
        <v>3</v>
      </c>
      <c r="BX53" s="170"/>
      <c r="BY53" s="170"/>
      <c r="BZ53" s="170"/>
      <c r="CA53" s="170"/>
      <c r="CB53" s="170"/>
      <c r="CC53" s="170"/>
      <c r="CD53" s="170"/>
      <c r="CE53" s="170"/>
      <c r="CF53" s="170"/>
      <c r="CG53" s="171"/>
      <c r="CH53" s="166">
        <v>1.4999999999999999E-2</v>
      </c>
      <c r="CI53" s="283"/>
      <c r="CJ53" s="172"/>
      <c r="CK53" s="154"/>
      <c r="CL53" s="154"/>
      <c r="CM53" s="154"/>
      <c r="CN53" s="154"/>
      <c r="CO53" s="154" t="s">
        <v>375</v>
      </c>
      <c r="CP53" s="273" t="s">
        <v>376</v>
      </c>
      <c r="CQ53" s="250"/>
      <c r="CR53" s="250"/>
      <c r="CS53" s="250">
        <v>9</v>
      </c>
      <c r="CT53" s="250"/>
      <c r="CU53" s="250"/>
      <c r="CV53" s="250"/>
      <c r="CW53" s="250"/>
      <c r="CX53" s="250"/>
      <c r="CY53" s="250" t="str">
        <f t="shared" si="0"/>
        <v/>
      </c>
      <c r="CZ53" s="178">
        <f t="shared" si="1"/>
        <v>93</v>
      </c>
      <c r="DA53" s="178">
        <f t="shared" si="2"/>
        <v>80.5</v>
      </c>
      <c r="DB53" s="243">
        <f t="shared" si="3"/>
        <v>1188</v>
      </c>
      <c r="DC53" s="12">
        <f t="shared" si="4"/>
        <v>12</v>
      </c>
      <c r="DD53" s="271">
        <f t="shared" si="5"/>
        <v>6</v>
      </c>
      <c r="DE53" s="271" t="str">
        <f t="shared" si="6"/>
        <v/>
      </c>
      <c r="DF53" s="167" t="str">
        <f t="shared" si="7"/>
        <v/>
      </c>
      <c r="DG53" s="271" t="str">
        <f t="shared" si="8"/>
        <v/>
      </c>
      <c r="DH53" s="243">
        <f t="shared" si="9"/>
        <v>1194</v>
      </c>
      <c r="DI53" s="281">
        <f t="shared" si="10"/>
        <v>5.0251256281407036E-3</v>
      </c>
      <c r="DK53" s="12" t="str">
        <f t="shared" si="11"/>
        <v/>
      </c>
      <c r="DM53" s="242">
        <f t="shared" si="12"/>
        <v>5.5</v>
      </c>
      <c r="DN53" s="250">
        <f t="shared" si="13"/>
        <v>0</v>
      </c>
      <c r="DO53" s="250">
        <f t="shared" si="14"/>
        <v>1</v>
      </c>
      <c r="DP53" s="250">
        <f t="shared" si="15"/>
        <v>1</v>
      </c>
      <c r="DQ53" s="250"/>
      <c r="DR53" s="250"/>
      <c r="DS53" s="250"/>
      <c r="DT53" s="250"/>
      <c r="DU53" s="250"/>
      <c r="DV53" s="250"/>
      <c r="DW53" s="250"/>
      <c r="DX53" s="250"/>
      <c r="DY53" s="250"/>
      <c r="DZ53" s="250"/>
      <c r="EA53" s="250"/>
      <c r="EB53" s="250"/>
      <c r="EC53" s="250"/>
      <c r="ED53" s="250"/>
      <c r="EE53" s="250"/>
      <c r="EF53" s="250"/>
      <c r="EG53" s="250"/>
      <c r="EH53" s="250"/>
      <c r="EI53" s="250"/>
    </row>
    <row r="54" spans="1:139" s="184" customFormat="1" ht="31.5" customHeight="1" x14ac:dyDescent="0.2">
      <c r="A54" s="179">
        <v>2022</v>
      </c>
      <c r="B54" s="152">
        <v>3</v>
      </c>
      <c r="C54" s="282">
        <v>44621</v>
      </c>
      <c r="D54" s="152">
        <v>125</v>
      </c>
      <c r="E54" s="152">
        <v>690</v>
      </c>
      <c r="F54" s="152">
        <v>8</v>
      </c>
      <c r="G54" s="183" t="s">
        <v>149</v>
      </c>
      <c r="H54" s="271" t="s">
        <v>150</v>
      </c>
      <c r="I54" s="271" t="s">
        <v>365</v>
      </c>
      <c r="J54" s="271">
        <v>4</v>
      </c>
      <c r="K54" s="271">
        <v>4</v>
      </c>
      <c r="L54" s="185">
        <v>170</v>
      </c>
      <c r="M54" s="186">
        <v>153</v>
      </c>
      <c r="N54" s="187">
        <v>187</v>
      </c>
      <c r="O54" s="178">
        <v>157</v>
      </c>
      <c r="P54" s="178">
        <v>171</v>
      </c>
      <c r="Q54" s="178">
        <v>180</v>
      </c>
      <c r="R54" s="178">
        <v>204</v>
      </c>
      <c r="S54" s="178"/>
      <c r="T54" s="178">
        <v>147</v>
      </c>
      <c r="U54" s="178">
        <v>160</v>
      </c>
      <c r="V54" s="178">
        <v>170</v>
      </c>
      <c r="W54" s="178">
        <v>172</v>
      </c>
      <c r="X54" s="178"/>
      <c r="Y54" s="153"/>
      <c r="Z54" s="153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53"/>
      <c r="AL54" s="153"/>
      <c r="AM54" s="178"/>
      <c r="AN54" s="178"/>
      <c r="AO54" s="214"/>
      <c r="AP54" s="168">
        <v>120</v>
      </c>
      <c r="AQ54" s="169">
        <v>120</v>
      </c>
      <c r="AR54" s="167"/>
      <c r="AS54" s="167"/>
      <c r="AT54" s="167"/>
      <c r="AU54" s="167"/>
      <c r="AV54" s="167">
        <v>1104</v>
      </c>
      <c r="AW54" s="167">
        <v>6</v>
      </c>
      <c r="AX54" s="167">
        <v>2</v>
      </c>
      <c r="AY54" s="167">
        <v>1</v>
      </c>
      <c r="AZ54" s="167"/>
      <c r="BA54" s="167"/>
      <c r="BB54" s="167"/>
      <c r="BC54" s="167"/>
      <c r="BD54" s="167"/>
      <c r="BE54" s="167"/>
      <c r="BF54" s="167"/>
      <c r="BG54" s="167"/>
      <c r="BH54" s="167">
        <v>1113</v>
      </c>
      <c r="BI54" s="167"/>
      <c r="BJ54" s="167"/>
      <c r="BK54" s="167">
        <v>1512</v>
      </c>
      <c r="BL54" s="167"/>
      <c r="BM54" s="167"/>
      <c r="BN54" s="167"/>
      <c r="BO54" s="167"/>
      <c r="BP54" s="167"/>
      <c r="BQ54" s="167"/>
      <c r="BR54" s="167"/>
      <c r="BS54" s="167"/>
      <c r="BT54" s="167"/>
      <c r="BU54" s="167"/>
      <c r="BV54" s="167"/>
      <c r="BW54" s="167"/>
      <c r="BX54" s="170"/>
      <c r="BY54" s="170"/>
      <c r="BZ54" s="170"/>
      <c r="CA54" s="170"/>
      <c r="CB54" s="170"/>
      <c r="CC54" s="170"/>
      <c r="CD54" s="170"/>
      <c r="CE54" s="170"/>
      <c r="CF54" s="170"/>
      <c r="CG54" s="171"/>
      <c r="CH54" s="166">
        <v>1.4999999999999999E-2</v>
      </c>
      <c r="CI54" s="283"/>
      <c r="CJ54" s="172"/>
      <c r="CK54" s="154"/>
      <c r="CL54" s="154"/>
      <c r="CM54" s="154"/>
      <c r="CN54" s="154"/>
      <c r="CO54" s="154" t="s">
        <v>388</v>
      </c>
      <c r="CP54" s="273" t="s">
        <v>389</v>
      </c>
      <c r="CQ54" s="250"/>
      <c r="CR54" s="250"/>
      <c r="CS54" s="250">
        <v>9</v>
      </c>
      <c r="CT54" s="250"/>
      <c r="CU54" s="250"/>
      <c r="CV54" s="250"/>
      <c r="CW54" s="250"/>
      <c r="CX54" s="250"/>
      <c r="CY54" s="250" t="str">
        <f t="shared" si="0"/>
        <v/>
      </c>
      <c r="CZ54" s="178">
        <f t="shared" si="1"/>
        <v>178</v>
      </c>
      <c r="DA54" s="178">
        <f t="shared" si="2"/>
        <v>162.25</v>
      </c>
      <c r="DB54" s="243">
        <f t="shared" si="3"/>
        <v>2616</v>
      </c>
      <c r="DC54" s="12">
        <f t="shared" si="4"/>
        <v>9</v>
      </c>
      <c r="DD54" s="271">
        <f t="shared" si="5"/>
        <v>2</v>
      </c>
      <c r="DE54" s="271" t="str">
        <f t="shared" si="6"/>
        <v/>
      </c>
      <c r="DF54" s="167" t="str">
        <f t="shared" si="7"/>
        <v/>
      </c>
      <c r="DG54" s="271" t="str">
        <f t="shared" si="8"/>
        <v/>
      </c>
      <c r="DH54" s="243">
        <f t="shared" si="9"/>
        <v>2618</v>
      </c>
      <c r="DI54" s="281">
        <f t="shared" si="10"/>
        <v>7.6394194041252863E-4</v>
      </c>
      <c r="DK54" s="12" t="str">
        <f t="shared" si="11"/>
        <v/>
      </c>
      <c r="DM54" s="242">
        <f t="shared" si="12"/>
        <v>-7.75</v>
      </c>
      <c r="DN54" s="250">
        <f t="shared" si="13"/>
        <v>0</v>
      </c>
      <c r="DO54" s="250">
        <f t="shared" si="14"/>
        <v>1</v>
      </c>
      <c r="DP54" s="250">
        <f t="shared" si="15"/>
        <v>1</v>
      </c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</row>
    <row r="55" spans="1:139" s="184" customFormat="1" ht="31.5" customHeight="1" x14ac:dyDescent="0.2">
      <c r="A55" s="179">
        <v>2022</v>
      </c>
      <c r="B55" s="152">
        <v>3</v>
      </c>
      <c r="C55" s="282">
        <v>44621</v>
      </c>
      <c r="D55" s="152">
        <v>125</v>
      </c>
      <c r="E55" s="152">
        <v>691</v>
      </c>
      <c r="F55" s="152">
        <v>8</v>
      </c>
      <c r="G55" s="183" t="s">
        <v>151</v>
      </c>
      <c r="H55" s="271" t="s">
        <v>152</v>
      </c>
      <c r="I55" s="271" t="s">
        <v>365</v>
      </c>
      <c r="J55" s="271">
        <v>4</v>
      </c>
      <c r="K55" s="271">
        <v>4</v>
      </c>
      <c r="L55" s="185">
        <v>194</v>
      </c>
      <c r="M55" s="186">
        <v>174.6</v>
      </c>
      <c r="N55" s="187">
        <v>213.4</v>
      </c>
      <c r="O55" s="178">
        <v>188</v>
      </c>
      <c r="P55" s="178">
        <v>189</v>
      </c>
      <c r="Q55" s="178">
        <v>192</v>
      </c>
      <c r="R55" s="178">
        <v>218</v>
      </c>
      <c r="S55" s="178"/>
      <c r="T55" s="178">
        <v>169</v>
      </c>
      <c r="U55" s="178">
        <v>179</v>
      </c>
      <c r="V55" s="178">
        <v>189</v>
      </c>
      <c r="W55" s="178">
        <v>193</v>
      </c>
      <c r="X55" s="178"/>
      <c r="Y55" s="153"/>
      <c r="Z55" s="153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53"/>
      <c r="AL55" s="153"/>
      <c r="AM55" s="178"/>
      <c r="AN55" s="178"/>
      <c r="AO55" s="214"/>
      <c r="AP55" s="168">
        <v>120</v>
      </c>
      <c r="AQ55" s="169">
        <v>120</v>
      </c>
      <c r="AR55" s="167"/>
      <c r="AS55" s="167"/>
      <c r="AT55" s="167"/>
      <c r="AU55" s="167"/>
      <c r="AV55" s="167">
        <v>1104</v>
      </c>
      <c r="AW55" s="167">
        <v>4</v>
      </c>
      <c r="AX55" s="167">
        <v>3</v>
      </c>
      <c r="AY55" s="167"/>
      <c r="AZ55" s="167"/>
      <c r="BA55" s="167"/>
      <c r="BB55" s="167"/>
      <c r="BC55" s="167"/>
      <c r="BD55" s="167"/>
      <c r="BE55" s="167"/>
      <c r="BF55" s="167"/>
      <c r="BG55" s="167"/>
      <c r="BH55" s="167">
        <v>1111</v>
      </c>
      <c r="BI55" s="167"/>
      <c r="BJ55" s="167"/>
      <c r="BK55" s="167">
        <v>1512</v>
      </c>
      <c r="BL55" s="167"/>
      <c r="BM55" s="167"/>
      <c r="BN55" s="167"/>
      <c r="BO55" s="167"/>
      <c r="BP55" s="167"/>
      <c r="BQ55" s="167"/>
      <c r="BR55" s="167"/>
      <c r="BS55" s="167"/>
      <c r="BT55" s="167"/>
      <c r="BU55" s="167"/>
      <c r="BV55" s="167"/>
      <c r="BW55" s="167"/>
      <c r="BX55" s="170"/>
      <c r="BY55" s="170"/>
      <c r="BZ55" s="170"/>
      <c r="CA55" s="170"/>
      <c r="CB55" s="170"/>
      <c r="CC55" s="170"/>
      <c r="CD55" s="170"/>
      <c r="CE55" s="170"/>
      <c r="CF55" s="170"/>
      <c r="CG55" s="171"/>
      <c r="CH55" s="166">
        <v>1.4999999999999999E-2</v>
      </c>
      <c r="CI55" s="283"/>
      <c r="CJ55" s="172"/>
      <c r="CK55" s="154"/>
      <c r="CL55" s="154"/>
      <c r="CM55" s="154"/>
      <c r="CN55" s="154"/>
      <c r="CO55" s="154" t="s">
        <v>388</v>
      </c>
      <c r="CP55" s="273" t="s">
        <v>389</v>
      </c>
      <c r="CQ55" s="250"/>
      <c r="CR55" s="250"/>
      <c r="CS55" s="250">
        <v>9</v>
      </c>
      <c r="CT55" s="250"/>
      <c r="CU55" s="250"/>
      <c r="CV55" s="250"/>
      <c r="CW55" s="250"/>
      <c r="CX55" s="250"/>
      <c r="CY55" s="250" t="str">
        <f t="shared" si="0"/>
        <v/>
      </c>
      <c r="CZ55" s="178">
        <f t="shared" si="1"/>
        <v>197</v>
      </c>
      <c r="DA55" s="178">
        <f t="shared" si="2"/>
        <v>182.5</v>
      </c>
      <c r="DB55" s="243">
        <f t="shared" si="3"/>
        <v>2616</v>
      </c>
      <c r="DC55" s="12">
        <f t="shared" si="4"/>
        <v>7</v>
      </c>
      <c r="DD55" s="271">
        <f t="shared" si="5"/>
        <v>2</v>
      </c>
      <c r="DE55" s="271" t="str">
        <f t="shared" si="6"/>
        <v/>
      </c>
      <c r="DF55" s="167" t="str">
        <f t="shared" si="7"/>
        <v/>
      </c>
      <c r="DG55" s="271" t="str">
        <f t="shared" si="8"/>
        <v/>
      </c>
      <c r="DH55" s="243">
        <f t="shared" si="9"/>
        <v>2618</v>
      </c>
      <c r="DI55" s="281">
        <f t="shared" si="10"/>
        <v>7.6394194041252863E-4</v>
      </c>
      <c r="DK55" s="12" t="str">
        <f t="shared" si="11"/>
        <v/>
      </c>
      <c r="DM55" s="242">
        <f t="shared" si="12"/>
        <v>-11.5</v>
      </c>
      <c r="DN55" s="250">
        <f t="shared" si="13"/>
        <v>0</v>
      </c>
      <c r="DO55" s="250">
        <f t="shared" si="14"/>
        <v>1</v>
      </c>
      <c r="DP55" s="250">
        <f t="shared" si="15"/>
        <v>1</v>
      </c>
      <c r="DQ55" s="250"/>
      <c r="DR55" s="250"/>
      <c r="DS55" s="250"/>
      <c r="DT55" s="250"/>
      <c r="DU55" s="250"/>
      <c r="DV55" s="250"/>
      <c r="DW55" s="250"/>
      <c r="DX55" s="250"/>
      <c r="DY55" s="250"/>
      <c r="DZ55" s="250"/>
      <c r="EA55" s="250"/>
      <c r="EB55" s="250"/>
      <c r="EC55" s="250"/>
      <c r="ED55" s="250"/>
      <c r="EE55" s="250"/>
      <c r="EF55" s="250"/>
      <c r="EG55" s="250"/>
      <c r="EH55" s="250"/>
      <c r="EI55" s="250"/>
    </row>
    <row r="56" spans="1:139" s="184" customFormat="1" ht="31.5" customHeight="1" x14ac:dyDescent="0.2">
      <c r="A56" s="179">
        <v>2022</v>
      </c>
      <c r="B56" s="152">
        <v>3</v>
      </c>
      <c r="C56" s="282">
        <v>44621</v>
      </c>
      <c r="D56" s="152">
        <v>227</v>
      </c>
      <c r="E56" s="152">
        <v>155</v>
      </c>
      <c r="F56" s="152">
        <v>28</v>
      </c>
      <c r="G56" s="183" t="s">
        <v>153</v>
      </c>
      <c r="H56" s="271" t="s">
        <v>154</v>
      </c>
      <c r="I56" s="271" t="s">
        <v>390</v>
      </c>
      <c r="J56" s="271">
        <v>3</v>
      </c>
      <c r="K56" s="271">
        <v>2</v>
      </c>
      <c r="L56" s="185">
        <v>122</v>
      </c>
      <c r="M56" s="186">
        <v>113.46</v>
      </c>
      <c r="N56" s="187">
        <v>130.54</v>
      </c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53"/>
      <c r="Z56" s="153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53"/>
      <c r="AL56" s="153"/>
      <c r="AM56" s="178"/>
      <c r="AN56" s="178"/>
      <c r="AO56" s="214"/>
      <c r="AP56" s="168">
        <v>80</v>
      </c>
      <c r="AQ56" s="169">
        <v>135</v>
      </c>
      <c r="AR56" s="167"/>
      <c r="AS56" s="167"/>
      <c r="AT56" s="167"/>
      <c r="AU56" s="167"/>
      <c r="AV56" s="167"/>
      <c r="AW56" s="167"/>
      <c r="AX56" s="167"/>
      <c r="AY56" s="167"/>
      <c r="AZ56" s="167"/>
      <c r="BA56" s="167"/>
      <c r="BB56" s="167"/>
      <c r="BC56" s="167"/>
      <c r="BD56" s="167"/>
      <c r="BE56" s="167"/>
      <c r="BF56" s="167"/>
      <c r="BG56" s="167"/>
      <c r="BH56" s="167"/>
      <c r="BI56" s="167"/>
      <c r="BJ56" s="167"/>
      <c r="BK56" s="167">
        <v>312</v>
      </c>
      <c r="BL56" s="167"/>
      <c r="BM56" s="167"/>
      <c r="BN56" s="167"/>
      <c r="BO56" s="167"/>
      <c r="BP56" s="167"/>
      <c r="BQ56" s="167"/>
      <c r="BR56" s="167"/>
      <c r="BS56" s="167"/>
      <c r="BT56" s="167"/>
      <c r="BU56" s="167"/>
      <c r="BV56" s="167"/>
      <c r="BW56" s="167"/>
      <c r="BX56" s="170"/>
      <c r="BY56" s="170"/>
      <c r="BZ56" s="170"/>
      <c r="CA56" s="170"/>
      <c r="CB56" s="170"/>
      <c r="CC56" s="170"/>
      <c r="CD56" s="170"/>
      <c r="CE56" s="170"/>
      <c r="CF56" s="170"/>
      <c r="CG56" s="171"/>
      <c r="CH56" s="166">
        <v>0.02</v>
      </c>
      <c r="CI56" s="283"/>
      <c r="CJ56" s="172"/>
      <c r="CK56" s="154"/>
      <c r="CL56" s="154"/>
      <c r="CM56" s="154"/>
      <c r="CN56" s="154"/>
      <c r="CO56" s="154" t="s">
        <v>375</v>
      </c>
      <c r="CP56" s="273" t="s">
        <v>391</v>
      </c>
      <c r="CQ56" s="250" t="s">
        <v>392</v>
      </c>
      <c r="CR56" s="250"/>
      <c r="CS56" s="250">
        <v>9</v>
      </c>
      <c r="CT56" s="250"/>
      <c r="CU56" s="250"/>
      <c r="CV56" s="250"/>
      <c r="CW56" s="250"/>
      <c r="CX56" s="250"/>
      <c r="CY56" s="250" t="str">
        <f t="shared" si="0"/>
        <v/>
      </c>
      <c r="CZ56" s="178" t="str">
        <f t="shared" si="1"/>
        <v/>
      </c>
      <c r="DA56" s="178" t="str">
        <f t="shared" si="2"/>
        <v/>
      </c>
      <c r="DB56" s="243">
        <f t="shared" si="3"/>
        <v>312</v>
      </c>
      <c r="DC56" s="12">
        <f t="shared" si="4"/>
        <v>0</v>
      </c>
      <c r="DD56" s="271">
        <f t="shared" si="5"/>
        <v>0</v>
      </c>
      <c r="DE56" s="271" t="str">
        <f t="shared" si="6"/>
        <v/>
      </c>
      <c r="DF56" s="167" t="str">
        <f t="shared" si="7"/>
        <v/>
      </c>
      <c r="DG56" s="271" t="str">
        <f t="shared" si="8"/>
        <v/>
      </c>
      <c r="DH56" s="243">
        <f t="shared" si="9"/>
        <v>312</v>
      </c>
      <c r="DI56" s="281">
        <f t="shared" si="10"/>
        <v>0</v>
      </c>
      <c r="DK56" s="12" t="str">
        <f t="shared" si="11"/>
        <v/>
      </c>
      <c r="DM56" s="242" t="str">
        <f t="shared" si="12"/>
        <v/>
      </c>
      <c r="DN56" s="250">
        <f t="shared" si="13"/>
        <v>0</v>
      </c>
      <c r="DO56" s="250">
        <f t="shared" si="14"/>
        <v>1</v>
      </c>
      <c r="DP56" s="250">
        <f t="shared" si="15"/>
        <v>0</v>
      </c>
      <c r="DQ56" s="250"/>
      <c r="DR56" s="250"/>
      <c r="DS56" s="250"/>
      <c r="DT56" s="250"/>
      <c r="DU56" s="250"/>
      <c r="DV56" s="250"/>
      <c r="DW56" s="250"/>
      <c r="DX56" s="250"/>
      <c r="DY56" s="250"/>
      <c r="DZ56" s="250"/>
      <c r="EA56" s="250"/>
      <c r="EB56" s="250"/>
      <c r="EC56" s="250"/>
      <c r="ED56" s="250"/>
      <c r="EE56" s="250"/>
      <c r="EF56" s="250"/>
      <c r="EG56" s="250"/>
      <c r="EH56" s="250"/>
      <c r="EI56" s="250"/>
    </row>
    <row r="57" spans="1:139" s="184" customFormat="1" ht="31.5" customHeight="1" x14ac:dyDescent="0.2">
      <c r="A57" s="179">
        <v>2022</v>
      </c>
      <c r="B57" s="152">
        <v>3</v>
      </c>
      <c r="C57" s="282">
        <v>44621</v>
      </c>
      <c r="D57" s="152">
        <v>415</v>
      </c>
      <c r="E57" s="152">
        <v>655</v>
      </c>
      <c r="F57" s="152">
        <v>47</v>
      </c>
      <c r="G57" s="183" t="s">
        <v>139</v>
      </c>
      <c r="H57" s="271" t="s">
        <v>140</v>
      </c>
      <c r="I57" s="271" t="s">
        <v>395</v>
      </c>
      <c r="J57" s="271">
        <v>3</v>
      </c>
      <c r="K57" s="271">
        <v>1</v>
      </c>
      <c r="L57" s="185">
        <v>148</v>
      </c>
      <c r="M57" s="186">
        <v>137.63999999999999</v>
      </c>
      <c r="N57" s="187">
        <v>158.36000000000001</v>
      </c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53"/>
      <c r="Z57" s="153"/>
      <c r="AA57" s="178"/>
      <c r="AB57" s="178">
        <v>152</v>
      </c>
      <c r="AC57" s="178">
        <v>154</v>
      </c>
      <c r="AD57" s="178">
        <v>156</v>
      </c>
      <c r="AE57" s="178">
        <v>155</v>
      </c>
      <c r="AF57" s="178"/>
      <c r="AG57" s="178">
        <v>134</v>
      </c>
      <c r="AH57" s="178">
        <v>135</v>
      </c>
      <c r="AI57" s="178">
        <v>133</v>
      </c>
      <c r="AJ57" s="178">
        <v>139</v>
      </c>
      <c r="AK57" s="153"/>
      <c r="AL57" s="153"/>
      <c r="AM57" s="178"/>
      <c r="AN57" s="178"/>
      <c r="AO57" s="214"/>
      <c r="AP57" s="168">
        <v>64</v>
      </c>
      <c r="AQ57" s="169">
        <v>169</v>
      </c>
      <c r="AR57" s="167"/>
      <c r="AS57" s="167"/>
      <c r="AT57" s="167"/>
      <c r="AU57" s="167"/>
      <c r="AV57" s="167">
        <v>190</v>
      </c>
      <c r="AW57" s="167"/>
      <c r="AX57" s="167"/>
      <c r="AY57" s="167"/>
      <c r="AZ57" s="167"/>
      <c r="BA57" s="167"/>
      <c r="BB57" s="167"/>
      <c r="BC57" s="167"/>
      <c r="BD57" s="167"/>
      <c r="BE57" s="167"/>
      <c r="BF57" s="167"/>
      <c r="BG57" s="167"/>
      <c r="BH57" s="167"/>
      <c r="BI57" s="167"/>
      <c r="BJ57" s="167"/>
      <c r="BK57" s="167"/>
      <c r="BL57" s="167">
        <v>2</v>
      </c>
      <c r="BM57" s="167">
        <v>5</v>
      </c>
      <c r="BN57" s="167"/>
      <c r="BO57" s="167"/>
      <c r="BP57" s="167"/>
      <c r="BQ57" s="167"/>
      <c r="BR57" s="167"/>
      <c r="BS57" s="167"/>
      <c r="BT57" s="167"/>
      <c r="BU57" s="167"/>
      <c r="BV57" s="167"/>
      <c r="BW57" s="167"/>
      <c r="BX57" s="170"/>
      <c r="BY57" s="170"/>
      <c r="BZ57" s="170"/>
      <c r="CA57" s="170"/>
      <c r="CB57" s="170"/>
      <c r="CC57" s="170"/>
      <c r="CD57" s="170"/>
      <c r="CE57" s="170"/>
      <c r="CF57" s="170"/>
      <c r="CG57" s="171"/>
      <c r="CH57" s="166">
        <v>0.02</v>
      </c>
      <c r="CI57" s="283"/>
      <c r="CJ57" s="172"/>
      <c r="CK57" s="154"/>
      <c r="CL57" s="154"/>
      <c r="CM57" s="154"/>
      <c r="CN57" s="154"/>
      <c r="CO57" s="154" t="s">
        <v>375</v>
      </c>
      <c r="CP57" s="273" t="s">
        <v>376</v>
      </c>
      <c r="CQ57" s="250" t="s">
        <v>406</v>
      </c>
      <c r="CR57" s="250"/>
      <c r="CS57" s="250">
        <v>9</v>
      </c>
      <c r="CT57" s="250"/>
      <c r="CU57" s="250"/>
      <c r="CV57" s="250"/>
      <c r="CW57" s="250"/>
      <c r="CX57" s="250"/>
      <c r="CY57" s="250" t="str">
        <f t="shared" si="0"/>
        <v/>
      </c>
      <c r="CZ57" s="178">
        <f t="shared" si="1"/>
        <v>154</v>
      </c>
      <c r="DA57" s="178">
        <f t="shared" si="2"/>
        <v>135.25</v>
      </c>
      <c r="DB57" s="243">
        <f t="shared" si="3"/>
        <v>190</v>
      </c>
      <c r="DC57" s="12">
        <f t="shared" si="4"/>
        <v>7</v>
      </c>
      <c r="DD57" s="271">
        <f t="shared" si="5"/>
        <v>7</v>
      </c>
      <c r="DE57" s="271" t="str">
        <f t="shared" si="6"/>
        <v/>
      </c>
      <c r="DF57" s="167" t="str">
        <f t="shared" si="7"/>
        <v/>
      </c>
      <c r="DG57" s="271" t="str">
        <f t="shared" si="8"/>
        <v/>
      </c>
      <c r="DH57" s="243">
        <f t="shared" si="9"/>
        <v>197</v>
      </c>
      <c r="DI57" s="281">
        <f t="shared" si="10"/>
        <v>3.553299492385787E-2</v>
      </c>
      <c r="DK57" s="12" t="str">
        <f t="shared" si="11"/>
        <v/>
      </c>
      <c r="DM57" s="242">
        <f t="shared" si="12"/>
        <v>-12.75</v>
      </c>
      <c r="DN57" s="250">
        <f t="shared" si="13"/>
        <v>0</v>
      </c>
      <c r="DO57" s="250">
        <f t="shared" si="14"/>
        <v>0</v>
      </c>
      <c r="DP57" s="250">
        <f t="shared" si="15"/>
        <v>1</v>
      </c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</row>
    <row r="58" spans="1:139" s="184" customFormat="1" ht="31.5" customHeight="1" x14ac:dyDescent="0.2">
      <c r="A58" s="179">
        <v>2022</v>
      </c>
      <c r="B58" s="152">
        <v>3</v>
      </c>
      <c r="C58" s="282">
        <v>44621</v>
      </c>
      <c r="D58" s="152">
        <v>415</v>
      </c>
      <c r="E58" s="152">
        <v>656</v>
      </c>
      <c r="F58" s="152">
        <v>47</v>
      </c>
      <c r="G58" s="183" t="s">
        <v>141</v>
      </c>
      <c r="H58" s="271" t="s">
        <v>142</v>
      </c>
      <c r="I58" s="271" t="s">
        <v>395</v>
      </c>
      <c r="J58" s="271">
        <v>3</v>
      </c>
      <c r="K58" s="271">
        <v>1</v>
      </c>
      <c r="L58" s="185">
        <v>148</v>
      </c>
      <c r="M58" s="186">
        <v>137.63999999999999</v>
      </c>
      <c r="N58" s="187">
        <v>158.36000000000001</v>
      </c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53"/>
      <c r="Z58" s="153"/>
      <c r="AA58" s="178"/>
      <c r="AB58" s="178">
        <v>152</v>
      </c>
      <c r="AC58" s="178">
        <v>154</v>
      </c>
      <c r="AD58" s="178">
        <v>156</v>
      </c>
      <c r="AE58" s="178">
        <v>155</v>
      </c>
      <c r="AF58" s="178"/>
      <c r="AG58" s="178">
        <v>134</v>
      </c>
      <c r="AH58" s="178">
        <v>135</v>
      </c>
      <c r="AI58" s="178">
        <v>133</v>
      </c>
      <c r="AJ58" s="178">
        <v>139</v>
      </c>
      <c r="AK58" s="153"/>
      <c r="AL58" s="153"/>
      <c r="AM58" s="178"/>
      <c r="AN58" s="178"/>
      <c r="AO58" s="214"/>
      <c r="AP58" s="168">
        <v>64</v>
      </c>
      <c r="AQ58" s="169">
        <v>169</v>
      </c>
      <c r="AR58" s="167"/>
      <c r="AS58" s="167"/>
      <c r="AT58" s="167"/>
      <c r="AU58" s="167"/>
      <c r="AV58" s="167"/>
      <c r="AW58" s="167"/>
      <c r="AX58" s="167"/>
      <c r="AY58" s="167"/>
      <c r="AZ58" s="167"/>
      <c r="BA58" s="167"/>
      <c r="BB58" s="167"/>
      <c r="BC58" s="167"/>
      <c r="BD58" s="167"/>
      <c r="BE58" s="167"/>
      <c r="BF58" s="167"/>
      <c r="BG58" s="167"/>
      <c r="BH58" s="167"/>
      <c r="BI58" s="167"/>
      <c r="BJ58" s="167"/>
      <c r="BK58" s="167"/>
      <c r="BL58" s="167">
        <v>2</v>
      </c>
      <c r="BM58" s="167">
        <v>3</v>
      </c>
      <c r="BN58" s="167"/>
      <c r="BO58" s="167"/>
      <c r="BP58" s="167"/>
      <c r="BQ58" s="167"/>
      <c r="BR58" s="167"/>
      <c r="BS58" s="167"/>
      <c r="BT58" s="167"/>
      <c r="BU58" s="167"/>
      <c r="BV58" s="167"/>
      <c r="BW58" s="167"/>
      <c r="BX58" s="170"/>
      <c r="BY58" s="170"/>
      <c r="BZ58" s="170"/>
      <c r="CA58" s="170"/>
      <c r="CB58" s="170"/>
      <c r="CC58" s="170"/>
      <c r="CD58" s="170"/>
      <c r="CE58" s="170"/>
      <c r="CF58" s="170"/>
      <c r="CG58" s="171"/>
      <c r="CH58" s="166">
        <v>0.02</v>
      </c>
      <c r="CI58" s="283"/>
      <c r="CJ58" s="172"/>
      <c r="CK58" s="154"/>
      <c r="CL58" s="154"/>
      <c r="CM58" s="154"/>
      <c r="CN58" s="154"/>
      <c r="CO58" s="154" t="s">
        <v>375</v>
      </c>
      <c r="CP58" s="273" t="s">
        <v>376</v>
      </c>
      <c r="CQ58" s="250" t="s">
        <v>407</v>
      </c>
      <c r="CR58" s="250"/>
      <c r="CS58" s="250">
        <v>9</v>
      </c>
      <c r="CT58" s="250"/>
      <c r="CU58" s="250"/>
      <c r="CV58" s="250"/>
      <c r="CW58" s="250"/>
      <c r="CX58" s="250"/>
      <c r="CY58" s="250" t="str">
        <f t="shared" si="0"/>
        <v/>
      </c>
      <c r="CZ58" s="178">
        <f t="shared" si="1"/>
        <v>154</v>
      </c>
      <c r="DA58" s="178">
        <f t="shared" si="2"/>
        <v>135.25</v>
      </c>
      <c r="DB58" s="243">
        <f t="shared" si="3"/>
        <v>0</v>
      </c>
      <c r="DC58" s="12">
        <f t="shared" si="4"/>
        <v>5</v>
      </c>
      <c r="DD58" s="271">
        <f t="shared" si="5"/>
        <v>5</v>
      </c>
      <c r="DE58" s="271" t="str">
        <f t="shared" si="6"/>
        <v/>
      </c>
      <c r="DF58" s="167" t="str">
        <f t="shared" si="7"/>
        <v/>
      </c>
      <c r="DG58" s="271" t="str">
        <f t="shared" si="8"/>
        <v/>
      </c>
      <c r="DH58" s="243">
        <f t="shared" si="9"/>
        <v>5</v>
      </c>
      <c r="DI58" s="281">
        <f t="shared" si="10"/>
        <v>1</v>
      </c>
      <c r="DK58" s="12" t="str">
        <f t="shared" si="11"/>
        <v/>
      </c>
      <c r="DM58" s="242">
        <f t="shared" si="12"/>
        <v>-12.75</v>
      </c>
      <c r="DN58" s="250">
        <f t="shared" si="13"/>
        <v>0</v>
      </c>
      <c r="DO58" s="250">
        <f t="shared" si="14"/>
        <v>0</v>
      </c>
      <c r="DP58" s="250">
        <f t="shared" si="15"/>
        <v>1</v>
      </c>
      <c r="DQ58" s="250"/>
      <c r="DR58" s="250"/>
      <c r="DS58" s="250"/>
      <c r="DT58" s="250"/>
      <c r="DU58" s="250"/>
      <c r="DV58" s="250"/>
      <c r="DW58" s="250"/>
      <c r="DX58" s="250"/>
      <c r="DY58" s="250"/>
      <c r="DZ58" s="250"/>
      <c r="EA58" s="250"/>
      <c r="EB58" s="250"/>
      <c r="EC58" s="250"/>
      <c r="ED58" s="250"/>
      <c r="EE58" s="250"/>
      <c r="EF58" s="250"/>
      <c r="EG58" s="250"/>
      <c r="EH58" s="250"/>
      <c r="EI58" s="250"/>
    </row>
    <row r="59" spans="1:139" s="184" customFormat="1" ht="31.5" customHeight="1" x14ac:dyDescent="0.2">
      <c r="A59" s="179">
        <v>2022</v>
      </c>
      <c r="B59" s="152">
        <v>3</v>
      </c>
      <c r="C59" s="282">
        <v>44621</v>
      </c>
      <c r="D59" s="152">
        <v>415</v>
      </c>
      <c r="E59" s="152">
        <v>657</v>
      </c>
      <c r="F59" s="152">
        <v>47</v>
      </c>
      <c r="G59" s="183" t="s">
        <v>143</v>
      </c>
      <c r="H59" s="271" t="s">
        <v>144</v>
      </c>
      <c r="I59" s="271" t="s">
        <v>395</v>
      </c>
      <c r="J59" s="271">
        <v>3</v>
      </c>
      <c r="K59" s="271">
        <v>1</v>
      </c>
      <c r="L59" s="185">
        <v>90</v>
      </c>
      <c r="M59" s="186">
        <v>83.7</v>
      </c>
      <c r="N59" s="187">
        <v>96.3</v>
      </c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53"/>
      <c r="Z59" s="153"/>
      <c r="AA59" s="178"/>
      <c r="AB59" s="178">
        <v>122</v>
      </c>
      <c r="AC59" s="178">
        <v>119</v>
      </c>
      <c r="AD59" s="178">
        <v>129</v>
      </c>
      <c r="AE59" s="178">
        <v>131</v>
      </c>
      <c r="AF59" s="178"/>
      <c r="AG59" s="178">
        <v>104</v>
      </c>
      <c r="AH59" s="178">
        <v>105</v>
      </c>
      <c r="AI59" s="178">
        <v>107</v>
      </c>
      <c r="AJ59" s="178">
        <v>111</v>
      </c>
      <c r="AK59" s="153"/>
      <c r="AL59" s="153"/>
      <c r="AM59" s="178"/>
      <c r="AN59" s="178"/>
      <c r="AO59" s="214"/>
      <c r="AP59" s="168">
        <v>64</v>
      </c>
      <c r="AQ59" s="169">
        <v>169</v>
      </c>
      <c r="AR59" s="167"/>
      <c r="AS59" s="167"/>
      <c r="AT59" s="167"/>
      <c r="AU59" s="167"/>
      <c r="AV59" s="167">
        <v>585</v>
      </c>
      <c r="AW59" s="167"/>
      <c r="AX59" s="167"/>
      <c r="AY59" s="167"/>
      <c r="AZ59" s="167"/>
      <c r="BA59" s="167"/>
      <c r="BB59" s="167"/>
      <c r="BC59" s="167"/>
      <c r="BD59" s="167"/>
      <c r="BE59" s="167"/>
      <c r="BF59" s="167"/>
      <c r="BG59" s="167"/>
      <c r="BH59" s="167"/>
      <c r="BI59" s="167"/>
      <c r="BJ59" s="167"/>
      <c r="BK59" s="167"/>
      <c r="BL59" s="167"/>
      <c r="BM59" s="167"/>
      <c r="BN59" s="167"/>
      <c r="BO59" s="167"/>
      <c r="BP59" s="167"/>
      <c r="BQ59" s="167"/>
      <c r="BR59" s="167"/>
      <c r="BS59" s="167"/>
      <c r="BT59" s="167"/>
      <c r="BU59" s="167"/>
      <c r="BV59" s="167"/>
      <c r="BW59" s="167"/>
      <c r="BX59" s="170"/>
      <c r="BY59" s="170"/>
      <c r="BZ59" s="170"/>
      <c r="CA59" s="170"/>
      <c r="CB59" s="170"/>
      <c r="CC59" s="170"/>
      <c r="CD59" s="170"/>
      <c r="CE59" s="170"/>
      <c r="CF59" s="170"/>
      <c r="CG59" s="171"/>
      <c r="CH59" s="166">
        <v>0.02</v>
      </c>
      <c r="CI59" s="283"/>
      <c r="CJ59" s="172"/>
      <c r="CK59" s="154"/>
      <c r="CL59" s="154"/>
      <c r="CM59" s="154"/>
      <c r="CN59" s="154"/>
      <c r="CO59" s="154" t="s">
        <v>375</v>
      </c>
      <c r="CP59" s="273" t="s">
        <v>376</v>
      </c>
      <c r="CQ59" s="250" t="s">
        <v>408</v>
      </c>
      <c r="CR59" s="250"/>
      <c r="CS59" s="250">
        <v>9</v>
      </c>
      <c r="CT59" s="250"/>
      <c r="CU59" s="250"/>
      <c r="CV59" s="250"/>
      <c r="CW59" s="250"/>
      <c r="CX59" s="250"/>
      <c r="CY59" s="250" t="str">
        <f t="shared" si="0"/>
        <v/>
      </c>
      <c r="CZ59" s="178">
        <f t="shared" si="1"/>
        <v>125</v>
      </c>
      <c r="DA59" s="178">
        <f t="shared" si="2"/>
        <v>106.75</v>
      </c>
      <c r="DB59" s="243">
        <f t="shared" si="3"/>
        <v>585</v>
      </c>
      <c r="DC59" s="12">
        <f t="shared" si="4"/>
        <v>0</v>
      </c>
      <c r="DD59" s="271">
        <f t="shared" si="5"/>
        <v>0</v>
      </c>
      <c r="DE59" s="271" t="str">
        <f t="shared" si="6"/>
        <v/>
      </c>
      <c r="DF59" s="167" t="str">
        <f t="shared" si="7"/>
        <v/>
      </c>
      <c r="DG59" s="271" t="str">
        <f t="shared" si="8"/>
        <v/>
      </c>
      <c r="DH59" s="243">
        <f t="shared" si="9"/>
        <v>585</v>
      </c>
      <c r="DI59" s="281">
        <f t="shared" si="10"/>
        <v>0</v>
      </c>
      <c r="DK59" s="12" t="str">
        <f t="shared" si="11"/>
        <v/>
      </c>
      <c r="DM59" s="242">
        <f t="shared" si="12"/>
        <v>16.75</v>
      </c>
      <c r="DN59" s="250">
        <f t="shared" si="13"/>
        <v>0</v>
      </c>
      <c r="DO59" s="250">
        <f t="shared" si="14"/>
        <v>1</v>
      </c>
      <c r="DP59" s="250">
        <f t="shared" si="15"/>
        <v>0</v>
      </c>
      <c r="DQ59" s="250"/>
      <c r="DR59" s="250"/>
      <c r="DS59" s="250"/>
      <c r="DT59" s="250"/>
      <c r="DU59" s="250"/>
      <c r="DV59" s="250"/>
      <c r="DW59" s="250"/>
      <c r="DX59" s="250"/>
      <c r="DY59" s="250"/>
      <c r="DZ59" s="250"/>
      <c r="EA59" s="250"/>
      <c r="EB59" s="250"/>
      <c r="EC59" s="250"/>
      <c r="ED59" s="250"/>
      <c r="EE59" s="250"/>
      <c r="EF59" s="250"/>
      <c r="EG59" s="250"/>
      <c r="EH59" s="250"/>
      <c r="EI59" s="250"/>
    </row>
    <row r="60" spans="1:139" s="184" customFormat="1" ht="31.5" customHeight="1" x14ac:dyDescent="0.2">
      <c r="A60" s="179">
        <v>2022</v>
      </c>
      <c r="B60" s="152">
        <v>3</v>
      </c>
      <c r="C60" s="282">
        <v>44621</v>
      </c>
      <c r="D60" s="152">
        <v>415</v>
      </c>
      <c r="E60" s="152">
        <v>658</v>
      </c>
      <c r="F60" s="152">
        <v>47</v>
      </c>
      <c r="G60" s="183" t="s">
        <v>145</v>
      </c>
      <c r="H60" s="271" t="s">
        <v>146</v>
      </c>
      <c r="I60" s="271" t="s">
        <v>395</v>
      </c>
      <c r="J60" s="271">
        <v>3</v>
      </c>
      <c r="K60" s="271">
        <v>1</v>
      </c>
      <c r="L60" s="185">
        <v>90</v>
      </c>
      <c r="M60" s="186">
        <v>83.7</v>
      </c>
      <c r="N60" s="187">
        <v>96.3</v>
      </c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53"/>
      <c r="Z60" s="153"/>
      <c r="AA60" s="178"/>
      <c r="AB60" s="178">
        <v>122</v>
      </c>
      <c r="AC60" s="178">
        <v>119</v>
      </c>
      <c r="AD60" s="178">
        <v>129</v>
      </c>
      <c r="AE60" s="178">
        <v>131</v>
      </c>
      <c r="AF60" s="178"/>
      <c r="AG60" s="178">
        <v>104</v>
      </c>
      <c r="AH60" s="178">
        <v>105</v>
      </c>
      <c r="AI60" s="178">
        <v>107</v>
      </c>
      <c r="AJ60" s="178">
        <v>111</v>
      </c>
      <c r="AK60" s="153">
        <v>187</v>
      </c>
      <c r="AL60" s="153">
        <v>186</v>
      </c>
      <c r="AM60" s="178"/>
      <c r="AN60" s="178"/>
      <c r="AO60" s="214"/>
      <c r="AP60" s="168">
        <v>64</v>
      </c>
      <c r="AQ60" s="169">
        <v>169</v>
      </c>
      <c r="AR60" s="167"/>
      <c r="AS60" s="167"/>
      <c r="AT60" s="167"/>
      <c r="AU60" s="167"/>
      <c r="AV60" s="167"/>
      <c r="AW60" s="167"/>
      <c r="AX60" s="167"/>
      <c r="AY60" s="167"/>
      <c r="AZ60" s="167"/>
      <c r="BA60" s="167"/>
      <c r="BB60" s="167"/>
      <c r="BC60" s="167"/>
      <c r="BD60" s="167"/>
      <c r="BE60" s="167"/>
      <c r="BF60" s="167"/>
      <c r="BG60" s="167"/>
      <c r="BH60" s="167"/>
      <c r="BI60" s="167"/>
      <c r="BJ60" s="167"/>
      <c r="BK60" s="167"/>
      <c r="BL60" s="167"/>
      <c r="BM60" s="167"/>
      <c r="BN60" s="167"/>
      <c r="BO60" s="167"/>
      <c r="BP60" s="167"/>
      <c r="BQ60" s="167"/>
      <c r="BR60" s="167"/>
      <c r="BS60" s="167"/>
      <c r="BT60" s="167"/>
      <c r="BU60" s="167"/>
      <c r="BV60" s="167"/>
      <c r="BW60" s="167"/>
      <c r="BX60" s="170"/>
      <c r="BY60" s="170"/>
      <c r="BZ60" s="170"/>
      <c r="CA60" s="170"/>
      <c r="CB60" s="170"/>
      <c r="CC60" s="170"/>
      <c r="CD60" s="170"/>
      <c r="CE60" s="170"/>
      <c r="CF60" s="170"/>
      <c r="CG60" s="171"/>
      <c r="CH60" s="166">
        <v>0.02</v>
      </c>
      <c r="CI60" s="283"/>
      <c r="CJ60" s="172"/>
      <c r="CK60" s="154"/>
      <c r="CL60" s="154"/>
      <c r="CM60" s="154"/>
      <c r="CN60" s="154"/>
      <c r="CO60" s="154" t="s">
        <v>375</v>
      </c>
      <c r="CP60" s="273" t="s">
        <v>376</v>
      </c>
      <c r="CQ60" s="250" t="s">
        <v>409</v>
      </c>
      <c r="CR60" s="250"/>
      <c r="CS60" s="250">
        <v>9</v>
      </c>
      <c r="CT60" s="250"/>
      <c r="CU60" s="250"/>
      <c r="CV60" s="250"/>
      <c r="CW60" s="250"/>
      <c r="CX60" s="250"/>
      <c r="CY60" s="250" t="str">
        <f t="shared" si="0"/>
        <v/>
      </c>
      <c r="CZ60" s="178">
        <f t="shared" si="1"/>
        <v>125</v>
      </c>
      <c r="DA60" s="178">
        <f t="shared" si="2"/>
        <v>106.75</v>
      </c>
      <c r="DB60" s="243">
        <f t="shared" si="3"/>
        <v>0</v>
      </c>
      <c r="DC60" s="12">
        <f t="shared" si="4"/>
        <v>0</v>
      </c>
      <c r="DD60" s="271">
        <f t="shared" si="5"/>
        <v>0</v>
      </c>
      <c r="DE60" s="271">
        <f t="shared" si="6"/>
        <v>187</v>
      </c>
      <c r="DF60" s="167">
        <f t="shared" si="7"/>
        <v>58</v>
      </c>
      <c r="DG60" s="271">
        <f t="shared" si="8"/>
        <v>0</v>
      </c>
      <c r="DH60" s="243">
        <f t="shared" si="9"/>
        <v>0</v>
      </c>
      <c r="DI60" s="281" t="str">
        <f t="shared" si="10"/>
        <v/>
      </c>
      <c r="DK60" s="12">
        <f t="shared" si="11"/>
        <v>-6</v>
      </c>
      <c r="DM60" s="242">
        <f t="shared" si="12"/>
        <v>16.75</v>
      </c>
      <c r="DN60" s="250">
        <f t="shared" si="13"/>
        <v>0</v>
      </c>
      <c r="DO60" s="250">
        <f t="shared" si="14"/>
        <v>1</v>
      </c>
      <c r="DP60" s="250">
        <f t="shared" si="15"/>
        <v>0</v>
      </c>
      <c r="DQ60" s="250"/>
      <c r="DR60" s="250"/>
      <c r="DS60" s="250"/>
      <c r="DT60" s="250"/>
      <c r="DU60" s="250"/>
      <c r="DV60" s="250"/>
      <c r="DW60" s="250"/>
      <c r="DX60" s="250"/>
      <c r="DY60" s="250"/>
      <c r="DZ60" s="250"/>
      <c r="EA60" s="250"/>
      <c r="EB60" s="250"/>
      <c r="EC60" s="250"/>
      <c r="ED60" s="250"/>
      <c r="EE60" s="250"/>
      <c r="EF60" s="250"/>
      <c r="EG60" s="250"/>
      <c r="EH60" s="250"/>
      <c r="EI60" s="250"/>
    </row>
    <row r="61" spans="1:139" s="184" customFormat="1" ht="31.5" customHeight="1" x14ac:dyDescent="0.2">
      <c r="A61" s="179">
        <v>2022</v>
      </c>
      <c r="B61" s="152">
        <v>3</v>
      </c>
      <c r="C61" s="282">
        <v>44621</v>
      </c>
      <c r="D61" s="152">
        <v>4</v>
      </c>
      <c r="E61" s="152">
        <v>11</v>
      </c>
      <c r="F61" s="152">
        <v>48</v>
      </c>
      <c r="G61" s="183" t="s">
        <v>227</v>
      </c>
      <c r="H61" s="271" t="s">
        <v>228</v>
      </c>
      <c r="I61" s="271" t="s">
        <v>395</v>
      </c>
      <c r="J61" s="271">
        <v>2</v>
      </c>
      <c r="K61" s="271">
        <v>2</v>
      </c>
      <c r="L61" s="185">
        <v>212</v>
      </c>
      <c r="M61" s="186">
        <v>197.16</v>
      </c>
      <c r="N61" s="187">
        <v>226.84</v>
      </c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53"/>
      <c r="Z61" s="153"/>
      <c r="AA61" s="178"/>
      <c r="AB61" s="178">
        <v>247</v>
      </c>
      <c r="AC61" s="178">
        <v>267</v>
      </c>
      <c r="AD61" s="178">
        <v>263</v>
      </c>
      <c r="AE61" s="178">
        <v>270</v>
      </c>
      <c r="AF61" s="178"/>
      <c r="AG61" s="178">
        <v>214</v>
      </c>
      <c r="AH61" s="178">
        <v>220</v>
      </c>
      <c r="AI61" s="178">
        <v>214</v>
      </c>
      <c r="AJ61" s="178">
        <v>224</v>
      </c>
      <c r="AK61" s="153"/>
      <c r="AL61" s="153"/>
      <c r="AM61" s="178"/>
      <c r="AN61" s="178"/>
      <c r="AO61" s="214"/>
      <c r="AP61" s="168">
        <v>48</v>
      </c>
      <c r="AQ61" s="169">
        <v>195</v>
      </c>
      <c r="AR61" s="167"/>
      <c r="AS61" s="167"/>
      <c r="AT61" s="167"/>
      <c r="AU61" s="167"/>
      <c r="AV61" s="167">
        <v>320</v>
      </c>
      <c r="AW61" s="167"/>
      <c r="AX61" s="167"/>
      <c r="AY61" s="167"/>
      <c r="AZ61" s="167"/>
      <c r="BA61" s="167"/>
      <c r="BB61" s="167"/>
      <c r="BC61" s="167"/>
      <c r="BD61" s="167"/>
      <c r="BE61" s="167"/>
      <c r="BF61" s="167"/>
      <c r="BG61" s="167"/>
      <c r="BH61" s="167"/>
      <c r="BI61" s="167"/>
      <c r="BJ61" s="167"/>
      <c r="BK61" s="167"/>
      <c r="BL61" s="167"/>
      <c r="BM61" s="167">
        <v>2</v>
      </c>
      <c r="BN61" s="167">
        <v>2</v>
      </c>
      <c r="BO61" s="167"/>
      <c r="BP61" s="167"/>
      <c r="BQ61" s="167"/>
      <c r="BR61" s="167"/>
      <c r="BS61" s="167"/>
      <c r="BT61" s="167"/>
      <c r="BU61" s="167"/>
      <c r="BV61" s="167"/>
      <c r="BW61" s="167"/>
      <c r="BX61" s="170"/>
      <c r="BY61" s="170"/>
      <c r="BZ61" s="170"/>
      <c r="CA61" s="170"/>
      <c r="CB61" s="170"/>
      <c r="CC61" s="170"/>
      <c r="CD61" s="170"/>
      <c r="CE61" s="170"/>
      <c r="CF61" s="170"/>
      <c r="CG61" s="171"/>
      <c r="CH61" s="166">
        <v>0.02</v>
      </c>
      <c r="CI61" s="283"/>
      <c r="CJ61" s="172"/>
      <c r="CK61" s="154"/>
      <c r="CL61" s="154"/>
      <c r="CM61" s="154"/>
      <c r="CN61" s="154"/>
      <c r="CO61" s="154" t="s">
        <v>375</v>
      </c>
      <c r="CP61" s="273" t="s">
        <v>383</v>
      </c>
      <c r="CQ61" s="250" t="s">
        <v>396</v>
      </c>
      <c r="CR61" s="250"/>
      <c r="CS61" s="250">
        <v>9</v>
      </c>
      <c r="CT61" s="250"/>
      <c r="CU61" s="250"/>
      <c r="CV61" s="250"/>
      <c r="CW61" s="250"/>
      <c r="CX61" s="250"/>
      <c r="CY61" s="250" t="str">
        <f t="shared" si="0"/>
        <v/>
      </c>
      <c r="CZ61" s="178">
        <f t="shared" si="1"/>
        <v>262</v>
      </c>
      <c r="DA61" s="178">
        <f t="shared" si="2"/>
        <v>218</v>
      </c>
      <c r="DB61" s="243">
        <f t="shared" si="3"/>
        <v>320</v>
      </c>
      <c r="DC61" s="12">
        <f t="shared" si="4"/>
        <v>4</v>
      </c>
      <c r="DD61" s="271">
        <f t="shared" si="5"/>
        <v>2</v>
      </c>
      <c r="DE61" s="271" t="str">
        <f t="shared" si="6"/>
        <v/>
      </c>
      <c r="DF61" s="167" t="str">
        <f t="shared" si="7"/>
        <v/>
      </c>
      <c r="DG61" s="271" t="str">
        <f t="shared" si="8"/>
        <v/>
      </c>
      <c r="DH61" s="243">
        <f t="shared" si="9"/>
        <v>322</v>
      </c>
      <c r="DI61" s="281">
        <f t="shared" si="10"/>
        <v>6.2111801242236021E-3</v>
      </c>
      <c r="DK61" s="12" t="str">
        <f t="shared" si="11"/>
        <v/>
      </c>
      <c r="DM61" s="242">
        <f t="shared" si="12"/>
        <v>6</v>
      </c>
      <c r="DN61" s="250">
        <f t="shared" si="13"/>
        <v>0</v>
      </c>
      <c r="DO61" s="250">
        <f t="shared" si="14"/>
        <v>1</v>
      </c>
      <c r="DP61" s="250">
        <f t="shared" si="15"/>
        <v>1</v>
      </c>
      <c r="DQ61" s="250"/>
      <c r="DR61" s="250"/>
      <c r="DS61" s="250"/>
      <c r="DT61" s="250"/>
      <c r="DU61" s="250"/>
      <c r="DV61" s="250"/>
      <c r="DW61" s="250"/>
      <c r="DX61" s="250"/>
      <c r="DY61" s="250"/>
      <c r="DZ61" s="250"/>
      <c r="EA61" s="250"/>
      <c r="EB61" s="250"/>
      <c r="EC61" s="250"/>
      <c r="ED61" s="250"/>
      <c r="EE61" s="250"/>
      <c r="EF61" s="250"/>
      <c r="EG61" s="250"/>
      <c r="EH61" s="250"/>
      <c r="EI61" s="250"/>
    </row>
    <row r="62" spans="1:139" s="184" customFormat="1" ht="31.5" customHeight="1" x14ac:dyDescent="0.2">
      <c r="A62" s="179">
        <v>2022</v>
      </c>
      <c r="B62" s="152">
        <v>3</v>
      </c>
      <c r="C62" s="282">
        <v>44621</v>
      </c>
      <c r="D62" s="152">
        <v>4</v>
      </c>
      <c r="E62" s="152">
        <v>12</v>
      </c>
      <c r="F62" s="152">
        <v>48</v>
      </c>
      <c r="G62" s="183" t="s">
        <v>229</v>
      </c>
      <c r="H62" s="271" t="s">
        <v>230</v>
      </c>
      <c r="I62" s="271" t="s">
        <v>395</v>
      </c>
      <c r="J62" s="271">
        <v>2</v>
      </c>
      <c r="K62" s="271">
        <v>2</v>
      </c>
      <c r="L62" s="185">
        <v>212</v>
      </c>
      <c r="M62" s="186">
        <v>197.16</v>
      </c>
      <c r="N62" s="187">
        <v>226.84</v>
      </c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53"/>
      <c r="Z62" s="153"/>
      <c r="AA62" s="178"/>
      <c r="AB62" s="178">
        <v>252</v>
      </c>
      <c r="AC62" s="178">
        <v>270</v>
      </c>
      <c r="AD62" s="178">
        <v>267</v>
      </c>
      <c r="AE62" s="178">
        <v>276</v>
      </c>
      <c r="AF62" s="178"/>
      <c r="AG62" s="178">
        <v>217</v>
      </c>
      <c r="AH62" s="178">
        <v>225</v>
      </c>
      <c r="AI62" s="178">
        <v>219</v>
      </c>
      <c r="AJ62" s="178">
        <v>227</v>
      </c>
      <c r="AK62" s="153">
        <v>137</v>
      </c>
      <c r="AL62" s="153">
        <v>147</v>
      </c>
      <c r="AM62" s="178"/>
      <c r="AN62" s="178"/>
      <c r="AO62" s="214"/>
      <c r="AP62" s="168">
        <v>48</v>
      </c>
      <c r="AQ62" s="169">
        <v>195</v>
      </c>
      <c r="AR62" s="167"/>
      <c r="AS62" s="167"/>
      <c r="AT62" s="167"/>
      <c r="AU62" s="167"/>
      <c r="AV62" s="167">
        <v>320</v>
      </c>
      <c r="AW62" s="167"/>
      <c r="AX62" s="167"/>
      <c r="AY62" s="167"/>
      <c r="AZ62" s="167"/>
      <c r="BA62" s="167"/>
      <c r="BB62" s="167"/>
      <c r="BC62" s="167"/>
      <c r="BD62" s="167"/>
      <c r="BE62" s="167"/>
      <c r="BF62" s="167"/>
      <c r="BG62" s="167"/>
      <c r="BH62" s="167"/>
      <c r="BI62" s="167"/>
      <c r="BJ62" s="167"/>
      <c r="BK62" s="167"/>
      <c r="BL62" s="167"/>
      <c r="BM62" s="167">
        <v>1</v>
      </c>
      <c r="BN62" s="167"/>
      <c r="BO62" s="167"/>
      <c r="BP62" s="167"/>
      <c r="BQ62" s="167"/>
      <c r="BR62" s="167"/>
      <c r="BS62" s="167"/>
      <c r="BT62" s="167"/>
      <c r="BU62" s="167"/>
      <c r="BV62" s="167"/>
      <c r="BW62" s="167"/>
      <c r="BX62" s="170"/>
      <c r="BY62" s="170"/>
      <c r="BZ62" s="170"/>
      <c r="CA62" s="170"/>
      <c r="CB62" s="170"/>
      <c r="CC62" s="170"/>
      <c r="CD62" s="170"/>
      <c r="CE62" s="170"/>
      <c r="CF62" s="170"/>
      <c r="CG62" s="171"/>
      <c r="CH62" s="166">
        <v>0.02</v>
      </c>
      <c r="CI62" s="283"/>
      <c r="CJ62" s="172"/>
      <c r="CK62" s="154"/>
      <c r="CL62" s="154"/>
      <c r="CM62" s="154"/>
      <c r="CN62" s="154"/>
      <c r="CO62" s="154" t="s">
        <v>375</v>
      </c>
      <c r="CP62" s="273" t="s">
        <v>383</v>
      </c>
      <c r="CQ62" s="250" t="s">
        <v>397</v>
      </c>
      <c r="CR62" s="250"/>
      <c r="CS62" s="250">
        <v>9</v>
      </c>
      <c r="CT62" s="250"/>
      <c r="CU62" s="250"/>
      <c r="CV62" s="250"/>
      <c r="CW62" s="250"/>
      <c r="CX62" s="250"/>
      <c r="CY62" s="250" t="str">
        <f t="shared" si="0"/>
        <v/>
      </c>
      <c r="CZ62" s="178">
        <f t="shared" si="1"/>
        <v>266</v>
      </c>
      <c r="DA62" s="178">
        <f t="shared" si="2"/>
        <v>222</v>
      </c>
      <c r="DB62" s="243">
        <f t="shared" si="3"/>
        <v>320</v>
      </c>
      <c r="DC62" s="12">
        <f t="shared" si="4"/>
        <v>1</v>
      </c>
      <c r="DD62" s="271">
        <f t="shared" si="5"/>
        <v>1</v>
      </c>
      <c r="DE62" s="271">
        <f t="shared" si="6"/>
        <v>142</v>
      </c>
      <c r="DF62" s="167">
        <f t="shared" si="7"/>
        <v>51</v>
      </c>
      <c r="DG62" s="271">
        <f t="shared" si="8"/>
        <v>0</v>
      </c>
      <c r="DH62" s="243">
        <f t="shared" si="9"/>
        <v>321</v>
      </c>
      <c r="DI62" s="281">
        <f t="shared" si="10"/>
        <v>3.1152647975077881E-3</v>
      </c>
      <c r="DK62" s="12">
        <f t="shared" si="11"/>
        <v>3</v>
      </c>
      <c r="DM62" s="242">
        <f t="shared" si="12"/>
        <v>10</v>
      </c>
      <c r="DN62" s="250">
        <f t="shared" si="13"/>
        <v>1</v>
      </c>
      <c r="DO62" s="250">
        <f t="shared" si="14"/>
        <v>1</v>
      </c>
      <c r="DP62" s="250">
        <f t="shared" si="15"/>
        <v>1</v>
      </c>
      <c r="DQ62" s="250"/>
      <c r="DR62" s="250"/>
      <c r="DS62" s="250"/>
      <c r="DT62" s="250"/>
      <c r="DU62" s="250"/>
      <c r="DV62" s="250"/>
      <c r="DW62" s="250"/>
      <c r="DX62" s="250"/>
      <c r="DY62" s="250"/>
      <c r="DZ62" s="250"/>
      <c r="EA62" s="250"/>
      <c r="EB62" s="250"/>
      <c r="EC62" s="250"/>
      <c r="ED62" s="250"/>
      <c r="EE62" s="250"/>
      <c r="EF62" s="250"/>
      <c r="EG62" s="250"/>
      <c r="EH62" s="250"/>
      <c r="EI62" s="250"/>
    </row>
    <row r="63" spans="1:139" s="184" customFormat="1" ht="31.5" customHeight="1" x14ac:dyDescent="0.2">
      <c r="A63" s="179">
        <v>2022</v>
      </c>
      <c r="B63" s="152">
        <v>3</v>
      </c>
      <c r="C63" s="282">
        <v>44621</v>
      </c>
      <c r="D63" s="152">
        <v>334</v>
      </c>
      <c r="E63" s="152">
        <v>254</v>
      </c>
      <c r="F63" s="152">
        <v>49</v>
      </c>
      <c r="G63" s="183" t="s">
        <v>159</v>
      </c>
      <c r="H63" s="271" t="s">
        <v>160</v>
      </c>
      <c r="I63" s="271" t="s">
        <v>395</v>
      </c>
      <c r="J63" s="271">
        <v>4</v>
      </c>
      <c r="K63" s="271">
        <v>2</v>
      </c>
      <c r="L63" s="185">
        <v>203</v>
      </c>
      <c r="M63" s="186">
        <v>188.79</v>
      </c>
      <c r="N63" s="187">
        <v>217.21</v>
      </c>
      <c r="O63" s="178"/>
      <c r="P63" s="178">
        <v>253</v>
      </c>
      <c r="Q63" s="178">
        <v>266</v>
      </c>
      <c r="R63" s="178">
        <v>295</v>
      </c>
      <c r="S63" s="178">
        <v>268</v>
      </c>
      <c r="T63" s="178"/>
      <c r="U63" s="178">
        <v>196</v>
      </c>
      <c r="V63" s="178">
        <v>210</v>
      </c>
      <c r="W63" s="178">
        <v>200</v>
      </c>
      <c r="X63" s="178">
        <v>213</v>
      </c>
      <c r="Y63" s="153">
        <v>142</v>
      </c>
      <c r="Z63" s="153">
        <v>137</v>
      </c>
      <c r="AA63" s="178">
        <v>235</v>
      </c>
      <c r="AB63" s="178">
        <v>287</v>
      </c>
      <c r="AC63" s="178">
        <v>302</v>
      </c>
      <c r="AD63" s="178">
        <v>258</v>
      </c>
      <c r="AE63" s="178">
        <v>265</v>
      </c>
      <c r="AF63" s="178">
        <v>205</v>
      </c>
      <c r="AG63" s="178">
        <v>201</v>
      </c>
      <c r="AH63" s="178">
        <v>216</v>
      </c>
      <c r="AI63" s="178">
        <v>200</v>
      </c>
      <c r="AJ63" s="178">
        <v>212</v>
      </c>
      <c r="AK63" s="153"/>
      <c r="AL63" s="153"/>
      <c r="AM63" s="178"/>
      <c r="AN63" s="178"/>
      <c r="AO63" s="214"/>
      <c r="AP63" s="168">
        <v>94</v>
      </c>
      <c r="AQ63" s="169">
        <v>153</v>
      </c>
      <c r="AR63" s="167"/>
      <c r="AS63" s="167"/>
      <c r="AT63" s="167"/>
      <c r="AU63" s="167"/>
      <c r="AV63" s="167">
        <v>1350</v>
      </c>
      <c r="AW63" s="167">
        <v>9</v>
      </c>
      <c r="AX63" s="167">
        <v>3</v>
      </c>
      <c r="AY63" s="167">
        <v>8</v>
      </c>
      <c r="AZ63" s="167"/>
      <c r="BA63" s="167"/>
      <c r="BB63" s="167"/>
      <c r="BC63" s="167"/>
      <c r="BD63" s="167"/>
      <c r="BE63" s="167"/>
      <c r="BF63" s="167"/>
      <c r="BG63" s="167"/>
      <c r="BH63" s="167">
        <v>1360</v>
      </c>
      <c r="BI63" s="167"/>
      <c r="BJ63" s="167"/>
      <c r="BK63" s="167"/>
      <c r="BL63" s="167">
        <v>3</v>
      </c>
      <c r="BM63" s="167">
        <v>4</v>
      </c>
      <c r="BN63" s="167">
        <v>6</v>
      </c>
      <c r="BO63" s="167"/>
      <c r="BP63" s="167"/>
      <c r="BQ63" s="167"/>
      <c r="BR63" s="167"/>
      <c r="BS63" s="167"/>
      <c r="BT63" s="167"/>
      <c r="BU63" s="167"/>
      <c r="BV63" s="167"/>
      <c r="BW63" s="167">
        <v>6</v>
      </c>
      <c r="BX63" s="170">
        <v>3</v>
      </c>
      <c r="BY63" s="170">
        <v>7</v>
      </c>
      <c r="BZ63" s="170"/>
      <c r="CA63" s="170"/>
      <c r="CB63" s="170"/>
      <c r="CC63" s="170"/>
      <c r="CD63" s="170"/>
      <c r="CE63" s="170"/>
      <c r="CF63" s="170"/>
      <c r="CG63" s="171"/>
      <c r="CH63" s="166">
        <v>0.02</v>
      </c>
      <c r="CI63" s="283"/>
      <c r="CJ63" s="172"/>
      <c r="CK63" s="154"/>
      <c r="CL63" s="154"/>
      <c r="CM63" s="154"/>
      <c r="CN63" s="154"/>
      <c r="CO63" s="154" t="s">
        <v>375</v>
      </c>
      <c r="CP63" s="273" t="s">
        <v>391</v>
      </c>
      <c r="CQ63" s="250" t="s">
        <v>398</v>
      </c>
      <c r="CR63" s="250"/>
      <c r="CS63" s="250">
        <v>9</v>
      </c>
      <c r="CT63" s="250"/>
      <c r="CU63" s="250"/>
      <c r="CV63" s="250"/>
      <c r="CW63" s="250"/>
      <c r="CX63" s="250"/>
      <c r="CY63" s="250" t="str">
        <f t="shared" si="0"/>
        <v/>
      </c>
      <c r="CZ63" s="178">
        <f t="shared" si="1"/>
        <v>270</v>
      </c>
      <c r="DA63" s="178">
        <f t="shared" si="2"/>
        <v>205.88888888888889</v>
      </c>
      <c r="DB63" s="243">
        <f t="shared" si="3"/>
        <v>1350</v>
      </c>
      <c r="DC63" s="12">
        <f t="shared" si="4"/>
        <v>33</v>
      </c>
      <c r="DD63" s="271">
        <f t="shared" si="5"/>
        <v>17</v>
      </c>
      <c r="DE63" s="271">
        <f t="shared" si="6"/>
        <v>140</v>
      </c>
      <c r="DF63" s="167">
        <f t="shared" si="7"/>
        <v>103</v>
      </c>
      <c r="DG63" s="271">
        <f t="shared" si="8"/>
        <v>0.2</v>
      </c>
      <c r="DH63" s="243">
        <f t="shared" si="9"/>
        <v>1367</v>
      </c>
      <c r="DI63" s="281">
        <f t="shared" si="10"/>
        <v>1.2435991221653255E-2</v>
      </c>
      <c r="DK63" s="12">
        <f t="shared" si="11"/>
        <v>9</v>
      </c>
      <c r="DM63" s="242">
        <f t="shared" si="12"/>
        <v>2.8888888888888857</v>
      </c>
      <c r="DN63" s="250">
        <f t="shared" si="13"/>
        <v>1</v>
      </c>
      <c r="DO63" s="250">
        <f t="shared" si="14"/>
        <v>1</v>
      </c>
      <c r="DP63" s="250">
        <f t="shared" si="15"/>
        <v>1</v>
      </c>
      <c r="DQ63" s="250"/>
      <c r="DR63" s="250"/>
      <c r="DS63" s="250"/>
      <c r="DT63" s="250"/>
      <c r="DU63" s="250"/>
      <c r="DV63" s="250"/>
      <c r="DW63" s="250"/>
      <c r="DX63" s="250"/>
      <c r="DY63" s="250"/>
      <c r="DZ63" s="250"/>
      <c r="EA63" s="250"/>
      <c r="EB63" s="250"/>
      <c r="EC63" s="250"/>
      <c r="ED63" s="250"/>
      <c r="EE63" s="250"/>
      <c r="EF63" s="250"/>
      <c r="EG63" s="250"/>
      <c r="EH63" s="250"/>
      <c r="EI63" s="250"/>
    </row>
    <row r="64" spans="1:139" s="184" customFormat="1" ht="31.5" customHeight="1" x14ac:dyDescent="0.2">
      <c r="A64" s="179">
        <v>2022</v>
      </c>
      <c r="B64" s="152">
        <v>3</v>
      </c>
      <c r="C64" s="282">
        <v>44622</v>
      </c>
      <c r="D64" s="152">
        <v>384</v>
      </c>
      <c r="E64" s="152">
        <v>556</v>
      </c>
      <c r="F64" s="152">
        <v>2</v>
      </c>
      <c r="G64" s="183" t="s">
        <v>251</v>
      </c>
      <c r="H64" s="271" t="s">
        <v>252</v>
      </c>
      <c r="I64" s="271" t="s">
        <v>365</v>
      </c>
      <c r="J64" s="271">
        <v>1</v>
      </c>
      <c r="K64" s="271">
        <v>6</v>
      </c>
      <c r="L64" s="185">
        <v>1066</v>
      </c>
      <c r="M64" s="186">
        <v>1003.106</v>
      </c>
      <c r="N64" s="187">
        <v>1141.6859999999999</v>
      </c>
      <c r="O64" s="178">
        <v>1795</v>
      </c>
      <c r="P64" s="178">
        <v>1808</v>
      </c>
      <c r="Q64" s="178">
        <v>1757</v>
      </c>
      <c r="R64" s="178">
        <v>1710</v>
      </c>
      <c r="S64" s="178">
        <v>1713</v>
      </c>
      <c r="T64" s="178">
        <v>1352</v>
      </c>
      <c r="U64" s="178">
        <v>1352</v>
      </c>
      <c r="V64" s="178">
        <v>1333</v>
      </c>
      <c r="W64" s="178">
        <v>1321</v>
      </c>
      <c r="X64" s="178">
        <v>1330</v>
      </c>
      <c r="Y64" s="153"/>
      <c r="Z64" s="153"/>
      <c r="AA64" s="178">
        <v>1766</v>
      </c>
      <c r="AB64" s="178">
        <v>1823</v>
      </c>
      <c r="AC64" s="178">
        <v>1743</v>
      </c>
      <c r="AD64" s="178">
        <v>1699</v>
      </c>
      <c r="AE64" s="178">
        <v>1706</v>
      </c>
      <c r="AF64" s="178">
        <v>1328</v>
      </c>
      <c r="AG64" s="178">
        <v>1355</v>
      </c>
      <c r="AH64" s="178">
        <v>1339</v>
      </c>
      <c r="AI64" s="178">
        <v>1317</v>
      </c>
      <c r="AJ64" s="178">
        <v>1363</v>
      </c>
      <c r="AK64" s="153"/>
      <c r="AL64" s="153"/>
      <c r="AM64" s="178"/>
      <c r="AN64" s="178"/>
      <c r="AO64" s="214"/>
      <c r="AP64" s="168">
        <v>21</v>
      </c>
      <c r="AQ64" s="169">
        <v>180</v>
      </c>
      <c r="AR64" s="167"/>
      <c r="AS64" s="167"/>
      <c r="AT64" s="167"/>
      <c r="AU64" s="167"/>
      <c r="AV64" s="167"/>
      <c r="AW64" s="167"/>
      <c r="AX64" s="167"/>
      <c r="AY64" s="167"/>
      <c r="AZ64" s="167"/>
      <c r="BA64" s="167"/>
      <c r="BB64" s="167"/>
      <c r="BC64" s="167"/>
      <c r="BD64" s="167"/>
      <c r="BE64" s="167"/>
      <c r="BF64" s="167"/>
      <c r="BG64" s="167"/>
      <c r="BH64" s="167"/>
      <c r="BI64" s="167"/>
      <c r="BJ64" s="167"/>
      <c r="BK64" s="167">
        <v>192</v>
      </c>
      <c r="BL64" s="167">
        <v>4</v>
      </c>
      <c r="BM64" s="167">
        <v>5</v>
      </c>
      <c r="BN64" s="167">
        <v>4</v>
      </c>
      <c r="BO64" s="167"/>
      <c r="BP64" s="167"/>
      <c r="BQ64" s="167"/>
      <c r="BR64" s="167"/>
      <c r="BS64" s="167"/>
      <c r="BT64" s="167"/>
      <c r="BU64" s="167"/>
      <c r="BV64" s="167"/>
      <c r="BW64" s="167"/>
      <c r="BX64" s="170"/>
      <c r="BY64" s="170"/>
      <c r="BZ64" s="170"/>
      <c r="CA64" s="170"/>
      <c r="CB64" s="170"/>
      <c r="CC64" s="170"/>
      <c r="CD64" s="170"/>
      <c r="CE64" s="170"/>
      <c r="CF64" s="170"/>
      <c r="CG64" s="171"/>
      <c r="CH64" s="166">
        <v>1.4999999999999999E-2</v>
      </c>
      <c r="CI64" s="283"/>
      <c r="CJ64" s="172"/>
      <c r="CK64" s="154"/>
      <c r="CL64" s="154"/>
      <c r="CM64" s="154"/>
      <c r="CN64" s="154"/>
      <c r="CO64" s="154" t="s">
        <v>367</v>
      </c>
      <c r="CP64" s="273" t="s">
        <v>368</v>
      </c>
      <c r="CQ64" s="250" t="s">
        <v>399</v>
      </c>
      <c r="CR64" s="250"/>
      <c r="CS64" s="250">
        <v>9</v>
      </c>
      <c r="CT64" s="250"/>
      <c r="CU64" s="250"/>
      <c r="CV64" s="250"/>
      <c r="CW64" s="250"/>
      <c r="CX64" s="250"/>
      <c r="CY64" s="250" t="str">
        <f t="shared" si="0"/>
        <v/>
      </c>
      <c r="CZ64" s="178">
        <f t="shared" si="1"/>
        <v>1752</v>
      </c>
      <c r="DA64" s="178">
        <f t="shared" si="2"/>
        <v>1339</v>
      </c>
      <c r="DB64" s="243">
        <f t="shared" si="3"/>
        <v>192</v>
      </c>
      <c r="DC64" s="12">
        <f t="shared" si="4"/>
        <v>13</v>
      </c>
      <c r="DD64" s="271">
        <f t="shared" si="5"/>
        <v>2</v>
      </c>
      <c r="DE64" s="271" t="str">
        <f t="shared" si="6"/>
        <v/>
      </c>
      <c r="DF64" s="167" t="str">
        <f t="shared" si="7"/>
        <v/>
      </c>
      <c r="DG64" s="271" t="str">
        <f t="shared" si="8"/>
        <v/>
      </c>
      <c r="DH64" s="243">
        <f t="shared" si="9"/>
        <v>194</v>
      </c>
      <c r="DI64" s="281">
        <f t="shared" si="10"/>
        <v>1.0309278350515464E-2</v>
      </c>
      <c r="DK64" s="12" t="str">
        <f t="shared" si="11"/>
        <v/>
      </c>
      <c r="DM64" s="242">
        <f t="shared" si="12"/>
        <v>273</v>
      </c>
      <c r="DN64" s="250">
        <f t="shared" si="13"/>
        <v>0</v>
      </c>
      <c r="DO64" s="250">
        <f t="shared" si="14"/>
        <v>1</v>
      </c>
      <c r="DP64" s="250">
        <f t="shared" si="15"/>
        <v>0</v>
      </c>
      <c r="DQ64" s="250"/>
      <c r="DR64" s="250"/>
      <c r="DS64" s="250"/>
      <c r="DT64" s="250"/>
      <c r="DU64" s="250"/>
      <c r="DV64" s="250"/>
      <c r="DW64" s="250"/>
      <c r="DX64" s="250"/>
      <c r="DY64" s="250"/>
      <c r="DZ64" s="250"/>
      <c r="EA64" s="250"/>
      <c r="EB64" s="250"/>
      <c r="EC64" s="250"/>
      <c r="ED64" s="250"/>
      <c r="EE64" s="250"/>
      <c r="EF64" s="250"/>
      <c r="EG64" s="250"/>
      <c r="EH64" s="250"/>
      <c r="EI64" s="250"/>
    </row>
    <row r="65" spans="1:139" s="184" customFormat="1" ht="31.5" customHeight="1" x14ac:dyDescent="0.2">
      <c r="A65" s="179">
        <v>2022</v>
      </c>
      <c r="B65" s="152">
        <v>3</v>
      </c>
      <c r="C65" s="282">
        <v>44622</v>
      </c>
      <c r="D65" s="152">
        <v>384</v>
      </c>
      <c r="E65" s="152">
        <v>557</v>
      </c>
      <c r="F65" s="152">
        <v>2</v>
      </c>
      <c r="G65" s="183" t="s">
        <v>257</v>
      </c>
      <c r="H65" s="271" t="s">
        <v>258</v>
      </c>
      <c r="I65" s="271" t="s">
        <v>365</v>
      </c>
      <c r="J65" s="271">
        <v>1</v>
      </c>
      <c r="K65" s="271">
        <v>6</v>
      </c>
      <c r="L65" s="185">
        <v>182</v>
      </c>
      <c r="M65" s="186">
        <v>171.262</v>
      </c>
      <c r="N65" s="187">
        <v>194.922</v>
      </c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53">
        <v>130</v>
      </c>
      <c r="Z65" s="153">
        <v>125</v>
      </c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53">
        <v>122</v>
      </c>
      <c r="AL65" s="153">
        <v>131</v>
      </c>
      <c r="AM65" s="178"/>
      <c r="AN65" s="178"/>
      <c r="AO65" s="214"/>
      <c r="AP65" s="168">
        <v>21</v>
      </c>
      <c r="AQ65" s="169">
        <v>180</v>
      </c>
      <c r="AR65" s="167"/>
      <c r="AS65" s="167"/>
      <c r="AT65" s="167"/>
      <c r="AU65" s="167"/>
      <c r="AV65" s="167"/>
      <c r="AW65" s="167"/>
      <c r="AX65" s="167"/>
      <c r="AY65" s="167"/>
      <c r="AZ65" s="167"/>
      <c r="BA65" s="167"/>
      <c r="BB65" s="167"/>
      <c r="BC65" s="167"/>
      <c r="BD65" s="167"/>
      <c r="BE65" s="167"/>
      <c r="BF65" s="167"/>
      <c r="BG65" s="167"/>
      <c r="BH65" s="167"/>
      <c r="BI65" s="167"/>
      <c r="BJ65" s="167"/>
      <c r="BK65" s="167"/>
      <c r="BL65" s="167"/>
      <c r="BM65" s="167"/>
      <c r="BN65" s="167"/>
      <c r="BO65" s="167"/>
      <c r="BP65" s="167"/>
      <c r="BQ65" s="167"/>
      <c r="BR65" s="167"/>
      <c r="BS65" s="167"/>
      <c r="BT65" s="167"/>
      <c r="BU65" s="167"/>
      <c r="BV65" s="167"/>
      <c r="BW65" s="167"/>
      <c r="BX65" s="170"/>
      <c r="BY65" s="170"/>
      <c r="BZ65" s="170"/>
      <c r="CA65" s="170"/>
      <c r="CB65" s="170"/>
      <c r="CC65" s="170"/>
      <c r="CD65" s="170"/>
      <c r="CE65" s="170"/>
      <c r="CF65" s="170"/>
      <c r="CG65" s="171"/>
      <c r="CH65" s="166">
        <v>1.4999999999999999E-2</v>
      </c>
      <c r="CI65" s="283"/>
      <c r="CJ65" s="172"/>
      <c r="CK65" s="154"/>
      <c r="CL65" s="154"/>
      <c r="CM65" s="154"/>
      <c r="CN65" s="154"/>
      <c r="CO65" s="154" t="s">
        <v>367</v>
      </c>
      <c r="CP65" s="273" t="s">
        <v>368</v>
      </c>
      <c r="CQ65" s="250" t="s">
        <v>404</v>
      </c>
      <c r="CR65" s="250" t="s">
        <v>405</v>
      </c>
      <c r="CS65" s="250">
        <v>9</v>
      </c>
      <c r="CT65" s="250"/>
      <c r="CU65" s="250"/>
      <c r="CV65" s="250"/>
      <c r="CW65" s="250"/>
      <c r="CX65" s="250"/>
      <c r="CY65" s="250" t="str">
        <f t="shared" si="0"/>
        <v/>
      </c>
      <c r="CZ65" s="178" t="str">
        <f t="shared" si="1"/>
        <v/>
      </c>
      <c r="DA65" s="178" t="str">
        <f t="shared" si="2"/>
        <v/>
      </c>
      <c r="DB65" s="243">
        <f t="shared" si="3"/>
        <v>0</v>
      </c>
      <c r="DC65" s="12">
        <f t="shared" si="4"/>
        <v>0</v>
      </c>
      <c r="DD65" s="271">
        <f t="shared" si="5"/>
        <v>0</v>
      </c>
      <c r="DE65" s="271">
        <f t="shared" si="6"/>
        <v>127</v>
      </c>
      <c r="DF65" s="167">
        <f t="shared" si="7"/>
        <v>28</v>
      </c>
      <c r="DG65" s="271">
        <f t="shared" si="8"/>
        <v>0</v>
      </c>
      <c r="DH65" s="243">
        <f t="shared" si="9"/>
        <v>0</v>
      </c>
      <c r="DI65" s="281" t="str">
        <f t="shared" si="10"/>
        <v/>
      </c>
      <c r="DK65" s="12">
        <f t="shared" si="11"/>
        <v>7</v>
      </c>
      <c r="DM65" s="242" t="str">
        <f t="shared" si="12"/>
        <v/>
      </c>
      <c r="DN65" s="250">
        <f t="shared" si="13"/>
        <v>1</v>
      </c>
      <c r="DO65" s="250">
        <f t="shared" si="14"/>
        <v>1</v>
      </c>
      <c r="DP65" s="250">
        <f t="shared" si="15"/>
        <v>0</v>
      </c>
      <c r="DQ65" s="250"/>
      <c r="DR65" s="250"/>
      <c r="DS65" s="250"/>
      <c r="DT65" s="250"/>
      <c r="DU65" s="250"/>
      <c r="DV65" s="250"/>
      <c r="DW65" s="250"/>
      <c r="DX65" s="250"/>
      <c r="DY65" s="250"/>
      <c r="DZ65" s="250"/>
      <c r="EA65" s="250"/>
      <c r="EB65" s="250"/>
      <c r="EC65" s="250"/>
      <c r="ED65" s="250"/>
      <c r="EE65" s="250"/>
      <c r="EF65" s="250"/>
      <c r="EG65" s="250"/>
      <c r="EH65" s="250"/>
      <c r="EI65" s="250"/>
    </row>
    <row r="66" spans="1:139" s="184" customFormat="1" ht="31.5" customHeight="1" x14ac:dyDescent="0.2">
      <c r="A66" s="179">
        <v>2022</v>
      </c>
      <c r="B66" s="152">
        <v>3</v>
      </c>
      <c r="C66" s="282">
        <v>44622</v>
      </c>
      <c r="D66" s="152">
        <v>137</v>
      </c>
      <c r="E66" s="152">
        <v>273</v>
      </c>
      <c r="F66" s="152">
        <v>3</v>
      </c>
      <c r="G66" s="183" t="s">
        <v>179</v>
      </c>
      <c r="H66" s="271" t="s">
        <v>180</v>
      </c>
      <c r="I66" s="271" t="s">
        <v>365</v>
      </c>
      <c r="J66" s="271">
        <v>3</v>
      </c>
      <c r="K66" s="271">
        <v>2</v>
      </c>
      <c r="L66" s="185">
        <v>564</v>
      </c>
      <c r="M66" s="186">
        <v>524.52</v>
      </c>
      <c r="N66" s="187">
        <v>603.48</v>
      </c>
      <c r="O66" s="178">
        <v>838</v>
      </c>
      <c r="P66" s="178">
        <v>706</v>
      </c>
      <c r="Q66" s="178">
        <v>698</v>
      </c>
      <c r="R66" s="178">
        <v>708</v>
      </c>
      <c r="S66" s="178">
        <v>701</v>
      </c>
      <c r="T66" s="178">
        <v>578</v>
      </c>
      <c r="U66" s="178">
        <v>640</v>
      </c>
      <c r="V66" s="178">
        <v>642</v>
      </c>
      <c r="W66" s="178">
        <v>622</v>
      </c>
      <c r="X66" s="178">
        <v>611</v>
      </c>
      <c r="Y66" s="153"/>
      <c r="Z66" s="153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53"/>
      <c r="AL66" s="153"/>
      <c r="AM66" s="178"/>
      <c r="AN66" s="178"/>
      <c r="AO66" s="214"/>
      <c r="AP66" s="168">
        <v>93</v>
      </c>
      <c r="AQ66" s="169">
        <v>116</v>
      </c>
      <c r="AR66" s="167"/>
      <c r="AS66" s="167"/>
      <c r="AT66" s="167"/>
      <c r="AU66" s="167"/>
      <c r="AV66" s="167"/>
      <c r="AW66" s="167"/>
      <c r="AX66" s="167"/>
      <c r="AY66" s="167"/>
      <c r="AZ66" s="167"/>
      <c r="BA66" s="167"/>
      <c r="BB66" s="167"/>
      <c r="BC66" s="167"/>
      <c r="BD66" s="167"/>
      <c r="BE66" s="167"/>
      <c r="BF66" s="167"/>
      <c r="BG66" s="167"/>
      <c r="BH66" s="167"/>
      <c r="BI66" s="167"/>
      <c r="BJ66" s="167"/>
      <c r="BK66" s="167"/>
      <c r="BL66" s="167"/>
      <c r="BM66" s="167"/>
      <c r="BN66" s="167"/>
      <c r="BO66" s="167"/>
      <c r="BP66" s="167"/>
      <c r="BQ66" s="167"/>
      <c r="BR66" s="167"/>
      <c r="BS66" s="167"/>
      <c r="BT66" s="167"/>
      <c r="BU66" s="167"/>
      <c r="BV66" s="167"/>
      <c r="BW66" s="167"/>
      <c r="BX66" s="170"/>
      <c r="BY66" s="170"/>
      <c r="BZ66" s="170"/>
      <c r="CA66" s="170"/>
      <c r="CB66" s="170"/>
      <c r="CC66" s="170"/>
      <c r="CD66" s="170"/>
      <c r="CE66" s="170"/>
      <c r="CF66" s="170"/>
      <c r="CG66" s="171"/>
      <c r="CH66" s="166">
        <v>1.4999999999999999E-2</v>
      </c>
      <c r="CI66" s="283"/>
      <c r="CJ66" s="172"/>
      <c r="CK66" s="154"/>
      <c r="CL66" s="154"/>
      <c r="CM66" s="154"/>
      <c r="CN66" s="154"/>
      <c r="CO66" s="154" t="s">
        <v>366</v>
      </c>
      <c r="CP66" s="273"/>
      <c r="CQ66" s="250"/>
      <c r="CR66" s="250"/>
      <c r="CS66" s="250">
        <v>9</v>
      </c>
      <c r="CT66" s="250"/>
      <c r="CU66" s="250"/>
      <c r="CV66" s="250"/>
      <c r="CW66" s="250"/>
      <c r="CX66" s="250"/>
      <c r="CY66" s="250" t="str">
        <f t="shared" si="0"/>
        <v/>
      </c>
      <c r="CZ66" s="178">
        <f t="shared" si="1"/>
        <v>730</v>
      </c>
      <c r="DA66" s="178">
        <f t="shared" si="2"/>
        <v>618.6</v>
      </c>
      <c r="DB66" s="243">
        <f t="shared" si="3"/>
        <v>0</v>
      </c>
      <c r="DC66" s="12">
        <f t="shared" si="4"/>
        <v>0</v>
      </c>
      <c r="DD66" s="271">
        <f t="shared" si="5"/>
        <v>0</v>
      </c>
      <c r="DE66" s="271" t="str">
        <f t="shared" si="6"/>
        <v/>
      </c>
      <c r="DF66" s="167" t="str">
        <f t="shared" si="7"/>
        <v/>
      </c>
      <c r="DG66" s="271" t="str">
        <f t="shared" si="8"/>
        <v/>
      </c>
      <c r="DH66" s="243">
        <f t="shared" si="9"/>
        <v>0</v>
      </c>
      <c r="DI66" s="281" t="str">
        <f t="shared" si="10"/>
        <v/>
      </c>
      <c r="DK66" s="12" t="str">
        <f t="shared" si="11"/>
        <v/>
      </c>
      <c r="DM66" s="242">
        <f t="shared" si="12"/>
        <v>54.600000000000023</v>
      </c>
      <c r="DN66" s="250">
        <f t="shared" si="13"/>
        <v>0</v>
      </c>
      <c r="DO66" s="250">
        <f t="shared" si="14"/>
        <v>1</v>
      </c>
      <c r="DP66" s="250">
        <f t="shared" si="15"/>
        <v>0</v>
      </c>
      <c r="DQ66" s="250"/>
      <c r="DR66" s="250"/>
      <c r="DS66" s="250"/>
      <c r="DT66" s="250"/>
      <c r="DU66" s="250"/>
      <c r="DV66" s="250"/>
      <c r="DW66" s="250"/>
      <c r="DX66" s="250"/>
      <c r="DY66" s="250"/>
      <c r="DZ66" s="250"/>
      <c r="EA66" s="250"/>
      <c r="EB66" s="250"/>
      <c r="EC66" s="250"/>
      <c r="ED66" s="250"/>
      <c r="EE66" s="250"/>
      <c r="EF66" s="250"/>
      <c r="EG66" s="250"/>
      <c r="EH66" s="250"/>
      <c r="EI66" s="250"/>
    </row>
    <row r="67" spans="1:139" s="184" customFormat="1" ht="31.5" customHeight="1" x14ac:dyDescent="0.2">
      <c r="A67" s="179">
        <v>2022</v>
      </c>
      <c r="B67" s="152">
        <v>3</v>
      </c>
      <c r="C67" s="282">
        <v>44622</v>
      </c>
      <c r="D67" s="152">
        <v>379</v>
      </c>
      <c r="E67" s="152">
        <v>441</v>
      </c>
      <c r="F67" s="152">
        <v>3</v>
      </c>
      <c r="G67" s="183" t="s">
        <v>253</v>
      </c>
      <c r="H67" s="271" t="s">
        <v>254</v>
      </c>
      <c r="I67" s="271" t="s">
        <v>365</v>
      </c>
      <c r="J67" s="271">
        <v>4</v>
      </c>
      <c r="K67" s="271">
        <v>2</v>
      </c>
      <c r="L67" s="185">
        <v>110</v>
      </c>
      <c r="M67" s="186">
        <v>104.94</v>
      </c>
      <c r="N67" s="187">
        <v>117.04</v>
      </c>
      <c r="O67" s="178">
        <v>163</v>
      </c>
      <c r="P67" s="178">
        <v>147</v>
      </c>
      <c r="Q67" s="178">
        <v>140</v>
      </c>
      <c r="R67" s="178">
        <v>131</v>
      </c>
      <c r="S67" s="178">
        <v>150</v>
      </c>
      <c r="T67" s="178">
        <v>119</v>
      </c>
      <c r="U67" s="178">
        <v>118</v>
      </c>
      <c r="V67" s="178">
        <v>123</v>
      </c>
      <c r="W67" s="178">
        <v>114</v>
      </c>
      <c r="X67" s="178">
        <v>114</v>
      </c>
      <c r="Y67" s="153"/>
      <c r="Z67" s="153"/>
      <c r="AA67" s="178">
        <v>143</v>
      </c>
      <c r="AB67" s="178">
        <v>158</v>
      </c>
      <c r="AC67" s="178">
        <v>145</v>
      </c>
      <c r="AD67" s="178">
        <v>151</v>
      </c>
      <c r="AE67" s="178">
        <v>148</v>
      </c>
      <c r="AF67" s="178">
        <v>117</v>
      </c>
      <c r="AG67" s="178">
        <v>114</v>
      </c>
      <c r="AH67" s="178">
        <v>116</v>
      </c>
      <c r="AI67" s="178">
        <v>118</v>
      </c>
      <c r="AJ67" s="178">
        <v>120</v>
      </c>
      <c r="AK67" s="153"/>
      <c r="AL67" s="153"/>
      <c r="AM67" s="178"/>
      <c r="AN67" s="178"/>
      <c r="AO67" s="214"/>
      <c r="AP67" s="168">
        <v>120</v>
      </c>
      <c r="AQ67" s="169">
        <v>120</v>
      </c>
      <c r="AR67" s="167"/>
      <c r="AS67" s="167"/>
      <c r="AT67" s="167"/>
      <c r="AU67" s="167"/>
      <c r="AV67" s="167"/>
      <c r="AW67" s="167"/>
      <c r="AX67" s="167"/>
      <c r="AY67" s="167"/>
      <c r="AZ67" s="167"/>
      <c r="BA67" s="167"/>
      <c r="BB67" s="167"/>
      <c r="BC67" s="167"/>
      <c r="BD67" s="167"/>
      <c r="BE67" s="167"/>
      <c r="BF67" s="167"/>
      <c r="BG67" s="167"/>
      <c r="BH67" s="167"/>
      <c r="BI67" s="167"/>
      <c r="BJ67" s="167"/>
      <c r="BK67" s="167">
        <v>1456</v>
      </c>
      <c r="BL67" s="167">
        <v>2</v>
      </c>
      <c r="BM67" s="167">
        <v>4</v>
      </c>
      <c r="BN67" s="167">
        <v>5</v>
      </c>
      <c r="BO67" s="167"/>
      <c r="BP67" s="167"/>
      <c r="BQ67" s="167"/>
      <c r="BR67" s="167"/>
      <c r="BS67" s="167"/>
      <c r="BT67" s="167"/>
      <c r="BU67" s="167"/>
      <c r="BV67" s="167"/>
      <c r="BW67" s="167"/>
      <c r="BX67" s="170"/>
      <c r="BY67" s="170"/>
      <c r="BZ67" s="170"/>
      <c r="CA67" s="170"/>
      <c r="CB67" s="170"/>
      <c r="CC67" s="170"/>
      <c r="CD67" s="170"/>
      <c r="CE67" s="170"/>
      <c r="CF67" s="170"/>
      <c r="CG67" s="171"/>
      <c r="CH67" s="166">
        <v>1.4999999999999999E-2</v>
      </c>
      <c r="CI67" s="283"/>
      <c r="CJ67" s="172"/>
      <c r="CK67" s="154"/>
      <c r="CL67" s="154"/>
      <c r="CM67" s="154"/>
      <c r="CN67" s="154"/>
      <c r="CO67" s="154" t="s">
        <v>400</v>
      </c>
      <c r="CP67" s="273" t="s">
        <v>401</v>
      </c>
      <c r="CQ67" s="250"/>
      <c r="CR67" s="250"/>
      <c r="CS67" s="250">
        <v>9</v>
      </c>
      <c r="CT67" s="250"/>
      <c r="CU67" s="250"/>
      <c r="CV67" s="250"/>
      <c r="CW67" s="250"/>
      <c r="CX67" s="250"/>
      <c r="CY67" s="250" t="str">
        <f t="shared" si="0"/>
        <v/>
      </c>
      <c r="CZ67" s="178">
        <f t="shared" si="1"/>
        <v>148</v>
      </c>
      <c r="DA67" s="178">
        <f t="shared" si="2"/>
        <v>117.3</v>
      </c>
      <c r="DB67" s="243">
        <f t="shared" si="3"/>
        <v>1456</v>
      </c>
      <c r="DC67" s="12">
        <f t="shared" si="4"/>
        <v>11</v>
      </c>
      <c r="DD67" s="271">
        <f t="shared" si="5"/>
        <v>6</v>
      </c>
      <c r="DE67" s="271" t="str">
        <f t="shared" si="6"/>
        <v/>
      </c>
      <c r="DF67" s="167" t="str">
        <f t="shared" si="7"/>
        <v/>
      </c>
      <c r="DG67" s="271" t="str">
        <f t="shared" si="8"/>
        <v/>
      </c>
      <c r="DH67" s="243">
        <f t="shared" si="9"/>
        <v>1462</v>
      </c>
      <c r="DI67" s="281">
        <f t="shared" si="10"/>
        <v>4.1039671682626538E-3</v>
      </c>
      <c r="DK67" s="12" t="str">
        <f t="shared" si="11"/>
        <v/>
      </c>
      <c r="DM67" s="242">
        <f t="shared" si="12"/>
        <v>7.2999999999999972</v>
      </c>
      <c r="DN67" s="250">
        <f t="shared" si="13"/>
        <v>0</v>
      </c>
      <c r="DO67" s="250">
        <f t="shared" si="14"/>
        <v>1</v>
      </c>
      <c r="DP67" s="250">
        <f t="shared" si="15"/>
        <v>0</v>
      </c>
      <c r="DQ67" s="250"/>
      <c r="DR67" s="250"/>
      <c r="DS67" s="250"/>
      <c r="DT67" s="250"/>
      <c r="DU67" s="250"/>
      <c r="DV67" s="250"/>
      <c r="DW67" s="250"/>
      <c r="DX67" s="250"/>
      <c r="DY67" s="250"/>
      <c r="DZ67" s="250"/>
      <c r="EA67" s="250"/>
      <c r="EB67" s="250"/>
      <c r="EC67" s="250"/>
      <c r="ED67" s="250"/>
      <c r="EE67" s="250"/>
      <c r="EF67" s="250"/>
      <c r="EG67" s="250"/>
      <c r="EH67" s="250"/>
      <c r="EI67" s="250"/>
    </row>
    <row r="68" spans="1:139" s="184" customFormat="1" ht="31.5" customHeight="1" x14ac:dyDescent="0.2">
      <c r="A68" s="179">
        <v>2022</v>
      </c>
      <c r="B68" s="152">
        <v>3</v>
      </c>
      <c r="C68" s="282">
        <v>44622</v>
      </c>
      <c r="D68" s="152">
        <v>379</v>
      </c>
      <c r="E68" s="152">
        <v>442</v>
      </c>
      <c r="F68" s="152">
        <v>3</v>
      </c>
      <c r="G68" s="183" t="s">
        <v>255</v>
      </c>
      <c r="H68" s="271" t="s">
        <v>256</v>
      </c>
      <c r="I68" s="271" t="s">
        <v>365</v>
      </c>
      <c r="J68" s="271">
        <v>4</v>
      </c>
      <c r="K68" s="271">
        <v>2</v>
      </c>
      <c r="L68" s="185">
        <v>96.2</v>
      </c>
      <c r="M68" s="186">
        <v>91.967200000000005</v>
      </c>
      <c r="N68" s="187">
        <v>101.97199999999999</v>
      </c>
      <c r="O68" s="178">
        <v>167</v>
      </c>
      <c r="P68" s="178">
        <v>137</v>
      </c>
      <c r="Q68" s="178">
        <v>133</v>
      </c>
      <c r="R68" s="178">
        <v>125</v>
      </c>
      <c r="S68" s="178">
        <v>147</v>
      </c>
      <c r="T68" s="178">
        <v>104</v>
      </c>
      <c r="U68" s="178">
        <v>109</v>
      </c>
      <c r="V68" s="178">
        <v>106</v>
      </c>
      <c r="W68" s="178">
        <v>104</v>
      </c>
      <c r="X68" s="178">
        <v>101</v>
      </c>
      <c r="Y68" s="153">
        <v>138</v>
      </c>
      <c r="Z68" s="153">
        <v>107</v>
      </c>
      <c r="AA68" s="178">
        <v>139</v>
      </c>
      <c r="AB68" s="178">
        <v>144</v>
      </c>
      <c r="AC68" s="178">
        <v>131</v>
      </c>
      <c r="AD68" s="178">
        <v>117</v>
      </c>
      <c r="AE68" s="178">
        <v>121</v>
      </c>
      <c r="AF68" s="178">
        <v>106</v>
      </c>
      <c r="AG68" s="178">
        <v>105</v>
      </c>
      <c r="AH68" s="178">
        <v>106</v>
      </c>
      <c r="AI68" s="178">
        <v>107</v>
      </c>
      <c r="AJ68" s="178">
        <v>109</v>
      </c>
      <c r="AK68" s="153">
        <v>112</v>
      </c>
      <c r="AL68" s="153">
        <v>112</v>
      </c>
      <c r="AM68" s="178"/>
      <c r="AN68" s="178"/>
      <c r="AO68" s="214"/>
      <c r="AP68" s="168">
        <v>120</v>
      </c>
      <c r="AQ68" s="169">
        <v>120</v>
      </c>
      <c r="AR68" s="167"/>
      <c r="AS68" s="167"/>
      <c r="AT68" s="167"/>
      <c r="AU68" s="167"/>
      <c r="AV68" s="167">
        <v>560</v>
      </c>
      <c r="AW68" s="167">
        <v>10</v>
      </c>
      <c r="AX68" s="167">
        <v>5</v>
      </c>
      <c r="AY68" s="167">
        <v>5</v>
      </c>
      <c r="AZ68" s="167"/>
      <c r="BA68" s="167"/>
      <c r="BB68" s="167"/>
      <c r="BC68" s="167"/>
      <c r="BD68" s="167"/>
      <c r="BE68" s="167"/>
      <c r="BF68" s="167"/>
      <c r="BG68" s="167"/>
      <c r="BH68" s="167">
        <v>570</v>
      </c>
      <c r="BI68" s="167"/>
      <c r="BJ68" s="167"/>
      <c r="BK68" s="167"/>
      <c r="BL68" s="167"/>
      <c r="BM68" s="167"/>
      <c r="BN68" s="167"/>
      <c r="BO68" s="167"/>
      <c r="BP68" s="167"/>
      <c r="BQ68" s="167"/>
      <c r="BR68" s="167"/>
      <c r="BS68" s="167"/>
      <c r="BT68" s="167"/>
      <c r="BU68" s="167"/>
      <c r="BV68" s="167"/>
      <c r="BW68" s="167"/>
      <c r="BX68" s="170"/>
      <c r="BY68" s="170"/>
      <c r="BZ68" s="170"/>
      <c r="CA68" s="170"/>
      <c r="CB68" s="170"/>
      <c r="CC68" s="170"/>
      <c r="CD68" s="170"/>
      <c r="CE68" s="170"/>
      <c r="CF68" s="170"/>
      <c r="CG68" s="171"/>
      <c r="CH68" s="166">
        <v>1.4999999999999999E-2</v>
      </c>
      <c r="CI68" s="283"/>
      <c r="CJ68" s="172"/>
      <c r="CK68" s="154"/>
      <c r="CL68" s="154"/>
      <c r="CM68" s="154"/>
      <c r="CN68" s="154"/>
      <c r="CO68" s="154" t="s">
        <v>400</v>
      </c>
      <c r="CP68" s="273" t="s">
        <v>401</v>
      </c>
      <c r="CQ68" s="250"/>
      <c r="CR68" s="250"/>
      <c r="CS68" s="250">
        <v>9</v>
      </c>
      <c r="CT68" s="250"/>
      <c r="CU68" s="250"/>
      <c r="CV68" s="250"/>
      <c r="CW68" s="250"/>
      <c r="CX68" s="250"/>
      <c r="CY68" s="250" t="str">
        <f t="shared" ref="CY68:CY131" si="16">IFERROR(ROUND(STDEV(AN68,L68),1),"")</f>
        <v/>
      </c>
      <c r="CZ68" s="178">
        <f t="shared" ref="CZ68:CZ131" si="17">IFERROR(ROUND(AVERAGE(O68:S68,AA68:AE68),0),"")</f>
        <v>136</v>
      </c>
      <c r="DA68" s="178">
        <f t="shared" ref="DA68:DA131" si="18">IFERROR(AVERAGE(T68:X68,AF68:AJ68),"")</f>
        <v>105.7</v>
      </c>
      <c r="DB68" s="243">
        <f t="shared" ref="DB68:DB131" si="19">AV68+BK68</f>
        <v>560</v>
      </c>
      <c r="DC68" s="12">
        <f t="shared" ref="DC68:DC131" si="20">SUM(BL68:BT68,AW68:BE68)</f>
        <v>20</v>
      </c>
      <c r="DD68" s="271">
        <f t="shared" ref="DD68:DD131" si="21">IFERROR(ROUND(DC68/K68,0),"")</f>
        <v>10</v>
      </c>
      <c r="DE68" s="271">
        <f t="shared" ref="DE68:DE131" si="22">IFERROR(ROUND(AVERAGE(Y68:Z68,AK68:AL68),0),"")</f>
        <v>117</v>
      </c>
      <c r="DF68" s="167">
        <f t="shared" ref="DF68:DF131" si="23">IFERROR(ROUND((3600/DE68*J68),0),"")</f>
        <v>123</v>
      </c>
      <c r="DG68" s="271">
        <f t="shared" ref="DG68:DG131" si="24">IFERROR(ROUND(DD68/DF68,1),"")</f>
        <v>0.1</v>
      </c>
      <c r="DH68" s="243">
        <f t="shared" ref="DH68:DH131" si="25">IFERROR(DB68+DD68,"")</f>
        <v>570</v>
      </c>
      <c r="DI68" s="281">
        <f t="shared" ref="DI68:DI131" si="26">IFERROR(DD68/DH68,"")</f>
        <v>1.7543859649122806E-2</v>
      </c>
      <c r="DK68" s="12">
        <f t="shared" ref="DK68:DK131" si="27">IFERROR(DF68-AP68,"")</f>
        <v>3</v>
      </c>
      <c r="DM68" s="242">
        <f t="shared" ref="DM68:DM131" si="28">IFERROR(DA68-L68,"")</f>
        <v>9.5</v>
      </c>
      <c r="DN68" s="250">
        <f t="shared" ref="DN68:DN131" si="29">IF(DE68&gt;AQ68,0,1)</f>
        <v>1</v>
      </c>
      <c r="DO68" s="250">
        <f t="shared" ref="DO68:DO131" si="30">IF(DA68&lt;M68,0,1)</f>
        <v>1</v>
      </c>
      <c r="DP68" s="250">
        <f t="shared" ref="DP68:DP131" si="31">IF(DA68&gt;N68,0,1)</f>
        <v>0</v>
      </c>
      <c r="DQ68" s="250"/>
      <c r="DR68" s="250"/>
      <c r="DS68" s="250"/>
      <c r="DT68" s="250"/>
      <c r="DU68" s="250"/>
      <c r="DV68" s="250"/>
      <c r="DW68" s="250"/>
      <c r="DX68" s="250"/>
      <c r="DY68" s="250"/>
      <c r="DZ68" s="250"/>
      <c r="EA68" s="250"/>
      <c r="EB68" s="250"/>
      <c r="EC68" s="250"/>
      <c r="ED68" s="250"/>
      <c r="EE68" s="250"/>
      <c r="EF68" s="250"/>
      <c r="EG68" s="250"/>
      <c r="EH68" s="250"/>
      <c r="EI68" s="250"/>
    </row>
    <row r="69" spans="1:139" s="184" customFormat="1" ht="31.5" customHeight="1" x14ac:dyDescent="0.2">
      <c r="A69" s="179">
        <v>2022</v>
      </c>
      <c r="B69" s="152">
        <v>3</v>
      </c>
      <c r="C69" s="282">
        <v>44622</v>
      </c>
      <c r="D69" s="152">
        <v>1</v>
      </c>
      <c r="E69" s="152">
        <v>2</v>
      </c>
      <c r="F69" s="152">
        <v>4</v>
      </c>
      <c r="G69" s="183" t="s">
        <v>249</v>
      </c>
      <c r="H69" s="271" t="s">
        <v>250</v>
      </c>
      <c r="I69" s="271" t="s">
        <v>365</v>
      </c>
      <c r="J69" s="271">
        <v>3</v>
      </c>
      <c r="K69" s="271">
        <v>2</v>
      </c>
      <c r="L69" s="185">
        <v>113</v>
      </c>
      <c r="M69" s="186">
        <v>105.09</v>
      </c>
      <c r="N69" s="187">
        <v>120.91</v>
      </c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53"/>
      <c r="Z69" s="153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53">
        <v>106</v>
      </c>
      <c r="AL69" s="153">
        <v>115</v>
      </c>
      <c r="AM69" s="178"/>
      <c r="AN69" s="178"/>
      <c r="AO69" s="214"/>
      <c r="AP69" s="168">
        <v>108</v>
      </c>
      <c r="AQ69" s="169">
        <v>100</v>
      </c>
      <c r="AR69" s="167"/>
      <c r="AS69" s="167"/>
      <c r="AT69" s="167"/>
      <c r="AU69" s="167"/>
      <c r="AV69" s="167"/>
      <c r="AW69" s="167"/>
      <c r="AX69" s="167"/>
      <c r="AY69" s="167"/>
      <c r="AZ69" s="167"/>
      <c r="BA69" s="167"/>
      <c r="BB69" s="167"/>
      <c r="BC69" s="167"/>
      <c r="BD69" s="167"/>
      <c r="BE69" s="167"/>
      <c r="BF69" s="167"/>
      <c r="BG69" s="167"/>
      <c r="BH69" s="167"/>
      <c r="BI69" s="167"/>
      <c r="BJ69" s="167"/>
      <c r="BK69" s="167"/>
      <c r="BL69" s="167"/>
      <c r="BM69" s="167"/>
      <c r="BN69" s="167"/>
      <c r="BO69" s="167"/>
      <c r="BP69" s="167"/>
      <c r="BQ69" s="167"/>
      <c r="BR69" s="167"/>
      <c r="BS69" s="167"/>
      <c r="BT69" s="167"/>
      <c r="BU69" s="167"/>
      <c r="BV69" s="167"/>
      <c r="BW69" s="167"/>
      <c r="BX69" s="170"/>
      <c r="BY69" s="170"/>
      <c r="BZ69" s="170"/>
      <c r="CA69" s="170"/>
      <c r="CB69" s="170"/>
      <c r="CC69" s="170"/>
      <c r="CD69" s="170"/>
      <c r="CE69" s="170"/>
      <c r="CF69" s="170"/>
      <c r="CG69" s="171"/>
      <c r="CH69" s="166">
        <v>1.4999999999999999E-2</v>
      </c>
      <c r="CI69" s="283"/>
      <c r="CJ69" s="172"/>
      <c r="CK69" s="154"/>
      <c r="CL69" s="154"/>
      <c r="CM69" s="154"/>
      <c r="CN69" s="154"/>
      <c r="CO69" s="154" t="s">
        <v>403</v>
      </c>
      <c r="CP69" s="273" t="s">
        <v>403</v>
      </c>
      <c r="CQ69" s="250"/>
      <c r="CR69" s="250"/>
      <c r="CS69" s="250">
        <v>9</v>
      </c>
      <c r="CT69" s="250"/>
      <c r="CU69" s="250"/>
      <c r="CV69" s="250"/>
      <c r="CW69" s="250"/>
      <c r="CX69" s="250"/>
      <c r="CY69" s="250" t="str">
        <f t="shared" si="16"/>
        <v/>
      </c>
      <c r="CZ69" s="178" t="str">
        <f t="shared" si="17"/>
        <v/>
      </c>
      <c r="DA69" s="178" t="str">
        <f t="shared" si="18"/>
        <v/>
      </c>
      <c r="DB69" s="243">
        <f t="shared" si="19"/>
        <v>0</v>
      </c>
      <c r="DC69" s="12">
        <f t="shared" si="20"/>
        <v>0</v>
      </c>
      <c r="DD69" s="271">
        <f t="shared" si="21"/>
        <v>0</v>
      </c>
      <c r="DE69" s="271">
        <f t="shared" si="22"/>
        <v>111</v>
      </c>
      <c r="DF69" s="167">
        <f t="shared" si="23"/>
        <v>97</v>
      </c>
      <c r="DG69" s="271">
        <f t="shared" si="24"/>
        <v>0</v>
      </c>
      <c r="DH69" s="243">
        <f t="shared" si="25"/>
        <v>0</v>
      </c>
      <c r="DI69" s="281" t="str">
        <f t="shared" si="26"/>
        <v/>
      </c>
      <c r="DK69" s="12">
        <f t="shared" si="27"/>
        <v>-11</v>
      </c>
      <c r="DM69" s="242" t="str">
        <f t="shared" si="28"/>
        <v/>
      </c>
      <c r="DN69" s="250">
        <f t="shared" si="29"/>
        <v>0</v>
      </c>
      <c r="DO69" s="250">
        <f t="shared" si="30"/>
        <v>1</v>
      </c>
      <c r="DP69" s="250">
        <f t="shared" si="31"/>
        <v>0</v>
      </c>
      <c r="DQ69" s="250"/>
      <c r="DR69" s="250"/>
      <c r="DS69" s="250"/>
      <c r="DT69" s="250"/>
      <c r="DU69" s="250"/>
      <c r="DV69" s="250"/>
      <c r="DW69" s="250"/>
      <c r="DX69" s="250"/>
      <c r="DY69" s="250"/>
      <c r="DZ69" s="250"/>
      <c r="EA69" s="250"/>
      <c r="EB69" s="250"/>
      <c r="EC69" s="250"/>
      <c r="ED69" s="250"/>
      <c r="EE69" s="250"/>
      <c r="EF69" s="250"/>
      <c r="EG69" s="250"/>
      <c r="EH69" s="250"/>
      <c r="EI69" s="250"/>
    </row>
    <row r="70" spans="1:139" s="184" customFormat="1" ht="31.5" customHeight="1" x14ac:dyDescent="0.2">
      <c r="A70" s="179">
        <v>2022</v>
      </c>
      <c r="B70" s="152">
        <v>3</v>
      </c>
      <c r="C70" s="282">
        <v>44622</v>
      </c>
      <c r="D70" s="152">
        <v>34</v>
      </c>
      <c r="E70" s="152">
        <v>104</v>
      </c>
      <c r="F70" s="152">
        <v>4</v>
      </c>
      <c r="G70" s="183" t="s">
        <v>243</v>
      </c>
      <c r="H70" s="271" t="s">
        <v>244</v>
      </c>
      <c r="I70" s="271" t="s">
        <v>365</v>
      </c>
      <c r="J70" s="271">
        <v>4</v>
      </c>
      <c r="K70" s="271">
        <v>6</v>
      </c>
      <c r="L70" s="185">
        <v>89</v>
      </c>
      <c r="M70" s="186">
        <v>82.77</v>
      </c>
      <c r="N70" s="187">
        <v>95.23</v>
      </c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53"/>
      <c r="Z70" s="153">
        <v>115</v>
      </c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53">
        <v>115</v>
      </c>
      <c r="AL70" s="153">
        <v>115</v>
      </c>
      <c r="AM70" s="178"/>
      <c r="AN70" s="178"/>
      <c r="AO70" s="214"/>
      <c r="AP70" s="168">
        <v>140</v>
      </c>
      <c r="AQ70" s="169">
        <v>103</v>
      </c>
      <c r="AR70" s="167"/>
      <c r="AS70" s="167"/>
      <c r="AT70" s="167"/>
      <c r="AU70" s="167"/>
      <c r="AV70" s="167"/>
      <c r="AW70" s="167"/>
      <c r="AX70" s="167"/>
      <c r="AY70" s="167"/>
      <c r="AZ70" s="167"/>
      <c r="BA70" s="167"/>
      <c r="BB70" s="167"/>
      <c r="BC70" s="167"/>
      <c r="BD70" s="167"/>
      <c r="BE70" s="167"/>
      <c r="BF70" s="167"/>
      <c r="BG70" s="167"/>
      <c r="BH70" s="167"/>
      <c r="BI70" s="167"/>
      <c r="BJ70" s="167"/>
      <c r="BK70" s="167"/>
      <c r="BL70" s="167"/>
      <c r="BM70" s="167"/>
      <c r="BN70" s="167"/>
      <c r="BO70" s="167"/>
      <c r="BP70" s="167"/>
      <c r="BQ70" s="167"/>
      <c r="BR70" s="167"/>
      <c r="BS70" s="167"/>
      <c r="BT70" s="167"/>
      <c r="BU70" s="167"/>
      <c r="BV70" s="167"/>
      <c r="BW70" s="167"/>
      <c r="BX70" s="170"/>
      <c r="BY70" s="170"/>
      <c r="BZ70" s="170"/>
      <c r="CA70" s="170"/>
      <c r="CB70" s="170"/>
      <c r="CC70" s="170"/>
      <c r="CD70" s="170"/>
      <c r="CE70" s="170"/>
      <c r="CF70" s="170"/>
      <c r="CG70" s="171"/>
      <c r="CH70" s="166">
        <v>1.4999999999999999E-2</v>
      </c>
      <c r="CI70" s="283"/>
      <c r="CJ70" s="172"/>
      <c r="CK70" s="154"/>
      <c r="CL70" s="154"/>
      <c r="CM70" s="154"/>
      <c r="CN70" s="154"/>
      <c r="CO70" s="154" t="s">
        <v>375</v>
      </c>
      <c r="CP70" s="273" t="s">
        <v>376</v>
      </c>
      <c r="CQ70" s="250" t="s">
        <v>410</v>
      </c>
      <c r="CR70" s="250"/>
      <c r="CS70" s="250">
        <v>9</v>
      </c>
      <c r="CT70" s="250"/>
      <c r="CU70" s="250"/>
      <c r="CV70" s="250"/>
      <c r="CW70" s="250"/>
      <c r="CX70" s="250"/>
      <c r="CY70" s="250" t="str">
        <f t="shared" si="16"/>
        <v/>
      </c>
      <c r="CZ70" s="178" t="str">
        <f t="shared" si="17"/>
        <v/>
      </c>
      <c r="DA70" s="178" t="str">
        <f t="shared" si="18"/>
        <v/>
      </c>
      <c r="DB70" s="243">
        <f t="shared" si="19"/>
        <v>0</v>
      </c>
      <c r="DC70" s="12">
        <f t="shared" si="20"/>
        <v>0</v>
      </c>
      <c r="DD70" s="271">
        <f t="shared" si="21"/>
        <v>0</v>
      </c>
      <c r="DE70" s="271">
        <f t="shared" si="22"/>
        <v>115</v>
      </c>
      <c r="DF70" s="167">
        <f t="shared" si="23"/>
        <v>125</v>
      </c>
      <c r="DG70" s="271">
        <f t="shared" si="24"/>
        <v>0</v>
      </c>
      <c r="DH70" s="243">
        <f t="shared" si="25"/>
        <v>0</v>
      </c>
      <c r="DI70" s="281" t="str">
        <f t="shared" si="26"/>
        <v/>
      </c>
      <c r="DK70" s="12">
        <f t="shared" si="27"/>
        <v>-15</v>
      </c>
      <c r="DM70" s="242" t="str">
        <f t="shared" si="28"/>
        <v/>
      </c>
      <c r="DN70" s="250">
        <f t="shared" si="29"/>
        <v>0</v>
      </c>
      <c r="DO70" s="250">
        <f t="shared" si="30"/>
        <v>1</v>
      </c>
      <c r="DP70" s="250">
        <f t="shared" si="31"/>
        <v>0</v>
      </c>
      <c r="DQ70" s="250"/>
      <c r="DR70" s="250"/>
      <c r="DS70" s="250"/>
      <c r="DT70" s="250"/>
      <c r="DU70" s="250"/>
      <c r="DV70" s="250"/>
      <c r="DW70" s="250"/>
      <c r="DX70" s="250"/>
      <c r="DY70" s="250"/>
      <c r="DZ70" s="250"/>
      <c r="EA70" s="250"/>
      <c r="EB70" s="250"/>
      <c r="EC70" s="250"/>
      <c r="ED70" s="250"/>
      <c r="EE70" s="250"/>
      <c r="EF70" s="250"/>
      <c r="EG70" s="250"/>
      <c r="EH70" s="250"/>
      <c r="EI70" s="250"/>
    </row>
    <row r="71" spans="1:139" s="184" customFormat="1" ht="31.5" customHeight="1" x14ac:dyDescent="0.2">
      <c r="A71" s="179">
        <v>2022</v>
      </c>
      <c r="B71" s="152">
        <v>3</v>
      </c>
      <c r="C71" s="282">
        <v>44622</v>
      </c>
      <c r="D71" s="152">
        <v>18</v>
      </c>
      <c r="E71" s="152">
        <v>49</v>
      </c>
      <c r="F71" s="152">
        <v>5</v>
      </c>
      <c r="G71" s="183" t="s">
        <v>199</v>
      </c>
      <c r="H71" s="271" t="s">
        <v>200</v>
      </c>
      <c r="I71" s="271" t="s">
        <v>371</v>
      </c>
      <c r="J71" s="271">
        <v>2</v>
      </c>
      <c r="K71" s="271">
        <v>3</v>
      </c>
      <c r="L71" s="185">
        <v>100</v>
      </c>
      <c r="M71" s="186">
        <v>95.5</v>
      </c>
      <c r="N71" s="187">
        <v>104.5</v>
      </c>
      <c r="O71" s="178">
        <v>145</v>
      </c>
      <c r="P71" s="178">
        <v>144</v>
      </c>
      <c r="Q71" s="178">
        <v>153</v>
      </c>
      <c r="R71" s="178">
        <v>155</v>
      </c>
      <c r="S71" s="178">
        <v>146</v>
      </c>
      <c r="T71" s="178">
        <v>108</v>
      </c>
      <c r="U71" s="178">
        <v>106</v>
      </c>
      <c r="V71" s="178">
        <v>103</v>
      </c>
      <c r="W71" s="178">
        <v>101</v>
      </c>
      <c r="X71" s="178">
        <v>102</v>
      </c>
      <c r="Y71" s="153"/>
      <c r="Z71" s="153"/>
      <c r="AA71" s="178">
        <v>159</v>
      </c>
      <c r="AB71" s="178">
        <v>132</v>
      </c>
      <c r="AC71" s="178">
        <v>130</v>
      </c>
      <c r="AD71" s="178">
        <v>133</v>
      </c>
      <c r="AE71" s="178">
        <v>134</v>
      </c>
      <c r="AF71" s="178">
        <v>104</v>
      </c>
      <c r="AG71" s="178">
        <v>100</v>
      </c>
      <c r="AH71" s="178">
        <v>104</v>
      </c>
      <c r="AI71" s="178">
        <v>107</v>
      </c>
      <c r="AJ71" s="178">
        <v>108</v>
      </c>
      <c r="AK71" s="153"/>
      <c r="AL71" s="153"/>
      <c r="AM71" s="178"/>
      <c r="AN71" s="178"/>
      <c r="AO71" s="214"/>
      <c r="AP71" s="168">
        <v>101</v>
      </c>
      <c r="AQ71" s="169">
        <v>107</v>
      </c>
      <c r="AR71" s="167"/>
      <c r="AS71" s="167"/>
      <c r="AT71" s="167"/>
      <c r="AU71" s="167"/>
      <c r="AV71" s="167">
        <v>1428</v>
      </c>
      <c r="AW71" s="167">
        <v>2</v>
      </c>
      <c r="AX71" s="167">
        <v>2</v>
      </c>
      <c r="AY71" s="167">
        <v>3</v>
      </c>
      <c r="AZ71" s="167"/>
      <c r="BA71" s="167"/>
      <c r="BB71" s="167"/>
      <c r="BC71" s="167"/>
      <c r="BD71" s="167"/>
      <c r="BE71" s="167"/>
      <c r="BF71" s="167"/>
      <c r="BG71" s="167"/>
      <c r="BH71" s="167">
        <v>1435</v>
      </c>
      <c r="BI71" s="167"/>
      <c r="BJ71" s="167"/>
      <c r="BK71" s="167">
        <v>1167</v>
      </c>
      <c r="BL71" s="167">
        <v>3</v>
      </c>
      <c r="BM71" s="167">
        <v>2</v>
      </c>
      <c r="BN71" s="167">
        <v>6</v>
      </c>
      <c r="BO71" s="167"/>
      <c r="BP71" s="167"/>
      <c r="BQ71" s="167"/>
      <c r="BR71" s="167"/>
      <c r="BS71" s="167"/>
      <c r="BT71" s="167">
        <v>11</v>
      </c>
      <c r="BU71" s="167"/>
      <c r="BV71" s="167"/>
      <c r="BW71" s="167">
        <v>1</v>
      </c>
      <c r="BX71" s="170">
        <v>1</v>
      </c>
      <c r="BY71" s="170">
        <v>3</v>
      </c>
      <c r="BZ71" s="170"/>
      <c r="CA71" s="170"/>
      <c r="CB71" s="170"/>
      <c r="CC71" s="170"/>
      <c r="CD71" s="170"/>
      <c r="CE71" s="170"/>
      <c r="CF71" s="170"/>
      <c r="CG71" s="171"/>
      <c r="CH71" s="166">
        <v>1.4999999999999999E-2</v>
      </c>
      <c r="CI71" s="283"/>
      <c r="CJ71" s="172"/>
      <c r="CK71" s="154"/>
      <c r="CL71" s="154"/>
      <c r="CM71" s="154"/>
      <c r="CN71" s="154"/>
      <c r="CO71" s="154" t="s">
        <v>367</v>
      </c>
      <c r="CP71" s="273" t="s">
        <v>372</v>
      </c>
      <c r="CQ71" s="250" t="s">
        <v>386</v>
      </c>
      <c r="CR71" s="250" t="s">
        <v>374</v>
      </c>
      <c r="CS71" s="250">
        <v>9</v>
      </c>
      <c r="CT71" s="250"/>
      <c r="CU71" s="250"/>
      <c r="CV71" s="250"/>
      <c r="CW71" s="250"/>
      <c r="CX71" s="250"/>
      <c r="CY71" s="250" t="str">
        <f t="shared" si="16"/>
        <v/>
      </c>
      <c r="CZ71" s="178">
        <f t="shared" si="17"/>
        <v>143</v>
      </c>
      <c r="DA71" s="178">
        <f t="shared" si="18"/>
        <v>104.3</v>
      </c>
      <c r="DB71" s="243">
        <f t="shared" si="19"/>
        <v>2595</v>
      </c>
      <c r="DC71" s="12">
        <f t="shared" si="20"/>
        <v>29</v>
      </c>
      <c r="DD71" s="271">
        <f t="shared" si="21"/>
        <v>10</v>
      </c>
      <c r="DE71" s="271" t="str">
        <f t="shared" si="22"/>
        <v/>
      </c>
      <c r="DF71" s="167" t="str">
        <f t="shared" si="23"/>
        <v/>
      </c>
      <c r="DG71" s="271" t="str">
        <f t="shared" si="24"/>
        <v/>
      </c>
      <c r="DH71" s="243">
        <f t="shared" si="25"/>
        <v>2605</v>
      </c>
      <c r="DI71" s="281">
        <f t="shared" si="26"/>
        <v>3.838771593090211E-3</v>
      </c>
      <c r="DK71" s="12" t="str">
        <f t="shared" si="27"/>
        <v/>
      </c>
      <c r="DM71" s="242">
        <f t="shared" si="28"/>
        <v>4.2999999999999972</v>
      </c>
      <c r="DN71" s="250">
        <f t="shared" si="29"/>
        <v>0</v>
      </c>
      <c r="DO71" s="250">
        <f t="shared" si="30"/>
        <v>1</v>
      </c>
      <c r="DP71" s="250">
        <f t="shared" si="31"/>
        <v>1</v>
      </c>
      <c r="DQ71" s="250"/>
      <c r="DR71" s="250"/>
      <c r="DS71" s="250"/>
      <c r="DT71" s="250"/>
      <c r="DU71" s="250"/>
      <c r="DV71" s="250"/>
      <c r="DW71" s="250"/>
      <c r="DX71" s="250"/>
      <c r="DY71" s="250"/>
      <c r="DZ71" s="250"/>
      <c r="EA71" s="250"/>
      <c r="EB71" s="250"/>
      <c r="EC71" s="250"/>
      <c r="ED71" s="250"/>
      <c r="EE71" s="250"/>
      <c r="EF71" s="250"/>
      <c r="EG71" s="250"/>
      <c r="EH71" s="250"/>
      <c r="EI71" s="250"/>
    </row>
    <row r="72" spans="1:139" s="184" customFormat="1" ht="31.5" customHeight="1" x14ac:dyDescent="0.2">
      <c r="A72" s="179">
        <v>2022</v>
      </c>
      <c r="B72" s="152">
        <v>3</v>
      </c>
      <c r="C72" s="282">
        <v>44622</v>
      </c>
      <c r="D72" s="152">
        <v>18</v>
      </c>
      <c r="E72" s="152">
        <v>50</v>
      </c>
      <c r="F72" s="152">
        <v>5</v>
      </c>
      <c r="G72" s="183" t="s">
        <v>201</v>
      </c>
      <c r="H72" s="271" t="s">
        <v>202</v>
      </c>
      <c r="I72" s="271" t="s">
        <v>371</v>
      </c>
      <c r="J72" s="271">
        <v>2</v>
      </c>
      <c r="K72" s="271">
        <v>3</v>
      </c>
      <c r="L72" s="185">
        <v>54</v>
      </c>
      <c r="M72" s="186">
        <v>51.57</v>
      </c>
      <c r="N72" s="187">
        <v>56.43</v>
      </c>
      <c r="O72" s="178">
        <v>74</v>
      </c>
      <c r="P72" s="178">
        <v>70</v>
      </c>
      <c r="Q72" s="178">
        <v>75</v>
      </c>
      <c r="R72" s="178">
        <v>76</v>
      </c>
      <c r="S72" s="178">
        <v>74</v>
      </c>
      <c r="T72" s="178">
        <v>59</v>
      </c>
      <c r="U72" s="178">
        <v>54</v>
      </c>
      <c r="V72" s="178">
        <v>53</v>
      </c>
      <c r="W72" s="178">
        <v>54</v>
      </c>
      <c r="X72" s="178">
        <v>54</v>
      </c>
      <c r="Y72" s="153">
        <v>94</v>
      </c>
      <c r="Z72" s="153">
        <v>94</v>
      </c>
      <c r="AA72" s="178">
        <v>80</v>
      </c>
      <c r="AB72" s="178">
        <v>76</v>
      </c>
      <c r="AC72" s="178">
        <v>76</v>
      </c>
      <c r="AD72" s="178">
        <v>74</v>
      </c>
      <c r="AE72" s="178">
        <v>76</v>
      </c>
      <c r="AF72" s="178"/>
      <c r="AG72" s="178"/>
      <c r="AH72" s="178"/>
      <c r="AI72" s="178"/>
      <c r="AJ72" s="178"/>
      <c r="AK72" s="153">
        <v>105</v>
      </c>
      <c r="AL72" s="153">
        <v>105</v>
      </c>
      <c r="AM72" s="178"/>
      <c r="AN72" s="178"/>
      <c r="AO72" s="214"/>
      <c r="AP72" s="168">
        <v>101</v>
      </c>
      <c r="AQ72" s="169">
        <v>107</v>
      </c>
      <c r="AR72" s="167"/>
      <c r="AS72" s="167"/>
      <c r="AT72" s="167"/>
      <c r="AU72" s="167"/>
      <c r="AV72" s="167">
        <v>1428</v>
      </c>
      <c r="AW72" s="167">
        <v>2</v>
      </c>
      <c r="AX72" s="167">
        <v>2</v>
      </c>
      <c r="AY72" s="167">
        <v>3</v>
      </c>
      <c r="AZ72" s="167"/>
      <c r="BA72" s="167"/>
      <c r="BB72" s="167"/>
      <c r="BC72" s="167"/>
      <c r="BD72" s="167"/>
      <c r="BE72" s="167"/>
      <c r="BF72" s="167"/>
      <c r="BG72" s="167"/>
      <c r="BH72" s="167">
        <v>1435</v>
      </c>
      <c r="BI72" s="167"/>
      <c r="BJ72" s="167"/>
      <c r="BK72" s="167">
        <v>1167</v>
      </c>
      <c r="BL72" s="167"/>
      <c r="BM72" s="167">
        <v>2</v>
      </c>
      <c r="BN72" s="167">
        <v>5</v>
      </c>
      <c r="BO72" s="167"/>
      <c r="BP72" s="167"/>
      <c r="BQ72" s="167"/>
      <c r="BR72" s="167"/>
      <c r="BS72" s="167"/>
      <c r="BT72" s="167">
        <v>7</v>
      </c>
      <c r="BU72" s="167"/>
      <c r="BV72" s="167"/>
      <c r="BW72" s="167"/>
      <c r="BX72" s="170">
        <v>1</v>
      </c>
      <c r="BY72" s="170">
        <v>2</v>
      </c>
      <c r="BZ72" s="170"/>
      <c r="CA72" s="170"/>
      <c r="CB72" s="170"/>
      <c r="CC72" s="170"/>
      <c r="CD72" s="170"/>
      <c r="CE72" s="170"/>
      <c r="CF72" s="170"/>
      <c r="CG72" s="171"/>
      <c r="CH72" s="166">
        <v>1.4999999999999999E-2</v>
      </c>
      <c r="CI72" s="283"/>
      <c r="CJ72" s="172"/>
      <c r="CK72" s="154"/>
      <c r="CL72" s="154"/>
      <c r="CM72" s="154"/>
      <c r="CN72" s="154"/>
      <c r="CO72" s="154" t="s">
        <v>367</v>
      </c>
      <c r="CP72" s="273" t="s">
        <v>372</v>
      </c>
      <c r="CQ72" s="250" t="s">
        <v>387</v>
      </c>
      <c r="CR72" s="250" t="s">
        <v>374</v>
      </c>
      <c r="CS72" s="250">
        <v>9</v>
      </c>
      <c r="CT72" s="250"/>
      <c r="CU72" s="250"/>
      <c r="CV72" s="250"/>
      <c r="CW72" s="250"/>
      <c r="CX72" s="250"/>
      <c r="CY72" s="250" t="str">
        <f t="shared" si="16"/>
        <v/>
      </c>
      <c r="CZ72" s="178">
        <f t="shared" si="17"/>
        <v>75</v>
      </c>
      <c r="DA72" s="178">
        <f t="shared" si="18"/>
        <v>54.8</v>
      </c>
      <c r="DB72" s="243">
        <f t="shared" si="19"/>
        <v>2595</v>
      </c>
      <c r="DC72" s="12">
        <f t="shared" si="20"/>
        <v>21</v>
      </c>
      <c r="DD72" s="271">
        <f t="shared" si="21"/>
        <v>7</v>
      </c>
      <c r="DE72" s="271">
        <f t="shared" si="22"/>
        <v>100</v>
      </c>
      <c r="DF72" s="167">
        <f t="shared" si="23"/>
        <v>72</v>
      </c>
      <c r="DG72" s="271">
        <f t="shared" si="24"/>
        <v>0.1</v>
      </c>
      <c r="DH72" s="243">
        <f t="shared" si="25"/>
        <v>2602</v>
      </c>
      <c r="DI72" s="281">
        <f t="shared" si="26"/>
        <v>2.690238278247502E-3</v>
      </c>
      <c r="DK72" s="12">
        <f t="shared" si="27"/>
        <v>-29</v>
      </c>
      <c r="DM72" s="242">
        <f t="shared" si="28"/>
        <v>0.79999999999999716</v>
      </c>
      <c r="DN72" s="250">
        <f t="shared" si="29"/>
        <v>1</v>
      </c>
      <c r="DO72" s="250">
        <f t="shared" si="30"/>
        <v>1</v>
      </c>
      <c r="DP72" s="250">
        <f t="shared" si="31"/>
        <v>1</v>
      </c>
      <c r="DQ72" s="250"/>
      <c r="DR72" s="250"/>
      <c r="DS72" s="250"/>
      <c r="DT72" s="250"/>
      <c r="DU72" s="250"/>
      <c r="DV72" s="250"/>
      <c r="DW72" s="250"/>
      <c r="DX72" s="250"/>
      <c r="DY72" s="250"/>
      <c r="DZ72" s="250"/>
      <c r="EA72" s="250"/>
      <c r="EB72" s="250"/>
      <c r="EC72" s="250"/>
      <c r="ED72" s="250"/>
      <c r="EE72" s="250"/>
      <c r="EF72" s="250"/>
      <c r="EG72" s="250"/>
      <c r="EH72" s="250"/>
      <c r="EI72" s="250"/>
    </row>
    <row r="73" spans="1:139" s="184" customFormat="1" ht="31.5" customHeight="1" x14ac:dyDescent="0.2">
      <c r="A73" s="179">
        <v>2022</v>
      </c>
      <c r="B73" s="152">
        <v>3</v>
      </c>
      <c r="C73" s="282">
        <v>44622</v>
      </c>
      <c r="D73" s="152">
        <v>29</v>
      </c>
      <c r="E73" s="152">
        <v>81</v>
      </c>
      <c r="F73" s="152">
        <v>6</v>
      </c>
      <c r="G73" s="183" t="s">
        <v>259</v>
      </c>
      <c r="H73" s="271" t="s">
        <v>260</v>
      </c>
      <c r="I73" s="271" t="s">
        <v>365</v>
      </c>
      <c r="J73" s="271">
        <v>2</v>
      </c>
      <c r="K73" s="271">
        <v>3</v>
      </c>
      <c r="L73" s="185">
        <v>388</v>
      </c>
      <c r="M73" s="186">
        <v>360.84</v>
      </c>
      <c r="N73" s="187">
        <v>415.16</v>
      </c>
      <c r="O73" s="178">
        <v>435</v>
      </c>
      <c r="P73" s="178"/>
      <c r="Q73" s="178"/>
      <c r="R73" s="178"/>
      <c r="S73" s="178"/>
      <c r="T73" s="178">
        <v>371</v>
      </c>
      <c r="U73" s="178"/>
      <c r="V73" s="178"/>
      <c r="W73" s="178"/>
      <c r="X73" s="178"/>
      <c r="Y73" s="153"/>
      <c r="Z73" s="153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53"/>
      <c r="AL73" s="153"/>
      <c r="AM73" s="178"/>
      <c r="AN73" s="178"/>
      <c r="AO73" s="214"/>
      <c r="AP73" s="168">
        <v>60</v>
      </c>
      <c r="AQ73" s="169">
        <v>120</v>
      </c>
      <c r="AR73" s="167"/>
      <c r="AS73" s="167"/>
      <c r="AT73" s="167"/>
      <c r="AU73" s="167"/>
      <c r="AV73" s="167">
        <v>390</v>
      </c>
      <c r="AW73" s="167">
        <v>2</v>
      </c>
      <c r="AX73" s="167">
        <v>2</v>
      </c>
      <c r="AY73" s="167">
        <v>1</v>
      </c>
      <c r="AZ73" s="167"/>
      <c r="BA73" s="167"/>
      <c r="BB73" s="167"/>
      <c r="BC73" s="167"/>
      <c r="BD73" s="167"/>
      <c r="BE73" s="167"/>
      <c r="BF73" s="167"/>
      <c r="BG73" s="167"/>
      <c r="BH73" s="167">
        <v>395</v>
      </c>
      <c r="BI73" s="167"/>
      <c r="BJ73" s="167"/>
      <c r="BK73" s="167">
        <v>260</v>
      </c>
      <c r="BL73" s="167"/>
      <c r="BM73" s="167"/>
      <c r="BN73" s="167"/>
      <c r="BO73" s="167"/>
      <c r="BP73" s="167"/>
      <c r="BQ73" s="167"/>
      <c r="BR73" s="167"/>
      <c r="BS73" s="167"/>
      <c r="BT73" s="167"/>
      <c r="BU73" s="167"/>
      <c r="BV73" s="167"/>
      <c r="BW73" s="167"/>
      <c r="BX73" s="170"/>
      <c r="BY73" s="170"/>
      <c r="BZ73" s="170"/>
      <c r="CA73" s="170"/>
      <c r="CB73" s="170"/>
      <c r="CC73" s="170"/>
      <c r="CD73" s="170"/>
      <c r="CE73" s="170"/>
      <c r="CF73" s="170"/>
      <c r="CG73" s="171"/>
      <c r="CH73" s="166">
        <v>1.4999999999999999E-2</v>
      </c>
      <c r="CI73" s="283"/>
      <c r="CJ73" s="172"/>
      <c r="CK73" s="154"/>
      <c r="CL73" s="154"/>
      <c r="CM73" s="154"/>
      <c r="CN73" s="154"/>
      <c r="CO73" s="154" t="s">
        <v>375</v>
      </c>
      <c r="CP73" s="273" t="s">
        <v>383</v>
      </c>
      <c r="CQ73" s="250" t="s">
        <v>384</v>
      </c>
      <c r="CR73" s="250"/>
      <c r="CS73" s="250">
        <v>9</v>
      </c>
      <c r="CT73" s="250"/>
      <c r="CU73" s="250"/>
      <c r="CV73" s="250"/>
      <c r="CW73" s="250"/>
      <c r="CX73" s="250"/>
      <c r="CY73" s="250" t="str">
        <f t="shared" si="16"/>
        <v/>
      </c>
      <c r="CZ73" s="178">
        <f t="shared" si="17"/>
        <v>435</v>
      </c>
      <c r="DA73" s="178">
        <f t="shared" si="18"/>
        <v>371</v>
      </c>
      <c r="DB73" s="243">
        <f t="shared" si="19"/>
        <v>650</v>
      </c>
      <c r="DC73" s="12">
        <f t="shared" si="20"/>
        <v>5</v>
      </c>
      <c r="DD73" s="271">
        <f t="shared" si="21"/>
        <v>2</v>
      </c>
      <c r="DE73" s="271" t="str">
        <f t="shared" si="22"/>
        <v/>
      </c>
      <c r="DF73" s="167" t="str">
        <f t="shared" si="23"/>
        <v/>
      </c>
      <c r="DG73" s="271" t="str">
        <f t="shared" si="24"/>
        <v/>
      </c>
      <c r="DH73" s="243">
        <f t="shared" si="25"/>
        <v>652</v>
      </c>
      <c r="DI73" s="281">
        <f t="shared" si="26"/>
        <v>3.0674846625766872E-3</v>
      </c>
      <c r="DK73" s="12" t="str">
        <f t="shared" si="27"/>
        <v/>
      </c>
      <c r="DM73" s="242">
        <f t="shared" si="28"/>
        <v>-17</v>
      </c>
      <c r="DN73" s="250">
        <f t="shared" si="29"/>
        <v>0</v>
      </c>
      <c r="DO73" s="250">
        <f t="shared" si="30"/>
        <v>1</v>
      </c>
      <c r="DP73" s="250">
        <f t="shared" si="31"/>
        <v>1</v>
      </c>
      <c r="DQ73" s="250"/>
      <c r="DR73" s="250"/>
      <c r="DS73" s="250"/>
      <c r="DT73" s="250"/>
      <c r="DU73" s="250"/>
      <c r="DV73" s="250"/>
      <c r="DW73" s="250"/>
      <c r="DX73" s="250"/>
      <c r="DY73" s="250"/>
      <c r="DZ73" s="250"/>
      <c r="EA73" s="250"/>
      <c r="EB73" s="250"/>
      <c r="EC73" s="250"/>
      <c r="ED73" s="250"/>
      <c r="EE73" s="250"/>
      <c r="EF73" s="250"/>
      <c r="EG73" s="250"/>
      <c r="EH73" s="250"/>
      <c r="EI73" s="250"/>
    </row>
    <row r="74" spans="1:139" s="184" customFormat="1" ht="31.5" customHeight="1" x14ac:dyDescent="0.2">
      <c r="A74" s="179">
        <v>2022</v>
      </c>
      <c r="B74" s="152">
        <v>3</v>
      </c>
      <c r="C74" s="282">
        <v>44622</v>
      </c>
      <c r="D74" s="152">
        <v>212</v>
      </c>
      <c r="E74" s="152">
        <v>140</v>
      </c>
      <c r="F74" s="152">
        <v>6</v>
      </c>
      <c r="G74" s="183" t="s">
        <v>203</v>
      </c>
      <c r="H74" s="271" t="s">
        <v>204</v>
      </c>
      <c r="I74" s="271" t="s">
        <v>365</v>
      </c>
      <c r="J74" s="271">
        <v>2</v>
      </c>
      <c r="K74" s="271">
        <v>2</v>
      </c>
      <c r="L74" s="185">
        <v>485</v>
      </c>
      <c r="M74" s="186">
        <v>451.05</v>
      </c>
      <c r="N74" s="187">
        <v>518.95000000000005</v>
      </c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53"/>
      <c r="Z74" s="153"/>
      <c r="AA74" s="178"/>
      <c r="AB74" s="178">
        <v>610</v>
      </c>
      <c r="AC74" s="178">
        <v>613</v>
      </c>
      <c r="AD74" s="178">
        <v>622</v>
      </c>
      <c r="AE74" s="178">
        <v>630</v>
      </c>
      <c r="AF74" s="178"/>
      <c r="AG74" s="178">
        <v>453</v>
      </c>
      <c r="AH74" s="178">
        <v>470</v>
      </c>
      <c r="AI74" s="178">
        <v>482</v>
      </c>
      <c r="AJ74" s="178">
        <v>476</v>
      </c>
      <c r="AK74" s="153"/>
      <c r="AL74" s="153"/>
      <c r="AM74" s="178"/>
      <c r="AN74" s="178"/>
      <c r="AO74" s="214"/>
      <c r="AP74" s="168">
        <v>60</v>
      </c>
      <c r="AQ74" s="169">
        <v>120</v>
      </c>
      <c r="AR74" s="167"/>
      <c r="AS74" s="167"/>
      <c r="AT74" s="167"/>
      <c r="AU74" s="167"/>
      <c r="AV74" s="167"/>
      <c r="AW74" s="167"/>
      <c r="AX74" s="167"/>
      <c r="AY74" s="167"/>
      <c r="AZ74" s="167"/>
      <c r="BA74" s="167"/>
      <c r="BB74" s="167"/>
      <c r="BC74" s="167"/>
      <c r="BD74" s="167"/>
      <c r="BE74" s="167"/>
      <c r="BF74" s="167"/>
      <c r="BG74" s="167"/>
      <c r="BH74" s="167"/>
      <c r="BI74" s="167"/>
      <c r="BJ74" s="167"/>
      <c r="BK74" s="167"/>
      <c r="BL74" s="167"/>
      <c r="BM74" s="167">
        <v>6</v>
      </c>
      <c r="BN74" s="167"/>
      <c r="BO74" s="167"/>
      <c r="BP74" s="167"/>
      <c r="BQ74" s="167"/>
      <c r="BR74" s="167"/>
      <c r="BS74" s="167"/>
      <c r="BT74" s="167"/>
      <c r="BU74" s="167"/>
      <c r="BV74" s="167"/>
      <c r="BW74" s="167"/>
      <c r="BX74" s="170"/>
      <c r="BY74" s="170"/>
      <c r="BZ74" s="170"/>
      <c r="CA74" s="170"/>
      <c r="CB74" s="170"/>
      <c r="CC74" s="170"/>
      <c r="CD74" s="170"/>
      <c r="CE74" s="170"/>
      <c r="CF74" s="170"/>
      <c r="CG74" s="171"/>
      <c r="CH74" s="166">
        <v>1.4999999999999999E-2</v>
      </c>
      <c r="CI74" s="283"/>
      <c r="CJ74" s="172"/>
      <c r="CK74" s="154"/>
      <c r="CL74" s="154"/>
      <c r="CM74" s="154"/>
      <c r="CN74" s="154"/>
      <c r="CO74" s="154" t="s">
        <v>375</v>
      </c>
      <c r="CP74" s="273" t="s">
        <v>383</v>
      </c>
      <c r="CQ74" s="250" t="s">
        <v>411</v>
      </c>
      <c r="CR74" s="250"/>
      <c r="CS74" s="250">
        <v>9</v>
      </c>
      <c r="CT74" s="250"/>
      <c r="CU74" s="250"/>
      <c r="CV74" s="250"/>
      <c r="CW74" s="250"/>
      <c r="CX74" s="250"/>
      <c r="CY74" s="250" t="str">
        <f t="shared" si="16"/>
        <v/>
      </c>
      <c r="CZ74" s="178">
        <f t="shared" si="17"/>
        <v>619</v>
      </c>
      <c r="DA74" s="178">
        <f t="shared" si="18"/>
        <v>470.25</v>
      </c>
      <c r="DB74" s="243">
        <f t="shared" si="19"/>
        <v>0</v>
      </c>
      <c r="DC74" s="12">
        <f t="shared" si="20"/>
        <v>6</v>
      </c>
      <c r="DD74" s="271">
        <f t="shared" si="21"/>
        <v>3</v>
      </c>
      <c r="DE74" s="271" t="str">
        <f t="shared" si="22"/>
        <v/>
      </c>
      <c r="DF74" s="167" t="str">
        <f t="shared" si="23"/>
        <v/>
      </c>
      <c r="DG74" s="271" t="str">
        <f t="shared" si="24"/>
        <v/>
      </c>
      <c r="DH74" s="243">
        <f t="shared" si="25"/>
        <v>3</v>
      </c>
      <c r="DI74" s="281">
        <f t="shared" si="26"/>
        <v>1</v>
      </c>
      <c r="DK74" s="12" t="str">
        <f t="shared" si="27"/>
        <v/>
      </c>
      <c r="DM74" s="242">
        <f t="shared" si="28"/>
        <v>-14.75</v>
      </c>
      <c r="DN74" s="250">
        <f t="shared" si="29"/>
        <v>0</v>
      </c>
      <c r="DO74" s="250">
        <f t="shared" si="30"/>
        <v>1</v>
      </c>
      <c r="DP74" s="250">
        <f t="shared" si="31"/>
        <v>1</v>
      </c>
      <c r="DQ74" s="250"/>
      <c r="DR74" s="250"/>
      <c r="DS74" s="250"/>
      <c r="DT74" s="250"/>
      <c r="DU74" s="250"/>
      <c r="DV74" s="250"/>
      <c r="DW74" s="250"/>
      <c r="DX74" s="250"/>
      <c r="DY74" s="250"/>
      <c r="DZ74" s="250"/>
      <c r="EA74" s="250"/>
      <c r="EB74" s="250"/>
      <c r="EC74" s="250"/>
      <c r="ED74" s="250"/>
      <c r="EE74" s="250"/>
      <c r="EF74" s="250"/>
      <c r="EG74" s="250"/>
      <c r="EH74" s="250"/>
      <c r="EI74" s="250"/>
    </row>
    <row r="75" spans="1:139" s="184" customFormat="1" ht="31.5" customHeight="1" x14ac:dyDescent="0.2">
      <c r="A75" s="179">
        <v>2022</v>
      </c>
      <c r="B75" s="152">
        <v>3</v>
      </c>
      <c r="C75" s="282">
        <v>44622</v>
      </c>
      <c r="D75" s="152">
        <v>212</v>
      </c>
      <c r="E75" s="152">
        <v>178</v>
      </c>
      <c r="F75" s="152">
        <v>6</v>
      </c>
      <c r="G75" s="183" t="s">
        <v>205</v>
      </c>
      <c r="H75" s="271" t="s">
        <v>206</v>
      </c>
      <c r="I75" s="271" t="s">
        <v>365</v>
      </c>
      <c r="J75" s="271">
        <v>2</v>
      </c>
      <c r="K75" s="271">
        <v>2</v>
      </c>
      <c r="L75" s="185">
        <v>50</v>
      </c>
      <c r="M75" s="186">
        <v>46.5</v>
      </c>
      <c r="N75" s="187">
        <v>53.5</v>
      </c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53"/>
      <c r="Z75" s="153"/>
      <c r="AA75" s="178"/>
      <c r="AB75" s="178">
        <v>63</v>
      </c>
      <c r="AC75" s="178">
        <v>94</v>
      </c>
      <c r="AD75" s="178">
        <v>88</v>
      </c>
      <c r="AE75" s="178">
        <v>89</v>
      </c>
      <c r="AF75" s="178"/>
      <c r="AG75" s="178">
        <v>47</v>
      </c>
      <c r="AH75" s="178">
        <v>50</v>
      </c>
      <c r="AI75" s="178">
        <v>52</v>
      </c>
      <c r="AJ75" s="178">
        <v>55</v>
      </c>
      <c r="AK75" s="153">
        <v>125</v>
      </c>
      <c r="AL75" s="153">
        <v>128</v>
      </c>
      <c r="AM75" s="178"/>
      <c r="AN75" s="178"/>
      <c r="AO75" s="214"/>
      <c r="AP75" s="168">
        <v>60</v>
      </c>
      <c r="AQ75" s="169">
        <v>120</v>
      </c>
      <c r="AR75" s="167"/>
      <c r="AS75" s="167"/>
      <c r="AT75" s="167"/>
      <c r="AU75" s="167"/>
      <c r="AV75" s="167"/>
      <c r="AW75" s="167"/>
      <c r="AX75" s="167"/>
      <c r="AY75" s="167"/>
      <c r="AZ75" s="167"/>
      <c r="BA75" s="167"/>
      <c r="BB75" s="167"/>
      <c r="BC75" s="167"/>
      <c r="BD75" s="167"/>
      <c r="BE75" s="167"/>
      <c r="BF75" s="167"/>
      <c r="BG75" s="167"/>
      <c r="BH75" s="167"/>
      <c r="BI75" s="167"/>
      <c r="BJ75" s="167"/>
      <c r="BK75" s="167">
        <v>1</v>
      </c>
      <c r="BL75" s="167">
        <v>2</v>
      </c>
      <c r="BM75" s="167">
        <v>6</v>
      </c>
      <c r="BN75" s="167"/>
      <c r="BO75" s="167"/>
      <c r="BP75" s="167"/>
      <c r="BQ75" s="167"/>
      <c r="BR75" s="167"/>
      <c r="BS75" s="167"/>
      <c r="BT75" s="167"/>
      <c r="BU75" s="167"/>
      <c r="BV75" s="167"/>
      <c r="BW75" s="167"/>
      <c r="BX75" s="170"/>
      <c r="BY75" s="170"/>
      <c r="BZ75" s="170"/>
      <c r="CA75" s="170"/>
      <c r="CB75" s="170"/>
      <c r="CC75" s="170"/>
      <c r="CD75" s="170"/>
      <c r="CE75" s="170"/>
      <c r="CF75" s="170"/>
      <c r="CG75" s="171"/>
      <c r="CH75" s="166">
        <v>1.4999999999999999E-2</v>
      </c>
      <c r="CI75" s="283"/>
      <c r="CJ75" s="172"/>
      <c r="CK75" s="154"/>
      <c r="CL75" s="154"/>
      <c r="CM75" s="154"/>
      <c r="CN75" s="154"/>
      <c r="CO75" s="154" t="s">
        <v>375</v>
      </c>
      <c r="CP75" s="273" t="s">
        <v>383</v>
      </c>
      <c r="CQ75" s="250" t="s">
        <v>412</v>
      </c>
      <c r="CR75" s="250"/>
      <c r="CS75" s="250">
        <v>9</v>
      </c>
      <c r="CT75" s="250"/>
      <c r="CU75" s="250"/>
      <c r="CV75" s="250"/>
      <c r="CW75" s="250"/>
      <c r="CX75" s="250"/>
      <c r="CY75" s="250" t="str">
        <f t="shared" si="16"/>
        <v/>
      </c>
      <c r="CZ75" s="178">
        <f t="shared" si="17"/>
        <v>84</v>
      </c>
      <c r="DA75" s="178">
        <f t="shared" si="18"/>
        <v>51</v>
      </c>
      <c r="DB75" s="243">
        <f t="shared" si="19"/>
        <v>1</v>
      </c>
      <c r="DC75" s="12">
        <f t="shared" si="20"/>
        <v>8</v>
      </c>
      <c r="DD75" s="271">
        <f t="shared" si="21"/>
        <v>4</v>
      </c>
      <c r="DE75" s="271">
        <f t="shared" si="22"/>
        <v>127</v>
      </c>
      <c r="DF75" s="167">
        <f t="shared" si="23"/>
        <v>57</v>
      </c>
      <c r="DG75" s="271">
        <f t="shared" si="24"/>
        <v>0.1</v>
      </c>
      <c r="DH75" s="243">
        <f t="shared" si="25"/>
        <v>5</v>
      </c>
      <c r="DI75" s="281">
        <f t="shared" si="26"/>
        <v>0.8</v>
      </c>
      <c r="DK75" s="12">
        <f t="shared" si="27"/>
        <v>-3</v>
      </c>
      <c r="DM75" s="242">
        <f t="shared" si="28"/>
        <v>1</v>
      </c>
      <c r="DN75" s="250">
        <f t="shared" si="29"/>
        <v>0</v>
      </c>
      <c r="DO75" s="250">
        <f t="shared" si="30"/>
        <v>1</v>
      </c>
      <c r="DP75" s="250">
        <f t="shared" si="31"/>
        <v>1</v>
      </c>
      <c r="DQ75" s="250"/>
      <c r="DR75" s="250"/>
      <c r="DS75" s="250"/>
      <c r="DT75" s="250"/>
      <c r="DU75" s="250"/>
      <c r="DV75" s="250"/>
      <c r="DW75" s="250"/>
      <c r="DX75" s="250"/>
      <c r="DY75" s="250"/>
      <c r="DZ75" s="250"/>
      <c r="EA75" s="250"/>
      <c r="EB75" s="250"/>
      <c r="EC75" s="250"/>
      <c r="ED75" s="250"/>
      <c r="EE75" s="250"/>
      <c r="EF75" s="250"/>
      <c r="EG75" s="250"/>
      <c r="EH75" s="250"/>
      <c r="EI75" s="250"/>
    </row>
    <row r="76" spans="1:139" s="184" customFormat="1" ht="31.5" customHeight="1" x14ac:dyDescent="0.2">
      <c r="A76" s="179">
        <v>2022</v>
      </c>
      <c r="B76" s="152">
        <v>3</v>
      </c>
      <c r="C76" s="282">
        <v>44622</v>
      </c>
      <c r="D76" s="152">
        <v>377</v>
      </c>
      <c r="E76" s="152">
        <v>439</v>
      </c>
      <c r="F76" s="152">
        <v>6</v>
      </c>
      <c r="G76" s="183" t="s">
        <v>291</v>
      </c>
      <c r="H76" s="271" t="s">
        <v>292</v>
      </c>
      <c r="I76" s="271" t="s">
        <v>365</v>
      </c>
      <c r="J76" s="271">
        <v>4</v>
      </c>
      <c r="K76" s="271">
        <v>1</v>
      </c>
      <c r="L76" s="185">
        <v>343</v>
      </c>
      <c r="M76" s="186">
        <v>308.7</v>
      </c>
      <c r="N76" s="187">
        <v>377.3</v>
      </c>
      <c r="O76" s="178"/>
      <c r="P76" s="178"/>
      <c r="Q76" s="178">
        <v>604</v>
      </c>
      <c r="R76" s="178">
        <v>599</v>
      </c>
      <c r="S76" s="178">
        <v>622</v>
      </c>
      <c r="T76" s="178"/>
      <c r="U76" s="178"/>
      <c r="V76" s="178">
        <v>339</v>
      </c>
      <c r="W76" s="178">
        <v>333</v>
      </c>
      <c r="X76" s="178">
        <v>303</v>
      </c>
      <c r="Y76" s="153"/>
      <c r="Z76" s="153">
        <v>302</v>
      </c>
      <c r="AA76" s="178">
        <v>372</v>
      </c>
      <c r="AB76" s="178">
        <v>385</v>
      </c>
      <c r="AC76" s="178">
        <v>389</v>
      </c>
      <c r="AD76" s="178">
        <v>392</v>
      </c>
      <c r="AE76" s="178">
        <v>400</v>
      </c>
      <c r="AF76" s="178">
        <v>305</v>
      </c>
      <c r="AG76" s="178">
        <v>318</v>
      </c>
      <c r="AH76" s="178">
        <v>328</v>
      </c>
      <c r="AI76" s="178">
        <v>334</v>
      </c>
      <c r="AJ76" s="178">
        <v>360</v>
      </c>
      <c r="AK76" s="153">
        <v>312</v>
      </c>
      <c r="AL76" s="153">
        <v>319</v>
      </c>
      <c r="AM76" s="178"/>
      <c r="AN76" s="178"/>
      <c r="AO76" s="214"/>
      <c r="AP76" s="168">
        <v>45</v>
      </c>
      <c r="AQ76" s="169">
        <v>320</v>
      </c>
      <c r="AR76" s="167"/>
      <c r="AS76" s="167"/>
      <c r="AT76" s="167"/>
      <c r="AU76" s="167"/>
      <c r="AV76" s="167">
        <v>300</v>
      </c>
      <c r="AW76" s="167">
        <v>2</v>
      </c>
      <c r="AX76" s="167">
        <v>2</v>
      </c>
      <c r="AY76" s="167">
        <v>2</v>
      </c>
      <c r="AZ76" s="167"/>
      <c r="BA76" s="167"/>
      <c r="BB76" s="167"/>
      <c r="BC76" s="167"/>
      <c r="BD76" s="167"/>
      <c r="BE76" s="167"/>
      <c r="BF76" s="167"/>
      <c r="BG76" s="167"/>
      <c r="BH76" s="167">
        <v>306</v>
      </c>
      <c r="BI76" s="167"/>
      <c r="BJ76" s="167"/>
      <c r="BK76" s="167">
        <v>390</v>
      </c>
      <c r="BL76" s="167"/>
      <c r="BM76" s="167">
        <v>2</v>
      </c>
      <c r="BN76" s="167">
        <v>3</v>
      </c>
      <c r="BO76" s="167"/>
      <c r="BP76" s="167"/>
      <c r="BQ76" s="167"/>
      <c r="BR76" s="167"/>
      <c r="BS76" s="167">
        <v>1</v>
      </c>
      <c r="BT76" s="167">
        <v>6</v>
      </c>
      <c r="BU76" s="167"/>
      <c r="BV76" s="167"/>
      <c r="BW76" s="167"/>
      <c r="BX76" s="170">
        <v>4</v>
      </c>
      <c r="BY76" s="170">
        <v>5</v>
      </c>
      <c r="BZ76" s="170"/>
      <c r="CA76" s="170"/>
      <c r="CB76" s="170"/>
      <c r="CC76" s="170"/>
      <c r="CD76" s="170"/>
      <c r="CE76" s="170"/>
      <c r="CF76" s="170"/>
      <c r="CG76" s="171"/>
      <c r="CH76" s="166">
        <v>1.4999999999999999E-2</v>
      </c>
      <c r="CI76" s="283"/>
      <c r="CJ76" s="172"/>
      <c r="CK76" s="154"/>
      <c r="CL76" s="154"/>
      <c r="CM76" s="154"/>
      <c r="CN76" s="154"/>
      <c r="CO76" s="154" t="s">
        <v>375</v>
      </c>
      <c r="CP76" s="273" t="s">
        <v>376</v>
      </c>
      <c r="CQ76" s="250" t="s">
        <v>413</v>
      </c>
      <c r="CR76" s="250"/>
      <c r="CS76" s="250">
        <v>9</v>
      </c>
      <c r="CT76" s="250"/>
      <c r="CU76" s="250"/>
      <c r="CV76" s="250"/>
      <c r="CW76" s="250"/>
      <c r="CX76" s="250"/>
      <c r="CY76" s="250" t="str">
        <f t="shared" si="16"/>
        <v/>
      </c>
      <c r="CZ76" s="178">
        <f t="shared" si="17"/>
        <v>470</v>
      </c>
      <c r="DA76" s="178">
        <f t="shared" si="18"/>
        <v>327.5</v>
      </c>
      <c r="DB76" s="243">
        <f t="shared" si="19"/>
        <v>690</v>
      </c>
      <c r="DC76" s="12">
        <f t="shared" si="20"/>
        <v>18</v>
      </c>
      <c r="DD76" s="271">
        <f t="shared" si="21"/>
        <v>18</v>
      </c>
      <c r="DE76" s="271">
        <f t="shared" si="22"/>
        <v>311</v>
      </c>
      <c r="DF76" s="167">
        <f t="shared" si="23"/>
        <v>46</v>
      </c>
      <c r="DG76" s="271">
        <f t="shared" si="24"/>
        <v>0.4</v>
      </c>
      <c r="DH76" s="243">
        <f t="shared" si="25"/>
        <v>708</v>
      </c>
      <c r="DI76" s="281">
        <f t="shared" si="26"/>
        <v>2.5423728813559324E-2</v>
      </c>
      <c r="DK76" s="12">
        <f t="shared" si="27"/>
        <v>1</v>
      </c>
      <c r="DM76" s="242">
        <f t="shared" si="28"/>
        <v>-15.5</v>
      </c>
      <c r="DN76" s="250">
        <f t="shared" si="29"/>
        <v>1</v>
      </c>
      <c r="DO76" s="250">
        <f t="shared" si="30"/>
        <v>1</v>
      </c>
      <c r="DP76" s="250">
        <f t="shared" si="31"/>
        <v>1</v>
      </c>
      <c r="DQ76" s="250"/>
      <c r="DR76" s="250"/>
      <c r="DS76" s="250"/>
      <c r="DT76" s="250"/>
      <c r="DU76" s="250"/>
      <c r="DV76" s="250"/>
      <c r="DW76" s="250"/>
      <c r="DX76" s="250"/>
      <c r="DY76" s="250"/>
      <c r="DZ76" s="250"/>
      <c r="EA76" s="250"/>
      <c r="EB76" s="250"/>
      <c r="EC76" s="250"/>
      <c r="ED76" s="250"/>
      <c r="EE76" s="250"/>
      <c r="EF76" s="250"/>
      <c r="EG76" s="250"/>
      <c r="EH76" s="250"/>
      <c r="EI76" s="250"/>
    </row>
    <row r="77" spans="1:139" s="184" customFormat="1" ht="31.5" customHeight="1" x14ac:dyDescent="0.2">
      <c r="A77" s="179">
        <v>2022</v>
      </c>
      <c r="B77" s="152">
        <v>3</v>
      </c>
      <c r="C77" s="282">
        <v>44622</v>
      </c>
      <c r="D77" s="152">
        <v>137</v>
      </c>
      <c r="E77" s="152">
        <v>273</v>
      </c>
      <c r="F77" s="152">
        <v>7</v>
      </c>
      <c r="G77" s="183" t="s">
        <v>179</v>
      </c>
      <c r="H77" s="271" t="s">
        <v>180</v>
      </c>
      <c r="I77" s="271" t="s">
        <v>365</v>
      </c>
      <c r="J77" s="271">
        <v>3</v>
      </c>
      <c r="K77" s="271">
        <v>2</v>
      </c>
      <c r="L77" s="185">
        <v>564</v>
      </c>
      <c r="M77" s="186">
        <v>524.52</v>
      </c>
      <c r="N77" s="187">
        <v>603.48</v>
      </c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53">
        <v>122</v>
      </c>
      <c r="Z77" s="153">
        <v>122</v>
      </c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53"/>
      <c r="AL77" s="153"/>
      <c r="AM77" s="178"/>
      <c r="AN77" s="178"/>
      <c r="AO77" s="214"/>
      <c r="AP77" s="168">
        <v>93</v>
      </c>
      <c r="AQ77" s="169">
        <v>116</v>
      </c>
      <c r="AR77" s="167"/>
      <c r="AS77" s="167"/>
      <c r="AT77" s="167"/>
      <c r="AU77" s="167"/>
      <c r="AV77" s="167">
        <v>600</v>
      </c>
      <c r="AW77" s="167">
        <v>6</v>
      </c>
      <c r="AX77" s="167">
        <v>6</v>
      </c>
      <c r="AY77" s="167">
        <v>6</v>
      </c>
      <c r="AZ77" s="167"/>
      <c r="BA77" s="167"/>
      <c r="BB77" s="167"/>
      <c r="BC77" s="167"/>
      <c r="BD77" s="167"/>
      <c r="BE77" s="167"/>
      <c r="BF77" s="167"/>
      <c r="BG77" s="167"/>
      <c r="BH77" s="167">
        <v>609</v>
      </c>
      <c r="BI77" s="167"/>
      <c r="BJ77" s="167"/>
      <c r="BK77" s="167">
        <v>396</v>
      </c>
      <c r="BL77" s="167"/>
      <c r="BM77" s="167"/>
      <c r="BN77" s="167"/>
      <c r="BO77" s="167"/>
      <c r="BP77" s="167"/>
      <c r="BQ77" s="167"/>
      <c r="BR77" s="167"/>
      <c r="BS77" s="167"/>
      <c r="BT77" s="167"/>
      <c r="BU77" s="167"/>
      <c r="BV77" s="167"/>
      <c r="BW77" s="167"/>
      <c r="BX77" s="170"/>
      <c r="BY77" s="170"/>
      <c r="BZ77" s="170"/>
      <c r="CA77" s="170"/>
      <c r="CB77" s="170"/>
      <c r="CC77" s="170"/>
      <c r="CD77" s="170"/>
      <c r="CE77" s="170"/>
      <c r="CF77" s="170"/>
      <c r="CG77" s="171"/>
      <c r="CH77" s="166">
        <v>1.4999999999999999E-2</v>
      </c>
      <c r="CI77" s="283"/>
      <c r="CJ77" s="172"/>
      <c r="CK77" s="154"/>
      <c r="CL77" s="154"/>
      <c r="CM77" s="154"/>
      <c r="CN77" s="154"/>
      <c r="CO77" s="154" t="s">
        <v>366</v>
      </c>
      <c r="CP77" s="273"/>
      <c r="CQ77" s="250"/>
      <c r="CR77" s="250"/>
      <c r="CS77" s="250">
        <v>9</v>
      </c>
      <c r="CT77" s="250"/>
      <c r="CU77" s="250"/>
      <c r="CV77" s="250"/>
      <c r="CW77" s="250"/>
      <c r="CX77" s="250"/>
      <c r="CY77" s="250" t="str">
        <f t="shared" si="16"/>
        <v/>
      </c>
      <c r="CZ77" s="178" t="str">
        <f t="shared" si="17"/>
        <v/>
      </c>
      <c r="DA77" s="178" t="str">
        <f t="shared" si="18"/>
        <v/>
      </c>
      <c r="DB77" s="243">
        <f t="shared" si="19"/>
        <v>996</v>
      </c>
      <c r="DC77" s="12">
        <f t="shared" si="20"/>
        <v>18</v>
      </c>
      <c r="DD77" s="271">
        <f t="shared" si="21"/>
        <v>9</v>
      </c>
      <c r="DE77" s="271">
        <f t="shared" si="22"/>
        <v>122</v>
      </c>
      <c r="DF77" s="167">
        <f t="shared" si="23"/>
        <v>89</v>
      </c>
      <c r="DG77" s="271">
        <f t="shared" si="24"/>
        <v>0.1</v>
      </c>
      <c r="DH77" s="243">
        <f t="shared" si="25"/>
        <v>1005</v>
      </c>
      <c r="DI77" s="281">
        <f t="shared" si="26"/>
        <v>8.9552238805970154E-3</v>
      </c>
      <c r="DK77" s="12">
        <f t="shared" si="27"/>
        <v>-4</v>
      </c>
      <c r="DM77" s="242" t="str">
        <f t="shared" si="28"/>
        <v/>
      </c>
      <c r="DN77" s="250">
        <f t="shared" si="29"/>
        <v>0</v>
      </c>
      <c r="DO77" s="250">
        <f t="shared" si="30"/>
        <v>1</v>
      </c>
      <c r="DP77" s="250">
        <f t="shared" si="31"/>
        <v>0</v>
      </c>
      <c r="DQ77" s="250"/>
      <c r="DR77" s="250"/>
      <c r="DS77" s="250"/>
      <c r="DT77" s="250"/>
      <c r="DU77" s="250"/>
      <c r="DV77" s="250"/>
      <c r="DW77" s="250"/>
      <c r="DX77" s="250"/>
      <c r="DY77" s="250"/>
      <c r="DZ77" s="250"/>
      <c r="EA77" s="250"/>
      <c r="EB77" s="250"/>
      <c r="EC77" s="250"/>
      <c r="ED77" s="250"/>
      <c r="EE77" s="250"/>
      <c r="EF77" s="250"/>
      <c r="EG77" s="250"/>
      <c r="EH77" s="250"/>
      <c r="EI77" s="250"/>
    </row>
    <row r="78" spans="1:139" s="184" customFormat="1" ht="31.5" customHeight="1" x14ac:dyDescent="0.2">
      <c r="A78" s="179">
        <v>2022</v>
      </c>
      <c r="B78" s="152">
        <v>3</v>
      </c>
      <c r="C78" s="282">
        <v>44622</v>
      </c>
      <c r="D78" s="152">
        <v>1</v>
      </c>
      <c r="E78" s="152">
        <v>1</v>
      </c>
      <c r="F78" s="152">
        <v>8</v>
      </c>
      <c r="G78" s="183" t="s">
        <v>197</v>
      </c>
      <c r="H78" s="271" t="s">
        <v>198</v>
      </c>
      <c r="I78" s="271" t="s">
        <v>365</v>
      </c>
      <c r="J78" s="271">
        <v>3</v>
      </c>
      <c r="K78" s="271">
        <v>2</v>
      </c>
      <c r="L78" s="185">
        <v>111</v>
      </c>
      <c r="M78" s="186">
        <v>103.23</v>
      </c>
      <c r="N78" s="187">
        <v>118.77</v>
      </c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53"/>
      <c r="Z78" s="153"/>
      <c r="AA78" s="178">
        <v>149</v>
      </c>
      <c r="AB78" s="178">
        <v>147</v>
      </c>
      <c r="AC78" s="178">
        <v>160</v>
      </c>
      <c r="AD78" s="178">
        <v>155</v>
      </c>
      <c r="AE78" s="178">
        <v>158</v>
      </c>
      <c r="AF78" s="178">
        <v>118</v>
      </c>
      <c r="AG78" s="178">
        <v>107</v>
      </c>
      <c r="AH78" s="178">
        <v>109</v>
      </c>
      <c r="AI78" s="178">
        <v>112</v>
      </c>
      <c r="AJ78" s="178">
        <v>128</v>
      </c>
      <c r="AK78" s="153"/>
      <c r="AL78" s="153"/>
      <c r="AM78" s="178"/>
      <c r="AN78" s="178"/>
      <c r="AO78" s="214"/>
      <c r="AP78" s="168">
        <v>108</v>
      </c>
      <c r="AQ78" s="169">
        <v>100</v>
      </c>
      <c r="AR78" s="167"/>
      <c r="AS78" s="167"/>
      <c r="AT78" s="167"/>
      <c r="AU78" s="167"/>
      <c r="AV78" s="167"/>
      <c r="AW78" s="167"/>
      <c r="AX78" s="167"/>
      <c r="AY78" s="167"/>
      <c r="AZ78" s="167"/>
      <c r="BA78" s="167"/>
      <c r="BB78" s="167"/>
      <c r="BC78" s="167"/>
      <c r="BD78" s="167"/>
      <c r="BE78" s="167"/>
      <c r="BF78" s="167"/>
      <c r="BG78" s="167"/>
      <c r="BH78" s="167"/>
      <c r="BI78" s="167"/>
      <c r="BJ78" s="167"/>
      <c r="BK78" s="167">
        <v>944</v>
      </c>
      <c r="BL78" s="167">
        <v>1</v>
      </c>
      <c r="BM78" s="167">
        <v>2</v>
      </c>
      <c r="BN78" s="167">
        <v>6</v>
      </c>
      <c r="BO78" s="167"/>
      <c r="BP78" s="167"/>
      <c r="BQ78" s="167"/>
      <c r="BR78" s="167"/>
      <c r="BS78" s="167"/>
      <c r="BT78" s="167"/>
      <c r="BU78" s="167"/>
      <c r="BV78" s="167"/>
      <c r="BW78" s="167"/>
      <c r="BX78" s="170"/>
      <c r="BY78" s="170"/>
      <c r="BZ78" s="170"/>
      <c r="CA78" s="170"/>
      <c r="CB78" s="170"/>
      <c r="CC78" s="170"/>
      <c r="CD78" s="170"/>
      <c r="CE78" s="170"/>
      <c r="CF78" s="170"/>
      <c r="CG78" s="171"/>
      <c r="CH78" s="166">
        <v>1.4999999999999999E-2</v>
      </c>
      <c r="CI78" s="283"/>
      <c r="CJ78" s="172"/>
      <c r="CK78" s="154"/>
      <c r="CL78" s="154"/>
      <c r="CM78" s="154"/>
      <c r="CN78" s="154"/>
      <c r="CO78" s="154" t="s">
        <v>403</v>
      </c>
      <c r="CP78" s="273" t="s">
        <v>403</v>
      </c>
      <c r="CQ78" s="250"/>
      <c r="CR78" s="250"/>
      <c r="CS78" s="250">
        <v>9</v>
      </c>
      <c r="CT78" s="250"/>
      <c r="CU78" s="250"/>
      <c r="CV78" s="250"/>
      <c r="CW78" s="250"/>
      <c r="CX78" s="250"/>
      <c r="CY78" s="250" t="str">
        <f t="shared" si="16"/>
        <v/>
      </c>
      <c r="CZ78" s="178">
        <f t="shared" si="17"/>
        <v>154</v>
      </c>
      <c r="DA78" s="178">
        <f t="shared" si="18"/>
        <v>114.8</v>
      </c>
      <c r="DB78" s="243">
        <f t="shared" si="19"/>
        <v>944</v>
      </c>
      <c r="DC78" s="12">
        <f t="shared" si="20"/>
        <v>9</v>
      </c>
      <c r="DD78" s="271">
        <f t="shared" si="21"/>
        <v>5</v>
      </c>
      <c r="DE78" s="271" t="str">
        <f t="shared" si="22"/>
        <v/>
      </c>
      <c r="DF78" s="167" t="str">
        <f t="shared" si="23"/>
        <v/>
      </c>
      <c r="DG78" s="271" t="str">
        <f t="shared" si="24"/>
        <v/>
      </c>
      <c r="DH78" s="243">
        <f t="shared" si="25"/>
        <v>949</v>
      </c>
      <c r="DI78" s="281">
        <f t="shared" si="26"/>
        <v>5.268703898840885E-3</v>
      </c>
      <c r="DK78" s="12" t="str">
        <f t="shared" si="27"/>
        <v/>
      </c>
      <c r="DM78" s="242">
        <f t="shared" si="28"/>
        <v>3.7999999999999972</v>
      </c>
      <c r="DN78" s="250">
        <f t="shared" si="29"/>
        <v>0</v>
      </c>
      <c r="DO78" s="250">
        <f t="shared" si="30"/>
        <v>1</v>
      </c>
      <c r="DP78" s="250">
        <f t="shared" si="31"/>
        <v>1</v>
      </c>
      <c r="DQ78" s="250"/>
      <c r="DR78" s="250"/>
      <c r="DS78" s="250"/>
      <c r="DT78" s="250"/>
      <c r="DU78" s="250"/>
      <c r="DV78" s="250"/>
      <c r="DW78" s="250"/>
      <c r="DX78" s="250"/>
      <c r="DY78" s="250"/>
      <c r="DZ78" s="250"/>
      <c r="EA78" s="250"/>
      <c r="EB78" s="250"/>
      <c r="EC78" s="250"/>
      <c r="ED78" s="250"/>
      <c r="EE78" s="250"/>
      <c r="EF78" s="250"/>
      <c r="EG78" s="250"/>
      <c r="EH78" s="250"/>
      <c r="EI78" s="250"/>
    </row>
    <row r="79" spans="1:139" s="184" customFormat="1" ht="31.5" customHeight="1" x14ac:dyDescent="0.2">
      <c r="A79" s="179">
        <v>2022</v>
      </c>
      <c r="B79" s="152">
        <v>3</v>
      </c>
      <c r="C79" s="282">
        <v>44622</v>
      </c>
      <c r="D79" s="152">
        <v>1</v>
      </c>
      <c r="E79" s="152">
        <v>2</v>
      </c>
      <c r="F79" s="152">
        <v>8</v>
      </c>
      <c r="G79" s="183" t="s">
        <v>249</v>
      </c>
      <c r="H79" s="271" t="s">
        <v>250</v>
      </c>
      <c r="I79" s="271" t="s">
        <v>365</v>
      </c>
      <c r="J79" s="271">
        <v>3</v>
      </c>
      <c r="K79" s="271">
        <v>2</v>
      </c>
      <c r="L79" s="185">
        <v>113</v>
      </c>
      <c r="M79" s="186">
        <v>105.09</v>
      </c>
      <c r="N79" s="187">
        <v>120.91</v>
      </c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53"/>
      <c r="Z79" s="153"/>
      <c r="AA79" s="178">
        <v>136</v>
      </c>
      <c r="AB79" s="178">
        <v>124</v>
      </c>
      <c r="AC79" s="178">
        <v>137</v>
      </c>
      <c r="AD79" s="178">
        <v>140</v>
      </c>
      <c r="AE79" s="178">
        <v>143</v>
      </c>
      <c r="AF79" s="178">
        <v>114</v>
      </c>
      <c r="AG79" s="178">
        <v>97</v>
      </c>
      <c r="AH79" s="178">
        <v>115</v>
      </c>
      <c r="AI79" s="178">
        <v>118</v>
      </c>
      <c r="AJ79" s="178">
        <v>117</v>
      </c>
      <c r="AK79" s="153"/>
      <c r="AL79" s="153"/>
      <c r="AM79" s="178"/>
      <c r="AN79" s="178"/>
      <c r="AO79" s="214"/>
      <c r="AP79" s="168">
        <v>108</v>
      </c>
      <c r="AQ79" s="169">
        <v>100</v>
      </c>
      <c r="AR79" s="167"/>
      <c r="AS79" s="167"/>
      <c r="AT79" s="167"/>
      <c r="AU79" s="167"/>
      <c r="AV79" s="167"/>
      <c r="AW79" s="167"/>
      <c r="AX79" s="167"/>
      <c r="AY79" s="167"/>
      <c r="AZ79" s="167"/>
      <c r="BA79" s="167"/>
      <c r="BB79" s="167"/>
      <c r="BC79" s="167"/>
      <c r="BD79" s="167"/>
      <c r="BE79" s="167"/>
      <c r="BF79" s="167"/>
      <c r="BG79" s="167"/>
      <c r="BH79" s="167"/>
      <c r="BI79" s="167"/>
      <c r="BJ79" s="167"/>
      <c r="BK79" s="167">
        <v>884</v>
      </c>
      <c r="BL79" s="167"/>
      <c r="BM79" s="167">
        <v>2</v>
      </c>
      <c r="BN79" s="167">
        <v>4</v>
      </c>
      <c r="BO79" s="167"/>
      <c r="BP79" s="167"/>
      <c r="BQ79" s="167"/>
      <c r="BR79" s="167"/>
      <c r="BS79" s="167"/>
      <c r="BT79" s="167"/>
      <c r="BU79" s="167"/>
      <c r="BV79" s="167"/>
      <c r="BW79" s="167"/>
      <c r="BX79" s="170"/>
      <c r="BY79" s="170"/>
      <c r="BZ79" s="170"/>
      <c r="CA79" s="170"/>
      <c r="CB79" s="170"/>
      <c r="CC79" s="170"/>
      <c r="CD79" s="170"/>
      <c r="CE79" s="170"/>
      <c r="CF79" s="170"/>
      <c r="CG79" s="171"/>
      <c r="CH79" s="166">
        <v>1.4999999999999999E-2</v>
      </c>
      <c r="CI79" s="283"/>
      <c r="CJ79" s="172"/>
      <c r="CK79" s="154"/>
      <c r="CL79" s="154"/>
      <c r="CM79" s="154"/>
      <c r="CN79" s="154"/>
      <c r="CO79" s="154" t="s">
        <v>403</v>
      </c>
      <c r="CP79" s="273" t="s">
        <v>403</v>
      </c>
      <c r="CQ79" s="250"/>
      <c r="CR79" s="250"/>
      <c r="CS79" s="250">
        <v>9</v>
      </c>
      <c r="CT79" s="250"/>
      <c r="CU79" s="250"/>
      <c r="CV79" s="250"/>
      <c r="CW79" s="250"/>
      <c r="CX79" s="250"/>
      <c r="CY79" s="250" t="str">
        <f t="shared" si="16"/>
        <v/>
      </c>
      <c r="CZ79" s="178">
        <f t="shared" si="17"/>
        <v>136</v>
      </c>
      <c r="DA79" s="178">
        <f t="shared" si="18"/>
        <v>112.2</v>
      </c>
      <c r="DB79" s="243">
        <f t="shared" si="19"/>
        <v>884</v>
      </c>
      <c r="DC79" s="12">
        <f t="shared" si="20"/>
        <v>6</v>
      </c>
      <c r="DD79" s="271">
        <f t="shared" si="21"/>
        <v>3</v>
      </c>
      <c r="DE79" s="271" t="str">
        <f t="shared" si="22"/>
        <v/>
      </c>
      <c r="DF79" s="167" t="str">
        <f t="shared" si="23"/>
        <v/>
      </c>
      <c r="DG79" s="271" t="str">
        <f t="shared" si="24"/>
        <v/>
      </c>
      <c r="DH79" s="243">
        <f t="shared" si="25"/>
        <v>887</v>
      </c>
      <c r="DI79" s="281">
        <f t="shared" si="26"/>
        <v>3.3821871476888386E-3</v>
      </c>
      <c r="DK79" s="12" t="str">
        <f t="shared" si="27"/>
        <v/>
      </c>
      <c r="DM79" s="242">
        <f t="shared" si="28"/>
        <v>-0.79999999999999716</v>
      </c>
      <c r="DN79" s="250">
        <f t="shared" si="29"/>
        <v>0</v>
      </c>
      <c r="DO79" s="250">
        <f t="shared" si="30"/>
        <v>1</v>
      </c>
      <c r="DP79" s="250">
        <f t="shared" si="31"/>
        <v>1</v>
      </c>
      <c r="DQ79" s="250"/>
      <c r="DR79" s="250"/>
      <c r="DS79" s="250"/>
      <c r="DT79" s="250"/>
      <c r="DU79" s="250"/>
      <c r="DV79" s="250"/>
      <c r="DW79" s="250"/>
      <c r="DX79" s="250"/>
      <c r="DY79" s="250"/>
      <c r="DZ79" s="250"/>
      <c r="EA79" s="250"/>
      <c r="EB79" s="250"/>
      <c r="EC79" s="250"/>
      <c r="ED79" s="250"/>
      <c r="EE79" s="250"/>
      <c r="EF79" s="250"/>
      <c r="EG79" s="250"/>
      <c r="EH79" s="250"/>
      <c r="EI79" s="250"/>
    </row>
    <row r="80" spans="1:139" s="184" customFormat="1" ht="31.5" customHeight="1" x14ac:dyDescent="0.2">
      <c r="A80" s="179">
        <v>2022</v>
      </c>
      <c r="B80" s="152">
        <v>3</v>
      </c>
      <c r="C80" s="282">
        <v>44622</v>
      </c>
      <c r="D80" s="152">
        <v>34</v>
      </c>
      <c r="E80" s="152">
        <v>99</v>
      </c>
      <c r="F80" s="152">
        <v>8</v>
      </c>
      <c r="G80" s="183" t="s">
        <v>231</v>
      </c>
      <c r="H80" s="271" t="s">
        <v>232</v>
      </c>
      <c r="I80" s="271" t="s">
        <v>365</v>
      </c>
      <c r="J80" s="271">
        <v>4</v>
      </c>
      <c r="K80" s="271">
        <v>6</v>
      </c>
      <c r="L80" s="185">
        <v>20</v>
      </c>
      <c r="M80" s="186">
        <v>18.600000000000001</v>
      </c>
      <c r="N80" s="187">
        <v>21.4</v>
      </c>
      <c r="O80" s="178"/>
      <c r="P80" s="178"/>
      <c r="Q80" s="178">
        <v>23</v>
      </c>
      <c r="R80" s="178">
        <v>25</v>
      </c>
      <c r="S80" s="178">
        <v>25</v>
      </c>
      <c r="T80" s="178"/>
      <c r="U80" s="178"/>
      <c r="V80" s="178">
        <v>19</v>
      </c>
      <c r="W80" s="178">
        <v>20</v>
      </c>
      <c r="X80" s="178">
        <v>21</v>
      </c>
      <c r="Y80" s="153"/>
      <c r="Z80" s="153"/>
      <c r="AA80" s="178">
        <v>25</v>
      </c>
      <c r="AB80" s="178">
        <v>23</v>
      </c>
      <c r="AC80" s="178">
        <v>27</v>
      </c>
      <c r="AD80" s="178">
        <v>26</v>
      </c>
      <c r="AE80" s="178">
        <v>26</v>
      </c>
      <c r="AF80" s="178">
        <v>21</v>
      </c>
      <c r="AG80" s="178">
        <v>19</v>
      </c>
      <c r="AH80" s="178">
        <v>21</v>
      </c>
      <c r="AI80" s="178">
        <v>22</v>
      </c>
      <c r="AJ80" s="178">
        <v>21</v>
      </c>
      <c r="AK80" s="153"/>
      <c r="AL80" s="153"/>
      <c r="AM80" s="178"/>
      <c r="AN80" s="178"/>
      <c r="AO80" s="214"/>
      <c r="AP80" s="168">
        <v>140</v>
      </c>
      <c r="AQ80" s="169">
        <v>103</v>
      </c>
      <c r="AR80" s="167"/>
      <c r="AS80" s="167"/>
      <c r="AT80" s="167"/>
      <c r="AU80" s="167"/>
      <c r="AV80" s="167"/>
      <c r="AW80" s="167">
        <v>4</v>
      </c>
      <c r="AX80" s="167">
        <v>1</v>
      </c>
      <c r="AY80" s="167">
        <v>2</v>
      </c>
      <c r="AZ80" s="167"/>
      <c r="BA80" s="167"/>
      <c r="BB80" s="167"/>
      <c r="BC80" s="167"/>
      <c r="BD80" s="167"/>
      <c r="BE80" s="167"/>
      <c r="BF80" s="167"/>
      <c r="BG80" s="167"/>
      <c r="BH80" s="167"/>
      <c r="BI80" s="167"/>
      <c r="BJ80" s="167"/>
      <c r="BK80" s="167">
        <v>576</v>
      </c>
      <c r="BL80" s="167">
        <v>3</v>
      </c>
      <c r="BM80" s="167">
        <v>5</v>
      </c>
      <c r="BN80" s="167"/>
      <c r="BO80" s="167"/>
      <c r="BP80" s="167"/>
      <c r="BQ80" s="167"/>
      <c r="BR80" s="167"/>
      <c r="BS80" s="167"/>
      <c r="BT80" s="167"/>
      <c r="BU80" s="167"/>
      <c r="BV80" s="167"/>
      <c r="BW80" s="167">
        <v>1</v>
      </c>
      <c r="BX80" s="170">
        <v>1</v>
      </c>
      <c r="BY80" s="170"/>
      <c r="BZ80" s="170"/>
      <c r="CA80" s="170"/>
      <c r="CB80" s="170"/>
      <c r="CC80" s="170"/>
      <c r="CD80" s="170"/>
      <c r="CE80" s="170"/>
      <c r="CF80" s="170"/>
      <c r="CG80" s="171"/>
      <c r="CH80" s="166">
        <v>1.4999999999999999E-2</v>
      </c>
      <c r="CI80" s="283"/>
      <c r="CJ80" s="172"/>
      <c r="CK80" s="154"/>
      <c r="CL80" s="154"/>
      <c r="CM80" s="154"/>
      <c r="CN80" s="154"/>
      <c r="CO80" s="154" t="s">
        <v>375</v>
      </c>
      <c r="CP80" s="273" t="s">
        <v>376</v>
      </c>
      <c r="CQ80" s="250" t="s">
        <v>414</v>
      </c>
      <c r="CR80" s="250"/>
      <c r="CS80" s="250">
        <v>9</v>
      </c>
      <c r="CT80" s="250"/>
      <c r="CU80" s="250"/>
      <c r="CV80" s="250"/>
      <c r="CW80" s="250"/>
      <c r="CX80" s="250"/>
      <c r="CY80" s="250" t="str">
        <f t="shared" si="16"/>
        <v/>
      </c>
      <c r="CZ80" s="178">
        <f t="shared" si="17"/>
        <v>25</v>
      </c>
      <c r="DA80" s="178">
        <f t="shared" si="18"/>
        <v>20.5</v>
      </c>
      <c r="DB80" s="243">
        <f t="shared" si="19"/>
        <v>576</v>
      </c>
      <c r="DC80" s="12">
        <f t="shared" si="20"/>
        <v>15</v>
      </c>
      <c r="DD80" s="271">
        <f t="shared" si="21"/>
        <v>3</v>
      </c>
      <c r="DE80" s="271" t="str">
        <f t="shared" si="22"/>
        <v/>
      </c>
      <c r="DF80" s="167" t="str">
        <f t="shared" si="23"/>
        <v/>
      </c>
      <c r="DG80" s="271" t="str">
        <f t="shared" si="24"/>
        <v/>
      </c>
      <c r="DH80" s="243">
        <f t="shared" si="25"/>
        <v>579</v>
      </c>
      <c r="DI80" s="281">
        <f t="shared" si="26"/>
        <v>5.1813471502590676E-3</v>
      </c>
      <c r="DK80" s="12" t="str">
        <f t="shared" si="27"/>
        <v/>
      </c>
      <c r="DM80" s="242">
        <f t="shared" si="28"/>
        <v>0.5</v>
      </c>
      <c r="DN80" s="250">
        <f t="shared" si="29"/>
        <v>0</v>
      </c>
      <c r="DO80" s="250">
        <f t="shared" si="30"/>
        <v>1</v>
      </c>
      <c r="DP80" s="250">
        <f t="shared" si="31"/>
        <v>1</v>
      </c>
      <c r="DQ80" s="250"/>
      <c r="DR80" s="250"/>
      <c r="DS80" s="250"/>
      <c r="DT80" s="250"/>
      <c r="DU80" s="250"/>
      <c r="DV80" s="250"/>
      <c r="DW80" s="250"/>
      <c r="DX80" s="250"/>
      <c r="DY80" s="250"/>
      <c r="DZ80" s="250"/>
      <c r="EA80" s="250"/>
      <c r="EB80" s="250"/>
      <c r="EC80" s="250"/>
      <c r="ED80" s="250"/>
      <c r="EE80" s="250"/>
      <c r="EF80" s="250"/>
      <c r="EG80" s="250"/>
      <c r="EH80" s="250"/>
      <c r="EI80" s="250"/>
    </row>
    <row r="81" spans="1:139" s="184" customFormat="1" ht="31.5" customHeight="1" x14ac:dyDescent="0.2">
      <c r="A81" s="179">
        <v>2022</v>
      </c>
      <c r="B81" s="152">
        <v>3</v>
      </c>
      <c r="C81" s="282">
        <v>44622</v>
      </c>
      <c r="D81" s="152">
        <v>34</v>
      </c>
      <c r="E81" s="152">
        <v>100</v>
      </c>
      <c r="F81" s="152">
        <v>8</v>
      </c>
      <c r="G81" s="183" t="s">
        <v>237</v>
      </c>
      <c r="H81" s="271" t="s">
        <v>238</v>
      </c>
      <c r="I81" s="271" t="s">
        <v>365</v>
      </c>
      <c r="J81" s="271">
        <v>4</v>
      </c>
      <c r="K81" s="271">
        <v>6</v>
      </c>
      <c r="L81" s="185">
        <v>20</v>
      </c>
      <c r="M81" s="186">
        <v>18.600000000000001</v>
      </c>
      <c r="N81" s="187">
        <v>21.4</v>
      </c>
      <c r="O81" s="178"/>
      <c r="P81" s="178"/>
      <c r="Q81" s="178">
        <v>23</v>
      </c>
      <c r="R81" s="178">
        <v>25</v>
      </c>
      <c r="S81" s="178">
        <v>25</v>
      </c>
      <c r="T81" s="178"/>
      <c r="U81" s="178"/>
      <c r="V81" s="178">
        <v>19</v>
      </c>
      <c r="W81" s="178">
        <v>20</v>
      </c>
      <c r="X81" s="178">
        <v>21</v>
      </c>
      <c r="Y81" s="153"/>
      <c r="Z81" s="153"/>
      <c r="AA81" s="178">
        <v>25</v>
      </c>
      <c r="AB81" s="178">
        <v>23</v>
      </c>
      <c r="AC81" s="178">
        <v>27</v>
      </c>
      <c r="AD81" s="178">
        <v>26</v>
      </c>
      <c r="AE81" s="178">
        <v>26</v>
      </c>
      <c r="AF81" s="178">
        <v>21</v>
      </c>
      <c r="AG81" s="178">
        <v>19</v>
      </c>
      <c r="AH81" s="178">
        <v>21</v>
      </c>
      <c r="AI81" s="178">
        <v>22</v>
      </c>
      <c r="AJ81" s="178">
        <v>21</v>
      </c>
      <c r="AK81" s="153"/>
      <c r="AL81" s="153"/>
      <c r="AM81" s="178"/>
      <c r="AN81" s="178"/>
      <c r="AO81" s="214"/>
      <c r="AP81" s="168">
        <v>140</v>
      </c>
      <c r="AQ81" s="169">
        <v>103</v>
      </c>
      <c r="AR81" s="167"/>
      <c r="AS81" s="167"/>
      <c r="AT81" s="167"/>
      <c r="AU81" s="167"/>
      <c r="AV81" s="167"/>
      <c r="AW81" s="167"/>
      <c r="AX81" s="167"/>
      <c r="AY81" s="167"/>
      <c r="AZ81" s="167"/>
      <c r="BA81" s="167"/>
      <c r="BB81" s="167"/>
      <c r="BC81" s="167"/>
      <c r="BD81" s="167"/>
      <c r="BE81" s="167"/>
      <c r="BF81" s="167"/>
      <c r="BG81" s="167"/>
      <c r="BH81" s="167"/>
      <c r="BI81" s="167"/>
      <c r="BJ81" s="167"/>
      <c r="BK81" s="167"/>
      <c r="BL81" s="167"/>
      <c r="BM81" s="167"/>
      <c r="BN81" s="167"/>
      <c r="BO81" s="167"/>
      <c r="BP81" s="167"/>
      <c r="BQ81" s="167"/>
      <c r="BR81" s="167"/>
      <c r="BS81" s="167"/>
      <c r="BT81" s="167"/>
      <c r="BU81" s="167"/>
      <c r="BV81" s="167"/>
      <c r="BW81" s="167"/>
      <c r="BX81" s="170"/>
      <c r="BY81" s="170"/>
      <c r="BZ81" s="170"/>
      <c r="CA81" s="170"/>
      <c r="CB81" s="170"/>
      <c r="CC81" s="170"/>
      <c r="CD81" s="170"/>
      <c r="CE81" s="170"/>
      <c r="CF81" s="170"/>
      <c r="CG81" s="171"/>
      <c r="CH81" s="166">
        <v>1.4999999999999999E-2</v>
      </c>
      <c r="CI81" s="283"/>
      <c r="CJ81" s="172"/>
      <c r="CK81" s="154"/>
      <c r="CL81" s="154"/>
      <c r="CM81" s="154"/>
      <c r="CN81" s="154"/>
      <c r="CO81" s="154" t="s">
        <v>375</v>
      </c>
      <c r="CP81" s="273" t="s">
        <v>376</v>
      </c>
      <c r="CQ81" s="250" t="s">
        <v>415</v>
      </c>
      <c r="CR81" s="250"/>
      <c r="CS81" s="250">
        <v>9</v>
      </c>
      <c r="CT81" s="250"/>
      <c r="CU81" s="250"/>
      <c r="CV81" s="250"/>
      <c r="CW81" s="250"/>
      <c r="CX81" s="250"/>
      <c r="CY81" s="250" t="str">
        <f t="shared" si="16"/>
        <v/>
      </c>
      <c r="CZ81" s="178">
        <f t="shared" si="17"/>
        <v>25</v>
      </c>
      <c r="DA81" s="178">
        <f t="shared" si="18"/>
        <v>20.5</v>
      </c>
      <c r="DB81" s="243">
        <f t="shared" si="19"/>
        <v>0</v>
      </c>
      <c r="DC81" s="12">
        <f t="shared" si="20"/>
        <v>0</v>
      </c>
      <c r="DD81" s="271">
        <f t="shared" si="21"/>
        <v>0</v>
      </c>
      <c r="DE81" s="271" t="str">
        <f t="shared" si="22"/>
        <v/>
      </c>
      <c r="DF81" s="167" t="str">
        <f t="shared" si="23"/>
        <v/>
      </c>
      <c r="DG81" s="271" t="str">
        <f t="shared" si="24"/>
        <v/>
      </c>
      <c r="DH81" s="243">
        <f t="shared" si="25"/>
        <v>0</v>
      </c>
      <c r="DI81" s="281" t="str">
        <f t="shared" si="26"/>
        <v/>
      </c>
      <c r="DK81" s="12" t="str">
        <f t="shared" si="27"/>
        <v/>
      </c>
      <c r="DM81" s="242">
        <f t="shared" si="28"/>
        <v>0.5</v>
      </c>
      <c r="DN81" s="250">
        <f t="shared" si="29"/>
        <v>0</v>
      </c>
      <c r="DO81" s="250">
        <f t="shared" si="30"/>
        <v>1</v>
      </c>
      <c r="DP81" s="250">
        <f t="shared" si="31"/>
        <v>1</v>
      </c>
      <c r="DQ81" s="250"/>
      <c r="DR81" s="250"/>
      <c r="DS81" s="250"/>
      <c r="DT81" s="250"/>
      <c r="DU81" s="250"/>
      <c r="DV81" s="250"/>
      <c r="DW81" s="250"/>
      <c r="DX81" s="250"/>
      <c r="DY81" s="250"/>
      <c r="DZ81" s="250"/>
      <c r="EA81" s="250"/>
      <c r="EB81" s="250"/>
      <c r="EC81" s="250"/>
      <c r="ED81" s="250"/>
      <c r="EE81" s="250"/>
      <c r="EF81" s="250"/>
      <c r="EG81" s="250"/>
      <c r="EH81" s="250"/>
      <c r="EI81" s="250"/>
    </row>
    <row r="82" spans="1:139" s="184" customFormat="1" ht="31.5" customHeight="1" x14ac:dyDescent="0.2">
      <c r="A82" s="179">
        <v>2022</v>
      </c>
      <c r="B82" s="152">
        <v>3</v>
      </c>
      <c r="C82" s="282">
        <v>44622</v>
      </c>
      <c r="D82" s="152">
        <v>34</v>
      </c>
      <c r="E82" s="152">
        <v>101</v>
      </c>
      <c r="F82" s="152">
        <v>8</v>
      </c>
      <c r="G82" s="183" t="s">
        <v>233</v>
      </c>
      <c r="H82" s="271" t="s">
        <v>234</v>
      </c>
      <c r="I82" s="271" t="s">
        <v>365</v>
      </c>
      <c r="J82" s="271">
        <v>4</v>
      </c>
      <c r="K82" s="271">
        <v>6</v>
      </c>
      <c r="L82" s="185">
        <v>20</v>
      </c>
      <c r="M82" s="186">
        <v>18.600000000000001</v>
      </c>
      <c r="N82" s="187">
        <v>21.4</v>
      </c>
      <c r="O82" s="178"/>
      <c r="P82" s="178"/>
      <c r="Q82" s="178">
        <v>23</v>
      </c>
      <c r="R82" s="178">
        <v>25</v>
      </c>
      <c r="S82" s="178">
        <v>25</v>
      </c>
      <c r="T82" s="178"/>
      <c r="U82" s="178"/>
      <c r="V82" s="178">
        <v>19</v>
      </c>
      <c r="W82" s="178">
        <v>20</v>
      </c>
      <c r="X82" s="178">
        <v>21</v>
      </c>
      <c r="Y82" s="153"/>
      <c r="Z82" s="153"/>
      <c r="AA82" s="178">
        <v>25</v>
      </c>
      <c r="AB82" s="178">
        <v>23</v>
      </c>
      <c r="AC82" s="178">
        <v>27</v>
      </c>
      <c r="AD82" s="178">
        <v>26</v>
      </c>
      <c r="AE82" s="178">
        <v>26</v>
      </c>
      <c r="AF82" s="178">
        <v>21</v>
      </c>
      <c r="AG82" s="178">
        <v>19</v>
      </c>
      <c r="AH82" s="178">
        <v>21</v>
      </c>
      <c r="AI82" s="178">
        <v>22</v>
      </c>
      <c r="AJ82" s="178">
        <v>21</v>
      </c>
      <c r="AK82" s="153"/>
      <c r="AL82" s="153"/>
      <c r="AM82" s="178"/>
      <c r="AN82" s="178"/>
      <c r="AO82" s="214"/>
      <c r="AP82" s="168">
        <v>140</v>
      </c>
      <c r="AQ82" s="169">
        <v>103</v>
      </c>
      <c r="AR82" s="167"/>
      <c r="AS82" s="167"/>
      <c r="AT82" s="167"/>
      <c r="AU82" s="167"/>
      <c r="AV82" s="167"/>
      <c r="AW82" s="167"/>
      <c r="AX82" s="167"/>
      <c r="AY82" s="167"/>
      <c r="AZ82" s="167"/>
      <c r="BA82" s="167"/>
      <c r="BB82" s="167"/>
      <c r="BC82" s="167"/>
      <c r="BD82" s="167"/>
      <c r="BE82" s="167"/>
      <c r="BF82" s="167"/>
      <c r="BG82" s="167"/>
      <c r="BH82" s="167"/>
      <c r="BI82" s="167"/>
      <c r="BJ82" s="167"/>
      <c r="BK82" s="167"/>
      <c r="BL82" s="167"/>
      <c r="BM82" s="167"/>
      <c r="BN82" s="167"/>
      <c r="BO82" s="167"/>
      <c r="BP82" s="167"/>
      <c r="BQ82" s="167"/>
      <c r="BR82" s="167"/>
      <c r="BS82" s="167"/>
      <c r="BT82" s="167"/>
      <c r="BU82" s="167"/>
      <c r="BV82" s="167"/>
      <c r="BW82" s="167"/>
      <c r="BX82" s="170"/>
      <c r="BY82" s="170"/>
      <c r="BZ82" s="170"/>
      <c r="CA82" s="170"/>
      <c r="CB82" s="170"/>
      <c r="CC82" s="170"/>
      <c r="CD82" s="170"/>
      <c r="CE82" s="170"/>
      <c r="CF82" s="170"/>
      <c r="CG82" s="171"/>
      <c r="CH82" s="166">
        <v>1.4999999999999999E-2</v>
      </c>
      <c r="CI82" s="283"/>
      <c r="CJ82" s="172"/>
      <c r="CK82" s="154"/>
      <c r="CL82" s="154"/>
      <c r="CM82" s="154"/>
      <c r="CN82" s="154"/>
      <c r="CO82" s="154" t="s">
        <v>375</v>
      </c>
      <c r="CP82" s="273" t="s">
        <v>376</v>
      </c>
      <c r="CQ82" s="250" t="s">
        <v>416</v>
      </c>
      <c r="CR82" s="250"/>
      <c r="CS82" s="250">
        <v>9</v>
      </c>
      <c r="CT82" s="250"/>
      <c r="CU82" s="250"/>
      <c r="CV82" s="250"/>
      <c r="CW82" s="250"/>
      <c r="CX82" s="250"/>
      <c r="CY82" s="250" t="str">
        <f t="shared" si="16"/>
        <v/>
      </c>
      <c r="CZ82" s="178">
        <f t="shared" si="17"/>
        <v>25</v>
      </c>
      <c r="DA82" s="178">
        <f t="shared" si="18"/>
        <v>20.5</v>
      </c>
      <c r="DB82" s="243">
        <f t="shared" si="19"/>
        <v>0</v>
      </c>
      <c r="DC82" s="12">
        <f t="shared" si="20"/>
        <v>0</v>
      </c>
      <c r="DD82" s="271">
        <f t="shared" si="21"/>
        <v>0</v>
      </c>
      <c r="DE82" s="271" t="str">
        <f t="shared" si="22"/>
        <v/>
      </c>
      <c r="DF82" s="167" t="str">
        <f t="shared" si="23"/>
        <v/>
      </c>
      <c r="DG82" s="271" t="str">
        <f t="shared" si="24"/>
        <v/>
      </c>
      <c r="DH82" s="243">
        <f t="shared" si="25"/>
        <v>0</v>
      </c>
      <c r="DI82" s="281" t="str">
        <f t="shared" si="26"/>
        <v/>
      </c>
      <c r="DK82" s="12" t="str">
        <f t="shared" si="27"/>
        <v/>
      </c>
      <c r="DM82" s="242">
        <f t="shared" si="28"/>
        <v>0.5</v>
      </c>
      <c r="DN82" s="250">
        <f t="shared" si="29"/>
        <v>0</v>
      </c>
      <c r="DO82" s="250">
        <f t="shared" si="30"/>
        <v>1</v>
      </c>
      <c r="DP82" s="250">
        <f t="shared" si="31"/>
        <v>1</v>
      </c>
      <c r="DQ82" s="250"/>
      <c r="DR82" s="250"/>
      <c r="DS82" s="250"/>
      <c r="DT82" s="250"/>
      <c r="DU82" s="250"/>
      <c r="DV82" s="250"/>
      <c r="DW82" s="250"/>
      <c r="DX82" s="250"/>
      <c r="DY82" s="250"/>
      <c r="DZ82" s="250"/>
      <c r="EA82" s="250"/>
      <c r="EB82" s="250"/>
      <c r="EC82" s="250"/>
      <c r="ED82" s="250"/>
      <c r="EE82" s="250"/>
      <c r="EF82" s="250"/>
      <c r="EG82" s="250"/>
      <c r="EH82" s="250"/>
      <c r="EI82" s="250"/>
    </row>
    <row r="83" spans="1:139" s="184" customFormat="1" ht="31.5" customHeight="1" x14ac:dyDescent="0.2">
      <c r="A83" s="179">
        <v>2022</v>
      </c>
      <c r="B83" s="152">
        <v>3</v>
      </c>
      <c r="C83" s="282">
        <v>44622</v>
      </c>
      <c r="D83" s="152">
        <v>34</v>
      </c>
      <c r="E83" s="152">
        <v>102</v>
      </c>
      <c r="F83" s="152">
        <v>8</v>
      </c>
      <c r="G83" s="183" t="s">
        <v>239</v>
      </c>
      <c r="H83" s="271" t="s">
        <v>240</v>
      </c>
      <c r="I83" s="271" t="s">
        <v>365</v>
      </c>
      <c r="J83" s="271">
        <v>4</v>
      </c>
      <c r="K83" s="271">
        <v>6</v>
      </c>
      <c r="L83" s="185">
        <v>20</v>
      </c>
      <c r="M83" s="186">
        <v>18.600000000000001</v>
      </c>
      <c r="N83" s="187">
        <v>21.4</v>
      </c>
      <c r="O83" s="178"/>
      <c r="P83" s="178"/>
      <c r="Q83" s="178">
        <v>23</v>
      </c>
      <c r="R83" s="178">
        <v>25</v>
      </c>
      <c r="S83" s="178">
        <v>25</v>
      </c>
      <c r="T83" s="178"/>
      <c r="U83" s="178"/>
      <c r="V83" s="178">
        <v>19</v>
      </c>
      <c r="W83" s="178">
        <v>20</v>
      </c>
      <c r="X83" s="178">
        <v>21</v>
      </c>
      <c r="Y83" s="153"/>
      <c r="Z83" s="153"/>
      <c r="AA83" s="178">
        <v>25</v>
      </c>
      <c r="AB83" s="178">
        <v>23</v>
      </c>
      <c r="AC83" s="178">
        <v>27</v>
      </c>
      <c r="AD83" s="178">
        <v>26</v>
      </c>
      <c r="AE83" s="178">
        <v>26</v>
      </c>
      <c r="AF83" s="178">
        <v>21</v>
      </c>
      <c r="AG83" s="178">
        <v>19</v>
      </c>
      <c r="AH83" s="178">
        <v>21</v>
      </c>
      <c r="AI83" s="178">
        <v>22</v>
      </c>
      <c r="AJ83" s="178">
        <v>21</v>
      </c>
      <c r="AK83" s="153"/>
      <c r="AL83" s="153"/>
      <c r="AM83" s="178"/>
      <c r="AN83" s="178"/>
      <c r="AO83" s="214"/>
      <c r="AP83" s="168">
        <v>140</v>
      </c>
      <c r="AQ83" s="169">
        <v>103</v>
      </c>
      <c r="AR83" s="167"/>
      <c r="AS83" s="167"/>
      <c r="AT83" s="167"/>
      <c r="AU83" s="167"/>
      <c r="AV83" s="167"/>
      <c r="AW83" s="167"/>
      <c r="AX83" s="167"/>
      <c r="AY83" s="167"/>
      <c r="AZ83" s="167"/>
      <c r="BA83" s="167"/>
      <c r="BB83" s="167"/>
      <c r="BC83" s="167"/>
      <c r="BD83" s="167"/>
      <c r="BE83" s="167"/>
      <c r="BF83" s="167"/>
      <c r="BG83" s="167"/>
      <c r="BH83" s="167"/>
      <c r="BI83" s="167"/>
      <c r="BJ83" s="167"/>
      <c r="BK83" s="167"/>
      <c r="BL83" s="167"/>
      <c r="BM83" s="167"/>
      <c r="BN83" s="167"/>
      <c r="BO83" s="167"/>
      <c r="BP83" s="167"/>
      <c r="BQ83" s="167"/>
      <c r="BR83" s="167"/>
      <c r="BS83" s="167"/>
      <c r="BT83" s="167"/>
      <c r="BU83" s="167"/>
      <c r="BV83" s="167"/>
      <c r="BW83" s="167"/>
      <c r="BX83" s="170"/>
      <c r="BY83" s="170"/>
      <c r="BZ83" s="170"/>
      <c r="CA83" s="170"/>
      <c r="CB83" s="170"/>
      <c r="CC83" s="170"/>
      <c r="CD83" s="170"/>
      <c r="CE83" s="170"/>
      <c r="CF83" s="170"/>
      <c r="CG83" s="171"/>
      <c r="CH83" s="166">
        <v>1.4999999999999999E-2</v>
      </c>
      <c r="CI83" s="283"/>
      <c r="CJ83" s="172"/>
      <c r="CK83" s="154"/>
      <c r="CL83" s="154"/>
      <c r="CM83" s="154"/>
      <c r="CN83" s="154"/>
      <c r="CO83" s="154" t="s">
        <v>375</v>
      </c>
      <c r="CP83" s="273" t="s">
        <v>376</v>
      </c>
      <c r="CQ83" s="250" t="s">
        <v>417</v>
      </c>
      <c r="CR83" s="250"/>
      <c r="CS83" s="250">
        <v>9</v>
      </c>
      <c r="CT83" s="250"/>
      <c r="CU83" s="250"/>
      <c r="CV83" s="250"/>
      <c r="CW83" s="250"/>
      <c r="CX83" s="250"/>
      <c r="CY83" s="250" t="str">
        <f t="shared" si="16"/>
        <v/>
      </c>
      <c r="CZ83" s="178">
        <f t="shared" si="17"/>
        <v>25</v>
      </c>
      <c r="DA83" s="178">
        <f t="shared" si="18"/>
        <v>20.5</v>
      </c>
      <c r="DB83" s="243">
        <f t="shared" si="19"/>
        <v>0</v>
      </c>
      <c r="DC83" s="12">
        <f t="shared" si="20"/>
        <v>0</v>
      </c>
      <c r="DD83" s="271">
        <f t="shared" si="21"/>
        <v>0</v>
      </c>
      <c r="DE83" s="271" t="str">
        <f t="shared" si="22"/>
        <v/>
      </c>
      <c r="DF83" s="167" t="str">
        <f t="shared" si="23"/>
        <v/>
      </c>
      <c r="DG83" s="271" t="str">
        <f t="shared" si="24"/>
        <v/>
      </c>
      <c r="DH83" s="243">
        <f t="shared" si="25"/>
        <v>0</v>
      </c>
      <c r="DI83" s="281" t="str">
        <f t="shared" si="26"/>
        <v/>
      </c>
      <c r="DK83" s="12" t="str">
        <f t="shared" si="27"/>
        <v/>
      </c>
      <c r="DM83" s="242">
        <f t="shared" si="28"/>
        <v>0.5</v>
      </c>
      <c r="DN83" s="250">
        <f t="shared" si="29"/>
        <v>0</v>
      </c>
      <c r="DO83" s="250">
        <f t="shared" si="30"/>
        <v>1</v>
      </c>
      <c r="DP83" s="250">
        <f t="shared" si="31"/>
        <v>1</v>
      </c>
      <c r="DQ83" s="250"/>
      <c r="DR83" s="250"/>
      <c r="DS83" s="250"/>
      <c r="DT83" s="250"/>
      <c r="DU83" s="250"/>
      <c r="DV83" s="250"/>
      <c r="DW83" s="250"/>
      <c r="DX83" s="250"/>
      <c r="DY83" s="250"/>
      <c r="DZ83" s="250"/>
      <c r="EA83" s="250"/>
      <c r="EB83" s="250"/>
      <c r="EC83" s="250"/>
      <c r="ED83" s="250"/>
      <c r="EE83" s="250"/>
      <c r="EF83" s="250"/>
      <c r="EG83" s="250"/>
      <c r="EH83" s="250"/>
      <c r="EI83" s="250"/>
    </row>
    <row r="84" spans="1:139" s="184" customFormat="1" ht="31.5" customHeight="1" x14ac:dyDescent="0.2">
      <c r="A84" s="179">
        <v>2022</v>
      </c>
      <c r="B84" s="152">
        <v>3</v>
      </c>
      <c r="C84" s="282">
        <v>44622</v>
      </c>
      <c r="D84" s="152">
        <v>34</v>
      </c>
      <c r="E84" s="152">
        <v>103</v>
      </c>
      <c r="F84" s="152">
        <v>8</v>
      </c>
      <c r="G84" s="183" t="s">
        <v>241</v>
      </c>
      <c r="H84" s="271" t="s">
        <v>242</v>
      </c>
      <c r="I84" s="271" t="s">
        <v>365</v>
      </c>
      <c r="J84" s="271">
        <v>4</v>
      </c>
      <c r="K84" s="271">
        <v>6</v>
      </c>
      <c r="L84" s="185">
        <v>89</v>
      </c>
      <c r="M84" s="186">
        <v>82.77</v>
      </c>
      <c r="N84" s="187">
        <v>95.23</v>
      </c>
      <c r="O84" s="178"/>
      <c r="P84" s="178"/>
      <c r="Q84" s="178">
        <v>89</v>
      </c>
      <c r="R84" s="178">
        <v>100</v>
      </c>
      <c r="S84" s="178">
        <v>86</v>
      </c>
      <c r="T84" s="178"/>
      <c r="U84" s="178"/>
      <c r="V84" s="178">
        <v>86</v>
      </c>
      <c r="W84" s="178">
        <v>90</v>
      </c>
      <c r="X84" s="178">
        <v>78</v>
      </c>
      <c r="Y84" s="153"/>
      <c r="Z84" s="153"/>
      <c r="AA84" s="178">
        <v>110</v>
      </c>
      <c r="AB84" s="178">
        <v>97</v>
      </c>
      <c r="AC84" s="178">
        <v>104</v>
      </c>
      <c r="AD84" s="178">
        <v>107</v>
      </c>
      <c r="AE84" s="178">
        <v>109</v>
      </c>
      <c r="AF84" s="178">
        <v>77</v>
      </c>
      <c r="AG84" s="178">
        <v>75</v>
      </c>
      <c r="AH84" s="178">
        <v>83</v>
      </c>
      <c r="AI84" s="178">
        <v>85</v>
      </c>
      <c r="AJ84" s="178">
        <v>89</v>
      </c>
      <c r="AK84" s="153"/>
      <c r="AL84" s="153"/>
      <c r="AM84" s="178"/>
      <c r="AN84" s="178"/>
      <c r="AO84" s="214"/>
      <c r="AP84" s="168">
        <v>140</v>
      </c>
      <c r="AQ84" s="169">
        <v>103</v>
      </c>
      <c r="AR84" s="167"/>
      <c r="AS84" s="167"/>
      <c r="AT84" s="167"/>
      <c r="AU84" s="167"/>
      <c r="AV84" s="167"/>
      <c r="AW84" s="167">
        <v>2</v>
      </c>
      <c r="AX84" s="167">
        <v>4</v>
      </c>
      <c r="AY84" s="167">
        <v>2</v>
      </c>
      <c r="AZ84" s="167"/>
      <c r="BA84" s="167"/>
      <c r="BB84" s="167"/>
      <c r="BC84" s="167"/>
      <c r="BD84" s="167"/>
      <c r="BE84" s="167"/>
      <c r="BF84" s="167"/>
      <c r="BG84" s="167"/>
      <c r="BH84" s="167"/>
      <c r="BI84" s="167"/>
      <c r="BJ84" s="167"/>
      <c r="BK84" s="167">
        <v>576</v>
      </c>
      <c r="BL84" s="167">
        <v>1</v>
      </c>
      <c r="BM84" s="167">
        <v>8</v>
      </c>
      <c r="BN84" s="167"/>
      <c r="BO84" s="167"/>
      <c r="BP84" s="167"/>
      <c r="BQ84" s="167"/>
      <c r="BR84" s="167"/>
      <c r="BS84" s="167"/>
      <c r="BT84" s="167"/>
      <c r="BU84" s="167"/>
      <c r="BV84" s="167"/>
      <c r="BW84" s="167">
        <v>0</v>
      </c>
      <c r="BX84" s="170">
        <v>2</v>
      </c>
      <c r="BY84" s="170"/>
      <c r="BZ84" s="170"/>
      <c r="CA84" s="170"/>
      <c r="CB84" s="170"/>
      <c r="CC84" s="170"/>
      <c r="CD84" s="170"/>
      <c r="CE84" s="170"/>
      <c r="CF84" s="170"/>
      <c r="CG84" s="171"/>
      <c r="CH84" s="166">
        <v>1.4999999999999999E-2</v>
      </c>
      <c r="CI84" s="283"/>
      <c r="CJ84" s="172"/>
      <c r="CK84" s="154"/>
      <c r="CL84" s="154"/>
      <c r="CM84" s="154"/>
      <c r="CN84" s="154"/>
      <c r="CO84" s="154" t="s">
        <v>375</v>
      </c>
      <c r="CP84" s="273" t="s">
        <v>376</v>
      </c>
      <c r="CQ84" s="250" t="s">
        <v>418</v>
      </c>
      <c r="CR84" s="250"/>
      <c r="CS84" s="250">
        <v>9</v>
      </c>
      <c r="CT84" s="250"/>
      <c r="CU84" s="250"/>
      <c r="CV84" s="250"/>
      <c r="CW84" s="250"/>
      <c r="CX84" s="250"/>
      <c r="CY84" s="250" t="str">
        <f t="shared" si="16"/>
        <v/>
      </c>
      <c r="CZ84" s="178">
        <f t="shared" si="17"/>
        <v>100</v>
      </c>
      <c r="DA84" s="178">
        <f t="shared" si="18"/>
        <v>82.875</v>
      </c>
      <c r="DB84" s="243">
        <f t="shared" si="19"/>
        <v>576</v>
      </c>
      <c r="DC84" s="12">
        <f t="shared" si="20"/>
        <v>17</v>
      </c>
      <c r="DD84" s="271">
        <f t="shared" si="21"/>
        <v>3</v>
      </c>
      <c r="DE84" s="271" t="str">
        <f t="shared" si="22"/>
        <v/>
      </c>
      <c r="DF84" s="167" t="str">
        <f t="shared" si="23"/>
        <v/>
      </c>
      <c r="DG84" s="271" t="str">
        <f t="shared" si="24"/>
        <v/>
      </c>
      <c r="DH84" s="243">
        <f t="shared" si="25"/>
        <v>579</v>
      </c>
      <c r="DI84" s="281">
        <f t="shared" si="26"/>
        <v>5.1813471502590676E-3</v>
      </c>
      <c r="DK84" s="12" t="str">
        <f t="shared" si="27"/>
        <v/>
      </c>
      <c r="DM84" s="242">
        <f t="shared" si="28"/>
        <v>-6.125</v>
      </c>
      <c r="DN84" s="250">
        <f t="shared" si="29"/>
        <v>0</v>
      </c>
      <c r="DO84" s="250">
        <f t="shared" si="30"/>
        <v>1</v>
      </c>
      <c r="DP84" s="250">
        <f t="shared" si="31"/>
        <v>1</v>
      </c>
      <c r="DQ84" s="250"/>
      <c r="DR84" s="250"/>
      <c r="DS84" s="250"/>
      <c r="DT84" s="250"/>
      <c r="DU84" s="250"/>
      <c r="DV84" s="250"/>
      <c r="DW84" s="250"/>
      <c r="DX84" s="250"/>
      <c r="DY84" s="250"/>
      <c r="DZ84" s="250"/>
      <c r="EA84" s="250"/>
      <c r="EB84" s="250"/>
      <c r="EC84" s="250"/>
      <c r="ED84" s="250"/>
      <c r="EE84" s="250"/>
      <c r="EF84" s="250"/>
      <c r="EG84" s="250"/>
      <c r="EH84" s="250"/>
      <c r="EI84" s="250"/>
    </row>
    <row r="85" spans="1:139" s="184" customFormat="1" ht="31.5" customHeight="1" x14ac:dyDescent="0.2">
      <c r="A85" s="179">
        <v>2022</v>
      </c>
      <c r="B85" s="152">
        <v>3</v>
      </c>
      <c r="C85" s="282">
        <v>44622</v>
      </c>
      <c r="D85" s="152">
        <v>34</v>
      </c>
      <c r="E85" s="152">
        <v>104</v>
      </c>
      <c r="F85" s="152">
        <v>8</v>
      </c>
      <c r="G85" s="183" t="s">
        <v>243</v>
      </c>
      <c r="H85" s="271" t="s">
        <v>244</v>
      </c>
      <c r="I85" s="271" t="s">
        <v>365</v>
      </c>
      <c r="J85" s="271">
        <v>4</v>
      </c>
      <c r="K85" s="271">
        <v>6</v>
      </c>
      <c r="L85" s="185">
        <v>89</v>
      </c>
      <c r="M85" s="186">
        <v>82.77</v>
      </c>
      <c r="N85" s="187">
        <v>95.23</v>
      </c>
      <c r="O85" s="178"/>
      <c r="P85" s="178"/>
      <c r="Q85" s="178">
        <v>89</v>
      </c>
      <c r="R85" s="178">
        <v>100</v>
      </c>
      <c r="S85" s="178">
        <v>86</v>
      </c>
      <c r="T85" s="178"/>
      <c r="U85" s="178"/>
      <c r="V85" s="178">
        <v>86</v>
      </c>
      <c r="W85" s="178">
        <v>90</v>
      </c>
      <c r="X85" s="178">
        <v>78</v>
      </c>
      <c r="Y85" s="153"/>
      <c r="Z85" s="153"/>
      <c r="AA85" s="178">
        <v>110</v>
      </c>
      <c r="AB85" s="178">
        <v>97</v>
      </c>
      <c r="AC85" s="178">
        <v>104</v>
      </c>
      <c r="AD85" s="178">
        <v>107</v>
      </c>
      <c r="AE85" s="178">
        <v>109</v>
      </c>
      <c r="AF85" s="178">
        <v>77</v>
      </c>
      <c r="AG85" s="178">
        <v>75</v>
      </c>
      <c r="AH85" s="178">
        <v>83</v>
      </c>
      <c r="AI85" s="178">
        <v>85</v>
      </c>
      <c r="AJ85" s="178">
        <v>89</v>
      </c>
      <c r="AK85" s="153"/>
      <c r="AL85" s="153"/>
      <c r="AM85" s="178"/>
      <c r="AN85" s="178"/>
      <c r="AO85" s="214"/>
      <c r="AP85" s="168">
        <v>140</v>
      </c>
      <c r="AQ85" s="169">
        <v>103</v>
      </c>
      <c r="AR85" s="167"/>
      <c r="AS85" s="167"/>
      <c r="AT85" s="167"/>
      <c r="AU85" s="167"/>
      <c r="AV85" s="167"/>
      <c r="AW85" s="167"/>
      <c r="AX85" s="167"/>
      <c r="AY85" s="167"/>
      <c r="AZ85" s="167"/>
      <c r="BA85" s="167"/>
      <c r="BB85" s="167"/>
      <c r="BC85" s="167"/>
      <c r="BD85" s="167"/>
      <c r="BE85" s="167"/>
      <c r="BF85" s="167"/>
      <c r="BG85" s="167"/>
      <c r="BH85" s="167"/>
      <c r="BI85" s="167"/>
      <c r="BJ85" s="167"/>
      <c r="BK85" s="167"/>
      <c r="BL85" s="167"/>
      <c r="BM85" s="167"/>
      <c r="BN85" s="167"/>
      <c r="BO85" s="167"/>
      <c r="BP85" s="167"/>
      <c r="BQ85" s="167"/>
      <c r="BR85" s="167"/>
      <c r="BS85" s="167"/>
      <c r="BT85" s="167"/>
      <c r="BU85" s="167"/>
      <c r="BV85" s="167"/>
      <c r="BW85" s="167"/>
      <c r="BX85" s="170"/>
      <c r="BY85" s="170"/>
      <c r="BZ85" s="170"/>
      <c r="CA85" s="170"/>
      <c r="CB85" s="170"/>
      <c r="CC85" s="170"/>
      <c r="CD85" s="170"/>
      <c r="CE85" s="170"/>
      <c r="CF85" s="170"/>
      <c r="CG85" s="171"/>
      <c r="CH85" s="166">
        <v>1.4999999999999999E-2</v>
      </c>
      <c r="CI85" s="283"/>
      <c r="CJ85" s="172"/>
      <c r="CK85" s="154"/>
      <c r="CL85" s="154"/>
      <c r="CM85" s="154"/>
      <c r="CN85" s="154"/>
      <c r="CO85" s="154" t="s">
        <v>375</v>
      </c>
      <c r="CP85" s="273" t="s">
        <v>376</v>
      </c>
      <c r="CQ85" s="250" t="s">
        <v>410</v>
      </c>
      <c r="CR85" s="250"/>
      <c r="CS85" s="250">
        <v>9</v>
      </c>
      <c r="CT85" s="250"/>
      <c r="CU85" s="250"/>
      <c r="CV85" s="250"/>
      <c r="CW85" s="250"/>
      <c r="CX85" s="250"/>
      <c r="CY85" s="250" t="str">
        <f t="shared" si="16"/>
        <v/>
      </c>
      <c r="CZ85" s="178">
        <f t="shared" si="17"/>
        <v>100</v>
      </c>
      <c r="DA85" s="178">
        <f t="shared" si="18"/>
        <v>82.875</v>
      </c>
      <c r="DB85" s="243">
        <f t="shared" si="19"/>
        <v>0</v>
      </c>
      <c r="DC85" s="12">
        <f t="shared" si="20"/>
        <v>0</v>
      </c>
      <c r="DD85" s="271">
        <f t="shared" si="21"/>
        <v>0</v>
      </c>
      <c r="DE85" s="271" t="str">
        <f t="shared" si="22"/>
        <v/>
      </c>
      <c r="DF85" s="167" t="str">
        <f t="shared" si="23"/>
        <v/>
      </c>
      <c r="DG85" s="271" t="str">
        <f t="shared" si="24"/>
        <v/>
      </c>
      <c r="DH85" s="243">
        <f t="shared" si="25"/>
        <v>0</v>
      </c>
      <c r="DI85" s="281" t="str">
        <f t="shared" si="26"/>
        <v/>
      </c>
      <c r="DK85" s="12" t="str">
        <f t="shared" si="27"/>
        <v/>
      </c>
      <c r="DM85" s="242">
        <f t="shared" si="28"/>
        <v>-6.125</v>
      </c>
      <c r="DN85" s="250">
        <f t="shared" si="29"/>
        <v>0</v>
      </c>
      <c r="DO85" s="250">
        <f t="shared" si="30"/>
        <v>1</v>
      </c>
      <c r="DP85" s="250">
        <f t="shared" si="31"/>
        <v>1</v>
      </c>
      <c r="DQ85" s="250"/>
      <c r="DR85" s="250"/>
      <c r="DS85" s="250"/>
      <c r="DT85" s="250"/>
      <c r="DU85" s="250"/>
      <c r="DV85" s="250"/>
      <c r="DW85" s="250"/>
      <c r="DX85" s="250"/>
      <c r="DY85" s="250"/>
      <c r="DZ85" s="250"/>
      <c r="EA85" s="250"/>
      <c r="EB85" s="250"/>
      <c r="EC85" s="250"/>
      <c r="ED85" s="250"/>
      <c r="EE85" s="250"/>
      <c r="EF85" s="250"/>
      <c r="EG85" s="250"/>
      <c r="EH85" s="250"/>
      <c r="EI85" s="250"/>
    </row>
    <row r="86" spans="1:139" s="184" customFormat="1" ht="31.5" customHeight="1" x14ac:dyDescent="0.2">
      <c r="A86" s="179">
        <v>2022</v>
      </c>
      <c r="B86" s="152">
        <v>3</v>
      </c>
      <c r="C86" s="282">
        <v>44622</v>
      </c>
      <c r="D86" s="152">
        <v>124</v>
      </c>
      <c r="E86" s="152">
        <v>688</v>
      </c>
      <c r="F86" s="152">
        <v>8</v>
      </c>
      <c r="G86" s="183" t="s">
        <v>117</v>
      </c>
      <c r="H86" s="271" t="s">
        <v>118</v>
      </c>
      <c r="I86" s="271" t="s">
        <v>365</v>
      </c>
      <c r="J86" s="271">
        <v>2</v>
      </c>
      <c r="K86" s="271">
        <v>2</v>
      </c>
      <c r="L86" s="185">
        <v>200</v>
      </c>
      <c r="M86" s="186">
        <v>180</v>
      </c>
      <c r="N86" s="187">
        <v>220</v>
      </c>
      <c r="O86" s="178">
        <v>256</v>
      </c>
      <c r="P86" s="178">
        <v>258</v>
      </c>
      <c r="Q86" s="178"/>
      <c r="R86" s="178"/>
      <c r="S86" s="178"/>
      <c r="T86" s="178">
        <v>185</v>
      </c>
      <c r="U86" s="178">
        <v>189</v>
      </c>
      <c r="V86" s="178"/>
      <c r="W86" s="178"/>
      <c r="X86" s="178"/>
      <c r="Y86" s="153"/>
      <c r="Z86" s="153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53"/>
      <c r="AL86" s="153"/>
      <c r="AM86" s="178"/>
      <c r="AN86" s="178"/>
      <c r="AO86" s="214"/>
      <c r="AP86" s="168">
        <v>59</v>
      </c>
      <c r="AQ86" s="169">
        <v>122</v>
      </c>
      <c r="AR86" s="167"/>
      <c r="AS86" s="167"/>
      <c r="AT86" s="167"/>
      <c r="AU86" s="167"/>
      <c r="AV86" s="167">
        <v>830</v>
      </c>
      <c r="AW86" s="167">
        <v>6</v>
      </c>
      <c r="AX86" s="167">
        <v>1</v>
      </c>
      <c r="AY86" s="167">
        <v>1</v>
      </c>
      <c r="AZ86" s="167"/>
      <c r="BA86" s="167"/>
      <c r="BB86" s="167"/>
      <c r="BC86" s="167"/>
      <c r="BD86" s="167"/>
      <c r="BE86" s="167"/>
      <c r="BF86" s="167"/>
      <c r="BG86" s="167"/>
      <c r="BH86" s="167">
        <v>838</v>
      </c>
      <c r="BI86" s="167"/>
      <c r="BJ86" s="167"/>
      <c r="BK86" s="167">
        <v>280</v>
      </c>
      <c r="BL86" s="167"/>
      <c r="BM86" s="167"/>
      <c r="BN86" s="167"/>
      <c r="BO86" s="167"/>
      <c r="BP86" s="167"/>
      <c r="BQ86" s="167"/>
      <c r="BR86" s="167"/>
      <c r="BS86" s="167"/>
      <c r="BT86" s="167"/>
      <c r="BU86" s="167"/>
      <c r="BV86" s="167"/>
      <c r="BW86" s="167"/>
      <c r="BX86" s="170"/>
      <c r="BY86" s="170"/>
      <c r="BZ86" s="170"/>
      <c r="CA86" s="170"/>
      <c r="CB86" s="170"/>
      <c r="CC86" s="170"/>
      <c r="CD86" s="170"/>
      <c r="CE86" s="170"/>
      <c r="CF86" s="170"/>
      <c r="CG86" s="171"/>
      <c r="CH86" s="166">
        <v>1.4999999999999999E-2</v>
      </c>
      <c r="CI86" s="283"/>
      <c r="CJ86" s="172"/>
      <c r="CK86" s="154"/>
      <c r="CL86" s="154"/>
      <c r="CM86" s="154"/>
      <c r="CN86" s="154"/>
      <c r="CO86" s="154" t="s">
        <v>375</v>
      </c>
      <c r="CP86" s="273" t="s">
        <v>376</v>
      </c>
      <c r="CQ86" s="250"/>
      <c r="CR86" s="250"/>
      <c r="CS86" s="250">
        <v>9</v>
      </c>
      <c r="CT86" s="250"/>
      <c r="CU86" s="250"/>
      <c r="CV86" s="250"/>
      <c r="CW86" s="250"/>
      <c r="CX86" s="250"/>
      <c r="CY86" s="250" t="str">
        <f t="shared" si="16"/>
        <v/>
      </c>
      <c r="CZ86" s="178">
        <f t="shared" si="17"/>
        <v>257</v>
      </c>
      <c r="DA86" s="178">
        <f t="shared" si="18"/>
        <v>187</v>
      </c>
      <c r="DB86" s="243">
        <f t="shared" si="19"/>
        <v>1110</v>
      </c>
      <c r="DC86" s="12">
        <f t="shared" si="20"/>
        <v>8</v>
      </c>
      <c r="DD86" s="271">
        <f t="shared" si="21"/>
        <v>4</v>
      </c>
      <c r="DE86" s="271" t="str">
        <f t="shared" si="22"/>
        <v/>
      </c>
      <c r="DF86" s="167" t="str">
        <f t="shared" si="23"/>
        <v/>
      </c>
      <c r="DG86" s="271" t="str">
        <f t="shared" si="24"/>
        <v/>
      </c>
      <c r="DH86" s="243">
        <f t="shared" si="25"/>
        <v>1114</v>
      </c>
      <c r="DI86" s="281">
        <f t="shared" si="26"/>
        <v>3.5906642728904849E-3</v>
      </c>
      <c r="DK86" s="12" t="str">
        <f t="shared" si="27"/>
        <v/>
      </c>
      <c r="DM86" s="242">
        <f t="shared" si="28"/>
        <v>-13</v>
      </c>
      <c r="DN86" s="250">
        <f t="shared" si="29"/>
        <v>0</v>
      </c>
      <c r="DO86" s="250">
        <f t="shared" si="30"/>
        <v>1</v>
      </c>
      <c r="DP86" s="250">
        <f t="shared" si="31"/>
        <v>1</v>
      </c>
      <c r="DQ86" s="250"/>
      <c r="DR86" s="250"/>
      <c r="DS86" s="250"/>
      <c r="DT86" s="250"/>
      <c r="DU86" s="250"/>
      <c r="DV86" s="250"/>
      <c r="DW86" s="250"/>
      <c r="DX86" s="250"/>
      <c r="DY86" s="250"/>
      <c r="DZ86" s="250"/>
      <c r="EA86" s="250"/>
      <c r="EB86" s="250"/>
      <c r="EC86" s="250"/>
      <c r="ED86" s="250"/>
      <c r="EE86" s="250"/>
      <c r="EF86" s="250"/>
      <c r="EG86" s="250"/>
      <c r="EH86" s="250"/>
      <c r="EI86" s="250"/>
    </row>
    <row r="87" spans="1:139" s="184" customFormat="1" ht="31.5" customHeight="1" x14ac:dyDescent="0.2">
      <c r="A87" s="179">
        <v>2022</v>
      </c>
      <c r="B87" s="152">
        <v>3</v>
      </c>
      <c r="C87" s="282">
        <v>44622</v>
      </c>
      <c r="D87" s="152">
        <v>124</v>
      </c>
      <c r="E87" s="152">
        <v>689</v>
      </c>
      <c r="F87" s="152">
        <v>8</v>
      </c>
      <c r="G87" s="183" t="s">
        <v>147</v>
      </c>
      <c r="H87" s="271" t="s">
        <v>148</v>
      </c>
      <c r="I87" s="271" t="s">
        <v>365</v>
      </c>
      <c r="J87" s="271">
        <v>2</v>
      </c>
      <c r="K87" s="271">
        <v>2</v>
      </c>
      <c r="L87" s="185">
        <v>75</v>
      </c>
      <c r="M87" s="186">
        <v>67.5</v>
      </c>
      <c r="N87" s="187">
        <v>82.5</v>
      </c>
      <c r="O87" s="178">
        <v>91</v>
      </c>
      <c r="P87" s="178">
        <v>93</v>
      </c>
      <c r="Q87" s="178"/>
      <c r="R87" s="178"/>
      <c r="S87" s="178"/>
      <c r="T87" s="178">
        <v>80</v>
      </c>
      <c r="U87" s="178">
        <v>79</v>
      </c>
      <c r="V87" s="178"/>
      <c r="W87" s="178"/>
      <c r="X87" s="178"/>
      <c r="Y87" s="153"/>
      <c r="Z87" s="153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53"/>
      <c r="AL87" s="153"/>
      <c r="AM87" s="178"/>
      <c r="AN87" s="178"/>
      <c r="AO87" s="214"/>
      <c r="AP87" s="168">
        <v>59</v>
      </c>
      <c r="AQ87" s="169">
        <v>122</v>
      </c>
      <c r="AR87" s="167"/>
      <c r="AS87" s="167"/>
      <c r="AT87" s="167"/>
      <c r="AU87" s="167"/>
      <c r="AV87" s="167">
        <v>756</v>
      </c>
      <c r="AW87" s="167">
        <v>2</v>
      </c>
      <c r="AX87" s="167">
        <v>2</v>
      </c>
      <c r="AY87" s="167">
        <v>1</v>
      </c>
      <c r="AZ87" s="167"/>
      <c r="BA87" s="167"/>
      <c r="BB87" s="167"/>
      <c r="BC87" s="167"/>
      <c r="BD87" s="167"/>
      <c r="BE87" s="167"/>
      <c r="BF87" s="167"/>
      <c r="BG87" s="167"/>
      <c r="BH87" s="167">
        <v>761</v>
      </c>
      <c r="BI87" s="167"/>
      <c r="BJ87" s="167"/>
      <c r="BK87" s="167">
        <v>378</v>
      </c>
      <c r="BL87" s="167"/>
      <c r="BM87" s="167"/>
      <c r="BN87" s="167"/>
      <c r="BO87" s="167"/>
      <c r="BP87" s="167"/>
      <c r="BQ87" s="167"/>
      <c r="BR87" s="167"/>
      <c r="BS87" s="167"/>
      <c r="BT87" s="167"/>
      <c r="BU87" s="167"/>
      <c r="BV87" s="167"/>
      <c r="BW87" s="167"/>
      <c r="BX87" s="170"/>
      <c r="BY87" s="170"/>
      <c r="BZ87" s="170"/>
      <c r="CA87" s="170"/>
      <c r="CB87" s="170"/>
      <c r="CC87" s="170"/>
      <c r="CD87" s="170"/>
      <c r="CE87" s="170"/>
      <c r="CF87" s="170"/>
      <c r="CG87" s="171"/>
      <c r="CH87" s="166">
        <v>1.4999999999999999E-2</v>
      </c>
      <c r="CI87" s="283"/>
      <c r="CJ87" s="172"/>
      <c r="CK87" s="154"/>
      <c r="CL87" s="154"/>
      <c r="CM87" s="154"/>
      <c r="CN87" s="154"/>
      <c r="CO87" s="154" t="s">
        <v>375</v>
      </c>
      <c r="CP87" s="273" t="s">
        <v>376</v>
      </c>
      <c r="CQ87" s="250"/>
      <c r="CR87" s="250"/>
      <c r="CS87" s="250">
        <v>9</v>
      </c>
      <c r="CT87" s="250"/>
      <c r="CU87" s="250"/>
      <c r="CV87" s="250"/>
      <c r="CW87" s="250"/>
      <c r="CX87" s="250"/>
      <c r="CY87" s="250" t="str">
        <f t="shared" si="16"/>
        <v/>
      </c>
      <c r="CZ87" s="178">
        <f t="shared" si="17"/>
        <v>92</v>
      </c>
      <c r="DA87" s="178">
        <f t="shared" si="18"/>
        <v>79.5</v>
      </c>
      <c r="DB87" s="243">
        <f t="shared" si="19"/>
        <v>1134</v>
      </c>
      <c r="DC87" s="12">
        <f t="shared" si="20"/>
        <v>5</v>
      </c>
      <c r="DD87" s="271">
        <f t="shared" si="21"/>
        <v>3</v>
      </c>
      <c r="DE87" s="271" t="str">
        <f t="shared" si="22"/>
        <v/>
      </c>
      <c r="DF87" s="167" t="str">
        <f t="shared" si="23"/>
        <v/>
      </c>
      <c r="DG87" s="271" t="str">
        <f t="shared" si="24"/>
        <v/>
      </c>
      <c r="DH87" s="243">
        <f t="shared" si="25"/>
        <v>1137</v>
      </c>
      <c r="DI87" s="281">
        <f t="shared" si="26"/>
        <v>2.6385224274406332E-3</v>
      </c>
      <c r="DK87" s="12" t="str">
        <f t="shared" si="27"/>
        <v/>
      </c>
      <c r="DM87" s="242">
        <f t="shared" si="28"/>
        <v>4.5</v>
      </c>
      <c r="DN87" s="250">
        <f t="shared" si="29"/>
        <v>0</v>
      </c>
      <c r="DO87" s="250">
        <f t="shared" si="30"/>
        <v>1</v>
      </c>
      <c r="DP87" s="250">
        <f t="shared" si="31"/>
        <v>1</v>
      </c>
      <c r="DQ87" s="250"/>
      <c r="DR87" s="250"/>
      <c r="DS87" s="250"/>
      <c r="DT87" s="250"/>
      <c r="DU87" s="250"/>
      <c r="DV87" s="250"/>
      <c r="DW87" s="250"/>
      <c r="DX87" s="250"/>
      <c r="DY87" s="250"/>
      <c r="DZ87" s="250"/>
      <c r="EA87" s="250"/>
      <c r="EB87" s="250"/>
      <c r="EC87" s="250"/>
      <c r="ED87" s="250"/>
      <c r="EE87" s="250"/>
      <c r="EF87" s="250"/>
      <c r="EG87" s="250"/>
      <c r="EH87" s="250"/>
      <c r="EI87" s="250"/>
    </row>
    <row r="88" spans="1:139" s="184" customFormat="1" ht="31.5" customHeight="1" x14ac:dyDescent="0.2">
      <c r="A88" s="179">
        <v>2022</v>
      </c>
      <c r="B88" s="152">
        <v>3</v>
      </c>
      <c r="C88" s="282">
        <v>44622</v>
      </c>
      <c r="D88" s="152">
        <v>165</v>
      </c>
      <c r="E88" s="152">
        <v>306</v>
      </c>
      <c r="F88" s="152">
        <v>30</v>
      </c>
      <c r="G88" s="183" t="s">
        <v>305</v>
      </c>
      <c r="H88" s="271" t="s">
        <v>306</v>
      </c>
      <c r="I88" s="271" t="s">
        <v>393</v>
      </c>
      <c r="J88" s="271">
        <v>1</v>
      </c>
      <c r="K88" s="271">
        <v>3</v>
      </c>
      <c r="L88" s="185">
        <v>196</v>
      </c>
      <c r="M88" s="186">
        <v>182.28</v>
      </c>
      <c r="N88" s="187">
        <v>209.72</v>
      </c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53"/>
      <c r="Z88" s="153"/>
      <c r="AA88" s="178">
        <v>217</v>
      </c>
      <c r="AB88" s="178">
        <v>216</v>
      </c>
      <c r="AC88" s="178">
        <v>213</v>
      </c>
      <c r="AD88" s="178">
        <v>215</v>
      </c>
      <c r="AE88" s="178">
        <v>228</v>
      </c>
      <c r="AF88" s="178">
        <v>187</v>
      </c>
      <c r="AG88" s="178">
        <v>195</v>
      </c>
      <c r="AH88" s="178">
        <v>181</v>
      </c>
      <c r="AI88" s="178">
        <v>191</v>
      </c>
      <c r="AJ88" s="178">
        <v>217</v>
      </c>
      <c r="AK88" s="153"/>
      <c r="AL88" s="153"/>
      <c r="AM88" s="178"/>
      <c r="AN88" s="178"/>
      <c r="AO88" s="214"/>
      <c r="AP88" s="168">
        <v>23</v>
      </c>
      <c r="AQ88" s="169">
        <v>157</v>
      </c>
      <c r="AR88" s="167"/>
      <c r="AS88" s="167"/>
      <c r="AT88" s="167"/>
      <c r="AU88" s="167"/>
      <c r="AV88" s="167"/>
      <c r="AW88" s="167"/>
      <c r="AX88" s="167"/>
      <c r="AY88" s="167"/>
      <c r="AZ88" s="167"/>
      <c r="BA88" s="167"/>
      <c r="BB88" s="167"/>
      <c r="BC88" s="167"/>
      <c r="BD88" s="167"/>
      <c r="BE88" s="167"/>
      <c r="BF88" s="167"/>
      <c r="BG88" s="167"/>
      <c r="BH88" s="167"/>
      <c r="BI88" s="167"/>
      <c r="BJ88" s="167"/>
      <c r="BK88" s="167"/>
      <c r="BL88" s="167">
        <v>2</v>
      </c>
      <c r="BM88" s="167">
        <v>4</v>
      </c>
      <c r="BN88" s="167">
        <v>4</v>
      </c>
      <c r="BO88" s="167"/>
      <c r="BP88" s="167"/>
      <c r="BQ88" s="167"/>
      <c r="BR88" s="167"/>
      <c r="BS88" s="167"/>
      <c r="BT88" s="167"/>
      <c r="BU88" s="167"/>
      <c r="BV88" s="167"/>
      <c r="BW88" s="167"/>
      <c r="BX88" s="170"/>
      <c r="BY88" s="170"/>
      <c r="BZ88" s="170"/>
      <c r="CA88" s="170"/>
      <c r="CB88" s="170"/>
      <c r="CC88" s="170"/>
      <c r="CD88" s="170"/>
      <c r="CE88" s="170"/>
      <c r="CF88" s="170"/>
      <c r="CG88" s="171"/>
      <c r="CH88" s="166">
        <v>0.02</v>
      </c>
      <c r="CI88" s="283"/>
      <c r="CJ88" s="172"/>
      <c r="CK88" s="154"/>
      <c r="CL88" s="154"/>
      <c r="CM88" s="154"/>
      <c r="CN88" s="154"/>
      <c r="CO88" s="154" t="s">
        <v>419</v>
      </c>
      <c r="CP88" s="273"/>
      <c r="CQ88" s="250"/>
      <c r="CR88" s="250"/>
      <c r="CS88" s="250">
        <v>9</v>
      </c>
      <c r="CT88" s="250"/>
      <c r="CU88" s="250"/>
      <c r="CV88" s="250"/>
      <c r="CW88" s="250"/>
      <c r="CX88" s="250"/>
      <c r="CY88" s="250" t="str">
        <f t="shared" si="16"/>
        <v/>
      </c>
      <c r="CZ88" s="178">
        <f t="shared" si="17"/>
        <v>218</v>
      </c>
      <c r="DA88" s="178">
        <f t="shared" si="18"/>
        <v>194.2</v>
      </c>
      <c r="DB88" s="243">
        <f t="shared" si="19"/>
        <v>0</v>
      </c>
      <c r="DC88" s="12">
        <f t="shared" si="20"/>
        <v>10</v>
      </c>
      <c r="DD88" s="271">
        <f t="shared" si="21"/>
        <v>3</v>
      </c>
      <c r="DE88" s="271" t="str">
        <f t="shared" si="22"/>
        <v/>
      </c>
      <c r="DF88" s="167" t="str">
        <f t="shared" si="23"/>
        <v/>
      </c>
      <c r="DG88" s="271" t="str">
        <f t="shared" si="24"/>
        <v/>
      </c>
      <c r="DH88" s="243">
        <f t="shared" si="25"/>
        <v>3</v>
      </c>
      <c r="DI88" s="281">
        <f t="shared" si="26"/>
        <v>1</v>
      </c>
      <c r="DK88" s="12" t="str">
        <f t="shared" si="27"/>
        <v/>
      </c>
      <c r="DM88" s="242">
        <f t="shared" si="28"/>
        <v>-1.8000000000000114</v>
      </c>
      <c r="DN88" s="250">
        <f t="shared" si="29"/>
        <v>0</v>
      </c>
      <c r="DO88" s="250">
        <f t="shared" si="30"/>
        <v>1</v>
      </c>
      <c r="DP88" s="250">
        <f t="shared" si="31"/>
        <v>1</v>
      </c>
      <c r="DQ88" s="250"/>
      <c r="DR88" s="250"/>
      <c r="DS88" s="250"/>
      <c r="DT88" s="250"/>
      <c r="DU88" s="250"/>
      <c r="DV88" s="250"/>
      <c r="DW88" s="250"/>
      <c r="DX88" s="250"/>
      <c r="DY88" s="250"/>
      <c r="DZ88" s="250"/>
      <c r="EA88" s="250"/>
      <c r="EB88" s="250"/>
      <c r="EC88" s="250"/>
      <c r="ED88" s="250"/>
      <c r="EE88" s="250"/>
      <c r="EF88" s="250"/>
      <c r="EG88" s="250"/>
      <c r="EH88" s="250"/>
      <c r="EI88" s="250"/>
    </row>
    <row r="89" spans="1:139" s="184" customFormat="1" ht="31.5" customHeight="1" x14ac:dyDescent="0.2">
      <c r="A89" s="179">
        <v>2022</v>
      </c>
      <c r="B89" s="152">
        <v>3</v>
      </c>
      <c r="C89" s="282">
        <v>44622</v>
      </c>
      <c r="D89" s="152">
        <v>165</v>
      </c>
      <c r="E89" s="152">
        <v>652</v>
      </c>
      <c r="F89" s="152">
        <v>30</v>
      </c>
      <c r="G89" s="183" t="s">
        <v>167</v>
      </c>
      <c r="H89" s="271" t="s">
        <v>168</v>
      </c>
      <c r="I89" s="271" t="s">
        <v>393</v>
      </c>
      <c r="J89" s="271">
        <v>1</v>
      </c>
      <c r="K89" s="271">
        <v>3</v>
      </c>
      <c r="L89" s="185">
        <v>17.100000000000001</v>
      </c>
      <c r="M89" s="186">
        <v>15.903</v>
      </c>
      <c r="N89" s="187">
        <v>18.297000000000001</v>
      </c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53"/>
      <c r="Z89" s="153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53">
        <v>177</v>
      </c>
      <c r="AL89" s="153">
        <v>179</v>
      </c>
      <c r="AM89" s="178"/>
      <c r="AN89" s="178"/>
      <c r="AO89" s="214"/>
      <c r="AP89" s="168">
        <v>23</v>
      </c>
      <c r="AQ89" s="169">
        <v>157</v>
      </c>
      <c r="AR89" s="167"/>
      <c r="AS89" s="167"/>
      <c r="AT89" s="167"/>
      <c r="AU89" s="167"/>
      <c r="AV89" s="167"/>
      <c r="AW89" s="167"/>
      <c r="AX89" s="167"/>
      <c r="AY89" s="167"/>
      <c r="AZ89" s="167"/>
      <c r="BA89" s="167"/>
      <c r="BB89" s="167"/>
      <c r="BC89" s="167"/>
      <c r="BD89" s="167"/>
      <c r="BE89" s="167"/>
      <c r="BF89" s="167"/>
      <c r="BG89" s="167"/>
      <c r="BH89" s="167"/>
      <c r="BI89" s="167"/>
      <c r="BJ89" s="167"/>
      <c r="BK89" s="167"/>
      <c r="BL89" s="167"/>
      <c r="BM89" s="167"/>
      <c r="BN89" s="167"/>
      <c r="BO89" s="167"/>
      <c r="BP89" s="167"/>
      <c r="BQ89" s="167"/>
      <c r="BR89" s="167"/>
      <c r="BS89" s="167"/>
      <c r="BT89" s="167"/>
      <c r="BU89" s="167"/>
      <c r="BV89" s="167"/>
      <c r="BW89" s="167"/>
      <c r="BX89" s="170"/>
      <c r="BY89" s="170"/>
      <c r="BZ89" s="170"/>
      <c r="CA89" s="170"/>
      <c r="CB89" s="170"/>
      <c r="CC89" s="170"/>
      <c r="CD89" s="170"/>
      <c r="CE89" s="170"/>
      <c r="CF89" s="170"/>
      <c r="CG89" s="171"/>
      <c r="CH89" s="166">
        <v>0.02</v>
      </c>
      <c r="CI89" s="283"/>
      <c r="CJ89" s="172"/>
      <c r="CK89" s="154"/>
      <c r="CL89" s="154"/>
      <c r="CM89" s="154"/>
      <c r="CN89" s="154"/>
      <c r="CO89" s="154" t="s">
        <v>419</v>
      </c>
      <c r="CP89" s="273"/>
      <c r="CQ89" s="250" t="s">
        <v>420</v>
      </c>
      <c r="CR89" s="250"/>
      <c r="CS89" s="250">
        <v>9</v>
      </c>
      <c r="CT89" s="250"/>
      <c r="CU89" s="250"/>
      <c r="CV89" s="250"/>
      <c r="CW89" s="250"/>
      <c r="CX89" s="250"/>
      <c r="CY89" s="250" t="str">
        <f t="shared" si="16"/>
        <v/>
      </c>
      <c r="CZ89" s="178" t="str">
        <f t="shared" si="17"/>
        <v/>
      </c>
      <c r="DA89" s="178" t="str">
        <f t="shared" si="18"/>
        <v/>
      </c>
      <c r="DB89" s="243">
        <f t="shared" si="19"/>
        <v>0</v>
      </c>
      <c r="DC89" s="12">
        <f t="shared" si="20"/>
        <v>0</v>
      </c>
      <c r="DD89" s="271">
        <f t="shared" si="21"/>
        <v>0</v>
      </c>
      <c r="DE89" s="271">
        <f t="shared" si="22"/>
        <v>178</v>
      </c>
      <c r="DF89" s="167">
        <f t="shared" si="23"/>
        <v>20</v>
      </c>
      <c r="DG89" s="271">
        <f t="shared" si="24"/>
        <v>0</v>
      </c>
      <c r="DH89" s="243">
        <f t="shared" si="25"/>
        <v>0</v>
      </c>
      <c r="DI89" s="281" t="str">
        <f t="shared" si="26"/>
        <v/>
      </c>
      <c r="DK89" s="12">
        <f t="shared" si="27"/>
        <v>-3</v>
      </c>
      <c r="DM89" s="242" t="str">
        <f t="shared" si="28"/>
        <v/>
      </c>
      <c r="DN89" s="250">
        <f t="shared" si="29"/>
        <v>0</v>
      </c>
      <c r="DO89" s="250">
        <f t="shared" si="30"/>
        <v>1</v>
      </c>
      <c r="DP89" s="250">
        <f t="shared" si="31"/>
        <v>0</v>
      </c>
      <c r="DQ89" s="250"/>
      <c r="DR89" s="250"/>
      <c r="DS89" s="250"/>
      <c r="DT89" s="250"/>
      <c r="DU89" s="250"/>
      <c r="DV89" s="250"/>
      <c r="DW89" s="250"/>
      <c r="DX89" s="250"/>
      <c r="DY89" s="250"/>
      <c r="DZ89" s="250"/>
      <c r="EA89" s="250"/>
      <c r="EB89" s="250"/>
      <c r="EC89" s="250"/>
      <c r="ED89" s="250"/>
      <c r="EE89" s="250"/>
      <c r="EF89" s="250"/>
      <c r="EG89" s="250"/>
      <c r="EH89" s="250"/>
      <c r="EI89" s="250"/>
    </row>
    <row r="90" spans="1:139" s="184" customFormat="1" ht="31.5" customHeight="1" x14ac:dyDescent="0.2">
      <c r="A90" s="179">
        <v>2022</v>
      </c>
      <c r="B90" s="152">
        <v>3</v>
      </c>
      <c r="C90" s="282">
        <v>44622</v>
      </c>
      <c r="D90" s="152">
        <v>227</v>
      </c>
      <c r="E90" s="152">
        <v>155</v>
      </c>
      <c r="F90" s="152">
        <v>30</v>
      </c>
      <c r="G90" s="183" t="s">
        <v>153</v>
      </c>
      <c r="H90" s="271" t="s">
        <v>154</v>
      </c>
      <c r="I90" s="271" t="s">
        <v>390</v>
      </c>
      <c r="J90" s="271">
        <v>3</v>
      </c>
      <c r="K90" s="271">
        <v>2</v>
      </c>
      <c r="L90" s="185">
        <v>122</v>
      </c>
      <c r="M90" s="186">
        <v>113.46</v>
      </c>
      <c r="N90" s="187">
        <v>130.54</v>
      </c>
      <c r="O90" s="178"/>
      <c r="P90" s="178">
        <v>169</v>
      </c>
      <c r="Q90" s="178">
        <v>203</v>
      </c>
      <c r="R90" s="178">
        <v>200</v>
      </c>
      <c r="S90" s="178">
        <v>206</v>
      </c>
      <c r="T90" s="178"/>
      <c r="U90" s="178">
        <v>125</v>
      </c>
      <c r="V90" s="178">
        <v>126</v>
      </c>
      <c r="W90" s="178">
        <v>124</v>
      </c>
      <c r="X90" s="178">
        <v>128</v>
      </c>
      <c r="Y90" s="153">
        <v>126</v>
      </c>
      <c r="Z90" s="153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53"/>
      <c r="AL90" s="153"/>
      <c r="AM90" s="178"/>
      <c r="AN90" s="178"/>
      <c r="AO90" s="214"/>
      <c r="AP90" s="168">
        <v>80</v>
      </c>
      <c r="AQ90" s="169">
        <v>135</v>
      </c>
      <c r="AR90" s="167"/>
      <c r="AS90" s="167"/>
      <c r="AT90" s="167"/>
      <c r="AU90" s="167"/>
      <c r="AV90" s="167"/>
      <c r="AW90" s="167">
        <v>6</v>
      </c>
      <c r="AX90" s="167">
        <v>9</v>
      </c>
      <c r="AY90" s="167">
        <v>5</v>
      </c>
      <c r="AZ90" s="167"/>
      <c r="BA90" s="167"/>
      <c r="BB90" s="167"/>
      <c r="BC90" s="167"/>
      <c r="BD90" s="167"/>
      <c r="BE90" s="167"/>
      <c r="BF90" s="167"/>
      <c r="BG90" s="167"/>
      <c r="BH90" s="167"/>
      <c r="BI90" s="167"/>
      <c r="BJ90" s="167"/>
      <c r="BK90" s="167">
        <v>792</v>
      </c>
      <c r="BL90" s="167"/>
      <c r="BM90" s="167"/>
      <c r="BN90" s="167"/>
      <c r="BO90" s="167"/>
      <c r="BP90" s="167"/>
      <c r="BQ90" s="167"/>
      <c r="BR90" s="167"/>
      <c r="BS90" s="167"/>
      <c r="BT90" s="167"/>
      <c r="BU90" s="167"/>
      <c r="BV90" s="167"/>
      <c r="BW90" s="167"/>
      <c r="BX90" s="170"/>
      <c r="BY90" s="170"/>
      <c r="BZ90" s="170"/>
      <c r="CA90" s="170"/>
      <c r="CB90" s="170"/>
      <c r="CC90" s="170"/>
      <c r="CD90" s="170"/>
      <c r="CE90" s="170"/>
      <c r="CF90" s="170"/>
      <c r="CG90" s="171"/>
      <c r="CH90" s="166">
        <v>0.02</v>
      </c>
      <c r="CI90" s="283"/>
      <c r="CJ90" s="172"/>
      <c r="CK90" s="154"/>
      <c r="CL90" s="154"/>
      <c r="CM90" s="154"/>
      <c r="CN90" s="154"/>
      <c r="CO90" s="154" t="s">
        <v>375</v>
      </c>
      <c r="CP90" s="273" t="s">
        <v>391</v>
      </c>
      <c r="CQ90" s="250" t="s">
        <v>392</v>
      </c>
      <c r="CR90" s="250"/>
      <c r="CS90" s="250">
        <v>9</v>
      </c>
      <c r="CT90" s="250"/>
      <c r="CU90" s="250"/>
      <c r="CV90" s="250"/>
      <c r="CW90" s="250"/>
      <c r="CX90" s="250"/>
      <c r="CY90" s="250" t="str">
        <f t="shared" si="16"/>
        <v/>
      </c>
      <c r="CZ90" s="178">
        <f t="shared" si="17"/>
        <v>195</v>
      </c>
      <c r="DA90" s="178">
        <f t="shared" si="18"/>
        <v>125.75</v>
      </c>
      <c r="DB90" s="243">
        <f t="shared" si="19"/>
        <v>792</v>
      </c>
      <c r="DC90" s="12">
        <f t="shared" si="20"/>
        <v>20</v>
      </c>
      <c r="DD90" s="271">
        <f t="shared" si="21"/>
        <v>10</v>
      </c>
      <c r="DE90" s="271">
        <f t="shared" si="22"/>
        <v>126</v>
      </c>
      <c r="DF90" s="167">
        <f t="shared" si="23"/>
        <v>86</v>
      </c>
      <c r="DG90" s="271">
        <f t="shared" si="24"/>
        <v>0.1</v>
      </c>
      <c r="DH90" s="243">
        <f t="shared" si="25"/>
        <v>802</v>
      </c>
      <c r="DI90" s="281">
        <f t="shared" si="26"/>
        <v>1.2468827930174564E-2</v>
      </c>
      <c r="DK90" s="12">
        <f t="shared" si="27"/>
        <v>6</v>
      </c>
      <c r="DM90" s="242">
        <f t="shared" si="28"/>
        <v>3.75</v>
      </c>
      <c r="DN90" s="250">
        <f t="shared" si="29"/>
        <v>1</v>
      </c>
      <c r="DO90" s="250">
        <f t="shared" si="30"/>
        <v>1</v>
      </c>
      <c r="DP90" s="250">
        <f t="shared" si="31"/>
        <v>1</v>
      </c>
      <c r="DQ90" s="250"/>
      <c r="DR90" s="250"/>
      <c r="DS90" s="250"/>
      <c r="DT90" s="250"/>
      <c r="DU90" s="250"/>
      <c r="DV90" s="250"/>
      <c r="DW90" s="250"/>
      <c r="DX90" s="250"/>
      <c r="DY90" s="250"/>
      <c r="DZ90" s="250"/>
      <c r="EA90" s="250"/>
      <c r="EB90" s="250"/>
      <c r="EC90" s="250"/>
      <c r="ED90" s="250"/>
      <c r="EE90" s="250"/>
      <c r="EF90" s="250"/>
      <c r="EG90" s="250"/>
      <c r="EH90" s="250"/>
      <c r="EI90" s="250"/>
    </row>
    <row r="91" spans="1:139" s="184" customFormat="1" ht="31.5" customHeight="1" x14ac:dyDescent="0.2">
      <c r="A91" s="179">
        <v>2022</v>
      </c>
      <c r="B91" s="152">
        <v>3</v>
      </c>
      <c r="C91" s="282">
        <v>44622</v>
      </c>
      <c r="D91" s="152">
        <v>415</v>
      </c>
      <c r="E91" s="152">
        <v>655</v>
      </c>
      <c r="F91" s="152">
        <v>47</v>
      </c>
      <c r="G91" s="183" t="s">
        <v>139</v>
      </c>
      <c r="H91" s="271" t="s">
        <v>140</v>
      </c>
      <c r="I91" s="271" t="s">
        <v>395</v>
      </c>
      <c r="J91" s="271">
        <v>3</v>
      </c>
      <c r="K91" s="271">
        <v>1</v>
      </c>
      <c r="L91" s="185">
        <v>148</v>
      </c>
      <c r="M91" s="186">
        <v>137.63999999999999</v>
      </c>
      <c r="N91" s="187">
        <v>158.36000000000001</v>
      </c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53"/>
      <c r="Z91" s="153"/>
      <c r="AA91" s="178">
        <v>149</v>
      </c>
      <c r="AB91" s="178">
        <v>158</v>
      </c>
      <c r="AC91" s="178">
        <v>144</v>
      </c>
      <c r="AD91" s="178">
        <v>146</v>
      </c>
      <c r="AE91" s="178">
        <v>169</v>
      </c>
      <c r="AF91" s="178">
        <v>131</v>
      </c>
      <c r="AG91" s="178">
        <v>136</v>
      </c>
      <c r="AH91" s="178">
        <v>120</v>
      </c>
      <c r="AI91" s="178">
        <v>129</v>
      </c>
      <c r="AJ91" s="178">
        <v>151</v>
      </c>
      <c r="AK91" s="153"/>
      <c r="AL91" s="153"/>
      <c r="AM91" s="178"/>
      <c r="AN91" s="178"/>
      <c r="AO91" s="214"/>
      <c r="AP91" s="168">
        <v>64</v>
      </c>
      <c r="AQ91" s="169">
        <v>169</v>
      </c>
      <c r="AR91" s="167"/>
      <c r="AS91" s="167"/>
      <c r="AT91" s="167"/>
      <c r="AU91" s="167"/>
      <c r="AV91" s="167">
        <v>260</v>
      </c>
      <c r="AW91" s="167"/>
      <c r="AX91" s="167"/>
      <c r="AY91" s="167"/>
      <c r="AZ91" s="167"/>
      <c r="BA91" s="167"/>
      <c r="BB91" s="167"/>
      <c r="BC91" s="167"/>
      <c r="BD91" s="167"/>
      <c r="BE91" s="167"/>
      <c r="BF91" s="167"/>
      <c r="BG91" s="167"/>
      <c r="BH91" s="167"/>
      <c r="BI91" s="167"/>
      <c r="BJ91" s="167"/>
      <c r="BK91" s="167">
        <v>170</v>
      </c>
      <c r="BL91" s="167">
        <v>5</v>
      </c>
      <c r="BM91" s="167">
        <v>2</v>
      </c>
      <c r="BN91" s="167"/>
      <c r="BO91" s="167"/>
      <c r="BP91" s="167">
        <v>2</v>
      </c>
      <c r="BQ91" s="167"/>
      <c r="BR91" s="167"/>
      <c r="BS91" s="167"/>
      <c r="BT91" s="167"/>
      <c r="BU91" s="167"/>
      <c r="BV91" s="167"/>
      <c r="BW91" s="167"/>
      <c r="BX91" s="170"/>
      <c r="BY91" s="170"/>
      <c r="BZ91" s="170"/>
      <c r="CA91" s="170"/>
      <c r="CB91" s="170"/>
      <c r="CC91" s="170"/>
      <c r="CD91" s="170"/>
      <c r="CE91" s="170"/>
      <c r="CF91" s="170"/>
      <c r="CG91" s="171"/>
      <c r="CH91" s="166">
        <v>0.02</v>
      </c>
      <c r="CI91" s="283"/>
      <c r="CJ91" s="172"/>
      <c r="CK91" s="154"/>
      <c r="CL91" s="154"/>
      <c r="CM91" s="154"/>
      <c r="CN91" s="154"/>
      <c r="CO91" s="154" t="s">
        <v>375</v>
      </c>
      <c r="CP91" s="273" t="s">
        <v>376</v>
      </c>
      <c r="CQ91" s="250" t="s">
        <v>406</v>
      </c>
      <c r="CR91" s="250"/>
      <c r="CS91" s="250">
        <v>9</v>
      </c>
      <c r="CT91" s="250"/>
      <c r="CU91" s="250"/>
      <c r="CV91" s="250"/>
      <c r="CW91" s="250"/>
      <c r="CX91" s="250"/>
      <c r="CY91" s="250" t="str">
        <f t="shared" si="16"/>
        <v/>
      </c>
      <c r="CZ91" s="178">
        <f t="shared" si="17"/>
        <v>153</v>
      </c>
      <c r="DA91" s="178">
        <f t="shared" si="18"/>
        <v>133.4</v>
      </c>
      <c r="DB91" s="243">
        <f t="shared" si="19"/>
        <v>430</v>
      </c>
      <c r="DC91" s="12">
        <f t="shared" si="20"/>
        <v>9</v>
      </c>
      <c r="DD91" s="271">
        <f t="shared" si="21"/>
        <v>9</v>
      </c>
      <c r="DE91" s="271" t="str">
        <f t="shared" si="22"/>
        <v/>
      </c>
      <c r="DF91" s="167" t="str">
        <f t="shared" si="23"/>
        <v/>
      </c>
      <c r="DG91" s="271" t="str">
        <f t="shared" si="24"/>
        <v/>
      </c>
      <c r="DH91" s="243">
        <f t="shared" si="25"/>
        <v>439</v>
      </c>
      <c r="DI91" s="281">
        <f t="shared" si="26"/>
        <v>2.0501138952164009E-2</v>
      </c>
      <c r="DK91" s="12" t="str">
        <f t="shared" si="27"/>
        <v/>
      </c>
      <c r="DM91" s="242">
        <f t="shared" si="28"/>
        <v>-14.599999999999994</v>
      </c>
      <c r="DN91" s="250">
        <f t="shared" si="29"/>
        <v>0</v>
      </c>
      <c r="DO91" s="250">
        <f t="shared" si="30"/>
        <v>0</v>
      </c>
      <c r="DP91" s="250">
        <f t="shared" si="31"/>
        <v>1</v>
      </c>
      <c r="DQ91" s="250"/>
      <c r="DR91" s="250"/>
      <c r="DS91" s="250"/>
      <c r="DT91" s="250"/>
      <c r="DU91" s="250"/>
      <c r="DV91" s="250"/>
      <c r="DW91" s="250"/>
      <c r="DX91" s="250"/>
      <c r="DY91" s="250"/>
      <c r="DZ91" s="250"/>
      <c r="EA91" s="250"/>
      <c r="EB91" s="250"/>
      <c r="EC91" s="250"/>
      <c r="ED91" s="250"/>
      <c r="EE91" s="250"/>
      <c r="EF91" s="250"/>
      <c r="EG91" s="250"/>
      <c r="EH91" s="250"/>
      <c r="EI91" s="250"/>
    </row>
    <row r="92" spans="1:139" s="184" customFormat="1" ht="31.5" customHeight="1" x14ac:dyDescent="0.2">
      <c r="A92" s="179">
        <v>2022</v>
      </c>
      <c r="B92" s="152">
        <v>3</v>
      </c>
      <c r="C92" s="282">
        <v>44622</v>
      </c>
      <c r="D92" s="152">
        <v>415</v>
      </c>
      <c r="E92" s="152">
        <v>656</v>
      </c>
      <c r="F92" s="152">
        <v>47</v>
      </c>
      <c r="G92" s="183" t="s">
        <v>141</v>
      </c>
      <c r="H92" s="271" t="s">
        <v>142</v>
      </c>
      <c r="I92" s="271" t="s">
        <v>395</v>
      </c>
      <c r="J92" s="271">
        <v>3</v>
      </c>
      <c r="K92" s="271">
        <v>1</v>
      </c>
      <c r="L92" s="185">
        <v>148</v>
      </c>
      <c r="M92" s="186">
        <v>137.63999999999999</v>
      </c>
      <c r="N92" s="187">
        <v>158.36000000000001</v>
      </c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53"/>
      <c r="Z92" s="153"/>
      <c r="AA92" s="178">
        <v>149</v>
      </c>
      <c r="AB92" s="178">
        <v>158</v>
      </c>
      <c r="AC92" s="178">
        <v>144</v>
      </c>
      <c r="AD92" s="178">
        <v>146</v>
      </c>
      <c r="AE92" s="178">
        <v>169</v>
      </c>
      <c r="AF92" s="178">
        <v>131</v>
      </c>
      <c r="AG92" s="178">
        <v>136</v>
      </c>
      <c r="AH92" s="178">
        <v>120</v>
      </c>
      <c r="AI92" s="178">
        <v>129</v>
      </c>
      <c r="AJ92" s="178">
        <v>151</v>
      </c>
      <c r="AK92" s="153"/>
      <c r="AL92" s="153"/>
      <c r="AM92" s="178"/>
      <c r="AN92" s="178"/>
      <c r="AO92" s="214"/>
      <c r="AP92" s="168">
        <v>64</v>
      </c>
      <c r="AQ92" s="169">
        <v>169</v>
      </c>
      <c r="AR92" s="167"/>
      <c r="AS92" s="167"/>
      <c r="AT92" s="167"/>
      <c r="AU92" s="167"/>
      <c r="AV92" s="167">
        <v>540</v>
      </c>
      <c r="AW92" s="167"/>
      <c r="AX92" s="167"/>
      <c r="AY92" s="167"/>
      <c r="AZ92" s="167"/>
      <c r="BA92" s="167"/>
      <c r="BB92" s="167"/>
      <c r="BC92" s="167"/>
      <c r="BD92" s="167"/>
      <c r="BE92" s="167"/>
      <c r="BF92" s="167"/>
      <c r="BG92" s="167"/>
      <c r="BH92" s="167"/>
      <c r="BI92" s="167"/>
      <c r="BJ92" s="167"/>
      <c r="BK92" s="167"/>
      <c r="BL92" s="167"/>
      <c r="BM92" s="167"/>
      <c r="BN92" s="167"/>
      <c r="BO92" s="167"/>
      <c r="BP92" s="167"/>
      <c r="BQ92" s="167"/>
      <c r="BR92" s="167"/>
      <c r="BS92" s="167"/>
      <c r="BT92" s="167"/>
      <c r="BU92" s="167"/>
      <c r="BV92" s="167"/>
      <c r="BW92" s="167"/>
      <c r="BX92" s="170"/>
      <c r="BY92" s="170"/>
      <c r="BZ92" s="170"/>
      <c r="CA92" s="170"/>
      <c r="CB92" s="170"/>
      <c r="CC92" s="170"/>
      <c r="CD92" s="170"/>
      <c r="CE92" s="170"/>
      <c r="CF92" s="170"/>
      <c r="CG92" s="171"/>
      <c r="CH92" s="166">
        <v>0.02</v>
      </c>
      <c r="CI92" s="283"/>
      <c r="CJ92" s="172"/>
      <c r="CK92" s="154"/>
      <c r="CL92" s="154"/>
      <c r="CM92" s="154"/>
      <c r="CN92" s="154"/>
      <c r="CO92" s="154" t="s">
        <v>375</v>
      </c>
      <c r="CP92" s="273" t="s">
        <v>376</v>
      </c>
      <c r="CQ92" s="250" t="s">
        <v>407</v>
      </c>
      <c r="CR92" s="250"/>
      <c r="CS92" s="250">
        <v>9</v>
      </c>
      <c r="CT92" s="250"/>
      <c r="CU92" s="250"/>
      <c r="CV92" s="250"/>
      <c r="CW92" s="250"/>
      <c r="CX92" s="250"/>
      <c r="CY92" s="250" t="str">
        <f t="shared" si="16"/>
        <v/>
      </c>
      <c r="CZ92" s="178">
        <f t="shared" si="17"/>
        <v>153</v>
      </c>
      <c r="DA92" s="178">
        <f t="shared" si="18"/>
        <v>133.4</v>
      </c>
      <c r="DB92" s="243">
        <f t="shared" si="19"/>
        <v>540</v>
      </c>
      <c r="DC92" s="12">
        <f t="shared" si="20"/>
        <v>0</v>
      </c>
      <c r="DD92" s="271">
        <f t="shared" si="21"/>
        <v>0</v>
      </c>
      <c r="DE92" s="271" t="str">
        <f t="shared" si="22"/>
        <v/>
      </c>
      <c r="DF92" s="167" t="str">
        <f t="shared" si="23"/>
        <v/>
      </c>
      <c r="DG92" s="271" t="str">
        <f t="shared" si="24"/>
        <v/>
      </c>
      <c r="DH92" s="243">
        <f t="shared" si="25"/>
        <v>540</v>
      </c>
      <c r="DI92" s="281">
        <f t="shared" si="26"/>
        <v>0</v>
      </c>
      <c r="DK92" s="12" t="str">
        <f t="shared" si="27"/>
        <v/>
      </c>
      <c r="DM92" s="242">
        <f t="shared" si="28"/>
        <v>-14.599999999999994</v>
      </c>
      <c r="DN92" s="250">
        <f t="shared" si="29"/>
        <v>0</v>
      </c>
      <c r="DO92" s="250">
        <f t="shared" si="30"/>
        <v>0</v>
      </c>
      <c r="DP92" s="250">
        <f t="shared" si="31"/>
        <v>1</v>
      </c>
      <c r="DQ92" s="250"/>
      <c r="DR92" s="250"/>
      <c r="DS92" s="250"/>
      <c r="DT92" s="250"/>
      <c r="DU92" s="250"/>
      <c r="DV92" s="250"/>
      <c r="DW92" s="250"/>
      <c r="DX92" s="250"/>
      <c r="DY92" s="250"/>
      <c r="DZ92" s="250"/>
      <c r="EA92" s="250"/>
      <c r="EB92" s="250"/>
      <c r="EC92" s="250"/>
      <c r="ED92" s="250"/>
      <c r="EE92" s="250"/>
      <c r="EF92" s="250"/>
      <c r="EG92" s="250"/>
      <c r="EH92" s="250"/>
      <c r="EI92" s="250"/>
    </row>
    <row r="93" spans="1:139" s="184" customFormat="1" ht="31.5" customHeight="1" x14ac:dyDescent="0.2">
      <c r="A93" s="179">
        <v>2022</v>
      </c>
      <c r="B93" s="152">
        <v>3</v>
      </c>
      <c r="C93" s="282">
        <v>44622</v>
      </c>
      <c r="D93" s="152">
        <v>415</v>
      </c>
      <c r="E93" s="152">
        <v>657</v>
      </c>
      <c r="F93" s="152">
        <v>47</v>
      </c>
      <c r="G93" s="183" t="s">
        <v>143</v>
      </c>
      <c r="H93" s="271" t="s">
        <v>144</v>
      </c>
      <c r="I93" s="271" t="s">
        <v>395</v>
      </c>
      <c r="J93" s="271">
        <v>3</v>
      </c>
      <c r="K93" s="271">
        <v>1</v>
      </c>
      <c r="L93" s="185">
        <v>90</v>
      </c>
      <c r="M93" s="186">
        <v>83.7</v>
      </c>
      <c r="N93" s="187">
        <v>96.3</v>
      </c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53"/>
      <c r="Z93" s="153"/>
      <c r="AA93" s="178">
        <v>125</v>
      </c>
      <c r="AB93" s="178">
        <v>115</v>
      </c>
      <c r="AC93" s="178">
        <v>116</v>
      </c>
      <c r="AD93" s="178">
        <v>122</v>
      </c>
      <c r="AE93" s="178">
        <v>124</v>
      </c>
      <c r="AF93" s="178">
        <v>114</v>
      </c>
      <c r="AG93" s="178">
        <v>97</v>
      </c>
      <c r="AH93" s="178">
        <v>99</v>
      </c>
      <c r="AI93" s="178">
        <v>100</v>
      </c>
      <c r="AJ93" s="178">
        <v>111</v>
      </c>
      <c r="AK93" s="153"/>
      <c r="AL93" s="153"/>
      <c r="AM93" s="178"/>
      <c r="AN93" s="178"/>
      <c r="AO93" s="214"/>
      <c r="AP93" s="168">
        <v>64</v>
      </c>
      <c r="AQ93" s="169">
        <v>169</v>
      </c>
      <c r="AR93" s="167"/>
      <c r="AS93" s="167"/>
      <c r="AT93" s="167"/>
      <c r="AU93" s="167"/>
      <c r="AV93" s="167"/>
      <c r="AW93" s="167"/>
      <c r="AX93" s="167"/>
      <c r="AY93" s="167"/>
      <c r="AZ93" s="167"/>
      <c r="BA93" s="167"/>
      <c r="BB93" s="167"/>
      <c r="BC93" s="167"/>
      <c r="BD93" s="167"/>
      <c r="BE93" s="167"/>
      <c r="BF93" s="167"/>
      <c r="BG93" s="167"/>
      <c r="BH93" s="167"/>
      <c r="BI93" s="167"/>
      <c r="BJ93" s="167"/>
      <c r="BK93" s="167">
        <v>15</v>
      </c>
      <c r="BL93" s="167"/>
      <c r="BM93" s="167">
        <v>3</v>
      </c>
      <c r="BN93" s="167">
        <v>4</v>
      </c>
      <c r="BO93" s="167"/>
      <c r="BP93" s="167"/>
      <c r="BQ93" s="167"/>
      <c r="BR93" s="167"/>
      <c r="BS93" s="167"/>
      <c r="BT93" s="167"/>
      <c r="BU93" s="167"/>
      <c r="BV93" s="167"/>
      <c r="BW93" s="167"/>
      <c r="BX93" s="170"/>
      <c r="BY93" s="170"/>
      <c r="BZ93" s="170"/>
      <c r="CA93" s="170"/>
      <c r="CB93" s="170"/>
      <c r="CC93" s="170"/>
      <c r="CD93" s="170"/>
      <c r="CE93" s="170"/>
      <c r="CF93" s="170"/>
      <c r="CG93" s="171"/>
      <c r="CH93" s="166">
        <v>0.02</v>
      </c>
      <c r="CI93" s="283"/>
      <c r="CJ93" s="172"/>
      <c r="CK93" s="154"/>
      <c r="CL93" s="154"/>
      <c r="CM93" s="154"/>
      <c r="CN93" s="154"/>
      <c r="CO93" s="154" t="s">
        <v>375</v>
      </c>
      <c r="CP93" s="273" t="s">
        <v>376</v>
      </c>
      <c r="CQ93" s="250" t="s">
        <v>408</v>
      </c>
      <c r="CR93" s="250"/>
      <c r="CS93" s="250">
        <v>9</v>
      </c>
      <c r="CT93" s="250"/>
      <c r="CU93" s="250"/>
      <c r="CV93" s="250"/>
      <c r="CW93" s="250"/>
      <c r="CX93" s="250"/>
      <c r="CY93" s="250" t="str">
        <f t="shared" si="16"/>
        <v/>
      </c>
      <c r="CZ93" s="178">
        <f t="shared" si="17"/>
        <v>120</v>
      </c>
      <c r="DA93" s="178">
        <f t="shared" si="18"/>
        <v>104.2</v>
      </c>
      <c r="DB93" s="243">
        <f t="shared" si="19"/>
        <v>15</v>
      </c>
      <c r="DC93" s="12">
        <f t="shared" si="20"/>
        <v>7</v>
      </c>
      <c r="DD93" s="271">
        <f t="shared" si="21"/>
        <v>7</v>
      </c>
      <c r="DE93" s="271" t="str">
        <f t="shared" si="22"/>
        <v/>
      </c>
      <c r="DF93" s="167" t="str">
        <f t="shared" si="23"/>
        <v/>
      </c>
      <c r="DG93" s="271" t="str">
        <f t="shared" si="24"/>
        <v/>
      </c>
      <c r="DH93" s="243">
        <f t="shared" si="25"/>
        <v>22</v>
      </c>
      <c r="DI93" s="281">
        <f t="shared" si="26"/>
        <v>0.31818181818181818</v>
      </c>
      <c r="DK93" s="12" t="str">
        <f t="shared" si="27"/>
        <v/>
      </c>
      <c r="DM93" s="242">
        <f t="shared" si="28"/>
        <v>14.200000000000003</v>
      </c>
      <c r="DN93" s="250">
        <f t="shared" si="29"/>
        <v>0</v>
      </c>
      <c r="DO93" s="250">
        <f t="shared" si="30"/>
        <v>1</v>
      </c>
      <c r="DP93" s="250">
        <f t="shared" si="31"/>
        <v>0</v>
      </c>
      <c r="DQ93" s="250"/>
      <c r="DR93" s="250"/>
      <c r="DS93" s="250"/>
      <c r="DT93" s="250"/>
      <c r="DU93" s="250"/>
      <c r="DV93" s="250"/>
      <c r="DW93" s="250"/>
      <c r="DX93" s="250"/>
      <c r="DY93" s="250"/>
      <c r="DZ93" s="250"/>
      <c r="EA93" s="250"/>
      <c r="EB93" s="250"/>
      <c r="EC93" s="250"/>
      <c r="ED93" s="250"/>
      <c r="EE93" s="250"/>
      <c r="EF93" s="250"/>
      <c r="EG93" s="250"/>
      <c r="EH93" s="250"/>
      <c r="EI93" s="250"/>
    </row>
    <row r="94" spans="1:139" s="184" customFormat="1" ht="31.5" customHeight="1" x14ac:dyDescent="0.2">
      <c r="A94" s="179">
        <v>2022</v>
      </c>
      <c r="B94" s="152">
        <v>3</v>
      </c>
      <c r="C94" s="282">
        <v>44622</v>
      </c>
      <c r="D94" s="152">
        <v>415</v>
      </c>
      <c r="E94" s="152">
        <v>658</v>
      </c>
      <c r="F94" s="152">
        <v>47</v>
      </c>
      <c r="G94" s="183" t="s">
        <v>145</v>
      </c>
      <c r="H94" s="271" t="s">
        <v>146</v>
      </c>
      <c r="I94" s="271" t="s">
        <v>395</v>
      </c>
      <c r="J94" s="271">
        <v>3</v>
      </c>
      <c r="K94" s="271">
        <v>1</v>
      </c>
      <c r="L94" s="185">
        <v>90</v>
      </c>
      <c r="M94" s="186">
        <v>83.7</v>
      </c>
      <c r="N94" s="187">
        <v>96.3</v>
      </c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53"/>
      <c r="Z94" s="153"/>
      <c r="AA94" s="178">
        <v>125</v>
      </c>
      <c r="AB94" s="178">
        <v>115</v>
      </c>
      <c r="AC94" s="178">
        <v>116</v>
      </c>
      <c r="AD94" s="178">
        <v>122</v>
      </c>
      <c r="AE94" s="178">
        <v>124</v>
      </c>
      <c r="AF94" s="178">
        <v>114</v>
      </c>
      <c r="AG94" s="178">
        <v>97</v>
      </c>
      <c r="AH94" s="178">
        <v>99</v>
      </c>
      <c r="AI94" s="178">
        <v>100</v>
      </c>
      <c r="AJ94" s="178">
        <v>111</v>
      </c>
      <c r="AK94" s="153">
        <v>187</v>
      </c>
      <c r="AL94" s="153">
        <v>189</v>
      </c>
      <c r="AM94" s="178"/>
      <c r="AN94" s="178"/>
      <c r="AO94" s="214"/>
      <c r="AP94" s="168">
        <v>64</v>
      </c>
      <c r="AQ94" s="169">
        <v>169</v>
      </c>
      <c r="AR94" s="167"/>
      <c r="AS94" s="167"/>
      <c r="AT94" s="167"/>
      <c r="AU94" s="167"/>
      <c r="AV94" s="167"/>
      <c r="AW94" s="167"/>
      <c r="AX94" s="167"/>
      <c r="AY94" s="167"/>
      <c r="AZ94" s="167"/>
      <c r="BA94" s="167"/>
      <c r="BB94" s="167"/>
      <c r="BC94" s="167"/>
      <c r="BD94" s="167"/>
      <c r="BE94" s="167"/>
      <c r="BF94" s="167"/>
      <c r="BG94" s="167"/>
      <c r="BH94" s="167"/>
      <c r="BI94" s="167"/>
      <c r="BJ94" s="167"/>
      <c r="BK94" s="167"/>
      <c r="BL94" s="167"/>
      <c r="BM94" s="167"/>
      <c r="BN94" s="167"/>
      <c r="BO94" s="167"/>
      <c r="BP94" s="167"/>
      <c r="BQ94" s="167"/>
      <c r="BR94" s="167"/>
      <c r="BS94" s="167"/>
      <c r="BT94" s="167"/>
      <c r="BU94" s="167"/>
      <c r="BV94" s="167"/>
      <c r="BW94" s="167"/>
      <c r="BX94" s="170"/>
      <c r="BY94" s="170"/>
      <c r="BZ94" s="170"/>
      <c r="CA94" s="170"/>
      <c r="CB94" s="170"/>
      <c r="CC94" s="170"/>
      <c r="CD94" s="170"/>
      <c r="CE94" s="170"/>
      <c r="CF94" s="170"/>
      <c r="CG94" s="171"/>
      <c r="CH94" s="166">
        <v>0.02</v>
      </c>
      <c r="CI94" s="283"/>
      <c r="CJ94" s="172"/>
      <c r="CK94" s="154"/>
      <c r="CL94" s="154"/>
      <c r="CM94" s="154"/>
      <c r="CN94" s="154"/>
      <c r="CO94" s="154" t="s">
        <v>375</v>
      </c>
      <c r="CP94" s="273" t="s">
        <v>376</v>
      </c>
      <c r="CQ94" s="250" t="s">
        <v>409</v>
      </c>
      <c r="CR94" s="250"/>
      <c r="CS94" s="250">
        <v>9</v>
      </c>
      <c r="CT94" s="250"/>
      <c r="CU94" s="250"/>
      <c r="CV94" s="250"/>
      <c r="CW94" s="250"/>
      <c r="CX94" s="250"/>
      <c r="CY94" s="250" t="str">
        <f t="shared" si="16"/>
        <v/>
      </c>
      <c r="CZ94" s="178">
        <f t="shared" si="17"/>
        <v>120</v>
      </c>
      <c r="DA94" s="178">
        <f t="shared" si="18"/>
        <v>104.2</v>
      </c>
      <c r="DB94" s="243">
        <f t="shared" si="19"/>
        <v>0</v>
      </c>
      <c r="DC94" s="12">
        <f t="shared" si="20"/>
        <v>0</v>
      </c>
      <c r="DD94" s="271">
        <f t="shared" si="21"/>
        <v>0</v>
      </c>
      <c r="DE94" s="271">
        <f t="shared" si="22"/>
        <v>188</v>
      </c>
      <c r="DF94" s="167">
        <f t="shared" si="23"/>
        <v>57</v>
      </c>
      <c r="DG94" s="271">
        <f t="shared" si="24"/>
        <v>0</v>
      </c>
      <c r="DH94" s="243">
        <f t="shared" si="25"/>
        <v>0</v>
      </c>
      <c r="DI94" s="281" t="str">
        <f t="shared" si="26"/>
        <v/>
      </c>
      <c r="DK94" s="12">
        <f t="shared" si="27"/>
        <v>-7</v>
      </c>
      <c r="DM94" s="242">
        <f t="shared" si="28"/>
        <v>14.200000000000003</v>
      </c>
      <c r="DN94" s="250">
        <f t="shared" si="29"/>
        <v>0</v>
      </c>
      <c r="DO94" s="250">
        <f t="shared" si="30"/>
        <v>1</v>
      </c>
      <c r="DP94" s="250">
        <f t="shared" si="31"/>
        <v>0</v>
      </c>
      <c r="DQ94" s="250"/>
      <c r="DR94" s="250"/>
      <c r="DS94" s="250"/>
      <c r="DT94" s="250"/>
      <c r="DU94" s="250"/>
      <c r="DV94" s="250"/>
      <c r="DW94" s="250"/>
      <c r="DX94" s="250"/>
      <c r="DY94" s="250"/>
      <c r="DZ94" s="250"/>
      <c r="EA94" s="250"/>
      <c r="EB94" s="250"/>
      <c r="EC94" s="250"/>
      <c r="ED94" s="250"/>
      <c r="EE94" s="250"/>
      <c r="EF94" s="250"/>
      <c r="EG94" s="250"/>
      <c r="EH94" s="250"/>
      <c r="EI94" s="250"/>
    </row>
    <row r="95" spans="1:139" s="184" customFormat="1" ht="31.5" customHeight="1" x14ac:dyDescent="0.2">
      <c r="A95" s="179">
        <v>2022</v>
      </c>
      <c r="B95" s="152">
        <v>3</v>
      </c>
      <c r="C95" s="282">
        <v>44622</v>
      </c>
      <c r="D95" s="152">
        <v>4</v>
      </c>
      <c r="E95" s="152">
        <v>11</v>
      </c>
      <c r="F95" s="152">
        <v>48</v>
      </c>
      <c r="G95" s="183" t="s">
        <v>227</v>
      </c>
      <c r="H95" s="271" t="s">
        <v>228</v>
      </c>
      <c r="I95" s="271" t="s">
        <v>395</v>
      </c>
      <c r="J95" s="271">
        <v>2</v>
      </c>
      <c r="K95" s="271">
        <v>2</v>
      </c>
      <c r="L95" s="185">
        <v>212</v>
      </c>
      <c r="M95" s="186">
        <v>197.16</v>
      </c>
      <c r="N95" s="187">
        <v>226.84</v>
      </c>
      <c r="O95" s="178">
        <v>270</v>
      </c>
      <c r="P95" s="178"/>
      <c r="Q95" s="178"/>
      <c r="R95" s="178"/>
      <c r="S95" s="178"/>
      <c r="T95" s="178">
        <v>217</v>
      </c>
      <c r="U95" s="178"/>
      <c r="V95" s="178"/>
      <c r="W95" s="178"/>
      <c r="X95" s="178"/>
      <c r="Y95" s="153"/>
      <c r="Z95" s="153"/>
      <c r="AA95" s="178">
        <v>245</v>
      </c>
      <c r="AB95" s="178">
        <v>244</v>
      </c>
      <c r="AC95" s="178">
        <v>251</v>
      </c>
      <c r="AD95" s="178">
        <v>248</v>
      </c>
      <c r="AE95" s="178">
        <v>256</v>
      </c>
      <c r="AF95" s="178">
        <v>212</v>
      </c>
      <c r="AG95" s="178">
        <v>207</v>
      </c>
      <c r="AH95" s="178">
        <v>211</v>
      </c>
      <c r="AI95" s="178">
        <v>207</v>
      </c>
      <c r="AJ95" s="178">
        <v>215</v>
      </c>
      <c r="AK95" s="153"/>
      <c r="AL95" s="153"/>
      <c r="AM95" s="178"/>
      <c r="AN95" s="178"/>
      <c r="AO95" s="214"/>
      <c r="AP95" s="168">
        <v>48</v>
      </c>
      <c r="AQ95" s="169">
        <v>195</v>
      </c>
      <c r="AR95" s="167"/>
      <c r="AS95" s="167"/>
      <c r="AT95" s="167"/>
      <c r="AU95" s="167"/>
      <c r="AV95" s="167">
        <v>504</v>
      </c>
      <c r="AW95" s="167"/>
      <c r="AX95" s="167"/>
      <c r="AY95" s="167"/>
      <c r="AZ95" s="167"/>
      <c r="BA95" s="167"/>
      <c r="BB95" s="167"/>
      <c r="BC95" s="167"/>
      <c r="BD95" s="167"/>
      <c r="BE95" s="167"/>
      <c r="BF95" s="167"/>
      <c r="BG95" s="167"/>
      <c r="BH95" s="167"/>
      <c r="BI95" s="167"/>
      <c r="BJ95" s="167"/>
      <c r="BK95" s="167">
        <v>112</v>
      </c>
      <c r="BL95" s="167">
        <v>2</v>
      </c>
      <c r="BM95" s="167">
        <v>4</v>
      </c>
      <c r="BN95" s="167">
        <v>5</v>
      </c>
      <c r="BO95" s="167"/>
      <c r="BP95" s="167"/>
      <c r="BQ95" s="167"/>
      <c r="BR95" s="167"/>
      <c r="BS95" s="167"/>
      <c r="BT95" s="167"/>
      <c r="BU95" s="167"/>
      <c r="BV95" s="167"/>
      <c r="BW95" s="167"/>
      <c r="BX95" s="170"/>
      <c r="BY95" s="170"/>
      <c r="BZ95" s="170"/>
      <c r="CA95" s="170"/>
      <c r="CB95" s="170"/>
      <c r="CC95" s="170"/>
      <c r="CD95" s="170"/>
      <c r="CE95" s="170"/>
      <c r="CF95" s="170"/>
      <c r="CG95" s="171"/>
      <c r="CH95" s="166">
        <v>0.02</v>
      </c>
      <c r="CI95" s="283"/>
      <c r="CJ95" s="172"/>
      <c r="CK95" s="154"/>
      <c r="CL95" s="154"/>
      <c r="CM95" s="154"/>
      <c r="CN95" s="154"/>
      <c r="CO95" s="154" t="s">
        <v>375</v>
      </c>
      <c r="CP95" s="273" t="s">
        <v>383</v>
      </c>
      <c r="CQ95" s="250" t="s">
        <v>396</v>
      </c>
      <c r="CR95" s="250"/>
      <c r="CS95" s="250">
        <v>9</v>
      </c>
      <c r="CT95" s="250"/>
      <c r="CU95" s="250"/>
      <c r="CV95" s="250"/>
      <c r="CW95" s="250"/>
      <c r="CX95" s="250"/>
      <c r="CY95" s="250" t="str">
        <f t="shared" si="16"/>
        <v/>
      </c>
      <c r="CZ95" s="178">
        <f t="shared" si="17"/>
        <v>252</v>
      </c>
      <c r="DA95" s="178">
        <f t="shared" si="18"/>
        <v>211.5</v>
      </c>
      <c r="DB95" s="243">
        <f t="shared" si="19"/>
        <v>616</v>
      </c>
      <c r="DC95" s="12">
        <f t="shared" si="20"/>
        <v>11</v>
      </c>
      <c r="DD95" s="271">
        <f t="shared" si="21"/>
        <v>6</v>
      </c>
      <c r="DE95" s="271" t="str">
        <f t="shared" si="22"/>
        <v/>
      </c>
      <c r="DF95" s="167" t="str">
        <f t="shared" si="23"/>
        <v/>
      </c>
      <c r="DG95" s="271" t="str">
        <f t="shared" si="24"/>
        <v/>
      </c>
      <c r="DH95" s="243">
        <f t="shared" si="25"/>
        <v>622</v>
      </c>
      <c r="DI95" s="281">
        <f t="shared" si="26"/>
        <v>9.6463022508038593E-3</v>
      </c>
      <c r="DK95" s="12" t="str">
        <f t="shared" si="27"/>
        <v/>
      </c>
      <c r="DM95" s="242">
        <f t="shared" si="28"/>
        <v>-0.5</v>
      </c>
      <c r="DN95" s="250">
        <f t="shared" si="29"/>
        <v>0</v>
      </c>
      <c r="DO95" s="250">
        <f t="shared" si="30"/>
        <v>1</v>
      </c>
      <c r="DP95" s="250">
        <f t="shared" si="31"/>
        <v>1</v>
      </c>
      <c r="DQ95" s="250"/>
      <c r="DR95" s="250"/>
      <c r="DS95" s="250"/>
      <c r="DT95" s="250"/>
      <c r="DU95" s="250"/>
      <c r="DV95" s="250"/>
      <c r="DW95" s="250"/>
      <c r="DX95" s="250"/>
      <c r="DY95" s="250"/>
      <c r="DZ95" s="250"/>
      <c r="EA95" s="250"/>
      <c r="EB95" s="250"/>
      <c r="EC95" s="250"/>
      <c r="ED95" s="250"/>
      <c r="EE95" s="250"/>
      <c r="EF95" s="250"/>
      <c r="EG95" s="250"/>
      <c r="EH95" s="250"/>
      <c r="EI95" s="250"/>
    </row>
    <row r="96" spans="1:139" s="184" customFormat="1" ht="31.5" customHeight="1" x14ac:dyDescent="0.2">
      <c r="A96" s="179">
        <v>2022</v>
      </c>
      <c r="B96" s="152">
        <v>3</v>
      </c>
      <c r="C96" s="282">
        <v>44622</v>
      </c>
      <c r="D96" s="152">
        <v>4</v>
      </c>
      <c r="E96" s="152">
        <v>12</v>
      </c>
      <c r="F96" s="152">
        <v>48</v>
      </c>
      <c r="G96" s="183" t="s">
        <v>229</v>
      </c>
      <c r="H96" s="271" t="s">
        <v>230</v>
      </c>
      <c r="I96" s="271" t="s">
        <v>395</v>
      </c>
      <c r="J96" s="271">
        <v>2</v>
      </c>
      <c r="K96" s="271">
        <v>2</v>
      </c>
      <c r="L96" s="185">
        <v>212</v>
      </c>
      <c r="M96" s="186">
        <v>197.16</v>
      </c>
      <c r="N96" s="187">
        <v>226.84</v>
      </c>
      <c r="O96" s="178">
        <v>253</v>
      </c>
      <c r="P96" s="178"/>
      <c r="Q96" s="178"/>
      <c r="R96" s="178"/>
      <c r="S96" s="178"/>
      <c r="T96" s="178">
        <v>209</v>
      </c>
      <c r="U96" s="178"/>
      <c r="V96" s="178"/>
      <c r="W96" s="178"/>
      <c r="X96" s="178"/>
      <c r="Y96" s="153"/>
      <c r="Z96" s="153"/>
      <c r="AA96" s="178">
        <v>250</v>
      </c>
      <c r="AB96" s="178">
        <v>248</v>
      </c>
      <c r="AC96" s="178">
        <v>256</v>
      </c>
      <c r="AD96" s="178">
        <v>253</v>
      </c>
      <c r="AE96" s="178">
        <v>261</v>
      </c>
      <c r="AF96" s="178">
        <v>215</v>
      </c>
      <c r="AG96" s="178">
        <v>210</v>
      </c>
      <c r="AH96" s="178">
        <v>214</v>
      </c>
      <c r="AI96" s="178">
        <v>215</v>
      </c>
      <c r="AJ96" s="178">
        <v>217</v>
      </c>
      <c r="AK96" s="153">
        <v>130</v>
      </c>
      <c r="AL96" s="153">
        <v>131</v>
      </c>
      <c r="AM96" s="178"/>
      <c r="AN96" s="178"/>
      <c r="AO96" s="214"/>
      <c r="AP96" s="168">
        <v>48</v>
      </c>
      <c r="AQ96" s="169">
        <v>195</v>
      </c>
      <c r="AR96" s="167"/>
      <c r="AS96" s="167"/>
      <c r="AT96" s="167"/>
      <c r="AU96" s="167"/>
      <c r="AV96" s="167">
        <v>504</v>
      </c>
      <c r="AW96" s="167"/>
      <c r="AX96" s="167"/>
      <c r="AY96" s="167"/>
      <c r="AZ96" s="167"/>
      <c r="BA96" s="167"/>
      <c r="BB96" s="167"/>
      <c r="BC96" s="167"/>
      <c r="BD96" s="167"/>
      <c r="BE96" s="167"/>
      <c r="BF96" s="167"/>
      <c r="BG96" s="167"/>
      <c r="BH96" s="167"/>
      <c r="BI96" s="167"/>
      <c r="BJ96" s="167"/>
      <c r="BK96" s="167">
        <v>112</v>
      </c>
      <c r="BL96" s="167"/>
      <c r="BM96" s="167">
        <v>2</v>
      </c>
      <c r="BN96" s="167">
        <v>6</v>
      </c>
      <c r="BO96" s="167"/>
      <c r="BP96" s="167"/>
      <c r="BQ96" s="167"/>
      <c r="BR96" s="167"/>
      <c r="BS96" s="167"/>
      <c r="BT96" s="167"/>
      <c r="BU96" s="167"/>
      <c r="BV96" s="167"/>
      <c r="BW96" s="167"/>
      <c r="BX96" s="170"/>
      <c r="BY96" s="170"/>
      <c r="BZ96" s="170"/>
      <c r="CA96" s="170"/>
      <c r="CB96" s="170"/>
      <c r="CC96" s="170"/>
      <c r="CD96" s="170"/>
      <c r="CE96" s="170"/>
      <c r="CF96" s="170"/>
      <c r="CG96" s="171"/>
      <c r="CH96" s="166">
        <v>0.02</v>
      </c>
      <c r="CI96" s="283"/>
      <c r="CJ96" s="172"/>
      <c r="CK96" s="154"/>
      <c r="CL96" s="154"/>
      <c r="CM96" s="154"/>
      <c r="CN96" s="154"/>
      <c r="CO96" s="154" t="s">
        <v>375</v>
      </c>
      <c r="CP96" s="273" t="s">
        <v>383</v>
      </c>
      <c r="CQ96" s="250" t="s">
        <v>397</v>
      </c>
      <c r="CR96" s="250"/>
      <c r="CS96" s="250">
        <v>9</v>
      </c>
      <c r="CT96" s="250"/>
      <c r="CU96" s="250"/>
      <c r="CV96" s="250"/>
      <c r="CW96" s="250"/>
      <c r="CX96" s="250"/>
      <c r="CY96" s="250" t="str">
        <f t="shared" si="16"/>
        <v/>
      </c>
      <c r="CZ96" s="178">
        <f t="shared" si="17"/>
        <v>254</v>
      </c>
      <c r="DA96" s="178">
        <f t="shared" si="18"/>
        <v>213.33333333333334</v>
      </c>
      <c r="DB96" s="243">
        <f t="shared" si="19"/>
        <v>616</v>
      </c>
      <c r="DC96" s="12">
        <f t="shared" si="20"/>
        <v>8</v>
      </c>
      <c r="DD96" s="271">
        <f t="shared" si="21"/>
        <v>4</v>
      </c>
      <c r="DE96" s="271">
        <f t="shared" si="22"/>
        <v>131</v>
      </c>
      <c r="DF96" s="167">
        <f t="shared" si="23"/>
        <v>55</v>
      </c>
      <c r="DG96" s="271">
        <f t="shared" si="24"/>
        <v>0.1</v>
      </c>
      <c r="DH96" s="243">
        <f t="shared" si="25"/>
        <v>620</v>
      </c>
      <c r="DI96" s="281">
        <f t="shared" si="26"/>
        <v>6.4516129032258064E-3</v>
      </c>
      <c r="DK96" s="12">
        <f t="shared" si="27"/>
        <v>7</v>
      </c>
      <c r="DM96" s="242">
        <f t="shared" si="28"/>
        <v>1.3333333333333428</v>
      </c>
      <c r="DN96" s="250">
        <f t="shared" si="29"/>
        <v>1</v>
      </c>
      <c r="DO96" s="250">
        <f t="shared" si="30"/>
        <v>1</v>
      </c>
      <c r="DP96" s="250">
        <f t="shared" si="31"/>
        <v>1</v>
      </c>
      <c r="DQ96" s="250"/>
      <c r="DR96" s="250"/>
      <c r="DS96" s="250"/>
      <c r="DT96" s="250"/>
      <c r="DU96" s="250"/>
      <c r="DV96" s="250"/>
      <c r="DW96" s="250"/>
      <c r="DX96" s="250"/>
      <c r="DY96" s="250"/>
      <c r="DZ96" s="250"/>
      <c r="EA96" s="250"/>
      <c r="EB96" s="250"/>
      <c r="EC96" s="250"/>
      <c r="ED96" s="250"/>
      <c r="EE96" s="250"/>
      <c r="EF96" s="250"/>
      <c r="EG96" s="250"/>
      <c r="EH96" s="250"/>
      <c r="EI96" s="250"/>
    </row>
    <row r="97" spans="1:139" s="184" customFormat="1" ht="31.5" customHeight="1" x14ac:dyDescent="0.2">
      <c r="A97" s="179">
        <v>2022</v>
      </c>
      <c r="B97" s="152">
        <v>3</v>
      </c>
      <c r="C97" s="282">
        <v>44622</v>
      </c>
      <c r="D97" s="152">
        <v>334</v>
      </c>
      <c r="E97" s="152">
        <v>254</v>
      </c>
      <c r="F97" s="152">
        <v>49</v>
      </c>
      <c r="G97" s="183" t="s">
        <v>159</v>
      </c>
      <c r="H97" s="271" t="s">
        <v>160</v>
      </c>
      <c r="I97" s="271" t="s">
        <v>395</v>
      </c>
      <c r="J97" s="271">
        <v>4</v>
      </c>
      <c r="K97" s="271">
        <v>2</v>
      </c>
      <c r="L97" s="185">
        <v>203</v>
      </c>
      <c r="M97" s="186">
        <v>188.79</v>
      </c>
      <c r="N97" s="187">
        <v>217.21</v>
      </c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53"/>
      <c r="Z97" s="153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53"/>
      <c r="AL97" s="153"/>
      <c r="AM97" s="178"/>
      <c r="AN97" s="178"/>
      <c r="AO97" s="214"/>
      <c r="AP97" s="168">
        <v>94</v>
      </c>
      <c r="AQ97" s="169">
        <v>153</v>
      </c>
      <c r="AR97" s="167"/>
      <c r="AS97" s="167"/>
      <c r="AT97" s="167"/>
      <c r="AU97" s="167"/>
      <c r="AV97" s="167"/>
      <c r="AW97" s="167">
        <v>5</v>
      </c>
      <c r="AX97" s="167">
        <v>3</v>
      </c>
      <c r="AY97" s="167">
        <v>2</v>
      </c>
      <c r="AZ97" s="167"/>
      <c r="BA97" s="167"/>
      <c r="BB97" s="167"/>
      <c r="BC97" s="167"/>
      <c r="BD97" s="167"/>
      <c r="BE97" s="167"/>
      <c r="BF97" s="167"/>
      <c r="BG97" s="167"/>
      <c r="BH97" s="167"/>
      <c r="BI97" s="167"/>
      <c r="BJ97" s="167"/>
      <c r="BK97" s="167"/>
      <c r="BL97" s="167"/>
      <c r="BM97" s="167"/>
      <c r="BN97" s="167"/>
      <c r="BO97" s="167"/>
      <c r="BP97" s="167"/>
      <c r="BQ97" s="167"/>
      <c r="BR97" s="167"/>
      <c r="BS97" s="167"/>
      <c r="BT97" s="167"/>
      <c r="BU97" s="167"/>
      <c r="BV97" s="167"/>
      <c r="BW97" s="167"/>
      <c r="BX97" s="170"/>
      <c r="BY97" s="170"/>
      <c r="BZ97" s="170"/>
      <c r="CA97" s="170"/>
      <c r="CB97" s="170"/>
      <c r="CC97" s="170"/>
      <c r="CD97" s="170"/>
      <c r="CE97" s="170"/>
      <c r="CF97" s="170"/>
      <c r="CG97" s="171"/>
      <c r="CH97" s="166">
        <v>0.02</v>
      </c>
      <c r="CI97" s="283"/>
      <c r="CJ97" s="172"/>
      <c r="CK97" s="154"/>
      <c r="CL97" s="154"/>
      <c r="CM97" s="154"/>
      <c r="CN97" s="154"/>
      <c r="CO97" s="154" t="s">
        <v>375</v>
      </c>
      <c r="CP97" s="273" t="s">
        <v>391</v>
      </c>
      <c r="CQ97" s="250" t="s">
        <v>398</v>
      </c>
      <c r="CR97" s="250"/>
      <c r="CS97" s="250">
        <v>9</v>
      </c>
      <c r="CT97" s="250"/>
      <c r="CU97" s="250"/>
      <c r="CV97" s="250"/>
      <c r="CW97" s="250"/>
      <c r="CX97" s="250"/>
      <c r="CY97" s="250" t="str">
        <f t="shared" si="16"/>
        <v/>
      </c>
      <c r="CZ97" s="178" t="str">
        <f t="shared" si="17"/>
        <v/>
      </c>
      <c r="DA97" s="178" t="str">
        <f t="shared" si="18"/>
        <v/>
      </c>
      <c r="DB97" s="243">
        <f t="shared" si="19"/>
        <v>0</v>
      </c>
      <c r="DC97" s="12">
        <f t="shared" si="20"/>
        <v>10</v>
      </c>
      <c r="DD97" s="271">
        <f t="shared" si="21"/>
        <v>5</v>
      </c>
      <c r="DE97" s="271" t="str">
        <f t="shared" si="22"/>
        <v/>
      </c>
      <c r="DF97" s="167" t="str">
        <f t="shared" si="23"/>
        <v/>
      </c>
      <c r="DG97" s="271" t="str">
        <f t="shared" si="24"/>
        <v/>
      </c>
      <c r="DH97" s="243">
        <f t="shared" si="25"/>
        <v>5</v>
      </c>
      <c r="DI97" s="281">
        <f t="shared" si="26"/>
        <v>1</v>
      </c>
      <c r="DK97" s="12" t="str">
        <f t="shared" si="27"/>
        <v/>
      </c>
      <c r="DM97" s="242" t="str">
        <f t="shared" si="28"/>
        <v/>
      </c>
      <c r="DN97" s="250">
        <f t="shared" si="29"/>
        <v>0</v>
      </c>
      <c r="DO97" s="250">
        <f t="shared" si="30"/>
        <v>1</v>
      </c>
      <c r="DP97" s="250">
        <f t="shared" si="31"/>
        <v>0</v>
      </c>
      <c r="DQ97" s="250"/>
      <c r="DR97" s="250"/>
      <c r="DS97" s="250"/>
      <c r="DT97" s="250"/>
      <c r="DU97" s="250"/>
      <c r="DV97" s="250"/>
      <c r="DW97" s="250"/>
      <c r="DX97" s="250"/>
      <c r="DY97" s="250"/>
      <c r="DZ97" s="250"/>
      <c r="EA97" s="250"/>
      <c r="EB97" s="250"/>
      <c r="EC97" s="250"/>
      <c r="ED97" s="250"/>
      <c r="EE97" s="250"/>
      <c r="EF97" s="250"/>
      <c r="EG97" s="250"/>
      <c r="EH97" s="250"/>
      <c r="EI97" s="250"/>
    </row>
    <row r="98" spans="1:139" s="184" customFormat="1" ht="31.5" customHeight="1" x14ac:dyDescent="0.2">
      <c r="A98" s="179">
        <v>2022</v>
      </c>
      <c r="B98" s="152">
        <v>3</v>
      </c>
      <c r="C98" s="282">
        <v>44622</v>
      </c>
      <c r="D98" s="152">
        <v>47</v>
      </c>
      <c r="E98" s="152">
        <v>122</v>
      </c>
      <c r="F98" s="152"/>
      <c r="G98" s="183" t="s">
        <v>131</v>
      </c>
      <c r="H98" s="271" t="s">
        <v>132</v>
      </c>
      <c r="I98" s="271" t="s">
        <v>371</v>
      </c>
      <c r="J98" s="271">
        <v>2</v>
      </c>
      <c r="K98" s="271">
        <v>1</v>
      </c>
      <c r="L98" s="185">
        <v>280</v>
      </c>
      <c r="M98" s="186">
        <v>267.39999999999998</v>
      </c>
      <c r="N98" s="187">
        <v>292.60000000000002</v>
      </c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53"/>
      <c r="Z98" s="153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53"/>
      <c r="AL98" s="153"/>
      <c r="AM98" s="178"/>
      <c r="AN98" s="178"/>
      <c r="AO98" s="214"/>
      <c r="AP98" s="168">
        <v>64</v>
      </c>
      <c r="AQ98" s="169">
        <v>113</v>
      </c>
      <c r="AR98" s="167"/>
      <c r="AS98" s="167"/>
      <c r="AT98" s="167"/>
      <c r="AU98" s="167"/>
      <c r="AV98" s="167">
        <v>20</v>
      </c>
      <c r="AW98" s="167"/>
      <c r="AX98" s="167"/>
      <c r="AY98" s="167"/>
      <c r="AZ98" s="167"/>
      <c r="BA98" s="167"/>
      <c r="BB98" s="167"/>
      <c r="BC98" s="167"/>
      <c r="BD98" s="167"/>
      <c r="BE98" s="167"/>
      <c r="BF98" s="167"/>
      <c r="BG98" s="167"/>
      <c r="BH98" s="167"/>
      <c r="BI98" s="167"/>
      <c r="BJ98" s="167"/>
      <c r="BK98" s="167">
        <v>500</v>
      </c>
      <c r="BL98" s="167"/>
      <c r="BM98" s="167"/>
      <c r="BN98" s="167"/>
      <c r="BO98" s="167"/>
      <c r="BP98" s="167"/>
      <c r="BQ98" s="167"/>
      <c r="BR98" s="167"/>
      <c r="BS98" s="167"/>
      <c r="BT98" s="167"/>
      <c r="BU98" s="167"/>
      <c r="BV98" s="167"/>
      <c r="BW98" s="167"/>
      <c r="BX98" s="170"/>
      <c r="BY98" s="170"/>
      <c r="BZ98" s="170"/>
      <c r="CA98" s="170"/>
      <c r="CB98" s="170"/>
      <c r="CC98" s="170"/>
      <c r="CD98" s="170"/>
      <c r="CE98" s="170"/>
      <c r="CF98" s="170"/>
      <c r="CG98" s="171"/>
      <c r="CH98" s="166"/>
      <c r="CI98" s="283"/>
      <c r="CJ98" s="172"/>
      <c r="CK98" s="154"/>
      <c r="CL98" s="154"/>
      <c r="CM98" s="154"/>
      <c r="CN98" s="154"/>
      <c r="CO98" s="154" t="s">
        <v>367</v>
      </c>
      <c r="CP98" s="273" t="s">
        <v>372</v>
      </c>
      <c r="CQ98" s="250" t="s">
        <v>373</v>
      </c>
      <c r="CR98" s="250" t="s">
        <v>374</v>
      </c>
      <c r="CS98" s="250">
        <v>9</v>
      </c>
      <c r="CT98" s="250"/>
      <c r="CU98" s="250"/>
      <c r="CV98" s="250"/>
      <c r="CW98" s="250"/>
      <c r="CX98" s="250"/>
      <c r="CY98" s="250" t="str">
        <f t="shared" si="16"/>
        <v/>
      </c>
      <c r="CZ98" s="178" t="str">
        <f t="shared" si="17"/>
        <v/>
      </c>
      <c r="DA98" s="178" t="str">
        <f t="shared" si="18"/>
        <v/>
      </c>
      <c r="DB98" s="243">
        <f t="shared" si="19"/>
        <v>520</v>
      </c>
      <c r="DC98" s="12">
        <f t="shared" si="20"/>
        <v>0</v>
      </c>
      <c r="DD98" s="271">
        <f t="shared" si="21"/>
        <v>0</v>
      </c>
      <c r="DE98" s="271" t="str">
        <f t="shared" si="22"/>
        <v/>
      </c>
      <c r="DF98" s="167" t="str">
        <f t="shared" si="23"/>
        <v/>
      </c>
      <c r="DG98" s="271" t="str">
        <f t="shared" si="24"/>
        <v/>
      </c>
      <c r="DH98" s="243">
        <f t="shared" si="25"/>
        <v>520</v>
      </c>
      <c r="DI98" s="281">
        <f t="shared" si="26"/>
        <v>0</v>
      </c>
      <c r="DK98" s="12" t="str">
        <f t="shared" si="27"/>
        <v/>
      </c>
      <c r="DM98" s="242" t="str">
        <f t="shared" si="28"/>
        <v/>
      </c>
      <c r="DN98" s="250">
        <f t="shared" si="29"/>
        <v>0</v>
      </c>
      <c r="DO98" s="250">
        <f t="shared" si="30"/>
        <v>1</v>
      </c>
      <c r="DP98" s="250">
        <f t="shared" si="31"/>
        <v>0</v>
      </c>
      <c r="DQ98" s="250"/>
      <c r="DR98" s="250"/>
      <c r="DS98" s="250"/>
      <c r="DT98" s="250"/>
      <c r="DU98" s="250"/>
      <c r="DV98" s="250"/>
      <c r="DW98" s="250"/>
      <c r="DX98" s="250"/>
      <c r="DY98" s="250"/>
      <c r="DZ98" s="250"/>
      <c r="EA98" s="250"/>
      <c r="EB98" s="250"/>
      <c r="EC98" s="250"/>
      <c r="ED98" s="250"/>
      <c r="EE98" s="250"/>
      <c r="EF98" s="250"/>
      <c r="EG98" s="250"/>
      <c r="EH98" s="250"/>
      <c r="EI98" s="250"/>
    </row>
    <row r="99" spans="1:139" s="184" customFormat="1" ht="31.5" customHeight="1" x14ac:dyDescent="0.2">
      <c r="A99" s="179">
        <v>2022</v>
      </c>
      <c r="B99" s="152">
        <v>3</v>
      </c>
      <c r="C99" s="282">
        <v>44622</v>
      </c>
      <c r="D99" s="152">
        <v>53</v>
      </c>
      <c r="E99" s="152">
        <v>131</v>
      </c>
      <c r="F99" s="152"/>
      <c r="G99" s="183" t="s">
        <v>283</v>
      </c>
      <c r="H99" s="271" t="s">
        <v>284</v>
      </c>
      <c r="I99" s="271" t="s">
        <v>393</v>
      </c>
      <c r="J99" s="271">
        <v>25</v>
      </c>
      <c r="K99" s="271">
        <v>1</v>
      </c>
      <c r="L99" s="185">
        <v>10</v>
      </c>
      <c r="M99" s="186">
        <v>9.3000000000000007</v>
      </c>
      <c r="N99" s="187">
        <v>10.7</v>
      </c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53"/>
      <c r="Z99" s="153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53"/>
      <c r="AL99" s="153"/>
      <c r="AM99" s="178"/>
      <c r="AN99" s="178"/>
      <c r="AO99" s="214"/>
      <c r="AP99" s="168">
        <v>910</v>
      </c>
      <c r="AQ99" s="169">
        <v>99</v>
      </c>
      <c r="AR99" s="167"/>
      <c r="AS99" s="167"/>
      <c r="AT99" s="167"/>
      <c r="AU99" s="167"/>
      <c r="AV99" s="167">
        <v>400</v>
      </c>
      <c r="AW99" s="167"/>
      <c r="AX99" s="167"/>
      <c r="AY99" s="167"/>
      <c r="AZ99" s="167"/>
      <c r="BA99" s="167"/>
      <c r="BB99" s="167"/>
      <c r="BC99" s="167"/>
      <c r="BD99" s="167"/>
      <c r="BE99" s="167"/>
      <c r="BF99" s="167"/>
      <c r="BG99" s="167"/>
      <c r="BH99" s="167"/>
      <c r="BI99" s="167"/>
      <c r="BJ99" s="167"/>
      <c r="BK99" s="167"/>
      <c r="BL99" s="167"/>
      <c r="BM99" s="167"/>
      <c r="BN99" s="167"/>
      <c r="BO99" s="167"/>
      <c r="BP99" s="167"/>
      <c r="BQ99" s="167"/>
      <c r="BR99" s="167"/>
      <c r="BS99" s="167"/>
      <c r="BT99" s="167"/>
      <c r="BU99" s="167"/>
      <c r="BV99" s="167"/>
      <c r="BW99" s="167"/>
      <c r="BX99" s="170"/>
      <c r="BY99" s="170"/>
      <c r="BZ99" s="170"/>
      <c r="CA99" s="170"/>
      <c r="CB99" s="170"/>
      <c r="CC99" s="170"/>
      <c r="CD99" s="170"/>
      <c r="CE99" s="170"/>
      <c r="CF99" s="170"/>
      <c r="CG99" s="171"/>
      <c r="CH99" s="166"/>
      <c r="CI99" s="283"/>
      <c r="CJ99" s="172"/>
      <c r="CK99" s="154"/>
      <c r="CL99" s="154"/>
      <c r="CM99" s="154"/>
      <c r="CN99" s="154"/>
      <c r="CO99" s="154" t="s">
        <v>375</v>
      </c>
      <c r="CP99" s="273" t="s">
        <v>383</v>
      </c>
      <c r="CQ99" s="250" t="s">
        <v>394</v>
      </c>
      <c r="CR99" s="250"/>
      <c r="CS99" s="250">
        <v>9</v>
      </c>
      <c r="CT99" s="250"/>
      <c r="CU99" s="250"/>
      <c r="CV99" s="250"/>
      <c r="CW99" s="250"/>
      <c r="CX99" s="250"/>
      <c r="CY99" s="250" t="str">
        <f t="shared" si="16"/>
        <v/>
      </c>
      <c r="CZ99" s="178" t="str">
        <f t="shared" si="17"/>
        <v/>
      </c>
      <c r="DA99" s="178" t="str">
        <f t="shared" si="18"/>
        <v/>
      </c>
      <c r="DB99" s="243">
        <f t="shared" si="19"/>
        <v>400</v>
      </c>
      <c r="DC99" s="12">
        <f t="shared" si="20"/>
        <v>0</v>
      </c>
      <c r="DD99" s="271">
        <f t="shared" si="21"/>
        <v>0</v>
      </c>
      <c r="DE99" s="271" t="str">
        <f t="shared" si="22"/>
        <v/>
      </c>
      <c r="DF99" s="167" t="str">
        <f t="shared" si="23"/>
        <v/>
      </c>
      <c r="DG99" s="271" t="str">
        <f t="shared" si="24"/>
        <v/>
      </c>
      <c r="DH99" s="243">
        <f t="shared" si="25"/>
        <v>400</v>
      </c>
      <c r="DI99" s="281">
        <f t="shared" si="26"/>
        <v>0</v>
      </c>
      <c r="DK99" s="12" t="str">
        <f t="shared" si="27"/>
        <v/>
      </c>
      <c r="DM99" s="242" t="str">
        <f t="shared" si="28"/>
        <v/>
      </c>
      <c r="DN99" s="250">
        <f t="shared" si="29"/>
        <v>0</v>
      </c>
      <c r="DO99" s="250">
        <f t="shared" si="30"/>
        <v>1</v>
      </c>
      <c r="DP99" s="250">
        <f t="shared" si="31"/>
        <v>0</v>
      </c>
      <c r="DQ99" s="250"/>
      <c r="DR99" s="250"/>
      <c r="DS99" s="250"/>
      <c r="DT99" s="250"/>
      <c r="DU99" s="250"/>
      <c r="DV99" s="250"/>
      <c r="DW99" s="250"/>
      <c r="DX99" s="250"/>
      <c r="DY99" s="250"/>
      <c r="DZ99" s="250"/>
      <c r="EA99" s="250"/>
      <c r="EB99" s="250"/>
      <c r="EC99" s="250"/>
      <c r="ED99" s="250"/>
      <c r="EE99" s="250"/>
      <c r="EF99" s="250"/>
      <c r="EG99" s="250"/>
      <c r="EH99" s="250"/>
      <c r="EI99" s="250"/>
    </row>
    <row r="100" spans="1:139" s="184" customFormat="1" ht="31.5" customHeight="1" x14ac:dyDescent="0.2">
      <c r="A100" s="179">
        <v>2022</v>
      </c>
      <c r="B100" s="152">
        <v>3</v>
      </c>
      <c r="C100" s="282">
        <v>44623</v>
      </c>
      <c r="D100" s="152">
        <v>137</v>
      </c>
      <c r="E100" s="152">
        <v>273</v>
      </c>
      <c r="F100" s="152">
        <v>2</v>
      </c>
      <c r="G100" s="183" t="s">
        <v>179</v>
      </c>
      <c r="H100" s="271" t="s">
        <v>180</v>
      </c>
      <c r="I100" s="271" t="s">
        <v>365</v>
      </c>
      <c r="J100" s="271">
        <v>3</v>
      </c>
      <c r="K100" s="271">
        <v>2</v>
      </c>
      <c r="L100" s="185">
        <v>564</v>
      </c>
      <c r="M100" s="186">
        <v>524.52</v>
      </c>
      <c r="N100" s="187">
        <v>603.48</v>
      </c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53"/>
      <c r="Z100" s="153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53"/>
      <c r="AL100" s="153"/>
      <c r="AM100" s="178"/>
      <c r="AN100" s="178"/>
      <c r="AO100" s="214"/>
      <c r="AP100" s="168">
        <v>93</v>
      </c>
      <c r="AQ100" s="169">
        <v>116</v>
      </c>
      <c r="AR100" s="167"/>
      <c r="AS100" s="167"/>
      <c r="AT100" s="167"/>
      <c r="AU100" s="167"/>
      <c r="AV100" s="167">
        <v>18</v>
      </c>
      <c r="AW100" s="167"/>
      <c r="AX100" s="167"/>
      <c r="AY100" s="167"/>
      <c r="AZ100" s="167"/>
      <c r="BA100" s="167"/>
      <c r="BB100" s="167"/>
      <c r="BC100" s="167"/>
      <c r="BD100" s="167"/>
      <c r="BE100" s="167"/>
      <c r="BF100" s="167"/>
      <c r="BG100" s="167"/>
      <c r="BH100" s="167"/>
      <c r="BI100" s="167"/>
      <c r="BJ100" s="167"/>
      <c r="BK100" s="167"/>
      <c r="BL100" s="167"/>
      <c r="BM100" s="167"/>
      <c r="BN100" s="167"/>
      <c r="BO100" s="167"/>
      <c r="BP100" s="167"/>
      <c r="BQ100" s="167"/>
      <c r="BR100" s="167"/>
      <c r="BS100" s="167"/>
      <c r="BT100" s="167"/>
      <c r="BU100" s="167"/>
      <c r="BV100" s="167"/>
      <c r="BW100" s="167"/>
      <c r="BX100" s="170"/>
      <c r="BY100" s="170"/>
      <c r="BZ100" s="170"/>
      <c r="CA100" s="170"/>
      <c r="CB100" s="170"/>
      <c r="CC100" s="170"/>
      <c r="CD100" s="170"/>
      <c r="CE100" s="170"/>
      <c r="CF100" s="170"/>
      <c r="CG100" s="171"/>
      <c r="CH100" s="166">
        <v>1.4999999999999999E-2</v>
      </c>
      <c r="CI100" s="283"/>
      <c r="CJ100" s="172"/>
      <c r="CK100" s="154"/>
      <c r="CL100" s="154"/>
      <c r="CM100" s="154"/>
      <c r="CN100" s="154"/>
      <c r="CO100" s="154" t="s">
        <v>366</v>
      </c>
      <c r="CP100" s="273"/>
      <c r="CQ100" s="250"/>
      <c r="CR100" s="250"/>
      <c r="CS100" s="250">
        <v>9</v>
      </c>
      <c r="CT100" s="250"/>
      <c r="CU100" s="250"/>
      <c r="CV100" s="250"/>
      <c r="CW100" s="250"/>
      <c r="CX100" s="250"/>
      <c r="CY100" s="250" t="str">
        <f t="shared" si="16"/>
        <v/>
      </c>
      <c r="CZ100" s="178" t="str">
        <f t="shared" si="17"/>
        <v/>
      </c>
      <c r="DA100" s="178" t="str">
        <f t="shared" si="18"/>
        <v/>
      </c>
      <c r="DB100" s="243">
        <f t="shared" si="19"/>
        <v>18</v>
      </c>
      <c r="DC100" s="12">
        <f t="shared" si="20"/>
        <v>0</v>
      </c>
      <c r="DD100" s="271">
        <f t="shared" si="21"/>
        <v>0</v>
      </c>
      <c r="DE100" s="271" t="str">
        <f t="shared" si="22"/>
        <v/>
      </c>
      <c r="DF100" s="167" t="str">
        <f t="shared" si="23"/>
        <v/>
      </c>
      <c r="DG100" s="271" t="str">
        <f t="shared" si="24"/>
        <v/>
      </c>
      <c r="DH100" s="243">
        <f t="shared" si="25"/>
        <v>18</v>
      </c>
      <c r="DI100" s="281">
        <f t="shared" si="26"/>
        <v>0</v>
      </c>
      <c r="DK100" s="12" t="str">
        <f t="shared" si="27"/>
        <v/>
      </c>
      <c r="DM100" s="242" t="str">
        <f t="shared" si="28"/>
        <v/>
      </c>
      <c r="DN100" s="250">
        <f t="shared" si="29"/>
        <v>0</v>
      </c>
      <c r="DO100" s="250">
        <f t="shared" si="30"/>
        <v>1</v>
      </c>
      <c r="DP100" s="250">
        <f t="shared" si="31"/>
        <v>0</v>
      </c>
      <c r="DQ100" s="250"/>
      <c r="DR100" s="250"/>
      <c r="DS100" s="250"/>
      <c r="DT100" s="250"/>
      <c r="DU100" s="250"/>
      <c r="DV100" s="250"/>
      <c r="DW100" s="250"/>
      <c r="DX100" s="250"/>
      <c r="DY100" s="250"/>
      <c r="DZ100" s="250"/>
      <c r="EA100" s="250"/>
      <c r="EB100" s="250"/>
      <c r="EC100" s="250"/>
      <c r="ED100" s="250"/>
      <c r="EE100" s="250"/>
      <c r="EF100" s="250"/>
      <c r="EG100" s="250"/>
      <c r="EH100" s="250"/>
      <c r="EI100" s="250"/>
    </row>
    <row r="101" spans="1:139" s="184" customFormat="1" ht="31.5" customHeight="1" x14ac:dyDescent="0.2">
      <c r="A101" s="179">
        <v>2022</v>
      </c>
      <c r="B101" s="152">
        <v>3</v>
      </c>
      <c r="C101" s="282">
        <v>44623</v>
      </c>
      <c r="D101" s="152">
        <v>377</v>
      </c>
      <c r="E101" s="152">
        <v>439</v>
      </c>
      <c r="F101" s="152">
        <v>2</v>
      </c>
      <c r="G101" s="183" t="s">
        <v>291</v>
      </c>
      <c r="H101" s="271" t="s">
        <v>292</v>
      </c>
      <c r="I101" s="271" t="s">
        <v>365</v>
      </c>
      <c r="J101" s="271">
        <v>4</v>
      </c>
      <c r="K101" s="271">
        <v>1</v>
      </c>
      <c r="L101" s="185">
        <v>343</v>
      </c>
      <c r="M101" s="186">
        <v>308.7</v>
      </c>
      <c r="N101" s="187">
        <v>377.3</v>
      </c>
      <c r="O101" s="178">
        <v>415</v>
      </c>
      <c r="P101" s="178">
        <v>401</v>
      </c>
      <c r="Q101" s="178"/>
      <c r="R101" s="178">
        <v>411</v>
      </c>
      <c r="S101" s="178">
        <v>419</v>
      </c>
      <c r="T101" s="178">
        <v>357</v>
      </c>
      <c r="U101" s="178">
        <v>351</v>
      </c>
      <c r="V101" s="178"/>
      <c r="W101" s="178">
        <v>349</v>
      </c>
      <c r="X101" s="178">
        <v>340</v>
      </c>
      <c r="Y101" s="153">
        <v>297</v>
      </c>
      <c r="Z101" s="153">
        <v>310</v>
      </c>
      <c r="AA101" s="178">
        <v>404</v>
      </c>
      <c r="AB101" s="178">
        <v>365</v>
      </c>
      <c r="AC101" s="178">
        <v>374</v>
      </c>
      <c r="AD101" s="178">
        <v>380</v>
      </c>
      <c r="AE101" s="178">
        <v>387</v>
      </c>
      <c r="AF101" s="178">
        <v>341</v>
      </c>
      <c r="AG101" s="178">
        <v>324</v>
      </c>
      <c r="AH101" s="178">
        <v>354</v>
      </c>
      <c r="AI101" s="178">
        <v>362</v>
      </c>
      <c r="AJ101" s="178">
        <v>358</v>
      </c>
      <c r="AK101" s="153">
        <v>210</v>
      </c>
      <c r="AL101" s="153">
        <v>208</v>
      </c>
      <c r="AM101" s="178"/>
      <c r="AN101" s="178"/>
      <c r="AO101" s="214"/>
      <c r="AP101" s="168">
        <v>45</v>
      </c>
      <c r="AQ101" s="169">
        <v>320</v>
      </c>
      <c r="AR101" s="167"/>
      <c r="AS101" s="167"/>
      <c r="AT101" s="167"/>
      <c r="AU101" s="167"/>
      <c r="AV101" s="167">
        <v>420</v>
      </c>
      <c r="AW101" s="167">
        <v>2</v>
      </c>
      <c r="AX101" s="167">
        <v>2</v>
      </c>
      <c r="AY101" s="167">
        <v>2</v>
      </c>
      <c r="AZ101" s="167"/>
      <c r="BA101" s="167"/>
      <c r="BB101" s="167"/>
      <c r="BC101" s="167"/>
      <c r="BD101" s="167"/>
      <c r="BE101" s="167"/>
      <c r="BF101" s="167"/>
      <c r="BG101" s="167"/>
      <c r="BH101" s="167">
        <v>426</v>
      </c>
      <c r="BI101" s="167"/>
      <c r="BJ101" s="167"/>
      <c r="BK101" s="167">
        <v>460</v>
      </c>
      <c r="BL101" s="167">
        <v>2</v>
      </c>
      <c r="BM101" s="167">
        <v>1</v>
      </c>
      <c r="BN101" s="167">
        <v>3</v>
      </c>
      <c r="BO101" s="167"/>
      <c r="BP101" s="167"/>
      <c r="BQ101" s="167"/>
      <c r="BR101" s="167"/>
      <c r="BS101" s="167"/>
      <c r="BT101" s="167"/>
      <c r="BU101" s="167"/>
      <c r="BV101" s="167"/>
      <c r="BW101" s="167">
        <v>4</v>
      </c>
      <c r="BX101" s="170">
        <v>3</v>
      </c>
      <c r="BY101" s="170">
        <v>5</v>
      </c>
      <c r="BZ101" s="170"/>
      <c r="CA101" s="170"/>
      <c r="CB101" s="170"/>
      <c r="CC101" s="170"/>
      <c r="CD101" s="170"/>
      <c r="CE101" s="170"/>
      <c r="CF101" s="170"/>
      <c r="CG101" s="171"/>
      <c r="CH101" s="166">
        <v>1.4999999999999999E-2</v>
      </c>
      <c r="CI101" s="283"/>
      <c r="CJ101" s="172"/>
      <c r="CK101" s="154"/>
      <c r="CL101" s="154"/>
      <c r="CM101" s="154"/>
      <c r="CN101" s="154"/>
      <c r="CO101" s="154" t="s">
        <v>375</v>
      </c>
      <c r="CP101" s="273" t="s">
        <v>376</v>
      </c>
      <c r="CQ101" s="250" t="s">
        <v>413</v>
      </c>
      <c r="CR101" s="250"/>
      <c r="CS101" s="250">
        <v>9</v>
      </c>
      <c r="CT101" s="250"/>
      <c r="CU101" s="250"/>
      <c r="CV101" s="250"/>
      <c r="CW101" s="250"/>
      <c r="CX101" s="250"/>
      <c r="CY101" s="250" t="str">
        <f t="shared" si="16"/>
        <v/>
      </c>
      <c r="CZ101" s="178">
        <f t="shared" si="17"/>
        <v>395</v>
      </c>
      <c r="DA101" s="178">
        <f t="shared" si="18"/>
        <v>348.44444444444446</v>
      </c>
      <c r="DB101" s="243">
        <f t="shared" si="19"/>
        <v>880</v>
      </c>
      <c r="DC101" s="12">
        <f t="shared" si="20"/>
        <v>12</v>
      </c>
      <c r="DD101" s="271">
        <f t="shared" si="21"/>
        <v>12</v>
      </c>
      <c r="DE101" s="271">
        <f t="shared" si="22"/>
        <v>256</v>
      </c>
      <c r="DF101" s="167">
        <f t="shared" si="23"/>
        <v>56</v>
      </c>
      <c r="DG101" s="271">
        <f t="shared" si="24"/>
        <v>0.2</v>
      </c>
      <c r="DH101" s="243">
        <f t="shared" si="25"/>
        <v>892</v>
      </c>
      <c r="DI101" s="281">
        <f t="shared" si="26"/>
        <v>1.3452914798206279E-2</v>
      </c>
      <c r="DK101" s="12">
        <f t="shared" si="27"/>
        <v>11</v>
      </c>
      <c r="DM101" s="242">
        <f t="shared" si="28"/>
        <v>5.4444444444444571</v>
      </c>
      <c r="DN101" s="250">
        <f t="shared" si="29"/>
        <v>1</v>
      </c>
      <c r="DO101" s="250">
        <f t="shared" si="30"/>
        <v>1</v>
      </c>
      <c r="DP101" s="250">
        <f t="shared" si="31"/>
        <v>1</v>
      </c>
      <c r="DQ101" s="250"/>
      <c r="DR101" s="250"/>
      <c r="DS101" s="250"/>
      <c r="DT101" s="250"/>
      <c r="DU101" s="250"/>
      <c r="DV101" s="250"/>
      <c r="DW101" s="250"/>
      <c r="DX101" s="250"/>
      <c r="DY101" s="250"/>
      <c r="DZ101" s="250"/>
      <c r="EA101" s="250"/>
      <c r="EB101" s="250"/>
      <c r="EC101" s="250"/>
      <c r="ED101" s="250"/>
      <c r="EE101" s="250"/>
      <c r="EF101" s="250"/>
      <c r="EG101" s="250"/>
      <c r="EH101" s="250"/>
      <c r="EI101" s="250"/>
    </row>
    <row r="102" spans="1:139" s="184" customFormat="1" ht="31.5" customHeight="1" x14ac:dyDescent="0.2">
      <c r="A102" s="179">
        <v>2022</v>
      </c>
      <c r="B102" s="152">
        <v>3</v>
      </c>
      <c r="C102" s="282">
        <v>44623</v>
      </c>
      <c r="D102" s="152">
        <v>384</v>
      </c>
      <c r="E102" s="152">
        <v>556</v>
      </c>
      <c r="F102" s="152">
        <v>2</v>
      </c>
      <c r="G102" s="183" t="s">
        <v>251</v>
      </c>
      <c r="H102" s="271" t="s">
        <v>252</v>
      </c>
      <c r="I102" s="271" t="s">
        <v>365</v>
      </c>
      <c r="J102" s="271">
        <v>1</v>
      </c>
      <c r="K102" s="271">
        <v>6</v>
      </c>
      <c r="L102" s="185">
        <v>1066</v>
      </c>
      <c r="M102" s="186">
        <v>1003.106</v>
      </c>
      <c r="N102" s="187">
        <v>1141.6859999999999</v>
      </c>
      <c r="O102" s="178">
        <v>2007</v>
      </c>
      <c r="P102" s="178">
        <v>1914</v>
      </c>
      <c r="Q102" s="178"/>
      <c r="R102" s="178">
        <v>1784</v>
      </c>
      <c r="S102" s="178">
        <v>1766</v>
      </c>
      <c r="T102" s="178">
        <v>1398</v>
      </c>
      <c r="U102" s="178">
        <v>1358</v>
      </c>
      <c r="V102" s="178"/>
      <c r="W102" s="178">
        <v>1311</v>
      </c>
      <c r="X102" s="178">
        <v>1290</v>
      </c>
      <c r="Y102" s="153"/>
      <c r="Z102" s="153"/>
      <c r="AA102" s="178">
        <v>1840</v>
      </c>
      <c r="AB102" s="178">
        <v>1806</v>
      </c>
      <c r="AC102" s="178">
        <v>1793</v>
      </c>
      <c r="AD102" s="178">
        <v>1499</v>
      </c>
      <c r="AE102" s="178">
        <v>1766</v>
      </c>
      <c r="AF102" s="178">
        <v>1370</v>
      </c>
      <c r="AG102" s="178">
        <v>1333</v>
      </c>
      <c r="AH102" s="178">
        <v>1290</v>
      </c>
      <c r="AI102" s="178">
        <v>1292</v>
      </c>
      <c r="AJ102" s="178">
        <v>1282</v>
      </c>
      <c r="AK102" s="153"/>
      <c r="AL102" s="153"/>
      <c r="AM102" s="178"/>
      <c r="AN102" s="178"/>
      <c r="AO102" s="214"/>
      <c r="AP102" s="168">
        <v>21</v>
      </c>
      <c r="AQ102" s="169">
        <v>180</v>
      </c>
      <c r="AR102" s="167"/>
      <c r="AS102" s="167"/>
      <c r="AT102" s="167"/>
      <c r="AU102" s="167"/>
      <c r="AV102" s="167">
        <v>216</v>
      </c>
      <c r="AW102" s="167">
        <v>10</v>
      </c>
      <c r="AX102" s="167">
        <v>10</v>
      </c>
      <c r="AY102" s="167">
        <v>10</v>
      </c>
      <c r="AZ102" s="167"/>
      <c r="BA102" s="167"/>
      <c r="BB102" s="167"/>
      <c r="BC102" s="167"/>
      <c r="BD102" s="167"/>
      <c r="BE102" s="167"/>
      <c r="BF102" s="167"/>
      <c r="BG102" s="167"/>
      <c r="BH102" s="167">
        <v>221</v>
      </c>
      <c r="BI102" s="167"/>
      <c r="BJ102" s="167"/>
      <c r="BK102" s="167">
        <v>192</v>
      </c>
      <c r="BL102" s="167">
        <v>8</v>
      </c>
      <c r="BM102" s="167">
        <v>8</v>
      </c>
      <c r="BN102" s="167">
        <v>14</v>
      </c>
      <c r="BO102" s="167"/>
      <c r="BP102" s="167"/>
      <c r="BQ102" s="167"/>
      <c r="BR102" s="167"/>
      <c r="BS102" s="167"/>
      <c r="BT102" s="167"/>
      <c r="BU102" s="167"/>
      <c r="BV102" s="167"/>
      <c r="BW102" s="167">
        <v>3</v>
      </c>
      <c r="BX102" s="170">
        <v>3</v>
      </c>
      <c r="BY102" s="170">
        <v>4</v>
      </c>
      <c r="BZ102" s="170"/>
      <c r="CA102" s="170"/>
      <c r="CB102" s="170"/>
      <c r="CC102" s="170"/>
      <c r="CD102" s="170"/>
      <c r="CE102" s="170"/>
      <c r="CF102" s="170"/>
      <c r="CG102" s="171"/>
      <c r="CH102" s="166">
        <v>1.4999999999999999E-2</v>
      </c>
      <c r="CI102" s="283"/>
      <c r="CJ102" s="172"/>
      <c r="CK102" s="154"/>
      <c r="CL102" s="154"/>
      <c r="CM102" s="154"/>
      <c r="CN102" s="154"/>
      <c r="CO102" s="154" t="s">
        <v>367</v>
      </c>
      <c r="CP102" s="273" t="s">
        <v>368</v>
      </c>
      <c r="CQ102" s="250" t="s">
        <v>399</v>
      </c>
      <c r="CR102" s="250"/>
      <c r="CS102" s="250">
        <v>9</v>
      </c>
      <c r="CT102" s="250"/>
      <c r="CU102" s="250"/>
      <c r="CV102" s="250"/>
      <c r="CW102" s="250"/>
      <c r="CX102" s="250"/>
      <c r="CY102" s="250" t="str">
        <f t="shared" si="16"/>
        <v/>
      </c>
      <c r="CZ102" s="178">
        <f t="shared" si="17"/>
        <v>1797</v>
      </c>
      <c r="DA102" s="178">
        <f t="shared" si="18"/>
        <v>1324.8888888888889</v>
      </c>
      <c r="DB102" s="243">
        <f t="shared" si="19"/>
        <v>408</v>
      </c>
      <c r="DC102" s="12">
        <f t="shared" si="20"/>
        <v>60</v>
      </c>
      <c r="DD102" s="271">
        <f t="shared" si="21"/>
        <v>10</v>
      </c>
      <c r="DE102" s="271" t="str">
        <f t="shared" si="22"/>
        <v/>
      </c>
      <c r="DF102" s="167" t="str">
        <f t="shared" si="23"/>
        <v/>
      </c>
      <c r="DG102" s="271" t="str">
        <f t="shared" si="24"/>
        <v/>
      </c>
      <c r="DH102" s="243">
        <f t="shared" si="25"/>
        <v>418</v>
      </c>
      <c r="DI102" s="281">
        <f t="shared" si="26"/>
        <v>2.3923444976076555E-2</v>
      </c>
      <c r="DK102" s="12" t="str">
        <f t="shared" si="27"/>
        <v/>
      </c>
      <c r="DM102" s="242">
        <f t="shared" si="28"/>
        <v>258.88888888888891</v>
      </c>
      <c r="DN102" s="250">
        <f t="shared" si="29"/>
        <v>0</v>
      </c>
      <c r="DO102" s="250">
        <f t="shared" si="30"/>
        <v>1</v>
      </c>
      <c r="DP102" s="250">
        <f t="shared" si="31"/>
        <v>0</v>
      </c>
      <c r="DQ102" s="250"/>
      <c r="DR102" s="250"/>
      <c r="DS102" s="250"/>
      <c r="DT102" s="250"/>
      <c r="DU102" s="250"/>
      <c r="DV102" s="250"/>
      <c r="DW102" s="250"/>
      <c r="DX102" s="250"/>
      <c r="DY102" s="250"/>
      <c r="DZ102" s="250"/>
      <c r="EA102" s="250"/>
      <c r="EB102" s="250"/>
      <c r="EC102" s="250"/>
      <c r="ED102" s="250"/>
      <c r="EE102" s="250"/>
      <c r="EF102" s="250"/>
      <c r="EG102" s="250"/>
      <c r="EH102" s="250"/>
      <c r="EI102" s="250"/>
    </row>
    <row r="103" spans="1:139" s="184" customFormat="1" ht="31.5" customHeight="1" x14ac:dyDescent="0.2">
      <c r="A103" s="179">
        <v>2022</v>
      </c>
      <c r="B103" s="152">
        <v>3</v>
      </c>
      <c r="C103" s="282">
        <v>44623</v>
      </c>
      <c r="D103" s="152">
        <v>384</v>
      </c>
      <c r="E103" s="152">
        <v>557</v>
      </c>
      <c r="F103" s="152">
        <v>2</v>
      </c>
      <c r="G103" s="183" t="s">
        <v>257</v>
      </c>
      <c r="H103" s="271" t="s">
        <v>258</v>
      </c>
      <c r="I103" s="271" t="s">
        <v>365</v>
      </c>
      <c r="J103" s="271">
        <v>1</v>
      </c>
      <c r="K103" s="271">
        <v>6</v>
      </c>
      <c r="L103" s="185">
        <v>182</v>
      </c>
      <c r="M103" s="186">
        <v>171.262</v>
      </c>
      <c r="N103" s="187">
        <v>194.922</v>
      </c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53">
        <v>154</v>
      </c>
      <c r="Z103" s="153">
        <v>142</v>
      </c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53">
        <v>129</v>
      </c>
      <c r="AL103" s="153">
        <v>133</v>
      </c>
      <c r="AM103" s="178"/>
      <c r="AN103" s="178"/>
      <c r="AO103" s="214"/>
      <c r="AP103" s="168">
        <v>21</v>
      </c>
      <c r="AQ103" s="169">
        <v>180</v>
      </c>
      <c r="AR103" s="167"/>
      <c r="AS103" s="167"/>
      <c r="AT103" s="167"/>
      <c r="AU103" s="167"/>
      <c r="AV103" s="167"/>
      <c r="AW103" s="167"/>
      <c r="AX103" s="167"/>
      <c r="AY103" s="167"/>
      <c r="AZ103" s="167"/>
      <c r="BA103" s="167"/>
      <c r="BB103" s="167"/>
      <c r="BC103" s="167"/>
      <c r="BD103" s="167"/>
      <c r="BE103" s="167"/>
      <c r="BF103" s="167"/>
      <c r="BG103" s="167"/>
      <c r="BH103" s="167"/>
      <c r="BI103" s="167"/>
      <c r="BJ103" s="167"/>
      <c r="BK103" s="167"/>
      <c r="BL103" s="167"/>
      <c r="BM103" s="167"/>
      <c r="BN103" s="167"/>
      <c r="BO103" s="167"/>
      <c r="BP103" s="167"/>
      <c r="BQ103" s="167"/>
      <c r="BR103" s="167"/>
      <c r="BS103" s="167"/>
      <c r="BT103" s="167"/>
      <c r="BU103" s="167"/>
      <c r="BV103" s="167"/>
      <c r="BW103" s="167"/>
      <c r="BX103" s="170"/>
      <c r="BY103" s="170"/>
      <c r="BZ103" s="170"/>
      <c r="CA103" s="170"/>
      <c r="CB103" s="170"/>
      <c r="CC103" s="170"/>
      <c r="CD103" s="170"/>
      <c r="CE103" s="170"/>
      <c r="CF103" s="170"/>
      <c r="CG103" s="171"/>
      <c r="CH103" s="166">
        <v>1.4999999999999999E-2</v>
      </c>
      <c r="CI103" s="283"/>
      <c r="CJ103" s="172"/>
      <c r="CK103" s="154"/>
      <c r="CL103" s="154"/>
      <c r="CM103" s="154"/>
      <c r="CN103" s="154"/>
      <c r="CO103" s="154" t="s">
        <v>367</v>
      </c>
      <c r="CP103" s="273" t="s">
        <v>368</v>
      </c>
      <c r="CQ103" s="250" t="s">
        <v>404</v>
      </c>
      <c r="CR103" s="250" t="s">
        <v>405</v>
      </c>
      <c r="CS103" s="250">
        <v>9</v>
      </c>
      <c r="CT103" s="250"/>
      <c r="CU103" s="250"/>
      <c r="CV103" s="250"/>
      <c r="CW103" s="250"/>
      <c r="CX103" s="250"/>
      <c r="CY103" s="250" t="str">
        <f t="shared" si="16"/>
        <v/>
      </c>
      <c r="CZ103" s="178" t="str">
        <f t="shared" si="17"/>
        <v/>
      </c>
      <c r="DA103" s="178" t="str">
        <f t="shared" si="18"/>
        <v/>
      </c>
      <c r="DB103" s="243">
        <f t="shared" si="19"/>
        <v>0</v>
      </c>
      <c r="DC103" s="12">
        <f t="shared" si="20"/>
        <v>0</v>
      </c>
      <c r="DD103" s="271">
        <f t="shared" si="21"/>
        <v>0</v>
      </c>
      <c r="DE103" s="271">
        <f t="shared" si="22"/>
        <v>140</v>
      </c>
      <c r="DF103" s="167">
        <f t="shared" si="23"/>
        <v>26</v>
      </c>
      <c r="DG103" s="271">
        <f t="shared" si="24"/>
        <v>0</v>
      </c>
      <c r="DH103" s="243">
        <f t="shared" si="25"/>
        <v>0</v>
      </c>
      <c r="DI103" s="281" t="str">
        <f t="shared" si="26"/>
        <v/>
      </c>
      <c r="DK103" s="12">
        <f t="shared" si="27"/>
        <v>5</v>
      </c>
      <c r="DM103" s="242" t="str">
        <f t="shared" si="28"/>
        <v/>
      </c>
      <c r="DN103" s="250">
        <f t="shared" si="29"/>
        <v>1</v>
      </c>
      <c r="DO103" s="250">
        <f t="shared" si="30"/>
        <v>1</v>
      </c>
      <c r="DP103" s="250">
        <f t="shared" si="31"/>
        <v>0</v>
      </c>
      <c r="DQ103" s="250"/>
      <c r="DR103" s="250"/>
      <c r="DS103" s="250"/>
      <c r="DT103" s="250"/>
      <c r="DU103" s="250"/>
      <c r="DV103" s="250"/>
      <c r="DW103" s="250"/>
      <c r="DX103" s="250"/>
      <c r="DY103" s="250"/>
      <c r="DZ103" s="250"/>
      <c r="EA103" s="250"/>
      <c r="EB103" s="250"/>
      <c r="EC103" s="250"/>
      <c r="ED103" s="250"/>
      <c r="EE103" s="250"/>
      <c r="EF103" s="250"/>
      <c r="EG103" s="250"/>
      <c r="EH103" s="250"/>
      <c r="EI103" s="250"/>
    </row>
    <row r="104" spans="1:139" s="184" customFormat="1" ht="31.5" customHeight="1" x14ac:dyDescent="0.2">
      <c r="A104" s="179">
        <v>2022</v>
      </c>
      <c r="B104" s="152">
        <v>3</v>
      </c>
      <c r="C104" s="282">
        <v>44623</v>
      </c>
      <c r="D104" s="152">
        <v>379</v>
      </c>
      <c r="E104" s="152">
        <v>441</v>
      </c>
      <c r="F104" s="152">
        <v>3</v>
      </c>
      <c r="G104" s="183" t="s">
        <v>253</v>
      </c>
      <c r="H104" s="271" t="s">
        <v>254</v>
      </c>
      <c r="I104" s="271" t="s">
        <v>365</v>
      </c>
      <c r="J104" s="271">
        <v>4</v>
      </c>
      <c r="K104" s="271">
        <v>2</v>
      </c>
      <c r="L104" s="185">
        <v>110</v>
      </c>
      <c r="M104" s="186">
        <v>104.94</v>
      </c>
      <c r="N104" s="187">
        <v>117.04</v>
      </c>
      <c r="O104" s="178">
        <v>164</v>
      </c>
      <c r="P104" s="178">
        <v>160</v>
      </c>
      <c r="Q104" s="178"/>
      <c r="R104" s="178">
        <v>156</v>
      </c>
      <c r="S104" s="178">
        <v>157</v>
      </c>
      <c r="T104" s="178">
        <v>110</v>
      </c>
      <c r="U104" s="178">
        <v>108</v>
      </c>
      <c r="V104" s="178"/>
      <c r="W104" s="178">
        <v>111</v>
      </c>
      <c r="X104" s="178">
        <v>109</v>
      </c>
      <c r="Y104" s="153"/>
      <c r="Z104" s="153"/>
      <c r="AA104" s="178">
        <v>166</v>
      </c>
      <c r="AB104" s="178">
        <v>178</v>
      </c>
      <c r="AC104" s="178">
        <v>172</v>
      </c>
      <c r="AD104" s="178">
        <v>171</v>
      </c>
      <c r="AE104" s="178">
        <v>169</v>
      </c>
      <c r="AF104" s="178">
        <v>110</v>
      </c>
      <c r="AG104" s="178">
        <v>112</v>
      </c>
      <c r="AH104" s="178">
        <v>111</v>
      </c>
      <c r="AI104" s="178">
        <v>110</v>
      </c>
      <c r="AJ104" s="178">
        <v>109</v>
      </c>
      <c r="AK104" s="153"/>
      <c r="AL104" s="153"/>
      <c r="AM104" s="178"/>
      <c r="AN104" s="178"/>
      <c r="AO104" s="214"/>
      <c r="AP104" s="168">
        <v>120</v>
      </c>
      <c r="AQ104" s="169">
        <v>120</v>
      </c>
      <c r="AR104" s="167"/>
      <c r="AS104" s="167"/>
      <c r="AT104" s="167"/>
      <c r="AU104" s="167"/>
      <c r="AV104" s="167">
        <v>1092</v>
      </c>
      <c r="AW104" s="167">
        <v>7</v>
      </c>
      <c r="AX104" s="167">
        <v>8</v>
      </c>
      <c r="AY104" s="167">
        <v>5</v>
      </c>
      <c r="AZ104" s="167"/>
      <c r="BA104" s="167"/>
      <c r="BB104" s="167"/>
      <c r="BC104" s="167"/>
      <c r="BD104" s="167"/>
      <c r="BE104" s="167"/>
      <c r="BF104" s="167"/>
      <c r="BG104" s="167"/>
      <c r="BH104" s="167">
        <v>1102</v>
      </c>
      <c r="BI104" s="167"/>
      <c r="BJ104" s="167"/>
      <c r="BK104" s="167">
        <v>276</v>
      </c>
      <c r="BL104" s="167">
        <v>8</v>
      </c>
      <c r="BM104" s="167">
        <v>12</v>
      </c>
      <c r="BN104" s="167">
        <v>18</v>
      </c>
      <c r="BO104" s="167"/>
      <c r="BP104" s="167"/>
      <c r="BQ104" s="167"/>
      <c r="BR104" s="167"/>
      <c r="BS104" s="167"/>
      <c r="BT104" s="167"/>
      <c r="BU104" s="167"/>
      <c r="BV104" s="167"/>
      <c r="BW104" s="167">
        <v>7</v>
      </c>
      <c r="BX104" s="170">
        <v>10</v>
      </c>
      <c r="BY104" s="170">
        <v>11</v>
      </c>
      <c r="BZ104" s="170"/>
      <c r="CA104" s="170"/>
      <c r="CB104" s="170"/>
      <c r="CC104" s="170"/>
      <c r="CD104" s="170"/>
      <c r="CE104" s="170"/>
      <c r="CF104" s="170"/>
      <c r="CG104" s="171"/>
      <c r="CH104" s="166">
        <v>1.4999999999999999E-2</v>
      </c>
      <c r="CI104" s="283"/>
      <c r="CJ104" s="172"/>
      <c r="CK104" s="154"/>
      <c r="CL104" s="154"/>
      <c r="CM104" s="154"/>
      <c r="CN104" s="154"/>
      <c r="CO104" s="154" t="s">
        <v>400</v>
      </c>
      <c r="CP104" s="273" t="s">
        <v>401</v>
      </c>
      <c r="CQ104" s="250"/>
      <c r="CR104" s="250"/>
      <c r="CS104" s="250">
        <v>9</v>
      </c>
      <c r="CT104" s="250"/>
      <c r="CU104" s="250"/>
      <c r="CV104" s="250"/>
      <c r="CW104" s="250"/>
      <c r="CX104" s="250"/>
      <c r="CY104" s="250" t="str">
        <f t="shared" si="16"/>
        <v/>
      </c>
      <c r="CZ104" s="178">
        <f t="shared" si="17"/>
        <v>166</v>
      </c>
      <c r="DA104" s="178">
        <f t="shared" si="18"/>
        <v>110</v>
      </c>
      <c r="DB104" s="243">
        <f t="shared" si="19"/>
        <v>1368</v>
      </c>
      <c r="DC104" s="12">
        <f t="shared" si="20"/>
        <v>58</v>
      </c>
      <c r="DD104" s="271">
        <f t="shared" si="21"/>
        <v>29</v>
      </c>
      <c r="DE104" s="271" t="str">
        <f t="shared" si="22"/>
        <v/>
      </c>
      <c r="DF104" s="167" t="str">
        <f t="shared" si="23"/>
        <v/>
      </c>
      <c r="DG104" s="271" t="str">
        <f t="shared" si="24"/>
        <v/>
      </c>
      <c r="DH104" s="243">
        <f t="shared" si="25"/>
        <v>1397</v>
      </c>
      <c r="DI104" s="281">
        <f t="shared" si="26"/>
        <v>2.0758768790264854E-2</v>
      </c>
      <c r="DK104" s="12" t="str">
        <f t="shared" si="27"/>
        <v/>
      </c>
      <c r="DM104" s="242">
        <f t="shared" si="28"/>
        <v>0</v>
      </c>
      <c r="DN104" s="250">
        <f t="shared" si="29"/>
        <v>0</v>
      </c>
      <c r="DO104" s="250">
        <f t="shared" si="30"/>
        <v>1</v>
      </c>
      <c r="DP104" s="250">
        <f t="shared" si="31"/>
        <v>1</v>
      </c>
      <c r="DQ104" s="250"/>
      <c r="DR104" s="250"/>
      <c r="DS104" s="250"/>
      <c r="DT104" s="250"/>
      <c r="DU104" s="250"/>
      <c r="DV104" s="250"/>
      <c r="DW104" s="250"/>
      <c r="DX104" s="250"/>
      <c r="DY104" s="250"/>
      <c r="DZ104" s="250"/>
      <c r="EA104" s="250"/>
      <c r="EB104" s="250"/>
      <c r="EC104" s="250"/>
      <c r="ED104" s="250"/>
      <c r="EE104" s="250"/>
      <c r="EF104" s="250"/>
      <c r="EG104" s="250"/>
      <c r="EH104" s="250"/>
      <c r="EI104" s="250"/>
    </row>
    <row r="105" spans="1:139" s="184" customFormat="1" ht="31.5" customHeight="1" x14ac:dyDescent="0.2">
      <c r="A105" s="179">
        <v>2022</v>
      </c>
      <c r="B105" s="152">
        <v>3</v>
      </c>
      <c r="C105" s="282">
        <v>44623</v>
      </c>
      <c r="D105" s="152">
        <v>379</v>
      </c>
      <c r="E105" s="152">
        <v>442</v>
      </c>
      <c r="F105" s="152">
        <v>3</v>
      </c>
      <c r="G105" s="183" t="s">
        <v>255</v>
      </c>
      <c r="H105" s="271" t="s">
        <v>256</v>
      </c>
      <c r="I105" s="271" t="s">
        <v>365</v>
      </c>
      <c r="J105" s="271">
        <v>4</v>
      </c>
      <c r="K105" s="271">
        <v>2</v>
      </c>
      <c r="L105" s="185">
        <v>96.2</v>
      </c>
      <c r="M105" s="186">
        <v>91.967200000000005</v>
      </c>
      <c r="N105" s="187">
        <v>101.97199999999999</v>
      </c>
      <c r="O105" s="178">
        <v>177</v>
      </c>
      <c r="P105" s="178">
        <v>170</v>
      </c>
      <c r="Q105" s="178"/>
      <c r="R105" s="178">
        <v>166</v>
      </c>
      <c r="S105" s="178">
        <v>169</v>
      </c>
      <c r="T105" s="178">
        <v>99</v>
      </c>
      <c r="U105" s="178">
        <v>95</v>
      </c>
      <c r="V105" s="178"/>
      <c r="W105" s="178">
        <v>101</v>
      </c>
      <c r="X105" s="178">
        <v>99</v>
      </c>
      <c r="Y105" s="153">
        <v>122</v>
      </c>
      <c r="Z105" s="153">
        <v>122</v>
      </c>
      <c r="AA105" s="178">
        <v>164</v>
      </c>
      <c r="AB105" s="178">
        <v>157</v>
      </c>
      <c r="AC105" s="178">
        <v>160</v>
      </c>
      <c r="AD105" s="178">
        <v>158</v>
      </c>
      <c r="AE105" s="178">
        <v>152</v>
      </c>
      <c r="AF105" s="178">
        <v>106</v>
      </c>
      <c r="AG105" s="178">
        <v>98</v>
      </c>
      <c r="AH105" s="178">
        <v>99</v>
      </c>
      <c r="AI105" s="178">
        <v>98</v>
      </c>
      <c r="AJ105" s="178">
        <v>95</v>
      </c>
      <c r="AK105" s="153">
        <v>122</v>
      </c>
      <c r="AL105" s="153">
        <v>124</v>
      </c>
      <c r="AM105" s="178"/>
      <c r="AN105" s="178"/>
      <c r="AO105" s="214"/>
      <c r="AP105" s="168">
        <v>120</v>
      </c>
      <c r="AQ105" s="169">
        <v>120</v>
      </c>
      <c r="AR105" s="167"/>
      <c r="AS105" s="167"/>
      <c r="AT105" s="167"/>
      <c r="AU105" s="167"/>
      <c r="AV105" s="167"/>
      <c r="AW105" s="167"/>
      <c r="AX105" s="167"/>
      <c r="AY105" s="167"/>
      <c r="AZ105" s="167"/>
      <c r="BA105" s="167"/>
      <c r="BB105" s="167"/>
      <c r="BC105" s="167"/>
      <c r="BD105" s="167"/>
      <c r="BE105" s="167"/>
      <c r="BF105" s="167"/>
      <c r="BG105" s="167"/>
      <c r="BH105" s="167"/>
      <c r="BI105" s="167"/>
      <c r="BJ105" s="167"/>
      <c r="BK105" s="167"/>
      <c r="BL105" s="167"/>
      <c r="BM105" s="167"/>
      <c r="BN105" s="167"/>
      <c r="BO105" s="167"/>
      <c r="BP105" s="167"/>
      <c r="BQ105" s="167"/>
      <c r="BR105" s="167"/>
      <c r="BS105" s="167"/>
      <c r="BT105" s="167"/>
      <c r="BU105" s="167"/>
      <c r="BV105" s="167"/>
      <c r="BW105" s="167"/>
      <c r="BX105" s="170"/>
      <c r="BY105" s="170"/>
      <c r="BZ105" s="170"/>
      <c r="CA105" s="170"/>
      <c r="CB105" s="170"/>
      <c r="CC105" s="170"/>
      <c r="CD105" s="170"/>
      <c r="CE105" s="170"/>
      <c r="CF105" s="170"/>
      <c r="CG105" s="171"/>
      <c r="CH105" s="166">
        <v>1.4999999999999999E-2</v>
      </c>
      <c r="CI105" s="283"/>
      <c r="CJ105" s="172"/>
      <c r="CK105" s="154"/>
      <c r="CL105" s="154"/>
      <c r="CM105" s="154"/>
      <c r="CN105" s="154"/>
      <c r="CO105" s="154" t="s">
        <v>400</v>
      </c>
      <c r="CP105" s="273" t="s">
        <v>401</v>
      </c>
      <c r="CQ105" s="250"/>
      <c r="CR105" s="250"/>
      <c r="CS105" s="250">
        <v>9</v>
      </c>
      <c r="CT105" s="250"/>
      <c r="CU105" s="250"/>
      <c r="CV105" s="250"/>
      <c r="CW105" s="250"/>
      <c r="CX105" s="250"/>
      <c r="CY105" s="250" t="str">
        <f t="shared" si="16"/>
        <v/>
      </c>
      <c r="CZ105" s="178">
        <f t="shared" si="17"/>
        <v>164</v>
      </c>
      <c r="DA105" s="178">
        <f t="shared" si="18"/>
        <v>98.888888888888886</v>
      </c>
      <c r="DB105" s="243">
        <f t="shared" si="19"/>
        <v>0</v>
      </c>
      <c r="DC105" s="12">
        <f t="shared" si="20"/>
        <v>0</v>
      </c>
      <c r="DD105" s="271">
        <f t="shared" si="21"/>
        <v>0</v>
      </c>
      <c r="DE105" s="271">
        <f t="shared" si="22"/>
        <v>123</v>
      </c>
      <c r="DF105" s="167">
        <f t="shared" si="23"/>
        <v>117</v>
      </c>
      <c r="DG105" s="271">
        <f t="shared" si="24"/>
        <v>0</v>
      </c>
      <c r="DH105" s="243">
        <f t="shared" si="25"/>
        <v>0</v>
      </c>
      <c r="DI105" s="281" t="str">
        <f t="shared" si="26"/>
        <v/>
      </c>
      <c r="DK105" s="12">
        <f t="shared" si="27"/>
        <v>-3</v>
      </c>
      <c r="DM105" s="242">
        <f t="shared" si="28"/>
        <v>2.6888888888888829</v>
      </c>
      <c r="DN105" s="250">
        <f t="shared" si="29"/>
        <v>0</v>
      </c>
      <c r="DO105" s="250">
        <f t="shared" si="30"/>
        <v>1</v>
      </c>
      <c r="DP105" s="250">
        <f t="shared" si="31"/>
        <v>1</v>
      </c>
      <c r="DQ105" s="250"/>
      <c r="DR105" s="250"/>
      <c r="DS105" s="250"/>
      <c r="DT105" s="250"/>
      <c r="DU105" s="250"/>
      <c r="DV105" s="250"/>
      <c r="DW105" s="250"/>
      <c r="DX105" s="250"/>
      <c r="DY105" s="250"/>
      <c r="DZ105" s="250"/>
      <c r="EA105" s="250"/>
      <c r="EB105" s="250"/>
      <c r="EC105" s="250"/>
      <c r="ED105" s="250"/>
      <c r="EE105" s="250"/>
      <c r="EF105" s="250"/>
      <c r="EG105" s="250"/>
      <c r="EH105" s="250"/>
      <c r="EI105" s="250"/>
    </row>
    <row r="106" spans="1:139" s="184" customFormat="1" ht="31.5" customHeight="1" x14ac:dyDescent="0.2">
      <c r="A106" s="179">
        <v>2022</v>
      </c>
      <c r="B106" s="152">
        <v>3</v>
      </c>
      <c r="C106" s="282">
        <v>44623</v>
      </c>
      <c r="D106" s="152">
        <v>1</v>
      </c>
      <c r="E106" s="152">
        <v>2</v>
      </c>
      <c r="F106" s="152">
        <v>4</v>
      </c>
      <c r="G106" s="183" t="s">
        <v>249</v>
      </c>
      <c r="H106" s="271" t="s">
        <v>250</v>
      </c>
      <c r="I106" s="271" t="s">
        <v>365</v>
      </c>
      <c r="J106" s="271">
        <v>3</v>
      </c>
      <c r="K106" s="271">
        <v>2</v>
      </c>
      <c r="L106" s="185">
        <v>113</v>
      </c>
      <c r="M106" s="186">
        <v>105.09</v>
      </c>
      <c r="N106" s="187">
        <v>120.91</v>
      </c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53">
        <v>111</v>
      </c>
      <c r="Z106" s="153">
        <v>111</v>
      </c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53">
        <v>111</v>
      </c>
      <c r="AL106" s="153">
        <v>109</v>
      </c>
      <c r="AM106" s="178"/>
      <c r="AN106" s="178"/>
      <c r="AO106" s="214"/>
      <c r="AP106" s="168">
        <v>108</v>
      </c>
      <c r="AQ106" s="169">
        <v>100</v>
      </c>
      <c r="AR106" s="167"/>
      <c r="AS106" s="167"/>
      <c r="AT106" s="167"/>
      <c r="AU106" s="167"/>
      <c r="AV106" s="167"/>
      <c r="AW106" s="167"/>
      <c r="AX106" s="167"/>
      <c r="AY106" s="167"/>
      <c r="AZ106" s="167"/>
      <c r="BA106" s="167"/>
      <c r="BB106" s="167"/>
      <c r="BC106" s="167"/>
      <c r="BD106" s="167"/>
      <c r="BE106" s="167"/>
      <c r="BF106" s="167"/>
      <c r="BG106" s="167"/>
      <c r="BH106" s="167"/>
      <c r="BI106" s="167"/>
      <c r="BJ106" s="167"/>
      <c r="BK106" s="167"/>
      <c r="BL106" s="167"/>
      <c r="BM106" s="167"/>
      <c r="BN106" s="167"/>
      <c r="BO106" s="167"/>
      <c r="BP106" s="167"/>
      <c r="BQ106" s="167"/>
      <c r="BR106" s="167"/>
      <c r="BS106" s="167"/>
      <c r="BT106" s="167"/>
      <c r="BU106" s="167"/>
      <c r="BV106" s="167"/>
      <c r="BW106" s="167"/>
      <c r="BX106" s="170"/>
      <c r="BY106" s="170"/>
      <c r="BZ106" s="170"/>
      <c r="CA106" s="170"/>
      <c r="CB106" s="170"/>
      <c r="CC106" s="170"/>
      <c r="CD106" s="170"/>
      <c r="CE106" s="170"/>
      <c r="CF106" s="170"/>
      <c r="CG106" s="171"/>
      <c r="CH106" s="166">
        <v>1.4999999999999999E-2</v>
      </c>
      <c r="CI106" s="283"/>
      <c r="CJ106" s="172"/>
      <c r="CK106" s="154"/>
      <c r="CL106" s="154"/>
      <c r="CM106" s="154"/>
      <c r="CN106" s="154"/>
      <c r="CO106" s="154" t="s">
        <v>403</v>
      </c>
      <c r="CP106" s="273" t="s">
        <v>403</v>
      </c>
      <c r="CQ106" s="250"/>
      <c r="CR106" s="250"/>
      <c r="CS106" s="250">
        <v>9</v>
      </c>
      <c r="CT106" s="250"/>
      <c r="CU106" s="250"/>
      <c r="CV106" s="250"/>
      <c r="CW106" s="250"/>
      <c r="CX106" s="250"/>
      <c r="CY106" s="250" t="str">
        <f t="shared" si="16"/>
        <v/>
      </c>
      <c r="CZ106" s="178" t="str">
        <f t="shared" si="17"/>
        <v/>
      </c>
      <c r="DA106" s="178" t="str">
        <f t="shared" si="18"/>
        <v/>
      </c>
      <c r="DB106" s="243">
        <f t="shared" si="19"/>
        <v>0</v>
      </c>
      <c r="DC106" s="12">
        <f t="shared" si="20"/>
        <v>0</v>
      </c>
      <c r="DD106" s="271">
        <f t="shared" si="21"/>
        <v>0</v>
      </c>
      <c r="DE106" s="271">
        <f t="shared" si="22"/>
        <v>111</v>
      </c>
      <c r="DF106" s="167">
        <f t="shared" si="23"/>
        <v>97</v>
      </c>
      <c r="DG106" s="271">
        <f t="shared" si="24"/>
        <v>0</v>
      </c>
      <c r="DH106" s="243">
        <f t="shared" si="25"/>
        <v>0</v>
      </c>
      <c r="DI106" s="281" t="str">
        <f t="shared" si="26"/>
        <v/>
      </c>
      <c r="DK106" s="12">
        <f t="shared" si="27"/>
        <v>-11</v>
      </c>
      <c r="DM106" s="242" t="str">
        <f t="shared" si="28"/>
        <v/>
      </c>
      <c r="DN106" s="250">
        <f t="shared" si="29"/>
        <v>0</v>
      </c>
      <c r="DO106" s="250">
        <f t="shared" si="30"/>
        <v>1</v>
      </c>
      <c r="DP106" s="250">
        <f t="shared" si="31"/>
        <v>0</v>
      </c>
      <c r="DQ106" s="250"/>
      <c r="DR106" s="250"/>
      <c r="DS106" s="250"/>
      <c r="DT106" s="250"/>
      <c r="DU106" s="250"/>
      <c r="DV106" s="250"/>
      <c r="DW106" s="250"/>
      <c r="DX106" s="250"/>
      <c r="DY106" s="250"/>
      <c r="DZ106" s="250"/>
      <c r="EA106" s="250"/>
      <c r="EB106" s="250"/>
      <c r="EC106" s="250"/>
      <c r="ED106" s="250"/>
      <c r="EE106" s="250"/>
      <c r="EF106" s="250"/>
      <c r="EG106" s="250"/>
      <c r="EH106" s="250"/>
      <c r="EI106" s="250"/>
    </row>
    <row r="107" spans="1:139" s="184" customFormat="1" ht="31.5" customHeight="1" x14ac:dyDescent="0.2">
      <c r="A107" s="179">
        <v>2022</v>
      </c>
      <c r="B107" s="152">
        <v>3</v>
      </c>
      <c r="C107" s="282">
        <v>44623</v>
      </c>
      <c r="D107" s="152">
        <v>34</v>
      </c>
      <c r="E107" s="152">
        <v>100</v>
      </c>
      <c r="F107" s="152">
        <v>4</v>
      </c>
      <c r="G107" s="183" t="s">
        <v>237</v>
      </c>
      <c r="H107" s="271" t="s">
        <v>238</v>
      </c>
      <c r="I107" s="271" t="s">
        <v>365</v>
      </c>
      <c r="J107" s="271">
        <v>4</v>
      </c>
      <c r="K107" s="271">
        <v>6</v>
      </c>
      <c r="L107" s="185">
        <v>20</v>
      </c>
      <c r="M107" s="186">
        <v>18.600000000000001</v>
      </c>
      <c r="N107" s="187">
        <v>21.4</v>
      </c>
      <c r="O107" s="178">
        <v>25</v>
      </c>
      <c r="P107" s="178">
        <v>26</v>
      </c>
      <c r="Q107" s="178"/>
      <c r="R107" s="178">
        <v>27</v>
      </c>
      <c r="S107" s="178">
        <v>29</v>
      </c>
      <c r="T107" s="178">
        <v>20</v>
      </c>
      <c r="U107" s="178">
        <v>19</v>
      </c>
      <c r="V107" s="178"/>
      <c r="W107" s="178">
        <v>22</v>
      </c>
      <c r="X107" s="178">
        <v>22</v>
      </c>
      <c r="Y107" s="153"/>
      <c r="Z107" s="153"/>
      <c r="AA107" s="178">
        <v>29</v>
      </c>
      <c r="AB107" s="178">
        <v>23</v>
      </c>
      <c r="AC107" s="178">
        <v>25</v>
      </c>
      <c r="AD107" s="178">
        <v>26</v>
      </c>
      <c r="AE107" s="178">
        <v>25</v>
      </c>
      <c r="AF107" s="178">
        <v>23</v>
      </c>
      <c r="AG107" s="178">
        <v>20</v>
      </c>
      <c r="AH107" s="178">
        <v>20</v>
      </c>
      <c r="AI107" s="178">
        <v>21</v>
      </c>
      <c r="AJ107" s="178">
        <v>20</v>
      </c>
      <c r="AK107" s="153"/>
      <c r="AL107" s="153"/>
      <c r="AM107" s="178"/>
      <c r="AN107" s="178"/>
      <c r="AO107" s="214"/>
      <c r="AP107" s="168">
        <v>140</v>
      </c>
      <c r="AQ107" s="169">
        <v>103</v>
      </c>
      <c r="AR107" s="167"/>
      <c r="AS107" s="167"/>
      <c r="AT107" s="167"/>
      <c r="AU107" s="167"/>
      <c r="AV107" s="167">
        <v>1440</v>
      </c>
      <c r="AW107" s="167">
        <v>2</v>
      </c>
      <c r="AX107" s="167">
        <v>4</v>
      </c>
      <c r="AY107" s="167">
        <v>2</v>
      </c>
      <c r="AZ107" s="167"/>
      <c r="BA107" s="167"/>
      <c r="BB107" s="167"/>
      <c r="BC107" s="167"/>
      <c r="BD107" s="167"/>
      <c r="BE107" s="167"/>
      <c r="BF107" s="167"/>
      <c r="BG107" s="167"/>
      <c r="BH107" s="167"/>
      <c r="BI107" s="167"/>
      <c r="BJ107" s="167"/>
      <c r="BK107" s="167">
        <v>1692</v>
      </c>
      <c r="BL107" s="167">
        <v>6</v>
      </c>
      <c r="BM107" s="167">
        <v>2</v>
      </c>
      <c r="BN107" s="167">
        <v>2</v>
      </c>
      <c r="BO107" s="167"/>
      <c r="BP107" s="167"/>
      <c r="BQ107" s="167"/>
      <c r="BR107" s="167"/>
      <c r="BS107" s="167"/>
      <c r="BT107" s="167"/>
      <c r="BU107" s="167"/>
      <c r="BV107" s="167"/>
      <c r="BW107" s="167">
        <v>1</v>
      </c>
      <c r="BX107" s="170">
        <v>1</v>
      </c>
      <c r="BY107" s="170">
        <v>0</v>
      </c>
      <c r="BZ107" s="170"/>
      <c r="CA107" s="170"/>
      <c r="CB107" s="170"/>
      <c r="CC107" s="170"/>
      <c r="CD107" s="170"/>
      <c r="CE107" s="170"/>
      <c r="CF107" s="170"/>
      <c r="CG107" s="171"/>
      <c r="CH107" s="166">
        <v>1.4999999999999999E-2</v>
      </c>
      <c r="CI107" s="283"/>
      <c r="CJ107" s="172"/>
      <c r="CK107" s="154"/>
      <c r="CL107" s="154"/>
      <c r="CM107" s="154"/>
      <c r="CN107" s="154"/>
      <c r="CO107" s="154" t="s">
        <v>375</v>
      </c>
      <c r="CP107" s="273" t="s">
        <v>376</v>
      </c>
      <c r="CQ107" s="250" t="s">
        <v>415</v>
      </c>
      <c r="CR107" s="250"/>
      <c r="CS107" s="250">
        <v>9</v>
      </c>
      <c r="CT107" s="250"/>
      <c r="CU107" s="250"/>
      <c r="CV107" s="250"/>
      <c r="CW107" s="250"/>
      <c r="CX107" s="250"/>
      <c r="CY107" s="250" t="str">
        <f t="shared" si="16"/>
        <v/>
      </c>
      <c r="CZ107" s="178">
        <f t="shared" si="17"/>
        <v>26</v>
      </c>
      <c r="DA107" s="178">
        <f t="shared" si="18"/>
        <v>20.777777777777779</v>
      </c>
      <c r="DB107" s="243">
        <f t="shared" si="19"/>
        <v>3132</v>
      </c>
      <c r="DC107" s="12">
        <f t="shared" si="20"/>
        <v>18</v>
      </c>
      <c r="DD107" s="271">
        <f t="shared" si="21"/>
        <v>3</v>
      </c>
      <c r="DE107" s="271" t="str">
        <f t="shared" si="22"/>
        <v/>
      </c>
      <c r="DF107" s="167" t="str">
        <f t="shared" si="23"/>
        <v/>
      </c>
      <c r="DG107" s="271" t="str">
        <f t="shared" si="24"/>
        <v/>
      </c>
      <c r="DH107" s="243">
        <f t="shared" si="25"/>
        <v>3135</v>
      </c>
      <c r="DI107" s="281">
        <f t="shared" si="26"/>
        <v>9.5693779904306223E-4</v>
      </c>
      <c r="DK107" s="12" t="str">
        <f t="shared" si="27"/>
        <v/>
      </c>
      <c r="DM107" s="242">
        <f t="shared" si="28"/>
        <v>0.77777777777777857</v>
      </c>
      <c r="DN107" s="250">
        <f t="shared" si="29"/>
        <v>0</v>
      </c>
      <c r="DO107" s="250">
        <f t="shared" si="30"/>
        <v>1</v>
      </c>
      <c r="DP107" s="250">
        <f t="shared" si="31"/>
        <v>1</v>
      </c>
      <c r="DQ107" s="250"/>
      <c r="DR107" s="250"/>
      <c r="DS107" s="250"/>
      <c r="DT107" s="250"/>
      <c r="DU107" s="250"/>
      <c r="DV107" s="250"/>
      <c r="DW107" s="250"/>
      <c r="DX107" s="250"/>
      <c r="DY107" s="250"/>
      <c r="DZ107" s="250"/>
      <c r="EA107" s="250"/>
      <c r="EB107" s="250"/>
      <c r="EC107" s="250"/>
      <c r="ED107" s="250"/>
      <c r="EE107" s="250"/>
      <c r="EF107" s="250"/>
      <c r="EG107" s="250"/>
      <c r="EH107" s="250"/>
      <c r="EI107" s="250"/>
    </row>
    <row r="108" spans="1:139" s="184" customFormat="1" ht="31.5" customHeight="1" x14ac:dyDescent="0.2">
      <c r="A108" s="179">
        <v>2022</v>
      </c>
      <c r="B108" s="152">
        <v>3</v>
      </c>
      <c r="C108" s="282">
        <v>44623</v>
      </c>
      <c r="D108" s="152">
        <v>34</v>
      </c>
      <c r="E108" s="152">
        <v>102</v>
      </c>
      <c r="F108" s="152">
        <v>4</v>
      </c>
      <c r="G108" s="183" t="s">
        <v>239</v>
      </c>
      <c r="H108" s="271" t="s">
        <v>240</v>
      </c>
      <c r="I108" s="271" t="s">
        <v>365</v>
      </c>
      <c r="J108" s="271">
        <v>4</v>
      </c>
      <c r="K108" s="271">
        <v>6</v>
      </c>
      <c r="L108" s="185">
        <v>20</v>
      </c>
      <c r="M108" s="186">
        <v>18.600000000000001</v>
      </c>
      <c r="N108" s="187">
        <v>21.4</v>
      </c>
      <c r="O108" s="178">
        <v>25</v>
      </c>
      <c r="P108" s="178">
        <v>26</v>
      </c>
      <c r="Q108" s="178"/>
      <c r="R108" s="178">
        <v>27</v>
      </c>
      <c r="S108" s="178">
        <v>29</v>
      </c>
      <c r="T108" s="178">
        <v>20</v>
      </c>
      <c r="U108" s="178">
        <v>19</v>
      </c>
      <c r="V108" s="178"/>
      <c r="W108" s="178">
        <v>22</v>
      </c>
      <c r="X108" s="178">
        <v>22</v>
      </c>
      <c r="Y108" s="153"/>
      <c r="Z108" s="153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53"/>
      <c r="AL108" s="153"/>
      <c r="AM108" s="178"/>
      <c r="AN108" s="178"/>
      <c r="AO108" s="214"/>
      <c r="AP108" s="168">
        <v>140</v>
      </c>
      <c r="AQ108" s="169">
        <v>103</v>
      </c>
      <c r="AR108" s="167"/>
      <c r="AS108" s="167"/>
      <c r="AT108" s="167"/>
      <c r="AU108" s="167"/>
      <c r="AV108" s="167"/>
      <c r="AW108" s="167"/>
      <c r="AX108" s="167"/>
      <c r="AY108" s="167"/>
      <c r="AZ108" s="167"/>
      <c r="BA108" s="167"/>
      <c r="BB108" s="167"/>
      <c r="BC108" s="167"/>
      <c r="BD108" s="167"/>
      <c r="BE108" s="167"/>
      <c r="BF108" s="167"/>
      <c r="BG108" s="167"/>
      <c r="BH108" s="167"/>
      <c r="BI108" s="167"/>
      <c r="BJ108" s="167"/>
      <c r="BK108" s="167"/>
      <c r="BL108" s="167"/>
      <c r="BM108" s="167"/>
      <c r="BN108" s="167"/>
      <c r="BO108" s="167"/>
      <c r="BP108" s="167"/>
      <c r="BQ108" s="167"/>
      <c r="BR108" s="167"/>
      <c r="BS108" s="167"/>
      <c r="BT108" s="167"/>
      <c r="BU108" s="167"/>
      <c r="BV108" s="167"/>
      <c r="BW108" s="167"/>
      <c r="BX108" s="170"/>
      <c r="BY108" s="170"/>
      <c r="BZ108" s="170"/>
      <c r="CA108" s="170"/>
      <c r="CB108" s="170"/>
      <c r="CC108" s="170"/>
      <c r="CD108" s="170"/>
      <c r="CE108" s="170"/>
      <c r="CF108" s="170"/>
      <c r="CG108" s="171"/>
      <c r="CH108" s="166">
        <v>1.4999999999999999E-2</v>
      </c>
      <c r="CI108" s="283"/>
      <c r="CJ108" s="172"/>
      <c r="CK108" s="154"/>
      <c r="CL108" s="154"/>
      <c r="CM108" s="154"/>
      <c r="CN108" s="154"/>
      <c r="CO108" s="154" t="s">
        <v>375</v>
      </c>
      <c r="CP108" s="273" t="s">
        <v>376</v>
      </c>
      <c r="CQ108" s="250" t="s">
        <v>417</v>
      </c>
      <c r="CR108" s="250"/>
      <c r="CS108" s="250">
        <v>9</v>
      </c>
      <c r="CT108" s="250"/>
      <c r="CU108" s="250"/>
      <c r="CV108" s="250"/>
      <c r="CW108" s="250"/>
      <c r="CX108" s="250"/>
      <c r="CY108" s="250" t="str">
        <f t="shared" si="16"/>
        <v/>
      </c>
      <c r="CZ108" s="178">
        <f t="shared" si="17"/>
        <v>27</v>
      </c>
      <c r="DA108" s="178">
        <f t="shared" si="18"/>
        <v>20.75</v>
      </c>
      <c r="DB108" s="243">
        <f t="shared" si="19"/>
        <v>0</v>
      </c>
      <c r="DC108" s="12">
        <f t="shared" si="20"/>
        <v>0</v>
      </c>
      <c r="DD108" s="271">
        <f t="shared" si="21"/>
        <v>0</v>
      </c>
      <c r="DE108" s="271" t="str">
        <f t="shared" si="22"/>
        <v/>
      </c>
      <c r="DF108" s="167" t="str">
        <f t="shared" si="23"/>
        <v/>
      </c>
      <c r="DG108" s="271" t="str">
        <f t="shared" si="24"/>
        <v/>
      </c>
      <c r="DH108" s="243">
        <f t="shared" si="25"/>
        <v>0</v>
      </c>
      <c r="DI108" s="281" t="str">
        <f t="shared" si="26"/>
        <v/>
      </c>
      <c r="DK108" s="12" t="str">
        <f t="shared" si="27"/>
        <v/>
      </c>
      <c r="DM108" s="242">
        <f t="shared" si="28"/>
        <v>0.75</v>
      </c>
      <c r="DN108" s="250">
        <f t="shared" si="29"/>
        <v>0</v>
      </c>
      <c r="DO108" s="250">
        <f t="shared" si="30"/>
        <v>1</v>
      </c>
      <c r="DP108" s="250">
        <f t="shared" si="31"/>
        <v>1</v>
      </c>
      <c r="DQ108" s="250"/>
      <c r="DR108" s="250"/>
      <c r="DS108" s="250"/>
      <c r="DT108" s="250"/>
      <c r="DU108" s="250"/>
      <c r="DV108" s="250"/>
      <c r="DW108" s="250"/>
      <c r="DX108" s="250"/>
      <c r="DY108" s="250"/>
      <c r="DZ108" s="250"/>
      <c r="EA108" s="250"/>
      <c r="EB108" s="250"/>
      <c r="EC108" s="250"/>
      <c r="ED108" s="250"/>
      <c r="EE108" s="250"/>
      <c r="EF108" s="250"/>
      <c r="EG108" s="250"/>
      <c r="EH108" s="250"/>
      <c r="EI108" s="250"/>
    </row>
    <row r="109" spans="1:139" s="184" customFormat="1" ht="31.5" customHeight="1" x14ac:dyDescent="0.2">
      <c r="A109" s="179">
        <v>2022</v>
      </c>
      <c r="B109" s="152">
        <v>3</v>
      </c>
      <c r="C109" s="282">
        <v>44623</v>
      </c>
      <c r="D109" s="152">
        <v>34</v>
      </c>
      <c r="E109" s="152">
        <v>103</v>
      </c>
      <c r="F109" s="152">
        <v>4</v>
      </c>
      <c r="G109" s="183" t="s">
        <v>241</v>
      </c>
      <c r="H109" s="271" t="s">
        <v>242</v>
      </c>
      <c r="I109" s="271" t="s">
        <v>365</v>
      </c>
      <c r="J109" s="271">
        <v>4</v>
      </c>
      <c r="K109" s="271">
        <v>6</v>
      </c>
      <c r="L109" s="185">
        <v>89</v>
      </c>
      <c r="M109" s="186">
        <v>82.77</v>
      </c>
      <c r="N109" s="187">
        <v>95.23</v>
      </c>
      <c r="O109" s="178">
        <v>127</v>
      </c>
      <c r="P109" s="178">
        <v>125</v>
      </c>
      <c r="Q109" s="178"/>
      <c r="R109" s="178">
        <v>121</v>
      </c>
      <c r="S109" s="178">
        <v>124</v>
      </c>
      <c r="T109" s="178">
        <v>85</v>
      </c>
      <c r="U109" s="178">
        <v>85</v>
      </c>
      <c r="V109" s="178"/>
      <c r="W109" s="178">
        <v>84</v>
      </c>
      <c r="X109" s="178">
        <v>85</v>
      </c>
      <c r="Y109" s="153"/>
      <c r="Z109" s="153"/>
      <c r="AA109" s="178">
        <v>108</v>
      </c>
      <c r="AB109" s="178">
        <v>92</v>
      </c>
      <c r="AC109" s="178">
        <v>95</v>
      </c>
      <c r="AD109" s="178">
        <v>96</v>
      </c>
      <c r="AE109" s="178">
        <v>99</v>
      </c>
      <c r="AF109" s="178">
        <v>86</v>
      </c>
      <c r="AG109" s="178">
        <v>87</v>
      </c>
      <c r="AH109" s="178">
        <v>87</v>
      </c>
      <c r="AI109" s="178">
        <v>89</v>
      </c>
      <c r="AJ109" s="178">
        <v>91</v>
      </c>
      <c r="AK109" s="153"/>
      <c r="AL109" s="153"/>
      <c r="AM109" s="178"/>
      <c r="AN109" s="178"/>
      <c r="AO109" s="214"/>
      <c r="AP109" s="168">
        <v>140</v>
      </c>
      <c r="AQ109" s="169">
        <v>103</v>
      </c>
      <c r="AR109" s="167"/>
      <c r="AS109" s="167"/>
      <c r="AT109" s="167"/>
      <c r="AU109" s="167"/>
      <c r="AV109" s="167"/>
      <c r="AW109" s="167"/>
      <c r="AX109" s="167"/>
      <c r="AY109" s="167"/>
      <c r="AZ109" s="167"/>
      <c r="BA109" s="167"/>
      <c r="BB109" s="167"/>
      <c r="BC109" s="167"/>
      <c r="BD109" s="167"/>
      <c r="BE109" s="167"/>
      <c r="BF109" s="167"/>
      <c r="BG109" s="167"/>
      <c r="BH109" s="167"/>
      <c r="BI109" s="167"/>
      <c r="BJ109" s="167"/>
      <c r="BK109" s="167"/>
      <c r="BL109" s="167"/>
      <c r="BM109" s="167"/>
      <c r="BN109" s="167"/>
      <c r="BO109" s="167"/>
      <c r="BP109" s="167"/>
      <c r="BQ109" s="167"/>
      <c r="BR109" s="167"/>
      <c r="BS109" s="167"/>
      <c r="BT109" s="167"/>
      <c r="BU109" s="167"/>
      <c r="BV109" s="167"/>
      <c r="BW109" s="167"/>
      <c r="BX109" s="170"/>
      <c r="BY109" s="170"/>
      <c r="BZ109" s="170"/>
      <c r="CA109" s="170"/>
      <c r="CB109" s="170"/>
      <c r="CC109" s="170"/>
      <c r="CD109" s="170"/>
      <c r="CE109" s="170"/>
      <c r="CF109" s="170"/>
      <c r="CG109" s="171"/>
      <c r="CH109" s="166">
        <v>1.4999999999999999E-2</v>
      </c>
      <c r="CI109" s="283"/>
      <c r="CJ109" s="172"/>
      <c r="CK109" s="154"/>
      <c r="CL109" s="154"/>
      <c r="CM109" s="154"/>
      <c r="CN109" s="154"/>
      <c r="CO109" s="154" t="s">
        <v>375</v>
      </c>
      <c r="CP109" s="273" t="s">
        <v>376</v>
      </c>
      <c r="CQ109" s="250" t="s">
        <v>418</v>
      </c>
      <c r="CR109" s="250"/>
      <c r="CS109" s="250">
        <v>9</v>
      </c>
      <c r="CT109" s="250"/>
      <c r="CU109" s="250"/>
      <c r="CV109" s="250"/>
      <c r="CW109" s="250"/>
      <c r="CX109" s="250"/>
      <c r="CY109" s="250" t="str">
        <f t="shared" si="16"/>
        <v/>
      </c>
      <c r="CZ109" s="178">
        <f t="shared" si="17"/>
        <v>110</v>
      </c>
      <c r="DA109" s="178">
        <f t="shared" si="18"/>
        <v>86.555555555555557</v>
      </c>
      <c r="DB109" s="243">
        <f t="shared" si="19"/>
        <v>0</v>
      </c>
      <c r="DC109" s="12">
        <f t="shared" si="20"/>
        <v>0</v>
      </c>
      <c r="DD109" s="271">
        <f t="shared" si="21"/>
        <v>0</v>
      </c>
      <c r="DE109" s="271" t="str">
        <f t="shared" si="22"/>
        <v/>
      </c>
      <c r="DF109" s="167" t="str">
        <f t="shared" si="23"/>
        <v/>
      </c>
      <c r="DG109" s="271" t="str">
        <f t="shared" si="24"/>
        <v/>
      </c>
      <c r="DH109" s="243">
        <f t="shared" si="25"/>
        <v>0</v>
      </c>
      <c r="DI109" s="281" t="str">
        <f t="shared" si="26"/>
        <v/>
      </c>
      <c r="DK109" s="12" t="str">
        <f t="shared" si="27"/>
        <v/>
      </c>
      <c r="DM109" s="242">
        <f t="shared" si="28"/>
        <v>-2.4444444444444429</v>
      </c>
      <c r="DN109" s="250">
        <f t="shared" si="29"/>
        <v>0</v>
      </c>
      <c r="DO109" s="250">
        <f t="shared" si="30"/>
        <v>1</v>
      </c>
      <c r="DP109" s="250">
        <f t="shared" si="31"/>
        <v>1</v>
      </c>
      <c r="DQ109" s="250"/>
      <c r="DR109" s="250"/>
      <c r="DS109" s="250"/>
      <c r="DT109" s="250"/>
      <c r="DU109" s="250"/>
      <c r="DV109" s="250"/>
      <c r="DW109" s="250"/>
      <c r="DX109" s="250"/>
      <c r="DY109" s="250"/>
      <c r="DZ109" s="250"/>
      <c r="EA109" s="250"/>
      <c r="EB109" s="250"/>
      <c r="EC109" s="250"/>
      <c r="ED109" s="250"/>
      <c r="EE109" s="250"/>
      <c r="EF109" s="250"/>
      <c r="EG109" s="250"/>
      <c r="EH109" s="250"/>
      <c r="EI109" s="250"/>
    </row>
    <row r="110" spans="1:139" s="184" customFormat="1" ht="31.5" customHeight="1" x14ac:dyDescent="0.2">
      <c r="A110" s="179">
        <v>2022</v>
      </c>
      <c r="B110" s="152">
        <v>3</v>
      </c>
      <c r="C110" s="282">
        <v>44623</v>
      </c>
      <c r="D110" s="152">
        <v>34</v>
      </c>
      <c r="E110" s="152">
        <v>104</v>
      </c>
      <c r="F110" s="152">
        <v>4</v>
      </c>
      <c r="G110" s="183" t="s">
        <v>243</v>
      </c>
      <c r="H110" s="271" t="s">
        <v>244</v>
      </c>
      <c r="I110" s="271" t="s">
        <v>365</v>
      </c>
      <c r="J110" s="271">
        <v>4</v>
      </c>
      <c r="K110" s="271">
        <v>6</v>
      </c>
      <c r="L110" s="185">
        <v>89</v>
      </c>
      <c r="M110" s="186">
        <v>82.77</v>
      </c>
      <c r="N110" s="187">
        <v>95.23</v>
      </c>
      <c r="O110" s="178">
        <v>127</v>
      </c>
      <c r="P110" s="178">
        <v>125</v>
      </c>
      <c r="Q110" s="178"/>
      <c r="R110" s="178">
        <v>121</v>
      </c>
      <c r="S110" s="178">
        <v>124</v>
      </c>
      <c r="T110" s="178">
        <v>85</v>
      </c>
      <c r="U110" s="178">
        <v>85</v>
      </c>
      <c r="V110" s="178"/>
      <c r="W110" s="178">
        <v>84</v>
      </c>
      <c r="X110" s="178">
        <v>85</v>
      </c>
      <c r="Y110" s="153">
        <v>115</v>
      </c>
      <c r="Z110" s="153">
        <v>115</v>
      </c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53">
        <v>115</v>
      </c>
      <c r="AL110" s="153">
        <v>113</v>
      </c>
      <c r="AM110" s="178"/>
      <c r="AN110" s="178"/>
      <c r="AO110" s="214"/>
      <c r="AP110" s="168">
        <v>140</v>
      </c>
      <c r="AQ110" s="169">
        <v>103</v>
      </c>
      <c r="AR110" s="167"/>
      <c r="AS110" s="167"/>
      <c r="AT110" s="167"/>
      <c r="AU110" s="167"/>
      <c r="AV110" s="167">
        <v>1440</v>
      </c>
      <c r="AW110" s="167">
        <v>4</v>
      </c>
      <c r="AX110" s="167">
        <v>4</v>
      </c>
      <c r="AY110" s="167">
        <v>2</v>
      </c>
      <c r="AZ110" s="167"/>
      <c r="BA110" s="167"/>
      <c r="BB110" s="167"/>
      <c r="BC110" s="167"/>
      <c r="BD110" s="167"/>
      <c r="BE110" s="167"/>
      <c r="BF110" s="167"/>
      <c r="BG110" s="167"/>
      <c r="BH110" s="167"/>
      <c r="BI110" s="167"/>
      <c r="BJ110" s="167"/>
      <c r="BK110" s="167">
        <v>1692</v>
      </c>
      <c r="BL110" s="167">
        <v>4</v>
      </c>
      <c r="BM110" s="167">
        <v>2</v>
      </c>
      <c r="BN110" s="167">
        <v>2</v>
      </c>
      <c r="BO110" s="167"/>
      <c r="BP110" s="167"/>
      <c r="BQ110" s="167"/>
      <c r="BR110" s="167"/>
      <c r="BS110" s="167"/>
      <c r="BT110" s="167"/>
      <c r="BU110" s="167"/>
      <c r="BV110" s="167"/>
      <c r="BW110" s="167">
        <v>1</v>
      </c>
      <c r="BX110" s="170">
        <v>1</v>
      </c>
      <c r="BY110" s="170">
        <v>0</v>
      </c>
      <c r="BZ110" s="170"/>
      <c r="CA110" s="170"/>
      <c r="CB110" s="170"/>
      <c r="CC110" s="170"/>
      <c r="CD110" s="170"/>
      <c r="CE110" s="170"/>
      <c r="CF110" s="170"/>
      <c r="CG110" s="171"/>
      <c r="CH110" s="166">
        <v>1.4999999999999999E-2</v>
      </c>
      <c r="CI110" s="283"/>
      <c r="CJ110" s="172"/>
      <c r="CK110" s="154"/>
      <c r="CL110" s="154"/>
      <c r="CM110" s="154"/>
      <c r="CN110" s="154"/>
      <c r="CO110" s="154" t="s">
        <v>375</v>
      </c>
      <c r="CP110" s="273" t="s">
        <v>376</v>
      </c>
      <c r="CQ110" s="250" t="s">
        <v>410</v>
      </c>
      <c r="CR110" s="250"/>
      <c r="CS110" s="250">
        <v>9</v>
      </c>
      <c r="CT110" s="250"/>
      <c r="CU110" s="250"/>
      <c r="CV110" s="250"/>
      <c r="CW110" s="250"/>
      <c r="CX110" s="250"/>
      <c r="CY110" s="250" t="str">
        <f t="shared" si="16"/>
        <v/>
      </c>
      <c r="CZ110" s="178">
        <f t="shared" si="17"/>
        <v>124</v>
      </c>
      <c r="DA110" s="178">
        <f t="shared" si="18"/>
        <v>84.75</v>
      </c>
      <c r="DB110" s="243">
        <f t="shared" si="19"/>
        <v>3132</v>
      </c>
      <c r="DC110" s="12">
        <f t="shared" si="20"/>
        <v>18</v>
      </c>
      <c r="DD110" s="271">
        <f t="shared" si="21"/>
        <v>3</v>
      </c>
      <c r="DE110" s="271">
        <f t="shared" si="22"/>
        <v>115</v>
      </c>
      <c r="DF110" s="167">
        <f t="shared" si="23"/>
        <v>125</v>
      </c>
      <c r="DG110" s="271">
        <f t="shared" si="24"/>
        <v>0</v>
      </c>
      <c r="DH110" s="243">
        <f t="shared" si="25"/>
        <v>3135</v>
      </c>
      <c r="DI110" s="281">
        <f t="shared" si="26"/>
        <v>9.5693779904306223E-4</v>
      </c>
      <c r="DK110" s="12">
        <f t="shared" si="27"/>
        <v>-15</v>
      </c>
      <c r="DM110" s="242">
        <f t="shared" si="28"/>
        <v>-4.25</v>
      </c>
      <c r="DN110" s="250">
        <f t="shared" si="29"/>
        <v>0</v>
      </c>
      <c r="DO110" s="250">
        <f t="shared" si="30"/>
        <v>1</v>
      </c>
      <c r="DP110" s="250">
        <f t="shared" si="31"/>
        <v>1</v>
      </c>
      <c r="DQ110" s="250"/>
      <c r="DR110" s="250"/>
      <c r="DS110" s="250"/>
      <c r="DT110" s="250"/>
      <c r="DU110" s="250"/>
      <c r="DV110" s="250"/>
      <c r="DW110" s="250"/>
      <c r="DX110" s="250"/>
      <c r="DY110" s="250"/>
      <c r="DZ110" s="250"/>
      <c r="EA110" s="250"/>
      <c r="EB110" s="250"/>
      <c r="EC110" s="250"/>
      <c r="ED110" s="250"/>
      <c r="EE110" s="250"/>
      <c r="EF110" s="250"/>
      <c r="EG110" s="250"/>
      <c r="EH110" s="250"/>
      <c r="EI110" s="250"/>
    </row>
    <row r="111" spans="1:139" s="184" customFormat="1" ht="31.5" customHeight="1" x14ac:dyDescent="0.2">
      <c r="A111" s="179">
        <v>2022</v>
      </c>
      <c r="B111" s="152">
        <v>3</v>
      </c>
      <c r="C111" s="282">
        <v>44623</v>
      </c>
      <c r="D111" s="152">
        <v>212</v>
      </c>
      <c r="E111" s="152">
        <v>140</v>
      </c>
      <c r="F111" s="152">
        <v>6</v>
      </c>
      <c r="G111" s="183" t="s">
        <v>203</v>
      </c>
      <c r="H111" s="271" t="s">
        <v>204</v>
      </c>
      <c r="I111" s="271" t="s">
        <v>365</v>
      </c>
      <c r="J111" s="271">
        <v>2</v>
      </c>
      <c r="K111" s="271">
        <v>2</v>
      </c>
      <c r="L111" s="185">
        <v>485</v>
      </c>
      <c r="M111" s="186">
        <v>451.05</v>
      </c>
      <c r="N111" s="187">
        <v>518.95000000000005</v>
      </c>
      <c r="O111" s="178">
        <v>600</v>
      </c>
      <c r="P111" s="178">
        <v>588</v>
      </c>
      <c r="Q111" s="178"/>
      <c r="R111" s="178">
        <v>643</v>
      </c>
      <c r="S111" s="178">
        <v>649</v>
      </c>
      <c r="T111" s="178">
        <v>440</v>
      </c>
      <c r="U111" s="178">
        <v>436</v>
      </c>
      <c r="V111" s="178"/>
      <c r="W111" s="178">
        <v>462</v>
      </c>
      <c r="X111" s="178">
        <v>463</v>
      </c>
      <c r="Y111" s="153"/>
      <c r="Z111" s="153"/>
      <c r="AA111" s="178">
        <v>586</v>
      </c>
      <c r="AB111" s="178">
        <v>581</v>
      </c>
      <c r="AC111" s="178">
        <v>572</v>
      </c>
      <c r="AD111" s="178">
        <v>568</v>
      </c>
      <c r="AE111" s="178">
        <v>574</v>
      </c>
      <c r="AF111" s="178">
        <v>474</v>
      </c>
      <c r="AG111" s="178">
        <v>478</v>
      </c>
      <c r="AH111" s="178">
        <v>475</v>
      </c>
      <c r="AI111" s="178">
        <v>468</v>
      </c>
      <c r="AJ111" s="178">
        <v>477</v>
      </c>
      <c r="AK111" s="153"/>
      <c r="AL111" s="153"/>
      <c r="AM111" s="178"/>
      <c r="AN111" s="178"/>
      <c r="AO111" s="214"/>
      <c r="AP111" s="168">
        <v>60</v>
      </c>
      <c r="AQ111" s="169">
        <v>120</v>
      </c>
      <c r="AR111" s="167"/>
      <c r="AS111" s="167"/>
      <c r="AT111" s="167"/>
      <c r="AU111" s="167"/>
      <c r="AV111" s="167">
        <v>560</v>
      </c>
      <c r="AW111" s="167">
        <v>2</v>
      </c>
      <c r="AX111" s="167">
        <v>2</v>
      </c>
      <c r="AY111" s="167">
        <v>1</v>
      </c>
      <c r="AZ111" s="167"/>
      <c r="BA111" s="167"/>
      <c r="BB111" s="167"/>
      <c r="BC111" s="167"/>
      <c r="BD111" s="167"/>
      <c r="BE111" s="167"/>
      <c r="BF111" s="167"/>
      <c r="BG111" s="167"/>
      <c r="BH111" s="167">
        <v>565</v>
      </c>
      <c r="BI111" s="167"/>
      <c r="BJ111" s="167"/>
      <c r="BK111" s="167">
        <v>560</v>
      </c>
      <c r="BL111" s="167">
        <v>4</v>
      </c>
      <c r="BM111" s="167">
        <v>2</v>
      </c>
      <c r="BN111" s="167">
        <v>2</v>
      </c>
      <c r="BO111" s="167"/>
      <c r="BP111" s="167"/>
      <c r="BQ111" s="167"/>
      <c r="BR111" s="167"/>
      <c r="BS111" s="167"/>
      <c r="BT111" s="167"/>
      <c r="BU111" s="167"/>
      <c r="BV111" s="167"/>
      <c r="BW111" s="167">
        <v>3</v>
      </c>
      <c r="BX111" s="170">
        <v>2</v>
      </c>
      <c r="BY111" s="170">
        <v>1</v>
      </c>
      <c r="BZ111" s="170"/>
      <c r="CA111" s="170"/>
      <c r="CB111" s="170"/>
      <c r="CC111" s="170"/>
      <c r="CD111" s="170"/>
      <c r="CE111" s="170"/>
      <c r="CF111" s="170"/>
      <c r="CG111" s="171"/>
      <c r="CH111" s="166">
        <v>1.4999999999999999E-2</v>
      </c>
      <c r="CI111" s="283"/>
      <c r="CJ111" s="172"/>
      <c r="CK111" s="154"/>
      <c r="CL111" s="154"/>
      <c r="CM111" s="154"/>
      <c r="CN111" s="154"/>
      <c r="CO111" s="154" t="s">
        <v>375</v>
      </c>
      <c r="CP111" s="273" t="s">
        <v>383</v>
      </c>
      <c r="CQ111" s="250" t="s">
        <v>411</v>
      </c>
      <c r="CR111" s="250"/>
      <c r="CS111" s="250">
        <v>9</v>
      </c>
      <c r="CT111" s="250"/>
      <c r="CU111" s="250"/>
      <c r="CV111" s="250"/>
      <c r="CW111" s="250"/>
      <c r="CX111" s="250"/>
      <c r="CY111" s="250" t="str">
        <f t="shared" si="16"/>
        <v/>
      </c>
      <c r="CZ111" s="178">
        <f t="shared" si="17"/>
        <v>596</v>
      </c>
      <c r="DA111" s="178">
        <f t="shared" si="18"/>
        <v>463.66666666666669</v>
      </c>
      <c r="DB111" s="243">
        <f t="shared" si="19"/>
        <v>1120</v>
      </c>
      <c r="DC111" s="12">
        <f t="shared" si="20"/>
        <v>13</v>
      </c>
      <c r="DD111" s="271">
        <f t="shared" si="21"/>
        <v>7</v>
      </c>
      <c r="DE111" s="271" t="str">
        <f t="shared" si="22"/>
        <v/>
      </c>
      <c r="DF111" s="167" t="str">
        <f t="shared" si="23"/>
        <v/>
      </c>
      <c r="DG111" s="271" t="str">
        <f t="shared" si="24"/>
        <v/>
      </c>
      <c r="DH111" s="243">
        <f t="shared" si="25"/>
        <v>1127</v>
      </c>
      <c r="DI111" s="281">
        <f t="shared" si="26"/>
        <v>6.2111801242236021E-3</v>
      </c>
      <c r="DK111" s="12" t="str">
        <f t="shared" si="27"/>
        <v/>
      </c>
      <c r="DM111" s="242">
        <f t="shared" si="28"/>
        <v>-21.333333333333314</v>
      </c>
      <c r="DN111" s="250">
        <f t="shared" si="29"/>
        <v>0</v>
      </c>
      <c r="DO111" s="250">
        <f t="shared" si="30"/>
        <v>1</v>
      </c>
      <c r="DP111" s="250">
        <f t="shared" si="31"/>
        <v>1</v>
      </c>
      <c r="DQ111" s="250"/>
      <c r="DR111" s="250"/>
      <c r="DS111" s="250"/>
      <c r="DT111" s="250"/>
      <c r="DU111" s="250"/>
      <c r="DV111" s="250"/>
      <c r="DW111" s="250"/>
      <c r="DX111" s="250"/>
      <c r="DY111" s="250"/>
      <c r="DZ111" s="250"/>
      <c r="EA111" s="250"/>
      <c r="EB111" s="250"/>
      <c r="EC111" s="250"/>
      <c r="ED111" s="250"/>
      <c r="EE111" s="250"/>
      <c r="EF111" s="250"/>
      <c r="EG111" s="250"/>
      <c r="EH111" s="250"/>
      <c r="EI111" s="250"/>
    </row>
    <row r="112" spans="1:139" s="184" customFormat="1" ht="31.5" customHeight="1" x14ac:dyDescent="0.2">
      <c r="A112" s="179">
        <v>2022</v>
      </c>
      <c r="B112" s="152">
        <v>3</v>
      </c>
      <c r="C112" s="282">
        <v>44623</v>
      </c>
      <c r="D112" s="152">
        <v>212</v>
      </c>
      <c r="E112" s="152">
        <v>178</v>
      </c>
      <c r="F112" s="152">
        <v>6</v>
      </c>
      <c r="G112" s="183" t="s">
        <v>205</v>
      </c>
      <c r="H112" s="271" t="s">
        <v>206</v>
      </c>
      <c r="I112" s="271" t="s">
        <v>365</v>
      </c>
      <c r="J112" s="271">
        <v>2</v>
      </c>
      <c r="K112" s="271">
        <v>2</v>
      </c>
      <c r="L112" s="185">
        <v>50</v>
      </c>
      <c r="M112" s="186">
        <v>46.5</v>
      </c>
      <c r="N112" s="187">
        <v>53.5</v>
      </c>
      <c r="O112" s="178">
        <v>73</v>
      </c>
      <c r="P112" s="178">
        <v>71</v>
      </c>
      <c r="Q112" s="178"/>
      <c r="R112" s="178">
        <v>73</v>
      </c>
      <c r="S112" s="178">
        <v>74</v>
      </c>
      <c r="T112" s="178">
        <v>52</v>
      </c>
      <c r="U112" s="178">
        <v>52</v>
      </c>
      <c r="V112" s="178"/>
      <c r="W112" s="178">
        <v>52</v>
      </c>
      <c r="X112" s="178">
        <v>53</v>
      </c>
      <c r="Y112" s="153">
        <v>104</v>
      </c>
      <c r="Z112" s="153">
        <v>105</v>
      </c>
      <c r="AA112" s="178">
        <v>68</v>
      </c>
      <c r="AB112" s="178">
        <v>65</v>
      </c>
      <c r="AC112" s="178">
        <v>66</v>
      </c>
      <c r="AD112" s="178">
        <v>62</v>
      </c>
      <c r="AE112" s="178">
        <v>64</v>
      </c>
      <c r="AF112" s="178">
        <v>56</v>
      </c>
      <c r="AG112" s="178">
        <v>52</v>
      </c>
      <c r="AH112" s="178">
        <v>53</v>
      </c>
      <c r="AI112" s="178">
        <v>51</v>
      </c>
      <c r="AJ112" s="178">
        <v>52</v>
      </c>
      <c r="AK112" s="153">
        <v>128</v>
      </c>
      <c r="AL112" s="153">
        <v>128</v>
      </c>
      <c r="AM112" s="178"/>
      <c r="AN112" s="178"/>
      <c r="AO112" s="214"/>
      <c r="AP112" s="168">
        <v>60</v>
      </c>
      <c r="AQ112" s="169">
        <v>120</v>
      </c>
      <c r="AR112" s="167"/>
      <c r="AS112" s="167"/>
      <c r="AT112" s="167"/>
      <c r="AU112" s="167"/>
      <c r="AV112" s="167">
        <v>560</v>
      </c>
      <c r="AW112" s="167">
        <v>3</v>
      </c>
      <c r="AX112" s="167">
        <v>3</v>
      </c>
      <c r="AY112" s="167">
        <v>4</v>
      </c>
      <c r="AZ112" s="167"/>
      <c r="BA112" s="167"/>
      <c r="BB112" s="167"/>
      <c r="BC112" s="167"/>
      <c r="BD112" s="167"/>
      <c r="BE112" s="167"/>
      <c r="BF112" s="167"/>
      <c r="BG112" s="167"/>
      <c r="BH112" s="167">
        <v>570</v>
      </c>
      <c r="BI112" s="167"/>
      <c r="BJ112" s="167"/>
      <c r="BK112" s="167">
        <v>560</v>
      </c>
      <c r="BL112" s="167">
        <v>86</v>
      </c>
      <c r="BM112" s="167">
        <v>8</v>
      </c>
      <c r="BN112" s="167">
        <v>14</v>
      </c>
      <c r="BO112" s="167"/>
      <c r="BP112" s="167"/>
      <c r="BQ112" s="167"/>
      <c r="BR112" s="167"/>
      <c r="BS112" s="167"/>
      <c r="BT112" s="167"/>
      <c r="BU112" s="167"/>
      <c r="BV112" s="167"/>
      <c r="BW112" s="167">
        <v>44</v>
      </c>
      <c r="BX112" s="170">
        <v>5</v>
      </c>
      <c r="BY112" s="170">
        <v>9</v>
      </c>
      <c r="BZ112" s="170"/>
      <c r="CA112" s="170"/>
      <c r="CB112" s="170"/>
      <c r="CC112" s="170"/>
      <c r="CD112" s="170"/>
      <c r="CE112" s="170"/>
      <c r="CF112" s="170"/>
      <c r="CG112" s="171"/>
      <c r="CH112" s="166">
        <v>1.4999999999999999E-2</v>
      </c>
      <c r="CI112" s="283"/>
      <c r="CJ112" s="172"/>
      <c r="CK112" s="154"/>
      <c r="CL112" s="154"/>
      <c r="CM112" s="154"/>
      <c r="CN112" s="154"/>
      <c r="CO112" s="154" t="s">
        <v>375</v>
      </c>
      <c r="CP112" s="273" t="s">
        <v>383</v>
      </c>
      <c r="CQ112" s="250" t="s">
        <v>412</v>
      </c>
      <c r="CR112" s="250"/>
      <c r="CS112" s="250">
        <v>9</v>
      </c>
      <c r="CT112" s="250"/>
      <c r="CU112" s="250"/>
      <c r="CV112" s="250"/>
      <c r="CW112" s="250"/>
      <c r="CX112" s="250"/>
      <c r="CY112" s="250" t="str">
        <f t="shared" si="16"/>
        <v/>
      </c>
      <c r="CZ112" s="178">
        <f t="shared" si="17"/>
        <v>68</v>
      </c>
      <c r="DA112" s="178">
        <f t="shared" si="18"/>
        <v>52.555555555555557</v>
      </c>
      <c r="DB112" s="243">
        <f t="shared" si="19"/>
        <v>1120</v>
      </c>
      <c r="DC112" s="12">
        <f t="shared" si="20"/>
        <v>118</v>
      </c>
      <c r="DD112" s="271">
        <f t="shared" si="21"/>
        <v>59</v>
      </c>
      <c r="DE112" s="271">
        <f t="shared" si="22"/>
        <v>116</v>
      </c>
      <c r="DF112" s="167">
        <f t="shared" si="23"/>
        <v>62</v>
      </c>
      <c r="DG112" s="271">
        <f t="shared" si="24"/>
        <v>1</v>
      </c>
      <c r="DH112" s="243">
        <f t="shared" si="25"/>
        <v>1179</v>
      </c>
      <c r="DI112" s="281">
        <f t="shared" si="26"/>
        <v>5.0042408821034778E-2</v>
      </c>
      <c r="DK112" s="12">
        <f t="shared" si="27"/>
        <v>2</v>
      </c>
      <c r="DM112" s="242">
        <f t="shared" si="28"/>
        <v>2.5555555555555571</v>
      </c>
      <c r="DN112" s="250">
        <f t="shared" si="29"/>
        <v>1</v>
      </c>
      <c r="DO112" s="250">
        <f t="shared" si="30"/>
        <v>1</v>
      </c>
      <c r="DP112" s="250">
        <f t="shared" si="31"/>
        <v>1</v>
      </c>
      <c r="DQ112" s="250"/>
      <c r="DR112" s="250"/>
      <c r="DS112" s="250"/>
      <c r="DT112" s="250"/>
      <c r="DU112" s="250"/>
      <c r="DV112" s="250"/>
      <c r="DW112" s="250"/>
      <c r="DX112" s="250"/>
      <c r="DY112" s="250"/>
      <c r="DZ112" s="250"/>
      <c r="EA112" s="250"/>
      <c r="EB112" s="250"/>
      <c r="EC112" s="250"/>
      <c r="ED112" s="250"/>
      <c r="EE112" s="250"/>
      <c r="EF112" s="250"/>
      <c r="EG112" s="250"/>
      <c r="EH112" s="250"/>
      <c r="EI112" s="250"/>
    </row>
    <row r="113" spans="1:139" s="184" customFormat="1" ht="31.5" customHeight="1" x14ac:dyDescent="0.2">
      <c r="A113" s="179">
        <v>2022</v>
      </c>
      <c r="B113" s="152">
        <v>3</v>
      </c>
      <c r="C113" s="282">
        <v>44623</v>
      </c>
      <c r="D113" s="152">
        <v>380</v>
      </c>
      <c r="E113" s="152">
        <v>443</v>
      </c>
      <c r="F113" s="152">
        <v>6</v>
      </c>
      <c r="G113" s="183" t="s">
        <v>245</v>
      </c>
      <c r="H113" s="271" t="s">
        <v>246</v>
      </c>
      <c r="I113" s="271" t="s">
        <v>365</v>
      </c>
      <c r="J113" s="271">
        <v>4</v>
      </c>
      <c r="K113" s="271">
        <v>2</v>
      </c>
      <c r="L113" s="185">
        <v>184</v>
      </c>
      <c r="M113" s="186">
        <v>177.00800000000001</v>
      </c>
      <c r="N113" s="187">
        <v>195.04</v>
      </c>
      <c r="O113" s="178"/>
      <c r="P113" s="178"/>
      <c r="Q113" s="178"/>
      <c r="R113" s="178"/>
      <c r="S113" s="178">
        <v>288</v>
      </c>
      <c r="T113" s="178"/>
      <c r="U113" s="178"/>
      <c r="V113" s="178"/>
      <c r="W113" s="178"/>
      <c r="X113" s="178">
        <v>200</v>
      </c>
      <c r="Y113" s="153"/>
      <c r="Z113" s="153"/>
      <c r="AA113" s="178">
        <v>304</v>
      </c>
      <c r="AB113" s="178">
        <v>292</v>
      </c>
      <c r="AC113" s="178">
        <v>288</v>
      </c>
      <c r="AD113" s="178"/>
      <c r="AE113" s="178">
        <v>275</v>
      </c>
      <c r="AF113" s="178">
        <v>201</v>
      </c>
      <c r="AG113" s="178">
        <v>189</v>
      </c>
      <c r="AH113" s="178">
        <v>190</v>
      </c>
      <c r="AI113" s="178"/>
      <c r="AJ113" s="178">
        <v>189</v>
      </c>
      <c r="AK113" s="153"/>
      <c r="AL113" s="153"/>
      <c r="AM113" s="178"/>
      <c r="AN113" s="178"/>
      <c r="AO113" s="214"/>
      <c r="AP113" s="168">
        <v>90</v>
      </c>
      <c r="AQ113" s="169">
        <v>160</v>
      </c>
      <c r="AR113" s="167"/>
      <c r="AS113" s="167"/>
      <c r="AT113" s="167"/>
      <c r="AU113" s="167"/>
      <c r="AV113" s="167"/>
      <c r="AW113" s="167">
        <v>8</v>
      </c>
      <c r="AX113" s="167">
        <v>8</v>
      </c>
      <c r="AY113" s="167">
        <v>8</v>
      </c>
      <c r="AZ113" s="167"/>
      <c r="BA113" s="167"/>
      <c r="BB113" s="167"/>
      <c r="BC113" s="167"/>
      <c r="BD113" s="167"/>
      <c r="BE113" s="167"/>
      <c r="BF113" s="167"/>
      <c r="BG113" s="167"/>
      <c r="BH113" s="167"/>
      <c r="BI113" s="167"/>
      <c r="BJ113" s="167"/>
      <c r="BK113" s="167"/>
      <c r="BL113" s="167"/>
      <c r="BM113" s="167"/>
      <c r="BN113" s="167"/>
      <c r="BO113" s="167"/>
      <c r="BP113" s="167"/>
      <c r="BQ113" s="167"/>
      <c r="BR113" s="167"/>
      <c r="BS113" s="167"/>
      <c r="BT113" s="167"/>
      <c r="BU113" s="167"/>
      <c r="BV113" s="167"/>
      <c r="BW113" s="167"/>
      <c r="BX113" s="170"/>
      <c r="BY113" s="170"/>
      <c r="BZ113" s="170"/>
      <c r="CA113" s="170"/>
      <c r="CB113" s="170"/>
      <c r="CC113" s="170"/>
      <c r="CD113" s="170"/>
      <c r="CE113" s="170"/>
      <c r="CF113" s="170"/>
      <c r="CG113" s="171"/>
      <c r="CH113" s="166">
        <v>1.4999999999999999E-2</v>
      </c>
      <c r="CI113" s="283"/>
      <c r="CJ113" s="172"/>
      <c r="CK113" s="154"/>
      <c r="CL113" s="154"/>
      <c r="CM113" s="154"/>
      <c r="CN113" s="154"/>
      <c r="CO113" s="154" t="s">
        <v>400</v>
      </c>
      <c r="CP113" s="273" t="s">
        <v>401</v>
      </c>
      <c r="CQ113" s="250"/>
      <c r="CR113" s="250"/>
      <c r="CS113" s="250">
        <v>9</v>
      </c>
      <c r="CT113" s="250"/>
      <c r="CU113" s="250"/>
      <c r="CV113" s="250"/>
      <c r="CW113" s="250"/>
      <c r="CX113" s="250"/>
      <c r="CY113" s="250" t="str">
        <f t="shared" si="16"/>
        <v/>
      </c>
      <c r="CZ113" s="178">
        <f t="shared" si="17"/>
        <v>289</v>
      </c>
      <c r="DA113" s="178">
        <f t="shared" si="18"/>
        <v>193.8</v>
      </c>
      <c r="DB113" s="243">
        <f t="shared" si="19"/>
        <v>0</v>
      </c>
      <c r="DC113" s="12">
        <f t="shared" si="20"/>
        <v>24</v>
      </c>
      <c r="DD113" s="271">
        <f t="shared" si="21"/>
        <v>12</v>
      </c>
      <c r="DE113" s="271" t="str">
        <f t="shared" si="22"/>
        <v/>
      </c>
      <c r="DF113" s="167" t="str">
        <f t="shared" si="23"/>
        <v/>
      </c>
      <c r="DG113" s="271" t="str">
        <f t="shared" si="24"/>
        <v/>
      </c>
      <c r="DH113" s="243">
        <f t="shared" si="25"/>
        <v>12</v>
      </c>
      <c r="DI113" s="281">
        <f t="shared" si="26"/>
        <v>1</v>
      </c>
      <c r="DK113" s="12" t="str">
        <f t="shared" si="27"/>
        <v/>
      </c>
      <c r="DM113" s="242">
        <f t="shared" si="28"/>
        <v>9.8000000000000114</v>
      </c>
      <c r="DN113" s="250">
        <f t="shared" si="29"/>
        <v>0</v>
      </c>
      <c r="DO113" s="250">
        <f t="shared" si="30"/>
        <v>1</v>
      </c>
      <c r="DP113" s="250">
        <f t="shared" si="31"/>
        <v>1</v>
      </c>
      <c r="DQ113" s="250"/>
      <c r="DR113" s="250"/>
      <c r="DS113" s="250"/>
      <c r="DT113" s="250"/>
      <c r="DU113" s="250"/>
      <c r="DV113" s="250"/>
      <c r="DW113" s="250"/>
      <c r="DX113" s="250"/>
      <c r="DY113" s="250"/>
      <c r="DZ113" s="250"/>
      <c r="EA113" s="250"/>
      <c r="EB113" s="250"/>
      <c r="EC113" s="250"/>
      <c r="ED113" s="250"/>
      <c r="EE113" s="250"/>
      <c r="EF113" s="250"/>
      <c r="EG113" s="250"/>
      <c r="EH113" s="250"/>
      <c r="EI113" s="250"/>
    </row>
    <row r="114" spans="1:139" s="184" customFormat="1" ht="31.5" customHeight="1" x14ac:dyDescent="0.2">
      <c r="A114" s="179">
        <v>2022</v>
      </c>
      <c r="B114" s="152">
        <v>3</v>
      </c>
      <c r="C114" s="282">
        <v>44623</v>
      </c>
      <c r="D114" s="152">
        <v>380</v>
      </c>
      <c r="E114" s="152">
        <v>444</v>
      </c>
      <c r="F114" s="152">
        <v>6</v>
      </c>
      <c r="G114" s="183" t="s">
        <v>247</v>
      </c>
      <c r="H114" s="271" t="s">
        <v>248</v>
      </c>
      <c r="I114" s="271" t="s">
        <v>365</v>
      </c>
      <c r="J114" s="271">
        <v>4</v>
      </c>
      <c r="K114" s="271">
        <v>2</v>
      </c>
      <c r="L114" s="185">
        <v>166</v>
      </c>
      <c r="M114" s="186">
        <v>159.02799999999999</v>
      </c>
      <c r="N114" s="187">
        <v>175.96</v>
      </c>
      <c r="O114" s="178"/>
      <c r="P114" s="178"/>
      <c r="Q114" s="178"/>
      <c r="R114" s="178"/>
      <c r="S114" s="178">
        <v>211</v>
      </c>
      <c r="T114" s="178"/>
      <c r="U114" s="178"/>
      <c r="V114" s="178"/>
      <c r="W114" s="178"/>
      <c r="X114" s="178">
        <v>180</v>
      </c>
      <c r="Y114" s="153"/>
      <c r="Z114" s="153">
        <v>164</v>
      </c>
      <c r="AA114" s="178">
        <v>268</v>
      </c>
      <c r="AB114" s="178">
        <v>254</v>
      </c>
      <c r="AC114" s="178">
        <v>259</v>
      </c>
      <c r="AD114" s="178"/>
      <c r="AE114" s="178">
        <v>255</v>
      </c>
      <c r="AF114" s="178">
        <v>182</v>
      </c>
      <c r="AG114" s="178">
        <v>170</v>
      </c>
      <c r="AH114" s="178">
        <v>168</v>
      </c>
      <c r="AI114" s="178"/>
      <c r="AJ114" s="178">
        <v>170</v>
      </c>
      <c r="AK114" s="153"/>
      <c r="AL114" s="153"/>
      <c r="AM114" s="178"/>
      <c r="AN114" s="178"/>
      <c r="AO114" s="214"/>
      <c r="AP114" s="168">
        <v>90</v>
      </c>
      <c r="AQ114" s="169">
        <v>160</v>
      </c>
      <c r="AR114" s="167"/>
      <c r="AS114" s="167"/>
      <c r="AT114" s="167"/>
      <c r="AU114" s="167"/>
      <c r="AV114" s="167"/>
      <c r="AW114" s="167"/>
      <c r="AX114" s="167"/>
      <c r="AY114" s="167"/>
      <c r="AZ114" s="167"/>
      <c r="BA114" s="167"/>
      <c r="BB114" s="167"/>
      <c r="BC114" s="167"/>
      <c r="BD114" s="167"/>
      <c r="BE114" s="167"/>
      <c r="BF114" s="167"/>
      <c r="BG114" s="167"/>
      <c r="BH114" s="167"/>
      <c r="BI114" s="167"/>
      <c r="BJ114" s="167"/>
      <c r="BK114" s="167">
        <v>276</v>
      </c>
      <c r="BL114" s="167">
        <v>8</v>
      </c>
      <c r="BM114" s="167">
        <v>12</v>
      </c>
      <c r="BN114" s="167">
        <v>18</v>
      </c>
      <c r="BO114" s="167"/>
      <c r="BP114" s="167"/>
      <c r="BQ114" s="167"/>
      <c r="BR114" s="167"/>
      <c r="BS114" s="167"/>
      <c r="BT114" s="167"/>
      <c r="BU114" s="167"/>
      <c r="BV114" s="167"/>
      <c r="BW114" s="167"/>
      <c r="BX114" s="170"/>
      <c r="BY114" s="170"/>
      <c r="BZ114" s="170"/>
      <c r="CA114" s="170"/>
      <c r="CB114" s="170"/>
      <c r="CC114" s="170"/>
      <c r="CD114" s="170"/>
      <c r="CE114" s="170"/>
      <c r="CF114" s="170"/>
      <c r="CG114" s="171"/>
      <c r="CH114" s="166">
        <v>1.4999999999999999E-2</v>
      </c>
      <c r="CI114" s="283"/>
      <c r="CJ114" s="172"/>
      <c r="CK114" s="154"/>
      <c r="CL114" s="154"/>
      <c r="CM114" s="154"/>
      <c r="CN114" s="154"/>
      <c r="CO114" s="154" t="s">
        <v>400</v>
      </c>
      <c r="CP114" s="273" t="s">
        <v>401</v>
      </c>
      <c r="CQ114" s="250"/>
      <c r="CR114" s="250"/>
      <c r="CS114" s="250">
        <v>9</v>
      </c>
      <c r="CT114" s="250"/>
      <c r="CU114" s="250"/>
      <c r="CV114" s="250"/>
      <c r="CW114" s="250"/>
      <c r="CX114" s="250"/>
      <c r="CY114" s="250" t="str">
        <f t="shared" si="16"/>
        <v/>
      </c>
      <c r="CZ114" s="178">
        <f t="shared" si="17"/>
        <v>249</v>
      </c>
      <c r="DA114" s="178">
        <f t="shared" si="18"/>
        <v>174</v>
      </c>
      <c r="DB114" s="243">
        <f t="shared" si="19"/>
        <v>276</v>
      </c>
      <c r="DC114" s="12">
        <f t="shared" si="20"/>
        <v>38</v>
      </c>
      <c r="DD114" s="271">
        <f t="shared" si="21"/>
        <v>19</v>
      </c>
      <c r="DE114" s="271">
        <f t="shared" si="22"/>
        <v>164</v>
      </c>
      <c r="DF114" s="167">
        <f t="shared" si="23"/>
        <v>88</v>
      </c>
      <c r="DG114" s="271">
        <f t="shared" si="24"/>
        <v>0.2</v>
      </c>
      <c r="DH114" s="243">
        <f t="shared" si="25"/>
        <v>295</v>
      </c>
      <c r="DI114" s="281">
        <f t="shared" si="26"/>
        <v>6.4406779661016947E-2</v>
      </c>
      <c r="DK114" s="12">
        <f t="shared" si="27"/>
        <v>-2</v>
      </c>
      <c r="DM114" s="242">
        <f t="shared" si="28"/>
        <v>8</v>
      </c>
      <c r="DN114" s="250">
        <f t="shared" si="29"/>
        <v>0</v>
      </c>
      <c r="DO114" s="250">
        <f t="shared" si="30"/>
        <v>1</v>
      </c>
      <c r="DP114" s="250">
        <f t="shared" si="31"/>
        <v>1</v>
      </c>
      <c r="DQ114" s="250"/>
      <c r="DR114" s="250"/>
      <c r="DS114" s="250"/>
      <c r="DT114" s="250"/>
      <c r="DU114" s="250"/>
      <c r="DV114" s="250"/>
      <c r="DW114" s="250"/>
      <c r="DX114" s="250"/>
      <c r="DY114" s="250"/>
      <c r="DZ114" s="250"/>
      <c r="EA114" s="250"/>
      <c r="EB114" s="250"/>
      <c r="EC114" s="250"/>
      <c r="ED114" s="250"/>
      <c r="EE114" s="250"/>
      <c r="EF114" s="250"/>
      <c r="EG114" s="250"/>
      <c r="EH114" s="250"/>
      <c r="EI114" s="250"/>
    </row>
    <row r="115" spans="1:139" s="184" customFormat="1" ht="31.5" customHeight="1" x14ac:dyDescent="0.2">
      <c r="A115" s="179">
        <v>2022</v>
      </c>
      <c r="B115" s="152">
        <v>3</v>
      </c>
      <c r="C115" s="282">
        <v>44623</v>
      </c>
      <c r="D115" s="152">
        <v>18</v>
      </c>
      <c r="E115" s="152">
        <v>50</v>
      </c>
      <c r="F115" s="152">
        <v>7</v>
      </c>
      <c r="G115" s="183" t="s">
        <v>201</v>
      </c>
      <c r="H115" s="271" t="s">
        <v>202</v>
      </c>
      <c r="I115" s="271" t="s">
        <v>371</v>
      </c>
      <c r="J115" s="271">
        <v>2</v>
      </c>
      <c r="K115" s="271">
        <v>3</v>
      </c>
      <c r="L115" s="185">
        <v>54</v>
      </c>
      <c r="M115" s="186">
        <v>51.57</v>
      </c>
      <c r="N115" s="187">
        <v>56.43</v>
      </c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53"/>
      <c r="Z115" s="153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53"/>
      <c r="AL115" s="153"/>
      <c r="AM115" s="178"/>
      <c r="AN115" s="178"/>
      <c r="AO115" s="214"/>
      <c r="AP115" s="168">
        <v>101</v>
      </c>
      <c r="AQ115" s="169">
        <v>107</v>
      </c>
      <c r="AR115" s="167"/>
      <c r="AS115" s="167"/>
      <c r="AT115" s="167"/>
      <c r="AU115" s="167"/>
      <c r="AV115" s="167">
        <v>1260</v>
      </c>
      <c r="AW115" s="167"/>
      <c r="AX115" s="167"/>
      <c r="AY115" s="167"/>
      <c r="AZ115" s="167"/>
      <c r="BA115" s="167"/>
      <c r="BB115" s="167"/>
      <c r="BC115" s="167"/>
      <c r="BD115" s="167"/>
      <c r="BE115" s="167"/>
      <c r="BF115" s="167"/>
      <c r="BG115" s="167"/>
      <c r="BH115" s="167"/>
      <c r="BI115" s="167"/>
      <c r="BJ115" s="167"/>
      <c r="BK115" s="167"/>
      <c r="BL115" s="167"/>
      <c r="BM115" s="167"/>
      <c r="BN115" s="167"/>
      <c r="BO115" s="167"/>
      <c r="BP115" s="167"/>
      <c r="BQ115" s="167"/>
      <c r="BR115" s="167"/>
      <c r="BS115" s="167"/>
      <c r="BT115" s="167"/>
      <c r="BU115" s="167"/>
      <c r="BV115" s="167"/>
      <c r="BW115" s="167"/>
      <c r="BX115" s="170"/>
      <c r="BY115" s="170"/>
      <c r="BZ115" s="170"/>
      <c r="CA115" s="170"/>
      <c r="CB115" s="170"/>
      <c r="CC115" s="170"/>
      <c r="CD115" s="170"/>
      <c r="CE115" s="170"/>
      <c r="CF115" s="170"/>
      <c r="CG115" s="171"/>
      <c r="CH115" s="166">
        <v>1.4999999999999999E-2</v>
      </c>
      <c r="CI115" s="283"/>
      <c r="CJ115" s="172"/>
      <c r="CK115" s="154"/>
      <c r="CL115" s="154"/>
      <c r="CM115" s="154"/>
      <c r="CN115" s="154"/>
      <c r="CO115" s="154" t="s">
        <v>367</v>
      </c>
      <c r="CP115" s="273" t="s">
        <v>372</v>
      </c>
      <c r="CQ115" s="250" t="s">
        <v>387</v>
      </c>
      <c r="CR115" s="250" t="s">
        <v>374</v>
      </c>
      <c r="CS115" s="250">
        <v>9</v>
      </c>
      <c r="CT115" s="250"/>
      <c r="CU115" s="250"/>
      <c r="CV115" s="250"/>
      <c r="CW115" s="250"/>
      <c r="CX115" s="250"/>
      <c r="CY115" s="250" t="str">
        <f t="shared" si="16"/>
        <v/>
      </c>
      <c r="CZ115" s="178" t="str">
        <f t="shared" si="17"/>
        <v/>
      </c>
      <c r="DA115" s="178" t="str">
        <f t="shared" si="18"/>
        <v/>
      </c>
      <c r="DB115" s="243">
        <f t="shared" si="19"/>
        <v>1260</v>
      </c>
      <c r="DC115" s="12">
        <f t="shared" si="20"/>
        <v>0</v>
      </c>
      <c r="DD115" s="271">
        <f t="shared" si="21"/>
        <v>0</v>
      </c>
      <c r="DE115" s="271" t="str">
        <f t="shared" si="22"/>
        <v/>
      </c>
      <c r="DF115" s="167" t="str">
        <f t="shared" si="23"/>
        <v/>
      </c>
      <c r="DG115" s="271" t="str">
        <f t="shared" si="24"/>
        <v/>
      </c>
      <c r="DH115" s="243">
        <f t="shared" si="25"/>
        <v>1260</v>
      </c>
      <c r="DI115" s="281">
        <f t="shared" si="26"/>
        <v>0</v>
      </c>
      <c r="DK115" s="12" t="str">
        <f t="shared" si="27"/>
        <v/>
      </c>
      <c r="DM115" s="242" t="str">
        <f t="shared" si="28"/>
        <v/>
      </c>
      <c r="DN115" s="250">
        <f t="shared" si="29"/>
        <v>0</v>
      </c>
      <c r="DO115" s="250">
        <f t="shared" si="30"/>
        <v>1</v>
      </c>
      <c r="DP115" s="250">
        <f t="shared" si="31"/>
        <v>0</v>
      </c>
      <c r="DQ115" s="250"/>
      <c r="DR115" s="250"/>
      <c r="DS115" s="250"/>
      <c r="DT115" s="250"/>
      <c r="DU115" s="250"/>
      <c r="DV115" s="250"/>
      <c r="DW115" s="250"/>
      <c r="DX115" s="250"/>
      <c r="DY115" s="250"/>
      <c r="DZ115" s="250"/>
      <c r="EA115" s="250"/>
      <c r="EB115" s="250"/>
      <c r="EC115" s="250"/>
      <c r="ED115" s="250"/>
      <c r="EE115" s="250"/>
      <c r="EF115" s="250"/>
      <c r="EG115" s="250"/>
      <c r="EH115" s="250"/>
      <c r="EI115" s="250"/>
    </row>
    <row r="116" spans="1:139" s="184" customFormat="1" ht="31.5" customHeight="1" x14ac:dyDescent="0.2">
      <c r="A116" s="179">
        <v>2022</v>
      </c>
      <c r="B116" s="152">
        <v>3</v>
      </c>
      <c r="C116" s="282">
        <v>44623</v>
      </c>
      <c r="D116" s="152">
        <v>1</v>
      </c>
      <c r="E116" s="152">
        <v>1</v>
      </c>
      <c r="F116" s="152">
        <v>8</v>
      </c>
      <c r="G116" s="183" t="s">
        <v>197</v>
      </c>
      <c r="H116" s="271" t="s">
        <v>198</v>
      </c>
      <c r="I116" s="271" t="s">
        <v>365</v>
      </c>
      <c r="J116" s="271">
        <v>3</v>
      </c>
      <c r="K116" s="271">
        <v>2</v>
      </c>
      <c r="L116" s="185">
        <v>111</v>
      </c>
      <c r="M116" s="186">
        <v>103.23</v>
      </c>
      <c r="N116" s="187">
        <v>118.77</v>
      </c>
      <c r="O116" s="178">
        <v>158</v>
      </c>
      <c r="P116" s="178">
        <v>155</v>
      </c>
      <c r="Q116" s="178"/>
      <c r="R116" s="178">
        <v>161</v>
      </c>
      <c r="S116" s="178">
        <v>164</v>
      </c>
      <c r="T116" s="178">
        <v>114</v>
      </c>
      <c r="U116" s="178">
        <v>111</v>
      </c>
      <c r="V116" s="178"/>
      <c r="W116" s="178">
        <v>117</v>
      </c>
      <c r="X116" s="178">
        <v>114</v>
      </c>
      <c r="Y116" s="153"/>
      <c r="Z116" s="153"/>
      <c r="AA116" s="178">
        <v>167</v>
      </c>
      <c r="AB116" s="178">
        <v>163</v>
      </c>
      <c r="AC116" s="178">
        <v>165</v>
      </c>
      <c r="AD116" s="178">
        <v>162</v>
      </c>
      <c r="AE116" s="178">
        <v>160</v>
      </c>
      <c r="AF116" s="178">
        <v>127</v>
      </c>
      <c r="AG116" s="178">
        <v>116</v>
      </c>
      <c r="AH116" s="178">
        <v>112</v>
      </c>
      <c r="AI116" s="178">
        <v>108</v>
      </c>
      <c r="AJ116" s="178">
        <v>110</v>
      </c>
      <c r="AK116" s="153"/>
      <c r="AL116" s="153"/>
      <c r="AM116" s="178"/>
      <c r="AN116" s="178"/>
      <c r="AO116" s="214"/>
      <c r="AP116" s="168">
        <v>108</v>
      </c>
      <c r="AQ116" s="169">
        <v>100</v>
      </c>
      <c r="AR116" s="167"/>
      <c r="AS116" s="167"/>
      <c r="AT116" s="167"/>
      <c r="AU116" s="167"/>
      <c r="AV116" s="167">
        <v>1248</v>
      </c>
      <c r="AW116" s="167">
        <v>4</v>
      </c>
      <c r="AX116" s="167">
        <v>2</v>
      </c>
      <c r="AY116" s="167">
        <v>2</v>
      </c>
      <c r="AZ116" s="167"/>
      <c r="BA116" s="167"/>
      <c r="BB116" s="167"/>
      <c r="BC116" s="167"/>
      <c r="BD116" s="167"/>
      <c r="BE116" s="167"/>
      <c r="BF116" s="167"/>
      <c r="BG116" s="167"/>
      <c r="BH116" s="167">
        <v>1257</v>
      </c>
      <c r="BI116" s="167"/>
      <c r="BJ116" s="167"/>
      <c r="BK116" s="167">
        <v>754</v>
      </c>
      <c r="BL116" s="167">
        <v>4</v>
      </c>
      <c r="BM116" s="167">
        <v>6</v>
      </c>
      <c r="BN116" s="167">
        <v>4</v>
      </c>
      <c r="BO116" s="167"/>
      <c r="BP116" s="167"/>
      <c r="BQ116" s="167"/>
      <c r="BR116" s="167"/>
      <c r="BS116" s="167"/>
      <c r="BT116" s="167"/>
      <c r="BU116" s="167"/>
      <c r="BV116" s="167"/>
      <c r="BW116" s="167">
        <v>4</v>
      </c>
      <c r="BX116" s="170">
        <v>4</v>
      </c>
      <c r="BY116" s="170">
        <v>3</v>
      </c>
      <c r="BZ116" s="170"/>
      <c r="CA116" s="170"/>
      <c r="CB116" s="170"/>
      <c r="CC116" s="170"/>
      <c r="CD116" s="170"/>
      <c r="CE116" s="170"/>
      <c r="CF116" s="170"/>
      <c r="CG116" s="171"/>
      <c r="CH116" s="166">
        <v>1.4999999999999999E-2</v>
      </c>
      <c r="CI116" s="283"/>
      <c r="CJ116" s="172"/>
      <c r="CK116" s="154"/>
      <c r="CL116" s="154"/>
      <c r="CM116" s="154"/>
      <c r="CN116" s="154"/>
      <c r="CO116" s="154" t="s">
        <v>403</v>
      </c>
      <c r="CP116" s="273" t="s">
        <v>403</v>
      </c>
      <c r="CQ116" s="250"/>
      <c r="CR116" s="250"/>
      <c r="CS116" s="250">
        <v>9</v>
      </c>
      <c r="CT116" s="250"/>
      <c r="CU116" s="250"/>
      <c r="CV116" s="250"/>
      <c r="CW116" s="250"/>
      <c r="CX116" s="250"/>
      <c r="CY116" s="250" t="str">
        <f t="shared" si="16"/>
        <v/>
      </c>
      <c r="CZ116" s="178">
        <f t="shared" si="17"/>
        <v>162</v>
      </c>
      <c r="DA116" s="178">
        <f t="shared" si="18"/>
        <v>114.33333333333333</v>
      </c>
      <c r="DB116" s="243">
        <f t="shared" si="19"/>
        <v>2002</v>
      </c>
      <c r="DC116" s="12">
        <f t="shared" si="20"/>
        <v>22</v>
      </c>
      <c r="DD116" s="271">
        <f t="shared" si="21"/>
        <v>11</v>
      </c>
      <c r="DE116" s="271" t="str">
        <f t="shared" si="22"/>
        <v/>
      </c>
      <c r="DF116" s="167" t="str">
        <f t="shared" si="23"/>
        <v/>
      </c>
      <c r="DG116" s="271" t="str">
        <f t="shared" si="24"/>
        <v/>
      </c>
      <c r="DH116" s="243">
        <f t="shared" si="25"/>
        <v>2013</v>
      </c>
      <c r="DI116" s="281">
        <f t="shared" si="26"/>
        <v>5.4644808743169399E-3</v>
      </c>
      <c r="DK116" s="12" t="str">
        <f t="shared" si="27"/>
        <v/>
      </c>
      <c r="DM116" s="242">
        <f t="shared" si="28"/>
        <v>3.3333333333333286</v>
      </c>
      <c r="DN116" s="250">
        <f t="shared" si="29"/>
        <v>0</v>
      </c>
      <c r="DO116" s="250">
        <f t="shared" si="30"/>
        <v>1</v>
      </c>
      <c r="DP116" s="250">
        <f t="shared" si="31"/>
        <v>1</v>
      </c>
      <c r="DQ116" s="250"/>
      <c r="DR116" s="250"/>
      <c r="DS116" s="250"/>
      <c r="DT116" s="250"/>
      <c r="DU116" s="250"/>
      <c r="DV116" s="250"/>
      <c r="DW116" s="250"/>
      <c r="DX116" s="250"/>
      <c r="DY116" s="250"/>
      <c r="DZ116" s="250"/>
      <c r="EA116" s="250"/>
      <c r="EB116" s="250"/>
      <c r="EC116" s="250"/>
      <c r="ED116" s="250"/>
      <c r="EE116" s="250"/>
      <c r="EF116" s="250"/>
      <c r="EG116" s="250"/>
      <c r="EH116" s="250"/>
      <c r="EI116" s="250"/>
    </row>
    <row r="117" spans="1:139" s="184" customFormat="1" ht="31.5" customHeight="1" x14ac:dyDescent="0.2">
      <c r="A117" s="179">
        <v>2022</v>
      </c>
      <c r="B117" s="152">
        <v>3</v>
      </c>
      <c r="C117" s="282">
        <v>44623</v>
      </c>
      <c r="D117" s="152">
        <v>1</v>
      </c>
      <c r="E117" s="152">
        <v>2</v>
      </c>
      <c r="F117" s="152">
        <v>8</v>
      </c>
      <c r="G117" s="183" t="s">
        <v>249</v>
      </c>
      <c r="H117" s="271" t="s">
        <v>250</v>
      </c>
      <c r="I117" s="271" t="s">
        <v>365</v>
      </c>
      <c r="J117" s="271">
        <v>3</v>
      </c>
      <c r="K117" s="271">
        <v>2</v>
      </c>
      <c r="L117" s="185">
        <v>113</v>
      </c>
      <c r="M117" s="186">
        <v>105.09</v>
      </c>
      <c r="N117" s="187">
        <v>120.91</v>
      </c>
      <c r="O117" s="178">
        <v>135</v>
      </c>
      <c r="P117" s="178">
        <v>130</v>
      </c>
      <c r="Q117" s="178"/>
      <c r="R117" s="178">
        <v>133</v>
      </c>
      <c r="S117" s="178">
        <v>136</v>
      </c>
      <c r="T117" s="178">
        <v>117</v>
      </c>
      <c r="U117" s="178">
        <v>115</v>
      </c>
      <c r="V117" s="178"/>
      <c r="W117" s="178">
        <v>120</v>
      </c>
      <c r="X117" s="178">
        <v>122</v>
      </c>
      <c r="Y117" s="153"/>
      <c r="Z117" s="153"/>
      <c r="AA117" s="178">
        <v>154</v>
      </c>
      <c r="AB117" s="178">
        <v>133</v>
      </c>
      <c r="AC117" s="178">
        <v>142</v>
      </c>
      <c r="AD117" s="178">
        <v>135</v>
      </c>
      <c r="AE117" s="178">
        <v>136</v>
      </c>
      <c r="AF117" s="178">
        <v>111</v>
      </c>
      <c r="AG117" s="178">
        <v>109</v>
      </c>
      <c r="AH117" s="178">
        <v>114</v>
      </c>
      <c r="AI117" s="178">
        <v>109</v>
      </c>
      <c r="AJ117" s="178">
        <v>111</v>
      </c>
      <c r="AK117" s="153"/>
      <c r="AL117" s="153"/>
      <c r="AM117" s="178"/>
      <c r="AN117" s="178"/>
      <c r="AO117" s="214"/>
      <c r="AP117" s="168">
        <v>108</v>
      </c>
      <c r="AQ117" s="169">
        <v>100</v>
      </c>
      <c r="AR117" s="167"/>
      <c r="AS117" s="167"/>
      <c r="AT117" s="167"/>
      <c r="AU117" s="167"/>
      <c r="AV117" s="167">
        <v>1216</v>
      </c>
      <c r="AW117" s="167">
        <v>3</v>
      </c>
      <c r="AX117" s="167">
        <v>3</v>
      </c>
      <c r="AY117" s="167">
        <v>3</v>
      </c>
      <c r="AZ117" s="167"/>
      <c r="BA117" s="167"/>
      <c r="BB117" s="167"/>
      <c r="BC117" s="167"/>
      <c r="BD117" s="167"/>
      <c r="BE117" s="167"/>
      <c r="BF117" s="167"/>
      <c r="BG117" s="167"/>
      <c r="BH117" s="167">
        <v>1224</v>
      </c>
      <c r="BI117" s="167"/>
      <c r="BJ117" s="167"/>
      <c r="BK117" s="167">
        <v>976</v>
      </c>
      <c r="BL117" s="167">
        <v>4</v>
      </c>
      <c r="BM117" s="167">
        <v>6</v>
      </c>
      <c r="BN117" s="167">
        <v>4</v>
      </c>
      <c r="BO117" s="167"/>
      <c r="BP117" s="167"/>
      <c r="BQ117" s="167"/>
      <c r="BR117" s="167"/>
      <c r="BS117" s="167"/>
      <c r="BT117" s="167"/>
      <c r="BU117" s="167"/>
      <c r="BV117" s="167"/>
      <c r="BW117" s="167">
        <v>3</v>
      </c>
      <c r="BX117" s="170">
        <v>4</v>
      </c>
      <c r="BY117" s="170">
        <v>3</v>
      </c>
      <c r="BZ117" s="170"/>
      <c r="CA117" s="170"/>
      <c r="CB117" s="170"/>
      <c r="CC117" s="170"/>
      <c r="CD117" s="170"/>
      <c r="CE117" s="170"/>
      <c r="CF117" s="170"/>
      <c r="CG117" s="171"/>
      <c r="CH117" s="166">
        <v>1.4999999999999999E-2</v>
      </c>
      <c r="CI117" s="283"/>
      <c r="CJ117" s="172"/>
      <c r="CK117" s="154"/>
      <c r="CL117" s="154"/>
      <c r="CM117" s="154"/>
      <c r="CN117" s="154"/>
      <c r="CO117" s="154" t="s">
        <v>403</v>
      </c>
      <c r="CP117" s="273" t="s">
        <v>403</v>
      </c>
      <c r="CQ117" s="250"/>
      <c r="CR117" s="250"/>
      <c r="CS117" s="250">
        <v>9</v>
      </c>
      <c r="CT117" s="250"/>
      <c r="CU117" s="250"/>
      <c r="CV117" s="250"/>
      <c r="CW117" s="250"/>
      <c r="CX117" s="250"/>
      <c r="CY117" s="250" t="str">
        <f t="shared" si="16"/>
        <v/>
      </c>
      <c r="CZ117" s="178">
        <f t="shared" si="17"/>
        <v>137</v>
      </c>
      <c r="DA117" s="178">
        <f t="shared" si="18"/>
        <v>114.22222222222223</v>
      </c>
      <c r="DB117" s="243">
        <f t="shared" si="19"/>
        <v>2192</v>
      </c>
      <c r="DC117" s="12">
        <f t="shared" si="20"/>
        <v>23</v>
      </c>
      <c r="DD117" s="271">
        <f t="shared" si="21"/>
        <v>12</v>
      </c>
      <c r="DE117" s="271" t="str">
        <f t="shared" si="22"/>
        <v/>
      </c>
      <c r="DF117" s="167" t="str">
        <f t="shared" si="23"/>
        <v/>
      </c>
      <c r="DG117" s="271" t="str">
        <f t="shared" si="24"/>
        <v/>
      </c>
      <c r="DH117" s="243">
        <f t="shared" si="25"/>
        <v>2204</v>
      </c>
      <c r="DI117" s="281">
        <f t="shared" si="26"/>
        <v>5.4446460980036296E-3</v>
      </c>
      <c r="DK117" s="12" t="str">
        <f t="shared" si="27"/>
        <v/>
      </c>
      <c r="DM117" s="242">
        <f t="shared" si="28"/>
        <v>1.2222222222222285</v>
      </c>
      <c r="DN117" s="250">
        <f t="shared" si="29"/>
        <v>0</v>
      </c>
      <c r="DO117" s="250">
        <f t="shared" si="30"/>
        <v>1</v>
      </c>
      <c r="DP117" s="250">
        <f t="shared" si="31"/>
        <v>1</v>
      </c>
      <c r="DQ117" s="250"/>
      <c r="DR117" s="250"/>
      <c r="DS117" s="250"/>
      <c r="DT117" s="250"/>
      <c r="DU117" s="250"/>
      <c r="DV117" s="250"/>
      <c r="DW117" s="250"/>
      <c r="DX117" s="250"/>
      <c r="DY117" s="250"/>
      <c r="DZ117" s="250"/>
      <c r="EA117" s="250"/>
      <c r="EB117" s="250"/>
      <c r="EC117" s="250"/>
      <c r="ED117" s="250"/>
      <c r="EE117" s="250"/>
      <c r="EF117" s="250"/>
      <c r="EG117" s="250"/>
      <c r="EH117" s="250"/>
      <c r="EI117" s="250"/>
    </row>
    <row r="118" spans="1:139" s="184" customFormat="1" ht="31.5" customHeight="1" x14ac:dyDescent="0.2">
      <c r="A118" s="179">
        <v>2022</v>
      </c>
      <c r="B118" s="152">
        <v>3</v>
      </c>
      <c r="C118" s="282">
        <v>44623</v>
      </c>
      <c r="D118" s="152">
        <v>124</v>
      </c>
      <c r="E118" s="152">
        <v>689</v>
      </c>
      <c r="F118" s="152">
        <v>8</v>
      </c>
      <c r="G118" s="183" t="s">
        <v>147</v>
      </c>
      <c r="H118" s="271" t="s">
        <v>148</v>
      </c>
      <c r="I118" s="271" t="s">
        <v>365</v>
      </c>
      <c r="J118" s="271">
        <v>2</v>
      </c>
      <c r="K118" s="271">
        <v>2</v>
      </c>
      <c r="L118" s="185">
        <v>75</v>
      </c>
      <c r="M118" s="186">
        <v>67.5</v>
      </c>
      <c r="N118" s="187">
        <v>82.5</v>
      </c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53"/>
      <c r="Z118" s="153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53"/>
      <c r="AL118" s="153"/>
      <c r="AM118" s="178"/>
      <c r="AN118" s="178"/>
      <c r="AO118" s="214"/>
      <c r="AP118" s="168">
        <v>59</v>
      </c>
      <c r="AQ118" s="169">
        <v>122</v>
      </c>
      <c r="AR118" s="167"/>
      <c r="AS118" s="167"/>
      <c r="AT118" s="167"/>
      <c r="AU118" s="167"/>
      <c r="AV118" s="167"/>
      <c r="AW118" s="167"/>
      <c r="AX118" s="167"/>
      <c r="AY118" s="167"/>
      <c r="AZ118" s="167"/>
      <c r="BA118" s="167"/>
      <c r="BB118" s="167"/>
      <c r="BC118" s="167"/>
      <c r="BD118" s="167"/>
      <c r="BE118" s="167"/>
      <c r="BF118" s="167"/>
      <c r="BG118" s="167"/>
      <c r="BH118" s="167"/>
      <c r="BI118" s="167"/>
      <c r="BJ118" s="167"/>
      <c r="BK118" s="167">
        <v>378</v>
      </c>
      <c r="BL118" s="167"/>
      <c r="BM118" s="167"/>
      <c r="BN118" s="167"/>
      <c r="BO118" s="167"/>
      <c r="BP118" s="167"/>
      <c r="BQ118" s="167"/>
      <c r="BR118" s="167"/>
      <c r="BS118" s="167"/>
      <c r="BT118" s="167"/>
      <c r="BU118" s="167"/>
      <c r="BV118" s="167"/>
      <c r="BW118" s="167"/>
      <c r="BX118" s="170"/>
      <c r="BY118" s="170"/>
      <c r="BZ118" s="170"/>
      <c r="CA118" s="170"/>
      <c r="CB118" s="170"/>
      <c r="CC118" s="170"/>
      <c r="CD118" s="170"/>
      <c r="CE118" s="170"/>
      <c r="CF118" s="170"/>
      <c r="CG118" s="171"/>
      <c r="CH118" s="166">
        <v>1.4999999999999999E-2</v>
      </c>
      <c r="CI118" s="283"/>
      <c r="CJ118" s="172"/>
      <c r="CK118" s="154"/>
      <c r="CL118" s="154"/>
      <c r="CM118" s="154"/>
      <c r="CN118" s="154"/>
      <c r="CO118" s="154" t="s">
        <v>375</v>
      </c>
      <c r="CP118" s="273" t="s">
        <v>376</v>
      </c>
      <c r="CQ118" s="250"/>
      <c r="CR118" s="250"/>
      <c r="CS118" s="250">
        <v>9</v>
      </c>
      <c r="CT118" s="250"/>
      <c r="CU118" s="250"/>
      <c r="CV118" s="250"/>
      <c r="CW118" s="250"/>
      <c r="CX118" s="250"/>
      <c r="CY118" s="250" t="str">
        <f t="shared" si="16"/>
        <v/>
      </c>
      <c r="CZ118" s="178" t="str">
        <f t="shared" si="17"/>
        <v/>
      </c>
      <c r="DA118" s="178" t="str">
        <f t="shared" si="18"/>
        <v/>
      </c>
      <c r="DB118" s="243">
        <f t="shared" si="19"/>
        <v>378</v>
      </c>
      <c r="DC118" s="12">
        <f t="shared" si="20"/>
        <v>0</v>
      </c>
      <c r="DD118" s="271">
        <f t="shared" si="21"/>
        <v>0</v>
      </c>
      <c r="DE118" s="271" t="str">
        <f t="shared" si="22"/>
        <v/>
      </c>
      <c r="DF118" s="167" t="str">
        <f t="shared" si="23"/>
        <v/>
      </c>
      <c r="DG118" s="271" t="str">
        <f t="shared" si="24"/>
        <v/>
      </c>
      <c r="DH118" s="243">
        <f t="shared" si="25"/>
        <v>378</v>
      </c>
      <c r="DI118" s="281">
        <f t="shared" si="26"/>
        <v>0</v>
      </c>
      <c r="DK118" s="12" t="str">
        <f t="shared" si="27"/>
        <v/>
      </c>
      <c r="DM118" s="242" t="str">
        <f t="shared" si="28"/>
        <v/>
      </c>
      <c r="DN118" s="250">
        <f t="shared" si="29"/>
        <v>0</v>
      </c>
      <c r="DO118" s="250">
        <f t="shared" si="30"/>
        <v>1</v>
      </c>
      <c r="DP118" s="250">
        <f t="shared" si="31"/>
        <v>0</v>
      </c>
      <c r="DQ118" s="250"/>
      <c r="DR118" s="250"/>
      <c r="DS118" s="250"/>
      <c r="DT118" s="250"/>
      <c r="DU118" s="250"/>
      <c r="DV118" s="250"/>
      <c r="DW118" s="250"/>
      <c r="DX118" s="250"/>
      <c r="DY118" s="250"/>
      <c r="DZ118" s="250"/>
      <c r="EA118" s="250"/>
      <c r="EB118" s="250"/>
      <c r="EC118" s="250"/>
      <c r="ED118" s="250"/>
      <c r="EE118" s="250"/>
      <c r="EF118" s="250"/>
      <c r="EG118" s="250"/>
      <c r="EH118" s="250"/>
      <c r="EI118" s="250"/>
    </row>
    <row r="119" spans="1:139" s="184" customFormat="1" ht="31.5" customHeight="1" x14ac:dyDescent="0.2">
      <c r="A119" s="179">
        <v>2022</v>
      </c>
      <c r="B119" s="152">
        <v>3</v>
      </c>
      <c r="C119" s="282">
        <v>44623</v>
      </c>
      <c r="D119" s="152">
        <v>165</v>
      </c>
      <c r="E119" s="152">
        <v>306</v>
      </c>
      <c r="F119" s="152">
        <v>28</v>
      </c>
      <c r="G119" s="183" t="s">
        <v>305</v>
      </c>
      <c r="H119" s="271" t="s">
        <v>306</v>
      </c>
      <c r="I119" s="271" t="s">
        <v>393</v>
      </c>
      <c r="J119" s="271">
        <v>1</v>
      </c>
      <c r="K119" s="271">
        <v>3</v>
      </c>
      <c r="L119" s="185">
        <v>196</v>
      </c>
      <c r="M119" s="186">
        <v>182.28</v>
      </c>
      <c r="N119" s="187">
        <v>209.72</v>
      </c>
      <c r="O119" s="178">
        <v>288</v>
      </c>
      <c r="P119" s="178">
        <v>276</v>
      </c>
      <c r="Q119" s="178"/>
      <c r="R119" s="178">
        <v>257</v>
      </c>
      <c r="S119" s="178">
        <v>279</v>
      </c>
      <c r="T119" s="178">
        <v>241</v>
      </c>
      <c r="U119" s="178">
        <v>228</v>
      </c>
      <c r="V119" s="178"/>
      <c r="W119" s="178">
        <v>209</v>
      </c>
      <c r="X119" s="178">
        <v>206</v>
      </c>
      <c r="Y119" s="153"/>
      <c r="Z119" s="153"/>
      <c r="AA119" s="178">
        <v>204</v>
      </c>
      <c r="AB119" s="178">
        <v>199</v>
      </c>
      <c r="AC119" s="178">
        <v>208</v>
      </c>
      <c r="AD119" s="178"/>
      <c r="AE119" s="178"/>
      <c r="AF119" s="178">
        <v>180</v>
      </c>
      <c r="AG119" s="178">
        <v>184</v>
      </c>
      <c r="AH119" s="178">
        <v>192</v>
      </c>
      <c r="AI119" s="178"/>
      <c r="AJ119" s="178"/>
      <c r="AK119" s="153"/>
      <c r="AL119" s="153"/>
      <c r="AM119" s="178"/>
      <c r="AN119" s="178"/>
      <c r="AO119" s="214"/>
      <c r="AP119" s="168">
        <v>23</v>
      </c>
      <c r="AQ119" s="169">
        <v>157</v>
      </c>
      <c r="AR119" s="167"/>
      <c r="AS119" s="167"/>
      <c r="AT119" s="167"/>
      <c r="AU119" s="167"/>
      <c r="AV119" s="167">
        <v>320</v>
      </c>
      <c r="AW119" s="167">
        <v>4</v>
      </c>
      <c r="AX119" s="167">
        <v>4</v>
      </c>
      <c r="AY119" s="167">
        <v>4</v>
      </c>
      <c r="AZ119" s="167"/>
      <c r="BA119" s="167"/>
      <c r="BB119" s="167"/>
      <c r="BC119" s="167"/>
      <c r="BD119" s="167"/>
      <c r="BE119" s="167"/>
      <c r="BF119" s="167"/>
      <c r="BG119" s="167"/>
      <c r="BH119" s="167">
        <v>326</v>
      </c>
      <c r="BI119" s="167"/>
      <c r="BJ119" s="167"/>
      <c r="BK119" s="167">
        <v>100</v>
      </c>
      <c r="BL119" s="167">
        <v>8</v>
      </c>
      <c r="BM119" s="167">
        <v>12</v>
      </c>
      <c r="BN119" s="167">
        <v>24</v>
      </c>
      <c r="BO119" s="167"/>
      <c r="BP119" s="167"/>
      <c r="BQ119" s="167"/>
      <c r="BR119" s="167"/>
      <c r="BS119" s="167"/>
      <c r="BT119" s="167"/>
      <c r="BU119" s="167"/>
      <c r="BV119" s="167"/>
      <c r="BW119" s="167">
        <v>4</v>
      </c>
      <c r="BX119" s="170">
        <v>5</v>
      </c>
      <c r="BY119" s="170">
        <v>9</v>
      </c>
      <c r="BZ119" s="170"/>
      <c r="CA119" s="170"/>
      <c r="CB119" s="170"/>
      <c r="CC119" s="170"/>
      <c r="CD119" s="170"/>
      <c r="CE119" s="170"/>
      <c r="CF119" s="170"/>
      <c r="CG119" s="171"/>
      <c r="CH119" s="166">
        <v>0.02</v>
      </c>
      <c r="CI119" s="283"/>
      <c r="CJ119" s="172"/>
      <c r="CK119" s="154"/>
      <c r="CL119" s="154"/>
      <c r="CM119" s="154"/>
      <c r="CN119" s="154"/>
      <c r="CO119" s="154" t="s">
        <v>419</v>
      </c>
      <c r="CP119" s="273"/>
      <c r="CQ119" s="250"/>
      <c r="CR119" s="250"/>
      <c r="CS119" s="250">
        <v>9</v>
      </c>
      <c r="CT119" s="250"/>
      <c r="CU119" s="250"/>
      <c r="CV119" s="250"/>
      <c r="CW119" s="250"/>
      <c r="CX119" s="250"/>
      <c r="CY119" s="250" t="str">
        <f t="shared" si="16"/>
        <v/>
      </c>
      <c r="CZ119" s="178">
        <f t="shared" si="17"/>
        <v>244</v>
      </c>
      <c r="DA119" s="178">
        <f t="shared" si="18"/>
        <v>205.71428571428572</v>
      </c>
      <c r="DB119" s="243">
        <f t="shared" si="19"/>
        <v>420</v>
      </c>
      <c r="DC119" s="12">
        <f t="shared" si="20"/>
        <v>56</v>
      </c>
      <c r="DD119" s="271">
        <f t="shared" si="21"/>
        <v>19</v>
      </c>
      <c r="DE119" s="271" t="str">
        <f t="shared" si="22"/>
        <v/>
      </c>
      <c r="DF119" s="167" t="str">
        <f t="shared" si="23"/>
        <v/>
      </c>
      <c r="DG119" s="271" t="str">
        <f t="shared" si="24"/>
        <v/>
      </c>
      <c r="DH119" s="243">
        <f t="shared" si="25"/>
        <v>439</v>
      </c>
      <c r="DI119" s="281">
        <f t="shared" si="26"/>
        <v>4.328018223234624E-2</v>
      </c>
      <c r="DK119" s="12" t="str">
        <f t="shared" si="27"/>
        <v/>
      </c>
      <c r="DM119" s="242">
        <f t="shared" si="28"/>
        <v>9.7142857142857224</v>
      </c>
      <c r="DN119" s="250">
        <f t="shared" si="29"/>
        <v>0</v>
      </c>
      <c r="DO119" s="250">
        <f t="shared" si="30"/>
        <v>1</v>
      </c>
      <c r="DP119" s="250">
        <f t="shared" si="31"/>
        <v>1</v>
      </c>
      <c r="DQ119" s="250"/>
      <c r="DR119" s="250"/>
      <c r="DS119" s="250"/>
      <c r="DT119" s="250"/>
      <c r="DU119" s="250"/>
      <c r="DV119" s="250"/>
      <c r="DW119" s="250"/>
      <c r="DX119" s="250"/>
      <c r="DY119" s="250"/>
      <c r="DZ119" s="250"/>
      <c r="EA119" s="250"/>
      <c r="EB119" s="250"/>
      <c r="EC119" s="250"/>
      <c r="ED119" s="250"/>
      <c r="EE119" s="250"/>
      <c r="EF119" s="250"/>
      <c r="EG119" s="250"/>
      <c r="EH119" s="250"/>
      <c r="EI119" s="250"/>
    </row>
    <row r="120" spans="1:139" s="184" customFormat="1" ht="31.5" customHeight="1" x14ac:dyDescent="0.2">
      <c r="A120" s="179">
        <v>2022</v>
      </c>
      <c r="B120" s="152">
        <v>3</v>
      </c>
      <c r="C120" s="282">
        <v>44623</v>
      </c>
      <c r="D120" s="152">
        <v>165</v>
      </c>
      <c r="E120" s="152">
        <v>652</v>
      </c>
      <c r="F120" s="152">
        <v>28</v>
      </c>
      <c r="G120" s="183" t="s">
        <v>167</v>
      </c>
      <c r="H120" s="271" t="s">
        <v>168</v>
      </c>
      <c r="I120" s="271" t="s">
        <v>393</v>
      </c>
      <c r="J120" s="271">
        <v>1</v>
      </c>
      <c r="K120" s="271">
        <v>3</v>
      </c>
      <c r="L120" s="185">
        <v>17.100000000000001</v>
      </c>
      <c r="M120" s="186">
        <v>15.903</v>
      </c>
      <c r="N120" s="187">
        <v>18.297000000000001</v>
      </c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53">
        <v>180</v>
      </c>
      <c r="Z120" s="153">
        <v>178</v>
      </c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53"/>
      <c r="AL120" s="153"/>
      <c r="AM120" s="178"/>
      <c r="AN120" s="178"/>
      <c r="AO120" s="214"/>
      <c r="AP120" s="168">
        <v>23</v>
      </c>
      <c r="AQ120" s="169">
        <v>157</v>
      </c>
      <c r="AR120" s="167"/>
      <c r="AS120" s="167"/>
      <c r="AT120" s="167"/>
      <c r="AU120" s="167"/>
      <c r="AV120" s="167"/>
      <c r="AW120" s="167"/>
      <c r="AX120" s="167"/>
      <c r="AY120" s="167"/>
      <c r="AZ120" s="167"/>
      <c r="BA120" s="167"/>
      <c r="BB120" s="167"/>
      <c r="BC120" s="167"/>
      <c r="BD120" s="167"/>
      <c r="BE120" s="167"/>
      <c r="BF120" s="167"/>
      <c r="BG120" s="167"/>
      <c r="BH120" s="167"/>
      <c r="BI120" s="167"/>
      <c r="BJ120" s="167"/>
      <c r="BK120" s="167"/>
      <c r="BL120" s="167"/>
      <c r="BM120" s="167"/>
      <c r="BN120" s="167"/>
      <c r="BO120" s="167"/>
      <c r="BP120" s="167"/>
      <c r="BQ120" s="167"/>
      <c r="BR120" s="167"/>
      <c r="BS120" s="167"/>
      <c r="BT120" s="167"/>
      <c r="BU120" s="167"/>
      <c r="BV120" s="167"/>
      <c r="BW120" s="167"/>
      <c r="BX120" s="170"/>
      <c r="BY120" s="170"/>
      <c r="BZ120" s="170"/>
      <c r="CA120" s="170"/>
      <c r="CB120" s="170"/>
      <c r="CC120" s="170"/>
      <c r="CD120" s="170"/>
      <c r="CE120" s="170"/>
      <c r="CF120" s="170"/>
      <c r="CG120" s="171"/>
      <c r="CH120" s="166">
        <v>0.02</v>
      </c>
      <c r="CI120" s="283"/>
      <c r="CJ120" s="172"/>
      <c r="CK120" s="154"/>
      <c r="CL120" s="154"/>
      <c r="CM120" s="154"/>
      <c r="CN120" s="154"/>
      <c r="CO120" s="154" t="s">
        <v>419</v>
      </c>
      <c r="CP120" s="273"/>
      <c r="CQ120" s="250" t="s">
        <v>420</v>
      </c>
      <c r="CR120" s="250"/>
      <c r="CS120" s="250">
        <v>9</v>
      </c>
      <c r="CT120" s="250"/>
      <c r="CU120" s="250"/>
      <c r="CV120" s="250"/>
      <c r="CW120" s="250"/>
      <c r="CX120" s="250"/>
      <c r="CY120" s="250" t="str">
        <f t="shared" si="16"/>
        <v/>
      </c>
      <c r="CZ120" s="178" t="str">
        <f t="shared" si="17"/>
        <v/>
      </c>
      <c r="DA120" s="178" t="str">
        <f t="shared" si="18"/>
        <v/>
      </c>
      <c r="DB120" s="243">
        <f t="shared" si="19"/>
        <v>0</v>
      </c>
      <c r="DC120" s="12">
        <f t="shared" si="20"/>
        <v>0</v>
      </c>
      <c r="DD120" s="271">
        <f t="shared" si="21"/>
        <v>0</v>
      </c>
      <c r="DE120" s="271">
        <f t="shared" si="22"/>
        <v>179</v>
      </c>
      <c r="DF120" s="167">
        <f t="shared" si="23"/>
        <v>20</v>
      </c>
      <c r="DG120" s="271">
        <f t="shared" si="24"/>
        <v>0</v>
      </c>
      <c r="DH120" s="243">
        <f t="shared" si="25"/>
        <v>0</v>
      </c>
      <c r="DI120" s="281" t="str">
        <f t="shared" si="26"/>
        <v/>
      </c>
      <c r="DK120" s="12">
        <f t="shared" si="27"/>
        <v>-3</v>
      </c>
      <c r="DM120" s="242" t="str">
        <f t="shared" si="28"/>
        <v/>
      </c>
      <c r="DN120" s="250">
        <f t="shared" si="29"/>
        <v>0</v>
      </c>
      <c r="DO120" s="250">
        <f t="shared" si="30"/>
        <v>1</v>
      </c>
      <c r="DP120" s="250">
        <f t="shared" si="31"/>
        <v>0</v>
      </c>
      <c r="DQ120" s="250"/>
      <c r="DR120" s="250"/>
      <c r="DS120" s="250"/>
      <c r="DT120" s="250"/>
      <c r="DU120" s="250"/>
      <c r="DV120" s="250"/>
      <c r="DW120" s="250"/>
      <c r="DX120" s="250"/>
      <c r="DY120" s="250"/>
      <c r="DZ120" s="250"/>
      <c r="EA120" s="250"/>
      <c r="EB120" s="250"/>
      <c r="EC120" s="250"/>
      <c r="ED120" s="250"/>
      <c r="EE120" s="250"/>
      <c r="EF120" s="250"/>
      <c r="EG120" s="250"/>
      <c r="EH120" s="250"/>
      <c r="EI120" s="250"/>
    </row>
    <row r="121" spans="1:139" s="184" customFormat="1" ht="31.5" customHeight="1" x14ac:dyDescent="0.2">
      <c r="A121" s="179">
        <v>2022</v>
      </c>
      <c r="B121" s="152">
        <v>3</v>
      </c>
      <c r="C121" s="282">
        <v>44623</v>
      </c>
      <c r="D121" s="152">
        <v>227</v>
      </c>
      <c r="E121" s="152">
        <v>155</v>
      </c>
      <c r="F121" s="152">
        <v>28</v>
      </c>
      <c r="G121" s="183" t="s">
        <v>153</v>
      </c>
      <c r="H121" s="271" t="s">
        <v>154</v>
      </c>
      <c r="I121" s="271" t="s">
        <v>390</v>
      </c>
      <c r="J121" s="271">
        <v>3</v>
      </c>
      <c r="K121" s="271">
        <v>2</v>
      </c>
      <c r="L121" s="185">
        <v>122</v>
      </c>
      <c r="M121" s="186">
        <v>113.46</v>
      </c>
      <c r="N121" s="187">
        <v>130.54</v>
      </c>
      <c r="O121" s="178"/>
      <c r="P121" s="178"/>
      <c r="Q121" s="178"/>
      <c r="R121" s="178">
        <v>151</v>
      </c>
      <c r="S121" s="178">
        <v>160</v>
      </c>
      <c r="T121" s="178"/>
      <c r="U121" s="178"/>
      <c r="V121" s="178"/>
      <c r="W121" s="178">
        <v>122</v>
      </c>
      <c r="X121" s="178">
        <v>129</v>
      </c>
      <c r="Y121" s="153">
        <v>125</v>
      </c>
      <c r="Z121" s="153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53"/>
      <c r="AL121" s="153"/>
      <c r="AM121" s="178"/>
      <c r="AN121" s="178"/>
      <c r="AO121" s="214"/>
      <c r="AP121" s="168">
        <v>80</v>
      </c>
      <c r="AQ121" s="169">
        <v>135</v>
      </c>
      <c r="AR121" s="167"/>
      <c r="AS121" s="167"/>
      <c r="AT121" s="167"/>
      <c r="AU121" s="167"/>
      <c r="AV121" s="167"/>
      <c r="AW121" s="167">
        <v>3</v>
      </c>
      <c r="AX121" s="167">
        <v>3</v>
      </c>
      <c r="AY121" s="167">
        <v>4</v>
      </c>
      <c r="AZ121" s="167"/>
      <c r="BA121" s="167"/>
      <c r="BB121" s="167"/>
      <c r="BC121" s="167"/>
      <c r="BD121" s="167"/>
      <c r="BE121" s="167"/>
      <c r="BF121" s="167"/>
      <c r="BG121" s="167"/>
      <c r="BH121" s="167"/>
      <c r="BI121" s="167"/>
      <c r="BJ121" s="167"/>
      <c r="BK121" s="167">
        <v>456</v>
      </c>
      <c r="BL121" s="167"/>
      <c r="BM121" s="167"/>
      <c r="BN121" s="167"/>
      <c r="BO121" s="167"/>
      <c r="BP121" s="167"/>
      <c r="BQ121" s="167"/>
      <c r="BR121" s="167"/>
      <c r="BS121" s="167"/>
      <c r="BT121" s="167"/>
      <c r="BU121" s="167"/>
      <c r="BV121" s="167"/>
      <c r="BW121" s="167"/>
      <c r="BX121" s="170"/>
      <c r="BY121" s="170"/>
      <c r="BZ121" s="170"/>
      <c r="CA121" s="170"/>
      <c r="CB121" s="170"/>
      <c r="CC121" s="170"/>
      <c r="CD121" s="170"/>
      <c r="CE121" s="170"/>
      <c r="CF121" s="170"/>
      <c r="CG121" s="171"/>
      <c r="CH121" s="166">
        <v>0.02</v>
      </c>
      <c r="CI121" s="283"/>
      <c r="CJ121" s="172"/>
      <c r="CK121" s="154"/>
      <c r="CL121" s="154"/>
      <c r="CM121" s="154"/>
      <c r="CN121" s="154"/>
      <c r="CO121" s="154" t="s">
        <v>375</v>
      </c>
      <c r="CP121" s="273" t="s">
        <v>391</v>
      </c>
      <c r="CQ121" s="250" t="s">
        <v>392</v>
      </c>
      <c r="CR121" s="250"/>
      <c r="CS121" s="250">
        <v>9</v>
      </c>
      <c r="CT121" s="250"/>
      <c r="CU121" s="250"/>
      <c r="CV121" s="250"/>
      <c r="CW121" s="250"/>
      <c r="CX121" s="250"/>
      <c r="CY121" s="250" t="str">
        <f t="shared" si="16"/>
        <v/>
      </c>
      <c r="CZ121" s="178">
        <f t="shared" si="17"/>
        <v>156</v>
      </c>
      <c r="DA121" s="178">
        <f t="shared" si="18"/>
        <v>125.5</v>
      </c>
      <c r="DB121" s="243">
        <f t="shared" si="19"/>
        <v>456</v>
      </c>
      <c r="DC121" s="12">
        <f t="shared" si="20"/>
        <v>10</v>
      </c>
      <c r="DD121" s="271">
        <f t="shared" si="21"/>
        <v>5</v>
      </c>
      <c r="DE121" s="271">
        <f t="shared" si="22"/>
        <v>125</v>
      </c>
      <c r="DF121" s="167">
        <f t="shared" si="23"/>
        <v>86</v>
      </c>
      <c r="DG121" s="271">
        <f t="shared" si="24"/>
        <v>0.1</v>
      </c>
      <c r="DH121" s="243">
        <f t="shared" si="25"/>
        <v>461</v>
      </c>
      <c r="DI121" s="281">
        <f t="shared" si="26"/>
        <v>1.0845986984815618E-2</v>
      </c>
      <c r="DK121" s="12">
        <f t="shared" si="27"/>
        <v>6</v>
      </c>
      <c r="DM121" s="242">
        <f t="shared" si="28"/>
        <v>3.5</v>
      </c>
      <c r="DN121" s="250">
        <f t="shared" si="29"/>
        <v>1</v>
      </c>
      <c r="DO121" s="250">
        <f t="shared" si="30"/>
        <v>1</v>
      </c>
      <c r="DP121" s="250">
        <f t="shared" si="31"/>
        <v>1</v>
      </c>
      <c r="DQ121" s="250"/>
      <c r="DR121" s="250"/>
      <c r="DS121" s="250"/>
      <c r="DT121" s="250"/>
      <c r="DU121" s="250"/>
      <c r="DV121" s="250"/>
      <c r="DW121" s="250"/>
      <c r="DX121" s="250"/>
      <c r="DY121" s="250"/>
      <c r="DZ121" s="250"/>
      <c r="EA121" s="250"/>
      <c r="EB121" s="250"/>
      <c r="EC121" s="250"/>
      <c r="ED121" s="250"/>
      <c r="EE121" s="250"/>
      <c r="EF121" s="250"/>
      <c r="EG121" s="250"/>
      <c r="EH121" s="250"/>
      <c r="EI121" s="250"/>
    </row>
    <row r="122" spans="1:139" s="184" customFormat="1" ht="31.5" customHeight="1" x14ac:dyDescent="0.2">
      <c r="A122" s="179">
        <v>2022</v>
      </c>
      <c r="B122" s="152">
        <v>3</v>
      </c>
      <c r="C122" s="282">
        <v>44623</v>
      </c>
      <c r="D122" s="152">
        <v>334</v>
      </c>
      <c r="E122" s="152">
        <v>254</v>
      </c>
      <c r="F122" s="152">
        <v>49</v>
      </c>
      <c r="G122" s="183" t="s">
        <v>159</v>
      </c>
      <c r="H122" s="271" t="s">
        <v>160</v>
      </c>
      <c r="I122" s="271" t="s">
        <v>395</v>
      </c>
      <c r="J122" s="271">
        <v>4</v>
      </c>
      <c r="K122" s="271">
        <v>2</v>
      </c>
      <c r="L122" s="185">
        <v>203</v>
      </c>
      <c r="M122" s="186">
        <v>188.79</v>
      </c>
      <c r="N122" s="187">
        <v>217.21</v>
      </c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53"/>
      <c r="Z122" s="153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53"/>
      <c r="AL122" s="153"/>
      <c r="AM122" s="178"/>
      <c r="AN122" s="178"/>
      <c r="AO122" s="214"/>
      <c r="AP122" s="168">
        <v>94</v>
      </c>
      <c r="AQ122" s="169">
        <v>153</v>
      </c>
      <c r="AR122" s="167"/>
      <c r="AS122" s="167"/>
      <c r="AT122" s="167"/>
      <c r="AU122" s="167"/>
      <c r="AV122" s="167"/>
      <c r="AW122" s="167"/>
      <c r="AX122" s="167"/>
      <c r="AY122" s="167"/>
      <c r="AZ122" s="167"/>
      <c r="BA122" s="167"/>
      <c r="BB122" s="167"/>
      <c r="BC122" s="167"/>
      <c r="BD122" s="167"/>
      <c r="BE122" s="167"/>
      <c r="BF122" s="167"/>
      <c r="BG122" s="167"/>
      <c r="BH122" s="167"/>
      <c r="BI122" s="167"/>
      <c r="BJ122" s="167"/>
      <c r="BK122" s="167">
        <v>420</v>
      </c>
      <c r="BL122" s="167"/>
      <c r="BM122" s="167"/>
      <c r="BN122" s="167"/>
      <c r="BO122" s="167"/>
      <c r="BP122" s="167"/>
      <c r="BQ122" s="167"/>
      <c r="BR122" s="167"/>
      <c r="BS122" s="167"/>
      <c r="BT122" s="167"/>
      <c r="BU122" s="167"/>
      <c r="BV122" s="167"/>
      <c r="BW122" s="167"/>
      <c r="BX122" s="170"/>
      <c r="BY122" s="170"/>
      <c r="BZ122" s="170"/>
      <c r="CA122" s="170"/>
      <c r="CB122" s="170"/>
      <c r="CC122" s="170"/>
      <c r="CD122" s="170"/>
      <c r="CE122" s="170"/>
      <c r="CF122" s="170"/>
      <c r="CG122" s="171"/>
      <c r="CH122" s="166">
        <v>0.02</v>
      </c>
      <c r="CI122" s="283"/>
      <c r="CJ122" s="172"/>
      <c r="CK122" s="154"/>
      <c r="CL122" s="154"/>
      <c r="CM122" s="154"/>
      <c r="CN122" s="154"/>
      <c r="CO122" s="154" t="s">
        <v>375</v>
      </c>
      <c r="CP122" s="273" t="s">
        <v>391</v>
      </c>
      <c r="CQ122" s="250" t="s">
        <v>398</v>
      </c>
      <c r="CR122" s="250"/>
      <c r="CS122" s="250">
        <v>9</v>
      </c>
      <c r="CT122" s="250"/>
      <c r="CU122" s="250"/>
      <c r="CV122" s="250"/>
      <c r="CW122" s="250"/>
      <c r="CX122" s="250"/>
      <c r="CY122" s="250" t="str">
        <f t="shared" si="16"/>
        <v/>
      </c>
      <c r="CZ122" s="178" t="str">
        <f t="shared" si="17"/>
        <v/>
      </c>
      <c r="DA122" s="178" t="str">
        <f t="shared" si="18"/>
        <v/>
      </c>
      <c r="DB122" s="243">
        <f t="shared" si="19"/>
        <v>420</v>
      </c>
      <c r="DC122" s="12">
        <f t="shared" si="20"/>
        <v>0</v>
      </c>
      <c r="DD122" s="271">
        <f t="shared" si="21"/>
        <v>0</v>
      </c>
      <c r="DE122" s="271" t="str">
        <f t="shared" si="22"/>
        <v/>
      </c>
      <c r="DF122" s="167" t="str">
        <f t="shared" si="23"/>
        <v/>
      </c>
      <c r="DG122" s="271" t="str">
        <f t="shared" si="24"/>
        <v/>
      </c>
      <c r="DH122" s="243">
        <f t="shared" si="25"/>
        <v>420</v>
      </c>
      <c r="DI122" s="281">
        <f t="shared" si="26"/>
        <v>0</v>
      </c>
      <c r="DK122" s="12" t="str">
        <f t="shared" si="27"/>
        <v/>
      </c>
      <c r="DM122" s="242" t="str">
        <f t="shared" si="28"/>
        <v/>
      </c>
      <c r="DN122" s="250">
        <f t="shared" si="29"/>
        <v>0</v>
      </c>
      <c r="DO122" s="250">
        <f t="shared" si="30"/>
        <v>1</v>
      </c>
      <c r="DP122" s="250">
        <f t="shared" si="31"/>
        <v>0</v>
      </c>
      <c r="DQ122" s="250"/>
      <c r="DR122" s="250"/>
      <c r="DS122" s="250"/>
      <c r="DT122" s="250"/>
      <c r="DU122" s="250"/>
      <c r="DV122" s="250"/>
      <c r="DW122" s="250"/>
      <c r="DX122" s="250"/>
      <c r="DY122" s="250"/>
      <c r="DZ122" s="250"/>
      <c r="EA122" s="250"/>
      <c r="EB122" s="250"/>
      <c r="EC122" s="250"/>
      <c r="ED122" s="250"/>
      <c r="EE122" s="250"/>
      <c r="EF122" s="250"/>
      <c r="EG122" s="250"/>
      <c r="EH122" s="250"/>
      <c r="EI122" s="250"/>
    </row>
    <row r="123" spans="1:139" s="184" customFormat="1" ht="31.5" customHeight="1" x14ac:dyDescent="0.2">
      <c r="A123" s="179">
        <v>2022</v>
      </c>
      <c r="B123" s="152">
        <v>3</v>
      </c>
      <c r="C123" s="282">
        <v>44625</v>
      </c>
      <c r="D123" s="152">
        <v>384</v>
      </c>
      <c r="E123" s="152">
        <v>556</v>
      </c>
      <c r="F123" s="152">
        <v>2</v>
      </c>
      <c r="G123" s="183" t="s">
        <v>251</v>
      </c>
      <c r="H123" s="271" t="s">
        <v>252</v>
      </c>
      <c r="I123" s="271" t="s">
        <v>365</v>
      </c>
      <c r="J123" s="271">
        <v>1</v>
      </c>
      <c r="K123" s="271">
        <v>6</v>
      </c>
      <c r="L123" s="185">
        <v>1066</v>
      </c>
      <c r="M123" s="186">
        <v>1003.106</v>
      </c>
      <c r="N123" s="187">
        <v>1141.6859999999999</v>
      </c>
      <c r="O123" s="178"/>
      <c r="P123" s="178">
        <v>1965</v>
      </c>
      <c r="Q123" s="178">
        <v>1814</v>
      </c>
      <c r="R123" s="178">
        <v>1738</v>
      </c>
      <c r="S123" s="178">
        <v>1677</v>
      </c>
      <c r="T123" s="178"/>
      <c r="U123" s="178">
        <v>1365</v>
      </c>
      <c r="V123" s="178">
        <v>1329</v>
      </c>
      <c r="W123" s="178">
        <v>1427</v>
      </c>
      <c r="X123" s="178">
        <v>1346</v>
      </c>
      <c r="Y123" s="153"/>
      <c r="Z123" s="153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53"/>
      <c r="AL123" s="153"/>
      <c r="AM123" s="178"/>
      <c r="AN123" s="178"/>
      <c r="AO123" s="214"/>
      <c r="AP123" s="168">
        <v>21</v>
      </c>
      <c r="AQ123" s="169">
        <v>180</v>
      </c>
      <c r="AR123" s="167"/>
      <c r="AS123" s="167"/>
      <c r="AT123" s="167"/>
      <c r="AU123" s="167"/>
      <c r="AV123" s="167">
        <v>264</v>
      </c>
      <c r="AW123" s="167">
        <v>10</v>
      </c>
      <c r="AX123" s="167">
        <v>13</v>
      </c>
      <c r="AY123" s="167">
        <v>13</v>
      </c>
      <c r="AZ123" s="167"/>
      <c r="BA123" s="167"/>
      <c r="BB123" s="167"/>
      <c r="BC123" s="167"/>
      <c r="BD123" s="167"/>
      <c r="BE123" s="167"/>
      <c r="BF123" s="167"/>
      <c r="BG123" s="167"/>
      <c r="BH123" s="167">
        <v>270</v>
      </c>
      <c r="BI123" s="167"/>
      <c r="BJ123" s="167"/>
      <c r="BK123" s="167">
        <v>312</v>
      </c>
      <c r="BL123" s="167"/>
      <c r="BM123" s="167"/>
      <c r="BN123" s="167"/>
      <c r="BO123" s="167"/>
      <c r="BP123" s="167"/>
      <c r="BQ123" s="167"/>
      <c r="BR123" s="167"/>
      <c r="BS123" s="167"/>
      <c r="BT123" s="167"/>
      <c r="BU123" s="167"/>
      <c r="BV123" s="167"/>
      <c r="BW123" s="167"/>
      <c r="BX123" s="170"/>
      <c r="BY123" s="170"/>
      <c r="BZ123" s="170"/>
      <c r="CA123" s="170"/>
      <c r="CB123" s="170"/>
      <c r="CC123" s="170"/>
      <c r="CD123" s="170"/>
      <c r="CE123" s="170"/>
      <c r="CF123" s="170"/>
      <c r="CG123" s="171"/>
      <c r="CH123" s="166">
        <v>1.4999999999999999E-2</v>
      </c>
      <c r="CI123" s="283"/>
      <c r="CJ123" s="172"/>
      <c r="CK123" s="154"/>
      <c r="CL123" s="154"/>
      <c r="CM123" s="154"/>
      <c r="CN123" s="154"/>
      <c r="CO123" s="154" t="s">
        <v>367</v>
      </c>
      <c r="CP123" s="273" t="s">
        <v>368</v>
      </c>
      <c r="CQ123" s="250" t="s">
        <v>399</v>
      </c>
      <c r="CR123" s="250"/>
      <c r="CS123" s="250">
        <v>9</v>
      </c>
      <c r="CT123" s="250"/>
      <c r="CU123" s="250"/>
      <c r="CV123" s="250"/>
      <c r="CW123" s="250"/>
      <c r="CX123" s="250"/>
      <c r="CY123" s="250" t="str">
        <f t="shared" si="16"/>
        <v/>
      </c>
      <c r="CZ123" s="178">
        <f t="shared" si="17"/>
        <v>1799</v>
      </c>
      <c r="DA123" s="178">
        <f t="shared" si="18"/>
        <v>1366.75</v>
      </c>
      <c r="DB123" s="243">
        <f t="shared" si="19"/>
        <v>576</v>
      </c>
      <c r="DC123" s="12">
        <f t="shared" si="20"/>
        <v>36</v>
      </c>
      <c r="DD123" s="271">
        <f t="shared" si="21"/>
        <v>6</v>
      </c>
      <c r="DE123" s="271" t="str">
        <f t="shared" si="22"/>
        <v/>
      </c>
      <c r="DF123" s="167" t="str">
        <f t="shared" si="23"/>
        <v/>
      </c>
      <c r="DG123" s="271" t="str">
        <f t="shared" si="24"/>
        <v/>
      </c>
      <c r="DH123" s="243">
        <f t="shared" si="25"/>
        <v>582</v>
      </c>
      <c r="DI123" s="281">
        <f t="shared" si="26"/>
        <v>1.0309278350515464E-2</v>
      </c>
      <c r="DK123" s="12" t="str">
        <f t="shared" si="27"/>
        <v/>
      </c>
      <c r="DM123" s="242">
        <f t="shared" si="28"/>
        <v>300.75</v>
      </c>
      <c r="DN123" s="250">
        <f t="shared" si="29"/>
        <v>0</v>
      </c>
      <c r="DO123" s="250">
        <f t="shared" si="30"/>
        <v>1</v>
      </c>
      <c r="DP123" s="250">
        <f t="shared" si="31"/>
        <v>0</v>
      </c>
      <c r="DQ123" s="250"/>
      <c r="DR123" s="250"/>
      <c r="DS123" s="250"/>
      <c r="DT123" s="250"/>
      <c r="DU123" s="250"/>
      <c r="DV123" s="250"/>
      <c r="DW123" s="250"/>
      <c r="DX123" s="250"/>
      <c r="DY123" s="250"/>
      <c r="DZ123" s="250"/>
      <c r="EA123" s="250"/>
      <c r="EB123" s="250"/>
      <c r="EC123" s="250"/>
      <c r="ED123" s="250"/>
      <c r="EE123" s="250"/>
      <c r="EF123" s="250"/>
      <c r="EG123" s="250"/>
      <c r="EH123" s="250"/>
      <c r="EI123" s="250"/>
    </row>
    <row r="124" spans="1:139" s="184" customFormat="1" ht="31.5" customHeight="1" x14ac:dyDescent="0.2">
      <c r="A124" s="179">
        <v>2022</v>
      </c>
      <c r="B124" s="152">
        <v>3</v>
      </c>
      <c r="C124" s="282">
        <v>44625</v>
      </c>
      <c r="D124" s="152">
        <v>384</v>
      </c>
      <c r="E124" s="152">
        <v>557</v>
      </c>
      <c r="F124" s="152">
        <v>2</v>
      </c>
      <c r="G124" s="183" t="s">
        <v>257</v>
      </c>
      <c r="H124" s="271" t="s">
        <v>258</v>
      </c>
      <c r="I124" s="271" t="s">
        <v>365</v>
      </c>
      <c r="J124" s="271">
        <v>1</v>
      </c>
      <c r="K124" s="271">
        <v>6</v>
      </c>
      <c r="L124" s="185">
        <v>182</v>
      </c>
      <c r="M124" s="186">
        <v>171.262</v>
      </c>
      <c r="N124" s="187">
        <v>194.922</v>
      </c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53">
        <v>153</v>
      </c>
      <c r="Z124" s="153">
        <v>155</v>
      </c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53"/>
      <c r="AL124" s="153"/>
      <c r="AM124" s="178"/>
      <c r="AN124" s="178"/>
      <c r="AO124" s="214"/>
      <c r="AP124" s="168">
        <v>21</v>
      </c>
      <c r="AQ124" s="169">
        <v>180</v>
      </c>
      <c r="AR124" s="167"/>
      <c r="AS124" s="167"/>
      <c r="AT124" s="167"/>
      <c r="AU124" s="167"/>
      <c r="AV124" s="167"/>
      <c r="AW124" s="167"/>
      <c r="AX124" s="167"/>
      <c r="AY124" s="167"/>
      <c r="AZ124" s="167"/>
      <c r="BA124" s="167"/>
      <c r="BB124" s="167"/>
      <c r="BC124" s="167"/>
      <c r="BD124" s="167"/>
      <c r="BE124" s="167"/>
      <c r="BF124" s="167"/>
      <c r="BG124" s="167"/>
      <c r="BH124" s="167"/>
      <c r="BI124" s="167"/>
      <c r="BJ124" s="167"/>
      <c r="BK124" s="167"/>
      <c r="BL124" s="167"/>
      <c r="BM124" s="167"/>
      <c r="BN124" s="167"/>
      <c r="BO124" s="167"/>
      <c r="BP124" s="167"/>
      <c r="BQ124" s="167"/>
      <c r="BR124" s="167"/>
      <c r="BS124" s="167"/>
      <c r="BT124" s="167"/>
      <c r="BU124" s="167"/>
      <c r="BV124" s="167"/>
      <c r="BW124" s="167"/>
      <c r="BX124" s="170"/>
      <c r="BY124" s="170"/>
      <c r="BZ124" s="170"/>
      <c r="CA124" s="170"/>
      <c r="CB124" s="170"/>
      <c r="CC124" s="170"/>
      <c r="CD124" s="170"/>
      <c r="CE124" s="170"/>
      <c r="CF124" s="170"/>
      <c r="CG124" s="171"/>
      <c r="CH124" s="166">
        <v>1.4999999999999999E-2</v>
      </c>
      <c r="CI124" s="283"/>
      <c r="CJ124" s="172"/>
      <c r="CK124" s="154"/>
      <c r="CL124" s="154"/>
      <c r="CM124" s="154"/>
      <c r="CN124" s="154"/>
      <c r="CO124" s="154" t="s">
        <v>367</v>
      </c>
      <c r="CP124" s="273" t="s">
        <v>368</v>
      </c>
      <c r="CQ124" s="250" t="s">
        <v>404</v>
      </c>
      <c r="CR124" s="250" t="s">
        <v>405</v>
      </c>
      <c r="CS124" s="250">
        <v>9</v>
      </c>
      <c r="CT124" s="250"/>
      <c r="CU124" s="250"/>
      <c r="CV124" s="250"/>
      <c r="CW124" s="250"/>
      <c r="CX124" s="250"/>
      <c r="CY124" s="250" t="str">
        <f t="shared" si="16"/>
        <v/>
      </c>
      <c r="CZ124" s="178" t="str">
        <f t="shared" si="17"/>
        <v/>
      </c>
      <c r="DA124" s="178" t="str">
        <f t="shared" si="18"/>
        <v/>
      </c>
      <c r="DB124" s="243">
        <f t="shared" si="19"/>
        <v>0</v>
      </c>
      <c r="DC124" s="12">
        <f t="shared" si="20"/>
        <v>0</v>
      </c>
      <c r="DD124" s="271">
        <f t="shared" si="21"/>
        <v>0</v>
      </c>
      <c r="DE124" s="271">
        <f t="shared" si="22"/>
        <v>154</v>
      </c>
      <c r="DF124" s="167">
        <f t="shared" si="23"/>
        <v>23</v>
      </c>
      <c r="DG124" s="271">
        <f t="shared" si="24"/>
        <v>0</v>
      </c>
      <c r="DH124" s="243">
        <f t="shared" si="25"/>
        <v>0</v>
      </c>
      <c r="DI124" s="281" t="str">
        <f t="shared" si="26"/>
        <v/>
      </c>
      <c r="DK124" s="12">
        <f t="shared" si="27"/>
        <v>2</v>
      </c>
      <c r="DM124" s="242" t="str">
        <f t="shared" si="28"/>
        <v/>
      </c>
      <c r="DN124" s="250">
        <f t="shared" si="29"/>
        <v>1</v>
      </c>
      <c r="DO124" s="250">
        <f t="shared" si="30"/>
        <v>1</v>
      </c>
      <c r="DP124" s="250">
        <f t="shared" si="31"/>
        <v>0</v>
      </c>
      <c r="DQ124" s="250"/>
      <c r="DR124" s="250"/>
      <c r="DS124" s="250"/>
      <c r="DT124" s="250"/>
      <c r="DU124" s="250"/>
      <c r="DV124" s="250"/>
      <c r="DW124" s="250"/>
      <c r="DX124" s="250"/>
      <c r="DY124" s="250"/>
      <c r="DZ124" s="250"/>
      <c r="EA124" s="250"/>
      <c r="EB124" s="250"/>
      <c r="EC124" s="250"/>
      <c r="ED124" s="250"/>
      <c r="EE124" s="250"/>
      <c r="EF124" s="250"/>
      <c r="EG124" s="250"/>
      <c r="EH124" s="250"/>
      <c r="EI124" s="250"/>
    </row>
    <row r="125" spans="1:139" s="184" customFormat="1" ht="31.5" customHeight="1" x14ac:dyDescent="0.2">
      <c r="A125" s="179">
        <v>2022</v>
      </c>
      <c r="B125" s="152">
        <v>3</v>
      </c>
      <c r="C125" s="282">
        <v>44625</v>
      </c>
      <c r="D125" s="152">
        <v>375</v>
      </c>
      <c r="E125" s="152">
        <v>437</v>
      </c>
      <c r="F125" s="152">
        <v>3</v>
      </c>
      <c r="G125" s="183" t="s">
        <v>163</v>
      </c>
      <c r="H125" s="271" t="s">
        <v>164</v>
      </c>
      <c r="I125" s="271" t="s">
        <v>365</v>
      </c>
      <c r="J125" s="271">
        <v>4</v>
      </c>
      <c r="K125" s="271">
        <v>2</v>
      </c>
      <c r="L125" s="185">
        <v>168</v>
      </c>
      <c r="M125" s="186">
        <v>158.08799999999999</v>
      </c>
      <c r="N125" s="187">
        <v>179.928</v>
      </c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53"/>
      <c r="Z125" s="153"/>
      <c r="AA125" s="178">
        <v>296</v>
      </c>
      <c r="AB125" s="178">
        <v>338</v>
      </c>
      <c r="AC125" s="178">
        <v>300</v>
      </c>
      <c r="AD125" s="178">
        <v>294</v>
      </c>
      <c r="AE125" s="178">
        <v>292</v>
      </c>
      <c r="AF125" s="178">
        <v>180</v>
      </c>
      <c r="AG125" s="178">
        <v>188</v>
      </c>
      <c r="AH125" s="178">
        <v>182</v>
      </c>
      <c r="AI125" s="178">
        <v>180</v>
      </c>
      <c r="AJ125" s="178">
        <v>214</v>
      </c>
      <c r="AK125" s="153">
        <v>105</v>
      </c>
      <c r="AL125" s="153">
        <v>105</v>
      </c>
      <c r="AM125" s="178"/>
      <c r="AN125" s="178"/>
      <c r="AO125" s="214"/>
      <c r="AP125" s="168">
        <v>120</v>
      </c>
      <c r="AQ125" s="169">
        <v>120</v>
      </c>
      <c r="AR125" s="167"/>
      <c r="AS125" s="167"/>
      <c r="AT125" s="167"/>
      <c r="AU125" s="167"/>
      <c r="AV125" s="167"/>
      <c r="AW125" s="167">
        <v>10</v>
      </c>
      <c r="AX125" s="167">
        <v>10</v>
      </c>
      <c r="AY125" s="167">
        <v>10</v>
      </c>
      <c r="AZ125" s="167">
        <v>10</v>
      </c>
      <c r="BA125" s="167"/>
      <c r="BB125" s="167"/>
      <c r="BC125" s="167"/>
      <c r="BD125" s="167"/>
      <c r="BE125" s="167"/>
      <c r="BF125" s="167"/>
      <c r="BG125" s="167"/>
      <c r="BH125" s="167"/>
      <c r="BI125" s="167"/>
      <c r="BJ125" s="167"/>
      <c r="BK125" s="167"/>
      <c r="BL125" s="167">
        <v>4</v>
      </c>
      <c r="BM125" s="167">
        <v>5</v>
      </c>
      <c r="BN125" s="167">
        <v>4</v>
      </c>
      <c r="BO125" s="167"/>
      <c r="BP125" s="167"/>
      <c r="BQ125" s="167"/>
      <c r="BR125" s="167"/>
      <c r="BS125" s="167"/>
      <c r="BT125" s="167"/>
      <c r="BU125" s="167"/>
      <c r="BV125" s="167"/>
      <c r="BW125" s="167">
        <v>7</v>
      </c>
      <c r="BX125" s="170">
        <v>7</v>
      </c>
      <c r="BY125" s="170">
        <v>7</v>
      </c>
      <c r="BZ125" s="170"/>
      <c r="CA125" s="170"/>
      <c r="CB125" s="170"/>
      <c r="CC125" s="170"/>
      <c r="CD125" s="170"/>
      <c r="CE125" s="170"/>
      <c r="CF125" s="170"/>
      <c r="CG125" s="171"/>
      <c r="CH125" s="166">
        <v>1.4999999999999999E-2</v>
      </c>
      <c r="CI125" s="283"/>
      <c r="CJ125" s="172"/>
      <c r="CK125" s="154"/>
      <c r="CL125" s="154"/>
      <c r="CM125" s="154"/>
      <c r="CN125" s="154"/>
      <c r="CO125" s="154" t="s">
        <v>367</v>
      </c>
      <c r="CP125" s="273" t="s">
        <v>368</v>
      </c>
      <c r="CQ125" s="250" t="s">
        <v>421</v>
      </c>
      <c r="CR125" s="250" t="s">
        <v>370</v>
      </c>
      <c r="CS125" s="250">
        <v>9</v>
      </c>
      <c r="CT125" s="250"/>
      <c r="CU125" s="250"/>
      <c r="CV125" s="250"/>
      <c r="CW125" s="250"/>
      <c r="CX125" s="250"/>
      <c r="CY125" s="250" t="str">
        <f t="shared" si="16"/>
        <v/>
      </c>
      <c r="CZ125" s="178">
        <f t="shared" si="17"/>
        <v>304</v>
      </c>
      <c r="DA125" s="178">
        <f t="shared" si="18"/>
        <v>188.8</v>
      </c>
      <c r="DB125" s="243">
        <f t="shared" si="19"/>
        <v>0</v>
      </c>
      <c r="DC125" s="12">
        <f t="shared" si="20"/>
        <v>53</v>
      </c>
      <c r="DD125" s="271">
        <f t="shared" si="21"/>
        <v>27</v>
      </c>
      <c r="DE125" s="271">
        <f t="shared" si="22"/>
        <v>105</v>
      </c>
      <c r="DF125" s="167">
        <f t="shared" si="23"/>
        <v>137</v>
      </c>
      <c r="DG125" s="271">
        <f t="shared" si="24"/>
        <v>0.2</v>
      </c>
      <c r="DH125" s="243">
        <f t="shared" si="25"/>
        <v>27</v>
      </c>
      <c r="DI125" s="281">
        <f t="shared" si="26"/>
        <v>1</v>
      </c>
      <c r="DK125" s="12">
        <f t="shared" si="27"/>
        <v>17</v>
      </c>
      <c r="DM125" s="242">
        <f t="shared" si="28"/>
        <v>20.800000000000011</v>
      </c>
      <c r="DN125" s="250">
        <f t="shared" si="29"/>
        <v>1</v>
      </c>
      <c r="DO125" s="250">
        <f t="shared" si="30"/>
        <v>1</v>
      </c>
      <c r="DP125" s="250">
        <f t="shared" si="31"/>
        <v>0</v>
      </c>
      <c r="DQ125" s="250"/>
      <c r="DR125" s="250"/>
      <c r="DS125" s="250"/>
      <c r="DT125" s="250"/>
      <c r="DU125" s="250"/>
      <c r="DV125" s="250"/>
      <c r="DW125" s="250"/>
      <c r="DX125" s="250"/>
      <c r="DY125" s="250"/>
      <c r="DZ125" s="250"/>
      <c r="EA125" s="250"/>
      <c r="EB125" s="250"/>
      <c r="EC125" s="250"/>
      <c r="ED125" s="250"/>
      <c r="EE125" s="250"/>
      <c r="EF125" s="250"/>
      <c r="EG125" s="250"/>
      <c r="EH125" s="250"/>
      <c r="EI125" s="250"/>
    </row>
    <row r="126" spans="1:139" s="184" customFormat="1" ht="31.5" customHeight="1" x14ac:dyDescent="0.2">
      <c r="A126" s="179">
        <v>2022</v>
      </c>
      <c r="B126" s="152">
        <v>3</v>
      </c>
      <c r="C126" s="282">
        <v>44625</v>
      </c>
      <c r="D126" s="152">
        <v>379</v>
      </c>
      <c r="E126" s="152">
        <v>441</v>
      </c>
      <c r="F126" s="152">
        <v>3</v>
      </c>
      <c r="G126" s="183" t="s">
        <v>253</v>
      </c>
      <c r="H126" s="271" t="s">
        <v>254</v>
      </c>
      <c r="I126" s="271" t="s">
        <v>365</v>
      </c>
      <c r="J126" s="271">
        <v>4</v>
      </c>
      <c r="K126" s="271">
        <v>2</v>
      </c>
      <c r="L126" s="185">
        <v>110</v>
      </c>
      <c r="M126" s="186">
        <v>104.94</v>
      </c>
      <c r="N126" s="187">
        <v>117.04</v>
      </c>
      <c r="O126" s="178"/>
      <c r="P126" s="178">
        <v>154</v>
      </c>
      <c r="Q126" s="178">
        <v>160</v>
      </c>
      <c r="R126" s="178">
        <v>155</v>
      </c>
      <c r="S126" s="178"/>
      <c r="T126" s="178"/>
      <c r="U126" s="178">
        <v>111</v>
      </c>
      <c r="V126" s="178">
        <v>113</v>
      </c>
      <c r="W126" s="178">
        <v>114</v>
      </c>
      <c r="X126" s="178"/>
      <c r="Y126" s="153"/>
      <c r="Z126" s="153"/>
      <c r="AA126" s="178">
        <v>122</v>
      </c>
      <c r="AB126" s="178">
        <v>152</v>
      </c>
      <c r="AC126" s="178">
        <v>128</v>
      </c>
      <c r="AD126" s="178">
        <v>131</v>
      </c>
      <c r="AE126" s="178">
        <v>127</v>
      </c>
      <c r="AF126" s="178">
        <v>80</v>
      </c>
      <c r="AG126" s="178">
        <v>88</v>
      </c>
      <c r="AH126" s="178">
        <v>81</v>
      </c>
      <c r="AI126" s="178">
        <v>80</v>
      </c>
      <c r="AJ126" s="178">
        <v>90</v>
      </c>
      <c r="AK126" s="153"/>
      <c r="AL126" s="153"/>
      <c r="AM126" s="178"/>
      <c r="AN126" s="178"/>
      <c r="AO126" s="214"/>
      <c r="AP126" s="168">
        <v>120</v>
      </c>
      <c r="AQ126" s="169">
        <v>120</v>
      </c>
      <c r="AR126" s="167"/>
      <c r="AS126" s="167"/>
      <c r="AT126" s="167"/>
      <c r="AU126" s="167"/>
      <c r="AV126" s="167">
        <v>1876</v>
      </c>
      <c r="AW126" s="167">
        <v>10</v>
      </c>
      <c r="AX126" s="167">
        <v>5</v>
      </c>
      <c r="AY126" s="167">
        <v>5</v>
      </c>
      <c r="AZ126" s="167"/>
      <c r="BA126" s="167"/>
      <c r="BB126" s="167"/>
      <c r="BC126" s="167"/>
      <c r="BD126" s="167"/>
      <c r="BE126" s="167"/>
      <c r="BF126" s="167"/>
      <c r="BG126" s="167"/>
      <c r="BH126" s="167">
        <v>1886</v>
      </c>
      <c r="BI126" s="167"/>
      <c r="BJ126" s="167"/>
      <c r="BK126" s="167">
        <v>196</v>
      </c>
      <c r="BL126" s="167"/>
      <c r="BM126" s="167"/>
      <c r="BN126" s="167"/>
      <c r="BO126" s="167"/>
      <c r="BP126" s="167"/>
      <c r="BQ126" s="167"/>
      <c r="BR126" s="167"/>
      <c r="BS126" s="167"/>
      <c r="BT126" s="167"/>
      <c r="BU126" s="167"/>
      <c r="BV126" s="167"/>
      <c r="BW126" s="167"/>
      <c r="BX126" s="170"/>
      <c r="BY126" s="170"/>
      <c r="BZ126" s="170"/>
      <c r="CA126" s="170"/>
      <c r="CB126" s="170"/>
      <c r="CC126" s="170"/>
      <c r="CD126" s="170"/>
      <c r="CE126" s="170"/>
      <c r="CF126" s="170"/>
      <c r="CG126" s="171"/>
      <c r="CH126" s="166">
        <v>1.4999999999999999E-2</v>
      </c>
      <c r="CI126" s="283"/>
      <c r="CJ126" s="172"/>
      <c r="CK126" s="154"/>
      <c r="CL126" s="154"/>
      <c r="CM126" s="154"/>
      <c r="CN126" s="154"/>
      <c r="CO126" s="154" t="s">
        <v>400</v>
      </c>
      <c r="CP126" s="273" t="s">
        <v>401</v>
      </c>
      <c r="CQ126" s="250"/>
      <c r="CR126" s="250"/>
      <c r="CS126" s="250">
        <v>9</v>
      </c>
      <c r="CT126" s="250"/>
      <c r="CU126" s="250"/>
      <c r="CV126" s="250"/>
      <c r="CW126" s="250"/>
      <c r="CX126" s="250"/>
      <c r="CY126" s="250" t="str">
        <f t="shared" si="16"/>
        <v/>
      </c>
      <c r="CZ126" s="178">
        <f t="shared" si="17"/>
        <v>141</v>
      </c>
      <c r="DA126" s="178">
        <f t="shared" si="18"/>
        <v>94.625</v>
      </c>
      <c r="DB126" s="243">
        <f t="shared" si="19"/>
        <v>2072</v>
      </c>
      <c r="DC126" s="12">
        <f t="shared" si="20"/>
        <v>20</v>
      </c>
      <c r="DD126" s="271">
        <f t="shared" si="21"/>
        <v>10</v>
      </c>
      <c r="DE126" s="271" t="str">
        <f t="shared" si="22"/>
        <v/>
      </c>
      <c r="DF126" s="167" t="str">
        <f t="shared" si="23"/>
        <v/>
      </c>
      <c r="DG126" s="271" t="str">
        <f t="shared" si="24"/>
        <v/>
      </c>
      <c r="DH126" s="243">
        <f t="shared" si="25"/>
        <v>2082</v>
      </c>
      <c r="DI126" s="281">
        <f t="shared" si="26"/>
        <v>4.8030739673390974E-3</v>
      </c>
      <c r="DK126" s="12" t="str">
        <f t="shared" si="27"/>
        <v/>
      </c>
      <c r="DM126" s="242">
        <f t="shared" si="28"/>
        <v>-15.375</v>
      </c>
      <c r="DN126" s="250">
        <f t="shared" si="29"/>
        <v>0</v>
      </c>
      <c r="DO126" s="250">
        <f t="shared" si="30"/>
        <v>0</v>
      </c>
      <c r="DP126" s="250">
        <f t="shared" si="31"/>
        <v>1</v>
      </c>
      <c r="DQ126" s="250"/>
      <c r="DR126" s="250"/>
      <c r="DS126" s="250"/>
      <c r="DT126" s="250"/>
      <c r="DU126" s="250"/>
      <c r="DV126" s="250"/>
      <c r="DW126" s="250"/>
      <c r="DX126" s="250"/>
      <c r="DY126" s="250"/>
      <c r="DZ126" s="250"/>
      <c r="EA126" s="250"/>
      <c r="EB126" s="250"/>
      <c r="EC126" s="250"/>
      <c r="ED126" s="250"/>
      <c r="EE126" s="250"/>
      <c r="EF126" s="250"/>
      <c r="EG126" s="250"/>
      <c r="EH126" s="250"/>
      <c r="EI126" s="250"/>
    </row>
    <row r="127" spans="1:139" s="184" customFormat="1" ht="31.5" customHeight="1" x14ac:dyDescent="0.2">
      <c r="A127" s="179">
        <v>2022</v>
      </c>
      <c r="B127" s="152">
        <v>3</v>
      </c>
      <c r="C127" s="282">
        <v>44625</v>
      </c>
      <c r="D127" s="152">
        <v>379</v>
      </c>
      <c r="E127" s="152">
        <v>442</v>
      </c>
      <c r="F127" s="152">
        <v>3</v>
      </c>
      <c r="G127" s="183" t="s">
        <v>255</v>
      </c>
      <c r="H127" s="271" t="s">
        <v>256</v>
      </c>
      <c r="I127" s="271" t="s">
        <v>365</v>
      </c>
      <c r="J127" s="271">
        <v>4</v>
      </c>
      <c r="K127" s="271">
        <v>2</v>
      </c>
      <c r="L127" s="185">
        <v>96.2</v>
      </c>
      <c r="M127" s="186">
        <v>91.967200000000005</v>
      </c>
      <c r="N127" s="187">
        <v>101.97199999999999</v>
      </c>
      <c r="O127" s="178"/>
      <c r="P127" s="178">
        <v>159</v>
      </c>
      <c r="Q127" s="178">
        <v>166</v>
      </c>
      <c r="R127" s="178">
        <v>161</v>
      </c>
      <c r="S127" s="178"/>
      <c r="T127" s="178"/>
      <c r="U127" s="178">
        <v>104</v>
      </c>
      <c r="V127" s="178">
        <v>99</v>
      </c>
      <c r="W127" s="178">
        <v>100</v>
      </c>
      <c r="X127" s="178"/>
      <c r="Y127" s="153">
        <v>111</v>
      </c>
      <c r="Z127" s="153">
        <v>112</v>
      </c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53"/>
      <c r="AL127" s="153"/>
      <c r="AM127" s="178"/>
      <c r="AN127" s="178"/>
      <c r="AO127" s="214"/>
      <c r="AP127" s="168">
        <v>120</v>
      </c>
      <c r="AQ127" s="169">
        <v>120</v>
      </c>
      <c r="AR127" s="167"/>
      <c r="AS127" s="167"/>
      <c r="AT127" s="167"/>
      <c r="AU127" s="167"/>
      <c r="AV127" s="167"/>
      <c r="AW127" s="167"/>
      <c r="AX127" s="167"/>
      <c r="AY127" s="167"/>
      <c r="AZ127" s="167"/>
      <c r="BA127" s="167"/>
      <c r="BB127" s="167"/>
      <c r="BC127" s="167"/>
      <c r="BD127" s="167"/>
      <c r="BE127" s="167"/>
      <c r="BF127" s="167"/>
      <c r="BG127" s="167"/>
      <c r="BH127" s="167"/>
      <c r="BI127" s="167"/>
      <c r="BJ127" s="167"/>
      <c r="BK127" s="167"/>
      <c r="BL127" s="167"/>
      <c r="BM127" s="167"/>
      <c r="BN127" s="167"/>
      <c r="BO127" s="167"/>
      <c r="BP127" s="167"/>
      <c r="BQ127" s="167"/>
      <c r="BR127" s="167"/>
      <c r="BS127" s="167"/>
      <c r="BT127" s="167"/>
      <c r="BU127" s="167"/>
      <c r="BV127" s="167"/>
      <c r="BW127" s="167"/>
      <c r="BX127" s="170"/>
      <c r="BY127" s="170"/>
      <c r="BZ127" s="170"/>
      <c r="CA127" s="170"/>
      <c r="CB127" s="170"/>
      <c r="CC127" s="170"/>
      <c r="CD127" s="170"/>
      <c r="CE127" s="170"/>
      <c r="CF127" s="170"/>
      <c r="CG127" s="171"/>
      <c r="CH127" s="166">
        <v>1.4999999999999999E-2</v>
      </c>
      <c r="CI127" s="283"/>
      <c r="CJ127" s="172"/>
      <c r="CK127" s="154"/>
      <c r="CL127" s="154"/>
      <c r="CM127" s="154"/>
      <c r="CN127" s="154"/>
      <c r="CO127" s="154" t="s">
        <v>400</v>
      </c>
      <c r="CP127" s="273" t="s">
        <v>401</v>
      </c>
      <c r="CQ127" s="250"/>
      <c r="CR127" s="250"/>
      <c r="CS127" s="250">
        <v>9</v>
      </c>
      <c r="CT127" s="250"/>
      <c r="CU127" s="250"/>
      <c r="CV127" s="250"/>
      <c r="CW127" s="250"/>
      <c r="CX127" s="250"/>
      <c r="CY127" s="250" t="str">
        <f t="shared" si="16"/>
        <v/>
      </c>
      <c r="CZ127" s="178">
        <f t="shared" si="17"/>
        <v>162</v>
      </c>
      <c r="DA127" s="178">
        <f t="shared" si="18"/>
        <v>101</v>
      </c>
      <c r="DB127" s="243">
        <f t="shared" si="19"/>
        <v>0</v>
      </c>
      <c r="DC127" s="12">
        <f t="shared" si="20"/>
        <v>0</v>
      </c>
      <c r="DD127" s="271">
        <f t="shared" si="21"/>
        <v>0</v>
      </c>
      <c r="DE127" s="271">
        <f t="shared" si="22"/>
        <v>112</v>
      </c>
      <c r="DF127" s="167">
        <f t="shared" si="23"/>
        <v>129</v>
      </c>
      <c r="DG127" s="271">
        <f t="shared" si="24"/>
        <v>0</v>
      </c>
      <c r="DH127" s="243">
        <f t="shared" si="25"/>
        <v>0</v>
      </c>
      <c r="DI127" s="281" t="str">
        <f t="shared" si="26"/>
        <v/>
      </c>
      <c r="DK127" s="12">
        <f t="shared" si="27"/>
        <v>9</v>
      </c>
      <c r="DM127" s="242">
        <f t="shared" si="28"/>
        <v>4.7999999999999972</v>
      </c>
      <c r="DN127" s="250">
        <f t="shared" si="29"/>
        <v>1</v>
      </c>
      <c r="DO127" s="250">
        <f t="shared" si="30"/>
        <v>1</v>
      </c>
      <c r="DP127" s="250">
        <f t="shared" si="31"/>
        <v>1</v>
      </c>
      <c r="DQ127" s="250"/>
      <c r="DR127" s="250"/>
      <c r="DS127" s="250"/>
      <c r="DT127" s="250"/>
      <c r="DU127" s="250"/>
      <c r="DV127" s="250"/>
      <c r="DW127" s="250"/>
      <c r="DX127" s="250"/>
      <c r="DY127" s="250"/>
      <c r="DZ127" s="250"/>
      <c r="EA127" s="250"/>
      <c r="EB127" s="250"/>
      <c r="EC127" s="250"/>
      <c r="ED127" s="250"/>
      <c r="EE127" s="250"/>
      <c r="EF127" s="250"/>
      <c r="EG127" s="250"/>
      <c r="EH127" s="250"/>
      <c r="EI127" s="250"/>
    </row>
    <row r="128" spans="1:139" s="184" customFormat="1" ht="31.5" customHeight="1" x14ac:dyDescent="0.2">
      <c r="A128" s="179">
        <v>2022</v>
      </c>
      <c r="B128" s="152">
        <v>3</v>
      </c>
      <c r="C128" s="282">
        <v>44625</v>
      </c>
      <c r="D128" s="152">
        <v>34</v>
      </c>
      <c r="E128" s="152">
        <v>99</v>
      </c>
      <c r="F128" s="152">
        <v>4</v>
      </c>
      <c r="G128" s="183" t="s">
        <v>231</v>
      </c>
      <c r="H128" s="271" t="s">
        <v>232</v>
      </c>
      <c r="I128" s="271" t="s">
        <v>365</v>
      </c>
      <c r="J128" s="271">
        <v>4</v>
      </c>
      <c r="K128" s="271">
        <v>6</v>
      </c>
      <c r="L128" s="185">
        <v>20</v>
      </c>
      <c r="M128" s="186">
        <v>18.600000000000001</v>
      </c>
      <c r="N128" s="187">
        <v>21.4</v>
      </c>
      <c r="O128" s="178"/>
      <c r="P128" s="178">
        <v>25</v>
      </c>
      <c r="Q128" s="178">
        <v>27</v>
      </c>
      <c r="R128" s="178">
        <v>26</v>
      </c>
      <c r="S128" s="178">
        <v>25</v>
      </c>
      <c r="T128" s="178"/>
      <c r="U128" s="178">
        <v>20</v>
      </c>
      <c r="V128" s="178">
        <v>20</v>
      </c>
      <c r="W128" s="178">
        <v>22</v>
      </c>
      <c r="X128" s="178">
        <v>21</v>
      </c>
      <c r="Y128" s="153"/>
      <c r="Z128" s="153"/>
      <c r="AA128" s="178">
        <v>27</v>
      </c>
      <c r="AB128" s="178">
        <v>29</v>
      </c>
      <c r="AC128" s="178">
        <v>31</v>
      </c>
      <c r="AD128" s="178">
        <v>33</v>
      </c>
      <c r="AE128" s="178">
        <v>31</v>
      </c>
      <c r="AF128" s="178">
        <v>21</v>
      </c>
      <c r="AG128" s="178">
        <v>23</v>
      </c>
      <c r="AH128" s="178">
        <v>22</v>
      </c>
      <c r="AI128" s="178">
        <v>22</v>
      </c>
      <c r="AJ128" s="178">
        <v>22</v>
      </c>
      <c r="AK128" s="153"/>
      <c r="AL128" s="153"/>
      <c r="AM128" s="178"/>
      <c r="AN128" s="178"/>
      <c r="AO128" s="214"/>
      <c r="AP128" s="168">
        <v>140</v>
      </c>
      <c r="AQ128" s="169">
        <v>103</v>
      </c>
      <c r="AR128" s="167"/>
      <c r="AS128" s="167"/>
      <c r="AT128" s="167"/>
      <c r="AU128" s="167"/>
      <c r="AV128" s="167">
        <v>792</v>
      </c>
      <c r="AW128" s="167">
        <v>3</v>
      </c>
      <c r="AX128" s="167">
        <v>3</v>
      </c>
      <c r="AY128" s="167">
        <v>2</v>
      </c>
      <c r="AZ128" s="167"/>
      <c r="BA128" s="167"/>
      <c r="BB128" s="167"/>
      <c r="BC128" s="167"/>
      <c r="BD128" s="167"/>
      <c r="BE128" s="167"/>
      <c r="BF128" s="167"/>
      <c r="BG128" s="167"/>
      <c r="BH128" s="167">
        <v>800</v>
      </c>
      <c r="BI128" s="167"/>
      <c r="BJ128" s="167"/>
      <c r="BK128" s="167">
        <v>1620</v>
      </c>
      <c r="BL128" s="167">
        <v>2</v>
      </c>
      <c r="BM128" s="167">
        <v>4</v>
      </c>
      <c r="BN128" s="167">
        <v>2</v>
      </c>
      <c r="BO128" s="167"/>
      <c r="BP128" s="167"/>
      <c r="BQ128" s="167"/>
      <c r="BR128" s="167"/>
      <c r="BS128" s="167"/>
      <c r="BT128" s="167"/>
      <c r="BU128" s="167"/>
      <c r="BV128" s="167"/>
      <c r="BW128" s="167">
        <v>0</v>
      </c>
      <c r="BX128" s="170">
        <v>1</v>
      </c>
      <c r="BY128" s="170">
        <v>0</v>
      </c>
      <c r="BZ128" s="170"/>
      <c r="CA128" s="170"/>
      <c r="CB128" s="170"/>
      <c r="CC128" s="170"/>
      <c r="CD128" s="170"/>
      <c r="CE128" s="170"/>
      <c r="CF128" s="170"/>
      <c r="CG128" s="171"/>
      <c r="CH128" s="166">
        <v>1.4999999999999999E-2</v>
      </c>
      <c r="CI128" s="283"/>
      <c r="CJ128" s="172"/>
      <c r="CK128" s="154"/>
      <c r="CL128" s="154"/>
      <c r="CM128" s="154"/>
      <c r="CN128" s="154"/>
      <c r="CO128" s="154" t="s">
        <v>375</v>
      </c>
      <c r="CP128" s="273" t="s">
        <v>376</v>
      </c>
      <c r="CQ128" s="250" t="s">
        <v>414</v>
      </c>
      <c r="CR128" s="250"/>
      <c r="CS128" s="250">
        <v>9</v>
      </c>
      <c r="CT128" s="250"/>
      <c r="CU128" s="250"/>
      <c r="CV128" s="250"/>
      <c r="CW128" s="250"/>
      <c r="CX128" s="250"/>
      <c r="CY128" s="250" t="str">
        <f t="shared" si="16"/>
        <v/>
      </c>
      <c r="CZ128" s="178">
        <f t="shared" si="17"/>
        <v>28</v>
      </c>
      <c r="DA128" s="178">
        <f t="shared" si="18"/>
        <v>21.444444444444443</v>
      </c>
      <c r="DB128" s="243">
        <f t="shared" si="19"/>
        <v>2412</v>
      </c>
      <c r="DC128" s="12">
        <f t="shared" si="20"/>
        <v>16</v>
      </c>
      <c r="DD128" s="271">
        <f t="shared" si="21"/>
        <v>3</v>
      </c>
      <c r="DE128" s="271" t="str">
        <f t="shared" si="22"/>
        <v/>
      </c>
      <c r="DF128" s="167" t="str">
        <f t="shared" si="23"/>
        <v/>
      </c>
      <c r="DG128" s="271" t="str">
        <f t="shared" si="24"/>
        <v/>
      </c>
      <c r="DH128" s="243">
        <f t="shared" si="25"/>
        <v>2415</v>
      </c>
      <c r="DI128" s="281">
        <f t="shared" si="26"/>
        <v>1.2422360248447205E-3</v>
      </c>
      <c r="DK128" s="12" t="str">
        <f t="shared" si="27"/>
        <v/>
      </c>
      <c r="DM128" s="242">
        <f t="shared" si="28"/>
        <v>1.4444444444444429</v>
      </c>
      <c r="DN128" s="250">
        <f t="shared" si="29"/>
        <v>0</v>
      </c>
      <c r="DO128" s="250">
        <f t="shared" si="30"/>
        <v>1</v>
      </c>
      <c r="DP128" s="250">
        <f t="shared" si="31"/>
        <v>0</v>
      </c>
      <c r="DQ128" s="250"/>
      <c r="DR128" s="250"/>
      <c r="DS128" s="250"/>
      <c r="DT128" s="250"/>
      <c r="DU128" s="250"/>
      <c r="DV128" s="250"/>
      <c r="DW128" s="250"/>
      <c r="DX128" s="250"/>
      <c r="DY128" s="250"/>
      <c r="DZ128" s="250"/>
      <c r="EA128" s="250"/>
      <c r="EB128" s="250"/>
      <c r="EC128" s="250"/>
      <c r="ED128" s="250"/>
      <c r="EE128" s="250"/>
      <c r="EF128" s="250"/>
      <c r="EG128" s="250"/>
      <c r="EH128" s="250"/>
      <c r="EI128" s="250"/>
    </row>
    <row r="129" spans="1:139" s="184" customFormat="1" ht="31.5" customHeight="1" x14ac:dyDescent="0.2">
      <c r="A129" s="179">
        <v>2022</v>
      </c>
      <c r="B129" s="152">
        <v>3</v>
      </c>
      <c r="C129" s="282">
        <v>44625</v>
      </c>
      <c r="D129" s="152">
        <v>34</v>
      </c>
      <c r="E129" s="152">
        <v>100</v>
      </c>
      <c r="F129" s="152">
        <v>4</v>
      </c>
      <c r="G129" s="183" t="s">
        <v>237</v>
      </c>
      <c r="H129" s="271" t="s">
        <v>238</v>
      </c>
      <c r="I129" s="271" t="s">
        <v>365</v>
      </c>
      <c r="J129" s="271">
        <v>4</v>
      </c>
      <c r="K129" s="271">
        <v>6</v>
      </c>
      <c r="L129" s="185">
        <v>20</v>
      </c>
      <c r="M129" s="186">
        <v>18.600000000000001</v>
      </c>
      <c r="N129" s="187">
        <v>21.4</v>
      </c>
      <c r="O129" s="178"/>
      <c r="P129" s="178">
        <v>25</v>
      </c>
      <c r="Q129" s="178">
        <v>27</v>
      </c>
      <c r="R129" s="178">
        <v>26</v>
      </c>
      <c r="S129" s="178">
        <v>25</v>
      </c>
      <c r="T129" s="178"/>
      <c r="U129" s="178">
        <v>20</v>
      </c>
      <c r="V129" s="178">
        <v>20</v>
      </c>
      <c r="W129" s="178">
        <v>22</v>
      </c>
      <c r="X129" s="178">
        <v>21</v>
      </c>
      <c r="Y129" s="153"/>
      <c r="Z129" s="153"/>
      <c r="AA129" s="178">
        <v>27</v>
      </c>
      <c r="AB129" s="178">
        <v>29</v>
      </c>
      <c r="AC129" s="178">
        <v>31</v>
      </c>
      <c r="AD129" s="178">
        <v>33</v>
      </c>
      <c r="AE129" s="178">
        <v>31</v>
      </c>
      <c r="AF129" s="178">
        <v>21</v>
      </c>
      <c r="AG129" s="178">
        <v>23</v>
      </c>
      <c r="AH129" s="178">
        <v>22</v>
      </c>
      <c r="AI129" s="178">
        <v>22</v>
      </c>
      <c r="AJ129" s="178">
        <v>22</v>
      </c>
      <c r="AK129" s="153"/>
      <c r="AL129" s="153"/>
      <c r="AM129" s="178"/>
      <c r="AN129" s="178"/>
      <c r="AO129" s="214"/>
      <c r="AP129" s="168">
        <v>140</v>
      </c>
      <c r="AQ129" s="169">
        <v>103</v>
      </c>
      <c r="AR129" s="167"/>
      <c r="AS129" s="167"/>
      <c r="AT129" s="167"/>
      <c r="AU129" s="167"/>
      <c r="AV129" s="167"/>
      <c r="AW129" s="167"/>
      <c r="AX129" s="167"/>
      <c r="AY129" s="167"/>
      <c r="AZ129" s="167"/>
      <c r="BA129" s="167"/>
      <c r="BB129" s="167"/>
      <c r="BC129" s="167"/>
      <c r="BD129" s="167"/>
      <c r="BE129" s="167"/>
      <c r="BF129" s="167"/>
      <c r="BG129" s="167"/>
      <c r="BH129" s="167"/>
      <c r="BI129" s="167"/>
      <c r="BJ129" s="167"/>
      <c r="BK129" s="167"/>
      <c r="BL129" s="167"/>
      <c r="BM129" s="167"/>
      <c r="BN129" s="167"/>
      <c r="BO129" s="167"/>
      <c r="BP129" s="167"/>
      <c r="BQ129" s="167"/>
      <c r="BR129" s="167"/>
      <c r="BS129" s="167"/>
      <c r="BT129" s="167"/>
      <c r="BU129" s="167"/>
      <c r="BV129" s="167"/>
      <c r="BW129" s="167"/>
      <c r="BX129" s="170"/>
      <c r="BY129" s="170"/>
      <c r="BZ129" s="170"/>
      <c r="CA129" s="170"/>
      <c r="CB129" s="170"/>
      <c r="CC129" s="170"/>
      <c r="CD129" s="170"/>
      <c r="CE129" s="170"/>
      <c r="CF129" s="170"/>
      <c r="CG129" s="171"/>
      <c r="CH129" s="166">
        <v>1.4999999999999999E-2</v>
      </c>
      <c r="CI129" s="283"/>
      <c r="CJ129" s="172"/>
      <c r="CK129" s="154"/>
      <c r="CL129" s="154"/>
      <c r="CM129" s="154"/>
      <c r="CN129" s="154"/>
      <c r="CO129" s="154" t="s">
        <v>375</v>
      </c>
      <c r="CP129" s="273" t="s">
        <v>376</v>
      </c>
      <c r="CQ129" s="250" t="s">
        <v>415</v>
      </c>
      <c r="CR129" s="250"/>
      <c r="CS129" s="250">
        <v>9</v>
      </c>
      <c r="CT129" s="250"/>
      <c r="CU129" s="250"/>
      <c r="CV129" s="250"/>
      <c r="CW129" s="250"/>
      <c r="CX129" s="250"/>
      <c r="CY129" s="250" t="str">
        <f t="shared" si="16"/>
        <v/>
      </c>
      <c r="CZ129" s="178">
        <f t="shared" si="17"/>
        <v>28</v>
      </c>
      <c r="DA129" s="178">
        <f t="shared" si="18"/>
        <v>21.444444444444443</v>
      </c>
      <c r="DB129" s="243">
        <f t="shared" si="19"/>
        <v>0</v>
      </c>
      <c r="DC129" s="12">
        <f t="shared" si="20"/>
        <v>0</v>
      </c>
      <c r="DD129" s="271">
        <f t="shared" si="21"/>
        <v>0</v>
      </c>
      <c r="DE129" s="271" t="str">
        <f t="shared" si="22"/>
        <v/>
      </c>
      <c r="DF129" s="167" t="str">
        <f t="shared" si="23"/>
        <v/>
      </c>
      <c r="DG129" s="271" t="str">
        <f t="shared" si="24"/>
        <v/>
      </c>
      <c r="DH129" s="243">
        <f t="shared" si="25"/>
        <v>0</v>
      </c>
      <c r="DI129" s="281" t="str">
        <f t="shared" si="26"/>
        <v/>
      </c>
      <c r="DK129" s="12" t="str">
        <f t="shared" si="27"/>
        <v/>
      </c>
      <c r="DM129" s="242">
        <f t="shared" si="28"/>
        <v>1.4444444444444429</v>
      </c>
      <c r="DN129" s="250">
        <f t="shared" si="29"/>
        <v>0</v>
      </c>
      <c r="DO129" s="250">
        <f t="shared" si="30"/>
        <v>1</v>
      </c>
      <c r="DP129" s="250">
        <f t="shared" si="31"/>
        <v>0</v>
      </c>
      <c r="DQ129" s="250"/>
      <c r="DR129" s="250"/>
      <c r="DS129" s="250"/>
      <c r="DT129" s="250"/>
      <c r="DU129" s="250"/>
      <c r="DV129" s="250"/>
      <c r="DW129" s="250"/>
      <c r="DX129" s="250"/>
      <c r="DY129" s="250"/>
      <c r="DZ129" s="250"/>
      <c r="EA129" s="250"/>
      <c r="EB129" s="250"/>
      <c r="EC129" s="250"/>
      <c r="ED129" s="250"/>
      <c r="EE129" s="250"/>
      <c r="EF129" s="250"/>
      <c r="EG129" s="250"/>
      <c r="EH129" s="250"/>
      <c r="EI129" s="250"/>
    </row>
    <row r="130" spans="1:139" s="184" customFormat="1" ht="31.5" customHeight="1" x14ac:dyDescent="0.2">
      <c r="A130" s="179">
        <v>2022</v>
      </c>
      <c r="B130" s="152">
        <v>3</v>
      </c>
      <c r="C130" s="282">
        <v>44625</v>
      </c>
      <c r="D130" s="152">
        <v>34</v>
      </c>
      <c r="E130" s="152">
        <v>101</v>
      </c>
      <c r="F130" s="152">
        <v>4</v>
      </c>
      <c r="G130" s="183" t="s">
        <v>233</v>
      </c>
      <c r="H130" s="271" t="s">
        <v>234</v>
      </c>
      <c r="I130" s="271" t="s">
        <v>365</v>
      </c>
      <c r="J130" s="271">
        <v>4</v>
      </c>
      <c r="K130" s="271">
        <v>6</v>
      </c>
      <c r="L130" s="185">
        <v>20</v>
      </c>
      <c r="M130" s="186">
        <v>18.600000000000001</v>
      </c>
      <c r="N130" s="187">
        <v>21.4</v>
      </c>
      <c r="O130" s="178"/>
      <c r="P130" s="178">
        <v>25</v>
      </c>
      <c r="Q130" s="178">
        <v>27</v>
      </c>
      <c r="R130" s="178">
        <v>26</v>
      </c>
      <c r="S130" s="178">
        <v>25</v>
      </c>
      <c r="T130" s="178"/>
      <c r="U130" s="178">
        <v>20</v>
      </c>
      <c r="V130" s="178">
        <v>20</v>
      </c>
      <c r="W130" s="178">
        <v>22</v>
      </c>
      <c r="X130" s="178">
        <v>21</v>
      </c>
      <c r="Y130" s="153"/>
      <c r="Z130" s="153"/>
      <c r="AA130" s="178">
        <v>27</v>
      </c>
      <c r="AB130" s="178">
        <v>29</v>
      </c>
      <c r="AC130" s="178">
        <v>31</v>
      </c>
      <c r="AD130" s="178">
        <v>33</v>
      </c>
      <c r="AE130" s="178">
        <v>31</v>
      </c>
      <c r="AF130" s="178">
        <v>21</v>
      </c>
      <c r="AG130" s="178">
        <v>23</v>
      </c>
      <c r="AH130" s="178">
        <v>22</v>
      </c>
      <c r="AI130" s="178">
        <v>22</v>
      </c>
      <c r="AJ130" s="178">
        <v>22</v>
      </c>
      <c r="AK130" s="153"/>
      <c r="AL130" s="153"/>
      <c r="AM130" s="178"/>
      <c r="AN130" s="178"/>
      <c r="AO130" s="214"/>
      <c r="AP130" s="168">
        <v>140</v>
      </c>
      <c r="AQ130" s="169">
        <v>103</v>
      </c>
      <c r="AR130" s="167"/>
      <c r="AS130" s="167"/>
      <c r="AT130" s="167"/>
      <c r="AU130" s="167"/>
      <c r="AV130" s="167"/>
      <c r="AW130" s="167"/>
      <c r="AX130" s="167"/>
      <c r="AY130" s="167"/>
      <c r="AZ130" s="167"/>
      <c r="BA130" s="167"/>
      <c r="BB130" s="167"/>
      <c r="BC130" s="167"/>
      <c r="BD130" s="167"/>
      <c r="BE130" s="167"/>
      <c r="BF130" s="167"/>
      <c r="BG130" s="167"/>
      <c r="BH130" s="167"/>
      <c r="BI130" s="167"/>
      <c r="BJ130" s="167"/>
      <c r="BK130" s="167"/>
      <c r="BL130" s="167"/>
      <c r="BM130" s="167"/>
      <c r="BN130" s="167"/>
      <c r="BO130" s="167"/>
      <c r="BP130" s="167"/>
      <c r="BQ130" s="167"/>
      <c r="BR130" s="167"/>
      <c r="BS130" s="167"/>
      <c r="BT130" s="167"/>
      <c r="BU130" s="167"/>
      <c r="BV130" s="167"/>
      <c r="BW130" s="167"/>
      <c r="BX130" s="170"/>
      <c r="BY130" s="170"/>
      <c r="BZ130" s="170"/>
      <c r="CA130" s="170"/>
      <c r="CB130" s="170"/>
      <c r="CC130" s="170"/>
      <c r="CD130" s="170"/>
      <c r="CE130" s="170"/>
      <c r="CF130" s="170"/>
      <c r="CG130" s="171"/>
      <c r="CH130" s="166">
        <v>1.4999999999999999E-2</v>
      </c>
      <c r="CI130" s="283"/>
      <c r="CJ130" s="172"/>
      <c r="CK130" s="154"/>
      <c r="CL130" s="154"/>
      <c r="CM130" s="154"/>
      <c r="CN130" s="154"/>
      <c r="CO130" s="154" t="s">
        <v>375</v>
      </c>
      <c r="CP130" s="273" t="s">
        <v>376</v>
      </c>
      <c r="CQ130" s="250" t="s">
        <v>416</v>
      </c>
      <c r="CR130" s="250"/>
      <c r="CS130" s="250">
        <v>9</v>
      </c>
      <c r="CT130" s="250"/>
      <c r="CU130" s="250"/>
      <c r="CV130" s="250"/>
      <c r="CW130" s="250"/>
      <c r="CX130" s="250"/>
      <c r="CY130" s="250" t="str">
        <f t="shared" si="16"/>
        <v/>
      </c>
      <c r="CZ130" s="178">
        <f t="shared" si="17"/>
        <v>28</v>
      </c>
      <c r="DA130" s="178">
        <f t="shared" si="18"/>
        <v>21.444444444444443</v>
      </c>
      <c r="DB130" s="243">
        <f t="shared" si="19"/>
        <v>0</v>
      </c>
      <c r="DC130" s="12">
        <f t="shared" si="20"/>
        <v>0</v>
      </c>
      <c r="DD130" s="271">
        <f t="shared" si="21"/>
        <v>0</v>
      </c>
      <c r="DE130" s="271" t="str">
        <f t="shared" si="22"/>
        <v/>
      </c>
      <c r="DF130" s="167" t="str">
        <f t="shared" si="23"/>
        <v/>
      </c>
      <c r="DG130" s="271" t="str">
        <f t="shared" si="24"/>
        <v/>
      </c>
      <c r="DH130" s="243">
        <f t="shared" si="25"/>
        <v>0</v>
      </c>
      <c r="DI130" s="281" t="str">
        <f t="shared" si="26"/>
        <v/>
      </c>
      <c r="DK130" s="12" t="str">
        <f t="shared" si="27"/>
        <v/>
      </c>
      <c r="DM130" s="242">
        <f t="shared" si="28"/>
        <v>1.4444444444444429</v>
      </c>
      <c r="DN130" s="250">
        <f t="shared" si="29"/>
        <v>0</v>
      </c>
      <c r="DO130" s="250">
        <f t="shared" si="30"/>
        <v>1</v>
      </c>
      <c r="DP130" s="250">
        <f t="shared" si="31"/>
        <v>0</v>
      </c>
      <c r="DQ130" s="250"/>
      <c r="DR130" s="250"/>
      <c r="DS130" s="250"/>
      <c r="DT130" s="250"/>
      <c r="DU130" s="250"/>
      <c r="DV130" s="250"/>
      <c r="DW130" s="250"/>
      <c r="DX130" s="250"/>
      <c r="DY130" s="250"/>
      <c r="DZ130" s="250"/>
      <c r="EA130" s="250"/>
      <c r="EB130" s="250"/>
      <c r="EC130" s="250"/>
      <c r="ED130" s="250"/>
      <c r="EE130" s="250"/>
      <c r="EF130" s="250"/>
      <c r="EG130" s="250"/>
      <c r="EH130" s="250"/>
      <c r="EI130" s="250"/>
    </row>
    <row r="131" spans="1:139" s="184" customFormat="1" ht="31.5" customHeight="1" x14ac:dyDescent="0.2">
      <c r="A131" s="179">
        <v>2022</v>
      </c>
      <c r="B131" s="152">
        <v>3</v>
      </c>
      <c r="C131" s="282">
        <v>44625</v>
      </c>
      <c r="D131" s="152">
        <v>34</v>
      </c>
      <c r="E131" s="152">
        <v>102</v>
      </c>
      <c r="F131" s="152">
        <v>4</v>
      </c>
      <c r="G131" s="183" t="s">
        <v>239</v>
      </c>
      <c r="H131" s="271" t="s">
        <v>240</v>
      </c>
      <c r="I131" s="271" t="s">
        <v>365</v>
      </c>
      <c r="J131" s="271">
        <v>4</v>
      </c>
      <c r="K131" s="271">
        <v>6</v>
      </c>
      <c r="L131" s="185">
        <v>20</v>
      </c>
      <c r="M131" s="186">
        <v>18.600000000000001</v>
      </c>
      <c r="N131" s="187">
        <v>21.4</v>
      </c>
      <c r="O131" s="178"/>
      <c r="P131" s="178">
        <v>25</v>
      </c>
      <c r="Q131" s="178">
        <v>27</v>
      </c>
      <c r="R131" s="178">
        <v>26</v>
      </c>
      <c r="S131" s="178">
        <v>25</v>
      </c>
      <c r="T131" s="178"/>
      <c r="U131" s="178">
        <v>20</v>
      </c>
      <c r="V131" s="178">
        <v>20</v>
      </c>
      <c r="W131" s="178">
        <v>22</v>
      </c>
      <c r="X131" s="178">
        <v>21</v>
      </c>
      <c r="Y131" s="153"/>
      <c r="Z131" s="153"/>
      <c r="AA131" s="178">
        <v>27</v>
      </c>
      <c r="AB131" s="178">
        <v>29</v>
      </c>
      <c r="AC131" s="178">
        <v>31</v>
      </c>
      <c r="AD131" s="178">
        <v>33</v>
      </c>
      <c r="AE131" s="178">
        <v>31</v>
      </c>
      <c r="AF131" s="178">
        <v>21</v>
      </c>
      <c r="AG131" s="178">
        <v>23</v>
      </c>
      <c r="AH131" s="178">
        <v>22</v>
      </c>
      <c r="AI131" s="178">
        <v>22</v>
      </c>
      <c r="AJ131" s="178">
        <v>22</v>
      </c>
      <c r="AK131" s="153"/>
      <c r="AL131" s="153"/>
      <c r="AM131" s="178"/>
      <c r="AN131" s="178"/>
      <c r="AO131" s="214"/>
      <c r="AP131" s="168">
        <v>140</v>
      </c>
      <c r="AQ131" s="169">
        <v>103</v>
      </c>
      <c r="AR131" s="167"/>
      <c r="AS131" s="167"/>
      <c r="AT131" s="167"/>
      <c r="AU131" s="167"/>
      <c r="AV131" s="167"/>
      <c r="AW131" s="167"/>
      <c r="AX131" s="167"/>
      <c r="AY131" s="167"/>
      <c r="AZ131" s="167"/>
      <c r="BA131" s="167"/>
      <c r="BB131" s="167"/>
      <c r="BC131" s="167"/>
      <c r="BD131" s="167"/>
      <c r="BE131" s="167"/>
      <c r="BF131" s="167"/>
      <c r="BG131" s="167"/>
      <c r="BH131" s="167"/>
      <c r="BI131" s="167"/>
      <c r="BJ131" s="167"/>
      <c r="BK131" s="167"/>
      <c r="BL131" s="167"/>
      <c r="BM131" s="167"/>
      <c r="BN131" s="167"/>
      <c r="BO131" s="167"/>
      <c r="BP131" s="167"/>
      <c r="BQ131" s="167"/>
      <c r="BR131" s="167"/>
      <c r="BS131" s="167"/>
      <c r="BT131" s="167"/>
      <c r="BU131" s="167"/>
      <c r="BV131" s="167"/>
      <c r="BW131" s="167"/>
      <c r="BX131" s="170"/>
      <c r="BY131" s="170"/>
      <c r="BZ131" s="170"/>
      <c r="CA131" s="170"/>
      <c r="CB131" s="170"/>
      <c r="CC131" s="170"/>
      <c r="CD131" s="170"/>
      <c r="CE131" s="170"/>
      <c r="CF131" s="170"/>
      <c r="CG131" s="171"/>
      <c r="CH131" s="166">
        <v>1.4999999999999999E-2</v>
      </c>
      <c r="CI131" s="283"/>
      <c r="CJ131" s="172"/>
      <c r="CK131" s="154"/>
      <c r="CL131" s="154"/>
      <c r="CM131" s="154"/>
      <c r="CN131" s="154"/>
      <c r="CO131" s="154" t="s">
        <v>375</v>
      </c>
      <c r="CP131" s="273" t="s">
        <v>376</v>
      </c>
      <c r="CQ131" s="250" t="s">
        <v>417</v>
      </c>
      <c r="CR131" s="250"/>
      <c r="CS131" s="250">
        <v>9</v>
      </c>
      <c r="CT131" s="250"/>
      <c r="CU131" s="250"/>
      <c r="CV131" s="250"/>
      <c r="CW131" s="250"/>
      <c r="CX131" s="250"/>
      <c r="CY131" s="250" t="str">
        <f t="shared" si="16"/>
        <v/>
      </c>
      <c r="CZ131" s="178">
        <f t="shared" si="17"/>
        <v>28</v>
      </c>
      <c r="DA131" s="178">
        <f t="shared" si="18"/>
        <v>21.444444444444443</v>
      </c>
      <c r="DB131" s="243">
        <f t="shared" si="19"/>
        <v>0</v>
      </c>
      <c r="DC131" s="12">
        <f t="shared" si="20"/>
        <v>0</v>
      </c>
      <c r="DD131" s="271">
        <f t="shared" si="21"/>
        <v>0</v>
      </c>
      <c r="DE131" s="271" t="str">
        <f t="shared" si="22"/>
        <v/>
      </c>
      <c r="DF131" s="167" t="str">
        <f t="shared" si="23"/>
        <v/>
      </c>
      <c r="DG131" s="271" t="str">
        <f t="shared" si="24"/>
        <v/>
      </c>
      <c r="DH131" s="243">
        <f t="shared" si="25"/>
        <v>0</v>
      </c>
      <c r="DI131" s="281" t="str">
        <f t="shared" si="26"/>
        <v/>
      </c>
      <c r="DK131" s="12" t="str">
        <f t="shared" si="27"/>
        <v/>
      </c>
      <c r="DM131" s="242">
        <f t="shared" si="28"/>
        <v>1.4444444444444429</v>
      </c>
      <c r="DN131" s="250">
        <f t="shared" si="29"/>
        <v>0</v>
      </c>
      <c r="DO131" s="250">
        <f t="shared" si="30"/>
        <v>1</v>
      </c>
      <c r="DP131" s="250">
        <f t="shared" si="31"/>
        <v>0</v>
      </c>
      <c r="DQ131" s="250"/>
      <c r="DR131" s="250"/>
      <c r="DS131" s="250"/>
      <c r="DT131" s="250"/>
      <c r="DU131" s="250"/>
      <c r="DV131" s="250"/>
      <c r="DW131" s="250"/>
      <c r="DX131" s="250"/>
      <c r="DY131" s="250"/>
      <c r="DZ131" s="250"/>
      <c r="EA131" s="250"/>
      <c r="EB131" s="250"/>
      <c r="EC131" s="250"/>
      <c r="ED131" s="250"/>
      <c r="EE131" s="250"/>
      <c r="EF131" s="250"/>
      <c r="EG131" s="250"/>
      <c r="EH131" s="250"/>
      <c r="EI131" s="250"/>
    </row>
    <row r="132" spans="1:139" s="184" customFormat="1" ht="31.5" customHeight="1" x14ac:dyDescent="0.2">
      <c r="A132" s="179">
        <v>2022</v>
      </c>
      <c r="B132" s="152">
        <v>3</v>
      </c>
      <c r="C132" s="282">
        <v>44625</v>
      </c>
      <c r="D132" s="152">
        <v>34</v>
      </c>
      <c r="E132" s="152">
        <v>103</v>
      </c>
      <c r="F132" s="152">
        <v>4</v>
      </c>
      <c r="G132" s="183" t="s">
        <v>241</v>
      </c>
      <c r="H132" s="271" t="s">
        <v>242</v>
      </c>
      <c r="I132" s="271" t="s">
        <v>365</v>
      </c>
      <c r="J132" s="271">
        <v>4</v>
      </c>
      <c r="K132" s="271">
        <v>6</v>
      </c>
      <c r="L132" s="185">
        <v>89</v>
      </c>
      <c r="M132" s="186">
        <v>82.77</v>
      </c>
      <c r="N132" s="187">
        <v>95.23</v>
      </c>
      <c r="O132" s="178"/>
      <c r="P132" s="178">
        <v>100</v>
      </c>
      <c r="Q132" s="178">
        <v>105</v>
      </c>
      <c r="R132" s="178">
        <v>106</v>
      </c>
      <c r="S132" s="178">
        <v>102</v>
      </c>
      <c r="T132" s="178"/>
      <c r="U132" s="178">
        <v>82</v>
      </c>
      <c r="V132" s="178">
        <v>81</v>
      </c>
      <c r="W132" s="178">
        <v>86</v>
      </c>
      <c r="X132" s="178">
        <v>85</v>
      </c>
      <c r="Y132" s="153"/>
      <c r="Z132" s="153"/>
      <c r="AA132" s="178">
        <v>131</v>
      </c>
      <c r="AB132" s="178">
        <v>108</v>
      </c>
      <c r="AC132" s="178">
        <v>104</v>
      </c>
      <c r="AD132" s="178">
        <v>114</v>
      </c>
      <c r="AE132" s="178">
        <v>108</v>
      </c>
      <c r="AF132" s="178">
        <v>89</v>
      </c>
      <c r="AG132" s="178">
        <v>82</v>
      </c>
      <c r="AH132" s="178">
        <v>83</v>
      </c>
      <c r="AI132" s="178">
        <v>87</v>
      </c>
      <c r="AJ132" s="178">
        <v>86</v>
      </c>
      <c r="AK132" s="153"/>
      <c r="AL132" s="153"/>
      <c r="AM132" s="178"/>
      <c r="AN132" s="178"/>
      <c r="AO132" s="214"/>
      <c r="AP132" s="168">
        <v>140</v>
      </c>
      <c r="AQ132" s="169">
        <v>103</v>
      </c>
      <c r="AR132" s="167"/>
      <c r="AS132" s="167"/>
      <c r="AT132" s="167"/>
      <c r="AU132" s="167"/>
      <c r="AV132" s="167">
        <v>792</v>
      </c>
      <c r="AW132" s="167">
        <v>3</v>
      </c>
      <c r="AX132" s="167">
        <v>3</v>
      </c>
      <c r="AY132" s="167">
        <v>3</v>
      </c>
      <c r="AZ132" s="167"/>
      <c r="BA132" s="167"/>
      <c r="BB132" s="167"/>
      <c r="BC132" s="167"/>
      <c r="BD132" s="167"/>
      <c r="BE132" s="167"/>
      <c r="BF132" s="167"/>
      <c r="BG132" s="167"/>
      <c r="BH132" s="167">
        <v>801</v>
      </c>
      <c r="BI132" s="167"/>
      <c r="BJ132" s="167"/>
      <c r="BK132" s="167">
        <v>1620</v>
      </c>
      <c r="BL132" s="167">
        <v>1</v>
      </c>
      <c r="BM132" s="167">
        <v>3</v>
      </c>
      <c r="BN132" s="167">
        <v>6</v>
      </c>
      <c r="BO132" s="167"/>
      <c r="BP132" s="167"/>
      <c r="BQ132" s="167"/>
      <c r="BR132" s="167"/>
      <c r="BS132" s="167"/>
      <c r="BT132" s="167"/>
      <c r="BU132" s="167"/>
      <c r="BV132" s="167"/>
      <c r="BW132" s="167">
        <v>0</v>
      </c>
      <c r="BX132" s="170">
        <v>1</v>
      </c>
      <c r="BY132" s="170">
        <v>1</v>
      </c>
      <c r="BZ132" s="170"/>
      <c r="CA132" s="170"/>
      <c r="CB132" s="170"/>
      <c r="CC132" s="170"/>
      <c r="CD132" s="170"/>
      <c r="CE132" s="170"/>
      <c r="CF132" s="170"/>
      <c r="CG132" s="171"/>
      <c r="CH132" s="166">
        <v>1.4999999999999999E-2</v>
      </c>
      <c r="CI132" s="283"/>
      <c r="CJ132" s="172"/>
      <c r="CK132" s="154"/>
      <c r="CL132" s="154"/>
      <c r="CM132" s="154"/>
      <c r="CN132" s="154"/>
      <c r="CO132" s="154" t="s">
        <v>375</v>
      </c>
      <c r="CP132" s="273" t="s">
        <v>376</v>
      </c>
      <c r="CQ132" s="250" t="s">
        <v>418</v>
      </c>
      <c r="CR132" s="250"/>
      <c r="CS132" s="250">
        <v>9</v>
      </c>
      <c r="CT132" s="250"/>
      <c r="CU132" s="250"/>
      <c r="CV132" s="250"/>
      <c r="CW132" s="250"/>
      <c r="CX132" s="250"/>
      <c r="CY132" s="250" t="str">
        <f t="shared" ref="CY132:CY195" si="32">IFERROR(ROUND(STDEV(AN132,L132),1),"")</f>
        <v/>
      </c>
      <c r="CZ132" s="178">
        <f t="shared" ref="CZ132:CZ195" si="33">IFERROR(ROUND(AVERAGE(O132:S132,AA132:AE132),0),"")</f>
        <v>109</v>
      </c>
      <c r="DA132" s="178">
        <f t="shared" ref="DA132:DA195" si="34">IFERROR(AVERAGE(T132:X132,AF132:AJ132),"")</f>
        <v>84.555555555555557</v>
      </c>
      <c r="DB132" s="243">
        <f t="shared" ref="DB132:DB195" si="35">AV132+BK132</f>
        <v>2412</v>
      </c>
      <c r="DC132" s="12">
        <f t="shared" ref="DC132:DC195" si="36">SUM(BL132:BT132,AW132:BE132)</f>
        <v>19</v>
      </c>
      <c r="DD132" s="271">
        <f t="shared" ref="DD132:DD195" si="37">IFERROR(ROUND(DC132/K132,0),"")</f>
        <v>3</v>
      </c>
      <c r="DE132" s="271" t="str">
        <f t="shared" ref="DE132:DE195" si="38">IFERROR(ROUND(AVERAGE(Y132:Z132,AK132:AL132),0),"")</f>
        <v/>
      </c>
      <c r="DF132" s="167" t="str">
        <f t="shared" ref="DF132:DF195" si="39">IFERROR(ROUND((3600/DE132*J132),0),"")</f>
        <v/>
      </c>
      <c r="DG132" s="271" t="str">
        <f t="shared" ref="DG132:DG195" si="40">IFERROR(ROUND(DD132/DF132,1),"")</f>
        <v/>
      </c>
      <c r="DH132" s="243">
        <f t="shared" ref="DH132:DH195" si="41">IFERROR(DB132+DD132,"")</f>
        <v>2415</v>
      </c>
      <c r="DI132" s="281">
        <f t="shared" ref="DI132:DI195" si="42">IFERROR(DD132/DH132,"")</f>
        <v>1.2422360248447205E-3</v>
      </c>
      <c r="DK132" s="12" t="str">
        <f t="shared" ref="DK132:DK195" si="43">IFERROR(DF132-AP132,"")</f>
        <v/>
      </c>
      <c r="DM132" s="242">
        <f t="shared" ref="DM132:DM195" si="44">IFERROR(DA132-L132,"")</f>
        <v>-4.4444444444444429</v>
      </c>
      <c r="DN132" s="250">
        <f t="shared" ref="DN132:DN195" si="45">IF(DE132&gt;AQ132,0,1)</f>
        <v>0</v>
      </c>
      <c r="DO132" s="250">
        <f t="shared" ref="DO132:DO195" si="46">IF(DA132&lt;M132,0,1)</f>
        <v>1</v>
      </c>
      <c r="DP132" s="250">
        <f t="shared" ref="DP132:DP195" si="47">IF(DA132&gt;N132,0,1)</f>
        <v>1</v>
      </c>
      <c r="DQ132" s="250"/>
      <c r="DR132" s="250"/>
      <c r="DS132" s="250"/>
      <c r="DT132" s="250"/>
      <c r="DU132" s="250"/>
      <c r="DV132" s="250"/>
      <c r="DW132" s="250"/>
      <c r="DX132" s="250"/>
      <c r="DY132" s="250"/>
      <c r="DZ132" s="250"/>
      <c r="EA132" s="250"/>
      <c r="EB132" s="250"/>
      <c r="EC132" s="250"/>
      <c r="ED132" s="250"/>
      <c r="EE132" s="250"/>
      <c r="EF132" s="250"/>
      <c r="EG132" s="250"/>
      <c r="EH132" s="250"/>
      <c r="EI132" s="250"/>
    </row>
    <row r="133" spans="1:139" s="184" customFormat="1" ht="31.5" customHeight="1" x14ac:dyDescent="0.2">
      <c r="A133" s="179">
        <v>2022</v>
      </c>
      <c r="B133" s="152">
        <v>3</v>
      </c>
      <c r="C133" s="282">
        <v>44625</v>
      </c>
      <c r="D133" s="152">
        <v>34</v>
      </c>
      <c r="E133" s="152">
        <v>104</v>
      </c>
      <c r="F133" s="152">
        <v>4</v>
      </c>
      <c r="G133" s="183" t="s">
        <v>243</v>
      </c>
      <c r="H133" s="271" t="s">
        <v>244</v>
      </c>
      <c r="I133" s="271" t="s">
        <v>365</v>
      </c>
      <c r="J133" s="271">
        <v>4</v>
      </c>
      <c r="K133" s="271">
        <v>6</v>
      </c>
      <c r="L133" s="185">
        <v>89</v>
      </c>
      <c r="M133" s="186">
        <v>82.77</v>
      </c>
      <c r="N133" s="187">
        <v>95.23</v>
      </c>
      <c r="O133" s="178"/>
      <c r="P133" s="178">
        <v>100</v>
      </c>
      <c r="Q133" s="178">
        <v>105</v>
      </c>
      <c r="R133" s="178">
        <v>106</v>
      </c>
      <c r="S133" s="178">
        <v>102</v>
      </c>
      <c r="T133" s="178"/>
      <c r="U133" s="178">
        <v>82</v>
      </c>
      <c r="V133" s="178">
        <v>81</v>
      </c>
      <c r="W133" s="178">
        <v>86</v>
      </c>
      <c r="X133" s="178">
        <v>85</v>
      </c>
      <c r="Y133" s="153">
        <v>120</v>
      </c>
      <c r="Z133" s="153">
        <v>120</v>
      </c>
      <c r="AA133" s="178">
        <v>131</v>
      </c>
      <c r="AB133" s="178">
        <v>108</v>
      </c>
      <c r="AC133" s="178">
        <v>104</v>
      </c>
      <c r="AD133" s="178">
        <v>114</v>
      </c>
      <c r="AE133" s="178">
        <v>108</v>
      </c>
      <c r="AF133" s="178">
        <v>89</v>
      </c>
      <c r="AG133" s="178">
        <v>82</v>
      </c>
      <c r="AH133" s="178">
        <v>83</v>
      </c>
      <c r="AI133" s="178">
        <v>87</v>
      </c>
      <c r="AJ133" s="178">
        <v>86</v>
      </c>
      <c r="AK133" s="153">
        <v>120</v>
      </c>
      <c r="AL133" s="153">
        <v>91</v>
      </c>
      <c r="AM133" s="178"/>
      <c r="AN133" s="178"/>
      <c r="AO133" s="214"/>
      <c r="AP133" s="168">
        <v>140</v>
      </c>
      <c r="AQ133" s="169">
        <v>103</v>
      </c>
      <c r="AR133" s="167"/>
      <c r="AS133" s="167"/>
      <c r="AT133" s="167"/>
      <c r="AU133" s="167"/>
      <c r="AV133" s="167"/>
      <c r="AW133" s="167"/>
      <c r="AX133" s="167"/>
      <c r="AY133" s="167"/>
      <c r="AZ133" s="167"/>
      <c r="BA133" s="167"/>
      <c r="BB133" s="167"/>
      <c r="BC133" s="167"/>
      <c r="BD133" s="167"/>
      <c r="BE133" s="167"/>
      <c r="BF133" s="167"/>
      <c r="BG133" s="167"/>
      <c r="BH133" s="167"/>
      <c r="BI133" s="167"/>
      <c r="BJ133" s="167"/>
      <c r="BK133" s="167"/>
      <c r="BL133" s="167"/>
      <c r="BM133" s="167"/>
      <c r="BN133" s="167"/>
      <c r="BO133" s="167"/>
      <c r="BP133" s="167"/>
      <c r="BQ133" s="167"/>
      <c r="BR133" s="167"/>
      <c r="BS133" s="167"/>
      <c r="BT133" s="167"/>
      <c r="BU133" s="167"/>
      <c r="BV133" s="167"/>
      <c r="BW133" s="167"/>
      <c r="BX133" s="170"/>
      <c r="BY133" s="170"/>
      <c r="BZ133" s="170"/>
      <c r="CA133" s="170"/>
      <c r="CB133" s="170"/>
      <c r="CC133" s="170"/>
      <c r="CD133" s="170"/>
      <c r="CE133" s="170"/>
      <c r="CF133" s="170"/>
      <c r="CG133" s="171"/>
      <c r="CH133" s="166">
        <v>1.4999999999999999E-2</v>
      </c>
      <c r="CI133" s="283"/>
      <c r="CJ133" s="172"/>
      <c r="CK133" s="154"/>
      <c r="CL133" s="154"/>
      <c r="CM133" s="154"/>
      <c r="CN133" s="154"/>
      <c r="CO133" s="154" t="s">
        <v>375</v>
      </c>
      <c r="CP133" s="273" t="s">
        <v>376</v>
      </c>
      <c r="CQ133" s="250" t="s">
        <v>410</v>
      </c>
      <c r="CR133" s="250"/>
      <c r="CS133" s="250">
        <v>9</v>
      </c>
      <c r="CT133" s="250"/>
      <c r="CU133" s="250"/>
      <c r="CV133" s="250"/>
      <c r="CW133" s="250"/>
      <c r="CX133" s="250"/>
      <c r="CY133" s="250" t="str">
        <f t="shared" si="32"/>
        <v/>
      </c>
      <c r="CZ133" s="178">
        <f t="shared" si="33"/>
        <v>109</v>
      </c>
      <c r="DA133" s="178">
        <f t="shared" si="34"/>
        <v>84.555555555555557</v>
      </c>
      <c r="DB133" s="243">
        <f t="shared" si="35"/>
        <v>0</v>
      </c>
      <c r="DC133" s="12">
        <f t="shared" si="36"/>
        <v>0</v>
      </c>
      <c r="DD133" s="271">
        <f t="shared" si="37"/>
        <v>0</v>
      </c>
      <c r="DE133" s="271">
        <f t="shared" si="38"/>
        <v>113</v>
      </c>
      <c r="DF133" s="167">
        <f t="shared" si="39"/>
        <v>127</v>
      </c>
      <c r="DG133" s="271">
        <f t="shared" si="40"/>
        <v>0</v>
      </c>
      <c r="DH133" s="243">
        <f t="shared" si="41"/>
        <v>0</v>
      </c>
      <c r="DI133" s="281" t="str">
        <f t="shared" si="42"/>
        <v/>
      </c>
      <c r="DK133" s="12">
        <f t="shared" si="43"/>
        <v>-13</v>
      </c>
      <c r="DM133" s="242">
        <f t="shared" si="44"/>
        <v>-4.4444444444444429</v>
      </c>
      <c r="DN133" s="250">
        <f t="shared" si="45"/>
        <v>0</v>
      </c>
      <c r="DO133" s="250">
        <f t="shared" si="46"/>
        <v>1</v>
      </c>
      <c r="DP133" s="250">
        <f t="shared" si="47"/>
        <v>1</v>
      </c>
      <c r="DQ133" s="250"/>
      <c r="DR133" s="250"/>
      <c r="DS133" s="250"/>
      <c r="DT133" s="250"/>
      <c r="DU133" s="250"/>
      <c r="DV133" s="250"/>
      <c r="DW133" s="250"/>
      <c r="DX133" s="250"/>
      <c r="DY133" s="250"/>
      <c r="DZ133" s="250"/>
      <c r="EA133" s="250"/>
      <c r="EB133" s="250"/>
      <c r="EC133" s="250"/>
      <c r="ED133" s="250"/>
      <c r="EE133" s="250"/>
      <c r="EF133" s="250"/>
      <c r="EG133" s="250"/>
      <c r="EH133" s="250"/>
      <c r="EI133" s="250"/>
    </row>
    <row r="134" spans="1:139" s="184" customFormat="1" ht="31.5" customHeight="1" x14ac:dyDescent="0.2">
      <c r="A134" s="179">
        <v>2022</v>
      </c>
      <c r="B134" s="152">
        <v>3</v>
      </c>
      <c r="C134" s="282">
        <v>44625</v>
      </c>
      <c r="D134" s="152">
        <v>47</v>
      </c>
      <c r="E134" s="152">
        <v>122</v>
      </c>
      <c r="F134" s="152">
        <v>4</v>
      </c>
      <c r="G134" s="183" t="s">
        <v>131</v>
      </c>
      <c r="H134" s="271" t="s">
        <v>132</v>
      </c>
      <c r="I134" s="271" t="s">
        <v>371</v>
      </c>
      <c r="J134" s="271">
        <v>2</v>
      </c>
      <c r="K134" s="271">
        <v>1</v>
      </c>
      <c r="L134" s="185">
        <v>280</v>
      </c>
      <c r="M134" s="186">
        <v>267.39999999999998</v>
      </c>
      <c r="N134" s="187">
        <v>292.60000000000002</v>
      </c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53"/>
      <c r="Z134" s="153"/>
      <c r="AA134" s="178"/>
      <c r="AB134" s="178"/>
      <c r="AC134" s="178">
        <v>365</v>
      </c>
      <c r="AD134" s="178">
        <v>362</v>
      </c>
      <c r="AE134" s="178">
        <v>345</v>
      </c>
      <c r="AF134" s="178"/>
      <c r="AG134" s="178"/>
      <c r="AH134" s="178">
        <v>295</v>
      </c>
      <c r="AI134" s="178">
        <v>284</v>
      </c>
      <c r="AJ134" s="178">
        <v>296</v>
      </c>
      <c r="AK134" s="153"/>
      <c r="AL134" s="153">
        <v>101</v>
      </c>
      <c r="AM134" s="178"/>
      <c r="AN134" s="178"/>
      <c r="AO134" s="214"/>
      <c r="AP134" s="168">
        <v>64</v>
      </c>
      <c r="AQ134" s="169">
        <v>113</v>
      </c>
      <c r="AR134" s="167"/>
      <c r="AS134" s="167"/>
      <c r="AT134" s="167"/>
      <c r="AU134" s="167"/>
      <c r="AV134" s="167"/>
      <c r="AW134" s="167"/>
      <c r="AX134" s="167"/>
      <c r="AY134" s="167"/>
      <c r="AZ134" s="167"/>
      <c r="BA134" s="167"/>
      <c r="BB134" s="167"/>
      <c r="BC134" s="167"/>
      <c r="BD134" s="167"/>
      <c r="BE134" s="167"/>
      <c r="BF134" s="167"/>
      <c r="BG134" s="167"/>
      <c r="BH134" s="167"/>
      <c r="BI134" s="167"/>
      <c r="BJ134" s="167"/>
      <c r="BK134" s="167">
        <v>700</v>
      </c>
      <c r="BL134" s="167"/>
      <c r="BM134" s="167"/>
      <c r="BN134" s="167">
        <v>6</v>
      </c>
      <c r="BO134" s="167"/>
      <c r="BP134" s="167"/>
      <c r="BQ134" s="167"/>
      <c r="BR134" s="167"/>
      <c r="BS134" s="167">
        <v>2</v>
      </c>
      <c r="BT134" s="167"/>
      <c r="BU134" s="167"/>
      <c r="BV134" s="167"/>
      <c r="BW134" s="167"/>
      <c r="BX134" s="170"/>
      <c r="BY134" s="170"/>
      <c r="BZ134" s="170"/>
      <c r="CA134" s="170"/>
      <c r="CB134" s="170"/>
      <c r="CC134" s="170"/>
      <c r="CD134" s="170"/>
      <c r="CE134" s="170"/>
      <c r="CF134" s="170"/>
      <c r="CG134" s="171"/>
      <c r="CH134" s="166">
        <v>1.4999999999999999E-2</v>
      </c>
      <c r="CI134" s="283"/>
      <c r="CJ134" s="172"/>
      <c r="CK134" s="154"/>
      <c r="CL134" s="154"/>
      <c r="CM134" s="154"/>
      <c r="CN134" s="154"/>
      <c r="CO134" s="154" t="s">
        <v>367</v>
      </c>
      <c r="CP134" s="273" t="s">
        <v>372</v>
      </c>
      <c r="CQ134" s="250" t="s">
        <v>373</v>
      </c>
      <c r="CR134" s="250" t="s">
        <v>374</v>
      </c>
      <c r="CS134" s="250">
        <v>9</v>
      </c>
      <c r="CT134" s="250"/>
      <c r="CU134" s="250"/>
      <c r="CV134" s="250"/>
      <c r="CW134" s="250"/>
      <c r="CX134" s="250"/>
      <c r="CY134" s="250" t="str">
        <f t="shared" si="32"/>
        <v/>
      </c>
      <c r="CZ134" s="178">
        <f t="shared" si="33"/>
        <v>357</v>
      </c>
      <c r="DA134" s="178">
        <f t="shared" si="34"/>
        <v>291.66666666666669</v>
      </c>
      <c r="DB134" s="243">
        <f t="shared" si="35"/>
        <v>700</v>
      </c>
      <c r="DC134" s="12">
        <f t="shared" si="36"/>
        <v>8</v>
      </c>
      <c r="DD134" s="271">
        <f t="shared" si="37"/>
        <v>8</v>
      </c>
      <c r="DE134" s="271">
        <f t="shared" si="38"/>
        <v>101</v>
      </c>
      <c r="DF134" s="167">
        <f t="shared" si="39"/>
        <v>71</v>
      </c>
      <c r="DG134" s="271">
        <f t="shared" si="40"/>
        <v>0.1</v>
      </c>
      <c r="DH134" s="243">
        <f t="shared" si="41"/>
        <v>708</v>
      </c>
      <c r="DI134" s="281">
        <f t="shared" si="42"/>
        <v>1.1299435028248588E-2</v>
      </c>
      <c r="DK134" s="12">
        <f t="shared" si="43"/>
        <v>7</v>
      </c>
      <c r="DM134" s="242">
        <f t="shared" si="44"/>
        <v>11.666666666666686</v>
      </c>
      <c r="DN134" s="250">
        <f t="shared" si="45"/>
        <v>1</v>
      </c>
      <c r="DO134" s="250">
        <f t="shared" si="46"/>
        <v>1</v>
      </c>
      <c r="DP134" s="250">
        <f t="shared" si="47"/>
        <v>1</v>
      </c>
      <c r="DQ134" s="250"/>
      <c r="DR134" s="250"/>
      <c r="DS134" s="250"/>
      <c r="DT134" s="250"/>
      <c r="DU134" s="250"/>
      <c r="DV134" s="250"/>
      <c r="DW134" s="250"/>
      <c r="DX134" s="250"/>
      <c r="DY134" s="250"/>
      <c r="DZ134" s="250"/>
      <c r="EA134" s="250"/>
      <c r="EB134" s="250"/>
      <c r="EC134" s="250"/>
      <c r="ED134" s="250"/>
      <c r="EE134" s="250"/>
      <c r="EF134" s="250"/>
      <c r="EG134" s="250"/>
      <c r="EH134" s="250"/>
      <c r="EI134" s="250"/>
    </row>
    <row r="135" spans="1:139" s="184" customFormat="1" ht="31.5" customHeight="1" x14ac:dyDescent="0.2">
      <c r="A135" s="179">
        <v>2022</v>
      </c>
      <c r="B135" s="152">
        <v>3</v>
      </c>
      <c r="C135" s="282">
        <v>44625</v>
      </c>
      <c r="D135" s="152">
        <v>423</v>
      </c>
      <c r="E135" s="152">
        <v>669</v>
      </c>
      <c r="F135" s="152">
        <v>4</v>
      </c>
      <c r="G135" s="183" t="s">
        <v>235</v>
      </c>
      <c r="H135" s="271" t="s">
        <v>236</v>
      </c>
      <c r="I135" s="271" t="s">
        <v>365</v>
      </c>
      <c r="J135" s="271">
        <v>2</v>
      </c>
      <c r="K135" s="271">
        <v>2</v>
      </c>
      <c r="L135" s="185">
        <v>954</v>
      </c>
      <c r="M135" s="186">
        <v>897.71400000000006</v>
      </c>
      <c r="N135" s="187">
        <v>1021.734</v>
      </c>
      <c r="O135" s="178"/>
      <c r="P135" s="178"/>
      <c r="Q135" s="178"/>
      <c r="R135" s="178">
        <v>1456</v>
      </c>
      <c r="S135" s="178">
        <v>1429</v>
      </c>
      <c r="T135" s="178"/>
      <c r="U135" s="178"/>
      <c r="V135" s="178"/>
      <c r="W135" s="178">
        <v>1052</v>
      </c>
      <c r="X135" s="178">
        <v>1026</v>
      </c>
      <c r="Y135" s="153"/>
      <c r="Z135" s="153">
        <v>135</v>
      </c>
      <c r="AA135" s="178">
        <v>1515</v>
      </c>
      <c r="AB135" s="178">
        <v>1878</v>
      </c>
      <c r="AC135" s="178">
        <v>1278</v>
      </c>
      <c r="AD135" s="178">
        <v>1262</v>
      </c>
      <c r="AE135" s="178">
        <v>1300</v>
      </c>
      <c r="AF135" s="178">
        <v>1107</v>
      </c>
      <c r="AG135" s="178">
        <v>963</v>
      </c>
      <c r="AH135" s="178">
        <v>1004</v>
      </c>
      <c r="AI135" s="178">
        <v>995</v>
      </c>
      <c r="AJ135" s="178">
        <v>1079</v>
      </c>
      <c r="AK135" s="153">
        <v>152</v>
      </c>
      <c r="AL135" s="153">
        <v>171</v>
      </c>
      <c r="AM135" s="178"/>
      <c r="AN135" s="178"/>
      <c r="AO135" s="214"/>
      <c r="AP135" s="168">
        <v>40</v>
      </c>
      <c r="AQ135" s="169">
        <v>180</v>
      </c>
      <c r="AR135" s="167"/>
      <c r="AS135" s="167"/>
      <c r="AT135" s="167"/>
      <c r="AU135" s="167"/>
      <c r="AV135" s="167"/>
      <c r="AW135" s="167">
        <v>4</v>
      </c>
      <c r="AX135" s="167">
        <v>4</v>
      </c>
      <c r="AY135" s="167">
        <v>4</v>
      </c>
      <c r="AZ135" s="167"/>
      <c r="BA135" s="167"/>
      <c r="BB135" s="167"/>
      <c r="BC135" s="167"/>
      <c r="BD135" s="167"/>
      <c r="BE135" s="167"/>
      <c r="BF135" s="167"/>
      <c r="BG135" s="167"/>
      <c r="BH135" s="167"/>
      <c r="BI135" s="167"/>
      <c r="BJ135" s="167"/>
      <c r="BK135" s="167">
        <v>3</v>
      </c>
      <c r="BL135" s="167">
        <v>2</v>
      </c>
      <c r="BM135" s="167">
        <v>6</v>
      </c>
      <c r="BN135" s="167"/>
      <c r="BO135" s="167"/>
      <c r="BP135" s="167"/>
      <c r="BQ135" s="167"/>
      <c r="BR135" s="167"/>
      <c r="BS135" s="167"/>
      <c r="BT135" s="167"/>
      <c r="BU135" s="167"/>
      <c r="BV135" s="167"/>
      <c r="BW135" s="167">
        <v>3</v>
      </c>
      <c r="BX135" s="170">
        <v>5</v>
      </c>
      <c r="BY135" s="170"/>
      <c r="BZ135" s="170"/>
      <c r="CA135" s="170"/>
      <c r="CB135" s="170"/>
      <c r="CC135" s="170"/>
      <c r="CD135" s="170"/>
      <c r="CE135" s="170"/>
      <c r="CF135" s="170"/>
      <c r="CG135" s="171"/>
      <c r="CH135" s="166">
        <v>1.4999999999999999E-2</v>
      </c>
      <c r="CI135" s="283"/>
      <c r="CJ135" s="172"/>
      <c r="CK135" s="154"/>
      <c r="CL135" s="154"/>
      <c r="CM135" s="154"/>
      <c r="CN135" s="154"/>
      <c r="CO135" s="154" t="s">
        <v>367</v>
      </c>
      <c r="CP135" s="273" t="s">
        <v>368</v>
      </c>
      <c r="CQ135" s="250" t="s">
        <v>402</v>
      </c>
      <c r="CR135" s="250" t="s">
        <v>370</v>
      </c>
      <c r="CS135" s="250">
        <v>9</v>
      </c>
      <c r="CT135" s="250"/>
      <c r="CU135" s="250"/>
      <c r="CV135" s="250"/>
      <c r="CW135" s="250"/>
      <c r="CX135" s="250"/>
      <c r="CY135" s="250" t="str">
        <f t="shared" si="32"/>
        <v/>
      </c>
      <c r="CZ135" s="178">
        <f t="shared" si="33"/>
        <v>1445</v>
      </c>
      <c r="DA135" s="178">
        <f t="shared" si="34"/>
        <v>1032.2857142857142</v>
      </c>
      <c r="DB135" s="243">
        <f t="shared" si="35"/>
        <v>3</v>
      </c>
      <c r="DC135" s="12">
        <f t="shared" si="36"/>
        <v>20</v>
      </c>
      <c r="DD135" s="271">
        <f t="shared" si="37"/>
        <v>10</v>
      </c>
      <c r="DE135" s="271">
        <f t="shared" si="38"/>
        <v>153</v>
      </c>
      <c r="DF135" s="167">
        <f t="shared" si="39"/>
        <v>47</v>
      </c>
      <c r="DG135" s="271">
        <f t="shared" si="40"/>
        <v>0.2</v>
      </c>
      <c r="DH135" s="243">
        <f t="shared" si="41"/>
        <v>13</v>
      </c>
      <c r="DI135" s="281">
        <f t="shared" si="42"/>
        <v>0.76923076923076927</v>
      </c>
      <c r="DK135" s="12">
        <f t="shared" si="43"/>
        <v>7</v>
      </c>
      <c r="DM135" s="242">
        <f t="shared" si="44"/>
        <v>78.285714285714221</v>
      </c>
      <c r="DN135" s="250">
        <f t="shared" si="45"/>
        <v>1</v>
      </c>
      <c r="DO135" s="250">
        <f t="shared" si="46"/>
        <v>1</v>
      </c>
      <c r="DP135" s="250">
        <f t="shared" si="47"/>
        <v>0</v>
      </c>
      <c r="DQ135" s="250"/>
      <c r="DR135" s="250"/>
      <c r="DS135" s="250"/>
      <c r="DT135" s="250"/>
      <c r="DU135" s="250"/>
      <c r="DV135" s="250"/>
      <c r="DW135" s="250"/>
      <c r="DX135" s="250"/>
      <c r="DY135" s="250"/>
      <c r="DZ135" s="250"/>
      <c r="EA135" s="250"/>
      <c r="EB135" s="250"/>
      <c r="EC135" s="250"/>
      <c r="ED135" s="250"/>
      <c r="EE135" s="250"/>
      <c r="EF135" s="250"/>
      <c r="EG135" s="250"/>
      <c r="EH135" s="250"/>
      <c r="EI135" s="250"/>
    </row>
    <row r="136" spans="1:139" s="184" customFormat="1" ht="31.5" customHeight="1" x14ac:dyDescent="0.2">
      <c r="A136" s="179">
        <v>2022</v>
      </c>
      <c r="B136" s="152">
        <v>3</v>
      </c>
      <c r="C136" s="282">
        <v>44625</v>
      </c>
      <c r="D136" s="152">
        <v>212</v>
      </c>
      <c r="E136" s="152">
        <v>140</v>
      </c>
      <c r="F136" s="152">
        <v>6</v>
      </c>
      <c r="G136" s="183" t="s">
        <v>203</v>
      </c>
      <c r="H136" s="271" t="s">
        <v>204</v>
      </c>
      <c r="I136" s="271" t="s">
        <v>365</v>
      </c>
      <c r="J136" s="271">
        <v>2</v>
      </c>
      <c r="K136" s="271">
        <v>2</v>
      </c>
      <c r="L136" s="185">
        <v>485</v>
      </c>
      <c r="M136" s="186">
        <v>451.05</v>
      </c>
      <c r="N136" s="187">
        <v>518.95000000000005</v>
      </c>
      <c r="O136" s="178"/>
      <c r="P136" s="178">
        <v>695</v>
      </c>
      <c r="Q136" s="178">
        <v>650</v>
      </c>
      <c r="R136" s="178">
        <v>675</v>
      </c>
      <c r="S136" s="178">
        <v>677</v>
      </c>
      <c r="T136" s="178"/>
      <c r="U136" s="178">
        <v>512</v>
      </c>
      <c r="V136" s="178">
        <v>416</v>
      </c>
      <c r="W136" s="178">
        <v>465</v>
      </c>
      <c r="X136" s="178">
        <v>462</v>
      </c>
      <c r="Y136" s="153"/>
      <c r="Z136" s="153"/>
      <c r="AA136" s="178">
        <v>619</v>
      </c>
      <c r="AB136" s="178">
        <v>660</v>
      </c>
      <c r="AC136" s="178">
        <v>645</v>
      </c>
      <c r="AD136" s="178">
        <v>670</v>
      </c>
      <c r="AE136" s="178">
        <v>689</v>
      </c>
      <c r="AF136" s="178">
        <v>471</v>
      </c>
      <c r="AG136" s="178">
        <v>515</v>
      </c>
      <c r="AH136" s="178">
        <v>439</v>
      </c>
      <c r="AI136" s="178">
        <v>472</v>
      </c>
      <c r="AJ136" s="178">
        <v>480</v>
      </c>
      <c r="AK136" s="153"/>
      <c r="AL136" s="153"/>
      <c r="AM136" s="178"/>
      <c r="AN136" s="178"/>
      <c r="AO136" s="214"/>
      <c r="AP136" s="168">
        <v>60</v>
      </c>
      <c r="AQ136" s="169">
        <v>120</v>
      </c>
      <c r="AR136" s="167"/>
      <c r="AS136" s="167"/>
      <c r="AT136" s="167"/>
      <c r="AU136" s="167"/>
      <c r="AV136" s="167">
        <v>560</v>
      </c>
      <c r="AW136" s="167">
        <v>2</v>
      </c>
      <c r="AX136" s="167">
        <v>2</v>
      </c>
      <c r="AY136" s="167">
        <v>3</v>
      </c>
      <c r="AZ136" s="167"/>
      <c r="BA136" s="167"/>
      <c r="BB136" s="167"/>
      <c r="BC136" s="167"/>
      <c r="BD136" s="167"/>
      <c r="BE136" s="167"/>
      <c r="BF136" s="167"/>
      <c r="BG136" s="167"/>
      <c r="BH136" s="167">
        <v>567</v>
      </c>
      <c r="BI136" s="167"/>
      <c r="BJ136" s="167"/>
      <c r="BK136" s="167">
        <v>770</v>
      </c>
      <c r="BL136" s="167"/>
      <c r="BM136" s="167"/>
      <c r="BN136" s="167">
        <v>5</v>
      </c>
      <c r="BO136" s="167"/>
      <c r="BP136" s="167"/>
      <c r="BQ136" s="167"/>
      <c r="BR136" s="167"/>
      <c r="BS136" s="167"/>
      <c r="BT136" s="167"/>
      <c r="BU136" s="167"/>
      <c r="BV136" s="167"/>
      <c r="BW136" s="167"/>
      <c r="BX136" s="170"/>
      <c r="BY136" s="170">
        <v>4</v>
      </c>
      <c r="BZ136" s="170"/>
      <c r="CA136" s="170"/>
      <c r="CB136" s="170"/>
      <c r="CC136" s="170"/>
      <c r="CD136" s="170"/>
      <c r="CE136" s="170"/>
      <c r="CF136" s="170"/>
      <c r="CG136" s="171"/>
      <c r="CH136" s="166">
        <v>1.4999999999999999E-2</v>
      </c>
      <c r="CI136" s="283"/>
      <c r="CJ136" s="172"/>
      <c r="CK136" s="154"/>
      <c r="CL136" s="154"/>
      <c r="CM136" s="154"/>
      <c r="CN136" s="154"/>
      <c r="CO136" s="154" t="s">
        <v>375</v>
      </c>
      <c r="CP136" s="273" t="s">
        <v>383</v>
      </c>
      <c r="CQ136" s="250" t="s">
        <v>411</v>
      </c>
      <c r="CR136" s="250"/>
      <c r="CS136" s="250">
        <v>9</v>
      </c>
      <c r="CT136" s="250"/>
      <c r="CU136" s="250"/>
      <c r="CV136" s="250"/>
      <c r="CW136" s="250"/>
      <c r="CX136" s="250"/>
      <c r="CY136" s="250" t="str">
        <f t="shared" si="32"/>
        <v/>
      </c>
      <c r="CZ136" s="178">
        <f t="shared" si="33"/>
        <v>664</v>
      </c>
      <c r="DA136" s="178">
        <f t="shared" si="34"/>
        <v>470.22222222222223</v>
      </c>
      <c r="DB136" s="243">
        <f t="shared" si="35"/>
        <v>1330</v>
      </c>
      <c r="DC136" s="12">
        <f t="shared" si="36"/>
        <v>12</v>
      </c>
      <c r="DD136" s="271">
        <f t="shared" si="37"/>
        <v>6</v>
      </c>
      <c r="DE136" s="271" t="str">
        <f t="shared" si="38"/>
        <v/>
      </c>
      <c r="DF136" s="167" t="str">
        <f t="shared" si="39"/>
        <v/>
      </c>
      <c r="DG136" s="271" t="str">
        <f t="shared" si="40"/>
        <v/>
      </c>
      <c r="DH136" s="243">
        <f t="shared" si="41"/>
        <v>1336</v>
      </c>
      <c r="DI136" s="281">
        <f t="shared" si="42"/>
        <v>4.4910179640718561E-3</v>
      </c>
      <c r="DK136" s="12" t="str">
        <f t="shared" si="43"/>
        <v/>
      </c>
      <c r="DM136" s="242">
        <f t="shared" si="44"/>
        <v>-14.777777777777771</v>
      </c>
      <c r="DN136" s="250">
        <f t="shared" si="45"/>
        <v>0</v>
      </c>
      <c r="DO136" s="250">
        <f t="shared" si="46"/>
        <v>1</v>
      </c>
      <c r="DP136" s="250">
        <f t="shared" si="47"/>
        <v>1</v>
      </c>
      <c r="DQ136" s="250"/>
      <c r="DR136" s="250"/>
      <c r="DS136" s="250"/>
      <c r="DT136" s="250"/>
      <c r="DU136" s="250"/>
      <c r="DV136" s="250"/>
      <c r="DW136" s="250"/>
      <c r="DX136" s="250"/>
      <c r="DY136" s="250"/>
      <c r="DZ136" s="250"/>
      <c r="EA136" s="250"/>
      <c r="EB136" s="250"/>
      <c r="EC136" s="250"/>
      <c r="ED136" s="250"/>
      <c r="EE136" s="250"/>
      <c r="EF136" s="250"/>
      <c r="EG136" s="250"/>
      <c r="EH136" s="250"/>
      <c r="EI136" s="250"/>
    </row>
    <row r="137" spans="1:139" s="184" customFormat="1" ht="31.5" customHeight="1" x14ac:dyDescent="0.2">
      <c r="A137" s="179">
        <v>2022</v>
      </c>
      <c r="B137" s="152">
        <v>3</v>
      </c>
      <c r="C137" s="282">
        <v>44625</v>
      </c>
      <c r="D137" s="152">
        <v>212</v>
      </c>
      <c r="E137" s="152">
        <v>178</v>
      </c>
      <c r="F137" s="152">
        <v>6</v>
      </c>
      <c r="G137" s="183" t="s">
        <v>205</v>
      </c>
      <c r="H137" s="271" t="s">
        <v>206</v>
      </c>
      <c r="I137" s="271" t="s">
        <v>365</v>
      </c>
      <c r="J137" s="271">
        <v>2</v>
      </c>
      <c r="K137" s="271">
        <v>2</v>
      </c>
      <c r="L137" s="185">
        <v>50</v>
      </c>
      <c r="M137" s="186">
        <v>46.5</v>
      </c>
      <c r="N137" s="187">
        <v>53.5</v>
      </c>
      <c r="O137" s="178"/>
      <c r="P137" s="178">
        <v>77</v>
      </c>
      <c r="Q137" s="178">
        <v>74</v>
      </c>
      <c r="R137" s="178">
        <v>73</v>
      </c>
      <c r="S137" s="178">
        <v>74</v>
      </c>
      <c r="T137" s="178"/>
      <c r="U137" s="178">
        <v>57</v>
      </c>
      <c r="V137" s="178">
        <v>52</v>
      </c>
      <c r="W137" s="178">
        <v>51</v>
      </c>
      <c r="X137" s="178">
        <v>51</v>
      </c>
      <c r="Y137" s="153">
        <v>128</v>
      </c>
      <c r="Z137" s="153">
        <v>128</v>
      </c>
      <c r="AA137" s="178">
        <v>82</v>
      </c>
      <c r="AB137" s="178">
        <v>76</v>
      </c>
      <c r="AC137" s="178">
        <v>80</v>
      </c>
      <c r="AD137" s="178">
        <v>78</v>
      </c>
      <c r="AE137" s="178">
        <v>84</v>
      </c>
      <c r="AF137" s="178">
        <v>52</v>
      </c>
      <c r="AG137" s="178">
        <v>56</v>
      </c>
      <c r="AH137" s="178">
        <v>52</v>
      </c>
      <c r="AI137" s="178">
        <v>50</v>
      </c>
      <c r="AJ137" s="178">
        <v>61</v>
      </c>
      <c r="AK137" s="153">
        <v>128</v>
      </c>
      <c r="AL137" s="153">
        <v>128</v>
      </c>
      <c r="AM137" s="178"/>
      <c r="AN137" s="178"/>
      <c r="AO137" s="214"/>
      <c r="AP137" s="168">
        <v>60</v>
      </c>
      <c r="AQ137" s="169">
        <v>120</v>
      </c>
      <c r="AR137" s="167"/>
      <c r="AS137" s="167"/>
      <c r="AT137" s="167"/>
      <c r="AU137" s="167"/>
      <c r="AV137" s="167">
        <v>560</v>
      </c>
      <c r="AW137" s="167">
        <v>3</v>
      </c>
      <c r="AX137" s="167">
        <v>3</v>
      </c>
      <c r="AY137" s="167">
        <v>3</v>
      </c>
      <c r="AZ137" s="167"/>
      <c r="BA137" s="167"/>
      <c r="BB137" s="167"/>
      <c r="BC137" s="167"/>
      <c r="BD137" s="167"/>
      <c r="BE137" s="167"/>
      <c r="BF137" s="167"/>
      <c r="BG137" s="167"/>
      <c r="BH137" s="167">
        <v>569</v>
      </c>
      <c r="BI137" s="167"/>
      <c r="BJ137" s="167"/>
      <c r="BK137" s="167"/>
      <c r="BL137" s="167"/>
      <c r="BM137" s="167"/>
      <c r="BN137" s="167"/>
      <c r="BO137" s="167"/>
      <c r="BP137" s="167"/>
      <c r="BQ137" s="167"/>
      <c r="BR137" s="167"/>
      <c r="BS137" s="167"/>
      <c r="BT137" s="167"/>
      <c r="BU137" s="167"/>
      <c r="BV137" s="167"/>
      <c r="BW137" s="167"/>
      <c r="BX137" s="170"/>
      <c r="BY137" s="170"/>
      <c r="BZ137" s="170"/>
      <c r="CA137" s="170"/>
      <c r="CB137" s="170"/>
      <c r="CC137" s="170"/>
      <c r="CD137" s="170"/>
      <c r="CE137" s="170"/>
      <c r="CF137" s="170"/>
      <c r="CG137" s="171"/>
      <c r="CH137" s="166">
        <v>1.4999999999999999E-2</v>
      </c>
      <c r="CI137" s="283"/>
      <c r="CJ137" s="172"/>
      <c r="CK137" s="154"/>
      <c r="CL137" s="154"/>
      <c r="CM137" s="154"/>
      <c r="CN137" s="154"/>
      <c r="CO137" s="154" t="s">
        <v>375</v>
      </c>
      <c r="CP137" s="273" t="s">
        <v>383</v>
      </c>
      <c r="CQ137" s="250" t="s">
        <v>412</v>
      </c>
      <c r="CR137" s="250"/>
      <c r="CS137" s="250">
        <v>9</v>
      </c>
      <c r="CT137" s="250"/>
      <c r="CU137" s="250"/>
      <c r="CV137" s="250"/>
      <c r="CW137" s="250"/>
      <c r="CX137" s="250"/>
      <c r="CY137" s="250" t="str">
        <f t="shared" si="32"/>
        <v/>
      </c>
      <c r="CZ137" s="178">
        <f t="shared" si="33"/>
        <v>78</v>
      </c>
      <c r="DA137" s="178">
        <f t="shared" si="34"/>
        <v>53.555555555555557</v>
      </c>
      <c r="DB137" s="243">
        <f t="shared" si="35"/>
        <v>560</v>
      </c>
      <c r="DC137" s="12">
        <f t="shared" si="36"/>
        <v>9</v>
      </c>
      <c r="DD137" s="271">
        <f t="shared" si="37"/>
        <v>5</v>
      </c>
      <c r="DE137" s="271">
        <f t="shared" si="38"/>
        <v>128</v>
      </c>
      <c r="DF137" s="167">
        <f t="shared" si="39"/>
        <v>56</v>
      </c>
      <c r="DG137" s="271">
        <f t="shared" si="40"/>
        <v>0.1</v>
      </c>
      <c r="DH137" s="243">
        <f t="shared" si="41"/>
        <v>565</v>
      </c>
      <c r="DI137" s="281">
        <f t="shared" si="42"/>
        <v>8.8495575221238937E-3</v>
      </c>
      <c r="DK137" s="12">
        <f t="shared" si="43"/>
        <v>-4</v>
      </c>
      <c r="DM137" s="242">
        <f t="shared" si="44"/>
        <v>3.5555555555555571</v>
      </c>
      <c r="DN137" s="250">
        <f t="shared" si="45"/>
        <v>0</v>
      </c>
      <c r="DO137" s="250">
        <f t="shared" si="46"/>
        <v>1</v>
      </c>
      <c r="DP137" s="250">
        <f t="shared" si="47"/>
        <v>0</v>
      </c>
      <c r="DQ137" s="250"/>
      <c r="DR137" s="250"/>
      <c r="DS137" s="250"/>
      <c r="DT137" s="250"/>
      <c r="DU137" s="250"/>
      <c r="DV137" s="250"/>
      <c r="DW137" s="250"/>
      <c r="DX137" s="250"/>
      <c r="DY137" s="250"/>
      <c r="DZ137" s="250"/>
      <c r="EA137" s="250"/>
      <c r="EB137" s="250"/>
      <c r="EC137" s="250"/>
      <c r="ED137" s="250"/>
      <c r="EE137" s="250"/>
      <c r="EF137" s="250"/>
      <c r="EG137" s="250"/>
      <c r="EH137" s="250"/>
      <c r="EI137" s="250"/>
    </row>
    <row r="138" spans="1:139" s="184" customFormat="1" ht="31.5" customHeight="1" x14ac:dyDescent="0.2">
      <c r="A138" s="179">
        <v>2022</v>
      </c>
      <c r="B138" s="152">
        <v>3</v>
      </c>
      <c r="C138" s="282">
        <v>44625</v>
      </c>
      <c r="D138" s="152">
        <v>377</v>
      </c>
      <c r="E138" s="152">
        <v>439</v>
      </c>
      <c r="F138" s="152">
        <v>6</v>
      </c>
      <c r="G138" s="183" t="s">
        <v>291</v>
      </c>
      <c r="H138" s="271" t="s">
        <v>292</v>
      </c>
      <c r="I138" s="271" t="s">
        <v>365</v>
      </c>
      <c r="J138" s="271">
        <v>4</v>
      </c>
      <c r="K138" s="271">
        <v>1</v>
      </c>
      <c r="L138" s="185">
        <v>343</v>
      </c>
      <c r="M138" s="186">
        <v>308.7</v>
      </c>
      <c r="N138" s="187">
        <v>377.3</v>
      </c>
      <c r="O138" s="178"/>
      <c r="P138" s="178">
        <v>396</v>
      </c>
      <c r="Q138" s="178">
        <v>375</v>
      </c>
      <c r="R138" s="178">
        <v>387</v>
      </c>
      <c r="S138" s="178">
        <v>392</v>
      </c>
      <c r="T138" s="178"/>
      <c r="U138" s="178">
        <v>343</v>
      </c>
      <c r="V138" s="178">
        <v>325</v>
      </c>
      <c r="W138" s="178">
        <v>331</v>
      </c>
      <c r="X138" s="178">
        <v>336</v>
      </c>
      <c r="Y138" s="153">
        <v>310</v>
      </c>
      <c r="Z138" s="153">
        <v>309</v>
      </c>
      <c r="AA138" s="178">
        <v>400</v>
      </c>
      <c r="AB138" s="178">
        <v>410</v>
      </c>
      <c r="AC138" s="178">
        <v>442</v>
      </c>
      <c r="AD138" s="178">
        <v>430</v>
      </c>
      <c r="AE138" s="178">
        <v>428</v>
      </c>
      <c r="AF138" s="178">
        <v>320</v>
      </c>
      <c r="AG138" s="178">
        <v>340</v>
      </c>
      <c r="AH138" s="178">
        <v>325</v>
      </c>
      <c r="AI138" s="178">
        <v>320</v>
      </c>
      <c r="AJ138" s="178">
        <v>343</v>
      </c>
      <c r="AK138" s="153">
        <v>311</v>
      </c>
      <c r="AL138" s="153">
        <v>310</v>
      </c>
      <c r="AM138" s="178"/>
      <c r="AN138" s="178"/>
      <c r="AO138" s="214"/>
      <c r="AP138" s="168">
        <v>45</v>
      </c>
      <c r="AQ138" s="169">
        <v>320</v>
      </c>
      <c r="AR138" s="167"/>
      <c r="AS138" s="167"/>
      <c r="AT138" s="167"/>
      <c r="AU138" s="167"/>
      <c r="AV138" s="167">
        <v>240</v>
      </c>
      <c r="AW138" s="167">
        <v>2</v>
      </c>
      <c r="AX138" s="167">
        <v>2</v>
      </c>
      <c r="AY138" s="167">
        <v>2</v>
      </c>
      <c r="AZ138" s="167"/>
      <c r="BA138" s="167"/>
      <c r="BB138" s="167"/>
      <c r="BC138" s="167"/>
      <c r="BD138" s="167"/>
      <c r="BE138" s="167"/>
      <c r="BF138" s="167"/>
      <c r="BG138" s="167"/>
      <c r="BH138" s="167">
        <v>246</v>
      </c>
      <c r="BI138" s="167"/>
      <c r="BJ138" s="167"/>
      <c r="BK138" s="167">
        <v>480</v>
      </c>
      <c r="BL138" s="167"/>
      <c r="BM138" s="167">
        <v>3</v>
      </c>
      <c r="BN138" s="167">
        <v>2</v>
      </c>
      <c r="BO138" s="167"/>
      <c r="BP138" s="167"/>
      <c r="BQ138" s="167"/>
      <c r="BR138" s="167"/>
      <c r="BS138" s="167"/>
      <c r="BT138" s="167"/>
      <c r="BU138" s="167"/>
      <c r="BV138" s="167"/>
      <c r="BW138" s="167"/>
      <c r="BX138" s="170">
        <v>5</v>
      </c>
      <c r="BY138" s="170">
        <v>4</v>
      </c>
      <c r="BZ138" s="170"/>
      <c r="CA138" s="170"/>
      <c r="CB138" s="170"/>
      <c r="CC138" s="170"/>
      <c r="CD138" s="170"/>
      <c r="CE138" s="170"/>
      <c r="CF138" s="170"/>
      <c r="CG138" s="171"/>
      <c r="CH138" s="166">
        <v>1.4999999999999999E-2</v>
      </c>
      <c r="CI138" s="283"/>
      <c r="CJ138" s="172"/>
      <c r="CK138" s="154"/>
      <c r="CL138" s="154"/>
      <c r="CM138" s="154"/>
      <c r="CN138" s="154"/>
      <c r="CO138" s="154" t="s">
        <v>375</v>
      </c>
      <c r="CP138" s="273" t="s">
        <v>376</v>
      </c>
      <c r="CQ138" s="250" t="s">
        <v>413</v>
      </c>
      <c r="CR138" s="250"/>
      <c r="CS138" s="250">
        <v>9</v>
      </c>
      <c r="CT138" s="250"/>
      <c r="CU138" s="250"/>
      <c r="CV138" s="250"/>
      <c r="CW138" s="250"/>
      <c r="CX138" s="250"/>
      <c r="CY138" s="250" t="str">
        <f t="shared" si="32"/>
        <v/>
      </c>
      <c r="CZ138" s="178">
        <f t="shared" si="33"/>
        <v>407</v>
      </c>
      <c r="DA138" s="178">
        <f t="shared" si="34"/>
        <v>331.44444444444446</v>
      </c>
      <c r="DB138" s="243">
        <f t="shared" si="35"/>
        <v>720</v>
      </c>
      <c r="DC138" s="12">
        <f t="shared" si="36"/>
        <v>11</v>
      </c>
      <c r="DD138" s="271">
        <f t="shared" si="37"/>
        <v>11</v>
      </c>
      <c r="DE138" s="271">
        <f t="shared" si="38"/>
        <v>310</v>
      </c>
      <c r="DF138" s="167">
        <f t="shared" si="39"/>
        <v>46</v>
      </c>
      <c r="DG138" s="271">
        <f t="shared" si="40"/>
        <v>0.2</v>
      </c>
      <c r="DH138" s="243">
        <f t="shared" si="41"/>
        <v>731</v>
      </c>
      <c r="DI138" s="281">
        <f t="shared" si="42"/>
        <v>1.5047879616963064E-2</v>
      </c>
      <c r="DK138" s="12">
        <f t="shared" si="43"/>
        <v>1</v>
      </c>
      <c r="DM138" s="242">
        <f t="shared" si="44"/>
        <v>-11.555555555555543</v>
      </c>
      <c r="DN138" s="250">
        <f t="shared" si="45"/>
        <v>1</v>
      </c>
      <c r="DO138" s="250">
        <f t="shared" si="46"/>
        <v>1</v>
      </c>
      <c r="DP138" s="250">
        <f t="shared" si="47"/>
        <v>1</v>
      </c>
      <c r="DQ138" s="250"/>
      <c r="DR138" s="250"/>
      <c r="DS138" s="250"/>
      <c r="DT138" s="250"/>
      <c r="DU138" s="250"/>
      <c r="DV138" s="250"/>
      <c r="DW138" s="250"/>
      <c r="DX138" s="250"/>
      <c r="DY138" s="250"/>
      <c r="DZ138" s="250"/>
      <c r="EA138" s="250"/>
      <c r="EB138" s="250"/>
      <c r="EC138" s="250"/>
      <c r="ED138" s="250"/>
      <c r="EE138" s="250"/>
      <c r="EF138" s="250"/>
      <c r="EG138" s="250"/>
      <c r="EH138" s="250"/>
      <c r="EI138" s="250"/>
    </row>
    <row r="139" spans="1:139" s="184" customFormat="1" ht="31.5" customHeight="1" x14ac:dyDescent="0.2">
      <c r="A139" s="179">
        <v>2022</v>
      </c>
      <c r="B139" s="152">
        <v>3</v>
      </c>
      <c r="C139" s="282">
        <v>44625</v>
      </c>
      <c r="D139" s="152">
        <v>380</v>
      </c>
      <c r="E139" s="152">
        <v>443</v>
      </c>
      <c r="F139" s="152">
        <v>6</v>
      </c>
      <c r="G139" s="183" t="s">
        <v>245</v>
      </c>
      <c r="H139" s="271" t="s">
        <v>246</v>
      </c>
      <c r="I139" s="271" t="s">
        <v>365</v>
      </c>
      <c r="J139" s="271">
        <v>4</v>
      </c>
      <c r="K139" s="271">
        <v>2</v>
      </c>
      <c r="L139" s="185">
        <v>184</v>
      </c>
      <c r="M139" s="186">
        <v>177.00800000000001</v>
      </c>
      <c r="N139" s="187">
        <v>195.04</v>
      </c>
      <c r="O139" s="178"/>
      <c r="P139" s="178">
        <v>234</v>
      </c>
      <c r="Q139" s="178">
        <v>307</v>
      </c>
      <c r="R139" s="178">
        <v>287</v>
      </c>
      <c r="S139" s="178">
        <v>281</v>
      </c>
      <c r="T139" s="178"/>
      <c r="U139" s="178">
        <v>189</v>
      </c>
      <c r="V139" s="178">
        <v>186</v>
      </c>
      <c r="W139" s="178">
        <v>192</v>
      </c>
      <c r="X139" s="178">
        <v>190</v>
      </c>
      <c r="Y139" s="153"/>
      <c r="Z139" s="153"/>
      <c r="AA139" s="178">
        <v>339</v>
      </c>
      <c r="AB139" s="178">
        <v>285</v>
      </c>
      <c r="AC139" s="178">
        <v>290</v>
      </c>
      <c r="AD139" s="178">
        <v>280</v>
      </c>
      <c r="AE139" s="178">
        <v>308</v>
      </c>
      <c r="AF139" s="178">
        <v>198</v>
      </c>
      <c r="AG139" s="178">
        <v>179</v>
      </c>
      <c r="AH139" s="178">
        <v>194</v>
      </c>
      <c r="AI139" s="178">
        <v>187</v>
      </c>
      <c r="AJ139" s="178">
        <v>200</v>
      </c>
      <c r="AK139" s="153"/>
      <c r="AL139" s="153"/>
      <c r="AM139" s="178"/>
      <c r="AN139" s="178"/>
      <c r="AO139" s="214"/>
      <c r="AP139" s="168">
        <v>90</v>
      </c>
      <c r="AQ139" s="169">
        <v>160</v>
      </c>
      <c r="AR139" s="167"/>
      <c r="AS139" s="167"/>
      <c r="AT139" s="167"/>
      <c r="AU139" s="167"/>
      <c r="AV139" s="167">
        <v>324</v>
      </c>
      <c r="AW139" s="167">
        <v>10</v>
      </c>
      <c r="AX139" s="167">
        <v>10</v>
      </c>
      <c r="AY139" s="167">
        <v>8</v>
      </c>
      <c r="AZ139" s="167"/>
      <c r="BA139" s="167"/>
      <c r="BB139" s="167"/>
      <c r="BC139" s="167"/>
      <c r="BD139" s="167"/>
      <c r="BE139" s="167"/>
      <c r="BF139" s="167"/>
      <c r="BG139" s="167"/>
      <c r="BH139" s="167">
        <v>338</v>
      </c>
      <c r="BI139" s="167"/>
      <c r="BJ139" s="167"/>
      <c r="BK139" s="167">
        <v>540</v>
      </c>
      <c r="BL139" s="167">
        <v>4</v>
      </c>
      <c r="BM139" s="167">
        <v>5</v>
      </c>
      <c r="BN139" s="167">
        <v>5</v>
      </c>
      <c r="BO139" s="167"/>
      <c r="BP139" s="167"/>
      <c r="BQ139" s="167"/>
      <c r="BR139" s="167"/>
      <c r="BS139" s="167"/>
      <c r="BT139" s="167"/>
      <c r="BU139" s="167"/>
      <c r="BV139" s="167"/>
      <c r="BW139" s="167">
        <v>7</v>
      </c>
      <c r="BX139" s="170">
        <v>7</v>
      </c>
      <c r="BY139" s="170">
        <v>6</v>
      </c>
      <c r="BZ139" s="170"/>
      <c r="CA139" s="170"/>
      <c r="CB139" s="170"/>
      <c r="CC139" s="170"/>
      <c r="CD139" s="170"/>
      <c r="CE139" s="170"/>
      <c r="CF139" s="170"/>
      <c r="CG139" s="171"/>
      <c r="CH139" s="166">
        <v>1.4999999999999999E-2</v>
      </c>
      <c r="CI139" s="283"/>
      <c r="CJ139" s="172"/>
      <c r="CK139" s="154"/>
      <c r="CL139" s="154"/>
      <c r="CM139" s="154"/>
      <c r="CN139" s="154"/>
      <c r="CO139" s="154" t="s">
        <v>400</v>
      </c>
      <c r="CP139" s="273" t="s">
        <v>401</v>
      </c>
      <c r="CQ139" s="250"/>
      <c r="CR139" s="250"/>
      <c r="CS139" s="250">
        <v>9</v>
      </c>
      <c r="CT139" s="250"/>
      <c r="CU139" s="250"/>
      <c r="CV139" s="250"/>
      <c r="CW139" s="250"/>
      <c r="CX139" s="250"/>
      <c r="CY139" s="250" t="str">
        <f t="shared" si="32"/>
        <v/>
      </c>
      <c r="CZ139" s="178">
        <f t="shared" si="33"/>
        <v>290</v>
      </c>
      <c r="DA139" s="178">
        <f t="shared" si="34"/>
        <v>190.55555555555554</v>
      </c>
      <c r="DB139" s="243">
        <f t="shared" si="35"/>
        <v>864</v>
      </c>
      <c r="DC139" s="12">
        <f t="shared" si="36"/>
        <v>42</v>
      </c>
      <c r="DD139" s="271">
        <f t="shared" si="37"/>
        <v>21</v>
      </c>
      <c r="DE139" s="271" t="str">
        <f t="shared" si="38"/>
        <v/>
      </c>
      <c r="DF139" s="167" t="str">
        <f t="shared" si="39"/>
        <v/>
      </c>
      <c r="DG139" s="271" t="str">
        <f t="shared" si="40"/>
        <v/>
      </c>
      <c r="DH139" s="243">
        <f t="shared" si="41"/>
        <v>885</v>
      </c>
      <c r="DI139" s="281">
        <f t="shared" si="42"/>
        <v>2.3728813559322035E-2</v>
      </c>
      <c r="DK139" s="12" t="str">
        <f t="shared" si="43"/>
        <v/>
      </c>
      <c r="DM139" s="242">
        <f t="shared" si="44"/>
        <v>6.5555555555555429</v>
      </c>
      <c r="DN139" s="250">
        <f t="shared" si="45"/>
        <v>0</v>
      </c>
      <c r="DO139" s="250">
        <f t="shared" si="46"/>
        <v>1</v>
      </c>
      <c r="DP139" s="250">
        <f t="shared" si="47"/>
        <v>1</v>
      </c>
      <c r="DQ139" s="250"/>
      <c r="DR139" s="250"/>
      <c r="DS139" s="250"/>
      <c r="DT139" s="250"/>
      <c r="DU139" s="250"/>
      <c r="DV139" s="250"/>
      <c r="DW139" s="250"/>
      <c r="DX139" s="250"/>
      <c r="DY139" s="250"/>
      <c r="DZ139" s="250"/>
      <c r="EA139" s="250"/>
      <c r="EB139" s="250"/>
      <c r="EC139" s="250"/>
      <c r="ED139" s="250"/>
      <c r="EE139" s="250"/>
      <c r="EF139" s="250"/>
      <c r="EG139" s="250"/>
      <c r="EH139" s="250"/>
      <c r="EI139" s="250"/>
    </row>
    <row r="140" spans="1:139" s="184" customFormat="1" ht="31.5" customHeight="1" x14ac:dyDescent="0.2">
      <c r="A140" s="179">
        <v>2022</v>
      </c>
      <c r="B140" s="152">
        <v>3</v>
      </c>
      <c r="C140" s="282">
        <v>44625</v>
      </c>
      <c r="D140" s="152">
        <v>380</v>
      </c>
      <c r="E140" s="152">
        <v>444</v>
      </c>
      <c r="F140" s="152">
        <v>6</v>
      </c>
      <c r="G140" s="183" t="s">
        <v>247</v>
      </c>
      <c r="H140" s="271" t="s">
        <v>248</v>
      </c>
      <c r="I140" s="271" t="s">
        <v>365</v>
      </c>
      <c r="J140" s="271">
        <v>4</v>
      </c>
      <c r="K140" s="271">
        <v>2</v>
      </c>
      <c r="L140" s="185">
        <v>166</v>
      </c>
      <c r="M140" s="186">
        <v>159.02799999999999</v>
      </c>
      <c r="N140" s="187">
        <v>175.96</v>
      </c>
      <c r="O140" s="178"/>
      <c r="P140" s="178">
        <v>244</v>
      </c>
      <c r="Q140" s="178">
        <v>273</v>
      </c>
      <c r="R140" s="178">
        <v>261</v>
      </c>
      <c r="S140" s="178">
        <v>264</v>
      </c>
      <c r="T140" s="178"/>
      <c r="U140" s="178">
        <v>173</v>
      </c>
      <c r="V140" s="178">
        <v>166</v>
      </c>
      <c r="W140" s="178">
        <v>178</v>
      </c>
      <c r="X140" s="178">
        <v>180</v>
      </c>
      <c r="Y140" s="153">
        <v>180</v>
      </c>
      <c r="Z140" s="153">
        <v>186</v>
      </c>
      <c r="AA140" s="178">
        <v>288</v>
      </c>
      <c r="AB140" s="178">
        <v>256</v>
      </c>
      <c r="AC140" s="178">
        <v>218</v>
      </c>
      <c r="AD140" s="178">
        <v>207</v>
      </c>
      <c r="AE140" s="178">
        <v>286</v>
      </c>
      <c r="AF140" s="178">
        <v>177</v>
      </c>
      <c r="AG140" s="178">
        <v>178</v>
      </c>
      <c r="AH140" s="178">
        <v>175</v>
      </c>
      <c r="AI140" s="178">
        <v>170</v>
      </c>
      <c r="AJ140" s="178">
        <v>181</v>
      </c>
      <c r="AK140" s="153">
        <v>182</v>
      </c>
      <c r="AL140" s="153">
        <v>187</v>
      </c>
      <c r="AM140" s="178"/>
      <c r="AN140" s="178"/>
      <c r="AO140" s="214"/>
      <c r="AP140" s="168">
        <v>90</v>
      </c>
      <c r="AQ140" s="169">
        <v>160</v>
      </c>
      <c r="AR140" s="167"/>
      <c r="AS140" s="167"/>
      <c r="AT140" s="167"/>
      <c r="AU140" s="167"/>
      <c r="AV140" s="167"/>
      <c r="AW140" s="167"/>
      <c r="AX140" s="167"/>
      <c r="AY140" s="167"/>
      <c r="AZ140" s="167"/>
      <c r="BA140" s="167"/>
      <c r="BB140" s="167"/>
      <c r="BC140" s="167"/>
      <c r="BD140" s="167"/>
      <c r="BE140" s="167"/>
      <c r="BF140" s="167"/>
      <c r="BG140" s="167"/>
      <c r="BH140" s="167"/>
      <c r="BI140" s="167"/>
      <c r="BJ140" s="167"/>
      <c r="BK140" s="167"/>
      <c r="BL140" s="167"/>
      <c r="BM140" s="167"/>
      <c r="BN140" s="167"/>
      <c r="BO140" s="167"/>
      <c r="BP140" s="167"/>
      <c r="BQ140" s="167"/>
      <c r="BR140" s="167"/>
      <c r="BS140" s="167"/>
      <c r="BT140" s="167"/>
      <c r="BU140" s="167"/>
      <c r="BV140" s="167"/>
      <c r="BW140" s="167"/>
      <c r="BX140" s="170"/>
      <c r="BY140" s="170"/>
      <c r="BZ140" s="170"/>
      <c r="CA140" s="170"/>
      <c r="CB140" s="170"/>
      <c r="CC140" s="170"/>
      <c r="CD140" s="170"/>
      <c r="CE140" s="170"/>
      <c r="CF140" s="170"/>
      <c r="CG140" s="171"/>
      <c r="CH140" s="166">
        <v>1.4999999999999999E-2</v>
      </c>
      <c r="CI140" s="283"/>
      <c r="CJ140" s="172"/>
      <c r="CK140" s="154"/>
      <c r="CL140" s="154"/>
      <c r="CM140" s="154"/>
      <c r="CN140" s="154"/>
      <c r="CO140" s="154" t="s">
        <v>400</v>
      </c>
      <c r="CP140" s="273" t="s">
        <v>401</v>
      </c>
      <c r="CQ140" s="250"/>
      <c r="CR140" s="250"/>
      <c r="CS140" s="250">
        <v>9</v>
      </c>
      <c r="CT140" s="250"/>
      <c r="CU140" s="250"/>
      <c r="CV140" s="250"/>
      <c r="CW140" s="250"/>
      <c r="CX140" s="250"/>
      <c r="CY140" s="250" t="str">
        <f t="shared" si="32"/>
        <v/>
      </c>
      <c r="CZ140" s="178">
        <f t="shared" si="33"/>
        <v>255</v>
      </c>
      <c r="DA140" s="178">
        <f t="shared" si="34"/>
        <v>175.33333333333334</v>
      </c>
      <c r="DB140" s="243">
        <f t="shared" si="35"/>
        <v>0</v>
      </c>
      <c r="DC140" s="12">
        <f t="shared" si="36"/>
        <v>0</v>
      </c>
      <c r="DD140" s="271">
        <f t="shared" si="37"/>
        <v>0</v>
      </c>
      <c r="DE140" s="271">
        <f t="shared" si="38"/>
        <v>184</v>
      </c>
      <c r="DF140" s="167">
        <f t="shared" si="39"/>
        <v>78</v>
      </c>
      <c r="DG140" s="271">
        <f t="shared" si="40"/>
        <v>0</v>
      </c>
      <c r="DH140" s="243">
        <f t="shared" si="41"/>
        <v>0</v>
      </c>
      <c r="DI140" s="281" t="str">
        <f t="shared" si="42"/>
        <v/>
      </c>
      <c r="DK140" s="12">
        <f t="shared" si="43"/>
        <v>-12</v>
      </c>
      <c r="DM140" s="242">
        <f t="shared" si="44"/>
        <v>9.3333333333333428</v>
      </c>
      <c r="DN140" s="250">
        <f t="shared" si="45"/>
        <v>0</v>
      </c>
      <c r="DO140" s="250">
        <f t="shared" si="46"/>
        <v>1</v>
      </c>
      <c r="DP140" s="250">
        <f t="shared" si="47"/>
        <v>1</v>
      </c>
      <c r="DQ140" s="250"/>
      <c r="DR140" s="250"/>
      <c r="DS140" s="250"/>
      <c r="DT140" s="250"/>
      <c r="DU140" s="250"/>
      <c r="DV140" s="250"/>
      <c r="DW140" s="250"/>
      <c r="DX140" s="250"/>
      <c r="DY140" s="250"/>
      <c r="DZ140" s="250"/>
      <c r="EA140" s="250"/>
      <c r="EB140" s="250"/>
      <c r="EC140" s="250"/>
      <c r="ED140" s="250"/>
      <c r="EE140" s="250"/>
      <c r="EF140" s="250"/>
      <c r="EG140" s="250"/>
      <c r="EH140" s="250"/>
      <c r="EI140" s="250"/>
    </row>
    <row r="141" spans="1:139" s="184" customFormat="1" ht="31.5" customHeight="1" x14ac:dyDescent="0.2">
      <c r="A141" s="179">
        <v>2022</v>
      </c>
      <c r="B141" s="152">
        <v>3</v>
      </c>
      <c r="C141" s="282">
        <v>44625</v>
      </c>
      <c r="D141" s="152">
        <v>1</v>
      </c>
      <c r="E141" s="152">
        <v>1</v>
      </c>
      <c r="F141" s="152">
        <v>8</v>
      </c>
      <c r="G141" s="183" t="s">
        <v>197</v>
      </c>
      <c r="H141" s="271" t="s">
        <v>198</v>
      </c>
      <c r="I141" s="271" t="s">
        <v>365</v>
      </c>
      <c r="J141" s="271">
        <v>3</v>
      </c>
      <c r="K141" s="271">
        <v>2</v>
      </c>
      <c r="L141" s="185">
        <v>111</v>
      </c>
      <c r="M141" s="186">
        <v>103.23</v>
      </c>
      <c r="N141" s="187">
        <v>118.77</v>
      </c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53"/>
      <c r="Z141" s="153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53"/>
      <c r="AL141" s="153"/>
      <c r="AM141" s="178"/>
      <c r="AN141" s="178"/>
      <c r="AO141" s="214"/>
      <c r="AP141" s="168">
        <v>108</v>
      </c>
      <c r="AQ141" s="169">
        <v>100</v>
      </c>
      <c r="AR141" s="167"/>
      <c r="AS141" s="167"/>
      <c r="AT141" s="167"/>
      <c r="AU141" s="167"/>
      <c r="AV141" s="167">
        <v>176</v>
      </c>
      <c r="AW141" s="167">
        <v>2</v>
      </c>
      <c r="AX141" s="167">
        <v>2</v>
      </c>
      <c r="AY141" s="167">
        <v>2</v>
      </c>
      <c r="AZ141" s="167"/>
      <c r="BA141" s="167"/>
      <c r="BB141" s="167"/>
      <c r="BC141" s="167"/>
      <c r="BD141" s="167"/>
      <c r="BE141" s="167"/>
      <c r="BF141" s="167"/>
      <c r="BG141" s="167"/>
      <c r="BH141" s="167">
        <v>182</v>
      </c>
      <c r="BI141" s="167"/>
      <c r="BJ141" s="167"/>
      <c r="BK141" s="167"/>
      <c r="BL141" s="167"/>
      <c r="BM141" s="167"/>
      <c r="BN141" s="167"/>
      <c r="BO141" s="167"/>
      <c r="BP141" s="167"/>
      <c r="BQ141" s="167"/>
      <c r="BR141" s="167"/>
      <c r="BS141" s="167"/>
      <c r="BT141" s="167"/>
      <c r="BU141" s="167"/>
      <c r="BV141" s="167"/>
      <c r="BW141" s="167"/>
      <c r="BX141" s="170"/>
      <c r="BY141" s="170"/>
      <c r="BZ141" s="170"/>
      <c r="CA141" s="170"/>
      <c r="CB141" s="170"/>
      <c r="CC141" s="170"/>
      <c r="CD141" s="170"/>
      <c r="CE141" s="170"/>
      <c r="CF141" s="170"/>
      <c r="CG141" s="171"/>
      <c r="CH141" s="166">
        <v>1.4999999999999999E-2</v>
      </c>
      <c r="CI141" s="283"/>
      <c r="CJ141" s="172"/>
      <c r="CK141" s="154"/>
      <c r="CL141" s="154"/>
      <c r="CM141" s="154"/>
      <c r="CN141" s="154"/>
      <c r="CO141" s="154" t="s">
        <v>403</v>
      </c>
      <c r="CP141" s="273" t="s">
        <v>403</v>
      </c>
      <c r="CQ141" s="250"/>
      <c r="CR141" s="250"/>
      <c r="CS141" s="250">
        <v>9</v>
      </c>
      <c r="CT141" s="250"/>
      <c r="CU141" s="250"/>
      <c r="CV141" s="250"/>
      <c r="CW141" s="250"/>
      <c r="CX141" s="250"/>
      <c r="CY141" s="250" t="str">
        <f t="shared" si="32"/>
        <v/>
      </c>
      <c r="CZ141" s="178" t="str">
        <f t="shared" si="33"/>
        <v/>
      </c>
      <c r="DA141" s="178" t="str">
        <f t="shared" si="34"/>
        <v/>
      </c>
      <c r="DB141" s="243">
        <f t="shared" si="35"/>
        <v>176</v>
      </c>
      <c r="DC141" s="12">
        <f t="shared" si="36"/>
        <v>6</v>
      </c>
      <c r="DD141" s="271">
        <f t="shared" si="37"/>
        <v>3</v>
      </c>
      <c r="DE141" s="271" t="str">
        <f t="shared" si="38"/>
        <v/>
      </c>
      <c r="DF141" s="167" t="str">
        <f t="shared" si="39"/>
        <v/>
      </c>
      <c r="DG141" s="271" t="str">
        <f t="shared" si="40"/>
        <v/>
      </c>
      <c r="DH141" s="243">
        <f t="shared" si="41"/>
        <v>179</v>
      </c>
      <c r="DI141" s="281">
        <f t="shared" si="42"/>
        <v>1.6759776536312849E-2</v>
      </c>
      <c r="DK141" s="12" t="str">
        <f t="shared" si="43"/>
        <v/>
      </c>
      <c r="DM141" s="242" t="str">
        <f t="shared" si="44"/>
        <v/>
      </c>
      <c r="DN141" s="250">
        <f t="shared" si="45"/>
        <v>0</v>
      </c>
      <c r="DO141" s="250">
        <f t="shared" si="46"/>
        <v>1</v>
      </c>
      <c r="DP141" s="250">
        <f t="shared" si="47"/>
        <v>0</v>
      </c>
      <c r="DQ141" s="250"/>
      <c r="DR141" s="250"/>
      <c r="DS141" s="250"/>
      <c r="DT141" s="250"/>
      <c r="DU141" s="250"/>
      <c r="DV141" s="250"/>
      <c r="DW141" s="250"/>
      <c r="DX141" s="250"/>
      <c r="DY141" s="250"/>
      <c r="DZ141" s="250"/>
      <c r="EA141" s="250"/>
      <c r="EB141" s="250"/>
      <c r="EC141" s="250"/>
      <c r="ED141" s="250"/>
      <c r="EE141" s="250"/>
      <c r="EF141" s="250"/>
      <c r="EG141" s="250"/>
      <c r="EH141" s="250"/>
      <c r="EI141" s="250"/>
    </row>
    <row r="142" spans="1:139" s="184" customFormat="1" ht="31.5" customHeight="1" x14ac:dyDescent="0.2">
      <c r="A142" s="179">
        <v>2022</v>
      </c>
      <c r="B142" s="152">
        <v>3</v>
      </c>
      <c r="C142" s="282">
        <v>44625</v>
      </c>
      <c r="D142" s="152">
        <v>1</v>
      </c>
      <c r="E142" s="152">
        <v>2</v>
      </c>
      <c r="F142" s="152">
        <v>8</v>
      </c>
      <c r="G142" s="183" t="s">
        <v>249</v>
      </c>
      <c r="H142" s="271" t="s">
        <v>250</v>
      </c>
      <c r="I142" s="271" t="s">
        <v>365</v>
      </c>
      <c r="J142" s="271">
        <v>3</v>
      </c>
      <c r="K142" s="271">
        <v>2</v>
      </c>
      <c r="L142" s="185">
        <v>113</v>
      </c>
      <c r="M142" s="186">
        <v>105.09</v>
      </c>
      <c r="N142" s="187">
        <v>120.91</v>
      </c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53"/>
      <c r="Z142" s="153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53"/>
      <c r="AL142" s="153"/>
      <c r="AM142" s="178"/>
      <c r="AN142" s="178"/>
      <c r="AO142" s="214"/>
      <c r="AP142" s="168">
        <v>108</v>
      </c>
      <c r="AQ142" s="169">
        <v>100</v>
      </c>
      <c r="AR142" s="167"/>
      <c r="AS142" s="167"/>
      <c r="AT142" s="167"/>
      <c r="AU142" s="167"/>
      <c r="AV142" s="167">
        <v>364</v>
      </c>
      <c r="AW142" s="167">
        <v>2</v>
      </c>
      <c r="AX142" s="167">
        <v>2</v>
      </c>
      <c r="AY142" s="167">
        <v>2</v>
      </c>
      <c r="AZ142" s="167"/>
      <c r="BA142" s="167"/>
      <c r="BB142" s="167"/>
      <c r="BC142" s="167"/>
      <c r="BD142" s="167"/>
      <c r="BE142" s="167"/>
      <c r="BF142" s="167"/>
      <c r="BG142" s="167"/>
      <c r="BH142" s="167">
        <v>370</v>
      </c>
      <c r="BI142" s="167"/>
      <c r="BJ142" s="167"/>
      <c r="BK142" s="167"/>
      <c r="BL142" s="167"/>
      <c r="BM142" s="167"/>
      <c r="BN142" s="167"/>
      <c r="BO142" s="167"/>
      <c r="BP142" s="167"/>
      <c r="BQ142" s="167"/>
      <c r="BR142" s="167"/>
      <c r="BS142" s="167"/>
      <c r="BT142" s="167"/>
      <c r="BU142" s="167"/>
      <c r="BV142" s="167"/>
      <c r="BW142" s="167"/>
      <c r="BX142" s="170"/>
      <c r="BY142" s="170"/>
      <c r="BZ142" s="170"/>
      <c r="CA142" s="170"/>
      <c r="CB142" s="170"/>
      <c r="CC142" s="170"/>
      <c r="CD142" s="170"/>
      <c r="CE142" s="170"/>
      <c r="CF142" s="170"/>
      <c r="CG142" s="171"/>
      <c r="CH142" s="166">
        <v>1.4999999999999999E-2</v>
      </c>
      <c r="CI142" s="283"/>
      <c r="CJ142" s="172"/>
      <c r="CK142" s="154"/>
      <c r="CL142" s="154"/>
      <c r="CM142" s="154"/>
      <c r="CN142" s="154"/>
      <c r="CO142" s="154" t="s">
        <v>403</v>
      </c>
      <c r="CP142" s="273" t="s">
        <v>403</v>
      </c>
      <c r="CQ142" s="250"/>
      <c r="CR142" s="250"/>
      <c r="CS142" s="250">
        <v>9</v>
      </c>
      <c r="CT142" s="250"/>
      <c r="CU142" s="250"/>
      <c r="CV142" s="250"/>
      <c r="CW142" s="250"/>
      <c r="CX142" s="250"/>
      <c r="CY142" s="250" t="str">
        <f t="shared" si="32"/>
        <v/>
      </c>
      <c r="CZ142" s="178" t="str">
        <f t="shared" si="33"/>
        <v/>
      </c>
      <c r="DA142" s="178" t="str">
        <f t="shared" si="34"/>
        <v/>
      </c>
      <c r="DB142" s="243">
        <f t="shared" si="35"/>
        <v>364</v>
      </c>
      <c r="DC142" s="12">
        <f t="shared" si="36"/>
        <v>6</v>
      </c>
      <c r="DD142" s="271">
        <f t="shared" si="37"/>
        <v>3</v>
      </c>
      <c r="DE142" s="271" t="str">
        <f t="shared" si="38"/>
        <v/>
      </c>
      <c r="DF142" s="167" t="str">
        <f t="shared" si="39"/>
        <v/>
      </c>
      <c r="DG142" s="271" t="str">
        <f t="shared" si="40"/>
        <v/>
      </c>
      <c r="DH142" s="243">
        <f t="shared" si="41"/>
        <v>367</v>
      </c>
      <c r="DI142" s="281">
        <f t="shared" si="42"/>
        <v>8.1743869209809257E-3</v>
      </c>
      <c r="DK142" s="12" t="str">
        <f t="shared" si="43"/>
        <v/>
      </c>
      <c r="DM142" s="242" t="str">
        <f t="shared" si="44"/>
        <v/>
      </c>
      <c r="DN142" s="250">
        <f t="shared" si="45"/>
        <v>0</v>
      </c>
      <c r="DO142" s="250">
        <f t="shared" si="46"/>
        <v>1</v>
      </c>
      <c r="DP142" s="250">
        <f t="shared" si="47"/>
        <v>0</v>
      </c>
      <c r="DQ142" s="250"/>
      <c r="DR142" s="250"/>
      <c r="DS142" s="250"/>
      <c r="DT142" s="250"/>
      <c r="DU142" s="250"/>
      <c r="DV142" s="250"/>
      <c r="DW142" s="250"/>
      <c r="DX142" s="250"/>
      <c r="DY142" s="250"/>
      <c r="DZ142" s="250"/>
      <c r="EA142" s="250"/>
      <c r="EB142" s="250"/>
      <c r="EC142" s="250"/>
      <c r="ED142" s="250"/>
      <c r="EE142" s="250"/>
      <c r="EF142" s="250"/>
      <c r="EG142" s="250"/>
      <c r="EH142" s="250"/>
      <c r="EI142" s="250"/>
    </row>
    <row r="143" spans="1:139" s="184" customFormat="1" ht="31.5" customHeight="1" x14ac:dyDescent="0.2">
      <c r="A143" s="179">
        <v>2022</v>
      </c>
      <c r="B143" s="152">
        <v>3</v>
      </c>
      <c r="C143" s="282">
        <v>44625</v>
      </c>
      <c r="D143" s="152">
        <v>425</v>
      </c>
      <c r="E143" s="152">
        <v>674</v>
      </c>
      <c r="F143" s="152">
        <v>8</v>
      </c>
      <c r="G143" s="183" t="s">
        <v>115</v>
      </c>
      <c r="H143" s="271" t="s">
        <v>116</v>
      </c>
      <c r="I143" s="271" t="s">
        <v>371</v>
      </c>
      <c r="J143" s="271">
        <v>2</v>
      </c>
      <c r="K143" s="271">
        <v>1</v>
      </c>
      <c r="L143" s="185">
        <v>256</v>
      </c>
      <c r="M143" s="186">
        <v>240.89599999999999</v>
      </c>
      <c r="N143" s="187">
        <v>274.17599999999999</v>
      </c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53"/>
      <c r="Z143" s="153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53"/>
      <c r="AL143" s="153"/>
      <c r="AM143" s="178"/>
      <c r="AN143" s="178"/>
      <c r="AO143" s="214"/>
      <c r="AP143" s="168">
        <v>60</v>
      </c>
      <c r="AQ143" s="169">
        <v>120</v>
      </c>
      <c r="AR143" s="167"/>
      <c r="AS143" s="167"/>
      <c r="AT143" s="167"/>
      <c r="AU143" s="167"/>
      <c r="AV143" s="167"/>
      <c r="AW143" s="167"/>
      <c r="AX143" s="167"/>
      <c r="AY143" s="167"/>
      <c r="AZ143" s="167"/>
      <c r="BA143" s="167"/>
      <c r="BB143" s="167"/>
      <c r="BC143" s="167"/>
      <c r="BD143" s="167"/>
      <c r="BE143" s="167"/>
      <c r="BF143" s="167"/>
      <c r="BG143" s="167"/>
      <c r="BH143" s="167"/>
      <c r="BI143" s="167"/>
      <c r="BJ143" s="167"/>
      <c r="BK143" s="167">
        <v>500</v>
      </c>
      <c r="BL143" s="167"/>
      <c r="BM143" s="167"/>
      <c r="BN143" s="167"/>
      <c r="BO143" s="167"/>
      <c r="BP143" s="167"/>
      <c r="BQ143" s="167"/>
      <c r="BR143" s="167"/>
      <c r="BS143" s="167"/>
      <c r="BT143" s="167"/>
      <c r="BU143" s="167"/>
      <c r="BV143" s="167"/>
      <c r="BW143" s="167"/>
      <c r="BX143" s="170"/>
      <c r="BY143" s="170"/>
      <c r="BZ143" s="170"/>
      <c r="CA143" s="170"/>
      <c r="CB143" s="170"/>
      <c r="CC143" s="170"/>
      <c r="CD143" s="170"/>
      <c r="CE143" s="170"/>
      <c r="CF143" s="170"/>
      <c r="CG143" s="171"/>
      <c r="CH143" s="166">
        <v>1.4999999999999999E-2</v>
      </c>
      <c r="CI143" s="283"/>
      <c r="CJ143" s="172"/>
      <c r="CK143" s="154"/>
      <c r="CL143" s="154"/>
      <c r="CM143" s="154"/>
      <c r="CN143" s="154"/>
      <c r="CO143" s="154" t="s">
        <v>367</v>
      </c>
      <c r="CP143" s="273" t="s">
        <v>372</v>
      </c>
      <c r="CQ143" s="250" t="s">
        <v>422</v>
      </c>
      <c r="CR143" s="250" t="s">
        <v>374</v>
      </c>
      <c r="CS143" s="250">
        <v>9</v>
      </c>
      <c r="CT143" s="250"/>
      <c r="CU143" s="250"/>
      <c r="CV143" s="250"/>
      <c r="CW143" s="250"/>
      <c r="CX143" s="250"/>
      <c r="CY143" s="250" t="str">
        <f t="shared" si="32"/>
        <v/>
      </c>
      <c r="CZ143" s="178" t="str">
        <f t="shared" si="33"/>
        <v/>
      </c>
      <c r="DA143" s="178" t="str">
        <f t="shared" si="34"/>
        <v/>
      </c>
      <c r="DB143" s="243">
        <f t="shared" si="35"/>
        <v>500</v>
      </c>
      <c r="DC143" s="12">
        <f t="shared" si="36"/>
        <v>0</v>
      </c>
      <c r="DD143" s="271">
        <f t="shared" si="37"/>
        <v>0</v>
      </c>
      <c r="DE143" s="271" t="str">
        <f t="shared" si="38"/>
        <v/>
      </c>
      <c r="DF143" s="167" t="str">
        <f t="shared" si="39"/>
        <v/>
      </c>
      <c r="DG143" s="271" t="str">
        <f t="shared" si="40"/>
        <v/>
      </c>
      <c r="DH143" s="243">
        <f t="shared" si="41"/>
        <v>500</v>
      </c>
      <c r="DI143" s="281">
        <f t="shared" si="42"/>
        <v>0</v>
      </c>
      <c r="DK143" s="12" t="str">
        <f t="shared" si="43"/>
        <v/>
      </c>
      <c r="DM143" s="242" t="str">
        <f t="shared" si="44"/>
        <v/>
      </c>
      <c r="DN143" s="250">
        <f t="shared" si="45"/>
        <v>0</v>
      </c>
      <c r="DO143" s="250">
        <f t="shared" si="46"/>
        <v>1</v>
      </c>
      <c r="DP143" s="250">
        <f t="shared" si="47"/>
        <v>0</v>
      </c>
      <c r="DQ143" s="250"/>
      <c r="DR143" s="250"/>
      <c r="DS143" s="250"/>
      <c r="DT143" s="250"/>
      <c r="DU143" s="250"/>
      <c r="DV143" s="250"/>
      <c r="DW143" s="250"/>
      <c r="DX143" s="250"/>
      <c r="DY143" s="250"/>
      <c r="DZ143" s="250"/>
      <c r="EA143" s="250"/>
      <c r="EB143" s="250"/>
      <c r="EC143" s="250"/>
      <c r="ED143" s="250"/>
      <c r="EE143" s="250"/>
      <c r="EF143" s="250"/>
      <c r="EG143" s="250"/>
      <c r="EH143" s="250"/>
      <c r="EI143" s="250"/>
    </row>
    <row r="144" spans="1:139" s="184" customFormat="1" ht="31.5" customHeight="1" x14ac:dyDescent="0.2">
      <c r="A144" s="179">
        <v>2022</v>
      </c>
      <c r="B144" s="152">
        <v>3</v>
      </c>
      <c r="C144" s="282">
        <v>44625</v>
      </c>
      <c r="D144" s="152">
        <v>165</v>
      </c>
      <c r="E144" s="152">
        <v>306</v>
      </c>
      <c r="F144" s="152">
        <v>28</v>
      </c>
      <c r="G144" s="183" t="s">
        <v>305</v>
      </c>
      <c r="H144" s="271" t="s">
        <v>306</v>
      </c>
      <c r="I144" s="271" t="s">
        <v>393</v>
      </c>
      <c r="J144" s="271">
        <v>1</v>
      </c>
      <c r="K144" s="271">
        <v>3</v>
      </c>
      <c r="L144" s="185">
        <v>196</v>
      </c>
      <c r="M144" s="186">
        <v>182.28</v>
      </c>
      <c r="N144" s="187">
        <v>209.72</v>
      </c>
      <c r="O144" s="178"/>
      <c r="P144" s="178">
        <v>229</v>
      </c>
      <c r="Q144" s="178"/>
      <c r="R144" s="178"/>
      <c r="S144" s="178"/>
      <c r="T144" s="178"/>
      <c r="U144" s="178">
        <v>208</v>
      </c>
      <c r="V144" s="178"/>
      <c r="W144" s="178"/>
      <c r="X144" s="178"/>
      <c r="Y144" s="153"/>
      <c r="Z144" s="153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53"/>
      <c r="AL144" s="153"/>
      <c r="AM144" s="178"/>
      <c r="AN144" s="178"/>
      <c r="AO144" s="214"/>
      <c r="AP144" s="168">
        <v>23</v>
      </c>
      <c r="AQ144" s="169">
        <v>157</v>
      </c>
      <c r="AR144" s="167"/>
      <c r="AS144" s="167"/>
      <c r="AT144" s="167"/>
      <c r="AU144" s="167"/>
      <c r="AV144" s="167">
        <v>100</v>
      </c>
      <c r="AW144" s="167">
        <v>3</v>
      </c>
      <c r="AX144" s="167">
        <v>3</v>
      </c>
      <c r="AY144" s="167">
        <v>2</v>
      </c>
      <c r="AZ144" s="167"/>
      <c r="BA144" s="167"/>
      <c r="BB144" s="167"/>
      <c r="BC144" s="167"/>
      <c r="BD144" s="167"/>
      <c r="BE144" s="167"/>
      <c r="BF144" s="167"/>
      <c r="BG144" s="167"/>
      <c r="BH144" s="167">
        <v>108</v>
      </c>
      <c r="BI144" s="167"/>
      <c r="BJ144" s="167"/>
      <c r="BK144" s="167"/>
      <c r="BL144" s="167"/>
      <c r="BM144" s="167"/>
      <c r="BN144" s="167"/>
      <c r="BO144" s="167"/>
      <c r="BP144" s="167"/>
      <c r="BQ144" s="167"/>
      <c r="BR144" s="167"/>
      <c r="BS144" s="167"/>
      <c r="BT144" s="167"/>
      <c r="BU144" s="167"/>
      <c r="BV144" s="167"/>
      <c r="BW144" s="167"/>
      <c r="BX144" s="170"/>
      <c r="BY144" s="170"/>
      <c r="BZ144" s="170"/>
      <c r="CA144" s="170"/>
      <c r="CB144" s="170"/>
      <c r="CC144" s="170"/>
      <c r="CD144" s="170"/>
      <c r="CE144" s="170"/>
      <c r="CF144" s="170"/>
      <c r="CG144" s="171"/>
      <c r="CH144" s="166">
        <v>0.02</v>
      </c>
      <c r="CI144" s="283"/>
      <c r="CJ144" s="172"/>
      <c r="CK144" s="154"/>
      <c r="CL144" s="154"/>
      <c r="CM144" s="154"/>
      <c r="CN144" s="154"/>
      <c r="CO144" s="154" t="s">
        <v>419</v>
      </c>
      <c r="CP144" s="273"/>
      <c r="CQ144" s="250"/>
      <c r="CR144" s="250"/>
      <c r="CS144" s="250">
        <v>9</v>
      </c>
      <c r="CT144" s="250"/>
      <c r="CU144" s="250"/>
      <c r="CV144" s="250"/>
      <c r="CW144" s="250"/>
      <c r="CX144" s="250"/>
      <c r="CY144" s="250" t="str">
        <f t="shared" si="32"/>
        <v/>
      </c>
      <c r="CZ144" s="178">
        <f t="shared" si="33"/>
        <v>229</v>
      </c>
      <c r="DA144" s="178">
        <f t="shared" si="34"/>
        <v>208</v>
      </c>
      <c r="DB144" s="243">
        <f t="shared" si="35"/>
        <v>100</v>
      </c>
      <c r="DC144" s="12">
        <f t="shared" si="36"/>
        <v>8</v>
      </c>
      <c r="DD144" s="271">
        <f t="shared" si="37"/>
        <v>3</v>
      </c>
      <c r="DE144" s="271" t="str">
        <f t="shared" si="38"/>
        <v/>
      </c>
      <c r="DF144" s="167" t="str">
        <f t="shared" si="39"/>
        <v/>
      </c>
      <c r="DG144" s="271" t="str">
        <f t="shared" si="40"/>
        <v/>
      </c>
      <c r="DH144" s="243">
        <f t="shared" si="41"/>
        <v>103</v>
      </c>
      <c r="DI144" s="281">
        <f t="shared" si="42"/>
        <v>2.9126213592233011E-2</v>
      </c>
      <c r="DK144" s="12" t="str">
        <f t="shared" si="43"/>
        <v/>
      </c>
      <c r="DM144" s="242">
        <f t="shared" si="44"/>
        <v>12</v>
      </c>
      <c r="DN144" s="250">
        <f t="shared" si="45"/>
        <v>0</v>
      </c>
      <c r="DO144" s="250">
        <f t="shared" si="46"/>
        <v>1</v>
      </c>
      <c r="DP144" s="250">
        <f t="shared" si="47"/>
        <v>1</v>
      </c>
      <c r="DQ144" s="250"/>
      <c r="DR144" s="250"/>
      <c r="DS144" s="250"/>
      <c r="DT144" s="250"/>
      <c r="DU144" s="250"/>
      <c r="DV144" s="250"/>
      <c r="DW144" s="250"/>
      <c r="DX144" s="250"/>
      <c r="DY144" s="250"/>
      <c r="DZ144" s="250"/>
      <c r="EA144" s="250"/>
      <c r="EB144" s="250"/>
      <c r="EC144" s="250"/>
      <c r="ED144" s="250"/>
      <c r="EE144" s="250"/>
      <c r="EF144" s="250"/>
      <c r="EG144" s="250"/>
      <c r="EH144" s="250"/>
      <c r="EI144" s="250"/>
    </row>
    <row r="145" spans="1:139" s="184" customFormat="1" ht="31.5" customHeight="1" x14ac:dyDescent="0.2">
      <c r="A145" s="179">
        <v>2022</v>
      </c>
      <c r="B145" s="152">
        <v>3</v>
      </c>
      <c r="C145" s="282">
        <v>44625</v>
      </c>
      <c r="D145" s="152">
        <v>165</v>
      </c>
      <c r="E145" s="152">
        <v>652</v>
      </c>
      <c r="F145" s="152">
        <v>28</v>
      </c>
      <c r="G145" s="183" t="s">
        <v>167</v>
      </c>
      <c r="H145" s="271" t="s">
        <v>168</v>
      </c>
      <c r="I145" s="271" t="s">
        <v>393</v>
      </c>
      <c r="J145" s="271">
        <v>1</v>
      </c>
      <c r="K145" s="271">
        <v>3</v>
      </c>
      <c r="L145" s="185">
        <v>17.100000000000001</v>
      </c>
      <c r="M145" s="186">
        <v>15.903</v>
      </c>
      <c r="N145" s="187">
        <v>18.297000000000001</v>
      </c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53">
        <v>180</v>
      </c>
      <c r="Z145" s="153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53"/>
      <c r="AL145" s="153"/>
      <c r="AM145" s="178"/>
      <c r="AN145" s="178"/>
      <c r="AO145" s="214"/>
      <c r="AP145" s="168">
        <v>23</v>
      </c>
      <c r="AQ145" s="169">
        <v>157</v>
      </c>
      <c r="AR145" s="167"/>
      <c r="AS145" s="167"/>
      <c r="AT145" s="167"/>
      <c r="AU145" s="167"/>
      <c r="AV145" s="167"/>
      <c r="AW145" s="167"/>
      <c r="AX145" s="167"/>
      <c r="AY145" s="167"/>
      <c r="AZ145" s="167"/>
      <c r="BA145" s="167"/>
      <c r="BB145" s="167"/>
      <c r="BC145" s="167"/>
      <c r="BD145" s="167"/>
      <c r="BE145" s="167"/>
      <c r="BF145" s="167"/>
      <c r="BG145" s="167"/>
      <c r="BH145" s="167"/>
      <c r="BI145" s="167"/>
      <c r="BJ145" s="167"/>
      <c r="BK145" s="167"/>
      <c r="BL145" s="167"/>
      <c r="BM145" s="167"/>
      <c r="BN145" s="167"/>
      <c r="BO145" s="167"/>
      <c r="BP145" s="167"/>
      <c r="BQ145" s="167"/>
      <c r="BR145" s="167"/>
      <c r="BS145" s="167"/>
      <c r="BT145" s="167"/>
      <c r="BU145" s="167"/>
      <c r="BV145" s="167"/>
      <c r="BW145" s="167"/>
      <c r="BX145" s="170"/>
      <c r="BY145" s="170"/>
      <c r="BZ145" s="170"/>
      <c r="CA145" s="170"/>
      <c r="CB145" s="170"/>
      <c r="CC145" s="170"/>
      <c r="CD145" s="170"/>
      <c r="CE145" s="170"/>
      <c r="CF145" s="170"/>
      <c r="CG145" s="171"/>
      <c r="CH145" s="166">
        <v>0.02</v>
      </c>
      <c r="CI145" s="283"/>
      <c r="CJ145" s="172"/>
      <c r="CK145" s="154"/>
      <c r="CL145" s="154"/>
      <c r="CM145" s="154"/>
      <c r="CN145" s="154"/>
      <c r="CO145" s="154" t="s">
        <v>419</v>
      </c>
      <c r="CP145" s="273"/>
      <c r="CQ145" s="250" t="s">
        <v>420</v>
      </c>
      <c r="CR145" s="250"/>
      <c r="CS145" s="250">
        <v>9</v>
      </c>
      <c r="CT145" s="250"/>
      <c r="CU145" s="250"/>
      <c r="CV145" s="250"/>
      <c r="CW145" s="250"/>
      <c r="CX145" s="250"/>
      <c r="CY145" s="250" t="str">
        <f t="shared" si="32"/>
        <v/>
      </c>
      <c r="CZ145" s="178" t="str">
        <f t="shared" si="33"/>
        <v/>
      </c>
      <c r="DA145" s="178" t="str">
        <f t="shared" si="34"/>
        <v/>
      </c>
      <c r="DB145" s="243">
        <f t="shared" si="35"/>
        <v>0</v>
      </c>
      <c r="DC145" s="12">
        <f t="shared" si="36"/>
        <v>0</v>
      </c>
      <c r="DD145" s="271">
        <f t="shared" si="37"/>
        <v>0</v>
      </c>
      <c r="DE145" s="271">
        <f t="shared" si="38"/>
        <v>180</v>
      </c>
      <c r="DF145" s="167">
        <f t="shared" si="39"/>
        <v>20</v>
      </c>
      <c r="DG145" s="271">
        <f t="shared" si="40"/>
        <v>0</v>
      </c>
      <c r="DH145" s="243">
        <f t="shared" si="41"/>
        <v>0</v>
      </c>
      <c r="DI145" s="281" t="str">
        <f t="shared" si="42"/>
        <v/>
      </c>
      <c r="DK145" s="12">
        <f t="shared" si="43"/>
        <v>-3</v>
      </c>
      <c r="DM145" s="242" t="str">
        <f t="shared" si="44"/>
        <v/>
      </c>
      <c r="DN145" s="250">
        <f t="shared" si="45"/>
        <v>0</v>
      </c>
      <c r="DO145" s="250">
        <f t="shared" si="46"/>
        <v>1</v>
      </c>
      <c r="DP145" s="250">
        <f t="shared" si="47"/>
        <v>0</v>
      </c>
      <c r="DQ145" s="250"/>
      <c r="DR145" s="250"/>
      <c r="DS145" s="250"/>
      <c r="DT145" s="250"/>
      <c r="DU145" s="250"/>
      <c r="DV145" s="250"/>
      <c r="DW145" s="250"/>
      <c r="DX145" s="250"/>
      <c r="DY145" s="250"/>
      <c r="DZ145" s="250"/>
      <c r="EA145" s="250"/>
      <c r="EB145" s="250"/>
      <c r="EC145" s="250"/>
      <c r="ED145" s="250"/>
      <c r="EE145" s="250"/>
      <c r="EF145" s="250"/>
      <c r="EG145" s="250"/>
      <c r="EH145" s="250"/>
      <c r="EI145" s="250"/>
    </row>
    <row r="146" spans="1:139" s="184" customFormat="1" ht="31.5" customHeight="1" x14ac:dyDescent="0.2">
      <c r="A146" s="179">
        <v>2022</v>
      </c>
      <c r="B146" s="152">
        <v>3</v>
      </c>
      <c r="C146" s="282">
        <v>44625</v>
      </c>
      <c r="D146" s="152">
        <v>227</v>
      </c>
      <c r="E146" s="152">
        <v>155</v>
      </c>
      <c r="F146" s="152">
        <v>28</v>
      </c>
      <c r="G146" s="183" t="s">
        <v>153</v>
      </c>
      <c r="H146" s="271" t="s">
        <v>154</v>
      </c>
      <c r="I146" s="271" t="s">
        <v>390</v>
      </c>
      <c r="J146" s="271">
        <v>3</v>
      </c>
      <c r="K146" s="271">
        <v>2</v>
      </c>
      <c r="L146" s="185">
        <v>122</v>
      </c>
      <c r="M146" s="186">
        <v>113.46</v>
      </c>
      <c r="N146" s="187">
        <v>130.54</v>
      </c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53"/>
      <c r="Z146" s="153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53"/>
      <c r="AL146" s="153"/>
      <c r="AM146" s="178"/>
      <c r="AN146" s="178"/>
      <c r="AO146" s="214"/>
      <c r="AP146" s="168">
        <v>80</v>
      </c>
      <c r="AQ146" s="169">
        <v>135</v>
      </c>
      <c r="AR146" s="167"/>
      <c r="AS146" s="167"/>
      <c r="AT146" s="167"/>
      <c r="AU146" s="167"/>
      <c r="AV146" s="167">
        <v>144</v>
      </c>
      <c r="AW146" s="167"/>
      <c r="AX146" s="167"/>
      <c r="AY146" s="167"/>
      <c r="AZ146" s="167"/>
      <c r="BA146" s="167"/>
      <c r="BB146" s="167"/>
      <c r="BC146" s="167"/>
      <c r="BD146" s="167"/>
      <c r="BE146" s="167"/>
      <c r="BF146" s="167"/>
      <c r="BG146" s="167"/>
      <c r="BH146" s="167"/>
      <c r="BI146" s="167"/>
      <c r="BJ146" s="167"/>
      <c r="BK146" s="167"/>
      <c r="BL146" s="167"/>
      <c r="BM146" s="167"/>
      <c r="BN146" s="167"/>
      <c r="BO146" s="167"/>
      <c r="BP146" s="167"/>
      <c r="BQ146" s="167"/>
      <c r="BR146" s="167"/>
      <c r="BS146" s="167"/>
      <c r="BT146" s="167"/>
      <c r="BU146" s="167"/>
      <c r="BV146" s="167"/>
      <c r="BW146" s="167"/>
      <c r="BX146" s="170"/>
      <c r="BY146" s="170"/>
      <c r="BZ146" s="170"/>
      <c r="CA146" s="170"/>
      <c r="CB146" s="170"/>
      <c r="CC146" s="170"/>
      <c r="CD146" s="170"/>
      <c r="CE146" s="170"/>
      <c r="CF146" s="170"/>
      <c r="CG146" s="171"/>
      <c r="CH146" s="166">
        <v>0.02</v>
      </c>
      <c r="CI146" s="283"/>
      <c r="CJ146" s="172"/>
      <c r="CK146" s="154"/>
      <c r="CL146" s="154"/>
      <c r="CM146" s="154"/>
      <c r="CN146" s="154"/>
      <c r="CO146" s="154" t="s">
        <v>375</v>
      </c>
      <c r="CP146" s="273" t="s">
        <v>391</v>
      </c>
      <c r="CQ146" s="250" t="s">
        <v>392</v>
      </c>
      <c r="CR146" s="250"/>
      <c r="CS146" s="250">
        <v>9</v>
      </c>
      <c r="CT146" s="250"/>
      <c r="CU146" s="250"/>
      <c r="CV146" s="250"/>
      <c r="CW146" s="250"/>
      <c r="CX146" s="250"/>
      <c r="CY146" s="250" t="str">
        <f t="shared" si="32"/>
        <v/>
      </c>
      <c r="CZ146" s="178" t="str">
        <f t="shared" si="33"/>
        <v/>
      </c>
      <c r="DA146" s="178" t="str">
        <f t="shared" si="34"/>
        <v/>
      </c>
      <c r="DB146" s="243">
        <f t="shared" si="35"/>
        <v>144</v>
      </c>
      <c r="DC146" s="12">
        <f t="shared" si="36"/>
        <v>0</v>
      </c>
      <c r="DD146" s="271">
        <f t="shared" si="37"/>
        <v>0</v>
      </c>
      <c r="DE146" s="271" t="str">
        <f t="shared" si="38"/>
        <v/>
      </c>
      <c r="DF146" s="167" t="str">
        <f t="shared" si="39"/>
        <v/>
      </c>
      <c r="DG146" s="271" t="str">
        <f t="shared" si="40"/>
        <v/>
      </c>
      <c r="DH146" s="243">
        <f t="shared" si="41"/>
        <v>144</v>
      </c>
      <c r="DI146" s="281">
        <f t="shared" si="42"/>
        <v>0</v>
      </c>
      <c r="DK146" s="12" t="str">
        <f t="shared" si="43"/>
        <v/>
      </c>
      <c r="DM146" s="242" t="str">
        <f t="shared" si="44"/>
        <v/>
      </c>
      <c r="DN146" s="250">
        <f t="shared" si="45"/>
        <v>0</v>
      </c>
      <c r="DO146" s="250">
        <f t="shared" si="46"/>
        <v>1</v>
      </c>
      <c r="DP146" s="250">
        <f t="shared" si="47"/>
        <v>0</v>
      </c>
      <c r="DQ146" s="250"/>
      <c r="DR146" s="250"/>
      <c r="DS146" s="250"/>
      <c r="DT146" s="250"/>
      <c r="DU146" s="250"/>
      <c r="DV146" s="250"/>
      <c r="DW146" s="250"/>
      <c r="DX146" s="250"/>
      <c r="DY146" s="250"/>
      <c r="DZ146" s="250"/>
      <c r="EA146" s="250"/>
      <c r="EB146" s="250"/>
      <c r="EC146" s="250"/>
      <c r="ED146" s="250"/>
      <c r="EE146" s="250"/>
      <c r="EF146" s="250"/>
      <c r="EG146" s="250"/>
      <c r="EH146" s="250"/>
      <c r="EI146" s="250"/>
    </row>
    <row r="147" spans="1:139" s="184" customFormat="1" ht="31.5" customHeight="1" x14ac:dyDescent="0.2">
      <c r="A147" s="179">
        <v>2022</v>
      </c>
      <c r="B147" s="152">
        <v>3</v>
      </c>
      <c r="C147" s="282">
        <v>44625</v>
      </c>
      <c r="D147" s="152">
        <v>415</v>
      </c>
      <c r="E147" s="152">
        <v>655</v>
      </c>
      <c r="F147" s="152">
        <v>47</v>
      </c>
      <c r="G147" s="183" t="s">
        <v>139</v>
      </c>
      <c r="H147" s="271" t="s">
        <v>140</v>
      </c>
      <c r="I147" s="271" t="s">
        <v>395</v>
      </c>
      <c r="J147" s="271">
        <v>3</v>
      </c>
      <c r="K147" s="271">
        <v>1</v>
      </c>
      <c r="L147" s="185">
        <v>148</v>
      </c>
      <c r="M147" s="186">
        <v>137.63999999999999</v>
      </c>
      <c r="N147" s="187">
        <v>158.36000000000001</v>
      </c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53"/>
      <c r="Z147" s="153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53"/>
      <c r="AL147" s="153"/>
      <c r="AM147" s="178"/>
      <c r="AN147" s="178"/>
      <c r="AO147" s="214"/>
      <c r="AP147" s="168">
        <v>64</v>
      </c>
      <c r="AQ147" s="169">
        <v>169</v>
      </c>
      <c r="AR147" s="167"/>
      <c r="AS147" s="167"/>
      <c r="AT147" s="167"/>
      <c r="AU147" s="167"/>
      <c r="AV147" s="167">
        <v>400</v>
      </c>
      <c r="AW147" s="167"/>
      <c r="AX147" s="167"/>
      <c r="AY147" s="167"/>
      <c r="AZ147" s="167"/>
      <c r="BA147" s="167"/>
      <c r="BB147" s="167"/>
      <c r="BC147" s="167"/>
      <c r="BD147" s="167"/>
      <c r="BE147" s="167"/>
      <c r="BF147" s="167"/>
      <c r="BG147" s="167"/>
      <c r="BH147" s="167"/>
      <c r="BI147" s="167"/>
      <c r="BJ147" s="167"/>
      <c r="BK147" s="167">
        <v>480</v>
      </c>
      <c r="BL147" s="167"/>
      <c r="BM147" s="167"/>
      <c r="BN147" s="167"/>
      <c r="BO147" s="167"/>
      <c r="BP147" s="167"/>
      <c r="BQ147" s="167"/>
      <c r="BR147" s="167"/>
      <c r="BS147" s="167"/>
      <c r="BT147" s="167"/>
      <c r="BU147" s="167"/>
      <c r="BV147" s="167"/>
      <c r="BW147" s="167"/>
      <c r="BX147" s="170"/>
      <c r="BY147" s="170"/>
      <c r="BZ147" s="170"/>
      <c r="CA147" s="170"/>
      <c r="CB147" s="170"/>
      <c r="CC147" s="170"/>
      <c r="CD147" s="170"/>
      <c r="CE147" s="170"/>
      <c r="CF147" s="170"/>
      <c r="CG147" s="171"/>
      <c r="CH147" s="166">
        <v>0.02</v>
      </c>
      <c r="CI147" s="283"/>
      <c r="CJ147" s="172"/>
      <c r="CK147" s="154"/>
      <c r="CL147" s="154"/>
      <c r="CM147" s="154"/>
      <c r="CN147" s="154"/>
      <c r="CO147" s="154" t="s">
        <v>375</v>
      </c>
      <c r="CP147" s="273" t="s">
        <v>376</v>
      </c>
      <c r="CQ147" s="250" t="s">
        <v>406</v>
      </c>
      <c r="CR147" s="250"/>
      <c r="CS147" s="250">
        <v>9</v>
      </c>
      <c r="CT147" s="250"/>
      <c r="CU147" s="250"/>
      <c r="CV147" s="250"/>
      <c r="CW147" s="250"/>
      <c r="CX147" s="250"/>
      <c r="CY147" s="250" t="str">
        <f t="shared" si="32"/>
        <v/>
      </c>
      <c r="CZ147" s="178" t="str">
        <f t="shared" si="33"/>
        <v/>
      </c>
      <c r="DA147" s="178" t="str">
        <f t="shared" si="34"/>
        <v/>
      </c>
      <c r="DB147" s="243">
        <f t="shared" si="35"/>
        <v>880</v>
      </c>
      <c r="DC147" s="12">
        <f t="shared" si="36"/>
        <v>0</v>
      </c>
      <c r="DD147" s="271">
        <f t="shared" si="37"/>
        <v>0</v>
      </c>
      <c r="DE147" s="271" t="str">
        <f t="shared" si="38"/>
        <v/>
      </c>
      <c r="DF147" s="167" t="str">
        <f t="shared" si="39"/>
        <v/>
      </c>
      <c r="DG147" s="271" t="str">
        <f t="shared" si="40"/>
        <v/>
      </c>
      <c r="DH147" s="243">
        <f t="shared" si="41"/>
        <v>880</v>
      </c>
      <c r="DI147" s="281">
        <f t="shared" si="42"/>
        <v>0</v>
      </c>
      <c r="DK147" s="12" t="str">
        <f t="shared" si="43"/>
        <v/>
      </c>
      <c r="DM147" s="242" t="str">
        <f t="shared" si="44"/>
        <v/>
      </c>
      <c r="DN147" s="250">
        <f t="shared" si="45"/>
        <v>0</v>
      </c>
      <c r="DO147" s="250">
        <f t="shared" si="46"/>
        <v>1</v>
      </c>
      <c r="DP147" s="250">
        <f t="shared" si="47"/>
        <v>0</v>
      </c>
      <c r="DQ147" s="250"/>
      <c r="DR147" s="250"/>
      <c r="DS147" s="250"/>
      <c r="DT147" s="250"/>
      <c r="DU147" s="250"/>
      <c r="DV147" s="250"/>
      <c r="DW147" s="250"/>
      <c r="DX147" s="250"/>
      <c r="DY147" s="250"/>
      <c r="DZ147" s="250"/>
      <c r="EA147" s="250"/>
      <c r="EB147" s="250"/>
      <c r="EC147" s="250"/>
      <c r="ED147" s="250"/>
      <c r="EE147" s="250"/>
      <c r="EF147" s="250"/>
      <c r="EG147" s="250"/>
      <c r="EH147" s="250"/>
      <c r="EI147" s="250"/>
    </row>
    <row r="148" spans="1:139" s="184" customFormat="1" ht="31.5" customHeight="1" x14ac:dyDescent="0.2">
      <c r="A148" s="179">
        <v>2022</v>
      </c>
      <c r="B148" s="152">
        <v>3</v>
      </c>
      <c r="C148" s="282">
        <v>44625</v>
      </c>
      <c r="D148" s="152">
        <v>415</v>
      </c>
      <c r="E148" s="152">
        <v>657</v>
      </c>
      <c r="F148" s="152">
        <v>47</v>
      </c>
      <c r="G148" s="183" t="s">
        <v>143</v>
      </c>
      <c r="H148" s="271" t="s">
        <v>144</v>
      </c>
      <c r="I148" s="271" t="s">
        <v>395</v>
      </c>
      <c r="J148" s="271">
        <v>3</v>
      </c>
      <c r="K148" s="271">
        <v>1</v>
      </c>
      <c r="L148" s="185">
        <v>90</v>
      </c>
      <c r="M148" s="186">
        <v>83.7</v>
      </c>
      <c r="N148" s="187">
        <v>96.3</v>
      </c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53"/>
      <c r="Z148" s="153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53"/>
      <c r="AL148" s="153"/>
      <c r="AM148" s="178"/>
      <c r="AN148" s="178"/>
      <c r="AO148" s="214"/>
      <c r="AP148" s="168">
        <v>64</v>
      </c>
      <c r="AQ148" s="169">
        <v>169</v>
      </c>
      <c r="AR148" s="167"/>
      <c r="AS148" s="167"/>
      <c r="AT148" s="167"/>
      <c r="AU148" s="167"/>
      <c r="AV148" s="167">
        <v>585</v>
      </c>
      <c r="AW148" s="167"/>
      <c r="AX148" s="167"/>
      <c r="AY148" s="167"/>
      <c r="AZ148" s="167"/>
      <c r="BA148" s="167"/>
      <c r="BB148" s="167"/>
      <c r="BC148" s="167"/>
      <c r="BD148" s="167"/>
      <c r="BE148" s="167"/>
      <c r="BF148" s="167"/>
      <c r="BG148" s="167"/>
      <c r="BH148" s="167"/>
      <c r="BI148" s="167"/>
      <c r="BJ148" s="167"/>
      <c r="BK148" s="167">
        <v>165</v>
      </c>
      <c r="BL148" s="167"/>
      <c r="BM148" s="167"/>
      <c r="BN148" s="167"/>
      <c r="BO148" s="167"/>
      <c r="BP148" s="167"/>
      <c r="BQ148" s="167"/>
      <c r="BR148" s="167"/>
      <c r="BS148" s="167"/>
      <c r="BT148" s="167"/>
      <c r="BU148" s="167"/>
      <c r="BV148" s="167"/>
      <c r="BW148" s="167"/>
      <c r="BX148" s="170"/>
      <c r="BY148" s="170"/>
      <c r="BZ148" s="170"/>
      <c r="CA148" s="170"/>
      <c r="CB148" s="170"/>
      <c r="CC148" s="170"/>
      <c r="CD148" s="170"/>
      <c r="CE148" s="170"/>
      <c r="CF148" s="170"/>
      <c r="CG148" s="171"/>
      <c r="CH148" s="166">
        <v>0.02</v>
      </c>
      <c r="CI148" s="283"/>
      <c r="CJ148" s="172"/>
      <c r="CK148" s="154"/>
      <c r="CL148" s="154"/>
      <c r="CM148" s="154"/>
      <c r="CN148" s="154"/>
      <c r="CO148" s="154" t="s">
        <v>375</v>
      </c>
      <c r="CP148" s="273" t="s">
        <v>376</v>
      </c>
      <c r="CQ148" s="250" t="s">
        <v>408</v>
      </c>
      <c r="CR148" s="250"/>
      <c r="CS148" s="250">
        <v>9</v>
      </c>
      <c r="CT148" s="250"/>
      <c r="CU148" s="250"/>
      <c r="CV148" s="250"/>
      <c r="CW148" s="250"/>
      <c r="CX148" s="250"/>
      <c r="CY148" s="250" t="str">
        <f t="shared" si="32"/>
        <v/>
      </c>
      <c r="CZ148" s="178" t="str">
        <f t="shared" si="33"/>
        <v/>
      </c>
      <c r="DA148" s="178" t="str">
        <f t="shared" si="34"/>
        <v/>
      </c>
      <c r="DB148" s="243">
        <f t="shared" si="35"/>
        <v>750</v>
      </c>
      <c r="DC148" s="12">
        <f t="shared" si="36"/>
        <v>0</v>
      </c>
      <c r="DD148" s="271">
        <f t="shared" si="37"/>
        <v>0</v>
      </c>
      <c r="DE148" s="271" t="str">
        <f t="shared" si="38"/>
        <v/>
      </c>
      <c r="DF148" s="167" t="str">
        <f t="shared" si="39"/>
        <v/>
      </c>
      <c r="DG148" s="271" t="str">
        <f t="shared" si="40"/>
        <v/>
      </c>
      <c r="DH148" s="243">
        <f t="shared" si="41"/>
        <v>750</v>
      </c>
      <c r="DI148" s="281">
        <f t="shared" si="42"/>
        <v>0</v>
      </c>
      <c r="DK148" s="12" t="str">
        <f t="shared" si="43"/>
        <v/>
      </c>
      <c r="DM148" s="242" t="str">
        <f t="shared" si="44"/>
        <v/>
      </c>
      <c r="DN148" s="250">
        <f t="shared" si="45"/>
        <v>0</v>
      </c>
      <c r="DO148" s="250">
        <f t="shared" si="46"/>
        <v>1</v>
      </c>
      <c r="DP148" s="250">
        <f t="shared" si="47"/>
        <v>0</v>
      </c>
      <c r="DQ148" s="250"/>
      <c r="DR148" s="250"/>
      <c r="DS148" s="250"/>
      <c r="DT148" s="250"/>
      <c r="DU148" s="250"/>
      <c r="DV148" s="250"/>
      <c r="DW148" s="250"/>
      <c r="DX148" s="250"/>
      <c r="DY148" s="250"/>
      <c r="DZ148" s="250"/>
      <c r="EA148" s="250"/>
      <c r="EB148" s="250"/>
      <c r="EC148" s="250"/>
      <c r="ED148" s="250"/>
      <c r="EE148" s="250"/>
      <c r="EF148" s="250"/>
      <c r="EG148" s="250"/>
      <c r="EH148" s="250"/>
      <c r="EI148" s="250"/>
    </row>
    <row r="149" spans="1:139" s="184" customFormat="1" ht="31.5" customHeight="1" x14ac:dyDescent="0.2">
      <c r="A149" s="179">
        <v>2022</v>
      </c>
      <c r="B149" s="152">
        <v>3</v>
      </c>
      <c r="C149" s="282">
        <v>44626</v>
      </c>
      <c r="D149" s="152">
        <v>34</v>
      </c>
      <c r="E149" s="152">
        <v>99</v>
      </c>
      <c r="F149" s="152">
        <v>2</v>
      </c>
      <c r="G149" s="183" t="s">
        <v>231</v>
      </c>
      <c r="H149" s="271" t="s">
        <v>232</v>
      </c>
      <c r="I149" s="271" t="s">
        <v>365</v>
      </c>
      <c r="J149" s="271">
        <v>4</v>
      </c>
      <c r="K149" s="271">
        <v>6</v>
      </c>
      <c r="L149" s="185">
        <v>20</v>
      </c>
      <c r="M149" s="186">
        <v>18.600000000000001</v>
      </c>
      <c r="N149" s="187">
        <v>21.4</v>
      </c>
      <c r="O149" s="178">
        <v>27</v>
      </c>
      <c r="P149" s="178">
        <v>25</v>
      </c>
      <c r="Q149" s="178">
        <v>27</v>
      </c>
      <c r="R149" s="178">
        <v>27</v>
      </c>
      <c r="S149" s="178"/>
      <c r="T149" s="178">
        <v>21</v>
      </c>
      <c r="U149" s="178">
        <v>20</v>
      </c>
      <c r="V149" s="178">
        <v>21</v>
      </c>
      <c r="W149" s="178">
        <v>21</v>
      </c>
      <c r="X149" s="178"/>
      <c r="Y149" s="153"/>
      <c r="Z149" s="153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53"/>
      <c r="AL149" s="153"/>
      <c r="AM149" s="178"/>
      <c r="AN149" s="178"/>
      <c r="AO149" s="214"/>
      <c r="AP149" s="168">
        <v>140</v>
      </c>
      <c r="AQ149" s="169">
        <v>103</v>
      </c>
      <c r="AR149" s="167"/>
      <c r="AS149" s="167"/>
      <c r="AT149" s="167"/>
      <c r="AU149" s="167"/>
      <c r="AV149" s="167">
        <v>936</v>
      </c>
      <c r="AW149" s="167">
        <v>5</v>
      </c>
      <c r="AX149" s="167">
        <v>3</v>
      </c>
      <c r="AY149" s="167">
        <v>1</v>
      </c>
      <c r="AZ149" s="167"/>
      <c r="BA149" s="167"/>
      <c r="BB149" s="167"/>
      <c r="BC149" s="167"/>
      <c r="BD149" s="167"/>
      <c r="BE149" s="167"/>
      <c r="BF149" s="167"/>
      <c r="BG149" s="167"/>
      <c r="BH149" s="167">
        <v>945</v>
      </c>
      <c r="BI149" s="167"/>
      <c r="BJ149" s="167"/>
      <c r="BK149" s="167">
        <v>1332</v>
      </c>
      <c r="BL149" s="167"/>
      <c r="BM149" s="167"/>
      <c r="BN149" s="167"/>
      <c r="BO149" s="167"/>
      <c r="BP149" s="167"/>
      <c r="BQ149" s="167"/>
      <c r="BR149" s="167"/>
      <c r="BS149" s="167"/>
      <c r="BT149" s="167"/>
      <c r="BU149" s="167"/>
      <c r="BV149" s="167"/>
      <c r="BW149" s="167"/>
      <c r="BX149" s="170"/>
      <c r="BY149" s="170"/>
      <c r="BZ149" s="170"/>
      <c r="CA149" s="170"/>
      <c r="CB149" s="170"/>
      <c r="CC149" s="170"/>
      <c r="CD149" s="170"/>
      <c r="CE149" s="170"/>
      <c r="CF149" s="170"/>
      <c r="CG149" s="171"/>
      <c r="CH149" s="166">
        <v>1.4999999999999999E-2</v>
      </c>
      <c r="CI149" s="283"/>
      <c r="CJ149" s="172"/>
      <c r="CK149" s="154"/>
      <c r="CL149" s="154"/>
      <c r="CM149" s="154"/>
      <c r="CN149" s="154"/>
      <c r="CO149" s="154" t="s">
        <v>375</v>
      </c>
      <c r="CP149" s="273" t="s">
        <v>376</v>
      </c>
      <c r="CQ149" s="250" t="s">
        <v>414</v>
      </c>
      <c r="CR149" s="250"/>
      <c r="CS149" s="250">
        <v>9</v>
      </c>
      <c r="CT149" s="250"/>
      <c r="CU149" s="250"/>
      <c r="CV149" s="250"/>
      <c r="CW149" s="250"/>
      <c r="CX149" s="250"/>
      <c r="CY149" s="250" t="str">
        <f t="shared" si="32"/>
        <v/>
      </c>
      <c r="CZ149" s="178">
        <f t="shared" si="33"/>
        <v>27</v>
      </c>
      <c r="DA149" s="178">
        <f t="shared" si="34"/>
        <v>20.75</v>
      </c>
      <c r="DB149" s="243">
        <f t="shared" si="35"/>
        <v>2268</v>
      </c>
      <c r="DC149" s="12">
        <f t="shared" si="36"/>
        <v>9</v>
      </c>
      <c r="DD149" s="271">
        <f t="shared" si="37"/>
        <v>2</v>
      </c>
      <c r="DE149" s="271" t="str">
        <f t="shared" si="38"/>
        <v/>
      </c>
      <c r="DF149" s="167" t="str">
        <f t="shared" si="39"/>
        <v/>
      </c>
      <c r="DG149" s="271" t="str">
        <f t="shared" si="40"/>
        <v/>
      </c>
      <c r="DH149" s="243">
        <f t="shared" si="41"/>
        <v>2270</v>
      </c>
      <c r="DI149" s="281">
        <f t="shared" si="42"/>
        <v>8.81057268722467E-4</v>
      </c>
      <c r="DK149" s="12" t="str">
        <f t="shared" si="43"/>
        <v/>
      </c>
      <c r="DM149" s="242">
        <f t="shared" si="44"/>
        <v>0.75</v>
      </c>
      <c r="DN149" s="250">
        <f t="shared" si="45"/>
        <v>0</v>
      </c>
      <c r="DO149" s="250">
        <f t="shared" si="46"/>
        <v>1</v>
      </c>
      <c r="DP149" s="250">
        <f t="shared" si="47"/>
        <v>1</v>
      </c>
      <c r="DQ149" s="250"/>
      <c r="DR149" s="250"/>
      <c r="DS149" s="250"/>
      <c r="DT149" s="250"/>
      <c r="DU149" s="250"/>
      <c r="DV149" s="250"/>
      <c r="DW149" s="250"/>
      <c r="DX149" s="250"/>
      <c r="DY149" s="250"/>
      <c r="DZ149" s="250"/>
      <c r="EA149" s="250"/>
      <c r="EB149" s="250"/>
      <c r="EC149" s="250"/>
      <c r="ED149" s="250"/>
      <c r="EE149" s="250"/>
      <c r="EF149" s="250"/>
      <c r="EG149" s="250"/>
      <c r="EH149" s="250"/>
      <c r="EI149" s="250"/>
    </row>
    <row r="150" spans="1:139" s="184" customFormat="1" ht="31.5" customHeight="1" x14ac:dyDescent="0.2">
      <c r="A150" s="179">
        <v>2022</v>
      </c>
      <c r="B150" s="152">
        <v>3</v>
      </c>
      <c r="C150" s="282">
        <v>44626</v>
      </c>
      <c r="D150" s="152">
        <v>34</v>
      </c>
      <c r="E150" s="152">
        <v>101</v>
      </c>
      <c r="F150" s="152">
        <v>2</v>
      </c>
      <c r="G150" s="183" t="s">
        <v>233</v>
      </c>
      <c r="H150" s="271" t="s">
        <v>234</v>
      </c>
      <c r="I150" s="271" t="s">
        <v>365</v>
      </c>
      <c r="J150" s="271">
        <v>4</v>
      </c>
      <c r="K150" s="271">
        <v>6</v>
      </c>
      <c r="L150" s="185">
        <v>20</v>
      </c>
      <c r="M150" s="186">
        <v>18.600000000000001</v>
      </c>
      <c r="N150" s="187">
        <v>21.4</v>
      </c>
      <c r="O150" s="178">
        <v>27</v>
      </c>
      <c r="P150" s="178">
        <v>25</v>
      </c>
      <c r="Q150" s="178">
        <v>27</v>
      </c>
      <c r="R150" s="178">
        <v>27</v>
      </c>
      <c r="S150" s="178"/>
      <c r="T150" s="178">
        <v>21</v>
      </c>
      <c r="U150" s="178">
        <v>20</v>
      </c>
      <c r="V150" s="178">
        <v>21</v>
      </c>
      <c r="W150" s="178">
        <v>21</v>
      </c>
      <c r="X150" s="178"/>
      <c r="Y150" s="153"/>
      <c r="Z150" s="153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53"/>
      <c r="AL150" s="153"/>
      <c r="AM150" s="178"/>
      <c r="AN150" s="178"/>
      <c r="AO150" s="214"/>
      <c r="AP150" s="168">
        <v>140</v>
      </c>
      <c r="AQ150" s="169">
        <v>103</v>
      </c>
      <c r="AR150" s="167"/>
      <c r="AS150" s="167"/>
      <c r="AT150" s="167"/>
      <c r="AU150" s="167"/>
      <c r="AV150" s="167"/>
      <c r="AW150" s="167"/>
      <c r="AX150" s="167"/>
      <c r="AY150" s="167"/>
      <c r="AZ150" s="167"/>
      <c r="BA150" s="167"/>
      <c r="BB150" s="167"/>
      <c r="BC150" s="167"/>
      <c r="BD150" s="167"/>
      <c r="BE150" s="167"/>
      <c r="BF150" s="167"/>
      <c r="BG150" s="167"/>
      <c r="BH150" s="167"/>
      <c r="BI150" s="167"/>
      <c r="BJ150" s="167"/>
      <c r="BK150" s="167"/>
      <c r="BL150" s="167"/>
      <c r="BM150" s="167"/>
      <c r="BN150" s="167"/>
      <c r="BO150" s="167"/>
      <c r="BP150" s="167"/>
      <c r="BQ150" s="167"/>
      <c r="BR150" s="167"/>
      <c r="BS150" s="167"/>
      <c r="BT150" s="167"/>
      <c r="BU150" s="167"/>
      <c r="BV150" s="167"/>
      <c r="BW150" s="167"/>
      <c r="BX150" s="170"/>
      <c r="BY150" s="170"/>
      <c r="BZ150" s="170"/>
      <c r="CA150" s="170"/>
      <c r="CB150" s="170"/>
      <c r="CC150" s="170"/>
      <c r="CD150" s="170"/>
      <c r="CE150" s="170"/>
      <c r="CF150" s="170"/>
      <c r="CG150" s="171"/>
      <c r="CH150" s="166">
        <v>1.4999999999999999E-2</v>
      </c>
      <c r="CI150" s="283"/>
      <c r="CJ150" s="172"/>
      <c r="CK150" s="154"/>
      <c r="CL150" s="154"/>
      <c r="CM150" s="154"/>
      <c r="CN150" s="154"/>
      <c r="CO150" s="154" t="s">
        <v>375</v>
      </c>
      <c r="CP150" s="273" t="s">
        <v>376</v>
      </c>
      <c r="CQ150" s="250" t="s">
        <v>416</v>
      </c>
      <c r="CR150" s="250"/>
      <c r="CS150" s="250">
        <v>9</v>
      </c>
      <c r="CT150" s="250"/>
      <c r="CU150" s="250"/>
      <c r="CV150" s="250"/>
      <c r="CW150" s="250"/>
      <c r="CX150" s="250"/>
      <c r="CY150" s="250" t="str">
        <f t="shared" si="32"/>
        <v/>
      </c>
      <c r="CZ150" s="178">
        <f t="shared" si="33"/>
        <v>27</v>
      </c>
      <c r="DA150" s="178">
        <f t="shared" si="34"/>
        <v>20.75</v>
      </c>
      <c r="DB150" s="243">
        <f t="shared" si="35"/>
        <v>0</v>
      </c>
      <c r="DC150" s="12">
        <f t="shared" si="36"/>
        <v>0</v>
      </c>
      <c r="DD150" s="271">
        <f t="shared" si="37"/>
        <v>0</v>
      </c>
      <c r="DE150" s="271" t="str">
        <f t="shared" si="38"/>
        <v/>
      </c>
      <c r="DF150" s="167" t="str">
        <f t="shared" si="39"/>
        <v/>
      </c>
      <c r="DG150" s="271" t="str">
        <f t="shared" si="40"/>
        <v/>
      </c>
      <c r="DH150" s="243">
        <f t="shared" si="41"/>
        <v>0</v>
      </c>
      <c r="DI150" s="281" t="str">
        <f t="shared" si="42"/>
        <v/>
      </c>
      <c r="DK150" s="12" t="str">
        <f t="shared" si="43"/>
        <v/>
      </c>
      <c r="DM150" s="242">
        <f t="shared" si="44"/>
        <v>0.75</v>
      </c>
      <c r="DN150" s="250">
        <f t="shared" si="45"/>
        <v>0</v>
      </c>
      <c r="DO150" s="250">
        <f t="shared" si="46"/>
        <v>1</v>
      </c>
      <c r="DP150" s="250">
        <f t="shared" si="47"/>
        <v>1</v>
      </c>
      <c r="DQ150" s="250"/>
      <c r="DR150" s="250"/>
      <c r="DS150" s="250"/>
      <c r="DT150" s="250"/>
      <c r="DU150" s="250"/>
      <c r="DV150" s="250"/>
      <c r="DW150" s="250"/>
      <c r="DX150" s="250"/>
      <c r="DY150" s="250"/>
      <c r="DZ150" s="250"/>
      <c r="EA150" s="250"/>
      <c r="EB150" s="250"/>
      <c r="EC150" s="250"/>
      <c r="ED150" s="250"/>
      <c r="EE150" s="250"/>
      <c r="EF150" s="250"/>
      <c r="EG150" s="250"/>
      <c r="EH150" s="250"/>
      <c r="EI150" s="250"/>
    </row>
    <row r="151" spans="1:139" s="184" customFormat="1" ht="31.5" customHeight="1" x14ac:dyDescent="0.2">
      <c r="A151" s="179">
        <v>2022</v>
      </c>
      <c r="B151" s="152">
        <v>3</v>
      </c>
      <c r="C151" s="282">
        <v>44626</v>
      </c>
      <c r="D151" s="152">
        <v>47</v>
      </c>
      <c r="E151" s="152">
        <v>122</v>
      </c>
      <c r="F151" s="152">
        <v>2</v>
      </c>
      <c r="G151" s="183" t="s">
        <v>131</v>
      </c>
      <c r="H151" s="271" t="s">
        <v>132</v>
      </c>
      <c r="I151" s="271" t="s">
        <v>371</v>
      </c>
      <c r="J151" s="271">
        <v>2</v>
      </c>
      <c r="K151" s="271">
        <v>1</v>
      </c>
      <c r="L151" s="185">
        <v>280</v>
      </c>
      <c r="M151" s="186">
        <v>267.39999999999998</v>
      </c>
      <c r="N151" s="187">
        <v>292.60000000000002</v>
      </c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53"/>
      <c r="Z151" s="153"/>
      <c r="AA151" s="178"/>
      <c r="AB151" s="178"/>
      <c r="AC151" s="178">
        <v>368</v>
      </c>
      <c r="AD151" s="178">
        <v>357</v>
      </c>
      <c r="AE151" s="178">
        <v>354</v>
      </c>
      <c r="AF151" s="178"/>
      <c r="AG151" s="178"/>
      <c r="AH151" s="178">
        <v>319</v>
      </c>
      <c r="AI151" s="178">
        <v>310</v>
      </c>
      <c r="AJ151" s="178">
        <v>290</v>
      </c>
      <c r="AK151" s="153"/>
      <c r="AL151" s="153">
        <v>99</v>
      </c>
      <c r="AM151" s="178"/>
      <c r="AN151" s="178"/>
      <c r="AO151" s="214"/>
      <c r="AP151" s="168">
        <v>64</v>
      </c>
      <c r="AQ151" s="169">
        <v>113</v>
      </c>
      <c r="AR151" s="167"/>
      <c r="AS151" s="167"/>
      <c r="AT151" s="167"/>
      <c r="AU151" s="167"/>
      <c r="AV151" s="167"/>
      <c r="AW151" s="167"/>
      <c r="AX151" s="167"/>
      <c r="AY151" s="167"/>
      <c r="AZ151" s="167"/>
      <c r="BA151" s="167"/>
      <c r="BB151" s="167"/>
      <c r="BC151" s="167"/>
      <c r="BD151" s="167"/>
      <c r="BE151" s="167"/>
      <c r="BF151" s="167"/>
      <c r="BG151" s="167"/>
      <c r="BH151" s="167"/>
      <c r="BI151" s="167"/>
      <c r="BJ151" s="167"/>
      <c r="BK151" s="167"/>
      <c r="BL151" s="167"/>
      <c r="BM151" s="167"/>
      <c r="BN151" s="167">
        <v>4</v>
      </c>
      <c r="BO151" s="167"/>
      <c r="BP151" s="167"/>
      <c r="BQ151" s="167"/>
      <c r="BR151" s="167"/>
      <c r="BS151" s="167"/>
      <c r="BT151" s="167"/>
      <c r="BU151" s="167"/>
      <c r="BV151" s="167"/>
      <c r="BW151" s="167"/>
      <c r="BX151" s="170"/>
      <c r="BY151" s="170"/>
      <c r="BZ151" s="170"/>
      <c r="CA151" s="170"/>
      <c r="CB151" s="170"/>
      <c r="CC151" s="170"/>
      <c r="CD151" s="170"/>
      <c r="CE151" s="170"/>
      <c r="CF151" s="170"/>
      <c r="CG151" s="171"/>
      <c r="CH151" s="166">
        <v>1.4999999999999999E-2</v>
      </c>
      <c r="CI151" s="283"/>
      <c r="CJ151" s="172"/>
      <c r="CK151" s="154"/>
      <c r="CL151" s="154"/>
      <c r="CM151" s="154"/>
      <c r="CN151" s="154"/>
      <c r="CO151" s="154" t="s">
        <v>367</v>
      </c>
      <c r="CP151" s="273" t="s">
        <v>372</v>
      </c>
      <c r="CQ151" s="250" t="s">
        <v>373</v>
      </c>
      <c r="CR151" s="250" t="s">
        <v>374</v>
      </c>
      <c r="CS151" s="250">
        <v>9</v>
      </c>
      <c r="CT151" s="250"/>
      <c r="CU151" s="250"/>
      <c r="CV151" s="250"/>
      <c r="CW151" s="250"/>
      <c r="CX151" s="250"/>
      <c r="CY151" s="250" t="str">
        <f t="shared" si="32"/>
        <v/>
      </c>
      <c r="CZ151" s="178">
        <f t="shared" si="33"/>
        <v>360</v>
      </c>
      <c r="DA151" s="178">
        <f t="shared" si="34"/>
        <v>306.33333333333331</v>
      </c>
      <c r="DB151" s="243">
        <f t="shared" si="35"/>
        <v>0</v>
      </c>
      <c r="DC151" s="12">
        <f t="shared" si="36"/>
        <v>4</v>
      </c>
      <c r="DD151" s="271">
        <f t="shared" si="37"/>
        <v>4</v>
      </c>
      <c r="DE151" s="271">
        <f t="shared" si="38"/>
        <v>99</v>
      </c>
      <c r="DF151" s="167">
        <f t="shared" si="39"/>
        <v>73</v>
      </c>
      <c r="DG151" s="271">
        <f t="shared" si="40"/>
        <v>0.1</v>
      </c>
      <c r="DH151" s="243">
        <f t="shared" si="41"/>
        <v>4</v>
      </c>
      <c r="DI151" s="281">
        <f t="shared" si="42"/>
        <v>1</v>
      </c>
      <c r="DK151" s="12">
        <f t="shared" si="43"/>
        <v>9</v>
      </c>
      <c r="DM151" s="242">
        <f t="shared" si="44"/>
        <v>26.333333333333314</v>
      </c>
      <c r="DN151" s="250">
        <f t="shared" si="45"/>
        <v>1</v>
      </c>
      <c r="DO151" s="250">
        <f t="shared" si="46"/>
        <v>1</v>
      </c>
      <c r="DP151" s="250">
        <f t="shared" si="47"/>
        <v>0</v>
      </c>
      <c r="DQ151" s="250"/>
      <c r="DR151" s="250"/>
      <c r="DS151" s="250"/>
      <c r="DT151" s="250"/>
      <c r="DU151" s="250"/>
      <c r="DV151" s="250"/>
      <c r="DW151" s="250"/>
      <c r="DX151" s="250"/>
      <c r="DY151" s="250"/>
      <c r="DZ151" s="250"/>
      <c r="EA151" s="250"/>
      <c r="EB151" s="250"/>
      <c r="EC151" s="250"/>
      <c r="ED151" s="250"/>
      <c r="EE151" s="250"/>
      <c r="EF151" s="250"/>
      <c r="EG151" s="250"/>
      <c r="EH151" s="250"/>
      <c r="EI151" s="250"/>
    </row>
    <row r="152" spans="1:139" s="184" customFormat="1" ht="31.5" customHeight="1" x14ac:dyDescent="0.2">
      <c r="A152" s="179">
        <v>2022</v>
      </c>
      <c r="B152" s="152">
        <v>3</v>
      </c>
      <c r="C152" s="282">
        <v>44626</v>
      </c>
      <c r="D152" s="152">
        <v>384</v>
      </c>
      <c r="E152" s="152">
        <v>556</v>
      </c>
      <c r="F152" s="152">
        <v>2</v>
      </c>
      <c r="G152" s="183" t="s">
        <v>251</v>
      </c>
      <c r="H152" s="271" t="s">
        <v>252</v>
      </c>
      <c r="I152" s="271" t="s">
        <v>365</v>
      </c>
      <c r="J152" s="271">
        <v>1</v>
      </c>
      <c r="K152" s="271">
        <v>6</v>
      </c>
      <c r="L152" s="185">
        <v>1066</v>
      </c>
      <c r="M152" s="186">
        <v>1003.106</v>
      </c>
      <c r="N152" s="187">
        <v>1141.6859999999999</v>
      </c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53"/>
      <c r="Z152" s="153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53"/>
      <c r="AL152" s="153"/>
      <c r="AM152" s="178"/>
      <c r="AN152" s="178"/>
      <c r="AO152" s="214"/>
      <c r="AP152" s="168">
        <v>21</v>
      </c>
      <c r="AQ152" s="169">
        <v>180</v>
      </c>
      <c r="AR152" s="167"/>
      <c r="AS152" s="167"/>
      <c r="AT152" s="167"/>
      <c r="AU152" s="167"/>
      <c r="AV152" s="167">
        <v>120</v>
      </c>
      <c r="AW152" s="167"/>
      <c r="AX152" s="167"/>
      <c r="AY152" s="167"/>
      <c r="AZ152" s="167"/>
      <c r="BA152" s="167"/>
      <c r="BB152" s="167"/>
      <c r="BC152" s="167"/>
      <c r="BD152" s="167"/>
      <c r="BE152" s="167"/>
      <c r="BF152" s="167"/>
      <c r="BG152" s="167"/>
      <c r="BH152" s="167"/>
      <c r="BI152" s="167"/>
      <c r="BJ152" s="167"/>
      <c r="BK152" s="167"/>
      <c r="BL152" s="167"/>
      <c r="BM152" s="167"/>
      <c r="BN152" s="167"/>
      <c r="BO152" s="167"/>
      <c r="BP152" s="167"/>
      <c r="BQ152" s="167"/>
      <c r="BR152" s="167"/>
      <c r="BS152" s="167"/>
      <c r="BT152" s="167"/>
      <c r="BU152" s="167"/>
      <c r="BV152" s="167"/>
      <c r="BW152" s="167"/>
      <c r="BX152" s="170"/>
      <c r="BY152" s="170"/>
      <c r="BZ152" s="170"/>
      <c r="CA152" s="170"/>
      <c r="CB152" s="170"/>
      <c r="CC152" s="170"/>
      <c r="CD152" s="170"/>
      <c r="CE152" s="170"/>
      <c r="CF152" s="170"/>
      <c r="CG152" s="171"/>
      <c r="CH152" s="166">
        <v>1.4999999999999999E-2</v>
      </c>
      <c r="CI152" s="283"/>
      <c r="CJ152" s="172"/>
      <c r="CK152" s="154"/>
      <c r="CL152" s="154"/>
      <c r="CM152" s="154"/>
      <c r="CN152" s="154"/>
      <c r="CO152" s="154" t="s">
        <v>367</v>
      </c>
      <c r="CP152" s="273" t="s">
        <v>368</v>
      </c>
      <c r="CQ152" s="250" t="s">
        <v>399</v>
      </c>
      <c r="CR152" s="250"/>
      <c r="CS152" s="250">
        <v>9</v>
      </c>
      <c r="CT152" s="250"/>
      <c r="CU152" s="250"/>
      <c r="CV152" s="250"/>
      <c r="CW152" s="250"/>
      <c r="CX152" s="250"/>
      <c r="CY152" s="250" t="str">
        <f t="shared" si="32"/>
        <v/>
      </c>
      <c r="CZ152" s="178" t="str">
        <f t="shared" si="33"/>
        <v/>
      </c>
      <c r="DA152" s="178" t="str">
        <f t="shared" si="34"/>
        <v/>
      </c>
      <c r="DB152" s="243">
        <f t="shared" si="35"/>
        <v>120</v>
      </c>
      <c r="DC152" s="12">
        <f t="shared" si="36"/>
        <v>0</v>
      </c>
      <c r="DD152" s="271">
        <f t="shared" si="37"/>
        <v>0</v>
      </c>
      <c r="DE152" s="271" t="str">
        <f t="shared" si="38"/>
        <v/>
      </c>
      <c r="DF152" s="167" t="str">
        <f t="shared" si="39"/>
        <v/>
      </c>
      <c r="DG152" s="271" t="str">
        <f t="shared" si="40"/>
        <v/>
      </c>
      <c r="DH152" s="243">
        <f t="shared" si="41"/>
        <v>120</v>
      </c>
      <c r="DI152" s="281">
        <f t="shared" si="42"/>
        <v>0</v>
      </c>
      <c r="DK152" s="12" t="str">
        <f t="shared" si="43"/>
        <v/>
      </c>
      <c r="DM152" s="242" t="str">
        <f t="shared" si="44"/>
        <v/>
      </c>
      <c r="DN152" s="250">
        <f t="shared" si="45"/>
        <v>0</v>
      </c>
      <c r="DO152" s="250">
        <f t="shared" si="46"/>
        <v>1</v>
      </c>
      <c r="DP152" s="250">
        <f t="shared" si="47"/>
        <v>0</v>
      </c>
      <c r="DQ152" s="250"/>
      <c r="DR152" s="250"/>
      <c r="DS152" s="250"/>
      <c r="DT152" s="250"/>
      <c r="DU152" s="250"/>
      <c r="DV152" s="250"/>
      <c r="DW152" s="250"/>
      <c r="DX152" s="250"/>
      <c r="DY152" s="250"/>
      <c r="DZ152" s="250"/>
      <c r="EA152" s="250"/>
      <c r="EB152" s="250"/>
      <c r="EC152" s="250"/>
      <c r="ED152" s="250"/>
      <c r="EE152" s="250"/>
      <c r="EF152" s="250"/>
      <c r="EG152" s="250"/>
      <c r="EH152" s="250"/>
      <c r="EI152" s="250"/>
    </row>
    <row r="153" spans="1:139" s="184" customFormat="1" ht="31.5" customHeight="1" x14ac:dyDescent="0.2">
      <c r="A153" s="179">
        <v>2022</v>
      </c>
      <c r="B153" s="152">
        <v>3</v>
      </c>
      <c r="C153" s="282">
        <v>44626</v>
      </c>
      <c r="D153" s="152">
        <v>418</v>
      </c>
      <c r="E153" s="152">
        <v>662</v>
      </c>
      <c r="F153" s="152">
        <v>2</v>
      </c>
      <c r="G153" s="183" t="s">
        <v>207</v>
      </c>
      <c r="H153" s="271" t="s">
        <v>208</v>
      </c>
      <c r="I153" s="271" t="s">
        <v>423</v>
      </c>
      <c r="J153" s="271">
        <v>1</v>
      </c>
      <c r="K153" s="271">
        <v>4</v>
      </c>
      <c r="L153" s="185">
        <v>386</v>
      </c>
      <c r="M153" s="186">
        <v>355.12</v>
      </c>
      <c r="N153" s="187">
        <v>416.88</v>
      </c>
      <c r="O153" s="178"/>
      <c r="P153" s="178"/>
      <c r="Q153" s="178">
        <v>731</v>
      </c>
      <c r="R153" s="178">
        <v>762</v>
      </c>
      <c r="S153" s="178">
        <v>753</v>
      </c>
      <c r="T153" s="178"/>
      <c r="U153" s="178"/>
      <c r="V153" s="178">
        <v>482</v>
      </c>
      <c r="W153" s="178">
        <v>422</v>
      </c>
      <c r="X153" s="178">
        <v>418</v>
      </c>
      <c r="Y153" s="153"/>
      <c r="Z153" s="153"/>
      <c r="AA153" s="178">
        <v>670</v>
      </c>
      <c r="AB153" s="178">
        <v>676</v>
      </c>
      <c r="AC153" s="178">
        <v>632</v>
      </c>
      <c r="AD153" s="178">
        <v>627</v>
      </c>
      <c r="AE153" s="178">
        <v>557</v>
      </c>
      <c r="AF153" s="178">
        <v>452</v>
      </c>
      <c r="AG153" s="178">
        <v>460</v>
      </c>
      <c r="AH153" s="178">
        <v>444</v>
      </c>
      <c r="AI153" s="178">
        <v>430</v>
      </c>
      <c r="AJ153" s="178">
        <v>428</v>
      </c>
      <c r="AK153" s="153"/>
      <c r="AL153" s="153"/>
      <c r="AM153" s="178"/>
      <c r="AN153" s="178"/>
      <c r="AO153" s="214"/>
      <c r="AP153" s="168">
        <v>21</v>
      </c>
      <c r="AQ153" s="169">
        <v>171</v>
      </c>
      <c r="AR153" s="167"/>
      <c r="AS153" s="167"/>
      <c r="AT153" s="167"/>
      <c r="AU153" s="167"/>
      <c r="AV153" s="167"/>
      <c r="AW153" s="167">
        <v>4</v>
      </c>
      <c r="AX153" s="167">
        <v>4</v>
      </c>
      <c r="AY153" s="167">
        <v>2</v>
      </c>
      <c r="AZ153" s="167"/>
      <c r="BA153" s="167"/>
      <c r="BB153" s="167"/>
      <c r="BC153" s="167"/>
      <c r="BD153" s="167"/>
      <c r="BE153" s="167"/>
      <c r="BF153" s="167"/>
      <c r="BG153" s="167"/>
      <c r="BH153" s="167"/>
      <c r="BI153" s="167"/>
      <c r="BJ153" s="167"/>
      <c r="BK153" s="167"/>
      <c r="BL153" s="167">
        <v>2</v>
      </c>
      <c r="BM153" s="167"/>
      <c r="BN153" s="167">
        <v>6</v>
      </c>
      <c r="BO153" s="167"/>
      <c r="BP153" s="167"/>
      <c r="BQ153" s="167"/>
      <c r="BR153" s="167"/>
      <c r="BS153" s="167"/>
      <c r="BT153" s="167"/>
      <c r="BU153" s="167"/>
      <c r="BV153" s="167"/>
      <c r="BW153" s="167">
        <v>1</v>
      </c>
      <c r="BX153" s="170"/>
      <c r="BY153" s="170">
        <v>2</v>
      </c>
      <c r="BZ153" s="170"/>
      <c r="CA153" s="170"/>
      <c r="CB153" s="170"/>
      <c r="CC153" s="170"/>
      <c r="CD153" s="170"/>
      <c r="CE153" s="170"/>
      <c r="CF153" s="170"/>
      <c r="CG153" s="171"/>
      <c r="CH153" s="166">
        <v>1.4999999999999999E-2</v>
      </c>
      <c r="CI153" s="283"/>
      <c r="CJ153" s="172"/>
      <c r="CK153" s="154"/>
      <c r="CL153" s="154"/>
      <c r="CM153" s="154"/>
      <c r="CN153" s="154"/>
      <c r="CO153" s="154" t="s">
        <v>400</v>
      </c>
      <c r="CP153" s="273" t="s">
        <v>401</v>
      </c>
      <c r="CQ153" s="250"/>
      <c r="CR153" s="250"/>
      <c r="CS153" s="250">
        <v>9</v>
      </c>
      <c r="CT153" s="250"/>
      <c r="CU153" s="250"/>
      <c r="CV153" s="250"/>
      <c r="CW153" s="250"/>
      <c r="CX153" s="250"/>
      <c r="CY153" s="250" t="str">
        <f t="shared" si="32"/>
        <v/>
      </c>
      <c r="CZ153" s="178">
        <f t="shared" si="33"/>
        <v>676</v>
      </c>
      <c r="DA153" s="178">
        <f t="shared" si="34"/>
        <v>442</v>
      </c>
      <c r="DB153" s="243">
        <f t="shared" si="35"/>
        <v>0</v>
      </c>
      <c r="DC153" s="12">
        <f t="shared" si="36"/>
        <v>18</v>
      </c>
      <c r="DD153" s="271">
        <f t="shared" si="37"/>
        <v>5</v>
      </c>
      <c r="DE153" s="271" t="str">
        <f t="shared" si="38"/>
        <v/>
      </c>
      <c r="DF153" s="167" t="str">
        <f t="shared" si="39"/>
        <v/>
      </c>
      <c r="DG153" s="271" t="str">
        <f t="shared" si="40"/>
        <v/>
      </c>
      <c r="DH153" s="243">
        <f t="shared" si="41"/>
        <v>5</v>
      </c>
      <c r="DI153" s="281">
        <f t="shared" si="42"/>
        <v>1</v>
      </c>
      <c r="DK153" s="12" t="str">
        <f t="shared" si="43"/>
        <v/>
      </c>
      <c r="DM153" s="242">
        <f t="shared" si="44"/>
        <v>56</v>
      </c>
      <c r="DN153" s="250">
        <f t="shared" si="45"/>
        <v>0</v>
      </c>
      <c r="DO153" s="250">
        <f t="shared" si="46"/>
        <v>1</v>
      </c>
      <c r="DP153" s="250">
        <f t="shared" si="47"/>
        <v>0</v>
      </c>
      <c r="DQ153" s="250"/>
      <c r="DR153" s="250"/>
      <c r="DS153" s="250"/>
      <c r="DT153" s="250"/>
      <c r="DU153" s="250"/>
      <c r="DV153" s="250"/>
      <c r="DW153" s="250"/>
      <c r="DX153" s="250"/>
      <c r="DY153" s="250"/>
      <c r="DZ153" s="250"/>
      <c r="EA153" s="250"/>
      <c r="EB153" s="250"/>
      <c r="EC153" s="250"/>
      <c r="ED153" s="250"/>
      <c r="EE153" s="250"/>
      <c r="EF153" s="250"/>
      <c r="EG153" s="250"/>
      <c r="EH153" s="250"/>
      <c r="EI153" s="250"/>
    </row>
    <row r="154" spans="1:139" s="184" customFormat="1" ht="31.5" customHeight="1" x14ac:dyDescent="0.2">
      <c r="A154" s="179">
        <v>2022</v>
      </c>
      <c r="B154" s="152">
        <v>3</v>
      </c>
      <c r="C154" s="282">
        <v>44626</v>
      </c>
      <c r="D154" s="152">
        <v>418</v>
      </c>
      <c r="E154" s="152">
        <v>663</v>
      </c>
      <c r="F154" s="152">
        <v>2</v>
      </c>
      <c r="G154" s="183" t="s">
        <v>209</v>
      </c>
      <c r="H154" s="271" t="s">
        <v>210</v>
      </c>
      <c r="I154" s="271" t="s">
        <v>423</v>
      </c>
      <c r="J154" s="271">
        <v>1</v>
      </c>
      <c r="K154" s="271">
        <v>4</v>
      </c>
      <c r="L154" s="185">
        <v>341</v>
      </c>
      <c r="M154" s="186">
        <v>313.72000000000003</v>
      </c>
      <c r="N154" s="187">
        <v>368.28</v>
      </c>
      <c r="O154" s="178"/>
      <c r="P154" s="178"/>
      <c r="Q154" s="178">
        <v>631</v>
      </c>
      <c r="R154" s="178">
        <v>645</v>
      </c>
      <c r="S154" s="178">
        <v>638</v>
      </c>
      <c r="T154" s="178"/>
      <c r="U154" s="178"/>
      <c r="V154" s="178">
        <v>482</v>
      </c>
      <c r="W154" s="178">
        <v>390</v>
      </c>
      <c r="X154" s="178">
        <v>380</v>
      </c>
      <c r="Y154" s="153"/>
      <c r="Z154" s="153"/>
      <c r="AA154" s="178">
        <v>604</v>
      </c>
      <c r="AB154" s="178">
        <v>606</v>
      </c>
      <c r="AC154" s="178">
        <v>585</v>
      </c>
      <c r="AD154" s="178">
        <v>572</v>
      </c>
      <c r="AE154" s="178">
        <v>525</v>
      </c>
      <c r="AF154" s="178">
        <v>428</v>
      </c>
      <c r="AG154" s="178">
        <v>422</v>
      </c>
      <c r="AH154" s="178">
        <v>425</v>
      </c>
      <c r="AI154" s="178">
        <v>432</v>
      </c>
      <c r="AJ154" s="178">
        <v>415</v>
      </c>
      <c r="AK154" s="153"/>
      <c r="AL154" s="153"/>
      <c r="AM154" s="178"/>
      <c r="AN154" s="178"/>
      <c r="AO154" s="214"/>
      <c r="AP154" s="168">
        <v>21</v>
      </c>
      <c r="AQ154" s="169">
        <v>171</v>
      </c>
      <c r="AR154" s="167"/>
      <c r="AS154" s="167"/>
      <c r="AT154" s="167"/>
      <c r="AU154" s="167"/>
      <c r="AV154" s="167"/>
      <c r="AW154" s="167"/>
      <c r="AX154" s="167"/>
      <c r="AY154" s="167"/>
      <c r="AZ154" s="167"/>
      <c r="BA154" s="167"/>
      <c r="BB154" s="167"/>
      <c r="BC154" s="167"/>
      <c r="BD154" s="167"/>
      <c r="BE154" s="167"/>
      <c r="BF154" s="167"/>
      <c r="BG154" s="167"/>
      <c r="BH154" s="167"/>
      <c r="BI154" s="167"/>
      <c r="BJ154" s="167"/>
      <c r="BK154" s="167"/>
      <c r="BL154" s="167"/>
      <c r="BM154" s="167"/>
      <c r="BN154" s="167"/>
      <c r="BO154" s="167"/>
      <c r="BP154" s="167"/>
      <c r="BQ154" s="167"/>
      <c r="BR154" s="167"/>
      <c r="BS154" s="167"/>
      <c r="BT154" s="167"/>
      <c r="BU154" s="167"/>
      <c r="BV154" s="167"/>
      <c r="BW154" s="167"/>
      <c r="BX154" s="170"/>
      <c r="BY154" s="170"/>
      <c r="BZ154" s="170"/>
      <c r="CA154" s="170"/>
      <c r="CB154" s="170"/>
      <c r="CC154" s="170"/>
      <c r="CD154" s="170"/>
      <c r="CE154" s="170"/>
      <c r="CF154" s="170"/>
      <c r="CG154" s="171"/>
      <c r="CH154" s="166">
        <v>1.4999999999999999E-2</v>
      </c>
      <c r="CI154" s="283"/>
      <c r="CJ154" s="172"/>
      <c r="CK154" s="154"/>
      <c r="CL154" s="154"/>
      <c r="CM154" s="154"/>
      <c r="CN154" s="154"/>
      <c r="CO154" s="154" t="s">
        <v>400</v>
      </c>
      <c r="CP154" s="273" t="s">
        <v>401</v>
      </c>
      <c r="CQ154" s="250"/>
      <c r="CR154" s="250"/>
      <c r="CS154" s="250">
        <v>9</v>
      </c>
      <c r="CT154" s="250"/>
      <c r="CU154" s="250"/>
      <c r="CV154" s="250"/>
      <c r="CW154" s="250"/>
      <c r="CX154" s="250"/>
      <c r="CY154" s="250" t="str">
        <f t="shared" si="32"/>
        <v/>
      </c>
      <c r="CZ154" s="178">
        <f t="shared" si="33"/>
        <v>601</v>
      </c>
      <c r="DA154" s="178">
        <f t="shared" si="34"/>
        <v>421.75</v>
      </c>
      <c r="DB154" s="243">
        <f t="shared" si="35"/>
        <v>0</v>
      </c>
      <c r="DC154" s="12">
        <f t="shared" si="36"/>
        <v>0</v>
      </c>
      <c r="DD154" s="271">
        <f t="shared" si="37"/>
        <v>0</v>
      </c>
      <c r="DE154" s="271" t="str">
        <f t="shared" si="38"/>
        <v/>
      </c>
      <c r="DF154" s="167" t="str">
        <f t="shared" si="39"/>
        <v/>
      </c>
      <c r="DG154" s="271" t="str">
        <f t="shared" si="40"/>
        <v/>
      </c>
      <c r="DH154" s="243">
        <f t="shared" si="41"/>
        <v>0</v>
      </c>
      <c r="DI154" s="281" t="str">
        <f t="shared" si="42"/>
        <v/>
      </c>
      <c r="DK154" s="12" t="str">
        <f t="shared" si="43"/>
        <v/>
      </c>
      <c r="DM154" s="242">
        <f t="shared" si="44"/>
        <v>80.75</v>
      </c>
      <c r="DN154" s="250">
        <f t="shared" si="45"/>
        <v>0</v>
      </c>
      <c r="DO154" s="250">
        <f t="shared" si="46"/>
        <v>1</v>
      </c>
      <c r="DP154" s="250">
        <f t="shared" si="47"/>
        <v>0</v>
      </c>
      <c r="DQ154" s="250"/>
      <c r="DR154" s="250"/>
      <c r="DS154" s="250"/>
      <c r="DT154" s="250"/>
      <c r="DU154" s="250"/>
      <c r="DV154" s="250"/>
      <c r="DW154" s="250"/>
      <c r="DX154" s="250"/>
      <c r="DY154" s="250"/>
      <c r="DZ154" s="250"/>
      <c r="EA154" s="250"/>
      <c r="EB154" s="250"/>
      <c r="EC154" s="250"/>
      <c r="ED154" s="250"/>
      <c r="EE154" s="250"/>
      <c r="EF154" s="250"/>
      <c r="EG154" s="250"/>
      <c r="EH154" s="250"/>
      <c r="EI154" s="250"/>
    </row>
    <row r="155" spans="1:139" s="184" customFormat="1" ht="31.5" customHeight="1" x14ac:dyDescent="0.2">
      <c r="A155" s="179">
        <v>2022</v>
      </c>
      <c r="B155" s="152">
        <v>3</v>
      </c>
      <c r="C155" s="282">
        <v>44626</v>
      </c>
      <c r="D155" s="152">
        <v>418</v>
      </c>
      <c r="E155" s="152">
        <v>664</v>
      </c>
      <c r="F155" s="152">
        <v>2</v>
      </c>
      <c r="G155" s="183" t="s">
        <v>211</v>
      </c>
      <c r="H155" s="271" t="s">
        <v>212</v>
      </c>
      <c r="I155" s="271" t="s">
        <v>423</v>
      </c>
      <c r="J155" s="271">
        <v>1</v>
      </c>
      <c r="K155" s="271">
        <v>4</v>
      </c>
      <c r="L155" s="185">
        <v>110</v>
      </c>
      <c r="M155" s="186">
        <v>101.2</v>
      </c>
      <c r="N155" s="187">
        <v>118.8</v>
      </c>
      <c r="O155" s="178"/>
      <c r="P155" s="178"/>
      <c r="Q155" s="178">
        <v>156</v>
      </c>
      <c r="R155" s="178">
        <v>174</v>
      </c>
      <c r="S155" s="178">
        <v>169</v>
      </c>
      <c r="T155" s="178"/>
      <c r="U155" s="178"/>
      <c r="V155" s="178">
        <v>117</v>
      </c>
      <c r="W155" s="178">
        <v>130</v>
      </c>
      <c r="X155" s="178">
        <v>124</v>
      </c>
      <c r="Y155" s="153"/>
      <c r="Z155" s="153"/>
      <c r="AA155" s="178">
        <v>158</v>
      </c>
      <c r="AB155" s="178">
        <v>201</v>
      </c>
      <c r="AC155" s="178">
        <v>178</v>
      </c>
      <c r="AD155" s="178">
        <v>180</v>
      </c>
      <c r="AE155" s="178">
        <v>171</v>
      </c>
      <c r="AF155" s="178">
        <v>120</v>
      </c>
      <c r="AG155" s="178">
        <v>144</v>
      </c>
      <c r="AH155" s="178">
        <v>132</v>
      </c>
      <c r="AI155" s="178">
        <v>137</v>
      </c>
      <c r="AJ155" s="178">
        <v>132</v>
      </c>
      <c r="AK155" s="153"/>
      <c r="AL155" s="153"/>
      <c r="AM155" s="178"/>
      <c r="AN155" s="178"/>
      <c r="AO155" s="214"/>
      <c r="AP155" s="168">
        <v>21</v>
      </c>
      <c r="AQ155" s="169">
        <v>171</v>
      </c>
      <c r="AR155" s="167"/>
      <c r="AS155" s="167"/>
      <c r="AT155" s="167"/>
      <c r="AU155" s="167"/>
      <c r="AV155" s="167"/>
      <c r="AW155" s="167"/>
      <c r="AX155" s="167"/>
      <c r="AY155" s="167"/>
      <c r="AZ155" s="167"/>
      <c r="BA155" s="167"/>
      <c r="BB155" s="167"/>
      <c r="BC155" s="167"/>
      <c r="BD155" s="167"/>
      <c r="BE155" s="167"/>
      <c r="BF155" s="167"/>
      <c r="BG155" s="167"/>
      <c r="BH155" s="167"/>
      <c r="BI155" s="167"/>
      <c r="BJ155" s="167"/>
      <c r="BK155" s="167"/>
      <c r="BL155" s="167"/>
      <c r="BM155" s="167"/>
      <c r="BN155" s="167"/>
      <c r="BO155" s="167"/>
      <c r="BP155" s="167"/>
      <c r="BQ155" s="167"/>
      <c r="BR155" s="167"/>
      <c r="BS155" s="167"/>
      <c r="BT155" s="167"/>
      <c r="BU155" s="167"/>
      <c r="BV155" s="167"/>
      <c r="BW155" s="167"/>
      <c r="BX155" s="170"/>
      <c r="BY155" s="170"/>
      <c r="BZ155" s="170"/>
      <c r="CA155" s="170"/>
      <c r="CB155" s="170"/>
      <c r="CC155" s="170"/>
      <c r="CD155" s="170"/>
      <c r="CE155" s="170"/>
      <c r="CF155" s="170"/>
      <c r="CG155" s="171"/>
      <c r="CH155" s="166">
        <v>1.4999999999999999E-2</v>
      </c>
      <c r="CI155" s="283"/>
      <c r="CJ155" s="172"/>
      <c r="CK155" s="154"/>
      <c r="CL155" s="154"/>
      <c r="CM155" s="154"/>
      <c r="CN155" s="154"/>
      <c r="CO155" s="154" t="s">
        <v>400</v>
      </c>
      <c r="CP155" s="273" t="s">
        <v>401</v>
      </c>
      <c r="CQ155" s="250"/>
      <c r="CR155" s="250"/>
      <c r="CS155" s="250">
        <v>9</v>
      </c>
      <c r="CT155" s="250"/>
      <c r="CU155" s="250"/>
      <c r="CV155" s="250"/>
      <c r="CW155" s="250"/>
      <c r="CX155" s="250"/>
      <c r="CY155" s="250" t="str">
        <f t="shared" si="32"/>
        <v/>
      </c>
      <c r="CZ155" s="178">
        <f t="shared" si="33"/>
        <v>173</v>
      </c>
      <c r="DA155" s="178">
        <f t="shared" si="34"/>
        <v>129.5</v>
      </c>
      <c r="DB155" s="243">
        <f t="shared" si="35"/>
        <v>0</v>
      </c>
      <c r="DC155" s="12">
        <f t="shared" si="36"/>
        <v>0</v>
      </c>
      <c r="DD155" s="271">
        <f t="shared" si="37"/>
        <v>0</v>
      </c>
      <c r="DE155" s="271" t="str">
        <f t="shared" si="38"/>
        <v/>
      </c>
      <c r="DF155" s="167" t="str">
        <f t="shared" si="39"/>
        <v/>
      </c>
      <c r="DG155" s="271" t="str">
        <f t="shared" si="40"/>
        <v/>
      </c>
      <c r="DH155" s="243">
        <f t="shared" si="41"/>
        <v>0</v>
      </c>
      <c r="DI155" s="281" t="str">
        <f t="shared" si="42"/>
        <v/>
      </c>
      <c r="DK155" s="12" t="str">
        <f t="shared" si="43"/>
        <v/>
      </c>
      <c r="DM155" s="242">
        <f t="shared" si="44"/>
        <v>19.5</v>
      </c>
      <c r="DN155" s="250">
        <f t="shared" si="45"/>
        <v>0</v>
      </c>
      <c r="DO155" s="250">
        <f t="shared" si="46"/>
        <v>1</v>
      </c>
      <c r="DP155" s="250">
        <f t="shared" si="47"/>
        <v>0</v>
      </c>
      <c r="DQ155" s="250"/>
      <c r="DR155" s="250"/>
      <c r="DS155" s="250"/>
      <c r="DT155" s="250"/>
      <c r="DU155" s="250"/>
      <c r="DV155" s="250"/>
      <c r="DW155" s="250"/>
      <c r="DX155" s="250"/>
      <c r="DY155" s="250"/>
      <c r="DZ155" s="250"/>
      <c r="EA155" s="250"/>
      <c r="EB155" s="250"/>
      <c r="EC155" s="250"/>
      <c r="ED155" s="250"/>
      <c r="EE155" s="250"/>
      <c r="EF155" s="250"/>
      <c r="EG155" s="250"/>
      <c r="EH155" s="250"/>
      <c r="EI155" s="250"/>
    </row>
    <row r="156" spans="1:139" s="184" customFormat="1" ht="31.5" customHeight="1" x14ac:dyDescent="0.2">
      <c r="A156" s="179">
        <v>2022</v>
      </c>
      <c r="B156" s="152">
        <v>3</v>
      </c>
      <c r="C156" s="282">
        <v>44626</v>
      </c>
      <c r="D156" s="152">
        <v>418</v>
      </c>
      <c r="E156" s="152">
        <v>665</v>
      </c>
      <c r="F156" s="152">
        <v>2</v>
      </c>
      <c r="G156" s="183" t="s">
        <v>213</v>
      </c>
      <c r="H156" s="271" t="s">
        <v>214</v>
      </c>
      <c r="I156" s="271" t="s">
        <v>423</v>
      </c>
      <c r="J156" s="271">
        <v>1</v>
      </c>
      <c r="K156" s="271">
        <v>4</v>
      </c>
      <c r="L156" s="185">
        <v>110</v>
      </c>
      <c r="M156" s="186">
        <v>101.2</v>
      </c>
      <c r="N156" s="187">
        <v>118.8</v>
      </c>
      <c r="O156" s="178"/>
      <c r="P156" s="178"/>
      <c r="Q156" s="178">
        <v>156</v>
      </c>
      <c r="R156" s="178">
        <v>174</v>
      </c>
      <c r="S156" s="178">
        <v>169</v>
      </c>
      <c r="T156" s="178"/>
      <c r="U156" s="178"/>
      <c r="V156" s="178">
        <v>117</v>
      </c>
      <c r="W156" s="178">
        <v>130</v>
      </c>
      <c r="X156" s="178">
        <v>124</v>
      </c>
      <c r="Y156" s="153"/>
      <c r="Z156" s="153"/>
      <c r="AA156" s="178">
        <v>158</v>
      </c>
      <c r="AB156" s="178">
        <v>201</v>
      </c>
      <c r="AC156" s="178">
        <v>178</v>
      </c>
      <c r="AD156" s="178">
        <v>180</v>
      </c>
      <c r="AE156" s="178">
        <v>171</v>
      </c>
      <c r="AF156" s="178">
        <v>120</v>
      </c>
      <c r="AG156" s="178">
        <v>144</v>
      </c>
      <c r="AH156" s="178">
        <v>178</v>
      </c>
      <c r="AI156" s="178">
        <v>180</v>
      </c>
      <c r="AJ156" s="178">
        <v>171</v>
      </c>
      <c r="AK156" s="153"/>
      <c r="AL156" s="153"/>
      <c r="AM156" s="178"/>
      <c r="AN156" s="178"/>
      <c r="AO156" s="214"/>
      <c r="AP156" s="168">
        <v>21</v>
      </c>
      <c r="AQ156" s="169">
        <v>171</v>
      </c>
      <c r="AR156" s="167"/>
      <c r="AS156" s="167"/>
      <c r="AT156" s="167"/>
      <c r="AU156" s="167"/>
      <c r="AV156" s="167"/>
      <c r="AW156" s="167"/>
      <c r="AX156" s="167"/>
      <c r="AY156" s="167"/>
      <c r="AZ156" s="167"/>
      <c r="BA156" s="167"/>
      <c r="BB156" s="167"/>
      <c r="BC156" s="167"/>
      <c r="BD156" s="167"/>
      <c r="BE156" s="167"/>
      <c r="BF156" s="167"/>
      <c r="BG156" s="167"/>
      <c r="BH156" s="167"/>
      <c r="BI156" s="167"/>
      <c r="BJ156" s="167"/>
      <c r="BK156" s="167"/>
      <c r="BL156" s="167"/>
      <c r="BM156" s="167"/>
      <c r="BN156" s="167"/>
      <c r="BO156" s="167"/>
      <c r="BP156" s="167"/>
      <c r="BQ156" s="167"/>
      <c r="BR156" s="167"/>
      <c r="BS156" s="167"/>
      <c r="BT156" s="167"/>
      <c r="BU156" s="167"/>
      <c r="BV156" s="167"/>
      <c r="BW156" s="167"/>
      <c r="BX156" s="170"/>
      <c r="BY156" s="170"/>
      <c r="BZ156" s="170"/>
      <c r="CA156" s="170"/>
      <c r="CB156" s="170"/>
      <c r="CC156" s="170"/>
      <c r="CD156" s="170"/>
      <c r="CE156" s="170"/>
      <c r="CF156" s="170"/>
      <c r="CG156" s="171"/>
      <c r="CH156" s="166">
        <v>1.4999999999999999E-2</v>
      </c>
      <c r="CI156" s="283"/>
      <c r="CJ156" s="172"/>
      <c r="CK156" s="154"/>
      <c r="CL156" s="154"/>
      <c r="CM156" s="154"/>
      <c r="CN156" s="154"/>
      <c r="CO156" s="154" t="s">
        <v>400</v>
      </c>
      <c r="CP156" s="273" t="s">
        <v>401</v>
      </c>
      <c r="CQ156" s="250"/>
      <c r="CR156" s="250"/>
      <c r="CS156" s="250">
        <v>9</v>
      </c>
      <c r="CT156" s="250"/>
      <c r="CU156" s="250"/>
      <c r="CV156" s="250"/>
      <c r="CW156" s="250"/>
      <c r="CX156" s="250"/>
      <c r="CY156" s="250" t="str">
        <f t="shared" si="32"/>
        <v/>
      </c>
      <c r="CZ156" s="178">
        <f t="shared" si="33"/>
        <v>173</v>
      </c>
      <c r="DA156" s="178">
        <f t="shared" si="34"/>
        <v>145.5</v>
      </c>
      <c r="DB156" s="243">
        <f t="shared" si="35"/>
        <v>0</v>
      </c>
      <c r="DC156" s="12">
        <f t="shared" si="36"/>
        <v>0</v>
      </c>
      <c r="DD156" s="271">
        <f t="shared" si="37"/>
        <v>0</v>
      </c>
      <c r="DE156" s="271" t="str">
        <f t="shared" si="38"/>
        <v/>
      </c>
      <c r="DF156" s="167" t="str">
        <f t="shared" si="39"/>
        <v/>
      </c>
      <c r="DG156" s="271" t="str">
        <f t="shared" si="40"/>
        <v/>
      </c>
      <c r="DH156" s="243">
        <f t="shared" si="41"/>
        <v>0</v>
      </c>
      <c r="DI156" s="281" t="str">
        <f t="shared" si="42"/>
        <v/>
      </c>
      <c r="DK156" s="12" t="str">
        <f t="shared" si="43"/>
        <v/>
      </c>
      <c r="DM156" s="242">
        <f t="shared" si="44"/>
        <v>35.5</v>
      </c>
      <c r="DN156" s="250">
        <f t="shared" si="45"/>
        <v>0</v>
      </c>
      <c r="DO156" s="250">
        <f t="shared" si="46"/>
        <v>1</v>
      </c>
      <c r="DP156" s="250">
        <f t="shared" si="47"/>
        <v>0</v>
      </c>
      <c r="DQ156" s="250"/>
      <c r="DR156" s="250"/>
      <c r="DS156" s="250"/>
      <c r="DT156" s="250"/>
      <c r="DU156" s="250"/>
      <c r="DV156" s="250"/>
      <c r="DW156" s="250"/>
      <c r="DX156" s="250"/>
      <c r="DY156" s="250"/>
      <c r="DZ156" s="250"/>
      <c r="EA156" s="250"/>
      <c r="EB156" s="250"/>
      <c r="EC156" s="250"/>
      <c r="ED156" s="250"/>
      <c r="EE156" s="250"/>
      <c r="EF156" s="250"/>
      <c r="EG156" s="250"/>
      <c r="EH156" s="250"/>
      <c r="EI156" s="250"/>
    </row>
    <row r="157" spans="1:139" s="184" customFormat="1" ht="31.5" customHeight="1" x14ac:dyDescent="0.2">
      <c r="A157" s="179">
        <v>2022</v>
      </c>
      <c r="B157" s="152">
        <v>3</v>
      </c>
      <c r="C157" s="282">
        <v>44626</v>
      </c>
      <c r="D157" s="152">
        <v>375</v>
      </c>
      <c r="E157" s="152">
        <v>437</v>
      </c>
      <c r="F157" s="152">
        <v>3</v>
      </c>
      <c r="G157" s="183" t="s">
        <v>163</v>
      </c>
      <c r="H157" s="271" t="s">
        <v>164</v>
      </c>
      <c r="I157" s="271" t="s">
        <v>365</v>
      </c>
      <c r="J157" s="271">
        <v>4</v>
      </c>
      <c r="K157" s="271">
        <v>2</v>
      </c>
      <c r="L157" s="185">
        <v>168</v>
      </c>
      <c r="M157" s="186">
        <v>158.08799999999999</v>
      </c>
      <c r="N157" s="187">
        <v>179.928</v>
      </c>
      <c r="O157" s="178">
        <v>295</v>
      </c>
      <c r="P157" s="178">
        <v>288</v>
      </c>
      <c r="Q157" s="178">
        <v>283</v>
      </c>
      <c r="R157" s="178">
        <v>292</v>
      </c>
      <c r="S157" s="178">
        <v>293</v>
      </c>
      <c r="T157" s="178">
        <v>176</v>
      </c>
      <c r="U157" s="178">
        <v>171</v>
      </c>
      <c r="V157" s="178">
        <v>171</v>
      </c>
      <c r="W157" s="178">
        <v>175</v>
      </c>
      <c r="X157" s="178">
        <v>175</v>
      </c>
      <c r="Y157" s="153">
        <v>116</v>
      </c>
      <c r="Z157" s="153">
        <v>122</v>
      </c>
      <c r="AA157" s="178">
        <v>299</v>
      </c>
      <c r="AB157" s="178">
        <v>256</v>
      </c>
      <c r="AC157" s="178">
        <v>265</v>
      </c>
      <c r="AD157" s="178">
        <v>275</v>
      </c>
      <c r="AE157" s="178">
        <v>255</v>
      </c>
      <c r="AF157" s="178">
        <v>190</v>
      </c>
      <c r="AG157" s="178">
        <v>191</v>
      </c>
      <c r="AH157" s="178">
        <v>178</v>
      </c>
      <c r="AI157" s="178">
        <v>185</v>
      </c>
      <c r="AJ157" s="178">
        <v>192</v>
      </c>
      <c r="AK157" s="153">
        <v>121</v>
      </c>
      <c r="AL157" s="153">
        <v>121</v>
      </c>
      <c r="AM157" s="178"/>
      <c r="AN157" s="178"/>
      <c r="AO157" s="214"/>
      <c r="AP157" s="168">
        <v>120</v>
      </c>
      <c r="AQ157" s="169">
        <v>120</v>
      </c>
      <c r="AR157" s="167"/>
      <c r="AS157" s="167"/>
      <c r="AT157" s="167"/>
      <c r="AU157" s="167"/>
      <c r="AV157" s="167">
        <v>1325</v>
      </c>
      <c r="AW157" s="167">
        <v>7</v>
      </c>
      <c r="AX157" s="167">
        <v>8</v>
      </c>
      <c r="AY157" s="167">
        <v>5</v>
      </c>
      <c r="AZ157" s="167"/>
      <c r="BA157" s="167"/>
      <c r="BB157" s="167"/>
      <c r="BC157" s="167"/>
      <c r="BD157" s="167"/>
      <c r="BE157" s="167"/>
      <c r="BF157" s="167"/>
      <c r="BG157" s="167"/>
      <c r="BH157" s="167">
        <v>1335</v>
      </c>
      <c r="BI157" s="167"/>
      <c r="BJ157" s="167"/>
      <c r="BK157" s="167">
        <v>1775</v>
      </c>
      <c r="BL157" s="167">
        <v>2</v>
      </c>
      <c r="BM157" s="167">
        <v>4</v>
      </c>
      <c r="BN157" s="167">
        <v>5</v>
      </c>
      <c r="BO157" s="167"/>
      <c r="BP157" s="167"/>
      <c r="BQ157" s="167"/>
      <c r="BR157" s="167"/>
      <c r="BS157" s="167"/>
      <c r="BT157" s="167"/>
      <c r="BU157" s="167"/>
      <c r="BV157" s="167"/>
      <c r="BW157" s="167">
        <v>4</v>
      </c>
      <c r="BX157" s="170">
        <v>6</v>
      </c>
      <c r="BY157" s="170">
        <v>5</v>
      </c>
      <c r="BZ157" s="170"/>
      <c r="CA157" s="170"/>
      <c r="CB157" s="170"/>
      <c r="CC157" s="170"/>
      <c r="CD157" s="170"/>
      <c r="CE157" s="170"/>
      <c r="CF157" s="170"/>
      <c r="CG157" s="171"/>
      <c r="CH157" s="166">
        <v>1.4999999999999999E-2</v>
      </c>
      <c r="CI157" s="283"/>
      <c r="CJ157" s="172"/>
      <c r="CK157" s="154"/>
      <c r="CL157" s="154"/>
      <c r="CM157" s="154"/>
      <c r="CN157" s="154"/>
      <c r="CO157" s="154" t="s">
        <v>367</v>
      </c>
      <c r="CP157" s="273" t="s">
        <v>368</v>
      </c>
      <c r="CQ157" s="250" t="s">
        <v>421</v>
      </c>
      <c r="CR157" s="250" t="s">
        <v>370</v>
      </c>
      <c r="CS157" s="250">
        <v>9</v>
      </c>
      <c r="CT157" s="250"/>
      <c r="CU157" s="250"/>
      <c r="CV157" s="250"/>
      <c r="CW157" s="250"/>
      <c r="CX157" s="250"/>
      <c r="CY157" s="250" t="str">
        <f t="shared" si="32"/>
        <v/>
      </c>
      <c r="CZ157" s="178">
        <f t="shared" si="33"/>
        <v>280</v>
      </c>
      <c r="DA157" s="178">
        <f t="shared" si="34"/>
        <v>180.4</v>
      </c>
      <c r="DB157" s="243">
        <f t="shared" si="35"/>
        <v>3100</v>
      </c>
      <c r="DC157" s="12">
        <f t="shared" si="36"/>
        <v>31</v>
      </c>
      <c r="DD157" s="271">
        <f t="shared" si="37"/>
        <v>16</v>
      </c>
      <c r="DE157" s="271">
        <f t="shared" si="38"/>
        <v>120</v>
      </c>
      <c r="DF157" s="167">
        <f t="shared" si="39"/>
        <v>120</v>
      </c>
      <c r="DG157" s="271">
        <f t="shared" si="40"/>
        <v>0.1</v>
      </c>
      <c r="DH157" s="243">
        <f t="shared" si="41"/>
        <v>3116</v>
      </c>
      <c r="DI157" s="281">
        <f t="shared" si="42"/>
        <v>5.1347881899871627E-3</v>
      </c>
      <c r="DK157" s="12">
        <f t="shared" si="43"/>
        <v>0</v>
      </c>
      <c r="DM157" s="242">
        <f t="shared" si="44"/>
        <v>12.400000000000006</v>
      </c>
      <c r="DN157" s="250">
        <f t="shared" si="45"/>
        <v>1</v>
      </c>
      <c r="DO157" s="250">
        <f t="shared" si="46"/>
        <v>1</v>
      </c>
      <c r="DP157" s="250">
        <f t="shared" si="47"/>
        <v>0</v>
      </c>
      <c r="DQ157" s="250"/>
      <c r="DR157" s="250"/>
      <c r="DS157" s="250"/>
      <c r="DT157" s="250"/>
      <c r="DU157" s="250"/>
      <c r="DV157" s="250"/>
      <c r="DW157" s="250"/>
      <c r="DX157" s="250"/>
      <c r="DY157" s="250"/>
      <c r="DZ157" s="250"/>
      <c r="EA157" s="250"/>
      <c r="EB157" s="250"/>
      <c r="EC157" s="250"/>
      <c r="ED157" s="250"/>
      <c r="EE157" s="250"/>
      <c r="EF157" s="250"/>
      <c r="EG157" s="250"/>
      <c r="EH157" s="250"/>
      <c r="EI157" s="250"/>
    </row>
    <row r="158" spans="1:139" s="184" customFormat="1" ht="31.5" customHeight="1" x14ac:dyDescent="0.2">
      <c r="A158" s="179">
        <v>2022</v>
      </c>
      <c r="B158" s="152">
        <v>3</v>
      </c>
      <c r="C158" s="282">
        <v>44626</v>
      </c>
      <c r="D158" s="152">
        <v>379</v>
      </c>
      <c r="E158" s="152">
        <v>441</v>
      </c>
      <c r="F158" s="152">
        <v>3</v>
      </c>
      <c r="G158" s="183" t="s">
        <v>253</v>
      </c>
      <c r="H158" s="271" t="s">
        <v>254</v>
      </c>
      <c r="I158" s="271" t="s">
        <v>365</v>
      </c>
      <c r="J158" s="271">
        <v>4</v>
      </c>
      <c r="K158" s="271">
        <v>2</v>
      </c>
      <c r="L158" s="185">
        <v>110</v>
      </c>
      <c r="M158" s="186">
        <v>104.94</v>
      </c>
      <c r="N158" s="187">
        <v>117.04</v>
      </c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53"/>
      <c r="Z158" s="153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53"/>
      <c r="AL158" s="153"/>
      <c r="AM158" s="178"/>
      <c r="AN158" s="178"/>
      <c r="AO158" s="214"/>
      <c r="AP158" s="168">
        <v>120</v>
      </c>
      <c r="AQ158" s="169">
        <v>120</v>
      </c>
      <c r="AR158" s="167"/>
      <c r="AS158" s="167"/>
      <c r="AT158" s="167"/>
      <c r="AU158" s="167"/>
      <c r="AV158" s="167">
        <v>504</v>
      </c>
      <c r="AW158" s="167"/>
      <c r="AX158" s="167"/>
      <c r="AY158" s="167"/>
      <c r="AZ158" s="167"/>
      <c r="BA158" s="167"/>
      <c r="BB158" s="167"/>
      <c r="BC158" s="167"/>
      <c r="BD158" s="167"/>
      <c r="BE158" s="167"/>
      <c r="BF158" s="167"/>
      <c r="BG158" s="167"/>
      <c r="BH158" s="167"/>
      <c r="BI158" s="167"/>
      <c r="BJ158" s="167"/>
      <c r="BK158" s="167"/>
      <c r="BL158" s="167"/>
      <c r="BM158" s="167"/>
      <c r="BN158" s="167"/>
      <c r="BO158" s="167"/>
      <c r="BP158" s="167"/>
      <c r="BQ158" s="167"/>
      <c r="BR158" s="167"/>
      <c r="BS158" s="167"/>
      <c r="BT158" s="167"/>
      <c r="BU158" s="167"/>
      <c r="BV158" s="167"/>
      <c r="BW158" s="167"/>
      <c r="BX158" s="170"/>
      <c r="BY158" s="170"/>
      <c r="BZ158" s="170"/>
      <c r="CA158" s="170"/>
      <c r="CB158" s="170"/>
      <c r="CC158" s="170"/>
      <c r="CD158" s="170"/>
      <c r="CE158" s="170"/>
      <c r="CF158" s="170"/>
      <c r="CG158" s="171"/>
      <c r="CH158" s="166">
        <v>1.4999999999999999E-2</v>
      </c>
      <c r="CI158" s="283"/>
      <c r="CJ158" s="172"/>
      <c r="CK158" s="154"/>
      <c r="CL158" s="154"/>
      <c r="CM158" s="154"/>
      <c r="CN158" s="154"/>
      <c r="CO158" s="154" t="s">
        <v>400</v>
      </c>
      <c r="CP158" s="273" t="s">
        <v>401</v>
      </c>
      <c r="CQ158" s="250"/>
      <c r="CR158" s="250"/>
      <c r="CS158" s="250">
        <v>9</v>
      </c>
      <c r="CT158" s="250"/>
      <c r="CU158" s="250"/>
      <c r="CV158" s="250"/>
      <c r="CW158" s="250"/>
      <c r="CX158" s="250"/>
      <c r="CY158" s="250" t="str">
        <f t="shared" si="32"/>
        <v/>
      </c>
      <c r="CZ158" s="178" t="str">
        <f t="shared" si="33"/>
        <v/>
      </c>
      <c r="DA158" s="178" t="str">
        <f t="shared" si="34"/>
        <v/>
      </c>
      <c r="DB158" s="243">
        <f t="shared" si="35"/>
        <v>504</v>
      </c>
      <c r="DC158" s="12">
        <f t="shared" si="36"/>
        <v>0</v>
      </c>
      <c r="DD158" s="271">
        <f t="shared" si="37"/>
        <v>0</v>
      </c>
      <c r="DE158" s="271" t="str">
        <f t="shared" si="38"/>
        <v/>
      </c>
      <c r="DF158" s="167" t="str">
        <f t="shared" si="39"/>
        <v/>
      </c>
      <c r="DG158" s="271" t="str">
        <f t="shared" si="40"/>
        <v/>
      </c>
      <c r="DH158" s="243">
        <f t="shared" si="41"/>
        <v>504</v>
      </c>
      <c r="DI158" s="281">
        <f t="shared" si="42"/>
        <v>0</v>
      </c>
      <c r="DK158" s="12" t="str">
        <f t="shared" si="43"/>
        <v/>
      </c>
      <c r="DM158" s="242" t="str">
        <f t="shared" si="44"/>
        <v/>
      </c>
      <c r="DN158" s="250">
        <f t="shared" si="45"/>
        <v>0</v>
      </c>
      <c r="DO158" s="250">
        <f t="shared" si="46"/>
        <v>1</v>
      </c>
      <c r="DP158" s="250">
        <f t="shared" si="47"/>
        <v>0</v>
      </c>
      <c r="DQ158" s="250"/>
      <c r="DR158" s="250"/>
      <c r="DS158" s="250"/>
      <c r="DT158" s="250"/>
      <c r="DU158" s="250"/>
      <c r="DV158" s="250"/>
      <c r="DW158" s="250"/>
      <c r="DX158" s="250"/>
      <c r="DY158" s="250"/>
      <c r="DZ158" s="250"/>
      <c r="EA158" s="250"/>
      <c r="EB158" s="250"/>
      <c r="EC158" s="250"/>
      <c r="ED158" s="250"/>
      <c r="EE158" s="250"/>
      <c r="EF158" s="250"/>
      <c r="EG158" s="250"/>
      <c r="EH158" s="250"/>
      <c r="EI158" s="250"/>
    </row>
    <row r="159" spans="1:139" s="184" customFormat="1" ht="31.5" customHeight="1" x14ac:dyDescent="0.2">
      <c r="A159" s="179">
        <v>2022</v>
      </c>
      <c r="B159" s="152">
        <v>3</v>
      </c>
      <c r="C159" s="282">
        <v>44626</v>
      </c>
      <c r="D159" s="152">
        <v>34</v>
      </c>
      <c r="E159" s="152">
        <v>100</v>
      </c>
      <c r="F159" s="152">
        <v>4</v>
      </c>
      <c r="G159" s="183" t="s">
        <v>237</v>
      </c>
      <c r="H159" s="271" t="s">
        <v>238</v>
      </c>
      <c r="I159" s="271" t="s">
        <v>365</v>
      </c>
      <c r="J159" s="271">
        <v>4</v>
      </c>
      <c r="K159" s="271">
        <v>6</v>
      </c>
      <c r="L159" s="185">
        <v>20</v>
      </c>
      <c r="M159" s="186">
        <v>18.600000000000001</v>
      </c>
      <c r="N159" s="187">
        <v>21.4</v>
      </c>
      <c r="O159" s="178">
        <v>27</v>
      </c>
      <c r="P159" s="178">
        <v>25</v>
      </c>
      <c r="Q159" s="178">
        <v>27</v>
      </c>
      <c r="R159" s="178">
        <v>27</v>
      </c>
      <c r="S159" s="178"/>
      <c r="T159" s="178">
        <v>21</v>
      </c>
      <c r="U159" s="178">
        <v>20</v>
      </c>
      <c r="V159" s="178">
        <v>21</v>
      </c>
      <c r="W159" s="178">
        <v>21</v>
      </c>
      <c r="X159" s="178"/>
      <c r="Y159" s="153"/>
      <c r="Z159" s="153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53"/>
      <c r="AL159" s="153"/>
      <c r="AM159" s="178"/>
      <c r="AN159" s="178"/>
      <c r="AO159" s="214"/>
      <c r="AP159" s="168">
        <v>140</v>
      </c>
      <c r="AQ159" s="169">
        <v>103</v>
      </c>
      <c r="AR159" s="167"/>
      <c r="AS159" s="167"/>
      <c r="AT159" s="167"/>
      <c r="AU159" s="167"/>
      <c r="AV159" s="167"/>
      <c r="AW159" s="167"/>
      <c r="AX159" s="167"/>
      <c r="AY159" s="167"/>
      <c r="AZ159" s="167"/>
      <c r="BA159" s="167"/>
      <c r="BB159" s="167"/>
      <c r="BC159" s="167"/>
      <c r="BD159" s="167"/>
      <c r="BE159" s="167"/>
      <c r="BF159" s="167"/>
      <c r="BG159" s="167"/>
      <c r="BH159" s="167"/>
      <c r="BI159" s="167"/>
      <c r="BJ159" s="167"/>
      <c r="BK159" s="167"/>
      <c r="BL159" s="167"/>
      <c r="BM159" s="167"/>
      <c r="BN159" s="167"/>
      <c r="BO159" s="167"/>
      <c r="BP159" s="167"/>
      <c r="BQ159" s="167"/>
      <c r="BR159" s="167"/>
      <c r="BS159" s="167"/>
      <c r="BT159" s="167"/>
      <c r="BU159" s="167"/>
      <c r="BV159" s="167"/>
      <c r="BW159" s="167"/>
      <c r="BX159" s="170"/>
      <c r="BY159" s="170"/>
      <c r="BZ159" s="170"/>
      <c r="CA159" s="170"/>
      <c r="CB159" s="170"/>
      <c r="CC159" s="170"/>
      <c r="CD159" s="170"/>
      <c r="CE159" s="170"/>
      <c r="CF159" s="170"/>
      <c r="CG159" s="171"/>
      <c r="CH159" s="166">
        <v>1.4999999999999999E-2</v>
      </c>
      <c r="CI159" s="283"/>
      <c r="CJ159" s="172"/>
      <c r="CK159" s="154"/>
      <c r="CL159" s="154"/>
      <c r="CM159" s="154"/>
      <c r="CN159" s="154"/>
      <c r="CO159" s="154" t="s">
        <v>375</v>
      </c>
      <c r="CP159" s="273" t="s">
        <v>376</v>
      </c>
      <c r="CQ159" s="250" t="s">
        <v>415</v>
      </c>
      <c r="CR159" s="250"/>
      <c r="CS159" s="250">
        <v>9</v>
      </c>
      <c r="CT159" s="250"/>
      <c r="CU159" s="250"/>
      <c r="CV159" s="250"/>
      <c r="CW159" s="250"/>
      <c r="CX159" s="250"/>
      <c r="CY159" s="250" t="str">
        <f t="shared" si="32"/>
        <v/>
      </c>
      <c r="CZ159" s="178">
        <f t="shared" si="33"/>
        <v>27</v>
      </c>
      <c r="DA159" s="178">
        <f t="shared" si="34"/>
        <v>20.75</v>
      </c>
      <c r="DB159" s="243">
        <f t="shared" si="35"/>
        <v>0</v>
      </c>
      <c r="DC159" s="12">
        <f t="shared" si="36"/>
        <v>0</v>
      </c>
      <c r="DD159" s="271">
        <f t="shared" si="37"/>
        <v>0</v>
      </c>
      <c r="DE159" s="271" t="str">
        <f t="shared" si="38"/>
        <v/>
      </c>
      <c r="DF159" s="167" t="str">
        <f t="shared" si="39"/>
        <v/>
      </c>
      <c r="DG159" s="271" t="str">
        <f t="shared" si="40"/>
        <v/>
      </c>
      <c r="DH159" s="243">
        <f t="shared" si="41"/>
        <v>0</v>
      </c>
      <c r="DI159" s="281" t="str">
        <f t="shared" si="42"/>
        <v/>
      </c>
      <c r="DK159" s="12" t="str">
        <f t="shared" si="43"/>
        <v/>
      </c>
      <c r="DM159" s="242">
        <f t="shared" si="44"/>
        <v>0.75</v>
      </c>
      <c r="DN159" s="250">
        <f t="shared" si="45"/>
        <v>0</v>
      </c>
      <c r="DO159" s="250">
        <f t="shared" si="46"/>
        <v>1</v>
      </c>
      <c r="DP159" s="250">
        <f t="shared" si="47"/>
        <v>1</v>
      </c>
      <c r="DQ159" s="250"/>
      <c r="DR159" s="250"/>
      <c r="DS159" s="250"/>
      <c r="DT159" s="250"/>
      <c r="DU159" s="250"/>
      <c r="DV159" s="250"/>
      <c r="DW159" s="250"/>
      <c r="DX159" s="250"/>
      <c r="DY159" s="250"/>
      <c r="DZ159" s="250"/>
      <c r="EA159" s="250"/>
      <c r="EB159" s="250"/>
      <c r="EC159" s="250"/>
      <c r="ED159" s="250"/>
      <c r="EE159" s="250"/>
      <c r="EF159" s="250"/>
      <c r="EG159" s="250"/>
      <c r="EH159" s="250"/>
      <c r="EI159" s="250"/>
    </row>
    <row r="160" spans="1:139" s="184" customFormat="1" ht="31.5" customHeight="1" x14ac:dyDescent="0.2">
      <c r="A160" s="179">
        <v>2022</v>
      </c>
      <c r="B160" s="152">
        <v>3</v>
      </c>
      <c r="C160" s="282">
        <v>44626</v>
      </c>
      <c r="D160" s="152">
        <v>34</v>
      </c>
      <c r="E160" s="152">
        <v>102</v>
      </c>
      <c r="F160" s="152">
        <v>4</v>
      </c>
      <c r="G160" s="183" t="s">
        <v>239</v>
      </c>
      <c r="H160" s="271" t="s">
        <v>240</v>
      </c>
      <c r="I160" s="271" t="s">
        <v>365</v>
      </c>
      <c r="J160" s="271">
        <v>4</v>
      </c>
      <c r="K160" s="271">
        <v>6</v>
      </c>
      <c r="L160" s="185">
        <v>20</v>
      </c>
      <c r="M160" s="186">
        <v>18.600000000000001</v>
      </c>
      <c r="N160" s="187">
        <v>21.4</v>
      </c>
      <c r="O160" s="178">
        <v>27</v>
      </c>
      <c r="P160" s="178">
        <v>25</v>
      </c>
      <c r="Q160" s="178">
        <v>27</v>
      </c>
      <c r="R160" s="178">
        <v>27</v>
      </c>
      <c r="S160" s="178"/>
      <c r="T160" s="178">
        <v>21</v>
      </c>
      <c r="U160" s="178">
        <v>20</v>
      </c>
      <c r="V160" s="178">
        <v>21</v>
      </c>
      <c r="W160" s="178">
        <v>21</v>
      </c>
      <c r="X160" s="178"/>
      <c r="Y160" s="153"/>
      <c r="Z160" s="153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53"/>
      <c r="AL160" s="153"/>
      <c r="AM160" s="178"/>
      <c r="AN160" s="178"/>
      <c r="AO160" s="214"/>
      <c r="AP160" s="168">
        <v>140</v>
      </c>
      <c r="AQ160" s="169">
        <v>103</v>
      </c>
      <c r="AR160" s="167"/>
      <c r="AS160" s="167"/>
      <c r="AT160" s="167"/>
      <c r="AU160" s="167"/>
      <c r="AV160" s="167"/>
      <c r="AW160" s="167"/>
      <c r="AX160" s="167"/>
      <c r="AY160" s="167"/>
      <c r="AZ160" s="167"/>
      <c r="BA160" s="167"/>
      <c r="BB160" s="167"/>
      <c r="BC160" s="167"/>
      <c r="BD160" s="167"/>
      <c r="BE160" s="167"/>
      <c r="BF160" s="167"/>
      <c r="BG160" s="167"/>
      <c r="BH160" s="167"/>
      <c r="BI160" s="167"/>
      <c r="BJ160" s="167"/>
      <c r="BK160" s="167"/>
      <c r="BL160" s="167"/>
      <c r="BM160" s="167"/>
      <c r="BN160" s="167"/>
      <c r="BO160" s="167"/>
      <c r="BP160" s="167"/>
      <c r="BQ160" s="167"/>
      <c r="BR160" s="167"/>
      <c r="BS160" s="167"/>
      <c r="BT160" s="167"/>
      <c r="BU160" s="167"/>
      <c r="BV160" s="167"/>
      <c r="BW160" s="167"/>
      <c r="BX160" s="170"/>
      <c r="BY160" s="170"/>
      <c r="BZ160" s="170"/>
      <c r="CA160" s="170"/>
      <c r="CB160" s="170"/>
      <c r="CC160" s="170"/>
      <c r="CD160" s="170"/>
      <c r="CE160" s="170"/>
      <c r="CF160" s="170"/>
      <c r="CG160" s="171"/>
      <c r="CH160" s="166">
        <v>1.4999999999999999E-2</v>
      </c>
      <c r="CI160" s="283"/>
      <c r="CJ160" s="172"/>
      <c r="CK160" s="154"/>
      <c r="CL160" s="154"/>
      <c r="CM160" s="154"/>
      <c r="CN160" s="154"/>
      <c r="CO160" s="154" t="s">
        <v>375</v>
      </c>
      <c r="CP160" s="273" t="s">
        <v>376</v>
      </c>
      <c r="CQ160" s="250" t="s">
        <v>417</v>
      </c>
      <c r="CR160" s="250"/>
      <c r="CS160" s="250">
        <v>9</v>
      </c>
      <c r="CT160" s="250"/>
      <c r="CU160" s="250"/>
      <c r="CV160" s="250"/>
      <c r="CW160" s="250"/>
      <c r="CX160" s="250"/>
      <c r="CY160" s="250" t="str">
        <f t="shared" si="32"/>
        <v/>
      </c>
      <c r="CZ160" s="178">
        <f t="shared" si="33"/>
        <v>27</v>
      </c>
      <c r="DA160" s="178">
        <f t="shared" si="34"/>
        <v>20.75</v>
      </c>
      <c r="DB160" s="243">
        <f t="shared" si="35"/>
        <v>0</v>
      </c>
      <c r="DC160" s="12">
        <f t="shared" si="36"/>
        <v>0</v>
      </c>
      <c r="DD160" s="271">
        <f t="shared" si="37"/>
        <v>0</v>
      </c>
      <c r="DE160" s="271" t="str">
        <f t="shared" si="38"/>
        <v/>
      </c>
      <c r="DF160" s="167" t="str">
        <f t="shared" si="39"/>
        <v/>
      </c>
      <c r="DG160" s="271" t="str">
        <f t="shared" si="40"/>
        <v/>
      </c>
      <c r="DH160" s="243">
        <f t="shared" si="41"/>
        <v>0</v>
      </c>
      <c r="DI160" s="281" t="str">
        <f t="shared" si="42"/>
        <v/>
      </c>
      <c r="DK160" s="12" t="str">
        <f t="shared" si="43"/>
        <v/>
      </c>
      <c r="DM160" s="242">
        <f t="shared" si="44"/>
        <v>0.75</v>
      </c>
      <c r="DN160" s="250">
        <f t="shared" si="45"/>
        <v>0</v>
      </c>
      <c r="DO160" s="250">
        <f t="shared" si="46"/>
        <v>1</v>
      </c>
      <c r="DP160" s="250">
        <f t="shared" si="47"/>
        <v>1</v>
      </c>
      <c r="DQ160" s="250"/>
      <c r="DR160" s="250"/>
      <c r="DS160" s="250"/>
      <c r="DT160" s="250"/>
      <c r="DU160" s="250"/>
      <c r="DV160" s="250"/>
      <c r="DW160" s="250"/>
      <c r="DX160" s="250"/>
      <c r="DY160" s="250"/>
      <c r="DZ160" s="250"/>
      <c r="EA160" s="250"/>
      <c r="EB160" s="250"/>
      <c r="EC160" s="250"/>
      <c r="ED160" s="250"/>
      <c r="EE160" s="250"/>
      <c r="EF160" s="250"/>
      <c r="EG160" s="250"/>
      <c r="EH160" s="250"/>
      <c r="EI160" s="250"/>
    </row>
    <row r="161" spans="1:139" s="184" customFormat="1" ht="31.5" customHeight="1" x14ac:dyDescent="0.2">
      <c r="A161" s="179">
        <v>2022</v>
      </c>
      <c r="B161" s="152">
        <v>3</v>
      </c>
      <c r="C161" s="282">
        <v>44626</v>
      </c>
      <c r="D161" s="152">
        <v>34</v>
      </c>
      <c r="E161" s="152">
        <v>103</v>
      </c>
      <c r="F161" s="152">
        <v>4</v>
      </c>
      <c r="G161" s="183" t="s">
        <v>241</v>
      </c>
      <c r="H161" s="271" t="s">
        <v>242</v>
      </c>
      <c r="I161" s="271" t="s">
        <v>365</v>
      </c>
      <c r="J161" s="271">
        <v>4</v>
      </c>
      <c r="K161" s="271">
        <v>6</v>
      </c>
      <c r="L161" s="185">
        <v>89</v>
      </c>
      <c r="M161" s="186">
        <v>82.77</v>
      </c>
      <c r="N161" s="187">
        <v>95.23</v>
      </c>
      <c r="O161" s="178">
        <v>123</v>
      </c>
      <c r="P161" s="178">
        <v>129</v>
      </c>
      <c r="Q161" s="178">
        <v>132</v>
      </c>
      <c r="R161" s="178">
        <v>123</v>
      </c>
      <c r="S161" s="178"/>
      <c r="T161" s="178">
        <v>84</v>
      </c>
      <c r="U161" s="178">
        <v>87</v>
      </c>
      <c r="V161" s="178">
        <v>89</v>
      </c>
      <c r="W161" s="178">
        <v>84</v>
      </c>
      <c r="X161" s="178"/>
      <c r="Y161" s="153"/>
      <c r="Z161" s="153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53"/>
      <c r="AL161" s="153"/>
      <c r="AM161" s="178"/>
      <c r="AN161" s="178"/>
      <c r="AO161" s="214"/>
      <c r="AP161" s="168">
        <v>140</v>
      </c>
      <c r="AQ161" s="169">
        <v>103</v>
      </c>
      <c r="AR161" s="167"/>
      <c r="AS161" s="167"/>
      <c r="AT161" s="167"/>
      <c r="AU161" s="167"/>
      <c r="AV161" s="167">
        <v>936</v>
      </c>
      <c r="AW161" s="167">
        <v>3</v>
      </c>
      <c r="AX161" s="167">
        <v>3</v>
      </c>
      <c r="AY161" s="167">
        <v>2</v>
      </c>
      <c r="AZ161" s="167"/>
      <c r="BA161" s="167"/>
      <c r="BB161" s="167"/>
      <c r="BC161" s="167"/>
      <c r="BD161" s="167"/>
      <c r="BE161" s="167"/>
      <c r="BF161" s="167"/>
      <c r="BG161" s="167"/>
      <c r="BH161" s="167">
        <v>944</v>
      </c>
      <c r="BI161" s="167"/>
      <c r="BJ161" s="167"/>
      <c r="BK161" s="167">
        <v>1332</v>
      </c>
      <c r="BL161" s="167"/>
      <c r="BM161" s="167"/>
      <c r="BN161" s="167"/>
      <c r="BO161" s="167"/>
      <c r="BP161" s="167"/>
      <c r="BQ161" s="167"/>
      <c r="BR161" s="167"/>
      <c r="BS161" s="167"/>
      <c r="BT161" s="167"/>
      <c r="BU161" s="167"/>
      <c r="BV161" s="167"/>
      <c r="BW161" s="167"/>
      <c r="BX161" s="170"/>
      <c r="BY161" s="170"/>
      <c r="BZ161" s="170"/>
      <c r="CA161" s="170"/>
      <c r="CB161" s="170"/>
      <c r="CC161" s="170"/>
      <c r="CD161" s="170"/>
      <c r="CE161" s="170"/>
      <c r="CF161" s="170"/>
      <c r="CG161" s="171"/>
      <c r="CH161" s="166">
        <v>1.4999999999999999E-2</v>
      </c>
      <c r="CI161" s="283"/>
      <c r="CJ161" s="172"/>
      <c r="CK161" s="154"/>
      <c r="CL161" s="154"/>
      <c r="CM161" s="154"/>
      <c r="CN161" s="154"/>
      <c r="CO161" s="154" t="s">
        <v>375</v>
      </c>
      <c r="CP161" s="273" t="s">
        <v>376</v>
      </c>
      <c r="CQ161" s="250" t="s">
        <v>418</v>
      </c>
      <c r="CR161" s="250"/>
      <c r="CS161" s="250">
        <v>9</v>
      </c>
      <c r="CT161" s="250"/>
      <c r="CU161" s="250"/>
      <c r="CV161" s="250"/>
      <c r="CW161" s="250"/>
      <c r="CX161" s="250"/>
      <c r="CY161" s="250" t="str">
        <f t="shared" si="32"/>
        <v/>
      </c>
      <c r="CZ161" s="178">
        <f t="shared" si="33"/>
        <v>127</v>
      </c>
      <c r="DA161" s="178">
        <f t="shared" si="34"/>
        <v>86</v>
      </c>
      <c r="DB161" s="243">
        <f t="shared" si="35"/>
        <v>2268</v>
      </c>
      <c r="DC161" s="12">
        <f t="shared" si="36"/>
        <v>8</v>
      </c>
      <c r="DD161" s="271">
        <f t="shared" si="37"/>
        <v>1</v>
      </c>
      <c r="DE161" s="271" t="str">
        <f t="shared" si="38"/>
        <v/>
      </c>
      <c r="DF161" s="167" t="str">
        <f t="shared" si="39"/>
        <v/>
      </c>
      <c r="DG161" s="271" t="str">
        <f t="shared" si="40"/>
        <v/>
      </c>
      <c r="DH161" s="243">
        <f t="shared" si="41"/>
        <v>2269</v>
      </c>
      <c r="DI161" s="281">
        <f t="shared" si="42"/>
        <v>4.4072278536800354E-4</v>
      </c>
      <c r="DK161" s="12" t="str">
        <f t="shared" si="43"/>
        <v/>
      </c>
      <c r="DM161" s="242">
        <f t="shared" si="44"/>
        <v>-3</v>
      </c>
      <c r="DN161" s="250">
        <f t="shared" si="45"/>
        <v>0</v>
      </c>
      <c r="DO161" s="250">
        <f t="shared" si="46"/>
        <v>1</v>
      </c>
      <c r="DP161" s="250">
        <f t="shared" si="47"/>
        <v>1</v>
      </c>
      <c r="DQ161" s="250"/>
      <c r="DR161" s="250"/>
      <c r="DS161" s="250"/>
      <c r="DT161" s="250"/>
      <c r="DU161" s="250"/>
      <c r="DV161" s="250"/>
      <c r="DW161" s="250"/>
      <c r="DX161" s="250"/>
      <c r="DY161" s="250"/>
      <c r="DZ161" s="250"/>
      <c r="EA161" s="250"/>
      <c r="EB161" s="250"/>
      <c r="EC161" s="250"/>
      <c r="ED161" s="250"/>
      <c r="EE161" s="250"/>
      <c r="EF161" s="250"/>
      <c r="EG161" s="250"/>
      <c r="EH161" s="250"/>
      <c r="EI161" s="250"/>
    </row>
    <row r="162" spans="1:139" s="184" customFormat="1" ht="31.5" customHeight="1" x14ac:dyDescent="0.2">
      <c r="A162" s="179">
        <v>2022</v>
      </c>
      <c r="B162" s="152">
        <v>3</v>
      </c>
      <c r="C162" s="282">
        <v>44626</v>
      </c>
      <c r="D162" s="152">
        <v>34</v>
      </c>
      <c r="E162" s="152">
        <v>104</v>
      </c>
      <c r="F162" s="152">
        <v>4</v>
      </c>
      <c r="G162" s="183" t="s">
        <v>243</v>
      </c>
      <c r="H162" s="271" t="s">
        <v>244</v>
      </c>
      <c r="I162" s="271" t="s">
        <v>365</v>
      </c>
      <c r="J162" s="271">
        <v>4</v>
      </c>
      <c r="K162" s="271">
        <v>6</v>
      </c>
      <c r="L162" s="185">
        <v>89</v>
      </c>
      <c r="M162" s="186">
        <v>82.77</v>
      </c>
      <c r="N162" s="187">
        <v>95.23</v>
      </c>
      <c r="O162" s="178">
        <v>123</v>
      </c>
      <c r="P162" s="178">
        <v>129</v>
      </c>
      <c r="Q162" s="178">
        <v>132</v>
      </c>
      <c r="R162" s="178">
        <v>123</v>
      </c>
      <c r="S162" s="178"/>
      <c r="T162" s="178">
        <v>84</v>
      </c>
      <c r="U162" s="178">
        <v>87</v>
      </c>
      <c r="V162" s="178">
        <v>89</v>
      </c>
      <c r="W162" s="178">
        <v>84</v>
      </c>
      <c r="X162" s="178"/>
      <c r="Y162" s="153">
        <v>110</v>
      </c>
      <c r="Z162" s="153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53"/>
      <c r="AL162" s="153"/>
      <c r="AM162" s="178"/>
      <c r="AN162" s="178"/>
      <c r="AO162" s="214"/>
      <c r="AP162" s="168">
        <v>140</v>
      </c>
      <c r="AQ162" s="169">
        <v>103</v>
      </c>
      <c r="AR162" s="167"/>
      <c r="AS162" s="167"/>
      <c r="AT162" s="167"/>
      <c r="AU162" s="167"/>
      <c r="AV162" s="167"/>
      <c r="AW162" s="167"/>
      <c r="AX162" s="167"/>
      <c r="AY162" s="167"/>
      <c r="AZ162" s="167"/>
      <c r="BA162" s="167"/>
      <c r="BB162" s="167"/>
      <c r="BC162" s="167"/>
      <c r="BD162" s="167"/>
      <c r="BE162" s="167"/>
      <c r="BF162" s="167"/>
      <c r="BG162" s="167"/>
      <c r="BH162" s="167"/>
      <c r="BI162" s="167"/>
      <c r="BJ162" s="167"/>
      <c r="BK162" s="167"/>
      <c r="BL162" s="167"/>
      <c r="BM162" s="167"/>
      <c r="BN162" s="167"/>
      <c r="BO162" s="167"/>
      <c r="BP162" s="167"/>
      <c r="BQ162" s="167"/>
      <c r="BR162" s="167"/>
      <c r="BS162" s="167"/>
      <c r="BT162" s="167"/>
      <c r="BU162" s="167"/>
      <c r="BV162" s="167"/>
      <c r="BW162" s="167"/>
      <c r="BX162" s="170"/>
      <c r="BY162" s="170"/>
      <c r="BZ162" s="170"/>
      <c r="CA162" s="170"/>
      <c r="CB162" s="170"/>
      <c r="CC162" s="170"/>
      <c r="CD162" s="170"/>
      <c r="CE162" s="170"/>
      <c r="CF162" s="170"/>
      <c r="CG162" s="171"/>
      <c r="CH162" s="166">
        <v>1.4999999999999999E-2</v>
      </c>
      <c r="CI162" s="283"/>
      <c r="CJ162" s="172"/>
      <c r="CK162" s="154"/>
      <c r="CL162" s="154"/>
      <c r="CM162" s="154"/>
      <c r="CN162" s="154"/>
      <c r="CO162" s="154" t="s">
        <v>375</v>
      </c>
      <c r="CP162" s="273" t="s">
        <v>376</v>
      </c>
      <c r="CQ162" s="250" t="s">
        <v>410</v>
      </c>
      <c r="CR162" s="250"/>
      <c r="CS162" s="250">
        <v>9</v>
      </c>
      <c r="CT162" s="250"/>
      <c r="CU162" s="250"/>
      <c r="CV162" s="250"/>
      <c r="CW162" s="250"/>
      <c r="CX162" s="250"/>
      <c r="CY162" s="250" t="str">
        <f t="shared" si="32"/>
        <v/>
      </c>
      <c r="CZ162" s="178">
        <f t="shared" si="33"/>
        <v>127</v>
      </c>
      <c r="DA162" s="178">
        <f t="shared" si="34"/>
        <v>86</v>
      </c>
      <c r="DB162" s="243">
        <f t="shared" si="35"/>
        <v>0</v>
      </c>
      <c r="DC162" s="12">
        <f t="shared" si="36"/>
        <v>0</v>
      </c>
      <c r="DD162" s="271">
        <f t="shared" si="37"/>
        <v>0</v>
      </c>
      <c r="DE162" s="271">
        <f t="shared" si="38"/>
        <v>110</v>
      </c>
      <c r="DF162" s="167">
        <f t="shared" si="39"/>
        <v>131</v>
      </c>
      <c r="DG162" s="271">
        <f t="shared" si="40"/>
        <v>0</v>
      </c>
      <c r="DH162" s="243">
        <f t="shared" si="41"/>
        <v>0</v>
      </c>
      <c r="DI162" s="281" t="str">
        <f t="shared" si="42"/>
        <v/>
      </c>
      <c r="DK162" s="12">
        <f t="shared" si="43"/>
        <v>-9</v>
      </c>
      <c r="DM162" s="242">
        <f t="shared" si="44"/>
        <v>-3</v>
      </c>
      <c r="DN162" s="250">
        <f t="shared" si="45"/>
        <v>0</v>
      </c>
      <c r="DO162" s="250">
        <f t="shared" si="46"/>
        <v>1</v>
      </c>
      <c r="DP162" s="250">
        <f t="shared" si="47"/>
        <v>1</v>
      </c>
      <c r="DQ162" s="250"/>
      <c r="DR162" s="250"/>
      <c r="DS162" s="250"/>
      <c r="DT162" s="250"/>
      <c r="DU162" s="250"/>
      <c r="DV162" s="250"/>
      <c r="DW162" s="250"/>
      <c r="DX162" s="250"/>
      <c r="DY162" s="250"/>
      <c r="DZ162" s="250"/>
      <c r="EA162" s="250"/>
      <c r="EB162" s="250"/>
      <c r="EC162" s="250"/>
      <c r="ED162" s="250"/>
      <c r="EE162" s="250"/>
      <c r="EF162" s="250"/>
      <c r="EG162" s="250"/>
      <c r="EH162" s="250"/>
      <c r="EI162" s="250"/>
    </row>
    <row r="163" spans="1:139" s="184" customFormat="1" ht="31.5" customHeight="1" x14ac:dyDescent="0.2">
      <c r="A163" s="179">
        <v>2022</v>
      </c>
      <c r="B163" s="152">
        <v>3</v>
      </c>
      <c r="C163" s="282">
        <v>44626</v>
      </c>
      <c r="D163" s="152">
        <v>423</v>
      </c>
      <c r="E163" s="152">
        <v>669</v>
      </c>
      <c r="F163" s="152">
        <v>4</v>
      </c>
      <c r="G163" s="183" t="s">
        <v>235</v>
      </c>
      <c r="H163" s="271" t="s">
        <v>236</v>
      </c>
      <c r="I163" s="271" t="s">
        <v>365</v>
      </c>
      <c r="J163" s="271">
        <v>2</v>
      </c>
      <c r="K163" s="271">
        <v>2</v>
      </c>
      <c r="L163" s="185">
        <v>954</v>
      </c>
      <c r="M163" s="186">
        <v>897.71400000000006</v>
      </c>
      <c r="N163" s="187">
        <v>1021.734</v>
      </c>
      <c r="O163" s="178">
        <v>1517</v>
      </c>
      <c r="P163" s="178">
        <v>1400</v>
      </c>
      <c r="Q163" s="178">
        <v>1384</v>
      </c>
      <c r="R163" s="178">
        <v>1441</v>
      </c>
      <c r="S163" s="178">
        <v>1486</v>
      </c>
      <c r="T163" s="178">
        <v>1048</v>
      </c>
      <c r="U163" s="178">
        <v>997</v>
      </c>
      <c r="V163" s="178">
        <v>977</v>
      </c>
      <c r="W163" s="178">
        <v>981</v>
      </c>
      <c r="X163" s="178">
        <v>973</v>
      </c>
      <c r="Y163" s="153">
        <v>167</v>
      </c>
      <c r="Z163" s="153">
        <v>160</v>
      </c>
      <c r="AA163" s="178">
        <v>1272</v>
      </c>
      <c r="AB163" s="178">
        <v>1492</v>
      </c>
      <c r="AC163" s="178">
        <v>1377</v>
      </c>
      <c r="AD163" s="178">
        <v>1380</v>
      </c>
      <c r="AE163" s="178">
        <v>1321</v>
      </c>
      <c r="AF163" s="178">
        <v>1021</v>
      </c>
      <c r="AG163" s="178">
        <v>1035</v>
      </c>
      <c r="AH163" s="178">
        <v>1014</v>
      </c>
      <c r="AI163" s="178">
        <v>1035</v>
      </c>
      <c r="AJ163" s="178">
        <v>1106</v>
      </c>
      <c r="AK163" s="153">
        <v>160</v>
      </c>
      <c r="AL163" s="153">
        <v>158</v>
      </c>
      <c r="AM163" s="178"/>
      <c r="AN163" s="178"/>
      <c r="AO163" s="214"/>
      <c r="AP163" s="168">
        <v>40</v>
      </c>
      <c r="AQ163" s="169">
        <v>180</v>
      </c>
      <c r="AR163" s="167"/>
      <c r="AS163" s="167"/>
      <c r="AT163" s="167"/>
      <c r="AU163" s="167"/>
      <c r="AV163" s="167">
        <v>444</v>
      </c>
      <c r="AW163" s="167">
        <v>10</v>
      </c>
      <c r="AX163" s="167">
        <v>10</v>
      </c>
      <c r="AY163" s="167">
        <v>8</v>
      </c>
      <c r="AZ163" s="167"/>
      <c r="BA163" s="167"/>
      <c r="BB163" s="167"/>
      <c r="BC163" s="167"/>
      <c r="BD163" s="167"/>
      <c r="BE163" s="167"/>
      <c r="BF163" s="167"/>
      <c r="BG163" s="167"/>
      <c r="BH163" s="167">
        <v>458</v>
      </c>
      <c r="BI163" s="167"/>
      <c r="BJ163" s="167"/>
      <c r="BK163" s="167">
        <v>420</v>
      </c>
      <c r="BL163" s="167">
        <v>2</v>
      </c>
      <c r="BM163" s="167">
        <v>4</v>
      </c>
      <c r="BN163" s="167">
        <v>4</v>
      </c>
      <c r="BO163" s="167"/>
      <c r="BP163" s="167"/>
      <c r="BQ163" s="167"/>
      <c r="BR163" s="167"/>
      <c r="BS163" s="167"/>
      <c r="BT163" s="167"/>
      <c r="BU163" s="167"/>
      <c r="BV163" s="167"/>
      <c r="BW163" s="167">
        <v>6</v>
      </c>
      <c r="BX163" s="170">
        <v>7</v>
      </c>
      <c r="BY163" s="170">
        <v>6</v>
      </c>
      <c r="BZ163" s="170"/>
      <c r="CA163" s="170"/>
      <c r="CB163" s="170"/>
      <c r="CC163" s="170"/>
      <c r="CD163" s="170"/>
      <c r="CE163" s="170"/>
      <c r="CF163" s="170"/>
      <c r="CG163" s="171"/>
      <c r="CH163" s="166">
        <v>1.4999999999999999E-2</v>
      </c>
      <c r="CI163" s="283"/>
      <c r="CJ163" s="172"/>
      <c r="CK163" s="154"/>
      <c r="CL163" s="154"/>
      <c r="CM163" s="154"/>
      <c r="CN163" s="154"/>
      <c r="CO163" s="154" t="s">
        <v>367</v>
      </c>
      <c r="CP163" s="273" t="s">
        <v>368</v>
      </c>
      <c r="CQ163" s="250" t="s">
        <v>402</v>
      </c>
      <c r="CR163" s="250" t="s">
        <v>370</v>
      </c>
      <c r="CS163" s="250">
        <v>9</v>
      </c>
      <c r="CT163" s="250"/>
      <c r="CU163" s="250"/>
      <c r="CV163" s="250"/>
      <c r="CW163" s="250"/>
      <c r="CX163" s="250"/>
      <c r="CY163" s="250" t="str">
        <f t="shared" si="32"/>
        <v/>
      </c>
      <c r="CZ163" s="178">
        <f t="shared" si="33"/>
        <v>1407</v>
      </c>
      <c r="DA163" s="178">
        <f t="shared" si="34"/>
        <v>1018.7</v>
      </c>
      <c r="DB163" s="243">
        <f t="shared" si="35"/>
        <v>864</v>
      </c>
      <c r="DC163" s="12">
        <f t="shared" si="36"/>
        <v>38</v>
      </c>
      <c r="DD163" s="271">
        <f t="shared" si="37"/>
        <v>19</v>
      </c>
      <c r="DE163" s="271">
        <f t="shared" si="38"/>
        <v>161</v>
      </c>
      <c r="DF163" s="167">
        <f t="shared" si="39"/>
        <v>45</v>
      </c>
      <c r="DG163" s="271">
        <f t="shared" si="40"/>
        <v>0.4</v>
      </c>
      <c r="DH163" s="243">
        <f t="shared" si="41"/>
        <v>883</v>
      </c>
      <c r="DI163" s="281">
        <f t="shared" si="42"/>
        <v>2.1517553793884484E-2</v>
      </c>
      <c r="DK163" s="12">
        <f t="shared" si="43"/>
        <v>5</v>
      </c>
      <c r="DM163" s="242">
        <f t="shared" si="44"/>
        <v>64.700000000000045</v>
      </c>
      <c r="DN163" s="250">
        <f t="shared" si="45"/>
        <v>1</v>
      </c>
      <c r="DO163" s="250">
        <f t="shared" si="46"/>
        <v>1</v>
      </c>
      <c r="DP163" s="250">
        <f t="shared" si="47"/>
        <v>1</v>
      </c>
      <c r="DQ163" s="250"/>
      <c r="DR163" s="250"/>
      <c r="DS163" s="250"/>
      <c r="DT163" s="250"/>
      <c r="DU163" s="250"/>
      <c r="DV163" s="250"/>
      <c r="DW163" s="250"/>
      <c r="DX163" s="250"/>
      <c r="DY163" s="250"/>
      <c r="DZ163" s="250"/>
      <c r="EA163" s="250"/>
      <c r="EB163" s="250"/>
      <c r="EC163" s="250"/>
      <c r="ED163" s="250"/>
      <c r="EE163" s="250"/>
      <c r="EF163" s="250"/>
      <c r="EG163" s="250"/>
      <c r="EH163" s="250"/>
      <c r="EI163" s="250"/>
    </row>
    <row r="164" spans="1:139" s="184" customFormat="1" ht="31.5" customHeight="1" x14ac:dyDescent="0.2">
      <c r="A164" s="179">
        <v>2022</v>
      </c>
      <c r="B164" s="152">
        <v>3</v>
      </c>
      <c r="C164" s="282">
        <v>44626</v>
      </c>
      <c r="D164" s="152">
        <v>380</v>
      </c>
      <c r="E164" s="152">
        <v>443</v>
      </c>
      <c r="F164" s="152">
        <v>5</v>
      </c>
      <c r="G164" s="183" t="s">
        <v>245</v>
      </c>
      <c r="H164" s="271" t="s">
        <v>246</v>
      </c>
      <c r="I164" s="271" t="s">
        <v>365</v>
      </c>
      <c r="J164" s="271">
        <v>4</v>
      </c>
      <c r="K164" s="271">
        <v>2</v>
      </c>
      <c r="L164" s="185">
        <v>184</v>
      </c>
      <c r="M164" s="186">
        <v>177.00800000000001</v>
      </c>
      <c r="N164" s="187">
        <v>195.04</v>
      </c>
      <c r="O164" s="178">
        <v>318</v>
      </c>
      <c r="P164" s="178">
        <v>308</v>
      </c>
      <c r="Q164" s="178">
        <v>312</v>
      </c>
      <c r="R164" s="178">
        <v>324</v>
      </c>
      <c r="S164" s="178">
        <v>320</v>
      </c>
      <c r="T164" s="178">
        <v>183</v>
      </c>
      <c r="U164" s="178">
        <v>181</v>
      </c>
      <c r="V164" s="178">
        <v>188</v>
      </c>
      <c r="W164" s="178">
        <v>188</v>
      </c>
      <c r="X164" s="178">
        <v>183</v>
      </c>
      <c r="Y164" s="153"/>
      <c r="Z164" s="153"/>
      <c r="AA164" s="178"/>
      <c r="AB164" s="178">
        <v>328</v>
      </c>
      <c r="AC164" s="178">
        <v>295</v>
      </c>
      <c r="AD164" s="178">
        <v>302</v>
      </c>
      <c r="AE164" s="178">
        <v>304</v>
      </c>
      <c r="AF164" s="178"/>
      <c r="AG164" s="178">
        <v>227</v>
      </c>
      <c r="AH164" s="178">
        <v>198</v>
      </c>
      <c r="AI164" s="178">
        <v>212</v>
      </c>
      <c r="AJ164" s="178">
        <v>194</v>
      </c>
      <c r="AK164" s="153"/>
      <c r="AL164" s="153"/>
      <c r="AM164" s="178"/>
      <c r="AN164" s="178"/>
      <c r="AO164" s="214"/>
      <c r="AP164" s="168">
        <v>90</v>
      </c>
      <c r="AQ164" s="169">
        <v>160</v>
      </c>
      <c r="AR164" s="167"/>
      <c r="AS164" s="167"/>
      <c r="AT164" s="167"/>
      <c r="AU164" s="167"/>
      <c r="AV164" s="167">
        <v>804</v>
      </c>
      <c r="AW164" s="167">
        <v>10</v>
      </c>
      <c r="AX164" s="167">
        <v>10</v>
      </c>
      <c r="AY164" s="167">
        <v>10</v>
      </c>
      <c r="AZ164" s="167"/>
      <c r="BA164" s="167"/>
      <c r="BB164" s="167"/>
      <c r="BC164" s="167"/>
      <c r="BD164" s="167"/>
      <c r="BE164" s="167"/>
      <c r="BF164" s="167"/>
      <c r="BG164" s="167"/>
      <c r="BH164" s="167">
        <v>819</v>
      </c>
      <c r="BI164" s="167"/>
      <c r="BJ164" s="167"/>
      <c r="BK164" s="167">
        <v>792</v>
      </c>
      <c r="BL164" s="167">
        <v>3</v>
      </c>
      <c r="BM164" s="167">
        <v>3</v>
      </c>
      <c r="BN164" s="167">
        <v>5</v>
      </c>
      <c r="BO164" s="167"/>
      <c r="BP164" s="167"/>
      <c r="BQ164" s="167"/>
      <c r="BR164" s="167"/>
      <c r="BS164" s="167"/>
      <c r="BT164" s="167"/>
      <c r="BU164" s="167"/>
      <c r="BV164" s="167"/>
      <c r="BW164" s="167">
        <v>6</v>
      </c>
      <c r="BX164" s="170">
        <v>6</v>
      </c>
      <c r="BY164" s="170">
        <v>7</v>
      </c>
      <c r="BZ164" s="170"/>
      <c r="CA164" s="170"/>
      <c r="CB164" s="170"/>
      <c r="CC164" s="170"/>
      <c r="CD164" s="170"/>
      <c r="CE164" s="170"/>
      <c r="CF164" s="170"/>
      <c r="CG164" s="171"/>
      <c r="CH164" s="166">
        <v>1.4999999999999999E-2</v>
      </c>
      <c r="CI164" s="283"/>
      <c r="CJ164" s="172"/>
      <c r="CK164" s="154"/>
      <c r="CL164" s="154"/>
      <c r="CM164" s="154"/>
      <c r="CN164" s="154"/>
      <c r="CO164" s="154" t="s">
        <v>400</v>
      </c>
      <c r="CP164" s="273" t="s">
        <v>401</v>
      </c>
      <c r="CQ164" s="250"/>
      <c r="CR164" s="250"/>
      <c r="CS164" s="250">
        <v>9</v>
      </c>
      <c r="CT164" s="250"/>
      <c r="CU164" s="250"/>
      <c r="CV164" s="250"/>
      <c r="CW164" s="250"/>
      <c r="CX164" s="250"/>
      <c r="CY164" s="250" t="str">
        <f t="shared" si="32"/>
        <v/>
      </c>
      <c r="CZ164" s="178">
        <f t="shared" si="33"/>
        <v>312</v>
      </c>
      <c r="DA164" s="178">
        <f t="shared" si="34"/>
        <v>194.88888888888889</v>
      </c>
      <c r="DB164" s="243">
        <f t="shared" si="35"/>
        <v>1596</v>
      </c>
      <c r="DC164" s="12">
        <f t="shared" si="36"/>
        <v>41</v>
      </c>
      <c r="DD164" s="271">
        <f t="shared" si="37"/>
        <v>21</v>
      </c>
      <c r="DE164" s="271" t="str">
        <f t="shared" si="38"/>
        <v/>
      </c>
      <c r="DF164" s="167" t="str">
        <f t="shared" si="39"/>
        <v/>
      </c>
      <c r="DG164" s="271" t="str">
        <f t="shared" si="40"/>
        <v/>
      </c>
      <c r="DH164" s="243">
        <f t="shared" si="41"/>
        <v>1617</v>
      </c>
      <c r="DI164" s="281">
        <f t="shared" si="42"/>
        <v>1.2987012987012988E-2</v>
      </c>
      <c r="DK164" s="12" t="str">
        <f t="shared" si="43"/>
        <v/>
      </c>
      <c r="DM164" s="242">
        <f t="shared" si="44"/>
        <v>10.888888888888886</v>
      </c>
      <c r="DN164" s="250">
        <f t="shared" si="45"/>
        <v>0</v>
      </c>
      <c r="DO164" s="250">
        <f t="shared" si="46"/>
        <v>1</v>
      </c>
      <c r="DP164" s="250">
        <f t="shared" si="47"/>
        <v>1</v>
      </c>
      <c r="DQ164" s="250"/>
      <c r="DR164" s="250"/>
      <c r="DS164" s="250"/>
      <c r="DT164" s="250"/>
      <c r="DU164" s="250"/>
      <c r="DV164" s="250"/>
      <c r="DW164" s="250"/>
      <c r="DX164" s="250"/>
      <c r="DY164" s="250"/>
      <c r="DZ164" s="250"/>
      <c r="EA164" s="250"/>
      <c r="EB164" s="250"/>
      <c r="EC164" s="250"/>
      <c r="ED164" s="250"/>
      <c r="EE164" s="250"/>
      <c r="EF164" s="250"/>
      <c r="EG164" s="250"/>
      <c r="EH164" s="250"/>
      <c r="EI164" s="250"/>
    </row>
    <row r="165" spans="1:139" s="184" customFormat="1" ht="31.5" customHeight="1" x14ac:dyDescent="0.2">
      <c r="A165" s="179">
        <v>2022</v>
      </c>
      <c r="B165" s="152">
        <v>3</v>
      </c>
      <c r="C165" s="282">
        <v>44626</v>
      </c>
      <c r="D165" s="152">
        <v>380</v>
      </c>
      <c r="E165" s="152">
        <v>444</v>
      </c>
      <c r="F165" s="152">
        <v>5</v>
      </c>
      <c r="G165" s="183" t="s">
        <v>247</v>
      </c>
      <c r="H165" s="271" t="s">
        <v>248</v>
      </c>
      <c r="I165" s="271" t="s">
        <v>365</v>
      </c>
      <c r="J165" s="271">
        <v>4</v>
      </c>
      <c r="K165" s="271">
        <v>2</v>
      </c>
      <c r="L165" s="185">
        <v>166</v>
      </c>
      <c r="M165" s="186">
        <v>159.02799999999999</v>
      </c>
      <c r="N165" s="187">
        <v>175.96</v>
      </c>
      <c r="O165" s="178">
        <v>256</v>
      </c>
      <c r="P165" s="178">
        <v>268</v>
      </c>
      <c r="Q165" s="178">
        <v>258</v>
      </c>
      <c r="R165" s="178">
        <v>252</v>
      </c>
      <c r="S165" s="178">
        <v>258</v>
      </c>
      <c r="T165" s="178">
        <v>166</v>
      </c>
      <c r="U165" s="178">
        <v>169</v>
      </c>
      <c r="V165" s="178">
        <v>167</v>
      </c>
      <c r="W165" s="178">
        <v>164</v>
      </c>
      <c r="X165" s="178">
        <v>162</v>
      </c>
      <c r="Y165" s="153"/>
      <c r="Z165" s="153"/>
      <c r="AA165" s="178"/>
      <c r="AB165" s="178">
        <v>226</v>
      </c>
      <c r="AC165" s="178">
        <v>240</v>
      </c>
      <c r="AD165" s="178">
        <v>228</v>
      </c>
      <c r="AE165" s="178">
        <v>240</v>
      </c>
      <c r="AF165" s="178"/>
      <c r="AG165" s="178">
        <v>182</v>
      </c>
      <c r="AH165" s="178">
        <v>187</v>
      </c>
      <c r="AI165" s="178">
        <v>181</v>
      </c>
      <c r="AJ165" s="178">
        <v>183</v>
      </c>
      <c r="AK165" s="153"/>
      <c r="AL165" s="153"/>
      <c r="AM165" s="178"/>
      <c r="AN165" s="178"/>
      <c r="AO165" s="214"/>
      <c r="AP165" s="168">
        <v>90</v>
      </c>
      <c r="AQ165" s="169">
        <v>160</v>
      </c>
      <c r="AR165" s="167"/>
      <c r="AS165" s="167"/>
      <c r="AT165" s="167"/>
      <c r="AU165" s="167"/>
      <c r="AV165" s="167"/>
      <c r="AW165" s="167"/>
      <c r="AX165" s="167"/>
      <c r="AY165" s="167"/>
      <c r="AZ165" s="167"/>
      <c r="BA165" s="167"/>
      <c r="BB165" s="167"/>
      <c r="BC165" s="167"/>
      <c r="BD165" s="167"/>
      <c r="BE165" s="167"/>
      <c r="BF165" s="167"/>
      <c r="BG165" s="167"/>
      <c r="BH165" s="167"/>
      <c r="BI165" s="167"/>
      <c r="BJ165" s="167"/>
      <c r="BK165" s="167"/>
      <c r="BL165" s="167"/>
      <c r="BM165" s="167"/>
      <c r="BN165" s="167"/>
      <c r="BO165" s="167"/>
      <c r="BP165" s="167"/>
      <c r="BQ165" s="167"/>
      <c r="BR165" s="167"/>
      <c r="BS165" s="167"/>
      <c r="BT165" s="167"/>
      <c r="BU165" s="167"/>
      <c r="BV165" s="167"/>
      <c r="BW165" s="167"/>
      <c r="BX165" s="170"/>
      <c r="BY165" s="170"/>
      <c r="BZ165" s="170"/>
      <c r="CA165" s="170"/>
      <c r="CB165" s="170"/>
      <c r="CC165" s="170"/>
      <c r="CD165" s="170"/>
      <c r="CE165" s="170"/>
      <c r="CF165" s="170"/>
      <c r="CG165" s="171"/>
      <c r="CH165" s="166">
        <v>1.4999999999999999E-2</v>
      </c>
      <c r="CI165" s="283"/>
      <c r="CJ165" s="172"/>
      <c r="CK165" s="154"/>
      <c r="CL165" s="154"/>
      <c r="CM165" s="154"/>
      <c r="CN165" s="154"/>
      <c r="CO165" s="154" t="s">
        <v>400</v>
      </c>
      <c r="CP165" s="273" t="s">
        <v>401</v>
      </c>
      <c r="CQ165" s="250"/>
      <c r="CR165" s="250"/>
      <c r="CS165" s="250">
        <v>9</v>
      </c>
      <c r="CT165" s="250"/>
      <c r="CU165" s="250"/>
      <c r="CV165" s="250"/>
      <c r="CW165" s="250"/>
      <c r="CX165" s="250"/>
      <c r="CY165" s="250" t="str">
        <f t="shared" si="32"/>
        <v/>
      </c>
      <c r="CZ165" s="178">
        <f t="shared" si="33"/>
        <v>247</v>
      </c>
      <c r="DA165" s="178">
        <f t="shared" si="34"/>
        <v>173.44444444444446</v>
      </c>
      <c r="DB165" s="243">
        <f t="shared" si="35"/>
        <v>0</v>
      </c>
      <c r="DC165" s="12">
        <f t="shared" si="36"/>
        <v>0</v>
      </c>
      <c r="DD165" s="271">
        <f t="shared" si="37"/>
        <v>0</v>
      </c>
      <c r="DE165" s="271" t="str">
        <f t="shared" si="38"/>
        <v/>
      </c>
      <c r="DF165" s="167" t="str">
        <f t="shared" si="39"/>
        <v/>
      </c>
      <c r="DG165" s="271" t="str">
        <f t="shared" si="40"/>
        <v/>
      </c>
      <c r="DH165" s="243">
        <f t="shared" si="41"/>
        <v>0</v>
      </c>
      <c r="DI165" s="281" t="str">
        <f t="shared" si="42"/>
        <v/>
      </c>
      <c r="DK165" s="12" t="str">
        <f t="shared" si="43"/>
        <v/>
      </c>
      <c r="DM165" s="242">
        <f t="shared" si="44"/>
        <v>7.4444444444444571</v>
      </c>
      <c r="DN165" s="250">
        <f t="shared" si="45"/>
        <v>0</v>
      </c>
      <c r="DO165" s="250">
        <f t="shared" si="46"/>
        <v>1</v>
      </c>
      <c r="DP165" s="250">
        <f t="shared" si="47"/>
        <v>1</v>
      </c>
      <c r="DQ165" s="250"/>
      <c r="DR165" s="250"/>
      <c r="DS165" s="250"/>
      <c r="DT165" s="250"/>
      <c r="DU165" s="250"/>
      <c r="DV165" s="250"/>
      <c r="DW165" s="250"/>
      <c r="DX165" s="250"/>
      <c r="DY165" s="250"/>
      <c r="DZ165" s="250"/>
      <c r="EA165" s="250"/>
      <c r="EB165" s="250"/>
      <c r="EC165" s="250"/>
      <c r="ED165" s="250"/>
      <c r="EE165" s="250"/>
      <c r="EF165" s="250"/>
      <c r="EG165" s="250"/>
      <c r="EH165" s="250"/>
      <c r="EI165" s="250"/>
    </row>
    <row r="166" spans="1:139" s="184" customFormat="1" ht="31.5" customHeight="1" x14ac:dyDescent="0.2">
      <c r="A166" s="179">
        <v>2022</v>
      </c>
      <c r="B166" s="152">
        <v>3</v>
      </c>
      <c r="C166" s="282">
        <v>44626</v>
      </c>
      <c r="D166" s="152">
        <v>418</v>
      </c>
      <c r="E166" s="152">
        <v>665</v>
      </c>
      <c r="F166" s="152">
        <v>5</v>
      </c>
      <c r="G166" s="183" t="s">
        <v>213</v>
      </c>
      <c r="H166" s="271" t="s">
        <v>214</v>
      </c>
      <c r="I166" s="271" t="s">
        <v>423</v>
      </c>
      <c r="J166" s="271">
        <v>1</v>
      </c>
      <c r="K166" s="271">
        <v>4</v>
      </c>
      <c r="L166" s="185">
        <v>110</v>
      </c>
      <c r="M166" s="186">
        <v>101.2</v>
      </c>
      <c r="N166" s="187">
        <v>118.8</v>
      </c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53"/>
      <c r="Z166" s="153">
        <v>153</v>
      </c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53">
        <v>154</v>
      </c>
      <c r="AL166" s="153">
        <v>151</v>
      </c>
      <c r="AM166" s="178"/>
      <c r="AN166" s="178"/>
      <c r="AO166" s="214"/>
      <c r="AP166" s="168">
        <v>21</v>
      </c>
      <c r="AQ166" s="169">
        <v>171</v>
      </c>
      <c r="AR166" s="167"/>
      <c r="AS166" s="167"/>
      <c r="AT166" s="167"/>
      <c r="AU166" s="167"/>
      <c r="AV166" s="167"/>
      <c r="AW166" s="167"/>
      <c r="AX166" s="167"/>
      <c r="AY166" s="167"/>
      <c r="AZ166" s="167"/>
      <c r="BA166" s="167"/>
      <c r="BB166" s="167"/>
      <c r="BC166" s="167"/>
      <c r="BD166" s="167"/>
      <c r="BE166" s="167"/>
      <c r="BF166" s="167"/>
      <c r="BG166" s="167"/>
      <c r="BH166" s="167"/>
      <c r="BI166" s="167"/>
      <c r="BJ166" s="167"/>
      <c r="BK166" s="167"/>
      <c r="BL166" s="167"/>
      <c r="BM166" s="167"/>
      <c r="BN166" s="167"/>
      <c r="BO166" s="167"/>
      <c r="BP166" s="167"/>
      <c r="BQ166" s="167"/>
      <c r="BR166" s="167"/>
      <c r="BS166" s="167"/>
      <c r="BT166" s="167"/>
      <c r="BU166" s="167"/>
      <c r="BV166" s="167"/>
      <c r="BW166" s="167"/>
      <c r="BX166" s="170"/>
      <c r="BY166" s="170"/>
      <c r="BZ166" s="170"/>
      <c r="CA166" s="170"/>
      <c r="CB166" s="170"/>
      <c r="CC166" s="170"/>
      <c r="CD166" s="170"/>
      <c r="CE166" s="170"/>
      <c r="CF166" s="170"/>
      <c r="CG166" s="171"/>
      <c r="CH166" s="166">
        <v>1.4999999999999999E-2</v>
      </c>
      <c r="CI166" s="283"/>
      <c r="CJ166" s="172"/>
      <c r="CK166" s="154"/>
      <c r="CL166" s="154"/>
      <c r="CM166" s="154"/>
      <c r="CN166" s="154"/>
      <c r="CO166" s="154" t="s">
        <v>400</v>
      </c>
      <c r="CP166" s="273" t="s">
        <v>401</v>
      </c>
      <c r="CQ166" s="250"/>
      <c r="CR166" s="250"/>
      <c r="CS166" s="250">
        <v>9</v>
      </c>
      <c r="CT166" s="250"/>
      <c r="CU166" s="250"/>
      <c r="CV166" s="250"/>
      <c r="CW166" s="250"/>
      <c r="CX166" s="250"/>
      <c r="CY166" s="250" t="str">
        <f t="shared" si="32"/>
        <v/>
      </c>
      <c r="CZ166" s="178" t="str">
        <f t="shared" si="33"/>
        <v/>
      </c>
      <c r="DA166" s="178" t="str">
        <f t="shared" si="34"/>
        <v/>
      </c>
      <c r="DB166" s="243">
        <f t="shared" si="35"/>
        <v>0</v>
      </c>
      <c r="DC166" s="12">
        <f t="shared" si="36"/>
        <v>0</v>
      </c>
      <c r="DD166" s="271">
        <f t="shared" si="37"/>
        <v>0</v>
      </c>
      <c r="DE166" s="271">
        <f t="shared" si="38"/>
        <v>153</v>
      </c>
      <c r="DF166" s="167">
        <f t="shared" si="39"/>
        <v>24</v>
      </c>
      <c r="DG166" s="271">
        <f t="shared" si="40"/>
        <v>0</v>
      </c>
      <c r="DH166" s="243">
        <f t="shared" si="41"/>
        <v>0</v>
      </c>
      <c r="DI166" s="281" t="str">
        <f t="shared" si="42"/>
        <v/>
      </c>
      <c r="DK166" s="12">
        <f t="shared" si="43"/>
        <v>3</v>
      </c>
      <c r="DM166" s="242" t="str">
        <f t="shared" si="44"/>
        <v/>
      </c>
      <c r="DN166" s="250">
        <f t="shared" si="45"/>
        <v>1</v>
      </c>
      <c r="DO166" s="250">
        <f t="shared" si="46"/>
        <v>1</v>
      </c>
      <c r="DP166" s="250">
        <f t="shared" si="47"/>
        <v>0</v>
      </c>
      <c r="DQ166" s="250"/>
      <c r="DR166" s="250"/>
      <c r="DS166" s="250"/>
      <c r="DT166" s="250"/>
      <c r="DU166" s="250"/>
      <c r="DV166" s="250"/>
      <c r="DW166" s="250"/>
      <c r="DX166" s="250"/>
      <c r="DY166" s="250"/>
      <c r="DZ166" s="250"/>
      <c r="EA166" s="250"/>
      <c r="EB166" s="250"/>
      <c r="EC166" s="250"/>
      <c r="ED166" s="250"/>
      <c r="EE166" s="250"/>
      <c r="EF166" s="250"/>
      <c r="EG166" s="250"/>
      <c r="EH166" s="250"/>
      <c r="EI166" s="250"/>
    </row>
    <row r="167" spans="1:139" s="184" customFormat="1" ht="31.5" customHeight="1" x14ac:dyDescent="0.2">
      <c r="A167" s="179">
        <v>2022</v>
      </c>
      <c r="B167" s="152">
        <v>3</v>
      </c>
      <c r="C167" s="282">
        <v>44626</v>
      </c>
      <c r="D167" s="152">
        <v>212</v>
      </c>
      <c r="E167" s="152">
        <v>178</v>
      </c>
      <c r="F167" s="152">
        <v>6</v>
      </c>
      <c r="G167" s="183" t="s">
        <v>205</v>
      </c>
      <c r="H167" s="271" t="s">
        <v>206</v>
      </c>
      <c r="I167" s="271" t="s">
        <v>365</v>
      </c>
      <c r="J167" s="271">
        <v>2</v>
      </c>
      <c r="K167" s="271">
        <v>2</v>
      </c>
      <c r="L167" s="185">
        <v>50</v>
      </c>
      <c r="M167" s="186">
        <v>46.5</v>
      </c>
      <c r="N167" s="187">
        <v>53.5</v>
      </c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53">
        <v>128</v>
      </c>
      <c r="Z167" s="153">
        <v>119</v>
      </c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53">
        <v>119</v>
      </c>
      <c r="AL167" s="153">
        <v>119</v>
      </c>
      <c r="AM167" s="178"/>
      <c r="AN167" s="178"/>
      <c r="AO167" s="214"/>
      <c r="AP167" s="168">
        <v>60</v>
      </c>
      <c r="AQ167" s="169">
        <v>120</v>
      </c>
      <c r="AR167" s="167"/>
      <c r="AS167" s="167"/>
      <c r="AT167" s="167"/>
      <c r="AU167" s="167"/>
      <c r="AV167" s="167"/>
      <c r="AW167" s="167"/>
      <c r="AX167" s="167"/>
      <c r="AY167" s="167"/>
      <c r="AZ167" s="167"/>
      <c r="BA167" s="167"/>
      <c r="BB167" s="167"/>
      <c r="BC167" s="167"/>
      <c r="BD167" s="167"/>
      <c r="BE167" s="167"/>
      <c r="BF167" s="167"/>
      <c r="BG167" s="167"/>
      <c r="BH167" s="167"/>
      <c r="BI167" s="167"/>
      <c r="BJ167" s="167"/>
      <c r="BK167" s="167"/>
      <c r="BL167" s="167"/>
      <c r="BM167" s="167"/>
      <c r="BN167" s="167"/>
      <c r="BO167" s="167"/>
      <c r="BP167" s="167"/>
      <c r="BQ167" s="167"/>
      <c r="BR167" s="167"/>
      <c r="BS167" s="167"/>
      <c r="BT167" s="167"/>
      <c r="BU167" s="167"/>
      <c r="BV167" s="167"/>
      <c r="BW167" s="167"/>
      <c r="BX167" s="170"/>
      <c r="BY167" s="170"/>
      <c r="BZ167" s="170"/>
      <c r="CA167" s="170"/>
      <c r="CB167" s="170"/>
      <c r="CC167" s="170"/>
      <c r="CD167" s="170"/>
      <c r="CE167" s="170"/>
      <c r="CF167" s="170"/>
      <c r="CG167" s="171"/>
      <c r="CH167" s="166">
        <v>1.4999999999999999E-2</v>
      </c>
      <c r="CI167" s="283"/>
      <c r="CJ167" s="172"/>
      <c r="CK167" s="154"/>
      <c r="CL167" s="154"/>
      <c r="CM167" s="154"/>
      <c r="CN167" s="154"/>
      <c r="CO167" s="154" t="s">
        <v>375</v>
      </c>
      <c r="CP167" s="273" t="s">
        <v>383</v>
      </c>
      <c r="CQ167" s="250" t="s">
        <v>412</v>
      </c>
      <c r="CR167" s="250"/>
      <c r="CS167" s="250">
        <v>9</v>
      </c>
      <c r="CT167" s="250"/>
      <c r="CU167" s="250"/>
      <c r="CV167" s="250"/>
      <c r="CW167" s="250"/>
      <c r="CX167" s="250"/>
      <c r="CY167" s="250" t="str">
        <f t="shared" si="32"/>
        <v/>
      </c>
      <c r="CZ167" s="178" t="str">
        <f t="shared" si="33"/>
        <v/>
      </c>
      <c r="DA167" s="178" t="str">
        <f t="shared" si="34"/>
        <v/>
      </c>
      <c r="DB167" s="243">
        <f t="shared" si="35"/>
        <v>0</v>
      </c>
      <c r="DC167" s="12">
        <f t="shared" si="36"/>
        <v>0</v>
      </c>
      <c r="DD167" s="271">
        <f t="shared" si="37"/>
        <v>0</v>
      </c>
      <c r="DE167" s="271">
        <f t="shared" si="38"/>
        <v>121</v>
      </c>
      <c r="DF167" s="167">
        <f t="shared" si="39"/>
        <v>60</v>
      </c>
      <c r="DG167" s="271">
        <f t="shared" si="40"/>
        <v>0</v>
      </c>
      <c r="DH167" s="243">
        <f t="shared" si="41"/>
        <v>0</v>
      </c>
      <c r="DI167" s="281" t="str">
        <f t="shared" si="42"/>
        <v/>
      </c>
      <c r="DK167" s="12">
        <f t="shared" si="43"/>
        <v>0</v>
      </c>
      <c r="DM167" s="242" t="str">
        <f t="shared" si="44"/>
        <v/>
      </c>
      <c r="DN167" s="250">
        <f t="shared" si="45"/>
        <v>0</v>
      </c>
      <c r="DO167" s="250">
        <f t="shared" si="46"/>
        <v>1</v>
      </c>
      <c r="DP167" s="250">
        <f t="shared" si="47"/>
        <v>0</v>
      </c>
      <c r="DQ167" s="250"/>
      <c r="DR167" s="250"/>
      <c r="DS167" s="250"/>
      <c r="DT167" s="250"/>
      <c r="DU167" s="250"/>
      <c r="DV167" s="250"/>
      <c r="DW167" s="250"/>
      <c r="DX167" s="250"/>
      <c r="DY167" s="250"/>
      <c r="DZ167" s="250"/>
      <c r="EA167" s="250"/>
      <c r="EB167" s="250"/>
      <c r="EC167" s="250"/>
      <c r="ED167" s="250"/>
      <c r="EE167" s="250"/>
      <c r="EF167" s="250"/>
      <c r="EG167" s="250"/>
      <c r="EH167" s="250"/>
      <c r="EI167" s="250"/>
    </row>
    <row r="168" spans="1:139" s="184" customFormat="1" ht="31.5" customHeight="1" x14ac:dyDescent="0.2">
      <c r="A168" s="179">
        <v>2022</v>
      </c>
      <c r="B168" s="152">
        <v>3</v>
      </c>
      <c r="C168" s="282">
        <v>44626</v>
      </c>
      <c r="D168" s="152">
        <v>377</v>
      </c>
      <c r="E168" s="152">
        <v>439</v>
      </c>
      <c r="F168" s="152">
        <v>6</v>
      </c>
      <c r="G168" s="183" t="s">
        <v>291</v>
      </c>
      <c r="H168" s="271" t="s">
        <v>292</v>
      </c>
      <c r="I168" s="271" t="s">
        <v>365</v>
      </c>
      <c r="J168" s="271">
        <v>4</v>
      </c>
      <c r="K168" s="271">
        <v>1</v>
      </c>
      <c r="L168" s="185">
        <v>343</v>
      </c>
      <c r="M168" s="186">
        <v>308.7</v>
      </c>
      <c r="N168" s="187">
        <v>377.3</v>
      </c>
      <c r="O168" s="178">
        <v>381</v>
      </c>
      <c r="P168" s="178">
        <v>392</v>
      </c>
      <c r="Q168" s="178">
        <v>375</v>
      </c>
      <c r="R168" s="178"/>
      <c r="S168" s="178"/>
      <c r="T168" s="178">
        <v>313</v>
      </c>
      <c r="U168" s="178">
        <v>328</v>
      </c>
      <c r="V168" s="178">
        <v>341</v>
      </c>
      <c r="W168" s="178"/>
      <c r="X168" s="178"/>
      <c r="Y168" s="153">
        <v>309</v>
      </c>
      <c r="Z168" s="153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53"/>
      <c r="AL168" s="153"/>
      <c r="AM168" s="178"/>
      <c r="AN168" s="178"/>
      <c r="AO168" s="214"/>
      <c r="AP168" s="168">
        <v>45</v>
      </c>
      <c r="AQ168" s="169">
        <v>320</v>
      </c>
      <c r="AR168" s="167"/>
      <c r="AS168" s="167"/>
      <c r="AT168" s="167"/>
      <c r="AU168" s="167"/>
      <c r="AV168" s="167">
        <v>380</v>
      </c>
      <c r="AW168" s="167">
        <v>2</v>
      </c>
      <c r="AX168" s="167">
        <v>2</v>
      </c>
      <c r="AY168" s="167">
        <v>1</v>
      </c>
      <c r="AZ168" s="167"/>
      <c r="BA168" s="167"/>
      <c r="BB168" s="167"/>
      <c r="BC168" s="167"/>
      <c r="BD168" s="167"/>
      <c r="BE168" s="167"/>
      <c r="BF168" s="167"/>
      <c r="BG168" s="167"/>
      <c r="BH168" s="167">
        <v>385</v>
      </c>
      <c r="BI168" s="167"/>
      <c r="BJ168" s="167"/>
      <c r="BK168" s="167"/>
      <c r="BL168" s="167"/>
      <c r="BM168" s="167"/>
      <c r="BN168" s="167"/>
      <c r="BO168" s="167"/>
      <c r="BP168" s="167"/>
      <c r="BQ168" s="167"/>
      <c r="BR168" s="167"/>
      <c r="BS168" s="167"/>
      <c r="BT168" s="167"/>
      <c r="BU168" s="167"/>
      <c r="BV168" s="167"/>
      <c r="BW168" s="167"/>
      <c r="BX168" s="170"/>
      <c r="BY168" s="170"/>
      <c r="BZ168" s="170"/>
      <c r="CA168" s="170"/>
      <c r="CB168" s="170"/>
      <c r="CC168" s="170"/>
      <c r="CD168" s="170"/>
      <c r="CE168" s="170"/>
      <c r="CF168" s="170"/>
      <c r="CG168" s="171"/>
      <c r="CH168" s="166">
        <v>1.4999999999999999E-2</v>
      </c>
      <c r="CI168" s="283"/>
      <c r="CJ168" s="172"/>
      <c r="CK168" s="154"/>
      <c r="CL168" s="154"/>
      <c r="CM168" s="154"/>
      <c r="CN168" s="154"/>
      <c r="CO168" s="154" t="s">
        <v>375</v>
      </c>
      <c r="CP168" s="273" t="s">
        <v>376</v>
      </c>
      <c r="CQ168" s="250" t="s">
        <v>413</v>
      </c>
      <c r="CR168" s="250"/>
      <c r="CS168" s="250">
        <v>9</v>
      </c>
      <c r="CT168" s="250"/>
      <c r="CU168" s="250"/>
      <c r="CV168" s="250"/>
      <c r="CW168" s="250"/>
      <c r="CX168" s="250"/>
      <c r="CY168" s="250" t="str">
        <f t="shared" si="32"/>
        <v/>
      </c>
      <c r="CZ168" s="178">
        <f t="shared" si="33"/>
        <v>383</v>
      </c>
      <c r="DA168" s="178">
        <f t="shared" si="34"/>
        <v>327.33333333333331</v>
      </c>
      <c r="DB168" s="243">
        <f t="shared" si="35"/>
        <v>380</v>
      </c>
      <c r="DC168" s="12">
        <f t="shared" si="36"/>
        <v>5</v>
      </c>
      <c r="DD168" s="271">
        <f t="shared" si="37"/>
        <v>5</v>
      </c>
      <c r="DE168" s="271">
        <f t="shared" si="38"/>
        <v>309</v>
      </c>
      <c r="DF168" s="167">
        <f t="shared" si="39"/>
        <v>47</v>
      </c>
      <c r="DG168" s="271">
        <f t="shared" si="40"/>
        <v>0.1</v>
      </c>
      <c r="DH168" s="243">
        <f t="shared" si="41"/>
        <v>385</v>
      </c>
      <c r="DI168" s="281">
        <f t="shared" si="42"/>
        <v>1.2987012987012988E-2</v>
      </c>
      <c r="DK168" s="12">
        <f t="shared" si="43"/>
        <v>2</v>
      </c>
      <c r="DM168" s="242">
        <f t="shared" si="44"/>
        <v>-15.666666666666686</v>
      </c>
      <c r="DN168" s="250">
        <f t="shared" si="45"/>
        <v>1</v>
      </c>
      <c r="DO168" s="250">
        <f t="shared" si="46"/>
        <v>1</v>
      </c>
      <c r="DP168" s="250">
        <f t="shared" si="47"/>
        <v>1</v>
      </c>
      <c r="DQ168" s="250"/>
      <c r="DR168" s="250"/>
      <c r="DS168" s="250"/>
      <c r="DT168" s="250"/>
      <c r="DU168" s="250"/>
      <c r="DV168" s="250"/>
      <c r="DW168" s="250"/>
      <c r="DX168" s="250"/>
      <c r="DY168" s="250"/>
      <c r="DZ168" s="250"/>
      <c r="EA168" s="250"/>
      <c r="EB168" s="250"/>
      <c r="EC168" s="250"/>
      <c r="ED168" s="250"/>
      <c r="EE168" s="250"/>
      <c r="EF168" s="250"/>
      <c r="EG168" s="250"/>
      <c r="EH168" s="250"/>
      <c r="EI168" s="250"/>
    </row>
    <row r="169" spans="1:139" s="184" customFormat="1" ht="31.5" customHeight="1" x14ac:dyDescent="0.2">
      <c r="A169" s="179">
        <v>2022</v>
      </c>
      <c r="B169" s="152">
        <v>3</v>
      </c>
      <c r="C169" s="282">
        <v>44626</v>
      </c>
      <c r="D169" s="152">
        <v>380</v>
      </c>
      <c r="E169" s="152">
        <v>444</v>
      </c>
      <c r="F169" s="152">
        <v>6</v>
      </c>
      <c r="G169" s="183" t="s">
        <v>247</v>
      </c>
      <c r="H169" s="271" t="s">
        <v>248</v>
      </c>
      <c r="I169" s="271" t="s">
        <v>365</v>
      </c>
      <c r="J169" s="271">
        <v>4</v>
      </c>
      <c r="K169" s="271">
        <v>2</v>
      </c>
      <c r="L169" s="185">
        <v>166</v>
      </c>
      <c r="M169" s="186">
        <v>159.02799999999999</v>
      </c>
      <c r="N169" s="187">
        <v>175.96</v>
      </c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53">
        <v>183</v>
      </c>
      <c r="Z169" s="153">
        <v>151</v>
      </c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53">
        <v>176</v>
      </c>
      <c r="AL169" s="153">
        <v>172</v>
      </c>
      <c r="AM169" s="178"/>
      <c r="AN169" s="178"/>
      <c r="AO169" s="214"/>
      <c r="AP169" s="168">
        <v>90</v>
      </c>
      <c r="AQ169" s="169">
        <v>160</v>
      </c>
      <c r="AR169" s="167"/>
      <c r="AS169" s="167"/>
      <c r="AT169" s="167"/>
      <c r="AU169" s="167"/>
      <c r="AV169" s="167"/>
      <c r="AW169" s="167"/>
      <c r="AX169" s="167"/>
      <c r="AY169" s="167"/>
      <c r="AZ169" s="167"/>
      <c r="BA169" s="167"/>
      <c r="BB169" s="167"/>
      <c r="BC169" s="167"/>
      <c r="BD169" s="167"/>
      <c r="BE169" s="167"/>
      <c r="BF169" s="167"/>
      <c r="BG169" s="167"/>
      <c r="BH169" s="167"/>
      <c r="BI169" s="167"/>
      <c r="BJ169" s="167"/>
      <c r="BK169" s="167"/>
      <c r="BL169" s="167"/>
      <c r="BM169" s="167"/>
      <c r="BN169" s="167"/>
      <c r="BO169" s="167"/>
      <c r="BP169" s="167"/>
      <c r="BQ169" s="167"/>
      <c r="BR169" s="167"/>
      <c r="BS169" s="167"/>
      <c r="BT169" s="167"/>
      <c r="BU169" s="167"/>
      <c r="BV169" s="167"/>
      <c r="BW169" s="167"/>
      <c r="BX169" s="170"/>
      <c r="BY169" s="170"/>
      <c r="BZ169" s="170"/>
      <c r="CA169" s="170"/>
      <c r="CB169" s="170"/>
      <c r="CC169" s="170"/>
      <c r="CD169" s="170"/>
      <c r="CE169" s="170"/>
      <c r="CF169" s="170"/>
      <c r="CG169" s="171"/>
      <c r="CH169" s="166">
        <v>1.4999999999999999E-2</v>
      </c>
      <c r="CI169" s="283"/>
      <c r="CJ169" s="172"/>
      <c r="CK169" s="154"/>
      <c r="CL169" s="154"/>
      <c r="CM169" s="154"/>
      <c r="CN169" s="154"/>
      <c r="CO169" s="154" t="s">
        <v>400</v>
      </c>
      <c r="CP169" s="273" t="s">
        <v>401</v>
      </c>
      <c r="CQ169" s="250"/>
      <c r="CR169" s="250"/>
      <c r="CS169" s="250">
        <v>9</v>
      </c>
      <c r="CT169" s="250"/>
      <c r="CU169" s="250"/>
      <c r="CV169" s="250"/>
      <c r="CW169" s="250"/>
      <c r="CX169" s="250"/>
      <c r="CY169" s="250" t="str">
        <f t="shared" si="32"/>
        <v/>
      </c>
      <c r="CZ169" s="178" t="str">
        <f t="shared" si="33"/>
        <v/>
      </c>
      <c r="DA169" s="178" t="str">
        <f t="shared" si="34"/>
        <v/>
      </c>
      <c r="DB169" s="243">
        <f t="shared" si="35"/>
        <v>0</v>
      </c>
      <c r="DC169" s="12">
        <f t="shared" si="36"/>
        <v>0</v>
      </c>
      <c r="DD169" s="271">
        <f t="shared" si="37"/>
        <v>0</v>
      </c>
      <c r="DE169" s="271">
        <f t="shared" si="38"/>
        <v>171</v>
      </c>
      <c r="DF169" s="167">
        <f t="shared" si="39"/>
        <v>84</v>
      </c>
      <c r="DG169" s="271">
        <f t="shared" si="40"/>
        <v>0</v>
      </c>
      <c r="DH169" s="243">
        <f t="shared" si="41"/>
        <v>0</v>
      </c>
      <c r="DI169" s="281" t="str">
        <f t="shared" si="42"/>
        <v/>
      </c>
      <c r="DK169" s="12">
        <f t="shared" si="43"/>
        <v>-6</v>
      </c>
      <c r="DM169" s="242" t="str">
        <f t="shared" si="44"/>
        <v/>
      </c>
      <c r="DN169" s="250">
        <f t="shared" si="45"/>
        <v>0</v>
      </c>
      <c r="DO169" s="250">
        <f t="shared" si="46"/>
        <v>1</v>
      </c>
      <c r="DP169" s="250">
        <f t="shared" si="47"/>
        <v>0</v>
      </c>
      <c r="DQ169" s="250"/>
      <c r="DR169" s="250"/>
      <c r="DS169" s="250"/>
      <c r="DT169" s="250"/>
      <c r="DU169" s="250"/>
      <c r="DV169" s="250"/>
      <c r="DW169" s="250"/>
      <c r="DX169" s="250"/>
      <c r="DY169" s="250"/>
      <c r="DZ169" s="250"/>
      <c r="EA169" s="250"/>
      <c r="EB169" s="250"/>
      <c r="EC169" s="250"/>
      <c r="ED169" s="250"/>
      <c r="EE169" s="250"/>
      <c r="EF169" s="250"/>
      <c r="EG169" s="250"/>
      <c r="EH169" s="250"/>
      <c r="EI169" s="250"/>
    </row>
    <row r="170" spans="1:139" s="184" customFormat="1" ht="31.5" customHeight="1" x14ac:dyDescent="0.2">
      <c r="A170" s="179">
        <v>2022</v>
      </c>
      <c r="B170" s="152">
        <v>3</v>
      </c>
      <c r="C170" s="282">
        <v>44626</v>
      </c>
      <c r="D170" s="152">
        <v>383</v>
      </c>
      <c r="E170" s="152">
        <v>550</v>
      </c>
      <c r="F170" s="152">
        <v>6</v>
      </c>
      <c r="G170" s="183" t="s">
        <v>135</v>
      </c>
      <c r="H170" s="271" t="s">
        <v>136</v>
      </c>
      <c r="I170" s="271" t="s">
        <v>365</v>
      </c>
      <c r="J170" s="271">
        <v>3</v>
      </c>
      <c r="K170" s="271">
        <v>1</v>
      </c>
      <c r="L170" s="185">
        <v>35</v>
      </c>
      <c r="M170" s="186">
        <v>32.024999999999999</v>
      </c>
      <c r="N170" s="187">
        <v>38.045000000000002</v>
      </c>
      <c r="O170" s="178"/>
      <c r="P170" s="178"/>
      <c r="Q170" s="178"/>
      <c r="R170" s="178"/>
      <c r="S170" s="178">
        <v>53</v>
      </c>
      <c r="T170" s="178"/>
      <c r="U170" s="178"/>
      <c r="V170" s="178"/>
      <c r="W170" s="178"/>
      <c r="X170" s="178">
        <v>43</v>
      </c>
      <c r="Y170" s="153"/>
      <c r="Z170" s="153">
        <v>98</v>
      </c>
      <c r="AA170" s="178">
        <v>62</v>
      </c>
      <c r="AB170" s="178">
        <v>65</v>
      </c>
      <c r="AC170" s="178">
        <v>65</v>
      </c>
      <c r="AD170" s="178">
        <v>63</v>
      </c>
      <c r="AE170" s="178">
        <v>68</v>
      </c>
      <c r="AF170" s="178">
        <v>40</v>
      </c>
      <c r="AG170" s="178">
        <v>40</v>
      </c>
      <c r="AH170" s="178">
        <v>40</v>
      </c>
      <c r="AI170" s="178">
        <v>39</v>
      </c>
      <c r="AJ170" s="178">
        <v>40</v>
      </c>
      <c r="AK170" s="153">
        <v>94</v>
      </c>
      <c r="AL170" s="153">
        <v>94</v>
      </c>
      <c r="AM170" s="178"/>
      <c r="AN170" s="178"/>
      <c r="AO170" s="214"/>
      <c r="AP170" s="168">
        <v>114</v>
      </c>
      <c r="AQ170" s="169">
        <v>95</v>
      </c>
      <c r="AR170" s="167"/>
      <c r="AS170" s="167"/>
      <c r="AT170" s="167"/>
      <c r="AU170" s="167"/>
      <c r="AV170" s="167"/>
      <c r="AW170" s="167">
        <v>3</v>
      </c>
      <c r="AX170" s="167">
        <v>3</v>
      </c>
      <c r="AY170" s="167">
        <v>4</v>
      </c>
      <c r="AZ170" s="167"/>
      <c r="BA170" s="167"/>
      <c r="BB170" s="167"/>
      <c r="BC170" s="167"/>
      <c r="BD170" s="167"/>
      <c r="BE170" s="167"/>
      <c r="BF170" s="167"/>
      <c r="BG170" s="167"/>
      <c r="BH170" s="167"/>
      <c r="BI170" s="167"/>
      <c r="BJ170" s="167"/>
      <c r="BK170" s="167">
        <v>3</v>
      </c>
      <c r="BL170" s="167">
        <v>4</v>
      </c>
      <c r="BM170" s="167">
        <v>4</v>
      </c>
      <c r="BN170" s="167"/>
      <c r="BO170" s="167"/>
      <c r="BP170" s="167"/>
      <c r="BQ170" s="167"/>
      <c r="BR170" s="167"/>
      <c r="BS170" s="167"/>
      <c r="BT170" s="167"/>
      <c r="BU170" s="167"/>
      <c r="BV170" s="167"/>
      <c r="BW170" s="167">
        <v>7</v>
      </c>
      <c r="BX170" s="170">
        <v>7</v>
      </c>
      <c r="BY170" s="170"/>
      <c r="BZ170" s="170"/>
      <c r="CA170" s="170"/>
      <c r="CB170" s="170"/>
      <c r="CC170" s="170"/>
      <c r="CD170" s="170"/>
      <c r="CE170" s="170"/>
      <c r="CF170" s="170"/>
      <c r="CG170" s="171"/>
      <c r="CH170" s="166">
        <v>1.4999999999999999E-2</v>
      </c>
      <c r="CI170" s="283"/>
      <c r="CJ170" s="172"/>
      <c r="CK170" s="154"/>
      <c r="CL170" s="154"/>
      <c r="CM170" s="154"/>
      <c r="CN170" s="154"/>
      <c r="CO170" s="154" t="s">
        <v>367</v>
      </c>
      <c r="CP170" s="273" t="s">
        <v>368</v>
      </c>
      <c r="CQ170" s="250" t="s">
        <v>424</v>
      </c>
      <c r="CR170" s="250" t="s">
        <v>370</v>
      </c>
      <c r="CS170" s="250">
        <v>9</v>
      </c>
      <c r="CT170" s="250"/>
      <c r="CU170" s="250"/>
      <c r="CV170" s="250"/>
      <c r="CW170" s="250"/>
      <c r="CX170" s="250"/>
      <c r="CY170" s="250" t="str">
        <f t="shared" si="32"/>
        <v/>
      </c>
      <c r="CZ170" s="178">
        <f t="shared" si="33"/>
        <v>63</v>
      </c>
      <c r="DA170" s="178">
        <f t="shared" si="34"/>
        <v>40.333333333333336</v>
      </c>
      <c r="DB170" s="243">
        <f t="shared" si="35"/>
        <v>3</v>
      </c>
      <c r="DC170" s="12">
        <f t="shared" si="36"/>
        <v>18</v>
      </c>
      <c r="DD170" s="271">
        <f t="shared" si="37"/>
        <v>18</v>
      </c>
      <c r="DE170" s="271">
        <f t="shared" si="38"/>
        <v>95</v>
      </c>
      <c r="DF170" s="167">
        <f t="shared" si="39"/>
        <v>114</v>
      </c>
      <c r="DG170" s="271">
        <f t="shared" si="40"/>
        <v>0.2</v>
      </c>
      <c r="DH170" s="243">
        <f t="shared" si="41"/>
        <v>21</v>
      </c>
      <c r="DI170" s="281">
        <f t="shared" si="42"/>
        <v>0.8571428571428571</v>
      </c>
      <c r="DK170" s="12">
        <f t="shared" si="43"/>
        <v>0</v>
      </c>
      <c r="DM170" s="242">
        <f t="shared" si="44"/>
        <v>5.3333333333333357</v>
      </c>
      <c r="DN170" s="250">
        <f t="shared" si="45"/>
        <v>1</v>
      </c>
      <c r="DO170" s="250">
        <f t="shared" si="46"/>
        <v>1</v>
      </c>
      <c r="DP170" s="250">
        <f t="shared" si="47"/>
        <v>0</v>
      </c>
      <c r="DQ170" s="250"/>
      <c r="DR170" s="250"/>
      <c r="DS170" s="250"/>
      <c r="DT170" s="250"/>
      <c r="DU170" s="250"/>
      <c r="DV170" s="250"/>
      <c r="DW170" s="250"/>
      <c r="DX170" s="250"/>
      <c r="DY170" s="250"/>
      <c r="DZ170" s="250"/>
      <c r="EA170" s="250"/>
      <c r="EB170" s="250"/>
      <c r="EC170" s="250"/>
      <c r="ED170" s="250"/>
      <c r="EE170" s="250"/>
      <c r="EF170" s="250"/>
      <c r="EG170" s="250"/>
      <c r="EH170" s="250"/>
      <c r="EI170" s="250"/>
    </row>
    <row r="171" spans="1:139" s="184" customFormat="1" ht="31.5" customHeight="1" x14ac:dyDescent="0.2">
      <c r="A171" s="179">
        <v>2022</v>
      </c>
      <c r="B171" s="152">
        <v>3</v>
      </c>
      <c r="C171" s="282">
        <v>44626</v>
      </c>
      <c r="D171" s="152">
        <v>212</v>
      </c>
      <c r="E171" s="152">
        <v>140</v>
      </c>
      <c r="F171" s="152">
        <v>7</v>
      </c>
      <c r="G171" s="183" t="s">
        <v>203</v>
      </c>
      <c r="H171" s="271" t="s">
        <v>204</v>
      </c>
      <c r="I171" s="271" t="s">
        <v>365</v>
      </c>
      <c r="J171" s="271">
        <v>2</v>
      </c>
      <c r="K171" s="271">
        <v>2</v>
      </c>
      <c r="L171" s="185">
        <v>485</v>
      </c>
      <c r="M171" s="186">
        <v>451.05</v>
      </c>
      <c r="N171" s="187">
        <v>518.95000000000005</v>
      </c>
      <c r="O171" s="178">
        <v>594</v>
      </c>
      <c r="P171" s="178">
        <v>621</v>
      </c>
      <c r="Q171" s="178">
        <v>591</v>
      </c>
      <c r="R171" s="178">
        <v>584</v>
      </c>
      <c r="S171" s="178">
        <v>592</v>
      </c>
      <c r="T171" s="178">
        <v>477</v>
      </c>
      <c r="U171" s="178">
        <v>486</v>
      </c>
      <c r="V171" s="178">
        <v>470</v>
      </c>
      <c r="W171" s="178">
        <v>470</v>
      </c>
      <c r="X171" s="178">
        <v>462</v>
      </c>
      <c r="Y171" s="153"/>
      <c r="Z171" s="153"/>
      <c r="AA171" s="178">
        <v>560</v>
      </c>
      <c r="AB171" s="178">
        <v>643</v>
      </c>
      <c r="AC171" s="178">
        <v>675</v>
      </c>
      <c r="AD171" s="178">
        <v>662</v>
      </c>
      <c r="AE171" s="178">
        <v>536</v>
      </c>
      <c r="AF171" s="178">
        <v>434</v>
      </c>
      <c r="AG171" s="178">
        <v>480</v>
      </c>
      <c r="AH171" s="178">
        <v>495</v>
      </c>
      <c r="AI171" s="178">
        <v>488</v>
      </c>
      <c r="AJ171" s="178">
        <v>480</v>
      </c>
      <c r="AK171" s="153"/>
      <c r="AL171" s="153"/>
      <c r="AM171" s="178"/>
      <c r="AN171" s="178"/>
      <c r="AO171" s="214"/>
      <c r="AP171" s="168">
        <v>60</v>
      </c>
      <c r="AQ171" s="169">
        <v>120</v>
      </c>
      <c r="AR171" s="167"/>
      <c r="AS171" s="167"/>
      <c r="AT171" s="167"/>
      <c r="AU171" s="167"/>
      <c r="AV171" s="167">
        <v>420</v>
      </c>
      <c r="AW171" s="167">
        <v>2</v>
      </c>
      <c r="AX171" s="167">
        <v>2</v>
      </c>
      <c r="AY171" s="167">
        <v>2</v>
      </c>
      <c r="AZ171" s="167"/>
      <c r="BA171" s="167"/>
      <c r="BB171" s="167"/>
      <c r="BC171" s="167"/>
      <c r="BD171" s="167"/>
      <c r="BE171" s="167"/>
      <c r="BF171" s="167"/>
      <c r="BG171" s="167"/>
      <c r="BH171" s="167">
        <v>426</v>
      </c>
      <c r="BI171" s="167"/>
      <c r="BJ171" s="167"/>
      <c r="BK171" s="167">
        <v>420</v>
      </c>
      <c r="BL171" s="167"/>
      <c r="BM171" s="167">
        <v>2</v>
      </c>
      <c r="BN171" s="167">
        <v>6</v>
      </c>
      <c r="BO171" s="167"/>
      <c r="BP171" s="167"/>
      <c r="BQ171" s="167"/>
      <c r="BR171" s="167"/>
      <c r="BS171" s="167"/>
      <c r="BT171" s="167"/>
      <c r="BU171" s="167"/>
      <c r="BV171" s="167"/>
      <c r="BW171" s="167"/>
      <c r="BX171" s="170">
        <v>2</v>
      </c>
      <c r="BY171" s="170">
        <v>4</v>
      </c>
      <c r="BZ171" s="170"/>
      <c r="CA171" s="170"/>
      <c r="CB171" s="170"/>
      <c r="CC171" s="170"/>
      <c r="CD171" s="170"/>
      <c r="CE171" s="170"/>
      <c r="CF171" s="170"/>
      <c r="CG171" s="171"/>
      <c r="CH171" s="166">
        <v>1.4999999999999999E-2</v>
      </c>
      <c r="CI171" s="283"/>
      <c r="CJ171" s="172"/>
      <c r="CK171" s="154"/>
      <c r="CL171" s="154"/>
      <c r="CM171" s="154"/>
      <c r="CN171" s="154"/>
      <c r="CO171" s="154" t="s">
        <v>375</v>
      </c>
      <c r="CP171" s="273" t="s">
        <v>383</v>
      </c>
      <c r="CQ171" s="250" t="s">
        <v>411</v>
      </c>
      <c r="CR171" s="250"/>
      <c r="CS171" s="250">
        <v>9</v>
      </c>
      <c r="CT171" s="250"/>
      <c r="CU171" s="250"/>
      <c r="CV171" s="250"/>
      <c r="CW171" s="250"/>
      <c r="CX171" s="250"/>
      <c r="CY171" s="250" t="str">
        <f t="shared" si="32"/>
        <v/>
      </c>
      <c r="CZ171" s="178">
        <f t="shared" si="33"/>
        <v>606</v>
      </c>
      <c r="DA171" s="178">
        <f t="shared" si="34"/>
        <v>474.2</v>
      </c>
      <c r="DB171" s="243">
        <f t="shared" si="35"/>
        <v>840</v>
      </c>
      <c r="DC171" s="12">
        <f t="shared" si="36"/>
        <v>14</v>
      </c>
      <c r="DD171" s="271">
        <f t="shared" si="37"/>
        <v>7</v>
      </c>
      <c r="DE171" s="271" t="str">
        <f t="shared" si="38"/>
        <v/>
      </c>
      <c r="DF171" s="167" t="str">
        <f t="shared" si="39"/>
        <v/>
      </c>
      <c r="DG171" s="271" t="str">
        <f t="shared" si="40"/>
        <v/>
      </c>
      <c r="DH171" s="243">
        <f t="shared" si="41"/>
        <v>847</v>
      </c>
      <c r="DI171" s="281">
        <f t="shared" si="42"/>
        <v>8.2644628099173556E-3</v>
      </c>
      <c r="DK171" s="12" t="str">
        <f t="shared" si="43"/>
        <v/>
      </c>
      <c r="DM171" s="242">
        <f t="shared" si="44"/>
        <v>-10.800000000000011</v>
      </c>
      <c r="DN171" s="250">
        <f t="shared" si="45"/>
        <v>0</v>
      </c>
      <c r="DO171" s="250">
        <f t="shared" si="46"/>
        <v>1</v>
      </c>
      <c r="DP171" s="250">
        <f t="shared" si="47"/>
        <v>1</v>
      </c>
      <c r="DQ171" s="250"/>
      <c r="DR171" s="250"/>
      <c r="DS171" s="250"/>
      <c r="DT171" s="250"/>
      <c r="DU171" s="250"/>
      <c r="DV171" s="250"/>
      <c r="DW171" s="250"/>
      <c r="DX171" s="250"/>
      <c r="DY171" s="250"/>
      <c r="DZ171" s="250"/>
      <c r="EA171" s="250"/>
      <c r="EB171" s="250"/>
      <c r="EC171" s="250"/>
      <c r="ED171" s="250"/>
      <c r="EE171" s="250"/>
      <c r="EF171" s="250"/>
      <c r="EG171" s="250"/>
      <c r="EH171" s="250"/>
      <c r="EI171" s="250"/>
    </row>
    <row r="172" spans="1:139" s="184" customFormat="1" ht="31.5" customHeight="1" x14ac:dyDescent="0.2">
      <c r="A172" s="179">
        <v>2022</v>
      </c>
      <c r="B172" s="152">
        <v>3</v>
      </c>
      <c r="C172" s="282">
        <v>44626</v>
      </c>
      <c r="D172" s="152">
        <v>212</v>
      </c>
      <c r="E172" s="152">
        <v>178</v>
      </c>
      <c r="F172" s="152">
        <v>7</v>
      </c>
      <c r="G172" s="183" t="s">
        <v>205</v>
      </c>
      <c r="H172" s="271" t="s">
        <v>206</v>
      </c>
      <c r="I172" s="271" t="s">
        <v>365</v>
      </c>
      <c r="J172" s="271">
        <v>2</v>
      </c>
      <c r="K172" s="271">
        <v>2</v>
      </c>
      <c r="L172" s="185">
        <v>50</v>
      </c>
      <c r="M172" s="186">
        <v>46.5</v>
      </c>
      <c r="N172" s="187">
        <v>53.5</v>
      </c>
      <c r="O172" s="178">
        <v>72</v>
      </c>
      <c r="P172" s="178">
        <v>68</v>
      </c>
      <c r="Q172" s="178">
        <v>70</v>
      </c>
      <c r="R172" s="178">
        <v>72</v>
      </c>
      <c r="S172" s="178">
        <v>74</v>
      </c>
      <c r="T172" s="178">
        <v>55</v>
      </c>
      <c r="U172" s="178">
        <v>53</v>
      </c>
      <c r="V172" s="178">
        <v>52</v>
      </c>
      <c r="W172" s="178">
        <v>53</v>
      </c>
      <c r="X172" s="178">
        <v>50</v>
      </c>
      <c r="Y172" s="153"/>
      <c r="Z172" s="153"/>
      <c r="AA172" s="178">
        <v>86</v>
      </c>
      <c r="AB172" s="178">
        <v>82</v>
      </c>
      <c r="AC172" s="178">
        <v>75</v>
      </c>
      <c r="AD172" s="178">
        <v>80</v>
      </c>
      <c r="AE172" s="178">
        <v>67</v>
      </c>
      <c r="AF172" s="178">
        <v>49</v>
      </c>
      <c r="AG172" s="178">
        <v>53</v>
      </c>
      <c r="AH172" s="178">
        <v>52</v>
      </c>
      <c r="AI172" s="178">
        <v>55</v>
      </c>
      <c r="AJ172" s="178">
        <v>51</v>
      </c>
      <c r="AK172" s="153"/>
      <c r="AL172" s="153"/>
      <c r="AM172" s="178"/>
      <c r="AN172" s="178"/>
      <c r="AO172" s="214"/>
      <c r="AP172" s="168">
        <v>60</v>
      </c>
      <c r="AQ172" s="169">
        <v>120</v>
      </c>
      <c r="AR172" s="167"/>
      <c r="AS172" s="167"/>
      <c r="AT172" s="167"/>
      <c r="AU172" s="167"/>
      <c r="AV172" s="167">
        <v>420</v>
      </c>
      <c r="AW172" s="167">
        <v>3</v>
      </c>
      <c r="AX172" s="167">
        <v>3</v>
      </c>
      <c r="AY172" s="167">
        <v>3</v>
      </c>
      <c r="AZ172" s="167"/>
      <c r="BA172" s="167"/>
      <c r="BB172" s="167"/>
      <c r="BC172" s="167"/>
      <c r="BD172" s="167"/>
      <c r="BE172" s="167"/>
      <c r="BF172" s="167"/>
      <c r="BG172" s="167"/>
      <c r="BH172" s="167">
        <v>429</v>
      </c>
      <c r="BI172" s="167"/>
      <c r="BJ172" s="167"/>
      <c r="BK172" s="167">
        <v>420</v>
      </c>
      <c r="BL172" s="167">
        <v>3</v>
      </c>
      <c r="BM172" s="167">
        <v>1</v>
      </c>
      <c r="BN172" s="167">
        <v>1</v>
      </c>
      <c r="BO172" s="167"/>
      <c r="BP172" s="167"/>
      <c r="BQ172" s="167"/>
      <c r="BR172" s="167"/>
      <c r="BS172" s="167"/>
      <c r="BT172" s="167"/>
      <c r="BU172" s="167"/>
      <c r="BV172" s="167"/>
      <c r="BW172" s="167">
        <v>3</v>
      </c>
      <c r="BX172" s="170">
        <v>2</v>
      </c>
      <c r="BY172" s="170">
        <v>2</v>
      </c>
      <c r="BZ172" s="170"/>
      <c r="CA172" s="170"/>
      <c r="CB172" s="170"/>
      <c r="CC172" s="170"/>
      <c r="CD172" s="170"/>
      <c r="CE172" s="170"/>
      <c r="CF172" s="170"/>
      <c r="CG172" s="171"/>
      <c r="CH172" s="166">
        <v>1.4999999999999999E-2</v>
      </c>
      <c r="CI172" s="283"/>
      <c r="CJ172" s="172"/>
      <c r="CK172" s="154"/>
      <c r="CL172" s="154"/>
      <c r="CM172" s="154"/>
      <c r="CN172" s="154"/>
      <c r="CO172" s="154" t="s">
        <v>375</v>
      </c>
      <c r="CP172" s="273" t="s">
        <v>383</v>
      </c>
      <c r="CQ172" s="250" t="s">
        <v>412</v>
      </c>
      <c r="CR172" s="250"/>
      <c r="CS172" s="250">
        <v>9</v>
      </c>
      <c r="CT172" s="250"/>
      <c r="CU172" s="250"/>
      <c r="CV172" s="250"/>
      <c r="CW172" s="250"/>
      <c r="CX172" s="250"/>
      <c r="CY172" s="250" t="str">
        <f t="shared" si="32"/>
        <v/>
      </c>
      <c r="CZ172" s="178">
        <f t="shared" si="33"/>
        <v>75</v>
      </c>
      <c r="DA172" s="178">
        <f t="shared" si="34"/>
        <v>52.3</v>
      </c>
      <c r="DB172" s="243">
        <f t="shared" si="35"/>
        <v>840</v>
      </c>
      <c r="DC172" s="12">
        <f t="shared" si="36"/>
        <v>14</v>
      </c>
      <c r="DD172" s="271">
        <f t="shared" si="37"/>
        <v>7</v>
      </c>
      <c r="DE172" s="271" t="str">
        <f t="shared" si="38"/>
        <v/>
      </c>
      <c r="DF172" s="167" t="str">
        <f t="shared" si="39"/>
        <v/>
      </c>
      <c r="DG172" s="271" t="str">
        <f t="shared" si="40"/>
        <v/>
      </c>
      <c r="DH172" s="243">
        <f t="shared" si="41"/>
        <v>847</v>
      </c>
      <c r="DI172" s="281">
        <f t="shared" si="42"/>
        <v>8.2644628099173556E-3</v>
      </c>
      <c r="DK172" s="12" t="str">
        <f t="shared" si="43"/>
        <v/>
      </c>
      <c r="DM172" s="242">
        <f t="shared" si="44"/>
        <v>2.2999999999999972</v>
      </c>
      <c r="DN172" s="250">
        <f t="shared" si="45"/>
        <v>0</v>
      </c>
      <c r="DO172" s="250">
        <f t="shared" si="46"/>
        <v>1</v>
      </c>
      <c r="DP172" s="250">
        <f t="shared" si="47"/>
        <v>1</v>
      </c>
      <c r="DQ172" s="250"/>
      <c r="DR172" s="250"/>
      <c r="DS172" s="250"/>
      <c r="DT172" s="250"/>
      <c r="DU172" s="250"/>
      <c r="DV172" s="250"/>
      <c r="DW172" s="250"/>
      <c r="DX172" s="250"/>
      <c r="DY172" s="250"/>
      <c r="DZ172" s="250"/>
      <c r="EA172" s="250"/>
      <c r="EB172" s="250"/>
      <c r="EC172" s="250"/>
      <c r="ED172" s="250"/>
      <c r="EE172" s="250"/>
      <c r="EF172" s="250"/>
      <c r="EG172" s="250"/>
      <c r="EH172" s="250"/>
      <c r="EI172" s="250"/>
    </row>
    <row r="173" spans="1:139" s="184" customFormat="1" ht="31.5" customHeight="1" x14ac:dyDescent="0.2">
      <c r="A173" s="179">
        <v>2022</v>
      </c>
      <c r="B173" s="152">
        <v>3</v>
      </c>
      <c r="C173" s="282">
        <v>44626</v>
      </c>
      <c r="D173" s="152">
        <v>52</v>
      </c>
      <c r="E173" s="152">
        <v>130</v>
      </c>
      <c r="F173" s="152">
        <v>25</v>
      </c>
      <c r="G173" s="183" t="s">
        <v>223</v>
      </c>
      <c r="H173" s="271" t="s">
        <v>224</v>
      </c>
      <c r="I173" s="271" t="s">
        <v>425</v>
      </c>
      <c r="J173" s="271">
        <v>9</v>
      </c>
      <c r="K173" s="271">
        <v>1</v>
      </c>
      <c r="L173" s="185">
        <v>12</v>
      </c>
      <c r="M173" s="186">
        <v>11.16</v>
      </c>
      <c r="N173" s="187">
        <v>12.84</v>
      </c>
      <c r="O173" s="178"/>
      <c r="P173" s="178">
        <v>20</v>
      </c>
      <c r="Q173" s="178">
        <v>18</v>
      </c>
      <c r="R173" s="178">
        <v>19</v>
      </c>
      <c r="S173" s="178">
        <v>19</v>
      </c>
      <c r="T173" s="178"/>
      <c r="U173" s="178">
        <v>12</v>
      </c>
      <c r="V173" s="178">
        <v>11</v>
      </c>
      <c r="W173" s="178">
        <v>13</v>
      </c>
      <c r="X173" s="178">
        <v>12</v>
      </c>
      <c r="Y173" s="153">
        <v>74</v>
      </c>
      <c r="Z173" s="153">
        <v>71</v>
      </c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53"/>
      <c r="AL173" s="153"/>
      <c r="AM173" s="178"/>
      <c r="AN173" s="178"/>
      <c r="AO173" s="214"/>
      <c r="AP173" s="168">
        <v>336</v>
      </c>
      <c r="AQ173" s="169">
        <v>96</v>
      </c>
      <c r="AR173" s="167"/>
      <c r="AS173" s="167"/>
      <c r="AT173" s="167"/>
      <c r="AU173" s="167"/>
      <c r="AV173" s="167"/>
      <c r="AW173" s="167">
        <v>7</v>
      </c>
      <c r="AX173" s="167">
        <v>8</v>
      </c>
      <c r="AY173" s="167">
        <v>5</v>
      </c>
      <c r="AZ173" s="167"/>
      <c r="BA173" s="167"/>
      <c r="BB173" s="167"/>
      <c r="BC173" s="167"/>
      <c r="BD173" s="167"/>
      <c r="BE173" s="167"/>
      <c r="BF173" s="167"/>
      <c r="BG173" s="167"/>
      <c r="BH173" s="167"/>
      <c r="BI173" s="167"/>
      <c r="BJ173" s="167"/>
      <c r="BK173" s="167"/>
      <c r="BL173" s="167"/>
      <c r="BM173" s="167"/>
      <c r="BN173" s="167"/>
      <c r="BO173" s="167"/>
      <c r="BP173" s="167"/>
      <c r="BQ173" s="167"/>
      <c r="BR173" s="167"/>
      <c r="BS173" s="167"/>
      <c r="BT173" s="167"/>
      <c r="BU173" s="167"/>
      <c r="BV173" s="167"/>
      <c r="BW173" s="167"/>
      <c r="BX173" s="170"/>
      <c r="BY173" s="170"/>
      <c r="BZ173" s="170"/>
      <c r="CA173" s="170"/>
      <c r="CB173" s="170"/>
      <c r="CC173" s="170"/>
      <c r="CD173" s="170"/>
      <c r="CE173" s="170"/>
      <c r="CF173" s="170"/>
      <c r="CG173" s="171"/>
      <c r="CH173" s="166">
        <v>0.02</v>
      </c>
      <c r="CI173" s="283"/>
      <c r="CJ173" s="172"/>
      <c r="CK173" s="154"/>
      <c r="CL173" s="154"/>
      <c r="CM173" s="154"/>
      <c r="CN173" s="154"/>
      <c r="CO173" s="154" t="s">
        <v>375</v>
      </c>
      <c r="CP173" s="273" t="s">
        <v>383</v>
      </c>
      <c r="CQ173" s="250" t="s">
        <v>426</v>
      </c>
      <c r="CR173" s="250"/>
      <c r="CS173" s="250">
        <v>9</v>
      </c>
      <c r="CT173" s="250"/>
      <c r="CU173" s="250"/>
      <c r="CV173" s="250"/>
      <c r="CW173" s="250"/>
      <c r="CX173" s="250"/>
      <c r="CY173" s="250" t="str">
        <f t="shared" si="32"/>
        <v/>
      </c>
      <c r="CZ173" s="178">
        <f t="shared" si="33"/>
        <v>19</v>
      </c>
      <c r="DA173" s="178">
        <f t="shared" si="34"/>
        <v>12</v>
      </c>
      <c r="DB173" s="243">
        <f t="shared" si="35"/>
        <v>0</v>
      </c>
      <c r="DC173" s="12">
        <f t="shared" si="36"/>
        <v>20</v>
      </c>
      <c r="DD173" s="271">
        <f t="shared" si="37"/>
        <v>20</v>
      </c>
      <c r="DE173" s="271">
        <f t="shared" si="38"/>
        <v>73</v>
      </c>
      <c r="DF173" s="167">
        <f t="shared" si="39"/>
        <v>444</v>
      </c>
      <c r="DG173" s="271">
        <f t="shared" si="40"/>
        <v>0</v>
      </c>
      <c r="DH173" s="243">
        <f t="shared" si="41"/>
        <v>20</v>
      </c>
      <c r="DI173" s="281">
        <f t="shared" si="42"/>
        <v>1</v>
      </c>
      <c r="DK173" s="12">
        <f t="shared" si="43"/>
        <v>108</v>
      </c>
      <c r="DM173" s="242">
        <f t="shared" si="44"/>
        <v>0</v>
      </c>
      <c r="DN173" s="250">
        <f t="shared" si="45"/>
        <v>1</v>
      </c>
      <c r="DO173" s="250">
        <f t="shared" si="46"/>
        <v>1</v>
      </c>
      <c r="DP173" s="250">
        <f t="shared" si="47"/>
        <v>1</v>
      </c>
      <c r="DQ173" s="250"/>
      <c r="DR173" s="250"/>
      <c r="DS173" s="250"/>
      <c r="DT173" s="250"/>
      <c r="DU173" s="250"/>
      <c r="DV173" s="250"/>
      <c r="DW173" s="250"/>
      <c r="DX173" s="250"/>
      <c r="DY173" s="250"/>
      <c r="DZ173" s="250"/>
      <c r="EA173" s="250"/>
      <c r="EB173" s="250"/>
      <c r="EC173" s="250"/>
      <c r="ED173" s="250"/>
      <c r="EE173" s="250"/>
      <c r="EF173" s="250"/>
      <c r="EG173" s="250"/>
      <c r="EH173" s="250"/>
      <c r="EI173" s="250"/>
    </row>
    <row r="174" spans="1:139" s="184" customFormat="1" ht="31.5" customHeight="1" x14ac:dyDescent="0.2">
      <c r="A174" s="179">
        <v>2022</v>
      </c>
      <c r="B174" s="152">
        <v>3</v>
      </c>
      <c r="C174" s="282">
        <v>44626</v>
      </c>
      <c r="D174" s="152">
        <v>227</v>
      </c>
      <c r="E174" s="152">
        <v>155</v>
      </c>
      <c r="F174" s="152">
        <v>28</v>
      </c>
      <c r="G174" s="183" t="s">
        <v>153</v>
      </c>
      <c r="H174" s="271" t="s">
        <v>154</v>
      </c>
      <c r="I174" s="271" t="s">
        <v>390</v>
      </c>
      <c r="J174" s="271">
        <v>3</v>
      </c>
      <c r="K174" s="271">
        <v>2</v>
      </c>
      <c r="L174" s="185">
        <v>122</v>
      </c>
      <c r="M174" s="186">
        <v>113.46</v>
      </c>
      <c r="N174" s="187">
        <v>130.54</v>
      </c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53"/>
      <c r="Z174" s="153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53"/>
      <c r="AL174" s="153"/>
      <c r="AM174" s="178"/>
      <c r="AN174" s="178"/>
      <c r="AO174" s="214"/>
      <c r="AP174" s="168">
        <v>80</v>
      </c>
      <c r="AQ174" s="169">
        <v>135</v>
      </c>
      <c r="AR174" s="167"/>
      <c r="AS174" s="167"/>
      <c r="AT174" s="167"/>
      <c r="AU174" s="167"/>
      <c r="AV174" s="167"/>
      <c r="AW174" s="167"/>
      <c r="AX174" s="167"/>
      <c r="AY174" s="167"/>
      <c r="AZ174" s="167"/>
      <c r="BA174" s="167"/>
      <c r="BB174" s="167"/>
      <c r="BC174" s="167"/>
      <c r="BD174" s="167"/>
      <c r="BE174" s="167"/>
      <c r="BF174" s="167"/>
      <c r="BG174" s="167"/>
      <c r="BH174" s="167"/>
      <c r="BI174" s="167"/>
      <c r="BJ174" s="167"/>
      <c r="BK174" s="167">
        <v>144</v>
      </c>
      <c r="BL174" s="167"/>
      <c r="BM174" s="167"/>
      <c r="BN174" s="167"/>
      <c r="BO174" s="167"/>
      <c r="BP174" s="167"/>
      <c r="BQ174" s="167"/>
      <c r="BR174" s="167"/>
      <c r="BS174" s="167"/>
      <c r="BT174" s="167"/>
      <c r="BU174" s="167"/>
      <c r="BV174" s="167"/>
      <c r="BW174" s="167"/>
      <c r="BX174" s="170"/>
      <c r="BY174" s="170"/>
      <c r="BZ174" s="170"/>
      <c r="CA174" s="170"/>
      <c r="CB174" s="170"/>
      <c r="CC174" s="170"/>
      <c r="CD174" s="170"/>
      <c r="CE174" s="170"/>
      <c r="CF174" s="170"/>
      <c r="CG174" s="171"/>
      <c r="CH174" s="166">
        <v>0.02</v>
      </c>
      <c r="CI174" s="283"/>
      <c r="CJ174" s="172"/>
      <c r="CK174" s="154"/>
      <c r="CL174" s="154"/>
      <c r="CM174" s="154"/>
      <c r="CN174" s="154"/>
      <c r="CO174" s="154" t="s">
        <v>375</v>
      </c>
      <c r="CP174" s="273" t="s">
        <v>391</v>
      </c>
      <c r="CQ174" s="250" t="s">
        <v>392</v>
      </c>
      <c r="CR174" s="250"/>
      <c r="CS174" s="250">
        <v>9</v>
      </c>
      <c r="CT174" s="250"/>
      <c r="CU174" s="250"/>
      <c r="CV174" s="250"/>
      <c r="CW174" s="250"/>
      <c r="CX174" s="250"/>
      <c r="CY174" s="250" t="str">
        <f t="shared" si="32"/>
        <v/>
      </c>
      <c r="CZ174" s="178" t="str">
        <f t="shared" si="33"/>
        <v/>
      </c>
      <c r="DA174" s="178" t="str">
        <f t="shared" si="34"/>
        <v/>
      </c>
      <c r="DB174" s="243">
        <f t="shared" si="35"/>
        <v>144</v>
      </c>
      <c r="DC174" s="12">
        <f t="shared" si="36"/>
        <v>0</v>
      </c>
      <c r="DD174" s="271">
        <f t="shared" si="37"/>
        <v>0</v>
      </c>
      <c r="DE174" s="271" t="str">
        <f t="shared" si="38"/>
        <v/>
      </c>
      <c r="DF174" s="167" t="str">
        <f t="shared" si="39"/>
        <v/>
      </c>
      <c r="DG174" s="271" t="str">
        <f t="shared" si="40"/>
        <v/>
      </c>
      <c r="DH174" s="243">
        <f t="shared" si="41"/>
        <v>144</v>
      </c>
      <c r="DI174" s="281">
        <f t="shared" si="42"/>
        <v>0</v>
      </c>
      <c r="DK174" s="12" t="str">
        <f t="shared" si="43"/>
        <v/>
      </c>
      <c r="DM174" s="242" t="str">
        <f t="shared" si="44"/>
        <v/>
      </c>
      <c r="DN174" s="250">
        <f t="shared" si="45"/>
        <v>0</v>
      </c>
      <c r="DO174" s="250">
        <f t="shared" si="46"/>
        <v>1</v>
      </c>
      <c r="DP174" s="250">
        <f t="shared" si="47"/>
        <v>0</v>
      </c>
      <c r="DQ174" s="250"/>
      <c r="DR174" s="250"/>
      <c r="DS174" s="250"/>
      <c r="DT174" s="250"/>
      <c r="DU174" s="250"/>
      <c r="DV174" s="250"/>
      <c r="DW174" s="250"/>
      <c r="DX174" s="250"/>
      <c r="DY174" s="250"/>
      <c r="DZ174" s="250"/>
      <c r="EA174" s="250"/>
      <c r="EB174" s="250"/>
      <c r="EC174" s="250"/>
      <c r="ED174" s="250"/>
      <c r="EE174" s="250"/>
      <c r="EF174" s="250"/>
      <c r="EG174" s="250"/>
      <c r="EH174" s="250"/>
      <c r="EI174" s="250"/>
    </row>
    <row r="175" spans="1:139" s="184" customFormat="1" ht="31.5" customHeight="1" x14ac:dyDescent="0.2">
      <c r="A175" s="179">
        <v>2022</v>
      </c>
      <c r="B175" s="152">
        <v>3</v>
      </c>
      <c r="C175" s="282">
        <v>44626</v>
      </c>
      <c r="D175" s="152">
        <v>214</v>
      </c>
      <c r="E175" s="152">
        <v>142</v>
      </c>
      <c r="F175" s="152">
        <v>48</v>
      </c>
      <c r="G175" s="183" t="s">
        <v>225</v>
      </c>
      <c r="H175" s="271" t="s">
        <v>226</v>
      </c>
      <c r="I175" s="271" t="s">
        <v>395</v>
      </c>
      <c r="J175" s="271">
        <v>4</v>
      </c>
      <c r="K175" s="271">
        <v>1</v>
      </c>
      <c r="L175" s="185">
        <v>351</v>
      </c>
      <c r="M175" s="186">
        <v>326.43</v>
      </c>
      <c r="N175" s="187">
        <v>375.57</v>
      </c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53"/>
      <c r="Z175" s="153"/>
      <c r="AA175" s="178"/>
      <c r="AB175" s="178">
        <v>405</v>
      </c>
      <c r="AC175" s="178">
        <v>438</v>
      </c>
      <c r="AD175" s="178">
        <v>441</v>
      </c>
      <c r="AE175" s="178">
        <v>399</v>
      </c>
      <c r="AF175" s="178"/>
      <c r="AG175" s="178">
        <v>354</v>
      </c>
      <c r="AH175" s="178">
        <v>342</v>
      </c>
      <c r="AI175" s="178">
        <v>348</v>
      </c>
      <c r="AJ175" s="178">
        <v>380</v>
      </c>
      <c r="AK175" s="153">
        <v>178</v>
      </c>
      <c r="AL175" s="153">
        <v>182</v>
      </c>
      <c r="AM175" s="178"/>
      <c r="AN175" s="178"/>
      <c r="AO175" s="214"/>
      <c r="AP175" s="168">
        <v>74</v>
      </c>
      <c r="AQ175" s="169">
        <v>195</v>
      </c>
      <c r="AR175" s="167"/>
      <c r="AS175" s="167"/>
      <c r="AT175" s="167"/>
      <c r="AU175" s="167"/>
      <c r="AV175" s="167"/>
      <c r="AW175" s="167"/>
      <c r="AX175" s="167"/>
      <c r="AY175" s="167"/>
      <c r="AZ175" s="167"/>
      <c r="BA175" s="167"/>
      <c r="BB175" s="167"/>
      <c r="BC175" s="167"/>
      <c r="BD175" s="167"/>
      <c r="BE175" s="167"/>
      <c r="BF175" s="167"/>
      <c r="BG175" s="167"/>
      <c r="BH175" s="167"/>
      <c r="BI175" s="167"/>
      <c r="BJ175" s="167"/>
      <c r="BK175" s="167"/>
      <c r="BL175" s="167">
        <v>2</v>
      </c>
      <c r="BM175" s="167">
        <v>3</v>
      </c>
      <c r="BN175" s="167">
        <v>5</v>
      </c>
      <c r="BO175" s="167"/>
      <c r="BP175" s="167"/>
      <c r="BQ175" s="167"/>
      <c r="BR175" s="167"/>
      <c r="BS175" s="167"/>
      <c r="BT175" s="167"/>
      <c r="BU175" s="167"/>
      <c r="BV175" s="167"/>
      <c r="BW175" s="167"/>
      <c r="BX175" s="170"/>
      <c r="BY175" s="170"/>
      <c r="BZ175" s="170"/>
      <c r="CA175" s="170"/>
      <c r="CB175" s="170"/>
      <c r="CC175" s="170"/>
      <c r="CD175" s="170"/>
      <c r="CE175" s="170"/>
      <c r="CF175" s="170"/>
      <c r="CG175" s="171"/>
      <c r="CH175" s="166">
        <v>0.02</v>
      </c>
      <c r="CI175" s="283"/>
      <c r="CJ175" s="172"/>
      <c r="CK175" s="154"/>
      <c r="CL175" s="154"/>
      <c r="CM175" s="154"/>
      <c r="CN175" s="154"/>
      <c r="CO175" s="154" t="s">
        <v>375</v>
      </c>
      <c r="CP175" s="273" t="s">
        <v>383</v>
      </c>
      <c r="CQ175" s="250" t="s">
        <v>427</v>
      </c>
      <c r="CR175" s="250"/>
      <c r="CS175" s="250">
        <v>9</v>
      </c>
      <c r="CT175" s="250"/>
      <c r="CU175" s="250"/>
      <c r="CV175" s="250"/>
      <c r="CW175" s="250"/>
      <c r="CX175" s="250"/>
      <c r="CY175" s="250" t="str">
        <f t="shared" si="32"/>
        <v/>
      </c>
      <c r="CZ175" s="178">
        <f t="shared" si="33"/>
        <v>421</v>
      </c>
      <c r="DA175" s="178">
        <f t="shared" si="34"/>
        <v>356</v>
      </c>
      <c r="DB175" s="243">
        <f t="shared" si="35"/>
        <v>0</v>
      </c>
      <c r="DC175" s="12">
        <f t="shared" si="36"/>
        <v>10</v>
      </c>
      <c r="DD175" s="271">
        <f t="shared" si="37"/>
        <v>10</v>
      </c>
      <c r="DE175" s="271">
        <f t="shared" si="38"/>
        <v>180</v>
      </c>
      <c r="DF175" s="167">
        <f t="shared" si="39"/>
        <v>80</v>
      </c>
      <c r="DG175" s="271">
        <f t="shared" si="40"/>
        <v>0.1</v>
      </c>
      <c r="DH175" s="243">
        <f t="shared" si="41"/>
        <v>10</v>
      </c>
      <c r="DI175" s="281">
        <f t="shared" si="42"/>
        <v>1</v>
      </c>
      <c r="DK175" s="12">
        <f t="shared" si="43"/>
        <v>6</v>
      </c>
      <c r="DM175" s="242">
        <f t="shared" si="44"/>
        <v>5</v>
      </c>
      <c r="DN175" s="250">
        <f t="shared" si="45"/>
        <v>1</v>
      </c>
      <c r="DO175" s="250">
        <f t="shared" si="46"/>
        <v>1</v>
      </c>
      <c r="DP175" s="250">
        <f t="shared" si="47"/>
        <v>1</v>
      </c>
      <c r="DQ175" s="250"/>
      <c r="DR175" s="250"/>
      <c r="DS175" s="250"/>
      <c r="DT175" s="250"/>
      <c r="DU175" s="250"/>
      <c r="DV175" s="250"/>
      <c r="DW175" s="250"/>
      <c r="DX175" s="250"/>
      <c r="DY175" s="250"/>
      <c r="DZ175" s="250"/>
      <c r="EA175" s="250"/>
      <c r="EB175" s="250"/>
      <c r="EC175" s="250"/>
      <c r="ED175" s="250"/>
      <c r="EE175" s="250"/>
      <c r="EF175" s="250"/>
      <c r="EG175" s="250"/>
      <c r="EH175" s="250"/>
      <c r="EI175" s="250"/>
    </row>
    <row r="176" spans="1:139" s="184" customFormat="1" ht="31.5" customHeight="1" x14ac:dyDescent="0.2">
      <c r="A176" s="179">
        <v>2022</v>
      </c>
      <c r="B176" s="152">
        <v>3</v>
      </c>
      <c r="C176" s="282">
        <v>44626</v>
      </c>
      <c r="D176" s="152">
        <v>334</v>
      </c>
      <c r="E176" s="152">
        <v>254</v>
      </c>
      <c r="F176" s="152">
        <v>49</v>
      </c>
      <c r="G176" s="183" t="s">
        <v>159</v>
      </c>
      <c r="H176" s="271" t="s">
        <v>160</v>
      </c>
      <c r="I176" s="271" t="s">
        <v>395</v>
      </c>
      <c r="J176" s="271">
        <v>4</v>
      </c>
      <c r="K176" s="271">
        <v>2</v>
      </c>
      <c r="L176" s="185">
        <v>203</v>
      </c>
      <c r="M176" s="186">
        <v>188.79</v>
      </c>
      <c r="N176" s="187">
        <v>217.21</v>
      </c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53"/>
      <c r="Z176" s="153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53"/>
      <c r="AL176" s="153"/>
      <c r="AM176" s="178"/>
      <c r="AN176" s="178"/>
      <c r="AO176" s="214"/>
      <c r="AP176" s="168">
        <v>94</v>
      </c>
      <c r="AQ176" s="169">
        <v>153</v>
      </c>
      <c r="AR176" s="167"/>
      <c r="AS176" s="167"/>
      <c r="AT176" s="167"/>
      <c r="AU176" s="167"/>
      <c r="AV176" s="167">
        <v>1200</v>
      </c>
      <c r="AW176" s="167"/>
      <c r="AX176" s="167"/>
      <c r="AY176" s="167"/>
      <c r="AZ176" s="167"/>
      <c r="BA176" s="167"/>
      <c r="BB176" s="167"/>
      <c r="BC176" s="167"/>
      <c r="BD176" s="167"/>
      <c r="BE176" s="167"/>
      <c r="BF176" s="167"/>
      <c r="BG176" s="167"/>
      <c r="BH176" s="167"/>
      <c r="BI176" s="167"/>
      <c r="BJ176" s="167"/>
      <c r="BK176" s="167"/>
      <c r="BL176" s="167"/>
      <c r="BM176" s="167"/>
      <c r="BN176" s="167"/>
      <c r="BO176" s="167"/>
      <c r="BP176" s="167"/>
      <c r="BQ176" s="167"/>
      <c r="BR176" s="167"/>
      <c r="BS176" s="167"/>
      <c r="BT176" s="167"/>
      <c r="BU176" s="167"/>
      <c r="BV176" s="167"/>
      <c r="BW176" s="167"/>
      <c r="BX176" s="170"/>
      <c r="BY176" s="170"/>
      <c r="BZ176" s="170"/>
      <c r="CA176" s="170"/>
      <c r="CB176" s="170"/>
      <c r="CC176" s="170"/>
      <c r="CD176" s="170"/>
      <c r="CE176" s="170"/>
      <c r="CF176" s="170"/>
      <c r="CG176" s="171"/>
      <c r="CH176" s="166">
        <v>0.02</v>
      </c>
      <c r="CI176" s="283"/>
      <c r="CJ176" s="172"/>
      <c r="CK176" s="154"/>
      <c r="CL176" s="154"/>
      <c r="CM176" s="154"/>
      <c r="CN176" s="154"/>
      <c r="CO176" s="154" t="s">
        <v>375</v>
      </c>
      <c r="CP176" s="273" t="s">
        <v>391</v>
      </c>
      <c r="CQ176" s="250" t="s">
        <v>398</v>
      </c>
      <c r="CR176" s="250"/>
      <c r="CS176" s="250">
        <v>9</v>
      </c>
      <c r="CT176" s="250"/>
      <c r="CU176" s="250"/>
      <c r="CV176" s="250"/>
      <c r="CW176" s="250"/>
      <c r="CX176" s="250"/>
      <c r="CY176" s="250" t="str">
        <f t="shared" si="32"/>
        <v/>
      </c>
      <c r="CZ176" s="178" t="str">
        <f t="shared" si="33"/>
        <v/>
      </c>
      <c r="DA176" s="178" t="str">
        <f t="shared" si="34"/>
        <v/>
      </c>
      <c r="DB176" s="243">
        <f t="shared" si="35"/>
        <v>1200</v>
      </c>
      <c r="DC176" s="12">
        <f t="shared" si="36"/>
        <v>0</v>
      </c>
      <c r="DD176" s="271">
        <f t="shared" si="37"/>
        <v>0</v>
      </c>
      <c r="DE176" s="271" t="str">
        <f t="shared" si="38"/>
        <v/>
      </c>
      <c r="DF176" s="167" t="str">
        <f t="shared" si="39"/>
        <v/>
      </c>
      <c r="DG176" s="271" t="str">
        <f t="shared" si="40"/>
        <v/>
      </c>
      <c r="DH176" s="243">
        <f t="shared" si="41"/>
        <v>1200</v>
      </c>
      <c r="DI176" s="281">
        <f t="shared" si="42"/>
        <v>0</v>
      </c>
      <c r="DK176" s="12" t="str">
        <f t="shared" si="43"/>
        <v/>
      </c>
      <c r="DM176" s="242" t="str">
        <f t="shared" si="44"/>
        <v/>
      </c>
      <c r="DN176" s="250">
        <f t="shared" si="45"/>
        <v>0</v>
      </c>
      <c r="DO176" s="250">
        <f t="shared" si="46"/>
        <v>1</v>
      </c>
      <c r="DP176" s="250">
        <f t="shared" si="47"/>
        <v>0</v>
      </c>
      <c r="DQ176" s="250"/>
      <c r="DR176" s="250"/>
      <c r="DS176" s="250"/>
      <c r="DT176" s="250"/>
      <c r="DU176" s="250"/>
      <c r="DV176" s="250"/>
      <c r="DW176" s="250"/>
      <c r="DX176" s="250"/>
      <c r="DY176" s="250"/>
      <c r="DZ176" s="250"/>
      <c r="EA176" s="250"/>
      <c r="EB176" s="250"/>
      <c r="EC176" s="250"/>
      <c r="ED176" s="250"/>
      <c r="EE176" s="250"/>
      <c r="EF176" s="250"/>
      <c r="EG176" s="250"/>
      <c r="EH176" s="250"/>
      <c r="EI176" s="250"/>
    </row>
    <row r="177" spans="1:139" s="184" customFormat="1" ht="31.5" customHeight="1" x14ac:dyDescent="0.2">
      <c r="A177" s="179">
        <v>2022</v>
      </c>
      <c r="B177" s="152">
        <v>3</v>
      </c>
      <c r="C177" s="282">
        <v>44627</v>
      </c>
      <c r="D177" s="152">
        <v>418</v>
      </c>
      <c r="E177" s="152">
        <v>662</v>
      </c>
      <c r="F177" s="152">
        <v>2</v>
      </c>
      <c r="G177" s="183" t="s">
        <v>207</v>
      </c>
      <c r="H177" s="271" t="s">
        <v>208</v>
      </c>
      <c r="I177" s="271" t="s">
        <v>423</v>
      </c>
      <c r="J177" s="271">
        <v>1</v>
      </c>
      <c r="K177" s="271">
        <v>4</v>
      </c>
      <c r="L177" s="185">
        <v>386</v>
      </c>
      <c r="M177" s="186">
        <v>355.12</v>
      </c>
      <c r="N177" s="187">
        <v>416.88</v>
      </c>
      <c r="O177" s="178">
        <v>656</v>
      </c>
      <c r="P177" s="178">
        <v>662</v>
      </c>
      <c r="Q177" s="178">
        <v>659</v>
      </c>
      <c r="R177" s="178">
        <v>661</v>
      </c>
      <c r="S177" s="178">
        <v>654</v>
      </c>
      <c r="T177" s="178">
        <v>418</v>
      </c>
      <c r="U177" s="178">
        <v>418</v>
      </c>
      <c r="V177" s="178">
        <v>415</v>
      </c>
      <c r="W177" s="178">
        <v>411</v>
      </c>
      <c r="X177" s="178">
        <v>418</v>
      </c>
      <c r="Y177" s="153"/>
      <c r="Z177" s="153"/>
      <c r="AA177" s="178">
        <v>560</v>
      </c>
      <c r="AB177" s="178">
        <v>620</v>
      </c>
      <c r="AC177" s="178">
        <v>622</v>
      </c>
      <c r="AD177" s="178">
        <v>618</v>
      </c>
      <c r="AE177" s="178">
        <v>635</v>
      </c>
      <c r="AF177" s="178">
        <v>448</v>
      </c>
      <c r="AG177" s="178">
        <v>449</v>
      </c>
      <c r="AH177" s="178">
        <v>425</v>
      </c>
      <c r="AI177" s="178">
        <v>430</v>
      </c>
      <c r="AJ177" s="178">
        <v>419</v>
      </c>
      <c r="AK177" s="153"/>
      <c r="AL177" s="153"/>
      <c r="AM177" s="178"/>
      <c r="AN177" s="178"/>
      <c r="AO177" s="214"/>
      <c r="AP177" s="168">
        <v>21</v>
      </c>
      <c r="AQ177" s="169">
        <v>171</v>
      </c>
      <c r="AR177" s="167"/>
      <c r="AS177" s="167"/>
      <c r="AT177" s="167"/>
      <c r="AU177" s="167"/>
      <c r="AV177" s="167"/>
      <c r="AW177" s="167">
        <v>6</v>
      </c>
      <c r="AX177" s="167">
        <v>4</v>
      </c>
      <c r="AY177" s="167">
        <v>4</v>
      </c>
      <c r="AZ177" s="167"/>
      <c r="BA177" s="167"/>
      <c r="BB177" s="167"/>
      <c r="BC177" s="167"/>
      <c r="BD177" s="167"/>
      <c r="BE177" s="167"/>
      <c r="BF177" s="167"/>
      <c r="BG177" s="167"/>
      <c r="BH177" s="167"/>
      <c r="BI177" s="167"/>
      <c r="BJ177" s="167"/>
      <c r="BK177" s="167">
        <v>320</v>
      </c>
      <c r="BL177" s="167">
        <v>4</v>
      </c>
      <c r="BM177" s="167">
        <v>5</v>
      </c>
      <c r="BN177" s="167">
        <v>4</v>
      </c>
      <c r="BO177" s="167"/>
      <c r="BP177" s="167"/>
      <c r="BQ177" s="167"/>
      <c r="BR177" s="167"/>
      <c r="BS177" s="167"/>
      <c r="BT177" s="167"/>
      <c r="BU177" s="167"/>
      <c r="BV177" s="167"/>
      <c r="BW177" s="167">
        <v>2</v>
      </c>
      <c r="BX177" s="170">
        <v>2</v>
      </c>
      <c r="BY177" s="170">
        <v>2</v>
      </c>
      <c r="BZ177" s="170"/>
      <c r="CA177" s="170"/>
      <c r="CB177" s="170"/>
      <c r="CC177" s="170"/>
      <c r="CD177" s="170"/>
      <c r="CE177" s="170"/>
      <c r="CF177" s="170"/>
      <c r="CG177" s="171"/>
      <c r="CH177" s="166">
        <v>1.4999999999999999E-2</v>
      </c>
      <c r="CI177" s="283"/>
      <c r="CJ177" s="172"/>
      <c r="CK177" s="154"/>
      <c r="CL177" s="154"/>
      <c r="CM177" s="154"/>
      <c r="CN177" s="154"/>
      <c r="CO177" s="154" t="s">
        <v>400</v>
      </c>
      <c r="CP177" s="273" t="s">
        <v>401</v>
      </c>
      <c r="CQ177" s="250"/>
      <c r="CR177" s="250"/>
      <c r="CS177" s="250">
        <v>10</v>
      </c>
      <c r="CT177" s="250"/>
      <c r="CU177" s="250"/>
      <c r="CV177" s="250"/>
      <c r="CW177" s="250"/>
      <c r="CX177" s="250"/>
      <c r="CY177" s="250" t="str">
        <f t="shared" si="32"/>
        <v/>
      </c>
      <c r="CZ177" s="178">
        <f t="shared" si="33"/>
        <v>635</v>
      </c>
      <c r="DA177" s="178">
        <f t="shared" si="34"/>
        <v>425.1</v>
      </c>
      <c r="DB177" s="243">
        <f t="shared" si="35"/>
        <v>320</v>
      </c>
      <c r="DC177" s="12">
        <f t="shared" si="36"/>
        <v>27</v>
      </c>
      <c r="DD177" s="271">
        <f t="shared" si="37"/>
        <v>7</v>
      </c>
      <c r="DE177" s="271" t="str">
        <f t="shared" si="38"/>
        <v/>
      </c>
      <c r="DF177" s="167" t="str">
        <f t="shared" si="39"/>
        <v/>
      </c>
      <c r="DG177" s="271" t="str">
        <f t="shared" si="40"/>
        <v/>
      </c>
      <c r="DH177" s="243">
        <f t="shared" si="41"/>
        <v>327</v>
      </c>
      <c r="DI177" s="281">
        <f t="shared" si="42"/>
        <v>2.1406727828746176E-2</v>
      </c>
      <c r="DK177" s="12" t="str">
        <f t="shared" si="43"/>
        <v/>
      </c>
      <c r="DM177" s="242">
        <f t="shared" si="44"/>
        <v>39.100000000000023</v>
      </c>
      <c r="DN177" s="250">
        <f t="shared" si="45"/>
        <v>0</v>
      </c>
      <c r="DO177" s="250">
        <f t="shared" si="46"/>
        <v>1</v>
      </c>
      <c r="DP177" s="250">
        <f t="shared" si="47"/>
        <v>0</v>
      </c>
      <c r="DQ177" s="250"/>
      <c r="DR177" s="250"/>
      <c r="DS177" s="250"/>
      <c r="DT177" s="250"/>
      <c r="DU177" s="250"/>
      <c r="DV177" s="250"/>
      <c r="DW177" s="250"/>
      <c r="DX177" s="250"/>
      <c r="DY177" s="250"/>
      <c r="DZ177" s="250"/>
      <c r="EA177" s="250"/>
      <c r="EB177" s="250"/>
      <c r="EC177" s="250"/>
      <c r="ED177" s="250"/>
      <c r="EE177" s="250"/>
      <c r="EF177" s="250"/>
      <c r="EG177" s="250"/>
      <c r="EH177" s="250"/>
      <c r="EI177" s="250"/>
    </row>
    <row r="178" spans="1:139" s="184" customFormat="1" ht="31.5" customHeight="1" x14ac:dyDescent="0.2">
      <c r="A178" s="179">
        <v>2022</v>
      </c>
      <c r="B178" s="152">
        <v>3</v>
      </c>
      <c r="C178" s="282">
        <v>44627</v>
      </c>
      <c r="D178" s="152">
        <v>418</v>
      </c>
      <c r="E178" s="152">
        <v>663</v>
      </c>
      <c r="F178" s="152">
        <v>2</v>
      </c>
      <c r="G178" s="183" t="s">
        <v>209</v>
      </c>
      <c r="H178" s="271" t="s">
        <v>210</v>
      </c>
      <c r="I178" s="271" t="s">
        <v>423</v>
      </c>
      <c r="J178" s="271">
        <v>1</v>
      </c>
      <c r="K178" s="271">
        <v>4</v>
      </c>
      <c r="L178" s="185">
        <v>341</v>
      </c>
      <c r="M178" s="186">
        <v>313.72000000000003</v>
      </c>
      <c r="N178" s="187">
        <v>368.28</v>
      </c>
      <c r="O178" s="178">
        <v>570</v>
      </c>
      <c r="P178" s="178">
        <v>579</v>
      </c>
      <c r="Q178" s="178">
        <v>572</v>
      </c>
      <c r="R178" s="178">
        <v>572</v>
      </c>
      <c r="S178" s="178">
        <v>572</v>
      </c>
      <c r="T178" s="178">
        <v>385</v>
      </c>
      <c r="U178" s="178">
        <v>379</v>
      </c>
      <c r="V178" s="178">
        <v>388</v>
      </c>
      <c r="W178" s="178">
        <v>382</v>
      </c>
      <c r="X178" s="178">
        <v>366</v>
      </c>
      <c r="Y178" s="153"/>
      <c r="Z178" s="153"/>
      <c r="AA178" s="178">
        <v>567</v>
      </c>
      <c r="AB178" s="178">
        <v>607</v>
      </c>
      <c r="AC178" s="178">
        <v>655</v>
      </c>
      <c r="AD178" s="178">
        <v>650</v>
      </c>
      <c r="AE178" s="178">
        <v>609</v>
      </c>
      <c r="AF178" s="178">
        <v>412</v>
      </c>
      <c r="AG178" s="178">
        <v>423</v>
      </c>
      <c r="AH178" s="178">
        <v>390</v>
      </c>
      <c r="AI178" s="178">
        <v>385</v>
      </c>
      <c r="AJ178" s="178">
        <v>372</v>
      </c>
      <c r="AK178" s="153"/>
      <c r="AL178" s="153"/>
      <c r="AM178" s="178"/>
      <c r="AN178" s="178"/>
      <c r="AO178" s="214"/>
      <c r="AP178" s="168">
        <v>21</v>
      </c>
      <c r="AQ178" s="169">
        <v>171</v>
      </c>
      <c r="AR178" s="167"/>
      <c r="AS178" s="167"/>
      <c r="AT178" s="167"/>
      <c r="AU178" s="167"/>
      <c r="AV178" s="167"/>
      <c r="AW178" s="167"/>
      <c r="AX178" s="167"/>
      <c r="AY178" s="167"/>
      <c r="AZ178" s="167"/>
      <c r="BA178" s="167"/>
      <c r="BB178" s="167"/>
      <c r="BC178" s="167"/>
      <c r="BD178" s="167"/>
      <c r="BE178" s="167"/>
      <c r="BF178" s="167"/>
      <c r="BG178" s="167"/>
      <c r="BH178" s="167"/>
      <c r="BI178" s="167"/>
      <c r="BJ178" s="167"/>
      <c r="BK178" s="167"/>
      <c r="BL178" s="167"/>
      <c r="BM178" s="167"/>
      <c r="BN178" s="167"/>
      <c r="BO178" s="167"/>
      <c r="BP178" s="167"/>
      <c r="BQ178" s="167"/>
      <c r="BR178" s="167"/>
      <c r="BS178" s="167"/>
      <c r="BT178" s="167"/>
      <c r="BU178" s="167"/>
      <c r="BV178" s="167"/>
      <c r="BW178" s="167"/>
      <c r="BX178" s="170"/>
      <c r="BY178" s="170"/>
      <c r="BZ178" s="170"/>
      <c r="CA178" s="170"/>
      <c r="CB178" s="170"/>
      <c r="CC178" s="170"/>
      <c r="CD178" s="170"/>
      <c r="CE178" s="170"/>
      <c r="CF178" s="170"/>
      <c r="CG178" s="171"/>
      <c r="CH178" s="166">
        <v>1.4999999999999999E-2</v>
      </c>
      <c r="CI178" s="283"/>
      <c r="CJ178" s="172"/>
      <c r="CK178" s="154"/>
      <c r="CL178" s="154"/>
      <c r="CM178" s="154"/>
      <c r="CN178" s="154"/>
      <c r="CO178" s="154" t="s">
        <v>400</v>
      </c>
      <c r="CP178" s="273" t="s">
        <v>401</v>
      </c>
      <c r="CQ178" s="250"/>
      <c r="CR178" s="250"/>
      <c r="CS178" s="250">
        <v>10</v>
      </c>
      <c r="CT178" s="250"/>
      <c r="CU178" s="250"/>
      <c r="CV178" s="250"/>
      <c r="CW178" s="250"/>
      <c r="CX178" s="250"/>
      <c r="CY178" s="250" t="str">
        <f t="shared" si="32"/>
        <v/>
      </c>
      <c r="CZ178" s="178">
        <f t="shared" si="33"/>
        <v>595</v>
      </c>
      <c r="DA178" s="178">
        <f t="shared" si="34"/>
        <v>388.2</v>
      </c>
      <c r="DB178" s="243">
        <f t="shared" si="35"/>
        <v>0</v>
      </c>
      <c r="DC178" s="12">
        <f t="shared" si="36"/>
        <v>0</v>
      </c>
      <c r="DD178" s="271">
        <f t="shared" si="37"/>
        <v>0</v>
      </c>
      <c r="DE178" s="271" t="str">
        <f t="shared" si="38"/>
        <v/>
      </c>
      <c r="DF178" s="167" t="str">
        <f t="shared" si="39"/>
        <v/>
      </c>
      <c r="DG178" s="271" t="str">
        <f t="shared" si="40"/>
        <v/>
      </c>
      <c r="DH178" s="243">
        <f t="shared" si="41"/>
        <v>0</v>
      </c>
      <c r="DI178" s="281" t="str">
        <f t="shared" si="42"/>
        <v/>
      </c>
      <c r="DK178" s="12" t="str">
        <f t="shared" si="43"/>
        <v/>
      </c>
      <c r="DM178" s="242">
        <f t="shared" si="44"/>
        <v>47.199999999999989</v>
      </c>
      <c r="DN178" s="250">
        <f t="shared" si="45"/>
        <v>0</v>
      </c>
      <c r="DO178" s="250">
        <f t="shared" si="46"/>
        <v>1</v>
      </c>
      <c r="DP178" s="250">
        <f t="shared" si="47"/>
        <v>0</v>
      </c>
      <c r="DQ178" s="250"/>
      <c r="DR178" s="250"/>
      <c r="DS178" s="250"/>
      <c r="DT178" s="250"/>
      <c r="DU178" s="250"/>
      <c r="DV178" s="250"/>
      <c r="DW178" s="250"/>
      <c r="DX178" s="250"/>
      <c r="DY178" s="250"/>
      <c r="DZ178" s="250"/>
      <c r="EA178" s="250"/>
      <c r="EB178" s="250"/>
      <c r="EC178" s="250"/>
      <c r="ED178" s="250"/>
      <c r="EE178" s="250"/>
      <c r="EF178" s="250"/>
      <c r="EG178" s="250"/>
      <c r="EH178" s="250"/>
      <c r="EI178" s="250"/>
    </row>
    <row r="179" spans="1:139" s="184" customFormat="1" ht="31.5" customHeight="1" x14ac:dyDescent="0.2">
      <c r="A179" s="179">
        <v>2022</v>
      </c>
      <c r="B179" s="152">
        <v>3</v>
      </c>
      <c r="C179" s="282">
        <v>44627</v>
      </c>
      <c r="D179" s="152">
        <v>418</v>
      </c>
      <c r="E179" s="152">
        <v>664</v>
      </c>
      <c r="F179" s="152">
        <v>2</v>
      </c>
      <c r="G179" s="183" t="s">
        <v>211</v>
      </c>
      <c r="H179" s="271" t="s">
        <v>212</v>
      </c>
      <c r="I179" s="271" t="s">
        <v>423</v>
      </c>
      <c r="J179" s="271">
        <v>1</v>
      </c>
      <c r="K179" s="271">
        <v>4</v>
      </c>
      <c r="L179" s="185">
        <v>110</v>
      </c>
      <c r="M179" s="186">
        <v>101.2</v>
      </c>
      <c r="N179" s="187">
        <v>118.8</v>
      </c>
      <c r="O179" s="178">
        <v>170</v>
      </c>
      <c r="P179" s="178">
        <v>176</v>
      </c>
      <c r="Q179" s="178">
        <v>171</v>
      </c>
      <c r="R179" s="178">
        <v>172</v>
      </c>
      <c r="S179" s="178">
        <v>168</v>
      </c>
      <c r="T179" s="178">
        <v>118</v>
      </c>
      <c r="U179" s="178">
        <v>117</v>
      </c>
      <c r="V179" s="178">
        <v>119</v>
      </c>
      <c r="W179" s="178">
        <v>116</v>
      </c>
      <c r="X179" s="178">
        <v>111</v>
      </c>
      <c r="Y179" s="153"/>
      <c r="Z179" s="153"/>
      <c r="AA179" s="178">
        <v>154</v>
      </c>
      <c r="AB179" s="178">
        <v>106</v>
      </c>
      <c r="AC179" s="178">
        <v>182</v>
      </c>
      <c r="AD179" s="178">
        <v>114</v>
      </c>
      <c r="AE179" s="178">
        <v>130</v>
      </c>
      <c r="AF179" s="178">
        <v>127</v>
      </c>
      <c r="AG179" s="178">
        <v>126</v>
      </c>
      <c r="AH179" s="178">
        <v>107</v>
      </c>
      <c r="AI179" s="178">
        <v>112</v>
      </c>
      <c r="AJ179" s="178">
        <v>120</v>
      </c>
      <c r="AK179" s="153"/>
      <c r="AL179" s="153"/>
      <c r="AM179" s="178"/>
      <c r="AN179" s="178"/>
      <c r="AO179" s="214"/>
      <c r="AP179" s="168">
        <v>21</v>
      </c>
      <c r="AQ179" s="169">
        <v>171</v>
      </c>
      <c r="AR179" s="167"/>
      <c r="AS179" s="167"/>
      <c r="AT179" s="167"/>
      <c r="AU179" s="167"/>
      <c r="AV179" s="167"/>
      <c r="AW179" s="167"/>
      <c r="AX179" s="167"/>
      <c r="AY179" s="167"/>
      <c r="AZ179" s="167"/>
      <c r="BA179" s="167"/>
      <c r="BB179" s="167"/>
      <c r="BC179" s="167"/>
      <c r="BD179" s="167"/>
      <c r="BE179" s="167"/>
      <c r="BF179" s="167"/>
      <c r="BG179" s="167"/>
      <c r="BH179" s="167"/>
      <c r="BI179" s="167"/>
      <c r="BJ179" s="167"/>
      <c r="BK179" s="167"/>
      <c r="BL179" s="167"/>
      <c r="BM179" s="167"/>
      <c r="BN179" s="167"/>
      <c r="BO179" s="167"/>
      <c r="BP179" s="167"/>
      <c r="BQ179" s="167"/>
      <c r="BR179" s="167"/>
      <c r="BS179" s="167"/>
      <c r="BT179" s="167"/>
      <c r="BU179" s="167"/>
      <c r="BV179" s="167"/>
      <c r="BW179" s="167"/>
      <c r="BX179" s="170"/>
      <c r="BY179" s="170"/>
      <c r="BZ179" s="170"/>
      <c r="CA179" s="170"/>
      <c r="CB179" s="170"/>
      <c r="CC179" s="170"/>
      <c r="CD179" s="170"/>
      <c r="CE179" s="170"/>
      <c r="CF179" s="170"/>
      <c r="CG179" s="171"/>
      <c r="CH179" s="166">
        <v>1.4999999999999999E-2</v>
      </c>
      <c r="CI179" s="283"/>
      <c r="CJ179" s="172"/>
      <c r="CK179" s="154"/>
      <c r="CL179" s="154"/>
      <c r="CM179" s="154"/>
      <c r="CN179" s="154"/>
      <c r="CO179" s="154" t="s">
        <v>400</v>
      </c>
      <c r="CP179" s="273" t="s">
        <v>401</v>
      </c>
      <c r="CQ179" s="250"/>
      <c r="CR179" s="250"/>
      <c r="CS179" s="250">
        <v>10</v>
      </c>
      <c r="CT179" s="250"/>
      <c r="CU179" s="250"/>
      <c r="CV179" s="250"/>
      <c r="CW179" s="250"/>
      <c r="CX179" s="250"/>
      <c r="CY179" s="250" t="str">
        <f t="shared" si="32"/>
        <v/>
      </c>
      <c r="CZ179" s="178">
        <f t="shared" si="33"/>
        <v>154</v>
      </c>
      <c r="DA179" s="178">
        <f t="shared" si="34"/>
        <v>117.3</v>
      </c>
      <c r="DB179" s="243">
        <f t="shared" si="35"/>
        <v>0</v>
      </c>
      <c r="DC179" s="12">
        <f t="shared" si="36"/>
        <v>0</v>
      </c>
      <c r="DD179" s="271">
        <f t="shared" si="37"/>
        <v>0</v>
      </c>
      <c r="DE179" s="271" t="str">
        <f t="shared" si="38"/>
        <v/>
      </c>
      <c r="DF179" s="167" t="str">
        <f t="shared" si="39"/>
        <v/>
      </c>
      <c r="DG179" s="271" t="str">
        <f t="shared" si="40"/>
        <v/>
      </c>
      <c r="DH179" s="243">
        <f t="shared" si="41"/>
        <v>0</v>
      </c>
      <c r="DI179" s="281" t="str">
        <f t="shared" si="42"/>
        <v/>
      </c>
      <c r="DK179" s="12" t="str">
        <f t="shared" si="43"/>
        <v/>
      </c>
      <c r="DM179" s="242">
        <f t="shared" si="44"/>
        <v>7.2999999999999972</v>
      </c>
      <c r="DN179" s="250">
        <f t="shared" si="45"/>
        <v>0</v>
      </c>
      <c r="DO179" s="250">
        <f t="shared" si="46"/>
        <v>1</v>
      </c>
      <c r="DP179" s="250">
        <f t="shared" si="47"/>
        <v>1</v>
      </c>
      <c r="DQ179" s="250"/>
      <c r="DR179" s="250"/>
      <c r="DS179" s="250"/>
      <c r="DT179" s="250"/>
      <c r="DU179" s="250"/>
      <c r="DV179" s="250"/>
      <c r="DW179" s="250"/>
      <c r="DX179" s="250"/>
      <c r="DY179" s="250"/>
      <c r="DZ179" s="250"/>
      <c r="EA179" s="250"/>
      <c r="EB179" s="250"/>
      <c r="EC179" s="250"/>
      <c r="ED179" s="250"/>
      <c r="EE179" s="250"/>
      <c r="EF179" s="250"/>
      <c r="EG179" s="250"/>
      <c r="EH179" s="250"/>
      <c r="EI179" s="250"/>
    </row>
    <row r="180" spans="1:139" s="184" customFormat="1" ht="31.5" customHeight="1" x14ac:dyDescent="0.2">
      <c r="A180" s="179">
        <v>2022</v>
      </c>
      <c r="B180" s="152">
        <v>3</v>
      </c>
      <c r="C180" s="282">
        <v>44627</v>
      </c>
      <c r="D180" s="152">
        <v>418</v>
      </c>
      <c r="E180" s="152">
        <v>665</v>
      </c>
      <c r="F180" s="152">
        <v>2</v>
      </c>
      <c r="G180" s="183" t="s">
        <v>213</v>
      </c>
      <c r="H180" s="271" t="s">
        <v>214</v>
      </c>
      <c r="I180" s="271" t="s">
        <v>423</v>
      </c>
      <c r="J180" s="271">
        <v>1</v>
      </c>
      <c r="K180" s="271">
        <v>4</v>
      </c>
      <c r="L180" s="185">
        <v>110</v>
      </c>
      <c r="M180" s="186">
        <v>101.2</v>
      </c>
      <c r="N180" s="187">
        <v>118.8</v>
      </c>
      <c r="O180" s="178">
        <v>170</v>
      </c>
      <c r="P180" s="178">
        <v>176</v>
      </c>
      <c r="Q180" s="178">
        <v>171</v>
      </c>
      <c r="R180" s="178">
        <v>172</v>
      </c>
      <c r="S180" s="178">
        <v>168</v>
      </c>
      <c r="T180" s="178">
        <v>118</v>
      </c>
      <c r="U180" s="178">
        <v>117</v>
      </c>
      <c r="V180" s="178">
        <v>119</v>
      </c>
      <c r="W180" s="178">
        <v>116</v>
      </c>
      <c r="X180" s="178">
        <v>111</v>
      </c>
      <c r="Y180" s="153">
        <v>143</v>
      </c>
      <c r="Z180" s="153">
        <v>145</v>
      </c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53">
        <v>158</v>
      </c>
      <c r="AL180" s="153">
        <v>158</v>
      </c>
      <c r="AM180" s="178"/>
      <c r="AN180" s="178"/>
      <c r="AO180" s="214"/>
      <c r="AP180" s="168">
        <v>21</v>
      </c>
      <c r="AQ180" s="169">
        <v>171</v>
      </c>
      <c r="AR180" s="167"/>
      <c r="AS180" s="167"/>
      <c r="AT180" s="167"/>
      <c r="AU180" s="167"/>
      <c r="AV180" s="167"/>
      <c r="AW180" s="167"/>
      <c r="AX180" s="167"/>
      <c r="AY180" s="167"/>
      <c r="AZ180" s="167"/>
      <c r="BA180" s="167"/>
      <c r="BB180" s="167"/>
      <c r="BC180" s="167"/>
      <c r="BD180" s="167"/>
      <c r="BE180" s="167"/>
      <c r="BF180" s="167"/>
      <c r="BG180" s="167"/>
      <c r="BH180" s="167"/>
      <c r="BI180" s="167"/>
      <c r="BJ180" s="167"/>
      <c r="BK180" s="167"/>
      <c r="BL180" s="167"/>
      <c r="BM180" s="167"/>
      <c r="BN180" s="167"/>
      <c r="BO180" s="167"/>
      <c r="BP180" s="167"/>
      <c r="BQ180" s="167"/>
      <c r="BR180" s="167"/>
      <c r="BS180" s="167"/>
      <c r="BT180" s="167"/>
      <c r="BU180" s="167"/>
      <c r="BV180" s="167"/>
      <c r="BW180" s="167"/>
      <c r="BX180" s="170"/>
      <c r="BY180" s="170"/>
      <c r="BZ180" s="170"/>
      <c r="CA180" s="170"/>
      <c r="CB180" s="170"/>
      <c r="CC180" s="170"/>
      <c r="CD180" s="170"/>
      <c r="CE180" s="170"/>
      <c r="CF180" s="170"/>
      <c r="CG180" s="171"/>
      <c r="CH180" s="166">
        <v>1.4999999999999999E-2</v>
      </c>
      <c r="CI180" s="283"/>
      <c r="CJ180" s="172"/>
      <c r="CK180" s="154"/>
      <c r="CL180" s="154"/>
      <c r="CM180" s="154"/>
      <c r="CN180" s="154"/>
      <c r="CO180" s="154" t="s">
        <v>400</v>
      </c>
      <c r="CP180" s="273" t="s">
        <v>401</v>
      </c>
      <c r="CQ180" s="250"/>
      <c r="CR180" s="250"/>
      <c r="CS180" s="250">
        <v>10</v>
      </c>
      <c r="CT180" s="250"/>
      <c r="CU180" s="250"/>
      <c r="CV180" s="250"/>
      <c r="CW180" s="250"/>
      <c r="CX180" s="250"/>
      <c r="CY180" s="250" t="str">
        <f t="shared" si="32"/>
        <v/>
      </c>
      <c r="CZ180" s="178">
        <f t="shared" si="33"/>
        <v>171</v>
      </c>
      <c r="DA180" s="178">
        <f t="shared" si="34"/>
        <v>116.2</v>
      </c>
      <c r="DB180" s="243">
        <f t="shared" si="35"/>
        <v>0</v>
      </c>
      <c r="DC180" s="12">
        <f t="shared" si="36"/>
        <v>0</v>
      </c>
      <c r="DD180" s="271">
        <f t="shared" si="37"/>
        <v>0</v>
      </c>
      <c r="DE180" s="271">
        <f t="shared" si="38"/>
        <v>151</v>
      </c>
      <c r="DF180" s="167">
        <f t="shared" si="39"/>
        <v>24</v>
      </c>
      <c r="DG180" s="271">
        <f t="shared" si="40"/>
        <v>0</v>
      </c>
      <c r="DH180" s="243">
        <f t="shared" si="41"/>
        <v>0</v>
      </c>
      <c r="DI180" s="281" t="str">
        <f t="shared" si="42"/>
        <v/>
      </c>
      <c r="DK180" s="12">
        <f t="shared" si="43"/>
        <v>3</v>
      </c>
      <c r="DM180" s="242">
        <f t="shared" si="44"/>
        <v>6.2000000000000028</v>
      </c>
      <c r="DN180" s="250">
        <f t="shared" si="45"/>
        <v>1</v>
      </c>
      <c r="DO180" s="250">
        <f t="shared" si="46"/>
        <v>1</v>
      </c>
      <c r="DP180" s="250">
        <f t="shared" si="47"/>
        <v>1</v>
      </c>
      <c r="DQ180" s="250"/>
      <c r="DR180" s="250"/>
      <c r="DS180" s="250"/>
      <c r="DT180" s="250"/>
      <c r="DU180" s="250"/>
      <c r="DV180" s="250"/>
      <c r="DW180" s="250"/>
      <c r="DX180" s="250"/>
      <c r="DY180" s="250"/>
      <c r="DZ180" s="250"/>
      <c r="EA180" s="250"/>
      <c r="EB180" s="250"/>
      <c r="EC180" s="250"/>
      <c r="ED180" s="250"/>
      <c r="EE180" s="250"/>
      <c r="EF180" s="250"/>
      <c r="EG180" s="250"/>
      <c r="EH180" s="250"/>
      <c r="EI180" s="250"/>
    </row>
    <row r="181" spans="1:139" s="184" customFormat="1" ht="31.5" customHeight="1" x14ac:dyDescent="0.2">
      <c r="A181" s="179">
        <v>2022</v>
      </c>
      <c r="B181" s="152">
        <v>3</v>
      </c>
      <c r="C181" s="282">
        <v>44627</v>
      </c>
      <c r="D181" s="152">
        <v>375</v>
      </c>
      <c r="E181" s="152">
        <v>437</v>
      </c>
      <c r="F181" s="152">
        <v>3</v>
      </c>
      <c r="G181" s="183" t="s">
        <v>163</v>
      </c>
      <c r="H181" s="271" t="s">
        <v>164</v>
      </c>
      <c r="I181" s="271" t="s">
        <v>365</v>
      </c>
      <c r="J181" s="271">
        <v>4</v>
      </c>
      <c r="K181" s="271">
        <v>2</v>
      </c>
      <c r="L181" s="185">
        <v>168</v>
      </c>
      <c r="M181" s="186">
        <v>158.08799999999999</v>
      </c>
      <c r="N181" s="187">
        <v>179.928</v>
      </c>
      <c r="O181" s="178">
        <v>258</v>
      </c>
      <c r="P181" s="178">
        <v>268</v>
      </c>
      <c r="Q181" s="178">
        <v>261</v>
      </c>
      <c r="R181" s="178">
        <v>256</v>
      </c>
      <c r="S181" s="178">
        <v>255</v>
      </c>
      <c r="T181" s="178">
        <v>180</v>
      </c>
      <c r="U181" s="178">
        <v>178</v>
      </c>
      <c r="V181" s="178">
        <v>179</v>
      </c>
      <c r="W181" s="178">
        <v>173</v>
      </c>
      <c r="X181" s="178">
        <v>172</v>
      </c>
      <c r="Y181" s="153">
        <v>118</v>
      </c>
      <c r="Z181" s="153">
        <v>119</v>
      </c>
      <c r="AA181" s="178">
        <v>293</v>
      </c>
      <c r="AB181" s="178">
        <v>316</v>
      </c>
      <c r="AC181" s="178">
        <v>276</v>
      </c>
      <c r="AD181" s="178">
        <v>284</v>
      </c>
      <c r="AE181" s="178">
        <v>270</v>
      </c>
      <c r="AF181" s="178">
        <v>183</v>
      </c>
      <c r="AG181" s="178">
        <v>186</v>
      </c>
      <c r="AH181" s="178">
        <v>184</v>
      </c>
      <c r="AI181" s="178">
        <v>180</v>
      </c>
      <c r="AJ181" s="178">
        <v>182</v>
      </c>
      <c r="AK181" s="153">
        <v>118</v>
      </c>
      <c r="AL181" s="153">
        <v>118</v>
      </c>
      <c r="AM181" s="178"/>
      <c r="AN181" s="178"/>
      <c r="AO181" s="214"/>
      <c r="AP181" s="168">
        <v>120</v>
      </c>
      <c r="AQ181" s="169">
        <v>120</v>
      </c>
      <c r="AR181" s="167"/>
      <c r="AS181" s="167"/>
      <c r="AT181" s="167"/>
      <c r="AU181" s="167"/>
      <c r="AV181" s="167">
        <v>1100</v>
      </c>
      <c r="AW181" s="167">
        <v>8</v>
      </c>
      <c r="AX181" s="167">
        <v>4</v>
      </c>
      <c r="AY181" s="167">
        <v>6</v>
      </c>
      <c r="AZ181" s="167"/>
      <c r="BA181" s="167"/>
      <c r="BB181" s="167"/>
      <c r="BC181" s="167"/>
      <c r="BD181" s="167"/>
      <c r="BE181" s="167"/>
      <c r="BF181" s="167"/>
      <c r="BG181" s="167"/>
      <c r="BH181" s="167">
        <v>1109</v>
      </c>
      <c r="BI181" s="167"/>
      <c r="BJ181" s="167"/>
      <c r="BK181" s="167">
        <v>1150</v>
      </c>
      <c r="BL181" s="167">
        <v>3</v>
      </c>
      <c r="BM181" s="167">
        <v>4</v>
      </c>
      <c r="BN181" s="167">
        <v>6</v>
      </c>
      <c r="BO181" s="167"/>
      <c r="BP181" s="167"/>
      <c r="BQ181" s="167"/>
      <c r="BR181" s="167"/>
      <c r="BS181" s="167"/>
      <c r="BT181" s="167"/>
      <c r="BU181" s="167"/>
      <c r="BV181" s="167"/>
      <c r="BW181" s="167">
        <v>5</v>
      </c>
      <c r="BX181" s="170">
        <v>4</v>
      </c>
      <c r="BY181" s="170">
        <v>6</v>
      </c>
      <c r="BZ181" s="170"/>
      <c r="CA181" s="170"/>
      <c r="CB181" s="170"/>
      <c r="CC181" s="170"/>
      <c r="CD181" s="170"/>
      <c r="CE181" s="170"/>
      <c r="CF181" s="170"/>
      <c r="CG181" s="171"/>
      <c r="CH181" s="166">
        <v>1.4999999999999999E-2</v>
      </c>
      <c r="CI181" s="283"/>
      <c r="CJ181" s="172"/>
      <c r="CK181" s="154"/>
      <c r="CL181" s="154"/>
      <c r="CM181" s="154"/>
      <c r="CN181" s="154"/>
      <c r="CO181" s="154" t="s">
        <v>367</v>
      </c>
      <c r="CP181" s="273" t="s">
        <v>368</v>
      </c>
      <c r="CQ181" s="250" t="s">
        <v>421</v>
      </c>
      <c r="CR181" s="250" t="s">
        <v>370</v>
      </c>
      <c r="CS181" s="250">
        <v>10</v>
      </c>
      <c r="CT181" s="250"/>
      <c r="CU181" s="250"/>
      <c r="CV181" s="250"/>
      <c r="CW181" s="250"/>
      <c r="CX181" s="250"/>
      <c r="CY181" s="250" t="str">
        <f t="shared" si="32"/>
        <v/>
      </c>
      <c r="CZ181" s="178">
        <f t="shared" si="33"/>
        <v>274</v>
      </c>
      <c r="DA181" s="178">
        <f t="shared" si="34"/>
        <v>179.7</v>
      </c>
      <c r="DB181" s="243">
        <f t="shared" si="35"/>
        <v>2250</v>
      </c>
      <c r="DC181" s="12">
        <f t="shared" si="36"/>
        <v>31</v>
      </c>
      <c r="DD181" s="271">
        <f t="shared" si="37"/>
        <v>16</v>
      </c>
      <c r="DE181" s="271">
        <f t="shared" si="38"/>
        <v>118</v>
      </c>
      <c r="DF181" s="167">
        <f t="shared" si="39"/>
        <v>122</v>
      </c>
      <c r="DG181" s="271">
        <f t="shared" si="40"/>
        <v>0.1</v>
      </c>
      <c r="DH181" s="243">
        <f t="shared" si="41"/>
        <v>2266</v>
      </c>
      <c r="DI181" s="281">
        <f t="shared" si="42"/>
        <v>7.0609002647837602E-3</v>
      </c>
      <c r="DK181" s="12">
        <f t="shared" si="43"/>
        <v>2</v>
      </c>
      <c r="DM181" s="242">
        <f t="shared" si="44"/>
        <v>11.699999999999989</v>
      </c>
      <c r="DN181" s="250">
        <f t="shared" si="45"/>
        <v>1</v>
      </c>
      <c r="DO181" s="250">
        <f t="shared" si="46"/>
        <v>1</v>
      </c>
      <c r="DP181" s="250">
        <f t="shared" si="47"/>
        <v>1</v>
      </c>
      <c r="DQ181" s="250"/>
      <c r="DR181" s="250"/>
      <c r="DS181" s="250"/>
      <c r="DT181" s="250"/>
      <c r="DU181" s="250"/>
      <c r="DV181" s="250"/>
      <c r="DW181" s="250"/>
      <c r="DX181" s="250"/>
      <c r="DY181" s="250"/>
      <c r="DZ181" s="250"/>
      <c r="EA181" s="250"/>
      <c r="EB181" s="250"/>
      <c r="EC181" s="250"/>
      <c r="ED181" s="250"/>
      <c r="EE181" s="250"/>
      <c r="EF181" s="250"/>
      <c r="EG181" s="250"/>
      <c r="EH181" s="250"/>
      <c r="EI181" s="250"/>
    </row>
    <row r="182" spans="1:139" s="184" customFormat="1" ht="31.5" customHeight="1" x14ac:dyDescent="0.2">
      <c r="A182" s="179">
        <v>2022</v>
      </c>
      <c r="B182" s="152">
        <v>3</v>
      </c>
      <c r="C182" s="282">
        <v>44627</v>
      </c>
      <c r="D182" s="152">
        <v>423</v>
      </c>
      <c r="E182" s="152">
        <v>669</v>
      </c>
      <c r="F182" s="152">
        <v>4</v>
      </c>
      <c r="G182" s="183" t="s">
        <v>235</v>
      </c>
      <c r="H182" s="271" t="s">
        <v>236</v>
      </c>
      <c r="I182" s="271" t="s">
        <v>365</v>
      </c>
      <c r="J182" s="271">
        <v>2</v>
      </c>
      <c r="K182" s="271">
        <v>2</v>
      </c>
      <c r="L182" s="185">
        <v>954</v>
      </c>
      <c r="M182" s="186">
        <v>897.71400000000006</v>
      </c>
      <c r="N182" s="187">
        <v>1021.734</v>
      </c>
      <c r="O182" s="178">
        <v>1394</v>
      </c>
      <c r="P182" s="178">
        <v>1406</v>
      </c>
      <c r="Q182" s="178">
        <v>1397</v>
      </c>
      <c r="R182" s="178">
        <v>1400</v>
      </c>
      <c r="S182" s="178">
        <v>1352</v>
      </c>
      <c r="T182" s="178">
        <v>1026</v>
      </c>
      <c r="U182" s="178">
        <v>1013</v>
      </c>
      <c r="V182" s="178">
        <v>1034</v>
      </c>
      <c r="W182" s="178">
        <v>990</v>
      </c>
      <c r="X182" s="178">
        <v>1030</v>
      </c>
      <c r="Y182" s="153">
        <v>171</v>
      </c>
      <c r="Z182" s="153">
        <v>173</v>
      </c>
      <c r="AA182" s="178">
        <v>1171</v>
      </c>
      <c r="AB182" s="178">
        <v>1227</v>
      </c>
      <c r="AC182" s="178">
        <v>1348</v>
      </c>
      <c r="AD182" s="178">
        <v>1290</v>
      </c>
      <c r="AE182" s="178">
        <v>1283</v>
      </c>
      <c r="AF182" s="178">
        <v>1009</v>
      </c>
      <c r="AG182" s="178">
        <v>1025</v>
      </c>
      <c r="AH182" s="178">
        <v>1009</v>
      </c>
      <c r="AI182" s="178">
        <v>1009</v>
      </c>
      <c r="AJ182" s="178">
        <v>1037</v>
      </c>
      <c r="AK182" s="153">
        <v>168</v>
      </c>
      <c r="AL182" s="153">
        <v>163</v>
      </c>
      <c r="AM182" s="178"/>
      <c r="AN182" s="178"/>
      <c r="AO182" s="214"/>
      <c r="AP182" s="168">
        <v>40</v>
      </c>
      <c r="AQ182" s="169">
        <v>180</v>
      </c>
      <c r="AR182" s="167"/>
      <c r="AS182" s="167"/>
      <c r="AT182" s="167"/>
      <c r="AU182" s="167"/>
      <c r="AV182" s="167">
        <v>414</v>
      </c>
      <c r="AW182" s="167">
        <v>7</v>
      </c>
      <c r="AX182" s="167">
        <v>4</v>
      </c>
      <c r="AY182" s="167">
        <v>8</v>
      </c>
      <c r="AZ182" s="167"/>
      <c r="BA182" s="167"/>
      <c r="BB182" s="167"/>
      <c r="BC182" s="167"/>
      <c r="BD182" s="167"/>
      <c r="BE182" s="167"/>
      <c r="BF182" s="167"/>
      <c r="BG182" s="167"/>
      <c r="BH182" s="167">
        <v>423</v>
      </c>
      <c r="BI182" s="167"/>
      <c r="BJ182" s="167"/>
      <c r="BK182" s="167"/>
      <c r="BL182" s="167"/>
      <c r="BM182" s="167"/>
      <c r="BN182" s="167"/>
      <c r="BO182" s="167"/>
      <c r="BP182" s="167"/>
      <c r="BQ182" s="167"/>
      <c r="BR182" s="167"/>
      <c r="BS182" s="167"/>
      <c r="BT182" s="167"/>
      <c r="BU182" s="167"/>
      <c r="BV182" s="167"/>
      <c r="BW182" s="167"/>
      <c r="BX182" s="170"/>
      <c r="BY182" s="170"/>
      <c r="BZ182" s="170"/>
      <c r="CA182" s="170"/>
      <c r="CB182" s="170"/>
      <c r="CC182" s="170"/>
      <c r="CD182" s="170"/>
      <c r="CE182" s="170"/>
      <c r="CF182" s="170"/>
      <c r="CG182" s="171"/>
      <c r="CH182" s="166">
        <v>1.4999999999999999E-2</v>
      </c>
      <c r="CI182" s="283"/>
      <c r="CJ182" s="172"/>
      <c r="CK182" s="154"/>
      <c r="CL182" s="154"/>
      <c r="CM182" s="154"/>
      <c r="CN182" s="154"/>
      <c r="CO182" s="154" t="s">
        <v>367</v>
      </c>
      <c r="CP182" s="273" t="s">
        <v>368</v>
      </c>
      <c r="CQ182" s="250" t="s">
        <v>402</v>
      </c>
      <c r="CR182" s="250" t="s">
        <v>370</v>
      </c>
      <c r="CS182" s="250">
        <v>10</v>
      </c>
      <c r="CT182" s="250"/>
      <c r="CU182" s="250"/>
      <c r="CV182" s="250"/>
      <c r="CW182" s="250"/>
      <c r="CX182" s="250"/>
      <c r="CY182" s="250" t="str">
        <f t="shared" si="32"/>
        <v/>
      </c>
      <c r="CZ182" s="178">
        <f t="shared" si="33"/>
        <v>1327</v>
      </c>
      <c r="DA182" s="178">
        <f t="shared" si="34"/>
        <v>1018.2</v>
      </c>
      <c r="DB182" s="243">
        <f t="shared" si="35"/>
        <v>414</v>
      </c>
      <c r="DC182" s="12">
        <f t="shared" si="36"/>
        <v>19</v>
      </c>
      <c r="DD182" s="271">
        <f t="shared" si="37"/>
        <v>10</v>
      </c>
      <c r="DE182" s="271">
        <f t="shared" si="38"/>
        <v>169</v>
      </c>
      <c r="DF182" s="167">
        <f t="shared" si="39"/>
        <v>43</v>
      </c>
      <c r="DG182" s="271">
        <f t="shared" si="40"/>
        <v>0.2</v>
      </c>
      <c r="DH182" s="243">
        <f t="shared" si="41"/>
        <v>424</v>
      </c>
      <c r="DI182" s="281">
        <f t="shared" si="42"/>
        <v>2.358490566037736E-2</v>
      </c>
      <c r="DK182" s="12">
        <f t="shared" si="43"/>
        <v>3</v>
      </c>
      <c r="DM182" s="242">
        <f t="shared" si="44"/>
        <v>64.200000000000045</v>
      </c>
      <c r="DN182" s="250">
        <f t="shared" si="45"/>
        <v>1</v>
      </c>
      <c r="DO182" s="250">
        <f t="shared" si="46"/>
        <v>1</v>
      </c>
      <c r="DP182" s="250">
        <f t="shared" si="47"/>
        <v>1</v>
      </c>
      <c r="DQ182" s="250"/>
      <c r="DR182" s="250"/>
      <c r="DS182" s="250"/>
      <c r="DT182" s="250"/>
      <c r="DU182" s="250"/>
      <c r="DV182" s="250"/>
      <c r="DW182" s="250"/>
      <c r="DX182" s="250"/>
      <c r="DY182" s="250"/>
      <c r="DZ182" s="250"/>
      <c r="EA182" s="250"/>
      <c r="EB182" s="250"/>
      <c r="EC182" s="250"/>
      <c r="ED182" s="250"/>
      <c r="EE182" s="250"/>
      <c r="EF182" s="250"/>
      <c r="EG182" s="250"/>
      <c r="EH182" s="250"/>
      <c r="EI182" s="250"/>
    </row>
    <row r="183" spans="1:139" s="184" customFormat="1" ht="31.5" customHeight="1" x14ac:dyDescent="0.2">
      <c r="A183" s="179">
        <v>2022</v>
      </c>
      <c r="B183" s="152">
        <v>3</v>
      </c>
      <c r="C183" s="282">
        <v>44627</v>
      </c>
      <c r="D183" s="152">
        <v>380</v>
      </c>
      <c r="E183" s="152">
        <v>443</v>
      </c>
      <c r="F183" s="152">
        <v>5</v>
      </c>
      <c r="G183" s="183" t="s">
        <v>245</v>
      </c>
      <c r="H183" s="271" t="s">
        <v>246</v>
      </c>
      <c r="I183" s="271" t="s">
        <v>365</v>
      </c>
      <c r="J183" s="271">
        <v>4</v>
      </c>
      <c r="K183" s="271">
        <v>2</v>
      </c>
      <c r="L183" s="185">
        <v>184</v>
      </c>
      <c r="M183" s="186">
        <v>177.00800000000001</v>
      </c>
      <c r="N183" s="187">
        <v>195.04</v>
      </c>
      <c r="O183" s="178">
        <v>299</v>
      </c>
      <c r="P183" s="178">
        <v>286</v>
      </c>
      <c r="Q183" s="178">
        <v>299</v>
      </c>
      <c r="R183" s="178">
        <v>301</v>
      </c>
      <c r="S183" s="178">
        <v>268</v>
      </c>
      <c r="T183" s="178">
        <v>192</v>
      </c>
      <c r="U183" s="178">
        <v>190</v>
      </c>
      <c r="V183" s="178">
        <v>194</v>
      </c>
      <c r="W183" s="178">
        <v>186</v>
      </c>
      <c r="X183" s="178">
        <v>188</v>
      </c>
      <c r="Y183" s="153"/>
      <c r="Z183" s="153"/>
      <c r="AA183" s="178">
        <v>310</v>
      </c>
      <c r="AB183" s="178">
        <v>269</v>
      </c>
      <c r="AC183" s="178">
        <v>331</v>
      </c>
      <c r="AD183" s="178">
        <v>300</v>
      </c>
      <c r="AE183" s="178">
        <v>305</v>
      </c>
      <c r="AF183" s="178">
        <v>217</v>
      </c>
      <c r="AG183" s="178">
        <v>199</v>
      </c>
      <c r="AH183" s="178">
        <v>198</v>
      </c>
      <c r="AI183" s="178">
        <v>202</v>
      </c>
      <c r="AJ183" s="178">
        <v>195</v>
      </c>
      <c r="AK183" s="153"/>
      <c r="AL183" s="153"/>
      <c r="AM183" s="178"/>
      <c r="AN183" s="178"/>
      <c r="AO183" s="214"/>
      <c r="AP183" s="168">
        <v>90</v>
      </c>
      <c r="AQ183" s="169">
        <v>160</v>
      </c>
      <c r="AR183" s="167"/>
      <c r="AS183" s="167"/>
      <c r="AT183" s="167"/>
      <c r="AU183" s="167"/>
      <c r="AV183" s="167"/>
      <c r="AW183" s="167">
        <v>6</v>
      </c>
      <c r="AX183" s="167">
        <v>4</v>
      </c>
      <c r="AY183" s="167">
        <v>4</v>
      </c>
      <c r="AZ183" s="167"/>
      <c r="BA183" s="167"/>
      <c r="BB183" s="167"/>
      <c r="BC183" s="167"/>
      <c r="BD183" s="167"/>
      <c r="BE183" s="167"/>
      <c r="BF183" s="167"/>
      <c r="BG183" s="167"/>
      <c r="BH183" s="167"/>
      <c r="BI183" s="167"/>
      <c r="BJ183" s="167"/>
      <c r="BK183" s="167">
        <v>1032</v>
      </c>
      <c r="BL183" s="167"/>
      <c r="BM183" s="167">
        <v>6</v>
      </c>
      <c r="BN183" s="167">
        <v>6</v>
      </c>
      <c r="BO183" s="167"/>
      <c r="BP183" s="167"/>
      <c r="BQ183" s="167"/>
      <c r="BR183" s="167"/>
      <c r="BS183" s="167"/>
      <c r="BT183" s="167"/>
      <c r="BU183" s="167"/>
      <c r="BV183" s="167"/>
      <c r="BW183" s="167"/>
      <c r="BX183" s="170">
        <v>5</v>
      </c>
      <c r="BY183" s="170">
        <v>5</v>
      </c>
      <c r="BZ183" s="170"/>
      <c r="CA183" s="170"/>
      <c r="CB183" s="170"/>
      <c r="CC183" s="170"/>
      <c r="CD183" s="170"/>
      <c r="CE183" s="170"/>
      <c r="CF183" s="170"/>
      <c r="CG183" s="171"/>
      <c r="CH183" s="166">
        <v>1.4999999999999999E-2</v>
      </c>
      <c r="CI183" s="283"/>
      <c r="CJ183" s="172"/>
      <c r="CK183" s="154"/>
      <c r="CL183" s="154"/>
      <c r="CM183" s="154"/>
      <c r="CN183" s="154"/>
      <c r="CO183" s="154" t="s">
        <v>400</v>
      </c>
      <c r="CP183" s="273" t="s">
        <v>401</v>
      </c>
      <c r="CQ183" s="250"/>
      <c r="CR183" s="250"/>
      <c r="CS183" s="250">
        <v>10</v>
      </c>
      <c r="CT183" s="250"/>
      <c r="CU183" s="250"/>
      <c r="CV183" s="250"/>
      <c r="CW183" s="250"/>
      <c r="CX183" s="250"/>
      <c r="CY183" s="250" t="str">
        <f t="shared" si="32"/>
        <v/>
      </c>
      <c r="CZ183" s="178">
        <f t="shared" si="33"/>
        <v>297</v>
      </c>
      <c r="DA183" s="178">
        <f t="shared" si="34"/>
        <v>196.1</v>
      </c>
      <c r="DB183" s="243">
        <f t="shared" si="35"/>
        <v>1032</v>
      </c>
      <c r="DC183" s="12">
        <f t="shared" si="36"/>
        <v>26</v>
      </c>
      <c r="DD183" s="271">
        <f t="shared" si="37"/>
        <v>13</v>
      </c>
      <c r="DE183" s="271" t="str">
        <f t="shared" si="38"/>
        <v/>
      </c>
      <c r="DF183" s="167" t="str">
        <f t="shared" si="39"/>
        <v/>
      </c>
      <c r="DG183" s="271" t="str">
        <f t="shared" si="40"/>
        <v/>
      </c>
      <c r="DH183" s="243">
        <f t="shared" si="41"/>
        <v>1045</v>
      </c>
      <c r="DI183" s="281">
        <f t="shared" si="42"/>
        <v>1.2440191387559809E-2</v>
      </c>
      <c r="DK183" s="12" t="str">
        <f t="shared" si="43"/>
        <v/>
      </c>
      <c r="DM183" s="242">
        <f t="shared" si="44"/>
        <v>12.099999999999994</v>
      </c>
      <c r="DN183" s="250">
        <f t="shared" si="45"/>
        <v>0</v>
      </c>
      <c r="DO183" s="250">
        <f t="shared" si="46"/>
        <v>1</v>
      </c>
      <c r="DP183" s="250">
        <f t="shared" si="47"/>
        <v>0</v>
      </c>
      <c r="DQ183" s="250"/>
      <c r="DR183" s="250"/>
      <c r="DS183" s="250"/>
      <c r="DT183" s="250"/>
      <c r="DU183" s="250"/>
      <c r="DV183" s="250"/>
      <c r="DW183" s="250"/>
      <c r="DX183" s="250"/>
      <c r="DY183" s="250"/>
      <c r="DZ183" s="250"/>
      <c r="EA183" s="250"/>
      <c r="EB183" s="250"/>
      <c r="EC183" s="250"/>
      <c r="ED183" s="250"/>
      <c r="EE183" s="250"/>
      <c r="EF183" s="250"/>
      <c r="EG183" s="250"/>
      <c r="EH183" s="250"/>
      <c r="EI183" s="250"/>
    </row>
    <row r="184" spans="1:139" s="184" customFormat="1" ht="31.5" customHeight="1" x14ac:dyDescent="0.2">
      <c r="A184" s="179">
        <v>2022</v>
      </c>
      <c r="B184" s="152">
        <v>3</v>
      </c>
      <c r="C184" s="282">
        <v>44627</v>
      </c>
      <c r="D184" s="152">
        <v>380</v>
      </c>
      <c r="E184" s="152">
        <v>444</v>
      </c>
      <c r="F184" s="152">
        <v>5</v>
      </c>
      <c r="G184" s="183" t="s">
        <v>247</v>
      </c>
      <c r="H184" s="271" t="s">
        <v>248</v>
      </c>
      <c r="I184" s="271" t="s">
        <v>365</v>
      </c>
      <c r="J184" s="271">
        <v>4</v>
      </c>
      <c r="K184" s="271">
        <v>2</v>
      </c>
      <c r="L184" s="185">
        <v>166</v>
      </c>
      <c r="M184" s="186">
        <v>159.02799999999999</v>
      </c>
      <c r="N184" s="187">
        <v>175.96</v>
      </c>
      <c r="O184" s="178">
        <v>250</v>
      </c>
      <c r="P184" s="178">
        <v>242</v>
      </c>
      <c r="Q184" s="178">
        <v>252</v>
      </c>
      <c r="R184" s="178">
        <v>253</v>
      </c>
      <c r="S184" s="178">
        <v>243</v>
      </c>
      <c r="T184" s="178">
        <v>166</v>
      </c>
      <c r="U184" s="178">
        <v>164</v>
      </c>
      <c r="V184" s="178">
        <v>165</v>
      </c>
      <c r="W184" s="178">
        <v>169</v>
      </c>
      <c r="X184" s="178">
        <v>165</v>
      </c>
      <c r="Y184" s="153">
        <v>163</v>
      </c>
      <c r="Z184" s="153">
        <v>158</v>
      </c>
      <c r="AA184" s="178">
        <v>267</v>
      </c>
      <c r="AB184" s="178">
        <v>268</v>
      </c>
      <c r="AC184" s="178">
        <v>290</v>
      </c>
      <c r="AD184" s="178">
        <v>284</v>
      </c>
      <c r="AE184" s="178">
        <v>290</v>
      </c>
      <c r="AF184" s="178">
        <v>200</v>
      </c>
      <c r="AG184" s="178">
        <v>185</v>
      </c>
      <c r="AH184" s="178">
        <v>182</v>
      </c>
      <c r="AI184" s="178">
        <v>186</v>
      </c>
      <c r="AJ184" s="178">
        <v>180</v>
      </c>
      <c r="AK184" s="153">
        <v>157</v>
      </c>
      <c r="AL184" s="153">
        <v>160</v>
      </c>
      <c r="AM184" s="178"/>
      <c r="AN184" s="178"/>
      <c r="AO184" s="214"/>
      <c r="AP184" s="168">
        <v>90</v>
      </c>
      <c r="AQ184" s="169">
        <v>160</v>
      </c>
      <c r="AR184" s="167"/>
      <c r="AS184" s="167"/>
      <c r="AT184" s="167"/>
      <c r="AU184" s="167"/>
      <c r="AV184" s="167"/>
      <c r="AW184" s="167"/>
      <c r="AX184" s="167"/>
      <c r="AY184" s="167"/>
      <c r="AZ184" s="167"/>
      <c r="BA184" s="167"/>
      <c r="BB184" s="167"/>
      <c r="BC184" s="167"/>
      <c r="BD184" s="167"/>
      <c r="BE184" s="167"/>
      <c r="BF184" s="167"/>
      <c r="BG184" s="167"/>
      <c r="BH184" s="167"/>
      <c r="BI184" s="167"/>
      <c r="BJ184" s="167"/>
      <c r="BK184" s="167"/>
      <c r="BL184" s="167"/>
      <c r="BM184" s="167"/>
      <c r="BN184" s="167"/>
      <c r="BO184" s="167"/>
      <c r="BP184" s="167"/>
      <c r="BQ184" s="167"/>
      <c r="BR184" s="167"/>
      <c r="BS184" s="167"/>
      <c r="BT184" s="167"/>
      <c r="BU184" s="167"/>
      <c r="BV184" s="167"/>
      <c r="BW184" s="167"/>
      <c r="BX184" s="170"/>
      <c r="BY184" s="170"/>
      <c r="BZ184" s="170"/>
      <c r="CA184" s="170"/>
      <c r="CB184" s="170"/>
      <c r="CC184" s="170"/>
      <c r="CD184" s="170"/>
      <c r="CE184" s="170"/>
      <c r="CF184" s="170"/>
      <c r="CG184" s="171"/>
      <c r="CH184" s="166">
        <v>1.4999999999999999E-2</v>
      </c>
      <c r="CI184" s="283"/>
      <c r="CJ184" s="172"/>
      <c r="CK184" s="154"/>
      <c r="CL184" s="154"/>
      <c r="CM184" s="154"/>
      <c r="CN184" s="154"/>
      <c r="CO184" s="154" t="s">
        <v>400</v>
      </c>
      <c r="CP184" s="273" t="s">
        <v>401</v>
      </c>
      <c r="CQ184" s="250"/>
      <c r="CR184" s="250"/>
      <c r="CS184" s="250">
        <v>10</v>
      </c>
      <c r="CT184" s="250"/>
      <c r="CU184" s="250"/>
      <c r="CV184" s="250"/>
      <c r="CW184" s="250"/>
      <c r="CX184" s="250"/>
      <c r="CY184" s="250" t="str">
        <f t="shared" si="32"/>
        <v/>
      </c>
      <c r="CZ184" s="178">
        <f t="shared" si="33"/>
        <v>264</v>
      </c>
      <c r="DA184" s="178">
        <f t="shared" si="34"/>
        <v>176.2</v>
      </c>
      <c r="DB184" s="243">
        <f t="shared" si="35"/>
        <v>0</v>
      </c>
      <c r="DC184" s="12">
        <f t="shared" si="36"/>
        <v>0</v>
      </c>
      <c r="DD184" s="271">
        <f t="shared" si="37"/>
        <v>0</v>
      </c>
      <c r="DE184" s="271">
        <f t="shared" si="38"/>
        <v>160</v>
      </c>
      <c r="DF184" s="167">
        <f t="shared" si="39"/>
        <v>90</v>
      </c>
      <c r="DG184" s="271">
        <f t="shared" si="40"/>
        <v>0</v>
      </c>
      <c r="DH184" s="243">
        <f t="shared" si="41"/>
        <v>0</v>
      </c>
      <c r="DI184" s="281" t="str">
        <f t="shared" si="42"/>
        <v/>
      </c>
      <c r="DK184" s="12">
        <f t="shared" si="43"/>
        <v>0</v>
      </c>
      <c r="DM184" s="242">
        <f t="shared" si="44"/>
        <v>10.199999999999989</v>
      </c>
      <c r="DN184" s="250">
        <f t="shared" si="45"/>
        <v>1</v>
      </c>
      <c r="DO184" s="250">
        <f t="shared" si="46"/>
        <v>1</v>
      </c>
      <c r="DP184" s="250">
        <f t="shared" si="47"/>
        <v>0</v>
      </c>
      <c r="DQ184" s="250"/>
      <c r="DR184" s="250"/>
      <c r="DS184" s="250"/>
      <c r="DT184" s="250"/>
      <c r="DU184" s="250"/>
      <c r="DV184" s="250"/>
      <c r="DW184" s="250"/>
      <c r="DX184" s="250"/>
      <c r="DY184" s="250"/>
      <c r="DZ184" s="250"/>
      <c r="EA184" s="250"/>
      <c r="EB184" s="250"/>
      <c r="EC184" s="250"/>
      <c r="ED184" s="250"/>
      <c r="EE184" s="250"/>
      <c r="EF184" s="250"/>
      <c r="EG184" s="250"/>
      <c r="EH184" s="250"/>
      <c r="EI184" s="250"/>
    </row>
    <row r="185" spans="1:139" s="184" customFormat="1" ht="31.5" customHeight="1" x14ac:dyDescent="0.2">
      <c r="A185" s="179">
        <v>2022</v>
      </c>
      <c r="B185" s="152">
        <v>3</v>
      </c>
      <c r="C185" s="282">
        <v>44627</v>
      </c>
      <c r="D185" s="152">
        <v>212</v>
      </c>
      <c r="E185" s="152">
        <v>140</v>
      </c>
      <c r="F185" s="152">
        <v>6</v>
      </c>
      <c r="G185" s="183" t="s">
        <v>203</v>
      </c>
      <c r="H185" s="271" t="s">
        <v>204</v>
      </c>
      <c r="I185" s="271" t="s">
        <v>365</v>
      </c>
      <c r="J185" s="271">
        <v>2</v>
      </c>
      <c r="K185" s="271">
        <v>2</v>
      </c>
      <c r="L185" s="185">
        <v>485</v>
      </c>
      <c r="M185" s="186">
        <v>451.05</v>
      </c>
      <c r="N185" s="187">
        <v>518.95000000000005</v>
      </c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53"/>
      <c r="Z185" s="153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53"/>
      <c r="AL185" s="153"/>
      <c r="AM185" s="178"/>
      <c r="AN185" s="178"/>
      <c r="AO185" s="214"/>
      <c r="AP185" s="168">
        <v>60</v>
      </c>
      <c r="AQ185" s="169">
        <v>120</v>
      </c>
      <c r="AR185" s="167"/>
      <c r="AS185" s="167"/>
      <c r="AT185" s="167"/>
      <c r="AU185" s="167"/>
      <c r="AV185" s="167">
        <v>1330</v>
      </c>
      <c r="AW185" s="167">
        <v>1</v>
      </c>
      <c r="AX185" s="167">
        <v>1</v>
      </c>
      <c r="AY185" s="167"/>
      <c r="AZ185" s="167"/>
      <c r="BA185" s="167"/>
      <c r="BB185" s="167"/>
      <c r="BC185" s="167"/>
      <c r="BD185" s="167"/>
      <c r="BE185" s="167"/>
      <c r="BF185" s="167"/>
      <c r="BG185" s="167"/>
      <c r="BH185" s="167">
        <v>1332</v>
      </c>
      <c r="BI185" s="167"/>
      <c r="BJ185" s="167"/>
      <c r="BK185" s="167"/>
      <c r="BL185" s="167"/>
      <c r="BM185" s="167"/>
      <c r="BN185" s="167"/>
      <c r="BO185" s="167"/>
      <c r="BP185" s="167"/>
      <c r="BQ185" s="167"/>
      <c r="BR185" s="167"/>
      <c r="BS185" s="167"/>
      <c r="BT185" s="167"/>
      <c r="BU185" s="167"/>
      <c r="BV185" s="167"/>
      <c r="BW185" s="167"/>
      <c r="BX185" s="170"/>
      <c r="BY185" s="170"/>
      <c r="BZ185" s="170"/>
      <c r="CA185" s="170"/>
      <c r="CB185" s="170"/>
      <c r="CC185" s="170"/>
      <c r="CD185" s="170"/>
      <c r="CE185" s="170"/>
      <c r="CF185" s="170"/>
      <c r="CG185" s="171"/>
      <c r="CH185" s="166">
        <v>1.4999999999999999E-2</v>
      </c>
      <c r="CI185" s="283"/>
      <c r="CJ185" s="172"/>
      <c r="CK185" s="154"/>
      <c r="CL185" s="154"/>
      <c r="CM185" s="154"/>
      <c r="CN185" s="154"/>
      <c r="CO185" s="154" t="s">
        <v>375</v>
      </c>
      <c r="CP185" s="273" t="s">
        <v>383</v>
      </c>
      <c r="CQ185" s="250" t="s">
        <v>411</v>
      </c>
      <c r="CR185" s="250"/>
      <c r="CS185" s="250">
        <v>10</v>
      </c>
      <c r="CT185" s="250"/>
      <c r="CU185" s="250"/>
      <c r="CV185" s="250"/>
      <c r="CW185" s="250"/>
      <c r="CX185" s="250"/>
      <c r="CY185" s="250" t="str">
        <f t="shared" si="32"/>
        <v/>
      </c>
      <c r="CZ185" s="178" t="str">
        <f t="shared" si="33"/>
        <v/>
      </c>
      <c r="DA185" s="178" t="str">
        <f t="shared" si="34"/>
        <v/>
      </c>
      <c r="DB185" s="243">
        <f t="shared" si="35"/>
        <v>1330</v>
      </c>
      <c r="DC185" s="12">
        <f t="shared" si="36"/>
        <v>2</v>
      </c>
      <c r="DD185" s="271">
        <f t="shared" si="37"/>
        <v>1</v>
      </c>
      <c r="DE185" s="271" t="str">
        <f t="shared" si="38"/>
        <v/>
      </c>
      <c r="DF185" s="167" t="str">
        <f t="shared" si="39"/>
        <v/>
      </c>
      <c r="DG185" s="271" t="str">
        <f t="shared" si="40"/>
        <v/>
      </c>
      <c r="DH185" s="243">
        <f t="shared" si="41"/>
        <v>1331</v>
      </c>
      <c r="DI185" s="281">
        <f t="shared" si="42"/>
        <v>7.513148009015778E-4</v>
      </c>
      <c r="DK185" s="12" t="str">
        <f t="shared" si="43"/>
        <v/>
      </c>
      <c r="DM185" s="242" t="str">
        <f t="shared" si="44"/>
        <v/>
      </c>
      <c r="DN185" s="250">
        <f t="shared" si="45"/>
        <v>0</v>
      </c>
      <c r="DO185" s="250">
        <f t="shared" si="46"/>
        <v>1</v>
      </c>
      <c r="DP185" s="250">
        <f t="shared" si="47"/>
        <v>0</v>
      </c>
      <c r="DQ185" s="250"/>
      <c r="DR185" s="250"/>
      <c r="DS185" s="250"/>
      <c r="DT185" s="250"/>
      <c r="DU185" s="250"/>
      <c r="DV185" s="250"/>
      <c r="DW185" s="250"/>
      <c r="DX185" s="250"/>
      <c r="DY185" s="250"/>
      <c r="DZ185" s="250"/>
      <c r="EA185" s="250"/>
      <c r="EB185" s="250"/>
      <c r="EC185" s="250"/>
      <c r="ED185" s="250"/>
      <c r="EE185" s="250"/>
      <c r="EF185" s="250"/>
      <c r="EG185" s="250"/>
      <c r="EH185" s="250"/>
      <c r="EI185" s="250"/>
    </row>
    <row r="186" spans="1:139" s="184" customFormat="1" ht="31.5" customHeight="1" x14ac:dyDescent="0.2">
      <c r="A186" s="179">
        <v>2022</v>
      </c>
      <c r="B186" s="152">
        <v>3</v>
      </c>
      <c r="C186" s="282">
        <v>44627</v>
      </c>
      <c r="D186" s="152">
        <v>212</v>
      </c>
      <c r="E186" s="152">
        <v>178</v>
      </c>
      <c r="F186" s="152">
        <v>6</v>
      </c>
      <c r="G186" s="183" t="s">
        <v>205</v>
      </c>
      <c r="H186" s="271" t="s">
        <v>206</v>
      </c>
      <c r="I186" s="271" t="s">
        <v>365</v>
      </c>
      <c r="J186" s="271">
        <v>2</v>
      </c>
      <c r="K186" s="271">
        <v>2</v>
      </c>
      <c r="L186" s="185">
        <v>50</v>
      </c>
      <c r="M186" s="186">
        <v>46.5</v>
      </c>
      <c r="N186" s="187">
        <v>53.5</v>
      </c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53"/>
      <c r="Z186" s="153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53"/>
      <c r="AL186" s="153"/>
      <c r="AM186" s="178"/>
      <c r="AN186" s="178"/>
      <c r="AO186" s="214"/>
      <c r="AP186" s="168">
        <v>60</v>
      </c>
      <c r="AQ186" s="169">
        <v>120</v>
      </c>
      <c r="AR186" s="167"/>
      <c r="AS186" s="167"/>
      <c r="AT186" s="167"/>
      <c r="AU186" s="167"/>
      <c r="AV186" s="167">
        <v>1330</v>
      </c>
      <c r="AW186" s="167">
        <v>4</v>
      </c>
      <c r="AX186" s="167">
        <v>2</v>
      </c>
      <c r="AY186" s="167">
        <v>2</v>
      </c>
      <c r="AZ186" s="167"/>
      <c r="BA186" s="167"/>
      <c r="BB186" s="167"/>
      <c r="BC186" s="167"/>
      <c r="BD186" s="167"/>
      <c r="BE186" s="167"/>
      <c r="BF186" s="167"/>
      <c r="BG186" s="167"/>
      <c r="BH186" s="167">
        <v>1338</v>
      </c>
      <c r="BI186" s="167"/>
      <c r="BJ186" s="167"/>
      <c r="BK186" s="167"/>
      <c r="BL186" s="167"/>
      <c r="BM186" s="167"/>
      <c r="BN186" s="167"/>
      <c r="BO186" s="167"/>
      <c r="BP186" s="167"/>
      <c r="BQ186" s="167"/>
      <c r="BR186" s="167"/>
      <c r="BS186" s="167"/>
      <c r="BT186" s="167"/>
      <c r="BU186" s="167"/>
      <c r="BV186" s="167"/>
      <c r="BW186" s="167"/>
      <c r="BX186" s="170"/>
      <c r="BY186" s="170"/>
      <c r="BZ186" s="170"/>
      <c r="CA186" s="170"/>
      <c r="CB186" s="170"/>
      <c r="CC186" s="170"/>
      <c r="CD186" s="170"/>
      <c r="CE186" s="170"/>
      <c r="CF186" s="170"/>
      <c r="CG186" s="171"/>
      <c r="CH186" s="166">
        <v>1.4999999999999999E-2</v>
      </c>
      <c r="CI186" s="283"/>
      <c r="CJ186" s="172"/>
      <c r="CK186" s="154"/>
      <c r="CL186" s="154"/>
      <c r="CM186" s="154"/>
      <c r="CN186" s="154"/>
      <c r="CO186" s="154" t="s">
        <v>375</v>
      </c>
      <c r="CP186" s="273" t="s">
        <v>383</v>
      </c>
      <c r="CQ186" s="250" t="s">
        <v>412</v>
      </c>
      <c r="CR186" s="250"/>
      <c r="CS186" s="250">
        <v>10</v>
      </c>
      <c r="CT186" s="250"/>
      <c r="CU186" s="250"/>
      <c r="CV186" s="250"/>
      <c r="CW186" s="250"/>
      <c r="CX186" s="250"/>
      <c r="CY186" s="250" t="str">
        <f t="shared" si="32"/>
        <v/>
      </c>
      <c r="CZ186" s="178" t="str">
        <f t="shared" si="33"/>
        <v/>
      </c>
      <c r="DA186" s="178" t="str">
        <f t="shared" si="34"/>
        <v/>
      </c>
      <c r="DB186" s="243">
        <f t="shared" si="35"/>
        <v>1330</v>
      </c>
      <c r="DC186" s="12">
        <f t="shared" si="36"/>
        <v>8</v>
      </c>
      <c r="DD186" s="271">
        <f t="shared" si="37"/>
        <v>4</v>
      </c>
      <c r="DE186" s="271" t="str">
        <f t="shared" si="38"/>
        <v/>
      </c>
      <c r="DF186" s="167" t="str">
        <f t="shared" si="39"/>
        <v/>
      </c>
      <c r="DG186" s="271" t="str">
        <f t="shared" si="40"/>
        <v/>
      </c>
      <c r="DH186" s="243">
        <f t="shared" si="41"/>
        <v>1334</v>
      </c>
      <c r="DI186" s="281">
        <f t="shared" si="42"/>
        <v>2.9985007496251873E-3</v>
      </c>
      <c r="DK186" s="12" t="str">
        <f t="shared" si="43"/>
        <v/>
      </c>
      <c r="DM186" s="242" t="str">
        <f t="shared" si="44"/>
        <v/>
      </c>
      <c r="DN186" s="250">
        <f t="shared" si="45"/>
        <v>0</v>
      </c>
      <c r="DO186" s="250">
        <f t="shared" si="46"/>
        <v>1</v>
      </c>
      <c r="DP186" s="250">
        <f t="shared" si="47"/>
        <v>0</v>
      </c>
      <c r="DQ186" s="250"/>
      <c r="DR186" s="250"/>
      <c r="DS186" s="250"/>
      <c r="DT186" s="250"/>
      <c r="DU186" s="250"/>
      <c r="DV186" s="250"/>
      <c r="DW186" s="250"/>
      <c r="DX186" s="250"/>
      <c r="DY186" s="250"/>
      <c r="DZ186" s="250"/>
      <c r="EA186" s="250"/>
      <c r="EB186" s="250"/>
      <c r="EC186" s="250"/>
      <c r="ED186" s="250"/>
      <c r="EE186" s="250"/>
      <c r="EF186" s="250"/>
      <c r="EG186" s="250"/>
      <c r="EH186" s="250"/>
      <c r="EI186" s="250"/>
    </row>
    <row r="187" spans="1:139" s="184" customFormat="1" ht="31.5" customHeight="1" x14ac:dyDescent="0.2">
      <c r="A187" s="179">
        <v>2022</v>
      </c>
      <c r="B187" s="152">
        <v>3</v>
      </c>
      <c r="C187" s="282">
        <v>44627</v>
      </c>
      <c r="D187" s="152">
        <v>383</v>
      </c>
      <c r="E187" s="152">
        <v>550</v>
      </c>
      <c r="F187" s="152">
        <v>6</v>
      </c>
      <c r="G187" s="183" t="s">
        <v>135</v>
      </c>
      <c r="H187" s="271" t="s">
        <v>136</v>
      </c>
      <c r="I187" s="271" t="s">
        <v>365</v>
      </c>
      <c r="J187" s="271">
        <v>3</v>
      </c>
      <c r="K187" s="271">
        <v>1</v>
      </c>
      <c r="L187" s="185">
        <v>35</v>
      </c>
      <c r="M187" s="186">
        <v>32.024999999999999</v>
      </c>
      <c r="N187" s="187">
        <v>38.045000000000002</v>
      </c>
      <c r="O187" s="178">
        <v>64</v>
      </c>
      <c r="P187" s="178">
        <v>65</v>
      </c>
      <c r="Q187" s="178">
        <v>61</v>
      </c>
      <c r="R187" s="178">
        <v>58</v>
      </c>
      <c r="S187" s="178">
        <v>48</v>
      </c>
      <c r="T187" s="178">
        <v>40</v>
      </c>
      <c r="U187" s="178">
        <v>36</v>
      </c>
      <c r="V187" s="178">
        <v>39</v>
      </c>
      <c r="W187" s="178">
        <v>35</v>
      </c>
      <c r="X187" s="178">
        <v>36</v>
      </c>
      <c r="Y187" s="153">
        <v>94</v>
      </c>
      <c r="Z187" s="153">
        <v>91</v>
      </c>
      <c r="AA187" s="178">
        <v>58</v>
      </c>
      <c r="AB187" s="178">
        <v>61</v>
      </c>
      <c r="AC187" s="178">
        <v>58</v>
      </c>
      <c r="AD187" s="178">
        <v>59</v>
      </c>
      <c r="AE187" s="178">
        <v>57</v>
      </c>
      <c r="AF187" s="178">
        <v>39</v>
      </c>
      <c r="AG187" s="178">
        <v>34</v>
      </c>
      <c r="AH187" s="178">
        <v>37</v>
      </c>
      <c r="AI187" s="178">
        <v>38</v>
      </c>
      <c r="AJ187" s="178">
        <v>39</v>
      </c>
      <c r="AK187" s="153">
        <v>94</v>
      </c>
      <c r="AL187" s="153">
        <v>94</v>
      </c>
      <c r="AM187" s="178"/>
      <c r="AN187" s="178"/>
      <c r="AO187" s="214"/>
      <c r="AP187" s="168">
        <v>114</v>
      </c>
      <c r="AQ187" s="169">
        <v>95</v>
      </c>
      <c r="AR187" s="167"/>
      <c r="AS187" s="167"/>
      <c r="AT187" s="167"/>
      <c r="AU187" s="167"/>
      <c r="AV187" s="167">
        <v>6240</v>
      </c>
      <c r="AW187" s="167">
        <v>6</v>
      </c>
      <c r="AX187" s="167">
        <v>8</v>
      </c>
      <c r="AY187" s="167">
        <v>4</v>
      </c>
      <c r="AZ187" s="167"/>
      <c r="BA187" s="167"/>
      <c r="BB187" s="167"/>
      <c r="BC187" s="167"/>
      <c r="BD187" s="167"/>
      <c r="BE187" s="167"/>
      <c r="BF187" s="167"/>
      <c r="BG187" s="167"/>
      <c r="BH187" s="167">
        <v>6258</v>
      </c>
      <c r="BI187" s="167"/>
      <c r="BJ187" s="167"/>
      <c r="BK187" s="167">
        <v>1440</v>
      </c>
      <c r="BL187" s="167">
        <v>2</v>
      </c>
      <c r="BM187" s="167">
        <v>4</v>
      </c>
      <c r="BN187" s="167">
        <v>5</v>
      </c>
      <c r="BO187" s="167"/>
      <c r="BP187" s="167"/>
      <c r="BQ187" s="167"/>
      <c r="BR187" s="167"/>
      <c r="BS187" s="167"/>
      <c r="BT187" s="167"/>
      <c r="BU187" s="167"/>
      <c r="BV187" s="167"/>
      <c r="BW187" s="167">
        <v>8</v>
      </c>
      <c r="BX187" s="170">
        <v>12</v>
      </c>
      <c r="BY187" s="170">
        <v>9</v>
      </c>
      <c r="BZ187" s="170"/>
      <c r="CA187" s="170"/>
      <c r="CB187" s="170"/>
      <c r="CC187" s="170"/>
      <c r="CD187" s="170"/>
      <c r="CE187" s="170"/>
      <c r="CF187" s="170"/>
      <c r="CG187" s="171"/>
      <c r="CH187" s="166">
        <v>1.4999999999999999E-2</v>
      </c>
      <c r="CI187" s="283"/>
      <c r="CJ187" s="172"/>
      <c r="CK187" s="154"/>
      <c r="CL187" s="154"/>
      <c r="CM187" s="154"/>
      <c r="CN187" s="154"/>
      <c r="CO187" s="154" t="s">
        <v>367</v>
      </c>
      <c r="CP187" s="273" t="s">
        <v>368</v>
      </c>
      <c r="CQ187" s="250" t="s">
        <v>424</v>
      </c>
      <c r="CR187" s="250" t="s">
        <v>370</v>
      </c>
      <c r="CS187" s="250">
        <v>10</v>
      </c>
      <c r="CT187" s="250"/>
      <c r="CU187" s="250"/>
      <c r="CV187" s="250"/>
      <c r="CW187" s="250"/>
      <c r="CX187" s="250"/>
      <c r="CY187" s="250" t="str">
        <f t="shared" si="32"/>
        <v/>
      </c>
      <c r="CZ187" s="178">
        <f t="shared" si="33"/>
        <v>59</v>
      </c>
      <c r="DA187" s="178">
        <f t="shared" si="34"/>
        <v>37.299999999999997</v>
      </c>
      <c r="DB187" s="243">
        <f t="shared" si="35"/>
        <v>7680</v>
      </c>
      <c r="DC187" s="12">
        <f t="shared" si="36"/>
        <v>29</v>
      </c>
      <c r="DD187" s="271">
        <f t="shared" si="37"/>
        <v>29</v>
      </c>
      <c r="DE187" s="271">
        <f t="shared" si="38"/>
        <v>93</v>
      </c>
      <c r="DF187" s="167">
        <f t="shared" si="39"/>
        <v>116</v>
      </c>
      <c r="DG187" s="271">
        <f t="shared" si="40"/>
        <v>0.3</v>
      </c>
      <c r="DH187" s="243">
        <f t="shared" si="41"/>
        <v>7709</v>
      </c>
      <c r="DI187" s="281">
        <f t="shared" si="42"/>
        <v>3.7618368141133741E-3</v>
      </c>
      <c r="DK187" s="12">
        <f t="shared" si="43"/>
        <v>2</v>
      </c>
      <c r="DM187" s="242">
        <f t="shared" si="44"/>
        <v>2.2999999999999972</v>
      </c>
      <c r="DN187" s="250">
        <f t="shared" si="45"/>
        <v>1</v>
      </c>
      <c r="DO187" s="250">
        <f t="shared" si="46"/>
        <v>1</v>
      </c>
      <c r="DP187" s="250">
        <f t="shared" si="47"/>
        <v>1</v>
      </c>
      <c r="DQ187" s="250"/>
      <c r="DR187" s="250"/>
      <c r="DS187" s="250"/>
      <c r="DT187" s="250"/>
      <c r="DU187" s="250"/>
      <c r="DV187" s="250"/>
      <c r="DW187" s="250"/>
      <c r="DX187" s="250"/>
      <c r="DY187" s="250"/>
      <c r="DZ187" s="250"/>
      <c r="EA187" s="250"/>
      <c r="EB187" s="250"/>
      <c r="EC187" s="250"/>
      <c r="ED187" s="250"/>
      <c r="EE187" s="250"/>
      <c r="EF187" s="250"/>
      <c r="EG187" s="250"/>
      <c r="EH187" s="250"/>
      <c r="EI187" s="250"/>
    </row>
    <row r="188" spans="1:139" s="184" customFormat="1" ht="31.5" customHeight="1" x14ac:dyDescent="0.2">
      <c r="A188" s="179">
        <v>2022</v>
      </c>
      <c r="B188" s="152">
        <v>3</v>
      </c>
      <c r="C188" s="282">
        <v>44627</v>
      </c>
      <c r="D188" s="152">
        <v>18</v>
      </c>
      <c r="E188" s="152">
        <v>49</v>
      </c>
      <c r="F188" s="152">
        <v>7</v>
      </c>
      <c r="G188" s="183" t="s">
        <v>199</v>
      </c>
      <c r="H188" s="271" t="s">
        <v>200</v>
      </c>
      <c r="I188" s="271" t="s">
        <v>371</v>
      </c>
      <c r="J188" s="271">
        <v>2</v>
      </c>
      <c r="K188" s="271">
        <v>3</v>
      </c>
      <c r="L188" s="185">
        <v>100</v>
      </c>
      <c r="M188" s="186">
        <v>95.5</v>
      </c>
      <c r="N188" s="187">
        <v>104.5</v>
      </c>
      <c r="O188" s="178"/>
      <c r="P188" s="178"/>
      <c r="Q188" s="178"/>
      <c r="R188" s="178"/>
      <c r="S188" s="178">
        <v>148</v>
      </c>
      <c r="T188" s="178"/>
      <c r="U188" s="178"/>
      <c r="V188" s="178"/>
      <c r="W188" s="178"/>
      <c r="X188" s="178">
        <v>102</v>
      </c>
      <c r="Y188" s="153"/>
      <c r="Z188" s="153"/>
      <c r="AA188" s="178">
        <v>128</v>
      </c>
      <c r="AB188" s="178">
        <v>135</v>
      </c>
      <c r="AC188" s="178">
        <v>134</v>
      </c>
      <c r="AD188" s="178">
        <v>138</v>
      </c>
      <c r="AE188" s="178">
        <v>140</v>
      </c>
      <c r="AF188" s="178">
        <v>104</v>
      </c>
      <c r="AG188" s="178">
        <v>108</v>
      </c>
      <c r="AH188" s="178">
        <v>107</v>
      </c>
      <c r="AI188" s="178">
        <v>106</v>
      </c>
      <c r="AJ188" s="178">
        <v>105</v>
      </c>
      <c r="AK188" s="153"/>
      <c r="AL188" s="153"/>
      <c r="AM188" s="178"/>
      <c r="AN188" s="178"/>
      <c r="AO188" s="214"/>
      <c r="AP188" s="168">
        <v>101</v>
      </c>
      <c r="AQ188" s="169">
        <v>107</v>
      </c>
      <c r="AR188" s="167"/>
      <c r="AS188" s="167"/>
      <c r="AT188" s="167"/>
      <c r="AU188" s="167"/>
      <c r="AV188" s="167"/>
      <c r="AW188" s="167">
        <v>3</v>
      </c>
      <c r="AX188" s="167">
        <v>3</v>
      </c>
      <c r="AY188" s="167">
        <v>3</v>
      </c>
      <c r="AZ188" s="167"/>
      <c r="BA188" s="167"/>
      <c r="BB188" s="167"/>
      <c r="BC188" s="167"/>
      <c r="BD188" s="167"/>
      <c r="BE188" s="167"/>
      <c r="BF188" s="167"/>
      <c r="BG188" s="167"/>
      <c r="BH188" s="167"/>
      <c r="BI188" s="167"/>
      <c r="BJ188" s="167"/>
      <c r="BK188" s="167">
        <v>672</v>
      </c>
      <c r="BL188" s="167">
        <v>2</v>
      </c>
      <c r="BM188" s="167">
        <v>4</v>
      </c>
      <c r="BN188" s="167">
        <v>4</v>
      </c>
      <c r="BO188" s="167"/>
      <c r="BP188" s="167"/>
      <c r="BQ188" s="167"/>
      <c r="BR188" s="167"/>
      <c r="BS188" s="167"/>
      <c r="BT188" s="167"/>
      <c r="BU188" s="167"/>
      <c r="BV188" s="167"/>
      <c r="BW188" s="167">
        <v>1</v>
      </c>
      <c r="BX188" s="170">
        <v>2</v>
      </c>
      <c r="BY188" s="170">
        <v>2</v>
      </c>
      <c r="BZ188" s="170"/>
      <c r="CA188" s="170"/>
      <c r="CB188" s="170"/>
      <c r="CC188" s="170"/>
      <c r="CD188" s="170"/>
      <c r="CE188" s="170"/>
      <c r="CF188" s="170"/>
      <c r="CG188" s="171"/>
      <c r="CH188" s="166">
        <v>1.4999999999999999E-2</v>
      </c>
      <c r="CI188" s="283"/>
      <c r="CJ188" s="172"/>
      <c r="CK188" s="154"/>
      <c r="CL188" s="154"/>
      <c r="CM188" s="154"/>
      <c r="CN188" s="154"/>
      <c r="CO188" s="154" t="s">
        <v>367</v>
      </c>
      <c r="CP188" s="273" t="s">
        <v>372</v>
      </c>
      <c r="CQ188" s="250" t="s">
        <v>386</v>
      </c>
      <c r="CR188" s="250" t="s">
        <v>374</v>
      </c>
      <c r="CS188" s="250">
        <v>10</v>
      </c>
      <c r="CT188" s="250"/>
      <c r="CU188" s="250"/>
      <c r="CV188" s="250"/>
      <c r="CW188" s="250"/>
      <c r="CX188" s="250"/>
      <c r="CY188" s="250" t="str">
        <f t="shared" si="32"/>
        <v/>
      </c>
      <c r="CZ188" s="178">
        <f t="shared" si="33"/>
        <v>137</v>
      </c>
      <c r="DA188" s="178">
        <f t="shared" si="34"/>
        <v>105.33333333333333</v>
      </c>
      <c r="DB188" s="243">
        <f t="shared" si="35"/>
        <v>672</v>
      </c>
      <c r="DC188" s="12">
        <f t="shared" si="36"/>
        <v>19</v>
      </c>
      <c r="DD188" s="271">
        <f t="shared" si="37"/>
        <v>6</v>
      </c>
      <c r="DE188" s="271" t="str">
        <f t="shared" si="38"/>
        <v/>
      </c>
      <c r="DF188" s="167" t="str">
        <f t="shared" si="39"/>
        <v/>
      </c>
      <c r="DG188" s="271" t="str">
        <f t="shared" si="40"/>
        <v/>
      </c>
      <c r="DH188" s="243">
        <f t="shared" si="41"/>
        <v>678</v>
      </c>
      <c r="DI188" s="281">
        <f t="shared" si="42"/>
        <v>8.8495575221238937E-3</v>
      </c>
      <c r="DK188" s="12" t="str">
        <f t="shared" si="43"/>
        <v/>
      </c>
      <c r="DM188" s="242">
        <f t="shared" si="44"/>
        <v>5.3333333333333286</v>
      </c>
      <c r="DN188" s="250">
        <f t="shared" si="45"/>
        <v>0</v>
      </c>
      <c r="DO188" s="250">
        <f t="shared" si="46"/>
        <v>1</v>
      </c>
      <c r="DP188" s="250">
        <f t="shared" si="47"/>
        <v>0</v>
      </c>
      <c r="DQ188" s="250"/>
      <c r="DR188" s="250"/>
      <c r="DS188" s="250"/>
      <c r="DT188" s="250"/>
      <c r="DU188" s="250"/>
      <c r="DV188" s="250"/>
      <c r="DW188" s="250"/>
      <c r="DX188" s="250"/>
      <c r="DY188" s="250"/>
      <c r="DZ188" s="250"/>
      <c r="EA188" s="250"/>
      <c r="EB188" s="250"/>
      <c r="EC188" s="250"/>
      <c r="ED188" s="250"/>
      <c r="EE188" s="250"/>
      <c r="EF188" s="250"/>
      <c r="EG188" s="250"/>
      <c r="EH188" s="250"/>
      <c r="EI188" s="250"/>
    </row>
    <row r="189" spans="1:139" s="184" customFormat="1" ht="31.5" customHeight="1" x14ac:dyDescent="0.2">
      <c r="A189" s="179">
        <v>2022</v>
      </c>
      <c r="B189" s="152">
        <v>3</v>
      </c>
      <c r="C189" s="282">
        <v>44627</v>
      </c>
      <c r="D189" s="152">
        <v>18</v>
      </c>
      <c r="E189" s="152">
        <v>50</v>
      </c>
      <c r="F189" s="152">
        <v>7</v>
      </c>
      <c r="G189" s="183" t="s">
        <v>201</v>
      </c>
      <c r="H189" s="271" t="s">
        <v>202</v>
      </c>
      <c r="I189" s="271" t="s">
        <v>371</v>
      </c>
      <c r="J189" s="271">
        <v>2</v>
      </c>
      <c r="K189" s="271">
        <v>3</v>
      </c>
      <c r="L189" s="185">
        <v>54</v>
      </c>
      <c r="M189" s="186">
        <v>51.57</v>
      </c>
      <c r="N189" s="187">
        <v>56.43</v>
      </c>
      <c r="O189" s="178"/>
      <c r="P189" s="178"/>
      <c r="Q189" s="178"/>
      <c r="R189" s="178"/>
      <c r="S189" s="178">
        <v>72</v>
      </c>
      <c r="T189" s="178"/>
      <c r="U189" s="178"/>
      <c r="V189" s="178"/>
      <c r="W189" s="178"/>
      <c r="X189" s="178">
        <v>55</v>
      </c>
      <c r="Y189" s="153"/>
      <c r="Z189" s="153">
        <v>108</v>
      </c>
      <c r="AA189" s="178">
        <v>64</v>
      </c>
      <c r="AB189" s="178">
        <v>71</v>
      </c>
      <c r="AC189" s="178">
        <v>68</v>
      </c>
      <c r="AD189" s="178">
        <v>67</v>
      </c>
      <c r="AE189" s="178">
        <v>70</v>
      </c>
      <c r="AF189" s="178">
        <v>58</v>
      </c>
      <c r="AG189" s="178">
        <v>57</v>
      </c>
      <c r="AH189" s="178">
        <v>58</v>
      </c>
      <c r="AI189" s="178">
        <v>54</v>
      </c>
      <c r="AJ189" s="178">
        <v>56</v>
      </c>
      <c r="AK189" s="153">
        <v>108</v>
      </c>
      <c r="AL189" s="153">
        <v>108</v>
      </c>
      <c r="AM189" s="178"/>
      <c r="AN189" s="178"/>
      <c r="AO189" s="214"/>
      <c r="AP189" s="168">
        <v>101</v>
      </c>
      <c r="AQ189" s="169">
        <v>107</v>
      </c>
      <c r="AR189" s="167"/>
      <c r="AS189" s="167"/>
      <c r="AT189" s="167"/>
      <c r="AU189" s="167"/>
      <c r="AV189" s="167"/>
      <c r="AW189" s="167">
        <v>3</v>
      </c>
      <c r="AX189" s="167">
        <v>3</v>
      </c>
      <c r="AY189" s="167">
        <v>3</v>
      </c>
      <c r="AZ189" s="167"/>
      <c r="BA189" s="167"/>
      <c r="BB189" s="167"/>
      <c r="BC189" s="167"/>
      <c r="BD189" s="167"/>
      <c r="BE189" s="167"/>
      <c r="BF189" s="167"/>
      <c r="BG189" s="167"/>
      <c r="BH189" s="167"/>
      <c r="BI189" s="167"/>
      <c r="BJ189" s="167"/>
      <c r="BK189" s="167">
        <v>672</v>
      </c>
      <c r="BL189" s="167">
        <v>4</v>
      </c>
      <c r="BM189" s="167">
        <v>2</v>
      </c>
      <c r="BN189" s="167">
        <v>3</v>
      </c>
      <c r="BO189" s="167"/>
      <c r="BP189" s="167"/>
      <c r="BQ189" s="167"/>
      <c r="BR189" s="167"/>
      <c r="BS189" s="167"/>
      <c r="BT189" s="167"/>
      <c r="BU189" s="167"/>
      <c r="BV189" s="167"/>
      <c r="BW189" s="167">
        <v>2</v>
      </c>
      <c r="BX189" s="170">
        <v>1</v>
      </c>
      <c r="BY189" s="170">
        <v>2</v>
      </c>
      <c r="BZ189" s="170"/>
      <c r="CA189" s="170"/>
      <c r="CB189" s="170"/>
      <c r="CC189" s="170"/>
      <c r="CD189" s="170"/>
      <c r="CE189" s="170"/>
      <c r="CF189" s="170"/>
      <c r="CG189" s="171"/>
      <c r="CH189" s="166">
        <v>1.4999999999999999E-2</v>
      </c>
      <c r="CI189" s="283"/>
      <c r="CJ189" s="172"/>
      <c r="CK189" s="154"/>
      <c r="CL189" s="154"/>
      <c r="CM189" s="154"/>
      <c r="CN189" s="154"/>
      <c r="CO189" s="154" t="s">
        <v>367</v>
      </c>
      <c r="CP189" s="273" t="s">
        <v>372</v>
      </c>
      <c r="CQ189" s="250" t="s">
        <v>387</v>
      </c>
      <c r="CR189" s="250" t="s">
        <v>374</v>
      </c>
      <c r="CS189" s="250">
        <v>10</v>
      </c>
      <c r="CT189" s="250"/>
      <c r="CU189" s="250"/>
      <c r="CV189" s="250"/>
      <c r="CW189" s="250"/>
      <c r="CX189" s="250"/>
      <c r="CY189" s="250" t="str">
        <f t="shared" si="32"/>
        <v/>
      </c>
      <c r="CZ189" s="178">
        <f t="shared" si="33"/>
        <v>69</v>
      </c>
      <c r="DA189" s="178">
        <f t="shared" si="34"/>
        <v>56.333333333333336</v>
      </c>
      <c r="DB189" s="243">
        <f t="shared" si="35"/>
        <v>672</v>
      </c>
      <c r="DC189" s="12">
        <f t="shared" si="36"/>
        <v>18</v>
      </c>
      <c r="DD189" s="271">
        <f t="shared" si="37"/>
        <v>6</v>
      </c>
      <c r="DE189" s="271">
        <f t="shared" si="38"/>
        <v>108</v>
      </c>
      <c r="DF189" s="167">
        <f t="shared" si="39"/>
        <v>67</v>
      </c>
      <c r="DG189" s="271">
        <f t="shared" si="40"/>
        <v>0.1</v>
      </c>
      <c r="DH189" s="243">
        <f t="shared" si="41"/>
        <v>678</v>
      </c>
      <c r="DI189" s="281">
        <f t="shared" si="42"/>
        <v>8.8495575221238937E-3</v>
      </c>
      <c r="DK189" s="12">
        <f t="shared" si="43"/>
        <v>-34</v>
      </c>
      <c r="DM189" s="242">
        <f t="shared" si="44"/>
        <v>2.3333333333333357</v>
      </c>
      <c r="DN189" s="250">
        <f t="shared" si="45"/>
        <v>0</v>
      </c>
      <c r="DO189" s="250">
        <f t="shared" si="46"/>
        <v>1</v>
      </c>
      <c r="DP189" s="250">
        <f t="shared" si="47"/>
        <v>1</v>
      </c>
      <c r="DQ189" s="250"/>
      <c r="DR189" s="250"/>
      <c r="DS189" s="250"/>
      <c r="DT189" s="250"/>
      <c r="DU189" s="250"/>
      <c r="DV189" s="250"/>
      <c r="DW189" s="250"/>
      <c r="DX189" s="250"/>
      <c r="DY189" s="250"/>
      <c r="DZ189" s="250"/>
      <c r="EA189" s="250"/>
      <c r="EB189" s="250"/>
      <c r="EC189" s="250"/>
      <c r="ED189" s="250"/>
      <c r="EE189" s="250"/>
      <c r="EF189" s="250"/>
      <c r="EG189" s="250"/>
      <c r="EH189" s="250"/>
      <c r="EI189" s="250"/>
    </row>
    <row r="190" spans="1:139" s="184" customFormat="1" ht="31.5" customHeight="1" x14ac:dyDescent="0.2">
      <c r="A190" s="179">
        <v>2022</v>
      </c>
      <c r="B190" s="152">
        <v>3</v>
      </c>
      <c r="C190" s="282">
        <v>44627</v>
      </c>
      <c r="D190" s="152">
        <v>47</v>
      </c>
      <c r="E190" s="152">
        <v>122</v>
      </c>
      <c r="F190" s="152">
        <v>8</v>
      </c>
      <c r="G190" s="183" t="s">
        <v>131</v>
      </c>
      <c r="H190" s="271" t="s">
        <v>132</v>
      </c>
      <c r="I190" s="271" t="s">
        <v>371</v>
      </c>
      <c r="J190" s="271">
        <v>2</v>
      </c>
      <c r="K190" s="271">
        <v>1</v>
      </c>
      <c r="L190" s="185">
        <v>280</v>
      </c>
      <c r="M190" s="186">
        <v>267.39999999999998</v>
      </c>
      <c r="N190" s="187">
        <v>292.60000000000002</v>
      </c>
      <c r="O190" s="178">
        <v>359</v>
      </c>
      <c r="P190" s="178">
        <v>364</v>
      </c>
      <c r="Q190" s="178">
        <v>359</v>
      </c>
      <c r="R190" s="178">
        <v>342</v>
      </c>
      <c r="S190" s="178">
        <v>352</v>
      </c>
      <c r="T190" s="178">
        <v>290</v>
      </c>
      <c r="U190" s="178">
        <v>287</v>
      </c>
      <c r="V190" s="178">
        <v>291</v>
      </c>
      <c r="W190" s="178">
        <v>282</v>
      </c>
      <c r="X190" s="178">
        <v>283</v>
      </c>
      <c r="Y190" s="153">
        <v>114</v>
      </c>
      <c r="Z190" s="153">
        <v>114</v>
      </c>
      <c r="AA190" s="178">
        <v>350</v>
      </c>
      <c r="AB190" s="178">
        <v>352</v>
      </c>
      <c r="AC190" s="178">
        <v>359</v>
      </c>
      <c r="AD190" s="178">
        <v>358</v>
      </c>
      <c r="AE190" s="178">
        <v>370</v>
      </c>
      <c r="AF190" s="178">
        <v>292</v>
      </c>
      <c r="AG190" s="178">
        <v>284</v>
      </c>
      <c r="AH190" s="178">
        <v>292</v>
      </c>
      <c r="AI190" s="178">
        <v>300</v>
      </c>
      <c r="AJ190" s="178">
        <v>285</v>
      </c>
      <c r="AK190" s="153">
        <v>109</v>
      </c>
      <c r="AL190" s="153">
        <v>109</v>
      </c>
      <c r="AM190" s="178"/>
      <c r="AN190" s="178"/>
      <c r="AO190" s="214"/>
      <c r="AP190" s="168">
        <v>64</v>
      </c>
      <c r="AQ190" s="169">
        <v>113</v>
      </c>
      <c r="AR190" s="167"/>
      <c r="AS190" s="167"/>
      <c r="AT190" s="167"/>
      <c r="AU190" s="167"/>
      <c r="AV190" s="167">
        <v>700</v>
      </c>
      <c r="AW190" s="167">
        <v>2</v>
      </c>
      <c r="AX190" s="167">
        <v>2</v>
      </c>
      <c r="AY190" s="167">
        <v>2</v>
      </c>
      <c r="AZ190" s="167"/>
      <c r="BA190" s="167"/>
      <c r="BB190" s="167"/>
      <c r="BC190" s="167"/>
      <c r="BD190" s="167"/>
      <c r="BE190" s="167"/>
      <c r="BF190" s="167"/>
      <c r="BG190" s="167"/>
      <c r="BH190" s="167">
        <v>706</v>
      </c>
      <c r="BI190" s="167"/>
      <c r="BJ190" s="167"/>
      <c r="BK190" s="167"/>
      <c r="BL190" s="167"/>
      <c r="BM190" s="167">
        <v>4</v>
      </c>
      <c r="BN190" s="167">
        <v>5</v>
      </c>
      <c r="BO190" s="167"/>
      <c r="BP190" s="167"/>
      <c r="BQ190" s="167"/>
      <c r="BR190" s="167"/>
      <c r="BS190" s="167"/>
      <c r="BT190" s="167"/>
      <c r="BU190" s="167"/>
      <c r="BV190" s="167"/>
      <c r="BW190" s="167"/>
      <c r="BX190" s="170">
        <v>6</v>
      </c>
      <c r="BY190" s="170">
        <v>7</v>
      </c>
      <c r="BZ190" s="170"/>
      <c r="CA190" s="170"/>
      <c r="CB190" s="170"/>
      <c r="CC190" s="170"/>
      <c r="CD190" s="170"/>
      <c r="CE190" s="170"/>
      <c r="CF190" s="170"/>
      <c r="CG190" s="171"/>
      <c r="CH190" s="166">
        <v>1.4999999999999999E-2</v>
      </c>
      <c r="CI190" s="283"/>
      <c r="CJ190" s="172"/>
      <c r="CK190" s="154"/>
      <c r="CL190" s="154"/>
      <c r="CM190" s="154"/>
      <c r="CN190" s="154"/>
      <c r="CO190" s="154" t="s">
        <v>367</v>
      </c>
      <c r="CP190" s="273" t="s">
        <v>372</v>
      </c>
      <c r="CQ190" s="250" t="s">
        <v>373</v>
      </c>
      <c r="CR190" s="250" t="s">
        <v>374</v>
      </c>
      <c r="CS190" s="250">
        <v>10</v>
      </c>
      <c r="CT190" s="250"/>
      <c r="CU190" s="250"/>
      <c r="CV190" s="250"/>
      <c r="CW190" s="250"/>
      <c r="CX190" s="250"/>
      <c r="CY190" s="250" t="str">
        <f t="shared" si="32"/>
        <v/>
      </c>
      <c r="CZ190" s="178">
        <f t="shared" si="33"/>
        <v>357</v>
      </c>
      <c r="DA190" s="178">
        <f t="shared" si="34"/>
        <v>288.60000000000002</v>
      </c>
      <c r="DB190" s="243">
        <f t="shared" si="35"/>
        <v>700</v>
      </c>
      <c r="DC190" s="12">
        <f t="shared" si="36"/>
        <v>15</v>
      </c>
      <c r="DD190" s="271">
        <f t="shared" si="37"/>
        <v>15</v>
      </c>
      <c r="DE190" s="271">
        <f t="shared" si="38"/>
        <v>112</v>
      </c>
      <c r="DF190" s="167">
        <f t="shared" si="39"/>
        <v>64</v>
      </c>
      <c r="DG190" s="271">
        <f t="shared" si="40"/>
        <v>0.2</v>
      </c>
      <c r="DH190" s="243">
        <f t="shared" si="41"/>
        <v>715</v>
      </c>
      <c r="DI190" s="281">
        <f t="shared" si="42"/>
        <v>2.097902097902098E-2</v>
      </c>
      <c r="DK190" s="12">
        <f t="shared" si="43"/>
        <v>0</v>
      </c>
      <c r="DM190" s="242">
        <f t="shared" si="44"/>
        <v>8.6000000000000227</v>
      </c>
      <c r="DN190" s="250">
        <f t="shared" si="45"/>
        <v>1</v>
      </c>
      <c r="DO190" s="250">
        <f t="shared" si="46"/>
        <v>1</v>
      </c>
      <c r="DP190" s="250">
        <f t="shared" si="47"/>
        <v>1</v>
      </c>
      <c r="DQ190" s="250"/>
      <c r="DR190" s="250"/>
      <c r="DS190" s="250"/>
      <c r="DT190" s="250"/>
      <c r="DU190" s="250"/>
      <c r="DV190" s="250"/>
      <c r="DW190" s="250"/>
      <c r="DX190" s="250"/>
      <c r="DY190" s="250"/>
      <c r="DZ190" s="250"/>
      <c r="EA190" s="250"/>
      <c r="EB190" s="250"/>
      <c r="EC190" s="250"/>
      <c r="ED190" s="250"/>
      <c r="EE190" s="250"/>
      <c r="EF190" s="250"/>
      <c r="EG190" s="250"/>
      <c r="EH190" s="250"/>
      <c r="EI190" s="250"/>
    </row>
    <row r="191" spans="1:139" s="184" customFormat="1" ht="31.5" customHeight="1" x14ac:dyDescent="0.2">
      <c r="A191" s="179">
        <v>2022</v>
      </c>
      <c r="B191" s="152">
        <v>3</v>
      </c>
      <c r="C191" s="282">
        <v>44627</v>
      </c>
      <c r="D191" s="152">
        <v>425</v>
      </c>
      <c r="E191" s="152">
        <v>674</v>
      </c>
      <c r="F191" s="152">
        <v>8</v>
      </c>
      <c r="G191" s="183" t="s">
        <v>115</v>
      </c>
      <c r="H191" s="271" t="s">
        <v>116</v>
      </c>
      <c r="I191" s="271" t="s">
        <v>371</v>
      </c>
      <c r="J191" s="271">
        <v>2</v>
      </c>
      <c r="K191" s="271">
        <v>1</v>
      </c>
      <c r="L191" s="185">
        <v>256</v>
      </c>
      <c r="M191" s="186">
        <v>240.89599999999999</v>
      </c>
      <c r="N191" s="187">
        <v>274.17599999999999</v>
      </c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53"/>
      <c r="Z191" s="153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53"/>
      <c r="AL191" s="153"/>
      <c r="AM191" s="178"/>
      <c r="AN191" s="178"/>
      <c r="AO191" s="214"/>
      <c r="AP191" s="168">
        <v>60</v>
      </c>
      <c r="AQ191" s="169">
        <v>120</v>
      </c>
      <c r="AR191" s="167"/>
      <c r="AS191" s="167"/>
      <c r="AT191" s="167"/>
      <c r="AU191" s="167"/>
      <c r="AV191" s="167">
        <v>700</v>
      </c>
      <c r="AW191" s="167"/>
      <c r="AX191" s="167"/>
      <c r="AY191" s="167"/>
      <c r="AZ191" s="167"/>
      <c r="BA191" s="167"/>
      <c r="BB191" s="167"/>
      <c r="BC191" s="167"/>
      <c r="BD191" s="167"/>
      <c r="BE191" s="167"/>
      <c r="BF191" s="167"/>
      <c r="BG191" s="167"/>
      <c r="BH191" s="167"/>
      <c r="BI191" s="167"/>
      <c r="BJ191" s="167"/>
      <c r="BK191" s="167">
        <v>130</v>
      </c>
      <c r="BL191" s="167"/>
      <c r="BM191" s="167"/>
      <c r="BN191" s="167"/>
      <c r="BO191" s="167"/>
      <c r="BP191" s="167"/>
      <c r="BQ191" s="167"/>
      <c r="BR191" s="167"/>
      <c r="BS191" s="167"/>
      <c r="BT191" s="167"/>
      <c r="BU191" s="167"/>
      <c r="BV191" s="167"/>
      <c r="BW191" s="167"/>
      <c r="BX191" s="170"/>
      <c r="BY191" s="170"/>
      <c r="BZ191" s="170"/>
      <c r="CA191" s="170"/>
      <c r="CB191" s="170"/>
      <c r="CC191" s="170"/>
      <c r="CD191" s="170"/>
      <c r="CE191" s="170"/>
      <c r="CF191" s="170"/>
      <c r="CG191" s="171"/>
      <c r="CH191" s="166">
        <v>1.4999999999999999E-2</v>
      </c>
      <c r="CI191" s="283"/>
      <c r="CJ191" s="172"/>
      <c r="CK191" s="154"/>
      <c r="CL191" s="154"/>
      <c r="CM191" s="154"/>
      <c r="CN191" s="154"/>
      <c r="CO191" s="154" t="s">
        <v>367</v>
      </c>
      <c r="CP191" s="273" t="s">
        <v>372</v>
      </c>
      <c r="CQ191" s="250" t="s">
        <v>422</v>
      </c>
      <c r="CR191" s="250" t="s">
        <v>374</v>
      </c>
      <c r="CS191" s="250">
        <v>10</v>
      </c>
      <c r="CT191" s="250"/>
      <c r="CU191" s="250"/>
      <c r="CV191" s="250"/>
      <c r="CW191" s="250"/>
      <c r="CX191" s="250"/>
      <c r="CY191" s="250" t="str">
        <f t="shared" si="32"/>
        <v/>
      </c>
      <c r="CZ191" s="178" t="str">
        <f t="shared" si="33"/>
        <v/>
      </c>
      <c r="DA191" s="178" t="str">
        <f t="shared" si="34"/>
        <v/>
      </c>
      <c r="DB191" s="243">
        <f t="shared" si="35"/>
        <v>830</v>
      </c>
      <c r="DC191" s="12">
        <f t="shared" si="36"/>
        <v>0</v>
      </c>
      <c r="DD191" s="271">
        <f t="shared" si="37"/>
        <v>0</v>
      </c>
      <c r="DE191" s="271" t="str">
        <f t="shared" si="38"/>
        <v/>
      </c>
      <c r="DF191" s="167" t="str">
        <f t="shared" si="39"/>
        <v/>
      </c>
      <c r="DG191" s="271" t="str">
        <f t="shared" si="40"/>
        <v/>
      </c>
      <c r="DH191" s="243">
        <f t="shared" si="41"/>
        <v>830</v>
      </c>
      <c r="DI191" s="281">
        <f t="shared" si="42"/>
        <v>0</v>
      </c>
      <c r="DK191" s="12" t="str">
        <f t="shared" si="43"/>
        <v/>
      </c>
      <c r="DM191" s="242" t="str">
        <f t="shared" si="44"/>
        <v/>
      </c>
      <c r="DN191" s="250">
        <f t="shared" si="45"/>
        <v>0</v>
      </c>
      <c r="DO191" s="250">
        <f t="shared" si="46"/>
        <v>1</v>
      </c>
      <c r="DP191" s="250">
        <f t="shared" si="47"/>
        <v>0</v>
      </c>
      <c r="DQ191" s="250"/>
      <c r="DR191" s="250"/>
      <c r="DS191" s="250"/>
      <c r="DT191" s="250"/>
      <c r="DU191" s="250"/>
      <c r="DV191" s="250"/>
      <c r="DW191" s="250"/>
      <c r="DX191" s="250"/>
      <c r="DY191" s="250"/>
      <c r="DZ191" s="250"/>
      <c r="EA191" s="250"/>
      <c r="EB191" s="250"/>
      <c r="EC191" s="250"/>
      <c r="ED191" s="250"/>
      <c r="EE191" s="250"/>
      <c r="EF191" s="250"/>
      <c r="EG191" s="250"/>
      <c r="EH191" s="250"/>
      <c r="EI191" s="250"/>
    </row>
    <row r="192" spans="1:139" s="184" customFormat="1" ht="31.5" customHeight="1" x14ac:dyDescent="0.2">
      <c r="A192" s="179">
        <v>2022</v>
      </c>
      <c r="B192" s="152">
        <v>3</v>
      </c>
      <c r="C192" s="282">
        <v>44627</v>
      </c>
      <c r="D192" s="152">
        <v>52</v>
      </c>
      <c r="E192" s="152">
        <v>130</v>
      </c>
      <c r="F192" s="152">
        <v>25</v>
      </c>
      <c r="G192" s="183" t="s">
        <v>223</v>
      </c>
      <c r="H192" s="271" t="s">
        <v>224</v>
      </c>
      <c r="I192" s="271" t="s">
        <v>425</v>
      </c>
      <c r="J192" s="271">
        <v>9</v>
      </c>
      <c r="K192" s="271">
        <v>1</v>
      </c>
      <c r="L192" s="185">
        <v>12</v>
      </c>
      <c r="M192" s="186">
        <v>11.16</v>
      </c>
      <c r="N192" s="187">
        <v>12.84</v>
      </c>
      <c r="O192" s="178">
        <v>25</v>
      </c>
      <c r="P192" s="178">
        <v>24</v>
      </c>
      <c r="Q192" s="178">
        <v>24</v>
      </c>
      <c r="R192" s="178">
        <v>20</v>
      </c>
      <c r="S192" s="178">
        <v>18</v>
      </c>
      <c r="T192" s="178">
        <v>16</v>
      </c>
      <c r="U192" s="178">
        <v>15</v>
      </c>
      <c r="V192" s="178">
        <v>15</v>
      </c>
      <c r="W192" s="178">
        <v>14</v>
      </c>
      <c r="X192" s="178">
        <v>14</v>
      </c>
      <c r="Y192" s="153">
        <v>80</v>
      </c>
      <c r="Z192" s="153">
        <v>78</v>
      </c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53"/>
      <c r="AL192" s="153"/>
      <c r="AM192" s="178"/>
      <c r="AN192" s="178"/>
      <c r="AO192" s="214"/>
      <c r="AP192" s="168">
        <v>336</v>
      </c>
      <c r="AQ192" s="169">
        <v>96</v>
      </c>
      <c r="AR192" s="167"/>
      <c r="AS192" s="167"/>
      <c r="AT192" s="167"/>
      <c r="AU192" s="167"/>
      <c r="AV192" s="167">
        <v>2800</v>
      </c>
      <c r="AW192" s="167">
        <v>6</v>
      </c>
      <c r="AX192" s="167">
        <v>8</v>
      </c>
      <c r="AY192" s="167">
        <v>12</v>
      </c>
      <c r="AZ192" s="167"/>
      <c r="BA192" s="167"/>
      <c r="BB192" s="167"/>
      <c r="BC192" s="167"/>
      <c r="BD192" s="167"/>
      <c r="BE192" s="167"/>
      <c r="BF192" s="167"/>
      <c r="BG192" s="167"/>
      <c r="BH192" s="167">
        <v>2826</v>
      </c>
      <c r="BI192" s="167"/>
      <c r="BJ192" s="167"/>
      <c r="BK192" s="167">
        <v>2800</v>
      </c>
      <c r="BL192" s="167"/>
      <c r="BM192" s="167"/>
      <c r="BN192" s="167"/>
      <c r="BO192" s="167"/>
      <c r="BP192" s="167"/>
      <c r="BQ192" s="167"/>
      <c r="BR192" s="167"/>
      <c r="BS192" s="167"/>
      <c r="BT192" s="167"/>
      <c r="BU192" s="167"/>
      <c r="BV192" s="167"/>
      <c r="BW192" s="167"/>
      <c r="BX192" s="170"/>
      <c r="BY192" s="170"/>
      <c r="BZ192" s="170"/>
      <c r="CA192" s="170"/>
      <c r="CB192" s="170"/>
      <c r="CC192" s="170"/>
      <c r="CD192" s="170"/>
      <c r="CE192" s="170"/>
      <c r="CF192" s="170"/>
      <c r="CG192" s="171"/>
      <c r="CH192" s="166">
        <v>0.02</v>
      </c>
      <c r="CI192" s="283"/>
      <c r="CJ192" s="172"/>
      <c r="CK192" s="154"/>
      <c r="CL192" s="154"/>
      <c r="CM192" s="154"/>
      <c r="CN192" s="154"/>
      <c r="CO192" s="154" t="s">
        <v>375</v>
      </c>
      <c r="CP192" s="273" t="s">
        <v>383</v>
      </c>
      <c r="CQ192" s="250" t="s">
        <v>426</v>
      </c>
      <c r="CR192" s="250"/>
      <c r="CS192" s="250">
        <v>10</v>
      </c>
      <c r="CT192" s="250"/>
      <c r="CU192" s="250"/>
      <c r="CV192" s="250"/>
      <c r="CW192" s="250"/>
      <c r="CX192" s="250"/>
      <c r="CY192" s="250" t="str">
        <f t="shared" si="32"/>
        <v/>
      </c>
      <c r="CZ192" s="178">
        <f t="shared" si="33"/>
        <v>22</v>
      </c>
      <c r="DA192" s="178">
        <f t="shared" si="34"/>
        <v>14.8</v>
      </c>
      <c r="DB192" s="243">
        <f t="shared" si="35"/>
        <v>5600</v>
      </c>
      <c r="DC192" s="12">
        <f t="shared" si="36"/>
        <v>26</v>
      </c>
      <c r="DD192" s="271">
        <f t="shared" si="37"/>
        <v>26</v>
      </c>
      <c r="DE192" s="271">
        <f t="shared" si="38"/>
        <v>79</v>
      </c>
      <c r="DF192" s="167">
        <f t="shared" si="39"/>
        <v>410</v>
      </c>
      <c r="DG192" s="271">
        <f t="shared" si="40"/>
        <v>0.1</v>
      </c>
      <c r="DH192" s="243">
        <f t="shared" si="41"/>
        <v>5626</v>
      </c>
      <c r="DI192" s="281">
        <f t="shared" si="42"/>
        <v>4.6214006398862424E-3</v>
      </c>
      <c r="DK192" s="12">
        <f t="shared" si="43"/>
        <v>74</v>
      </c>
      <c r="DM192" s="242">
        <f t="shared" si="44"/>
        <v>2.8000000000000007</v>
      </c>
      <c r="DN192" s="250">
        <f t="shared" si="45"/>
        <v>1</v>
      </c>
      <c r="DO192" s="250">
        <f t="shared" si="46"/>
        <v>1</v>
      </c>
      <c r="DP192" s="250">
        <f t="shared" si="47"/>
        <v>0</v>
      </c>
      <c r="DQ192" s="250"/>
      <c r="DR192" s="250"/>
      <c r="DS192" s="250"/>
      <c r="DT192" s="250"/>
      <c r="DU192" s="250"/>
      <c r="DV192" s="250"/>
      <c r="DW192" s="250"/>
      <c r="DX192" s="250"/>
      <c r="DY192" s="250"/>
      <c r="DZ192" s="250"/>
      <c r="EA192" s="250"/>
      <c r="EB192" s="250"/>
      <c r="EC192" s="250"/>
      <c r="ED192" s="250"/>
      <c r="EE192" s="250"/>
      <c r="EF192" s="250"/>
      <c r="EG192" s="250"/>
      <c r="EH192" s="250"/>
      <c r="EI192" s="250"/>
    </row>
    <row r="193" spans="1:139" s="184" customFormat="1" ht="31.5" customHeight="1" x14ac:dyDescent="0.2">
      <c r="A193" s="179">
        <v>2022</v>
      </c>
      <c r="B193" s="152">
        <v>3</v>
      </c>
      <c r="C193" s="282">
        <v>44627</v>
      </c>
      <c r="D193" s="152">
        <v>214</v>
      </c>
      <c r="E193" s="152">
        <v>142</v>
      </c>
      <c r="F193" s="152">
        <v>48</v>
      </c>
      <c r="G193" s="183" t="s">
        <v>225</v>
      </c>
      <c r="H193" s="271" t="s">
        <v>226</v>
      </c>
      <c r="I193" s="271" t="s">
        <v>395</v>
      </c>
      <c r="J193" s="271">
        <v>4</v>
      </c>
      <c r="K193" s="271">
        <v>1</v>
      </c>
      <c r="L193" s="185">
        <v>351</v>
      </c>
      <c r="M193" s="186">
        <v>326.43</v>
      </c>
      <c r="N193" s="187">
        <v>375.57</v>
      </c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53"/>
      <c r="Z193" s="153"/>
      <c r="AA193" s="178"/>
      <c r="AB193" s="178">
        <v>381</v>
      </c>
      <c r="AC193" s="178">
        <v>377</v>
      </c>
      <c r="AD193" s="178">
        <v>389</v>
      </c>
      <c r="AE193" s="178">
        <v>394</v>
      </c>
      <c r="AF193" s="178"/>
      <c r="AG193" s="178">
        <v>340</v>
      </c>
      <c r="AH193" s="178">
        <v>337</v>
      </c>
      <c r="AI193" s="178">
        <v>346</v>
      </c>
      <c r="AJ193" s="178">
        <v>312</v>
      </c>
      <c r="AK193" s="153">
        <v>181</v>
      </c>
      <c r="AL193" s="153">
        <v>182</v>
      </c>
      <c r="AM193" s="178"/>
      <c r="AN193" s="178"/>
      <c r="AO193" s="214"/>
      <c r="AP193" s="168">
        <v>74</v>
      </c>
      <c r="AQ193" s="169">
        <v>195</v>
      </c>
      <c r="AR193" s="167"/>
      <c r="AS193" s="167"/>
      <c r="AT193" s="167"/>
      <c r="AU193" s="167"/>
      <c r="AV193" s="167"/>
      <c r="AW193" s="167"/>
      <c r="AX193" s="167"/>
      <c r="AY193" s="167"/>
      <c r="AZ193" s="167"/>
      <c r="BA193" s="167"/>
      <c r="BB193" s="167"/>
      <c r="BC193" s="167"/>
      <c r="BD193" s="167"/>
      <c r="BE193" s="167"/>
      <c r="BF193" s="167"/>
      <c r="BG193" s="167"/>
      <c r="BH193" s="167"/>
      <c r="BI193" s="167"/>
      <c r="BJ193" s="167"/>
      <c r="BK193" s="167"/>
      <c r="BL193" s="167"/>
      <c r="BM193" s="167">
        <v>6</v>
      </c>
      <c r="BN193" s="167">
        <v>6</v>
      </c>
      <c r="BO193" s="167"/>
      <c r="BP193" s="167"/>
      <c r="BQ193" s="167"/>
      <c r="BR193" s="167"/>
      <c r="BS193" s="167"/>
      <c r="BT193" s="167"/>
      <c r="BU193" s="167"/>
      <c r="BV193" s="167"/>
      <c r="BW193" s="167"/>
      <c r="BX193" s="170"/>
      <c r="BY193" s="170"/>
      <c r="BZ193" s="170"/>
      <c r="CA193" s="170"/>
      <c r="CB193" s="170"/>
      <c r="CC193" s="170"/>
      <c r="CD193" s="170"/>
      <c r="CE193" s="170"/>
      <c r="CF193" s="170"/>
      <c r="CG193" s="171"/>
      <c r="CH193" s="166">
        <v>0.02</v>
      </c>
      <c r="CI193" s="283"/>
      <c r="CJ193" s="172"/>
      <c r="CK193" s="154"/>
      <c r="CL193" s="154"/>
      <c r="CM193" s="154"/>
      <c r="CN193" s="154"/>
      <c r="CO193" s="154" t="s">
        <v>375</v>
      </c>
      <c r="CP193" s="273" t="s">
        <v>383</v>
      </c>
      <c r="CQ193" s="250" t="s">
        <v>427</v>
      </c>
      <c r="CR193" s="250"/>
      <c r="CS193" s="250">
        <v>10</v>
      </c>
      <c r="CT193" s="250"/>
      <c r="CU193" s="250"/>
      <c r="CV193" s="250"/>
      <c r="CW193" s="250"/>
      <c r="CX193" s="250"/>
      <c r="CY193" s="250" t="str">
        <f t="shared" si="32"/>
        <v/>
      </c>
      <c r="CZ193" s="178">
        <f t="shared" si="33"/>
        <v>385</v>
      </c>
      <c r="DA193" s="178">
        <f t="shared" si="34"/>
        <v>333.75</v>
      </c>
      <c r="DB193" s="243">
        <f t="shared" si="35"/>
        <v>0</v>
      </c>
      <c r="DC193" s="12">
        <f t="shared" si="36"/>
        <v>12</v>
      </c>
      <c r="DD193" s="271">
        <f t="shared" si="37"/>
        <v>12</v>
      </c>
      <c r="DE193" s="271">
        <f t="shared" si="38"/>
        <v>182</v>
      </c>
      <c r="DF193" s="167">
        <f t="shared" si="39"/>
        <v>79</v>
      </c>
      <c r="DG193" s="271">
        <f t="shared" si="40"/>
        <v>0.2</v>
      </c>
      <c r="DH193" s="243">
        <f t="shared" si="41"/>
        <v>12</v>
      </c>
      <c r="DI193" s="281">
        <f t="shared" si="42"/>
        <v>1</v>
      </c>
      <c r="DK193" s="12">
        <f t="shared" si="43"/>
        <v>5</v>
      </c>
      <c r="DM193" s="242">
        <f t="shared" si="44"/>
        <v>-17.25</v>
      </c>
      <c r="DN193" s="250">
        <f t="shared" si="45"/>
        <v>1</v>
      </c>
      <c r="DO193" s="250">
        <f t="shared" si="46"/>
        <v>1</v>
      </c>
      <c r="DP193" s="250">
        <f t="shared" si="47"/>
        <v>1</v>
      </c>
      <c r="DQ193" s="250"/>
      <c r="DR193" s="250"/>
      <c r="DS193" s="250"/>
      <c r="DT193" s="250"/>
      <c r="DU193" s="250"/>
      <c r="DV193" s="250"/>
      <c r="DW193" s="250"/>
      <c r="DX193" s="250"/>
      <c r="DY193" s="250"/>
      <c r="DZ193" s="250"/>
      <c r="EA193" s="250"/>
      <c r="EB193" s="250"/>
      <c r="EC193" s="250"/>
      <c r="ED193" s="250"/>
      <c r="EE193" s="250"/>
      <c r="EF193" s="250"/>
      <c r="EG193" s="250"/>
      <c r="EH193" s="250"/>
      <c r="EI193" s="250"/>
    </row>
    <row r="194" spans="1:139" s="184" customFormat="1" ht="31.5" customHeight="1" x14ac:dyDescent="0.2">
      <c r="A194" s="179">
        <v>2022</v>
      </c>
      <c r="B194" s="152">
        <v>3</v>
      </c>
      <c r="C194" s="282">
        <v>44627</v>
      </c>
      <c r="D194" s="152">
        <v>530</v>
      </c>
      <c r="E194" s="152">
        <v>929</v>
      </c>
      <c r="F194" s="152"/>
      <c r="G194" s="183" t="s">
        <v>215</v>
      </c>
      <c r="H194" s="271" t="s">
        <v>216</v>
      </c>
      <c r="I194" s="271"/>
      <c r="J194" s="271"/>
      <c r="K194" s="271"/>
      <c r="L194" s="185"/>
      <c r="M194" s="186">
        <v>1282.5</v>
      </c>
      <c r="N194" s="187">
        <v>1417.5</v>
      </c>
      <c r="O194" s="178">
        <v>6309</v>
      </c>
      <c r="P194" s="178">
        <v>5938</v>
      </c>
      <c r="Q194" s="178">
        <v>6468</v>
      </c>
      <c r="R194" s="178">
        <v>5592</v>
      </c>
      <c r="S194" s="178">
        <v>5668</v>
      </c>
      <c r="T194" s="178">
        <v>943</v>
      </c>
      <c r="U194" s="178">
        <v>1000</v>
      </c>
      <c r="V194" s="178">
        <v>948</v>
      </c>
      <c r="W194" s="178">
        <v>952</v>
      </c>
      <c r="X194" s="178">
        <v>977</v>
      </c>
      <c r="Y194" s="153"/>
      <c r="Z194" s="153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53"/>
      <c r="AL194" s="153"/>
      <c r="AM194" s="178"/>
      <c r="AN194" s="178"/>
      <c r="AO194" s="214"/>
      <c r="AP194" s="168"/>
      <c r="AQ194" s="169"/>
      <c r="AR194" s="167"/>
      <c r="AS194" s="167"/>
      <c r="AT194" s="167"/>
      <c r="AU194" s="167"/>
      <c r="AV194" s="167"/>
      <c r="AW194" s="167"/>
      <c r="AX194" s="167"/>
      <c r="AY194" s="167"/>
      <c r="AZ194" s="167"/>
      <c r="BA194" s="167"/>
      <c r="BB194" s="167"/>
      <c r="BC194" s="167"/>
      <c r="BD194" s="167"/>
      <c r="BE194" s="167"/>
      <c r="BF194" s="167"/>
      <c r="BG194" s="167"/>
      <c r="BH194" s="167"/>
      <c r="BI194" s="167"/>
      <c r="BJ194" s="167"/>
      <c r="BK194" s="167"/>
      <c r="BL194" s="167"/>
      <c r="BM194" s="167"/>
      <c r="BN194" s="167"/>
      <c r="BO194" s="167"/>
      <c r="BP194" s="167"/>
      <c r="BQ194" s="167"/>
      <c r="BR194" s="167"/>
      <c r="BS194" s="167"/>
      <c r="BT194" s="167"/>
      <c r="BU194" s="167"/>
      <c r="BV194" s="167"/>
      <c r="BW194" s="167"/>
      <c r="BX194" s="170"/>
      <c r="BY194" s="170"/>
      <c r="BZ194" s="170"/>
      <c r="CA194" s="170"/>
      <c r="CB194" s="170"/>
      <c r="CC194" s="170"/>
      <c r="CD194" s="170"/>
      <c r="CE194" s="170"/>
      <c r="CF194" s="170"/>
      <c r="CG194" s="171"/>
      <c r="CH194" s="166"/>
      <c r="CI194" s="283"/>
      <c r="CJ194" s="172"/>
      <c r="CK194" s="154"/>
      <c r="CL194" s="154"/>
      <c r="CM194" s="154"/>
      <c r="CN194" s="154"/>
      <c r="CO194" s="154" t="s">
        <v>428</v>
      </c>
      <c r="CP194" s="273"/>
      <c r="CQ194" s="250"/>
      <c r="CR194" s="250"/>
      <c r="CS194" s="250">
        <v>10</v>
      </c>
      <c r="CT194" s="250"/>
      <c r="CU194" s="250"/>
      <c r="CV194" s="250"/>
      <c r="CW194" s="250"/>
      <c r="CX194" s="250"/>
      <c r="CY194" s="250" t="str">
        <f t="shared" si="32"/>
        <v/>
      </c>
      <c r="CZ194" s="178">
        <f t="shared" si="33"/>
        <v>5995</v>
      </c>
      <c r="DA194" s="178">
        <f t="shared" si="34"/>
        <v>964</v>
      </c>
      <c r="DB194" s="243">
        <f t="shared" si="35"/>
        <v>0</v>
      </c>
      <c r="DC194" s="12">
        <f t="shared" si="36"/>
        <v>0</v>
      </c>
      <c r="DD194" s="271" t="str">
        <f t="shared" si="37"/>
        <v/>
      </c>
      <c r="DE194" s="271" t="str">
        <f t="shared" si="38"/>
        <v/>
      </c>
      <c r="DF194" s="167" t="str">
        <f t="shared" si="39"/>
        <v/>
      </c>
      <c r="DG194" s="271" t="str">
        <f t="shared" si="40"/>
        <v/>
      </c>
      <c r="DH194" s="243" t="str">
        <f t="shared" si="41"/>
        <v/>
      </c>
      <c r="DI194" s="281" t="str">
        <f t="shared" si="42"/>
        <v/>
      </c>
      <c r="DK194" s="12" t="str">
        <f t="shared" si="43"/>
        <v/>
      </c>
      <c r="DM194" s="242">
        <f t="shared" si="44"/>
        <v>964</v>
      </c>
      <c r="DN194" s="250">
        <f t="shared" si="45"/>
        <v>1</v>
      </c>
      <c r="DO194" s="250">
        <f t="shared" si="46"/>
        <v>0</v>
      </c>
      <c r="DP194" s="250">
        <f t="shared" si="47"/>
        <v>1</v>
      </c>
      <c r="DQ194" s="250"/>
      <c r="DR194" s="250"/>
      <c r="DS194" s="250"/>
      <c r="DT194" s="250"/>
      <c r="DU194" s="250"/>
      <c r="DV194" s="250"/>
      <c r="DW194" s="250"/>
      <c r="DX194" s="250"/>
      <c r="DY194" s="250"/>
      <c r="DZ194" s="250"/>
      <c r="EA194" s="250"/>
      <c r="EB194" s="250"/>
      <c r="EC194" s="250"/>
      <c r="ED194" s="250"/>
      <c r="EE194" s="250"/>
      <c r="EF194" s="250"/>
      <c r="EG194" s="250"/>
      <c r="EH194" s="250"/>
      <c r="EI194" s="250"/>
    </row>
    <row r="195" spans="1:139" s="184" customFormat="1" ht="31.5" customHeight="1" x14ac:dyDescent="0.2">
      <c r="A195" s="179">
        <v>2022</v>
      </c>
      <c r="B195" s="152">
        <v>3</v>
      </c>
      <c r="C195" s="282">
        <v>44627</v>
      </c>
      <c r="D195" s="152">
        <v>530</v>
      </c>
      <c r="E195" s="152">
        <v>930</v>
      </c>
      <c r="F195" s="152"/>
      <c r="G195" s="183" t="s">
        <v>217</v>
      </c>
      <c r="H195" s="271" t="s">
        <v>218</v>
      </c>
      <c r="I195" s="271"/>
      <c r="J195" s="271"/>
      <c r="K195" s="271"/>
      <c r="L195" s="185"/>
      <c r="M195" s="186">
        <v>641.25</v>
      </c>
      <c r="N195" s="187">
        <v>708.75</v>
      </c>
      <c r="O195" s="178">
        <v>3125</v>
      </c>
      <c r="P195" s="178">
        <v>3340</v>
      </c>
      <c r="Q195" s="178">
        <v>3035</v>
      </c>
      <c r="R195" s="178">
        <v>3230</v>
      </c>
      <c r="S195" s="178">
        <v>3431</v>
      </c>
      <c r="T195" s="178">
        <v>251</v>
      </c>
      <c r="U195" s="178">
        <v>270</v>
      </c>
      <c r="V195" s="178">
        <v>257</v>
      </c>
      <c r="W195" s="178">
        <v>253</v>
      </c>
      <c r="X195" s="178">
        <v>266</v>
      </c>
      <c r="Y195" s="153"/>
      <c r="Z195" s="153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53"/>
      <c r="AL195" s="153"/>
      <c r="AM195" s="178"/>
      <c r="AN195" s="178"/>
      <c r="AO195" s="214"/>
      <c r="AP195" s="168"/>
      <c r="AQ195" s="169"/>
      <c r="AR195" s="167"/>
      <c r="AS195" s="167"/>
      <c r="AT195" s="167"/>
      <c r="AU195" s="167"/>
      <c r="AV195" s="167"/>
      <c r="AW195" s="167"/>
      <c r="AX195" s="167"/>
      <c r="AY195" s="167"/>
      <c r="AZ195" s="167"/>
      <c r="BA195" s="167"/>
      <c r="BB195" s="167"/>
      <c r="BC195" s="167"/>
      <c r="BD195" s="167"/>
      <c r="BE195" s="167"/>
      <c r="BF195" s="167"/>
      <c r="BG195" s="167"/>
      <c r="BH195" s="167"/>
      <c r="BI195" s="167"/>
      <c r="BJ195" s="167"/>
      <c r="BK195" s="167"/>
      <c r="BL195" s="167"/>
      <c r="BM195" s="167"/>
      <c r="BN195" s="167"/>
      <c r="BO195" s="167"/>
      <c r="BP195" s="167"/>
      <c r="BQ195" s="167"/>
      <c r="BR195" s="167"/>
      <c r="BS195" s="167"/>
      <c r="BT195" s="167"/>
      <c r="BU195" s="167"/>
      <c r="BV195" s="167"/>
      <c r="BW195" s="167"/>
      <c r="BX195" s="170"/>
      <c r="BY195" s="170"/>
      <c r="BZ195" s="170"/>
      <c r="CA195" s="170"/>
      <c r="CB195" s="170"/>
      <c r="CC195" s="170"/>
      <c r="CD195" s="170"/>
      <c r="CE195" s="170"/>
      <c r="CF195" s="170"/>
      <c r="CG195" s="171"/>
      <c r="CH195" s="166"/>
      <c r="CI195" s="283"/>
      <c r="CJ195" s="172"/>
      <c r="CK195" s="154"/>
      <c r="CL195" s="154"/>
      <c r="CM195" s="154"/>
      <c r="CN195" s="154"/>
      <c r="CO195" s="154" t="s">
        <v>428</v>
      </c>
      <c r="CP195" s="273"/>
      <c r="CQ195" s="250"/>
      <c r="CR195" s="250"/>
      <c r="CS195" s="250">
        <v>10</v>
      </c>
      <c r="CT195" s="250"/>
      <c r="CU195" s="250"/>
      <c r="CV195" s="250"/>
      <c r="CW195" s="250"/>
      <c r="CX195" s="250"/>
      <c r="CY195" s="250" t="str">
        <f t="shared" si="32"/>
        <v/>
      </c>
      <c r="CZ195" s="178">
        <f t="shared" si="33"/>
        <v>3232</v>
      </c>
      <c r="DA195" s="178">
        <f t="shared" si="34"/>
        <v>259.39999999999998</v>
      </c>
      <c r="DB195" s="243">
        <f t="shared" si="35"/>
        <v>0</v>
      </c>
      <c r="DC195" s="12">
        <f t="shared" si="36"/>
        <v>0</v>
      </c>
      <c r="DD195" s="271" t="str">
        <f t="shared" si="37"/>
        <v/>
      </c>
      <c r="DE195" s="271" t="str">
        <f t="shared" si="38"/>
        <v/>
      </c>
      <c r="DF195" s="167" t="str">
        <f t="shared" si="39"/>
        <v/>
      </c>
      <c r="DG195" s="271" t="str">
        <f t="shared" si="40"/>
        <v/>
      </c>
      <c r="DH195" s="243" t="str">
        <f t="shared" si="41"/>
        <v/>
      </c>
      <c r="DI195" s="281" t="str">
        <f t="shared" si="42"/>
        <v/>
      </c>
      <c r="DK195" s="12" t="str">
        <f t="shared" si="43"/>
        <v/>
      </c>
      <c r="DM195" s="242">
        <f t="shared" si="44"/>
        <v>259.39999999999998</v>
      </c>
      <c r="DN195" s="250">
        <f t="shared" si="45"/>
        <v>1</v>
      </c>
      <c r="DO195" s="250">
        <f t="shared" si="46"/>
        <v>0</v>
      </c>
      <c r="DP195" s="250">
        <f t="shared" si="47"/>
        <v>1</v>
      </c>
      <c r="DQ195" s="250"/>
      <c r="DR195" s="250"/>
      <c r="DS195" s="250"/>
      <c r="DT195" s="250"/>
      <c r="DU195" s="250"/>
      <c r="DV195" s="250"/>
      <c r="DW195" s="250"/>
      <c r="DX195" s="250"/>
      <c r="DY195" s="250"/>
      <c r="DZ195" s="250"/>
      <c r="EA195" s="250"/>
      <c r="EB195" s="250"/>
      <c r="EC195" s="250"/>
      <c r="ED195" s="250"/>
      <c r="EE195" s="250"/>
      <c r="EF195" s="250"/>
      <c r="EG195" s="250"/>
      <c r="EH195" s="250"/>
      <c r="EI195" s="250"/>
    </row>
    <row r="196" spans="1:139" s="184" customFormat="1" ht="31.5" customHeight="1" x14ac:dyDescent="0.2">
      <c r="A196" s="179">
        <v>2022</v>
      </c>
      <c r="B196" s="152">
        <v>3</v>
      </c>
      <c r="C196" s="282">
        <v>44627</v>
      </c>
      <c r="D196" s="152">
        <v>530</v>
      </c>
      <c r="E196" s="152">
        <v>931</v>
      </c>
      <c r="F196" s="152"/>
      <c r="G196" s="183" t="s">
        <v>219</v>
      </c>
      <c r="H196" s="271" t="s">
        <v>220</v>
      </c>
      <c r="I196" s="271"/>
      <c r="J196" s="271"/>
      <c r="K196" s="271"/>
      <c r="L196" s="185"/>
      <c r="M196" s="186">
        <v>545.05999999999995</v>
      </c>
      <c r="N196" s="187">
        <v>602.44000000000005</v>
      </c>
      <c r="O196" s="178">
        <v>8255</v>
      </c>
      <c r="P196" s="178">
        <v>8347</v>
      </c>
      <c r="Q196" s="178">
        <v>8850</v>
      </c>
      <c r="R196" s="178">
        <v>8698</v>
      </c>
      <c r="S196" s="178">
        <v>9114</v>
      </c>
      <c r="T196" s="178">
        <v>1870</v>
      </c>
      <c r="U196" s="178">
        <v>2067</v>
      </c>
      <c r="V196" s="178">
        <v>2075</v>
      </c>
      <c r="W196" s="178">
        <v>2018</v>
      </c>
      <c r="X196" s="178">
        <v>2193</v>
      </c>
      <c r="Y196" s="153"/>
      <c r="Z196" s="153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53"/>
      <c r="AL196" s="153"/>
      <c r="AM196" s="178"/>
      <c r="AN196" s="178"/>
      <c r="AO196" s="214"/>
      <c r="AP196" s="168"/>
      <c r="AQ196" s="169"/>
      <c r="AR196" s="167"/>
      <c r="AS196" s="167"/>
      <c r="AT196" s="167"/>
      <c r="AU196" s="167"/>
      <c r="AV196" s="167"/>
      <c r="AW196" s="167"/>
      <c r="AX196" s="167"/>
      <c r="AY196" s="167"/>
      <c r="AZ196" s="167"/>
      <c r="BA196" s="167"/>
      <c r="BB196" s="167"/>
      <c r="BC196" s="167"/>
      <c r="BD196" s="167"/>
      <c r="BE196" s="167"/>
      <c r="BF196" s="167"/>
      <c r="BG196" s="167"/>
      <c r="BH196" s="167"/>
      <c r="BI196" s="167"/>
      <c r="BJ196" s="167"/>
      <c r="BK196" s="167"/>
      <c r="BL196" s="167"/>
      <c r="BM196" s="167"/>
      <c r="BN196" s="167"/>
      <c r="BO196" s="167"/>
      <c r="BP196" s="167"/>
      <c r="BQ196" s="167"/>
      <c r="BR196" s="167"/>
      <c r="BS196" s="167"/>
      <c r="BT196" s="167"/>
      <c r="BU196" s="167"/>
      <c r="BV196" s="167"/>
      <c r="BW196" s="167"/>
      <c r="BX196" s="170"/>
      <c r="BY196" s="170"/>
      <c r="BZ196" s="170"/>
      <c r="CA196" s="170"/>
      <c r="CB196" s="170"/>
      <c r="CC196" s="170"/>
      <c r="CD196" s="170"/>
      <c r="CE196" s="170"/>
      <c r="CF196" s="170"/>
      <c r="CG196" s="171"/>
      <c r="CH196" s="166"/>
      <c r="CI196" s="283"/>
      <c r="CJ196" s="172"/>
      <c r="CK196" s="154"/>
      <c r="CL196" s="154"/>
      <c r="CM196" s="154"/>
      <c r="CN196" s="154"/>
      <c r="CO196" s="154" t="s">
        <v>428</v>
      </c>
      <c r="CP196" s="273"/>
      <c r="CQ196" s="250"/>
      <c r="CR196" s="250"/>
      <c r="CS196" s="250">
        <v>10</v>
      </c>
      <c r="CT196" s="250"/>
      <c r="CU196" s="250"/>
      <c r="CV196" s="250"/>
      <c r="CW196" s="250"/>
      <c r="CX196" s="250"/>
      <c r="CY196" s="250" t="str">
        <f t="shared" ref="CY196:CY259" si="48">IFERROR(ROUND(STDEV(AN196,L196),1),"")</f>
        <v/>
      </c>
      <c r="CZ196" s="178">
        <f t="shared" ref="CZ196:CZ259" si="49">IFERROR(ROUND(AVERAGE(O196:S196,AA196:AE196),0),"")</f>
        <v>8653</v>
      </c>
      <c r="DA196" s="178">
        <f t="shared" ref="DA196:DA259" si="50">IFERROR(AVERAGE(T196:X196,AF196:AJ196),"")</f>
        <v>2044.6</v>
      </c>
      <c r="DB196" s="243">
        <f t="shared" ref="DB196:DB259" si="51">AV196+BK196</f>
        <v>0</v>
      </c>
      <c r="DC196" s="12">
        <f t="shared" ref="DC196:DC259" si="52">SUM(BL196:BT196,AW196:BE196)</f>
        <v>0</v>
      </c>
      <c r="DD196" s="271" t="str">
        <f t="shared" ref="DD196:DD259" si="53">IFERROR(ROUND(DC196/K196,0),"")</f>
        <v/>
      </c>
      <c r="DE196" s="271" t="str">
        <f t="shared" ref="DE196:DE259" si="54">IFERROR(ROUND(AVERAGE(Y196:Z196,AK196:AL196),0),"")</f>
        <v/>
      </c>
      <c r="DF196" s="167" t="str">
        <f t="shared" ref="DF196:DF259" si="55">IFERROR(ROUND((3600/DE196*J196),0),"")</f>
        <v/>
      </c>
      <c r="DG196" s="271" t="str">
        <f t="shared" ref="DG196:DG259" si="56">IFERROR(ROUND(DD196/DF196,1),"")</f>
        <v/>
      </c>
      <c r="DH196" s="243" t="str">
        <f t="shared" ref="DH196:DH259" si="57">IFERROR(DB196+DD196,"")</f>
        <v/>
      </c>
      <c r="DI196" s="281" t="str">
        <f t="shared" ref="DI196:DI259" si="58">IFERROR(DD196/DH196,"")</f>
        <v/>
      </c>
      <c r="DK196" s="12" t="str">
        <f t="shared" ref="DK196:DK259" si="59">IFERROR(DF196-AP196,"")</f>
        <v/>
      </c>
      <c r="DM196" s="242">
        <f t="shared" ref="DM196:DM259" si="60">IFERROR(DA196-L196,"")</f>
        <v>2044.6</v>
      </c>
      <c r="DN196" s="250">
        <f t="shared" ref="DN196:DN259" si="61">IF(DE196&gt;AQ196,0,1)</f>
        <v>1</v>
      </c>
      <c r="DO196" s="250">
        <f t="shared" ref="DO196:DO259" si="62">IF(DA196&lt;M196,0,1)</f>
        <v>1</v>
      </c>
      <c r="DP196" s="250">
        <f t="shared" ref="DP196:DP259" si="63">IF(DA196&gt;N196,0,1)</f>
        <v>0</v>
      </c>
      <c r="DQ196" s="250"/>
      <c r="DR196" s="250"/>
      <c r="DS196" s="250"/>
      <c r="DT196" s="250"/>
      <c r="DU196" s="250"/>
      <c r="DV196" s="250"/>
      <c r="DW196" s="250"/>
      <c r="DX196" s="250"/>
      <c r="DY196" s="250"/>
      <c r="DZ196" s="250"/>
      <c r="EA196" s="250"/>
      <c r="EB196" s="250"/>
      <c r="EC196" s="250"/>
      <c r="ED196" s="250"/>
      <c r="EE196" s="250"/>
      <c r="EF196" s="250"/>
      <c r="EG196" s="250"/>
      <c r="EH196" s="250"/>
      <c r="EI196" s="250"/>
    </row>
    <row r="197" spans="1:139" s="184" customFormat="1" ht="31.5" customHeight="1" x14ac:dyDescent="0.2">
      <c r="A197" s="179">
        <v>2022</v>
      </c>
      <c r="B197" s="152">
        <v>3</v>
      </c>
      <c r="C197" s="282">
        <v>44627</v>
      </c>
      <c r="D197" s="152">
        <v>530</v>
      </c>
      <c r="E197" s="152">
        <v>932</v>
      </c>
      <c r="F197" s="152"/>
      <c r="G197" s="183" t="s">
        <v>221</v>
      </c>
      <c r="H197" s="271" t="s">
        <v>222</v>
      </c>
      <c r="I197" s="271"/>
      <c r="J197" s="271"/>
      <c r="K197" s="271"/>
      <c r="L197" s="185"/>
      <c r="M197" s="186">
        <v>415.63</v>
      </c>
      <c r="N197" s="187">
        <v>459.38</v>
      </c>
      <c r="O197" s="178">
        <v>6016</v>
      </c>
      <c r="P197" s="178">
        <v>6204</v>
      </c>
      <c r="Q197" s="178">
        <v>6111</v>
      </c>
      <c r="R197" s="178">
        <v>5490</v>
      </c>
      <c r="S197" s="178">
        <v>6544</v>
      </c>
      <c r="T197" s="178">
        <v>1100</v>
      </c>
      <c r="U197" s="178">
        <v>1177</v>
      </c>
      <c r="V197" s="178">
        <v>1168</v>
      </c>
      <c r="W197" s="178">
        <v>1135</v>
      </c>
      <c r="X197" s="178">
        <v>1181</v>
      </c>
      <c r="Y197" s="153"/>
      <c r="Z197" s="153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53"/>
      <c r="AL197" s="153"/>
      <c r="AM197" s="178"/>
      <c r="AN197" s="178"/>
      <c r="AO197" s="214"/>
      <c r="AP197" s="168"/>
      <c r="AQ197" s="169"/>
      <c r="AR197" s="167"/>
      <c r="AS197" s="167"/>
      <c r="AT197" s="167"/>
      <c r="AU197" s="167"/>
      <c r="AV197" s="167"/>
      <c r="AW197" s="167"/>
      <c r="AX197" s="167"/>
      <c r="AY197" s="167"/>
      <c r="AZ197" s="167"/>
      <c r="BA197" s="167"/>
      <c r="BB197" s="167"/>
      <c r="BC197" s="167"/>
      <c r="BD197" s="167"/>
      <c r="BE197" s="167"/>
      <c r="BF197" s="167"/>
      <c r="BG197" s="167"/>
      <c r="BH197" s="167"/>
      <c r="BI197" s="167"/>
      <c r="BJ197" s="167"/>
      <c r="BK197" s="167"/>
      <c r="BL197" s="167"/>
      <c r="BM197" s="167"/>
      <c r="BN197" s="167"/>
      <c r="BO197" s="167"/>
      <c r="BP197" s="167"/>
      <c r="BQ197" s="167"/>
      <c r="BR197" s="167"/>
      <c r="BS197" s="167"/>
      <c r="BT197" s="167"/>
      <c r="BU197" s="167"/>
      <c r="BV197" s="167"/>
      <c r="BW197" s="167"/>
      <c r="BX197" s="170"/>
      <c r="BY197" s="170"/>
      <c r="BZ197" s="170"/>
      <c r="CA197" s="170"/>
      <c r="CB197" s="170"/>
      <c r="CC197" s="170"/>
      <c r="CD197" s="170"/>
      <c r="CE197" s="170"/>
      <c r="CF197" s="170"/>
      <c r="CG197" s="171"/>
      <c r="CH197" s="166"/>
      <c r="CI197" s="283"/>
      <c r="CJ197" s="172"/>
      <c r="CK197" s="154"/>
      <c r="CL197" s="154"/>
      <c r="CM197" s="154"/>
      <c r="CN197" s="154"/>
      <c r="CO197" s="154" t="s">
        <v>428</v>
      </c>
      <c r="CP197" s="273"/>
      <c r="CQ197" s="250"/>
      <c r="CR197" s="250"/>
      <c r="CS197" s="250">
        <v>10</v>
      </c>
      <c r="CT197" s="250"/>
      <c r="CU197" s="250"/>
      <c r="CV197" s="250"/>
      <c r="CW197" s="250"/>
      <c r="CX197" s="250"/>
      <c r="CY197" s="250" t="str">
        <f t="shared" si="48"/>
        <v/>
      </c>
      <c r="CZ197" s="178">
        <f t="shared" si="49"/>
        <v>6073</v>
      </c>
      <c r="DA197" s="178">
        <f t="shared" si="50"/>
        <v>1152.2</v>
      </c>
      <c r="DB197" s="243">
        <f t="shared" si="51"/>
        <v>0</v>
      </c>
      <c r="DC197" s="12">
        <f t="shared" si="52"/>
        <v>0</v>
      </c>
      <c r="DD197" s="271" t="str">
        <f t="shared" si="53"/>
        <v/>
      </c>
      <c r="DE197" s="271" t="str">
        <f t="shared" si="54"/>
        <v/>
      </c>
      <c r="DF197" s="167" t="str">
        <f t="shared" si="55"/>
        <v/>
      </c>
      <c r="DG197" s="271" t="str">
        <f t="shared" si="56"/>
        <v/>
      </c>
      <c r="DH197" s="243" t="str">
        <f t="shared" si="57"/>
        <v/>
      </c>
      <c r="DI197" s="281" t="str">
        <f t="shared" si="58"/>
        <v/>
      </c>
      <c r="DK197" s="12" t="str">
        <f t="shared" si="59"/>
        <v/>
      </c>
      <c r="DM197" s="242">
        <f t="shared" si="60"/>
        <v>1152.2</v>
      </c>
      <c r="DN197" s="250">
        <f t="shared" si="61"/>
        <v>1</v>
      </c>
      <c r="DO197" s="250">
        <f t="shared" si="62"/>
        <v>1</v>
      </c>
      <c r="DP197" s="250">
        <f t="shared" si="63"/>
        <v>0</v>
      </c>
      <c r="DQ197" s="250"/>
      <c r="DR197" s="250"/>
      <c r="DS197" s="250"/>
      <c r="DT197" s="250"/>
      <c r="DU197" s="250"/>
      <c r="DV197" s="250"/>
      <c r="DW197" s="250"/>
      <c r="DX197" s="250"/>
      <c r="DY197" s="250"/>
      <c r="DZ197" s="250"/>
      <c r="EA197" s="250"/>
      <c r="EB197" s="250"/>
      <c r="EC197" s="250"/>
      <c r="ED197" s="250"/>
      <c r="EE197" s="250"/>
      <c r="EF197" s="250"/>
      <c r="EG197" s="250"/>
      <c r="EH197" s="250"/>
      <c r="EI197" s="250"/>
    </row>
    <row r="198" spans="1:139" s="184" customFormat="1" ht="31.5" customHeight="1" x14ac:dyDescent="0.2">
      <c r="A198" s="179">
        <v>2022</v>
      </c>
      <c r="B198" s="152">
        <v>3</v>
      </c>
      <c r="C198" s="282">
        <v>44628</v>
      </c>
      <c r="D198" s="152">
        <v>34</v>
      </c>
      <c r="E198" s="152">
        <v>99</v>
      </c>
      <c r="F198" s="152">
        <v>2</v>
      </c>
      <c r="G198" s="183" t="s">
        <v>231</v>
      </c>
      <c r="H198" s="271" t="s">
        <v>232</v>
      </c>
      <c r="I198" s="271" t="s">
        <v>365</v>
      </c>
      <c r="J198" s="271">
        <v>4</v>
      </c>
      <c r="K198" s="271">
        <v>6</v>
      </c>
      <c r="L198" s="185">
        <v>20</v>
      </c>
      <c r="M198" s="186">
        <v>18.600000000000001</v>
      </c>
      <c r="N198" s="187">
        <v>21.4</v>
      </c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53"/>
      <c r="Z198" s="153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53"/>
      <c r="AL198" s="153"/>
      <c r="AM198" s="178"/>
      <c r="AN198" s="178"/>
      <c r="AO198" s="214"/>
      <c r="AP198" s="168">
        <v>140</v>
      </c>
      <c r="AQ198" s="169">
        <v>103</v>
      </c>
      <c r="AR198" s="167"/>
      <c r="AS198" s="167"/>
      <c r="AT198" s="167"/>
      <c r="AU198" s="167"/>
      <c r="AV198" s="167">
        <v>72</v>
      </c>
      <c r="AW198" s="167"/>
      <c r="AX198" s="167"/>
      <c r="AY198" s="167"/>
      <c r="AZ198" s="167"/>
      <c r="BA198" s="167"/>
      <c r="BB198" s="167"/>
      <c r="BC198" s="167"/>
      <c r="BD198" s="167"/>
      <c r="BE198" s="167"/>
      <c r="BF198" s="167"/>
      <c r="BG198" s="167"/>
      <c r="BH198" s="167"/>
      <c r="BI198" s="167"/>
      <c r="BJ198" s="167"/>
      <c r="BK198" s="167"/>
      <c r="BL198" s="167"/>
      <c r="BM198" s="167"/>
      <c r="BN198" s="167"/>
      <c r="BO198" s="167"/>
      <c r="BP198" s="167"/>
      <c r="BQ198" s="167"/>
      <c r="BR198" s="167"/>
      <c r="BS198" s="167"/>
      <c r="BT198" s="167"/>
      <c r="BU198" s="167"/>
      <c r="BV198" s="167"/>
      <c r="BW198" s="167"/>
      <c r="BX198" s="170"/>
      <c r="BY198" s="170"/>
      <c r="BZ198" s="170"/>
      <c r="CA198" s="170"/>
      <c r="CB198" s="170"/>
      <c r="CC198" s="170"/>
      <c r="CD198" s="170"/>
      <c r="CE198" s="170"/>
      <c r="CF198" s="170"/>
      <c r="CG198" s="171"/>
      <c r="CH198" s="166">
        <v>1.4999999999999999E-2</v>
      </c>
      <c r="CI198" s="283"/>
      <c r="CJ198" s="172"/>
      <c r="CK198" s="154"/>
      <c r="CL198" s="154"/>
      <c r="CM198" s="154"/>
      <c r="CN198" s="154"/>
      <c r="CO198" s="154" t="s">
        <v>375</v>
      </c>
      <c r="CP198" s="273" t="s">
        <v>376</v>
      </c>
      <c r="CQ198" s="250" t="s">
        <v>414</v>
      </c>
      <c r="CR198" s="250"/>
      <c r="CS198" s="250">
        <v>10</v>
      </c>
      <c r="CT198" s="250"/>
      <c r="CU198" s="250"/>
      <c r="CV198" s="250"/>
      <c r="CW198" s="250"/>
      <c r="CX198" s="250"/>
      <c r="CY198" s="250" t="str">
        <f t="shared" si="48"/>
        <v/>
      </c>
      <c r="CZ198" s="178" t="str">
        <f t="shared" si="49"/>
        <v/>
      </c>
      <c r="DA198" s="178" t="str">
        <f t="shared" si="50"/>
        <v/>
      </c>
      <c r="DB198" s="243">
        <f t="shared" si="51"/>
        <v>72</v>
      </c>
      <c r="DC198" s="12">
        <f t="shared" si="52"/>
        <v>0</v>
      </c>
      <c r="DD198" s="271">
        <f t="shared" si="53"/>
        <v>0</v>
      </c>
      <c r="DE198" s="271" t="str">
        <f t="shared" si="54"/>
        <v/>
      </c>
      <c r="DF198" s="167" t="str">
        <f t="shared" si="55"/>
        <v/>
      </c>
      <c r="DG198" s="271" t="str">
        <f t="shared" si="56"/>
        <v/>
      </c>
      <c r="DH198" s="243">
        <f t="shared" si="57"/>
        <v>72</v>
      </c>
      <c r="DI198" s="281">
        <f t="shared" si="58"/>
        <v>0</v>
      </c>
      <c r="DK198" s="12" t="str">
        <f t="shared" si="59"/>
        <v/>
      </c>
      <c r="DM198" s="242" t="str">
        <f t="shared" si="60"/>
        <v/>
      </c>
      <c r="DN198" s="250">
        <f t="shared" si="61"/>
        <v>0</v>
      </c>
      <c r="DO198" s="250">
        <f t="shared" si="62"/>
        <v>1</v>
      </c>
      <c r="DP198" s="250">
        <f t="shared" si="63"/>
        <v>0</v>
      </c>
      <c r="DQ198" s="250"/>
      <c r="DR198" s="250"/>
      <c r="DS198" s="250"/>
      <c r="DT198" s="250"/>
      <c r="DU198" s="250"/>
      <c r="DV198" s="250"/>
      <c r="DW198" s="250"/>
      <c r="DX198" s="250"/>
      <c r="DY198" s="250"/>
      <c r="DZ198" s="250"/>
      <c r="EA198" s="250"/>
      <c r="EB198" s="250"/>
      <c r="EC198" s="250"/>
      <c r="ED198" s="250"/>
      <c r="EE198" s="250"/>
      <c r="EF198" s="250"/>
      <c r="EG198" s="250"/>
      <c r="EH198" s="250"/>
      <c r="EI198" s="250"/>
    </row>
    <row r="199" spans="1:139" s="184" customFormat="1" ht="31.5" customHeight="1" x14ac:dyDescent="0.2">
      <c r="A199" s="179">
        <v>2022</v>
      </c>
      <c r="B199" s="152">
        <v>3</v>
      </c>
      <c r="C199" s="282">
        <v>44628</v>
      </c>
      <c r="D199" s="152">
        <v>418</v>
      </c>
      <c r="E199" s="152">
        <v>665</v>
      </c>
      <c r="F199" s="152">
        <v>2</v>
      </c>
      <c r="G199" s="183" t="s">
        <v>213</v>
      </c>
      <c r="H199" s="271" t="s">
        <v>214</v>
      </c>
      <c r="I199" s="271" t="s">
        <v>423</v>
      </c>
      <c r="J199" s="271">
        <v>1</v>
      </c>
      <c r="K199" s="271">
        <v>4</v>
      </c>
      <c r="L199" s="185">
        <v>110</v>
      </c>
      <c r="M199" s="186">
        <v>101.2</v>
      </c>
      <c r="N199" s="187">
        <v>118.8</v>
      </c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53">
        <v>161</v>
      </c>
      <c r="Z199" s="153">
        <v>158</v>
      </c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53">
        <v>158</v>
      </c>
      <c r="AL199" s="153">
        <v>158</v>
      </c>
      <c r="AM199" s="178"/>
      <c r="AN199" s="178"/>
      <c r="AO199" s="214"/>
      <c r="AP199" s="168">
        <v>21</v>
      </c>
      <c r="AQ199" s="169">
        <v>171</v>
      </c>
      <c r="AR199" s="167"/>
      <c r="AS199" s="167"/>
      <c r="AT199" s="167"/>
      <c r="AU199" s="167"/>
      <c r="AV199" s="167"/>
      <c r="AW199" s="167"/>
      <c r="AX199" s="167"/>
      <c r="AY199" s="167"/>
      <c r="AZ199" s="167"/>
      <c r="BA199" s="167"/>
      <c r="BB199" s="167"/>
      <c r="BC199" s="167"/>
      <c r="BD199" s="167"/>
      <c r="BE199" s="167"/>
      <c r="BF199" s="167"/>
      <c r="BG199" s="167"/>
      <c r="BH199" s="167"/>
      <c r="BI199" s="167"/>
      <c r="BJ199" s="167"/>
      <c r="BK199" s="167"/>
      <c r="BL199" s="167"/>
      <c r="BM199" s="167"/>
      <c r="BN199" s="167"/>
      <c r="BO199" s="167"/>
      <c r="BP199" s="167"/>
      <c r="BQ199" s="167"/>
      <c r="BR199" s="167"/>
      <c r="BS199" s="167"/>
      <c r="BT199" s="167"/>
      <c r="BU199" s="167"/>
      <c r="BV199" s="167"/>
      <c r="BW199" s="167"/>
      <c r="BX199" s="170"/>
      <c r="BY199" s="170"/>
      <c r="BZ199" s="170"/>
      <c r="CA199" s="170"/>
      <c r="CB199" s="170"/>
      <c r="CC199" s="170"/>
      <c r="CD199" s="170"/>
      <c r="CE199" s="170"/>
      <c r="CF199" s="170"/>
      <c r="CG199" s="171"/>
      <c r="CH199" s="166">
        <v>1.4999999999999999E-2</v>
      </c>
      <c r="CI199" s="283"/>
      <c r="CJ199" s="172"/>
      <c r="CK199" s="154"/>
      <c r="CL199" s="154"/>
      <c r="CM199" s="154"/>
      <c r="CN199" s="154"/>
      <c r="CO199" s="154" t="s">
        <v>400</v>
      </c>
      <c r="CP199" s="273" t="s">
        <v>401</v>
      </c>
      <c r="CQ199" s="250"/>
      <c r="CR199" s="250"/>
      <c r="CS199" s="250">
        <v>10</v>
      </c>
      <c r="CT199" s="250"/>
      <c r="CU199" s="250"/>
      <c r="CV199" s="250"/>
      <c r="CW199" s="250"/>
      <c r="CX199" s="250"/>
      <c r="CY199" s="250" t="str">
        <f t="shared" si="48"/>
        <v/>
      </c>
      <c r="CZ199" s="178" t="str">
        <f t="shared" si="49"/>
        <v/>
      </c>
      <c r="DA199" s="178" t="str">
        <f t="shared" si="50"/>
        <v/>
      </c>
      <c r="DB199" s="243">
        <f t="shared" si="51"/>
        <v>0</v>
      </c>
      <c r="DC199" s="12">
        <f t="shared" si="52"/>
        <v>0</v>
      </c>
      <c r="DD199" s="271">
        <f t="shared" si="53"/>
        <v>0</v>
      </c>
      <c r="DE199" s="271">
        <f t="shared" si="54"/>
        <v>159</v>
      </c>
      <c r="DF199" s="167">
        <f t="shared" si="55"/>
        <v>23</v>
      </c>
      <c r="DG199" s="271">
        <f t="shared" si="56"/>
        <v>0</v>
      </c>
      <c r="DH199" s="243">
        <f t="shared" si="57"/>
        <v>0</v>
      </c>
      <c r="DI199" s="281" t="str">
        <f t="shared" si="58"/>
        <v/>
      </c>
      <c r="DK199" s="12">
        <f t="shared" si="59"/>
        <v>2</v>
      </c>
      <c r="DM199" s="242" t="str">
        <f t="shared" si="60"/>
        <v/>
      </c>
      <c r="DN199" s="250">
        <f t="shared" si="61"/>
        <v>1</v>
      </c>
      <c r="DO199" s="250">
        <f t="shared" si="62"/>
        <v>1</v>
      </c>
      <c r="DP199" s="250">
        <f t="shared" si="63"/>
        <v>0</v>
      </c>
      <c r="DQ199" s="250"/>
      <c r="DR199" s="250"/>
      <c r="DS199" s="250"/>
      <c r="DT199" s="250"/>
      <c r="DU199" s="250"/>
      <c r="DV199" s="250"/>
      <c r="DW199" s="250"/>
      <c r="DX199" s="250"/>
      <c r="DY199" s="250"/>
      <c r="DZ199" s="250"/>
      <c r="EA199" s="250"/>
      <c r="EB199" s="250"/>
      <c r="EC199" s="250"/>
      <c r="ED199" s="250"/>
      <c r="EE199" s="250"/>
      <c r="EF199" s="250"/>
      <c r="EG199" s="250"/>
      <c r="EH199" s="250"/>
      <c r="EI199" s="250"/>
    </row>
    <row r="200" spans="1:139" s="184" customFormat="1" ht="31.5" customHeight="1" x14ac:dyDescent="0.2">
      <c r="A200" s="179">
        <v>2022</v>
      </c>
      <c r="B200" s="152">
        <v>3</v>
      </c>
      <c r="C200" s="282">
        <v>44628</v>
      </c>
      <c r="D200" s="152">
        <v>375</v>
      </c>
      <c r="E200" s="152">
        <v>437</v>
      </c>
      <c r="F200" s="152">
        <v>3</v>
      </c>
      <c r="G200" s="183" t="s">
        <v>163</v>
      </c>
      <c r="H200" s="271" t="s">
        <v>164</v>
      </c>
      <c r="I200" s="271" t="s">
        <v>365</v>
      </c>
      <c r="J200" s="271">
        <v>4</v>
      </c>
      <c r="K200" s="271">
        <v>2</v>
      </c>
      <c r="L200" s="185">
        <v>168</v>
      </c>
      <c r="M200" s="186">
        <v>158.08799999999999</v>
      </c>
      <c r="N200" s="187">
        <v>179.928</v>
      </c>
      <c r="O200" s="178">
        <v>286</v>
      </c>
      <c r="P200" s="178"/>
      <c r="Q200" s="178"/>
      <c r="R200" s="178"/>
      <c r="S200" s="178"/>
      <c r="T200" s="178">
        <v>189</v>
      </c>
      <c r="U200" s="178"/>
      <c r="V200" s="178"/>
      <c r="W200" s="178"/>
      <c r="X200" s="178"/>
      <c r="Y200" s="153">
        <v>102</v>
      </c>
      <c r="Z200" s="153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53"/>
      <c r="AL200" s="153"/>
      <c r="AM200" s="178"/>
      <c r="AN200" s="178"/>
      <c r="AO200" s="214"/>
      <c r="AP200" s="168">
        <v>120</v>
      </c>
      <c r="AQ200" s="169">
        <v>120</v>
      </c>
      <c r="AR200" s="167"/>
      <c r="AS200" s="167"/>
      <c r="AT200" s="167"/>
      <c r="AU200" s="167"/>
      <c r="AV200" s="167">
        <v>875</v>
      </c>
      <c r="AW200" s="167">
        <v>6</v>
      </c>
      <c r="AX200" s="167">
        <v>6</v>
      </c>
      <c r="AY200" s="167">
        <v>6</v>
      </c>
      <c r="AZ200" s="167"/>
      <c r="BA200" s="167"/>
      <c r="BB200" s="167"/>
      <c r="BC200" s="167"/>
      <c r="BD200" s="167"/>
      <c r="BE200" s="167"/>
      <c r="BF200" s="167"/>
      <c r="BG200" s="167"/>
      <c r="BH200" s="167">
        <v>884</v>
      </c>
      <c r="BI200" s="167"/>
      <c r="BJ200" s="167"/>
      <c r="BK200" s="167">
        <v>775</v>
      </c>
      <c r="BL200" s="167"/>
      <c r="BM200" s="167"/>
      <c r="BN200" s="167"/>
      <c r="BO200" s="167"/>
      <c r="BP200" s="167"/>
      <c r="BQ200" s="167"/>
      <c r="BR200" s="167"/>
      <c r="BS200" s="167"/>
      <c r="BT200" s="167"/>
      <c r="BU200" s="167"/>
      <c r="BV200" s="167"/>
      <c r="BW200" s="167"/>
      <c r="BX200" s="170"/>
      <c r="BY200" s="170"/>
      <c r="BZ200" s="170"/>
      <c r="CA200" s="170"/>
      <c r="CB200" s="170"/>
      <c r="CC200" s="170"/>
      <c r="CD200" s="170"/>
      <c r="CE200" s="170"/>
      <c r="CF200" s="170"/>
      <c r="CG200" s="171"/>
      <c r="CH200" s="166">
        <v>1.4999999999999999E-2</v>
      </c>
      <c r="CI200" s="283"/>
      <c r="CJ200" s="172"/>
      <c r="CK200" s="154"/>
      <c r="CL200" s="154"/>
      <c r="CM200" s="154"/>
      <c r="CN200" s="154"/>
      <c r="CO200" s="154" t="s">
        <v>367</v>
      </c>
      <c r="CP200" s="273" t="s">
        <v>368</v>
      </c>
      <c r="CQ200" s="250" t="s">
        <v>421</v>
      </c>
      <c r="CR200" s="250" t="s">
        <v>370</v>
      </c>
      <c r="CS200" s="250">
        <v>10</v>
      </c>
      <c r="CT200" s="250"/>
      <c r="CU200" s="250"/>
      <c r="CV200" s="250"/>
      <c r="CW200" s="250"/>
      <c r="CX200" s="250"/>
      <c r="CY200" s="250" t="str">
        <f t="shared" si="48"/>
        <v/>
      </c>
      <c r="CZ200" s="178">
        <f t="shared" si="49"/>
        <v>286</v>
      </c>
      <c r="DA200" s="178">
        <f t="shared" si="50"/>
        <v>189</v>
      </c>
      <c r="DB200" s="243">
        <f t="shared" si="51"/>
        <v>1650</v>
      </c>
      <c r="DC200" s="12">
        <f t="shared" si="52"/>
        <v>18</v>
      </c>
      <c r="DD200" s="271">
        <f t="shared" si="53"/>
        <v>9</v>
      </c>
      <c r="DE200" s="271">
        <f t="shared" si="54"/>
        <v>102</v>
      </c>
      <c r="DF200" s="167">
        <f t="shared" si="55"/>
        <v>141</v>
      </c>
      <c r="DG200" s="271">
        <f t="shared" si="56"/>
        <v>0.1</v>
      </c>
      <c r="DH200" s="243">
        <f t="shared" si="57"/>
        <v>1659</v>
      </c>
      <c r="DI200" s="281">
        <f t="shared" si="58"/>
        <v>5.4249547920433997E-3</v>
      </c>
      <c r="DK200" s="12">
        <f t="shared" si="59"/>
        <v>21</v>
      </c>
      <c r="DM200" s="242">
        <f t="shared" si="60"/>
        <v>21</v>
      </c>
      <c r="DN200" s="250">
        <f t="shared" si="61"/>
        <v>1</v>
      </c>
      <c r="DO200" s="250">
        <f t="shared" si="62"/>
        <v>1</v>
      </c>
      <c r="DP200" s="250">
        <f t="shared" si="63"/>
        <v>0</v>
      </c>
      <c r="DQ200" s="250"/>
      <c r="DR200" s="250"/>
      <c r="DS200" s="250"/>
      <c r="DT200" s="250"/>
      <c r="DU200" s="250"/>
      <c r="DV200" s="250"/>
      <c r="DW200" s="250"/>
      <c r="DX200" s="250"/>
      <c r="DY200" s="250"/>
      <c r="DZ200" s="250"/>
      <c r="EA200" s="250"/>
      <c r="EB200" s="250"/>
      <c r="EC200" s="250"/>
      <c r="ED200" s="250"/>
      <c r="EE200" s="250"/>
      <c r="EF200" s="250"/>
      <c r="EG200" s="250"/>
      <c r="EH200" s="250"/>
      <c r="EI200" s="250"/>
    </row>
    <row r="201" spans="1:139" s="184" customFormat="1" ht="31.5" customHeight="1" x14ac:dyDescent="0.2">
      <c r="A201" s="179">
        <v>2022</v>
      </c>
      <c r="B201" s="152">
        <v>3</v>
      </c>
      <c r="C201" s="282">
        <v>44628</v>
      </c>
      <c r="D201" s="152">
        <v>423</v>
      </c>
      <c r="E201" s="152">
        <v>669</v>
      </c>
      <c r="F201" s="152">
        <v>3</v>
      </c>
      <c r="G201" s="183" t="s">
        <v>235</v>
      </c>
      <c r="H201" s="271" t="s">
        <v>236</v>
      </c>
      <c r="I201" s="271" t="s">
        <v>365</v>
      </c>
      <c r="J201" s="271">
        <v>2</v>
      </c>
      <c r="K201" s="271">
        <v>2</v>
      </c>
      <c r="L201" s="185">
        <v>954</v>
      </c>
      <c r="M201" s="186">
        <v>897.71400000000006</v>
      </c>
      <c r="N201" s="187">
        <v>1021.734</v>
      </c>
      <c r="O201" s="178">
        <v>1748</v>
      </c>
      <c r="P201" s="178"/>
      <c r="Q201" s="178"/>
      <c r="R201" s="178"/>
      <c r="S201" s="178"/>
      <c r="T201" s="178">
        <v>1097</v>
      </c>
      <c r="U201" s="178"/>
      <c r="V201" s="178"/>
      <c r="W201" s="178"/>
      <c r="X201" s="178"/>
      <c r="Y201" s="153"/>
      <c r="Z201" s="153"/>
      <c r="AA201" s="178"/>
      <c r="AB201" s="178"/>
      <c r="AC201" s="178">
        <v>1300</v>
      </c>
      <c r="AD201" s="178">
        <v>1273</v>
      </c>
      <c r="AE201" s="178">
        <v>1420</v>
      </c>
      <c r="AF201" s="178"/>
      <c r="AG201" s="178"/>
      <c r="AH201" s="178">
        <v>1018</v>
      </c>
      <c r="AI201" s="178">
        <v>1002</v>
      </c>
      <c r="AJ201" s="178">
        <v>1028</v>
      </c>
      <c r="AK201" s="153"/>
      <c r="AL201" s="153"/>
      <c r="AM201" s="178"/>
      <c r="AN201" s="178"/>
      <c r="AO201" s="214"/>
      <c r="AP201" s="168">
        <v>40</v>
      </c>
      <c r="AQ201" s="169">
        <v>180</v>
      </c>
      <c r="AR201" s="167"/>
      <c r="AS201" s="167"/>
      <c r="AT201" s="167"/>
      <c r="AU201" s="167"/>
      <c r="AV201" s="167"/>
      <c r="AW201" s="167"/>
      <c r="AX201" s="167"/>
      <c r="AY201" s="167"/>
      <c r="AZ201" s="167"/>
      <c r="BA201" s="167"/>
      <c r="BB201" s="167"/>
      <c r="BC201" s="167"/>
      <c r="BD201" s="167"/>
      <c r="BE201" s="167"/>
      <c r="BF201" s="167"/>
      <c r="BG201" s="167"/>
      <c r="BH201" s="167"/>
      <c r="BI201" s="167"/>
      <c r="BJ201" s="167"/>
      <c r="BK201" s="167"/>
      <c r="BL201" s="167"/>
      <c r="BM201" s="167"/>
      <c r="BN201" s="167"/>
      <c r="BO201" s="167"/>
      <c r="BP201" s="167"/>
      <c r="BQ201" s="167"/>
      <c r="BR201" s="167"/>
      <c r="BS201" s="167"/>
      <c r="BT201" s="167"/>
      <c r="BU201" s="167"/>
      <c r="BV201" s="167"/>
      <c r="BW201" s="167"/>
      <c r="BX201" s="170"/>
      <c r="BY201" s="170"/>
      <c r="BZ201" s="170"/>
      <c r="CA201" s="170"/>
      <c r="CB201" s="170"/>
      <c r="CC201" s="170"/>
      <c r="CD201" s="170"/>
      <c r="CE201" s="170"/>
      <c r="CF201" s="170"/>
      <c r="CG201" s="171"/>
      <c r="CH201" s="166">
        <v>1.4999999999999999E-2</v>
      </c>
      <c r="CI201" s="283"/>
      <c r="CJ201" s="172"/>
      <c r="CK201" s="154"/>
      <c r="CL201" s="154"/>
      <c r="CM201" s="154"/>
      <c r="CN201" s="154"/>
      <c r="CO201" s="154" t="s">
        <v>367</v>
      </c>
      <c r="CP201" s="273" t="s">
        <v>368</v>
      </c>
      <c r="CQ201" s="250" t="s">
        <v>402</v>
      </c>
      <c r="CR201" s="250" t="s">
        <v>370</v>
      </c>
      <c r="CS201" s="250">
        <v>10</v>
      </c>
      <c r="CT201" s="250"/>
      <c r="CU201" s="250"/>
      <c r="CV201" s="250"/>
      <c r="CW201" s="250"/>
      <c r="CX201" s="250"/>
      <c r="CY201" s="250" t="str">
        <f t="shared" si="48"/>
        <v/>
      </c>
      <c r="CZ201" s="178">
        <f t="shared" si="49"/>
        <v>1435</v>
      </c>
      <c r="DA201" s="178">
        <f t="shared" si="50"/>
        <v>1036.25</v>
      </c>
      <c r="DB201" s="243">
        <f t="shared" si="51"/>
        <v>0</v>
      </c>
      <c r="DC201" s="12">
        <f t="shared" si="52"/>
        <v>0</v>
      </c>
      <c r="DD201" s="271">
        <f t="shared" si="53"/>
        <v>0</v>
      </c>
      <c r="DE201" s="271" t="str">
        <f t="shared" si="54"/>
        <v/>
      </c>
      <c r="DF201" s="167" t="str">
        <f t="shared" si="55"/>
        <v/>
      </c>
      <c r="DG201" s="271" t="str">
        <f t="shared" si="56"/>
        <v/>
      </c>
      <c r="DH201" s="243">
        <f t="shared" si="57"/>
        <v>0</v>
      </c>
      <c r="DI201" s="281" t="str">
        <f t="shared" si="58"/>
        <v/>
      </c>
      <c r="DK201" s="12" t="str">
        <f t="shared" si="59"/>
        <v/>
      </c>
      <c r="DM201" s="242">
        <f t="shared" si="60"/>
        <v>82.25</v>
      </c>
      <c r="DN201" s="250">
        <f t="shared" si="61"/>
        <v>0</v>
      </c>
      <c r="DO201" s="250">
        <f t="shared" si="62"/>
        <v>1</v>
      </c>
      <c r="DP201" s="250">
        <f t="shared" si="63"/>
        <v>0</v>
      </c>
      <c r="DQ201" s="250"/>
      <c r="DR201" s="250"/>
      <c r="DS201" s="250"/>
      <c r="DT201" s="250"/>
      <c r="DU201" s="250"/>
      <c r="DV201" s="250"/>
      <c r="DW201" s="250"/>
      <c r="DX201" s="250"/>
      <c r="DY201" s="250"/>
      <c r="DZ201" s="250"/>
      <c r="EA201" s="250"/>
      <c r="EB201" s="250"/>
      <c r="EC201" s="250"/>
      <c r="ED201" s="250"/>
      <c r="EE201" s="250"/>
      <c r="EF201" s="250"/>
      <c r="EG201" s="250"/>
      <c r="EH201" s="250"/>
      <c r="EI201" s="250"/>
    </row>
    <row r="202" spans="1:139" s="184" customFormat="1" ht="31.5" customHeight="1" x14ac:dyDescent="0.2">
      <c r="A202" s="179">
        <v>2022</v>
      </c>
      <c r="B202" s="152">
        <v>3</v>
      </c>
      <c r="C202" s="282">
        <v>44628</v>
      </c>
      <c r="D202" s="152">
        <v>34</v>
      </c>
      <c r="E202" s="152">
        <v>103</v>
      </c>
      <c r="F202" s="152">
        <v>4</v>
      </c>
      <c r="G202" s="183" t="s">
        <v>241</v>
      </c>
      <c r="H202" s="271" t="s">
        <v>242</v>
      </c>
      <c r="I202" s="271" t="s">
        <v>365</v>
      </c>
      <c r="J202" s="271">
        <v>4</v>
      </c>
      <c r="K202" s="271">
        <v>6</v>
      </c>
      <c r="L202" s="185">
        <v>89</v>
      </c>
      <c r="M202" s="186">
        <v>82.77</v>
      </c>
      <c r="N202" s="187">
        <v>95.23</v>
      </c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53"/>
      <c r="Z202" s="153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53"/>
      <c r="AL202" s="153"/>
      <c r="AM202" s="178"/>
      <c r="AN202" s="178"/>
      <c r="AO202" s="214"/>
      <c r="AP202" s="168">
        <v>140</v>
      </c>
      <c r="AQ202" s="169">
        <v>103</v>
      </c>
      <c r="AR202" s="167"/>
      <c r="AS202" s="167"/>
      <c r="AT202" s="167"/>
      <c r="AU202" s="167"/>
      <c r="AV202" s="167">
        <v>72</v>
      </c>
      <c r="AW202" s="167"/>
      <c r="AX202" s="167"/>
      <c r="AY202" s="167"/>
      <c r="AZ202" s="167"/>
      <c r="BA202" s="167"/>
      <c r="BB202" s="167"/>
      <c r="BC202" s="167"/>
      <c r="BD202" s="167"/>
      <c r="BE202" s="167"/>
      <c r="BF202" s="167"/>
      <c r="BG202" s="167"/>
      <c r="BH202" s="167"/>
      <c r="BI202" s="167"/>
      <c r="BJ202" s="167"/>
      <c r="BK202" s="167"/>
      <c r="BL202" s="167"/>
      <c r="BM202" s="167"/>
      <c r="BN202" s="167"/>
      <c r="BO202" s="167"/>
      <c r="BP202" s="167"/>
      <c r="BQ202" s="167"/>
      <c r="BR202" s="167"/>
      <c r="BS202" s="167"/>
      <c r="BT202" s="167"/>
      <c r="BU202" s="167"/>
      <c r="BV202" s="167"/>
      <c r="BW202" s="167"/>
      <c r="BX202" s="170"/>
      <c r="BY202" s="170"/>
      <c r="BZ202" s="170"/>
      <c r="CA202" s="170"/>
      <c r="CB202" s="170"/>
      <c r="CC202" s="170"/>
      <c r="CD202" s="170"/>
      <c r="CE202" s="170"/>
      <c r="CF202" s="170"/>
      <c r="CG202" s="171"/>
      <c r="CH202" s="166">
        <v>1.4999999999999999E-2</v>
      </c>
      <c r="CI202" s="283"/>
      <c r="CJ202" s="172"/>
      <c r="CK202" s="154"/>
      <c r="CL202" s="154"/>
      <c r="CM202" s="154"/>
      <c r="CN202" s="154"/>
      <c r="CO202" s="154" t="s">
        <v>375</v>
      </c>
      <c r="CP202" s="273" t="s">
        <v>376</v>
      </c>
      <c r="CQ202" s="250" t="s">
        <v>418</v>
      </c>
      <c r="CR202" s="250"/>
      <c r="CS202" s="250">
        <v>10</v>
      </c>
      <c r="CT202" s="250"/>
      <c r="CU202" s="250"/>
      <c r="CV202" s="250"/>
      <c r="CW202" s="250"/>
      <c r="CX202" s="250"/>
      <c r="CY202" s="250" t="str">
        <f t="shared" si="48"/>
        <v/>
      </c>
      <c r="CZ202" s="178" t="str">
        <f t="shared" si="49"/>
        <v/>
      </c>
      <c r="DA202" s="178" t="str">
        <f t="shared" si="50"/>
        <v/>
      </c>
      <c r="DB202" s="243">
        <f t="shared" si="51"/>
        <v>72</v>
      </c>
      <c r="DC202" s="12">
        <f t="shared" si="52"/>
        <v>0</v>
      </c>
      <c r="DD202" s="271">
        <f t="shared" si="53"/>
        <v>0</v>
      </c>
      <c r="DE202" s="271" t="str">
        <f t="shared" si="54"/>
        <v/>
      </c>
      <c r="DF202" s="167" t="str">
        <f t="shared" si="55"/>
        <v/>
      </c>
      <c r="DG202" s="271" t="str">
        <f t="shared" si="56"/>
        <v/>
      </c>
      <c r="DH202" s="243">
        <f t="shared" si="57"/>
        <v>72</v>
      </c>
      <c r="DI202" s="281">
        <f t="shared" si="58"/>
        <v>0</v>
      </c>
      <c r="DK202" s="12" t="str">
        <f t="shared" si="59"/>
        <v/>
      </c>
      <c r="DM202" s="242" t="str">
        <f t="shared" si="60"/>
        <v/>
      </c>
      <c r="DN202" s="250">
        <f t="shared" si="61"/>
        <v>0</v>
      </c>
      <c r="DO202" s="250">
        <f t="shared" si="62"/>
        <v>1</v>
      </c>
      <c r="DP202" s="250">
        <f t="shared" si="63"/>
        <v>0</v>
      </c>
      <c r="DQ202" s="250"/>
      <c r="DR202" s="250"/>
      <c r="DS202" s="250"/>
      <c r="DT202" s="250"/>
      <c r="DU202" s="250"/>
      <c r="DV202" s="250"/>
      <c r="DW202" s="250"/>
      <c r="DX202" s="250"/>
      <c r="DY202" s="250"/>
      <c r="DZ202" s="250"/>
      <c r="EA202" s="250"/>
      <c r="EB202" s="250"/>
      <c r="EC202" s="250"/>
      <c r="ED202" s="250"/>
      <c r="EE202" s="250"/>
      <c r="EF202" s="250"/>
      <c r="EG202" s="250"/>
      <c r="EH202" s="250"/>
      <c r="EI202" s="250"/>
    </row>
    <row r="203" spans="1:139" s="184" customFormat="1" ht="31.5" customHeight="1" x14ac:dyDescent="0.2">
      <c r="A203" s="179">
        <v>2022</v>
      </c>
      <c r="B203" s="152">
        <v>3</v>
      </c>
      <c r="C203" s="282">
        <v>44628</v>
      </c>
      <c r="D203" s="152">
        <v>423</v>
      </c>
      <c r="E203" s="152">
        <v>669</v>
      </c>
      <c r="F203" s="152">
        <v>4</v>
      </c>
      <c r="G203" s="183" t="s">
        <v>235</v>
      </c>
      <c r="H203" s="271" t="s">
        <v>236</v>
      </c>
      <c r="I203" s="271" t="s">
        <v>365</v>
      </c>
      <c r="J203" s="271">
        <v>2</v>
      </c>
      <c r="K203" s="271">
        <v>2</v>
      </c>
      <c r="L203" s="185">
        <v>954</v>
      </c>
      <c r="M203" s="186">
        <v>897.71400000000006</v>
      </c>
      <c r="N203" s="187">
        <v>1021.734</v>
      </c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53">
        <v>162</v>
      </c>
      <c r="Z203" s="153">
        <v>172</v>
      </c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53"/>
      <c r="AL203" s="153"/>
      <c r="AM203" s="178"/>
      <c r="AN203" s="178"/>
      <c r="AO203" s="214"/>
      <c r="AP203" s="168">
        <v>40</v>
      </c>
      <c r="AQ203" s="169">
        <v>180</v>
      </c>
      <c r="AR203" s="167"/>
      <c r="AS203" s="167"/>
      <c r="AT203" s="167"/>
      <c r="AU203" s="167"/>
      <c r="AV203" s="167"/>
      <c r="AW203" s="167"/>
      <c r="AX203" s="167"/>
      <c r="AY203" s="167"/>
      <c r="AZ203" s="167"/>
      <c r="BA203" s="167"/>
      <c r="BB203" s="167"/>
      <c r="BC203" s="167"/>
      <c r="BD203" s="167"/>
      <c r="BE203" s="167"/>
      <c r="BF203" s="167"/>
      <c r="BG203" s="167"/>
      <c r="BH203" s="167"/>
      <c r="BI203" s="167"/>
      <c r="BJ203" s="167"/>
      <c r="BK203" s="167">
        <v>516</v>
      </c>
      <c r="BL203" s="167">
        <v>2</v>
      </c>
      <c r="BM203" s="167">
        <v>6</v>
      </c>
      <c r="BN203" s="167">
        <v>6</v>
      </c>
      <c r="BO203" s="167"/>
      <c r="BP203" s="167"/>
      <c r="BQ203" s="167"/>
      <c r="BR203" s="167"/>
      <c r="BS203" s="167"/>
      <c r="BT203" s="167"/>
      <c r="BU203" s="167"/>
      <c r="BV203" s="167"/>
      <c r="BW203" s="167"/>
      <c r="BX203" s="170"/>
      <c r="BY203" s="170"/>
      <c r="BZ203" s="170"/>
      <c r="CA203" s="170"/>
      <c r="CB203" s="170"/>
      <c r="CC203" s="170"/>
      <c r="CD203" s="170"/>
      <c r="CE203" s="170"/>
      <c r="CF203" s="170"/>
      <c r="CG203" s="171"/>
      <c r="CH203" s="166">
        <v>1.4999999999999999E-2</v>
      </c>
      <c r="CI203" s="283"/>
      <c r="CJ203" s="172"/>
      <c r="CK203" s="154"/>
      <c r="CL203" s="154"/>
      <c r="CM203" s="154"/>
      <c r="CN203" s="154"/>
      <c r="CO203" s="154" t="s">
        <v>367</v>
      </c>
      <c r="CP203" s="273" t="s">
        <v>368</v>
      </c>
      <c r="CQ203" s="250" t="s">
        <v>402</v>
      </c>
      <c r="CR203" s="250" t="s">
        <v>370</v>
      </c>
      <c r="CS203" s="250">
        <v>10</v>
      </c>
      <c r="CT203" s="250"/>
      <c r="CU203" s="250"/>
      <c r="CV203" s="250"/>
      <c r="CW203" s="250"/>
      <c r="CX203" s="250"/>
      <c r="CY203" s="250" t="str">
        <f t="shared" si="48"/>
        <v/>
      </c>
      <c r="CZ203" s="178" t="str">
        <f t="shared" si="49"/>
        <v/>
      </c>
      <c r="DA203" s="178" t="str">
        <f t="shared" si="50"/>
        <v/>
      </c>
      <c r="DB203" s="243">
        <f t="shared" si="51"/>
        <v>516</v>
      </c>
      <c r="DC203" s="12">
        <f t="shared" si="52"/>
        <v>14</v>
      </c>
      <c r="DD203" s="271">
        <f t="shared" si="53"/>
        <v>7</v>
      </c>
      <c r="DE203" s="271">
        <f t="shared" si="54"/>
        <v>167</v>
      </c>
      <c r="DF203" s="167">
        <f t="shared" si="55"/>
        <v>43</v>
      </c>
      <c r="DG203" s="271">
        <f t="shared" si="56"/>
        <v>0.2</v>
      </c>
      <c r="DH203" s="243">
        <f t="shared" si="57"/>
        <v>523</v>
      </c>
      <c r="DI203" s="281">
        <f t="shared" si="58"/>
        <v>1.338432122370937E-2</v>
      </c>
      <c r="DK203" s="12">
        <f t="shared" si="59"/>
        <v>3</v>
      </c>
      <c r="DM203" s="242" t="str">
        <f t="shared" si="60"/>
        <v/>
      </c>
      <c r="DN203" s="250">
        <f t="shared" si="61"/>
        <v>1</v>
      </c>
      <c r="DO203" s="250">
        <f t="shared" si="62"/>
        <v>1</v>
      </c>
      <c r="DP203" s="250">
        <f t="shared" si="63"/>
        <v>0</v>
      </c>
      <c r="DQ203" s="250"/>
      <c r="DR203" s="250"/>
      <c r="DS203" s="250"/>
      <c r="DT203" s="250"/>
      <c r="DU203" s="250"/>
      <c r="DV203" s="250"/>
      <c r="DW203" s="250"/>
      <c r="DX203" s="250"/>
      <c r="DY203" s="250"/>
      <c r="DZ203" s="250"/>
      <c r="EA203" s="250"/>
      <c r="EB203" s="250"/>
      <c r="EC203" s="250"/>
      <c r="ED203" s="250"/>
      <c r="EE203" s="250"/>
      <c r="EF203" s="250"/>
      <c r="EG203" s="250"/>
      <c r="EH203" s="250"/>
      <c r="EI203" s="250"/>
    </row>
    <row r="204" spans="1:139" s="184" customFormat="1" ht="31.5" customHeight="1" x14ac:dyDescent="0.2">
      <c r="A204" s="179">
        <v>2022</v>
      </c>
      <c r="B204" s="152">
        <v>3</v>
      </c>
      <c r="C204" s="282">
        <v>44628</v>
      </c>
      <c r="D204" s="152">
        <v>376</v>
      </c>
      <c r="E204" s="152">
        <v>438</v>
      </c>
      <c r="F204" s="152">
        <v>5</v>
      </c>
      <c r="G204" s="183" t="s">
        <v>195</v>
      </c>
      <c r="H204" s="271" t="s">
        <v>196</v>
      </c>
      <c r="I204" s="271" t="s">
        <v>365</v>
      </c>
      <c r="J204" s="271">
        <v>3</v>
      </c>
      <c r="K204" s="271">
        <v>2</v>
      </c>
      <c r="L204" s="185">
        <v>335</v>
      </c>
      <c r="M204" s="186">
        <v>315.23500000000001</v>
      </c>
      <c r="N204" s="187">
        <v>358.78500000000003</v>
      </c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53"/>
      <c r="Z204" s="153"/>
      <c r="AA204" s="178"/>
      <c r="AB204" s="178"/>
      <c r="AC204" s="178">
        <v>442</v>
      </c>
      <c r="AD204" s="178">
        <v>436</v>
      </c>
      <c r="AE204" s="178">
        <v>481</v>
      </c>
      <c r="AF204" s="178"/>
      <c r="AG204" s="178"/>
      <c r="AH204" s="178">
        <v>359</v>
      </c>
      <c r="AI204" s="178">
        <v>344</v>
      </c>
      <c r="AJ204" s="178">
        <v>365</v>
      </c>
      <c r="AK204" s="153">
        <v>160</v>
      </c>
      <c r="AL204" s="153">
        <v>148</v>
      </c>
      <c r="AM204" s="178"/>
      <c r="AN204" s="178"/>
      <c r="AO204" s="214"/>
      <c r="AP204" s="168">
        <v>75</v>
      </c>
      <c r="AQ204" s="169">
        <v>144</v>
      </c>
      <c r="AR204" s="167"/>
      <c r="AS204" s="167"/>
      <c r="AT204" s="167"/>
      <c r="AU204" s="167"/>
      <c r="AV204" s="167"/>
      <c r="AW204" s="167">
        <v>10</v>
      </c>
      <c r="AX204" s="167">
        <v>5</v>
      </c>
      <c r="AY204" s="167">
        <v>1</v>
      </c>
      <c r="AZ204" s="167"/>
      <c r="BA204" s="167"/>
      <c r="BB204" s="167"/>
      <c r="BC204" s="167"/>
      <c r="BD204" s="167"/>
      <c r="BE204" s="167"/>
      <c r="BF204" s="167"/>
      <c r="BG204" s="167"/>
      <c r="BH204" s="167"/>
      <c r="BI204" s="167"/>
      <c r="BJ204" s="167"/>
      <c r="BK204" s="167">
        <v>732</v>
      </c>
      <c r="BL204" s="167">
        <v>3</v>
      </c>
      <c r="BM204" s="167">
        <v>3</v>
      </c>
      <c r="BN204" s="167">
        <v>4</v>
      </c>
      <c r="BO204" s="167"/>
      <c r="BP204" s="167"/>
      <c r="BQ204" s="167"/>
      <c r="BR204" s="167"/>
      <c r="BS204" s="167">
        <v>3</v>
      </c>
      <c r="BT204" s="167"/>
      <c r="BU204" s="167"/>
      <c r="BV204" s="167"/>
      <c r="BW204" s="167">
        <v>6</v>
      </c>
      <c r="BX204" s="170">
        <v>4</v>
      </c>
      <c r="BY204" s="170">
        <v>2</v>
      </c>
      <c r="BZ204" s="170"/>
      <c r="CA204" s="170"/>
      <c r="CB204" s="170"/>
      <c r="CC204" s="170"/>
      <c r="CD204" s="170"/>
      <c r="CE204" s="170"/>
      <c r="CF204" s="170"/>
      <c r="CG204" s="171"/>
      <c r="CH204" s="166">
        <v>1.4999999999999999E-2</v>
      </c>
      <c r="CI204" s="283"/>
      <c r="CJ204" s="172"/>
      <c r="CK204" s="154"/>
      <c r="CL204" s="154"/>
      <c r="CM204" s="154"/>
      <c r="CN204" s="154"/>
      <c r="CO204" s="154" t="s">
        <v>367</v>
      </c>
      <c r="CP204" s="273" t="s">
        <v>368</v>
      </c>
      <c r="CQ204" s="250" t="s">
        <v>382</v>
      </c>
      <c r="CR204" s="250" t="s">
        <v>370</v>
      </c>
      <c r="CS204" s="250">
        <v>10</v>
      </c>
      <c r="CT204" s="250"/>
      <c r="CU204" s="250"/>
      <c r="CV204" s="250"/>
      <c r="CW204" s="250"/>
      <c r="CX204" s="250"/>
      <c r="CY204" s="250" t="str">
        <f t="shared" si="48"/>
        <v/>
      </c>
      <c r="CZ204" s="178">
        <f t="shared" si="49"/>
        <v>453</v>
      </c>
      <c r="DA204" s="178">
        <f t="shared" si="50"/>
        <v>356</v>
      </c>
      <c r="DB204" s="243">
        <f t="shared" si="51"/>
        <v>732</v>
      </c>
      <c r="DC204" s="12">
        <f t="shared" si="52"/>
        <v>29</v>
      </c>
      <c r="DD204" s="271">
        <f t="shared" si="53"/>
        <v>15</v>
      </c>
      <c r="DE204" s="271">
        <f t="shared" si="54"/>
        <v>154</v>
      </c>
      <c r="DF204" s="167">
        <f t="shared" si="55"/>
        <v>70</v>
      </c>
      <c r="DG204" s="271">
        <f t="shared" si="56"/>
        <v>0.2</v>
      </c>
      <c r="DH204" s="243">
        <f t="shared" si="57"/>
        <v>747</v>
      </c>
      <c r="DI204" s="281">
        <f t="shared" si="58"/>
        <v>2.0080321285140562E-2</v>
      </c>
      <c r="DK204" s="12">
        <f t="shared" si="59"/>
        <v>-5</v>
      </c>
      <c r="DM204" s="242">
        <f t="shared" si="60"/>
        <v>21</v>
      </c>
      <c r="DN204" s="250">
        <f t="shared" si="61"/>
        <v>0</v>
      </c>
      <c r="DO204" s="250">
        <f t="shared" si="62"/>
        <v>1</v>
      </c>
      <c r="DP204" s="250">
        <f t="shared" si="63"/>
        <v>1</v>
      </c>
      <c r="DQ204" s="250"/>
      <c r="DR204" s="250"/>
      <c r="DS204" s="250"/>
      <c r="DT204" s="250"/>
      <c r="DU204" s="250"/>
      <c r="DV204" s="250"/>
      <c r="DW204" s="250"/>
      <c r="DX204" s="250"/>
      <c r="DY204" s="250"/>
      <c r="DZ204" s="250"/>
      <c r="EA204" s="250"/>
      <c r="EB204" s="250"/>
      <c r="EC204" s="250"/>
      <c r="ED204" s="250"/>
      <c r="EE204" s="250"/>
      <c r="EF204" s="250"/>
      <c r="EG204" s="250"/>
      <c r="EH204" s="250"/>
      <c r="EI204" s="250"/>
    </row>
    <row r="205" spans="1:139" s="184" customFormat="1" ht="31.5" customHeight="1" x14ac:dyDescent="0.2">
      <c r="A205" s="179">
        <v>2022</v>
      </c>
      <c r="B205" s="152">
        <v>3</v>
      </c>
      <c r="C205" s="282">
        <v>44628</v>
      </c>
      <c r="D205" s="152">
        <v>380</v>
      </c>
      <c r="E205" s="152">
        <v>444</v>
      </c>
      <c r="F205" s="152">
        <v>5</v>
      </c>
      <c r="G205" s="183" t="s">
        <v>247</v>
      </c>
      <c r="H205" s="271" t="s">
        <v>248</v>
      </c>
      <c r="I205" s="271" t="s">
        <v>365</v>
      </c>
      <c r="J205" s="271">
        <v>4</v>
      </c>
      <c r="K205" s="271">
        <v>2</v>
      </c>
      <c r="L205" s="185">
        <v>166</v>
      </c>
      <c r="M205" s="186">
        <v>159.02799999999999</v>
      </c>
      <c r="N205" s="187">
        <v>175.96</v>
      </c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53">
        <v>182</v>
      </c>
      <c r="Z205" s="153">
        <v>176</v>
      </c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53">
        <v>176</v>
      </c>
      <c r="AL205" s="153">
        <v>173</v>
      </c>
      <c r="AM205" s="178"/>
      <c r="AN205" s="178"/>
      <c r="AO205" s="214"/>
      <c r="AP205" s="168">
        <v>90</v>
      </c>
      <c r="AQ205" s="169">
        <v>160</v>
      </c>
      <c r="AR205" s="167"/>
      <c r="AS205" s="167"/>
      <c r="AT205" s="167"/>
      <c r="AU205" s="167"/>
      <c r="AV205" s="167"/>
      <c r="AW205" s="167"/>
      <c r="AX205" s="167"/>
      <c r="AY205" s="167"/>
      <c r="AZ205" s="167"/>
      <c r="BA205" s="167"/>
      <c r="BB205" s="167"/>
      <c r="BC205" s="167"/>
      <c r="BD205" s="167"/>
      <c r="BE205" s="167"/>
      <c r="BF205" s="167"/>
      <c r="BG205" s="167"/>
      <c r="BH205" s="167"/>
      <c r="BI205" s="167"/>
      <c r="BJ205" s="167"/>
      <c r="BK205" s="167"/>
      <c r="BL205" s="167"/>
      <c r="BM205" s="167"/>
      <c r="BN205" s="167"/>
      <c r="BO205" s="167"/>
      <c r="BP205" s="167"/>
      <c r="BQ205" s="167"/>
      <c r="BR205" s="167"/>
      <c r="BS205" s="167"/>
      <c r="BT205" s="167"/>
      <c r="BU205" s="167"/>
      <c r="BV205" s="167"/>
      <c r="BW205" s="167"/>
      <c r="BX205" s="170"/>
      <c r="BY205" s="170"/>
      <c r="BZ205" s="170"/>
      <c r="CA205" s="170"/>
      <c r="CB205" s="170"/>
      <c r="CC205" s="170"/>
      <c r="CD205" s="170"/>
      <c r="CE205" s="170"/>
      <c r="CF205" s="170"/>
      <c r="CG205" s="171"/>
      <c r="CH205" s="166">
        <v>1.4999999999999999E-2</v>
      </c>
      <c r="CI205" s="283"/>
      <c r="CJ205" s="172"/>
      <c r="CK205" s="154"/>
      <c r="CL205" s="154"/>
      <c r="CM205" s="154"/>
      <c r="CN205" s="154"/>
      <c r="CO205" s="154" t="s">
        <v>400</v>
      </c>
      <c r="CP205" s="273" t="s">
        <v>401</v>
      </c>
      <c r="CQ205" s="250"/>
      <c r="CR205" s="250"/>
      <c r="CS205" s="250">
        <v>10</v>
      </c>
      <c r="CT205" s="250"/>
      <c r="CU205" s="250"/>
      <c r="CV205" s="250"/>
      <c r="CW205" s="250"/>
      <c r="CX205" s="250"/>
      <c r="CY205" s="250" t="str">
        <f t="shared" si="48"/>
        <v/>
      </c>
      <c r="CZ205" s="178" t="str">
        <f t="shared" si="49"/>
        <v/>
      </c>
      <c r="DA205" s="178" t="str">
        <f t="shared" si="50"/>
        <v/>
      </c>
      <c r="DB205" s="243">
        <f t="shared" si="51"/>
        <v>0</v>
      </c>
      <c r="DC205" s="12">
        <f t="shared" si="52"/>
        <v>0</v>
      </c>
      <c r="DD205" s="271">
        <f t="shared" si="53"/>
        <v>0</v>
      </c>
      <c r="DE205" s="271">
        <f t="shared" si="54"/>
        <v>177</v>
      </c>
      <c r="DF205" s="167">
        <f t="shared" si="55"/>
        <v>81</v>
      </c>
      <c r="DG205" s="271">
        <f t="shared" si="56"/>
        <v>0</v>
      </c>
      <c r="DH205" s="243">
        <f t="shared" si="57"/>
        <v>0</v>
      </c>
      <c r="DI205" s="281" t="str">
        <f t="shared" si="58"/>
        <v/>
      </c>
      <c r="DK205" s="12">
        <f t="shared" si="59"/>
        <v>-9</v>
      </c>
      <c r="DM205" s="242" t="str">
        <f t="shared" si="60"/>
        <v/>
      </c>
      <c r="DN205" s="250">
        <f t="shared" si="61"/>
        <v>0</v>
      </c>
      <c r="DO205" s="250">
        <f t="shared" si="62"/>
        <v>1</v>
      </c>
      <c r="DP205" s="250">
        <f t="shared" si="63"/>
        <v>0</v>
      </c>
      <c r="DQ205" s="250"/>
      <c r="DR205" s="250"/>
      <c r="DS205" s="250"/>
      <c r="DT205" s="250"/>
      <c r="DU205" s="250"/>
      <c r="DV205" s="250"/>
      <c r="DW205" s="250"/>
      <c r="DX205" s="250"/>
      <c r="DY205" s="250"/>
      <c r="DZ205" s="250"/>
      <c r="EA205" s="250"/>
      <c r="EB205" s="250"/>
      <c r="EC205" s="250"/>
      <c r="ED205" s="250"/>
      <c r="EE205" s="250"/>
      <c r="EF205" s="250"/>
      <c r="EG205" s="250"/>
      <c r="EH205" s="250"/>
      <c r="EI205" s="250"/>
    </row>
    <row r="206" spans="1:139" s="184" customFormat="1" ht="31.5" customHeight="1" x14ac:dyDescent="0.2">
      <c r="A206" s="179">
        <v>2022</v>
      </c>
      <c r="B206" s="152">
        <v>3</v>
      </c>
      <c r="C206" s="282">
        <v>44628</v>
      </c>
      <c r="D206" s="152">
        <v>418</v>
      </c>
      <c r="E206" s="152">
        <v>662</v>
      </c>
      <c r="F206" s="152">
        <v>5</v>
      </c>
      <c r="G206" s="183" t="s">
        <v>207</v>
      </c>
      <c r="H206" s="271" t="s">
        <v>208</v>
      </c>
      <c r="I206" s="271" t="s">
        <v>423</v>
      </c>
      <c r="J206" s="271">
        <v>1</v>
      </c>
      <c r="K206" s="271">
        <v>4</v>
      </c>
      <c r="L206" s="185">
        <v>386</v>
      </c>
      <c r="M206" s="186">
        <v>355.12</v>
      </c>
      <c r="N206" s="187">
        <v>416.88</v>
      </c>
      <c r="O206" s="178">
        <v>714</v>
      </c>
      <c r="P206" s="178"/>
      <c r="Q206" s="178"/>
      <c r="R206" s="178"/>
      <c r="S206" s="178"/>
      <c r="T206" s="178">
        <v>409</v>
      </c>
      <c r="U206" s="178"/>
      <c r="V206" s="178"/>
      <c r="W206" s="178"/>
      <c r="X206" s="178"/>
      <c r="Y206" s="153"/>
      <c r="Z206" s="153"/>
      <c r="AA206" s="178"/>
      <c r="AB206" s="178"/>
      <c r="AC206" s="178">
        <v>617</v>
      </c>
      <c r="AD206" s="178">
        <v>625</v>
      </c>
      <c r="AE206" s="178">
        <v>635</v>
      </c>
      <c r="AF206" s="178"/>
      <c r="AG206" s="178"/>
      <c r="AH206" s="178">
        <v>438</v>
      </c>
      <c r="AI206" s="178">
        <v>440</v>
      </c>
      <c r="AJ206" s="178">
        <v>420</v>
      </c>
      <c r="AK206" s="153"/>
      <c r="AL206" s="153"/>
      <c r="AM206" s="178"/>
      <c r="AN206" s="178"/>
      <c r="AO206" s="214"/>
      <c r="AP206" s="168">
        <v>21</v>
      </c>
      <c r="AQ206" s="169">
        <v>171</v>
      </c>
      <c r="AR206" s="167"/>
      <c r="AS206" s="167"/>
      <c r="AT206" s="167"/>
      <c r="AU206" s="167"/>
      <c r="AV206" s="167">
        <v>640</v>
      </c>
      <c r="AW206" s="167">
        <v>10</v>
      </c>
      <c r="AX206" s="167">
        <v>5</v>
      </c>
      <c r="AY206" s="167">
        <v>5</v>
      </c>
      <c r="AZ206" s="167"/>
      <c r="BA206" s="167"/>
      <c r="BB206" s="167"/>
      <c r="BC206" s="167"/>
      <c r="BD206" s="167"/>
      <c r="BE206" s="167"/>
      <c r="BF206" s="167"/>
      <c r="BG206" s="167"/>
      <c r="BH206" s="167">
        <v>645</v>
      </c>
      <c r="BI206" s="167"/>
      <c r="BJ206" s="167"/>
      <c r="BK206" s="167">
        <v>304</v>
      </c>
      <c r="BL206" s="167">
        <v>3</v>
      </c>
      <c r="BM206" s="167">
        <v>4</v>
      </c>
      <c r="BN206" s="167">
        <v>7</v>
      </c>
      <c r="BO206" s="167"/>
      <c r="BP206" s="167"/>
      <c r="BQ206" s="167"/>
      <c r="BR206" s="167"/>
      <c r="BS206" s="167">
        <v>2</v>
      </c>
      <c r="BT206" s="167"/>
      <c r="BU206" s="167"/>
      <c r="BV206" s="167"/>
      <c r="BW206" s="167">
        <v>3</v>
      </c>
      <c r="BX206" s="170">
        <v>2</v>
      </c>
      <c r="BY206" s="170">
        <v>3</v>
      </c>
      <c r="BZ206" s="170"/>
      <c r="CA206" s="170"/>
      <c r="CB206" s="170"/>
      <c r="CC206" s="170"/>
      <c r="CD206" s="170"/>
      <c r="CE206" s="170"/>
      <c r="CF206" s="170"/>
      <c r="CG206" s="171"/>
      <c r="CH206" s="166">
        <v>1.4999999999999999E-2</v>
      </c>
      <c r="CI206" s="283"/>
      <c r="CJ206" s="172"/>
      <c r="CK206" s="154"/>
      <c r="CL206" s="154"/>
      <c r="CM206" s="154"/>
      <c r="CN206" s="154"/>
      <c r="CO206" s="154" t="s">
        <v>400</v>
      </c>
      <c r="CP206" s="273" t="s">
        <v>401</v>
      </c>
      <c r="CQ206" s="250"/>
      <c r="CR206" s="250"/>
      <c r="CS206" s="250">
        <v>10</v>
      </c>
      <c r="CT206" s="250"/>
      <c r="CU206" s="250"/>
      <c r="CV206" s="250"/>
      <c r="CW206" s="250"/>
      <c r="CX206" s="250"/>
      <c r="CY206" s="250" t="str">
        <f t="shared" si="48"/>
        <v/>
      </c>
      <c r="CZ206" s="178">
        <f t="shared" si="49"/>
        <v>648</v>
      </c>
      <c r="DA206" s="178">
        <f t="shared" si="50"/>
        <v>426.75</v>
      </c>
      <c r="DB206" s="243">
        <f t="shared" si="51"/>
        <v>944</v>
      </c>
      <c r="DC206" s="12">
        <f t="shared" si="52"/>
        <v>36</v>
      </c>
      <c r="DD206" s="271">
        <f t="shared" si="53"/>
        <v>9</v>
      </c>
      <c r="DE206" s="271" t="str">
        <f t="shared" si="54"/>
        <v/>
      </c>
      <c r="DF206" s="167" t="str">
        <f t="shared" si="55"/>
        <v/>
      </c>
      <c r="DG206" s="271" t="str">
        <f t="shared" si="56"/>
        <v/>
      </c>
      <c r="DH206" s="243">
        <f t="shared" si="57"/>
        <v>953</v>
      </c>
      <c r="DI206" s="281">
        <f t="shared" si="58"/>
        <v>9.4438614900314802E-3</v>
      </c>
      <c r="DK206" s="12" t="str">
        <f t="shared" si="59"/>
        <v/>
      </c>
      <c r="DM206" s="242">
        <f t="shared" si="60"/>
        <v>40.75</v>
      </c>
      <c r="DN206" s="250">
        <f t="shared" si="61"/>
        <v>0</v>
      </c>
      <c r="DO206" s="250">
        <f t="shared" si="62"/>
        <v>1</v>
      </c>
      <c r="DP206" s="250">
        <f t="shared" si="63"/>
        <v>0</v>
      </c>
      <c r="DQ206" s="250"/>
      <c r="DR206" s="250"/>
      <c r="DS206" s="250"/>
      <c r="DT206" s="250"/>
      <c r="DU206" s="250"/>
      <c r="DV206" s="250"/>
      <c r="DW206" s="250"/>
      <c r="DX206" s="250"/>
      <c r="DY206" s="250"/>
      <c r="DZ206" s="250"/>
      <c r="EA206" s="250"/>
      <c r="EB206" s="250"/>
      <c r="EC206" s="250"/>
      <c r="ED206" s="250"/>
      <c r="EE206" s="250"/>
      <c r="EF206" s="250"/>
      <c r="EG206" s="250"/>
      <c r="EH206" s="250"/>
      <c r="EI206" s="250"/>
    </row>
    <row r="207" spans="1:139" s="184" customFormat="1" ht="31.5" customHeight="1" x14ac:dyDescent="0.2">
      <c r="A207" s="179">
        <v>2022</v>
      </c>
      <c r="B207" s="152">
        <v>3</v>
      </c>
      <c r="C207" s="282">
        <v>44628</v>
      </c>
      <c r="D207" s="152">
        <v>418</v>
      </c>
      <c r="E207" s="152">
        <v>663</v>
      </c>
      <c r="F207" s="152">
        <v>5</v>
      </c>
      <c r="G207" s="183" t="s">
        <v>209</v>
      </c>
      <c r="H207" s="271" t="s">
        <v>210</v>
      </c>
      <c r="I207" s="271" t="s">
        <v>423</v>
      </c>
      <c r="J207" s="271">
        <v>1</v>
      </c>
      <c r="K207" s="271">
        <v>4</v>
      </c>
      <c r="L207" s="185">
        <v>341</v>
      </c>
      <c r="M207" s="186">
        <v>313.72000000000003</v>
      </c>
      <c r="N207" s="187">
        <v>368.28</v>
      </c>
      <c r="O207" s="178">
        <v>700</v>
      </c>
      <c r="P207" s="178"/>
      <c r="Q207" s="178"/>
      <c r="R207" s="178"/>
      <c r="S207" s="178"/>
      <c r="T207" s="178">
        <v>364</v>
      </c>
      <c r="U207" s="178"/>
      <c r="V207" s="178"/>
      <c r="W207" s="178"/>
      <c r="X207" s="178"/>
      <c r="Y207" s="153"/>
      <c r="Z207" s="153"/>
      <c r="AA207" s="178"/>
      <c r="AB207" s="178"/>
      <c r="AC207" s="178">
        <v>639</v>
      </c>
      <c r="AD207" s="178">
        <v>618</v>
      </c>
      <c r="AE207" s="178">
        <v>664</v>
      </c>
      <c r="AF207" s="178"/>
      <c r="AG207" s="178"/>
      <c r="AH207" s="178">
        <v>380</v>
      </c>
      <c r="AI207" s="178">
        <v>374</v>
      </c>
      <c r="AJ207" s="178">
        <v>369</v>
      </c>
      <c r="AK207" s="153"/>
      <c r="AL207" s="153"/>
      <c r="AM207" s="178"/>
      <c r="AN207" s="178"/>
      <c r="AO207" s="214"/>
      <c r="AP207" s="168">
        <v>21</v>
      </c>
      <c r="AQ207" s="169">
        <v>171</v>
      </c>
      <c r="AR207" s="167"/>
      <c r="AS207" s="167"/>
      <c r="AT207" s="167"/>
      <c r="AU207" s="167"/>
      <c r="AV207" s="167"/>
      <c r="AW207" s="167"/>
      <c r="AX207" s="167"/>
      <c r="AY207" s="167"/>
      <c r="AZ207" s="167"/>
      <c r="BA207" s="167"/>
      <c r="BB207" s="167"/>
      <c r="BC207" s="167"/>
      <c r="BD207" s="167"/>
      <c r="BE207" s="167"/>
      <c r="BF207" s="167"/>
      <c r="BG207" s="167"/>
      <c r="BH207" s="167"/>
      <c r="BI207" s="167"/>
      <c r="BJ207" s="167"/>
      <c r="BK207" s="167"/>
      <c r="BL207" s="167"/>
      <c r="BM207" s="167"/>
      <c r="BN207" s="167"/>
      <c r="BO207" s="167"/>
      <c r="BP207" s="167"/>
      <c r="BQ207" s="167"/>
      <c r="BR207" s="167"/>
      <c r="BS207" s="167"/>
      <c r="BT207" s="167"/>
      <c r="BU207" s="167"/>
      <c r="BV207" s="167"/>
      <c r="BW207" s="167"/>
      <c r="BX207" s="170"/>
      <c r="BY207" s="170"/>
      <c r="BZ207" s="170"/>
      <c r="CA207" s="170"/>
      <c r="CB207" s="170"/>
      <c r="CC207" s="170"/>
      <c r="CD207" s="170"/>
      <c r="CE207" s="170"/>
      <c r="CF207" s="170"/>
      <c r="CG207" s="171"/>
      <c r="CH207" s="166">
        <v>1.4999999999999999E-2</v>
      </c>
      <c r="CI207" s="283"/>
      <c r="CJ207" s="172"/>
      <c r="CK207" s="154"/>
      <c r="CL207" s="154"/>
      <c r="CM207" s="154"/>
      <c r="CN207" s="154"/>
      <c r="CO207" s="154" t="s">
        <v>400</v>
      </c>
      <c r="CP207" s="273" t="s">
        <v>401</v>
      </c>
      <c r="CQ207" s="250"/>
      <c r="CR207" s="250"/>
      <c r="CS207" s="250">
        <v>10</v>
      </c>
      <c r="CT207" s="250"/>
      <c r="CU207" s="250"/>
      <c r="CV207" s="250"/>
      <c r="CW207" s="250"/>
      <c r="CX207" s="250"/>
      <c r="CY207" s="250" t="str">
        <f t="shared" si="48"/>
        <v/>
      </c>
      <c r="CZ207" s="178">
        <f t="shared" si="49"/>
        <v>655</v>
      </c>
      <c r="DA207" s="178">
        <f t="shared" si="50"/>
        <v>371.75</v>
      </c>
      <c r="DB207" s="243">
        <f t="shared" si="51"/>
        <v>0</v>
      </c>
      <c r="DC207" s="12">
        <f t="shared" si="52"/>
        <v>0</v>
      </c>
      <c r="DD207" s="271">
        <f t="shared" si="53"/>
        <v>0</v>
      </c>
      <c r="DE207" s="271" t="str">
        <f t="shared" si="54"/>
        <v/>
      </c>
      <c r="DF207" s="167" t="str">
        <f t="shared" si="55"/>
        <v/>
      </c>
      <c r="DG207" s="271" t="str">
        <f t="shared" si="56"/>
        <v/>
      </c>
      <c r="DH207" s="243">
        <f t="shared" si="57"/>
        <v>0</v>
      </c>
      <c r="DI207" s="281" t="str">
        <f t="shared" si="58"/>
        <v/>
      </c>
      <c r="DK207" s="12" t="str">
        <f t="shared" si="59"/>
        <v/>
      </c>
      <c r="DM207" s="242">
        <f t="shared" si="60"/>
        <v>30.75</v>
      </c>
      <c r="DN207" s="250">
        <f t="shared" si="61"/>
        <v>0</v>
      </c>
      <c r="DO207" s="250">
        <f t="shared" si="62"/>
        <v>1</v>
      </c>
      <c r="DP207" s="250">
        <f t="shared" si="63"/>
        <v>0</v>
      </c>
      <c r="DQ207" s="250"/>
      <c r="DR207" s="250"/>
      <c r="DS207" s="250"/>
      <c r="DT207" s="250"/>
      <c r="DU207" s="250"/>
      <c r="DV207" s="250"/>
      <c r="DW207" s="250"/>
      <c r="DX207" s="250"/>
      <c r="DY207" s="250"/>
      <c r="DZ207" s="250"/>
      <c r="EA207" s="250"/>
      <c r="EB207" s="250"/>
      <c r="EC207" s="250"/>
      <c r="ED207" s="250"/>
      <c r="EE207" s="250"/>
      <c r="EF207" s="250"/>
      <c r="EG207" s="250"/>
      <c r="EH207" s="250"/>
      <c r="EI207" s="250"/>
    </row>
    <row r="208" spans="1:139" s="184" customFormat="1" ht="31.5" customHeight="1" x14ac:dyDescent="0.2">
      <c r="A208" s="179">
        <v>2022</v>
      </c>
      <c r="B208" s="152">
        <v>3</v>
      </c>
      <c r="C208" s="282">
        <v>44628</v>
      </c>
      <c r="D208" s="152">
        <v>418</v>
      </c>
      <c r="E208" s="152">
        <v>664</v>
      </c>
      <c r="F208" s="152">
        <v>5</v>
      </c>
      <c r="G208" s="183" t="s">
        <v>211</v>
      </c>
      <c r="H208" s="271" t="s">
        <v>212</v>
      </c>
      <c r="I208" s="271" t="s">
        <v>423</v>
      </c>
      <c r="J208" s="271">
        <v>1</v>
      </c>
      <c r="K208" s="271">
        <v>4</v>
      </c>
      <c r="L208" s="185">
        <v>110</v>
      </c>
      <c r="M208" s="186">
        <v>101.2</v>
      </c>
      <c r="N208" s="187">
        <v>118.8</v>
      </c>
      <c r="O208" s="178">
        <v>207</v>
      </c>
      <c r="P208" s="178"/>
      <c r="Q208" s="178"/>
      <c r="R208" s="178"/>
      <c r="S208" s="178"/>
      <c r="T208" s="178">
        <v>117</v>
      </c>
      <c r="U208" s="178"/>
      <c r="V208" s="178"/>
      <c r="W208" s="178"/>
      <c r="X208" s="178"/>
      <c r="Y208" s="153"/>
      <c r="Z208" s="153"/>
      <c r="AA208" s="178"/>
      <c r="AB208" s="178"/>
      <c r="AC208" s="178">
        <v>165</v>
      </c>
      <c r="AD208" s="178">
        <v>173</v>
      </c>
      <c r="AE208" s="178">
        <v>180</v>
      </c>
      <c r="AF208" s="178"/>
      <c r="AG208" s="178"/>
      <c r="AH208" s="178">
        <v>114</v>
      </c>
      <c r="AI208" s="178">
        <v>125</v>
      </c>
      <c r="AJ208" s="178">
        <v>123</v>
      </c>
      <c r="AK208" s="153"/>
      <c r="AL208" s="153"/>
      <c r="AM208" s="178"/>
      <c r="AN208" s="178"/>
      <c r="AO208" s="214"/>
      <c r="AP208" s="168">
        <v>21</v>
      </c>
      <c r="AQ208" s="169">
        <v>171</v>
      </c>
      <c r="AR208" s="167"/>
      <c r="AS208" s="167"/>
      <c r="AT208" s="167"/>
      <c r="AU208" s="167"/>
      <c r="AV208" s="167"/>
      <c r="AW208" s="167"/>
      <c r="AX208" s="167"/>
      <c r="AY208" s="167"/>
      <c r="AZ208" s="167"/>
      <c r="BA208" s="167"/>
      <c r="BB208" s="167"/>
      <c r="BC208" s="167"/>
      <c r="BD208" s="167"/>
      <c r="BE208" s="167"/>
      <c r="BF208" s="167"/>
      <c r="BG208" s="167"/>
      <c r="BH208" s="167"/>
      <c r="BI208" s="167"/>
      <c r="BJ208" s="167"/>
      <c r="BK208" s="167"/>
      <c r="BL208" s="167"/>
      <c r="BM208" s="167"/>
      <c r="BN208" s="167"/>
      <c r="BO208" s="167"/>
      <c r="BP208" s="167"/>
      <c r="BQ208" s="167"/>
      <c r="BR208" s="167"/>
      <c r="BS208" s="167"/>
      <c r="BT208" s="167"/>
      <c r="BU208" s="167"/>
      <c r="BV208" s="167"/>
      <c r="BW208" s="167"/>
      <c r="BX208" s="170"/>
      <c r="BY208" s="170"/>
      <c r="BZ208" s="170"/>
      <c r="CA208" s="170"/>
      <c r="CB208" s="170"/>
      <c r="CC208" s="170"/>
      <c r="CD208" s="170"/>
      <c r="CE208" s="170"/>
      <c r="CF208" s="170"/>
      <c r="CG208" s="171"/>
      <c r="CH208" s="166">
        <v>1.4999999999999999E-2</v>
      </c>
      <c r="CI208" s="283"/>
      <c r="CJ208" s="172"/>
      <c r="CK208" s="154"/>
      <c r="CL208" s="154"/>
      <c r="CM208" s="154"/>
      <c r="CN208" s="154"/>
      <c r="CO208" s="154" t="s">
        <v>400</v>
      </c>
      <c r="CP208" s="273" t="s">
        <v>401</v>
      </c>
      <c r="CQ208" s="250"/>
      <c r="CR208" s="250"/>
      <c r="CS208" s="250">
        <v>10</v>
      </c>
      <c r="CT208" s="250"/>
      <c r="CU208" s="250"/>
      <c r="CV208" s="250"/>
      <c r="CW208" s="250"/>
      <c r="CX208" s="250"/>
      <c r="CY208" s="250" t="str">
        <f t="shared" si="48"/>
        <v/>
      </c>
      <c r="CZ208" s="178">
        <f t="shared" si="49"/>
        <v>181</v>
      </c>
      <c r="DA208" s="178">
        <f t="shared" si="50"/>
        <v>119.75</v>
      </c>
      <c r="DB208" s="243">
        <f t="shared" si="51"/>
        <v>0</v>
      </c>
      <c r="DC208" s="12">
        <f t="shared" si="52"/>
        <v>0</v>
      </c>
      <c r="DD208" s="271">
        <f t="shared" si="53"/>
        <v>0</v>
      </c>
      <c r="DE208" s="271" t="str">
        <f t="shared" si="54"/>
        <v/>
      </c>
      <c r="DF208" s="167" t="str">
        <f t="shared" si="55"/>
        <v/>
      </c>
      <c r="DG208" s="271" t="str">
        <f t="shared" si="56"/>
        <v/>
      </c>
      <c r="DH208" s="243">
        <f t="shared" si="57"/>
        <v>0</v>
      </c>
      <c r="DI208" s="281" t="str">
        <f t="shared" si="58"/>
        <v/>
      </c>
      <c r="DK208" s="12" t="str">
        <f t="shared" si="59"/>
        <v/>
      </c>
      <c r="DM208" s="242">
        <f t="shared" si="60"/>
        <v>9.75</v>
      </c>
      <c r="DN208" s="250">
        <f t="shared" si="61"/>
        <v>0</v>
      </c>
      <c r="DO208" s="250">
        <f t="shared" si="62"/>
        <v>1</v>
      </c>
      <c r="DP208" s="250">
        <f t="shared" si="63"/>
        <v>0</v>
      </c>
      <c r="DQ208" s="250"/>
      <c r="DR208" s="250"/>
      <c r="DS208" s="250"/>
      <c r="DT208" s="250"/>
      <c r="DU208" s="250"/>
      <c r="DV208" s="250"/>
      <c r="DW208" s="250"/>
      <c r="DX208" s="250"/>
      <c r="DY208" s="250"/>
      <c r="DZ208" s="250"/>
      <c r="EA208" s="250"/>
      <c r="EB208" s="250"/>
      <c r="EC208" s="250"/>
      <c r="ED208" s="250"/>
      <c r="EE208" s="250"/>
      <c r="EF208" s="250"/>
      <c r="EG208" s="250"/>
      <c r="EH208" s="250"/>
      <c r="EI208" s="250"/>
    </row>
    <row r="209" spans="1:139" s="184" customFormat="1" ht="31.5" customHeight="1" x14ac:dyDescent="0.2">
      <c r="A209" s="179">
        <v>2022</v>
      </c>
      <c r="B209" s="152">
        <v>3</v>
      </c>
      <c r="C209" s="282">
        <v>44628</v>
      </c>
      <c r="D209" s="152">
        <v>418</v>
      </c>
      <c r="E209" s="152">
        <v>665</v>
      </c>
      <c r="F209" s="152">
        <v>5</v>
      </c>
      <c r="G209" s="183" t="s">
        <v>213</v>
      </c>
      <c r="H209" s="271" t="s">
        <v>214</v>
      </c>
      <c r="I209" s="271" t="s">
        <v>423</v>
      </c>
      <c r="J209" s="271">
        <v>1</v>
      </c>
      <c r="K209" s="271">
        <v>4</v>
      </c>
      <c r="L209" s="185">
        <v>110</v>
      </c>
      <c r="M209" s="186">
        <v>101.2</v>
      </c>
      <c r="N209" s="187">
        <v>118.8</v>
      </c>
      <c r="O209" s="178">
        <v>207</v>
      </c>
      <c r="P209" s="178"/>
      <c r="Q209" s="178"/>
      <c r="R209" s="178"/>
      <c r="S209" s="178"/>
      <c r="T209" s="178">
        <v>117</v>
      </c>
      <c r="U209" s="178"/>
      <c r="V209" s="178"/>
      <c r="W209" s="178"/>
      <c r="X209" s="178"/>
      <c r="Y209" s="153"/>
      <c r="Z209" s="153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53"/>
      <c r="AL209" s="153"/>
      <c r="AM209" s="178"/>
      <c r="AN209" s="178"/>
      <c r="AO209" s="214"/>
      <c r="AP209" s="168">
        <v>21</v>
      </c>
      <c r="AQ209" s="169">
        <v>171</v>
      </c>
      <c r="AR209" s="167"/>
      <c r="AS209" s="167"/>
      <c r="AT209" s="167"/>
      <c r="AU209" s="167"/>
      <c r="AV209" s="167"/>
      <c r="AW209" s="167"/>
      <c r="AX209" s="167"/>
      <c r="AY209" s="167"/>
      <c r="AZ209" s="167"/>
      <c r="BA209" s="167"/>
      <c r="BB209" s="167"/>
      <c r="BC209" s="167"/>
      <c r="BD209" s="167"/>
      <c r="BE209" s="167"/>
      <c r="BF209" s="167"/>
      <c r="BG209" s="167"/>
      <c r="BH209" s="167"/>
      <c r="BI209" s="167"/>
      <c r="BJ209" s="167"/>
      <c r="BK209" s="167"/>
      <c r="BL209" s="167"/>
      <c r="BM209" s="167"/>
      <c r="BN209" s="167"/>
      <c r="BO209" s="167"/>
      <c r="BP209" s="167"/>
      <c r="BQ209" s="167"/>
      <c r="BR209" s="167"/>
      <c r="BS209" s="167"/>
      <c r="BT209" s="167"/>
      <c r="BU209" s="167"/>
      <c r="BV209" s="167"/>
      <c r="BW209" s="167"/>
      <c r="BX209" s="170"/>
      <c r="BY209" s="170"/>
      <c r="BZ209" s="170"/>
      <c r="CA209" s="170"/>
      <c r="CB209" s="170"/>
      <c r="CC209" s="170"/>
      <c r="CD209" s="170"/>
      <c r="CE209" s="170"/>
      <c r="CF209" s="170"/>
      <c r="CG209" s="171"/>
      <c r="CH209" s="166">
        <v>1.4999999999999999E-2</v>
      </c>
      <c r="CI209" s="283"/>
      <c r="CJ209" s="172"/>
      <c r="CK209" s="154"/>
      <c r="CL209" s="154"/>
      <c r="CM209" s="154"/>
      <c r="CN209" s="154"/>
      <c r="CO209" s="154" t="s">
        <v>400</v>
      </c>
      <c r="CP209" s="273" t="s">
        <v>401</v>
      </c>
      <c r="CQ209" s="250"/>
      <c r="CR209" s="250"/>
      <c r="CS209" s="250">
        <v>10</v>
      </c>
      <c r="CT209" s="250"/>
      <c r="CU209" s="250"/>
      <c r="CV209" s="250"/>
      <c r="CW209" s="250"/>
      <c r="CX209" s="250"/>
      <c r="CY209" s="250" t="str">
        <f t="shared" si="48"/>
        <v/>
      </c>
      <c r="CZ209" s="178">
        <f t="shared" si="49"/>
        <v>207</v>
      </c>
      <c r="DA209" s="178">
        <f t="shared" si="50"/>
        <v>117</v>
      </c>
      <c r="DB209" s="243">
        <f t="shared" si="51"/>
        <v>0</v>
      </c>
      <c r="DC209" s="12">
        <f t="shared" si="52"/>
        <v>0</v>
      </c>
      <c r="DD209" s="271">
        <f t="shared" si="53"/>
        <v>0</v>
      </c>
      <c r="DE209" s="271" t="str">
        <f t="shared" si="54"/>
        <v/>
      </c>
      <c r="DF209" s="167" t="str">
        <f t="shared" si="55"/>
        <v/>
      </c>
      <c r="DG209" s="271" t="str">
        <f t="shared" si="56"/>
        <v/>
      </c>
      <c r="DH209" s="243">
        <f t="shared" si="57"/>
        <v>0</v>
      </c>
      <c r="DI209" s="281" t="str">
        <f t="shared" si="58"/>
        <v/>
      </c>
      <c r="DK209" s="12" t="str">
        <f t="shared" si="59"/>
        <v/>
      </c>
      <c r="DM209" s="242">
        <f t="shared" si="60"/>
        <v>7</v>
      </c>
      <c r="DN209" s="250">
        <f t="shared" si="61"/>
        <v>0</v>
      </c>
      <c r="DO209" s="250">
        <f t="shared" si="62"/>
        <v>1</v>
      </c>
      <c r="DP209" s="250">
        <f t="shared" si="63"/>
        <v>1</v>
      </c>
      <c r="DQ209" s="250"/>
      <c r="DR209" s="250"/>
      <c r="DS209" s="250"/>
      <c r="DT209" s="250"/>
      <c r="DU209" s="250"/>
      <c r="DV209" s="250"/>
      <c r="DW209" s="250"/>
      <c r="DX209" s="250"/>
      <c r="DY209" s="250"/>
      <c r="DZ209" s="250"/>
      <c r="EA209" s="250"/>
      <c r="EB209" s="250"/>
      <c r="EC209" s="250"/>
      <c r="ED209" s="250"/>
      <c r="EE209" s="250"/>
      <c r="EF209" s="250"/>
      <c r="EG209" s="250"/>
      <c r="EH209" s="250"/>
      <c r="EI209" s="250"/>
    </row>
    <row r="210" spans="1:139" s="184" customFormat="1" ht="31.5" customHeight="1" x14ac:dyDescent="0.2">
      <c r="A210" s="179">
        <v>2022</v>
      </c>
      <c r="B210" s="152">
        <v>3</v>
      </c>
      <c r="C210" s="282">
        <v>44628</v>
      </c>
      <c r="D210" s="152">
        <v>212</v>
      </c>
      <c r="E210" s="152">
        <v>140</v>
      </c>
      <c r="F210" s="152">
        <v>6</v>
      </c>
      <c r="G210" s="183" t="s">
        <v>203</v>
      </c>
      <c r="H210" s="271" t="s">
        <v>204</v>
      </c>
      <c r="I210" s="271" t="s">
        <v>365</v>
      </c>
      <c r="J210" s="271">
        <v>2</v>
      </c>
      <c r="K210" s="271">
        <v>2</v>
      </c>
      <c r="L210" s="185">
        <v>485</v>
      </c>
      <c r="M210" s="186">
        <v>451.05</v>
      </c>
      <c r="N210" s="187">
        <v>518.95000000000005</v>
      </c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53"/>
      <c r="Z210" s="153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53"/>
      <c r="AL210" s="153"/>
      <c r="AM210" s="178"/>
      <c r="AN210" s="178"/>
      <c r="AO210" s="214"/>
      <c r="AP210" s="168">
        <v>60</v>
      </c>
      <c r="AQ210" s="169">
        <v>120</v>
      </c>
      <c r="AR210" s="167"/>
      <c r="AS210" s="167"/>
      <c r="AT210" s="167"/>
      <c r="AU210" s="167"/>
      <c r="AV210" s="167">
        <v>140</v>
      </c>
      <c r="AW210" s="167"/>
      <c r="AX210" s="167"/>
      <c r="AY210" s="167"/>
      <c r="AZ210" s="167"/>
      <c r="BA210" s="167"/>
      <c r="BB210" s="167"/>
      <c r="BC210" s="167"/>
      <c r="BD210" s="167"/>
      <c r="BE210" s="167"/>
      <c r="BF210" s="167"/>
      <c r="BG210" s="167"/>
      <c r="BH210" s="167"/>
      <c r="BI210" s="167"/>
      <c r="BJ210" s="167"/>
      <c r="BK210" s="167"/>
      <c r="BL210" s="167"/>
      <c r="BM210" s="167"/>
      <c r="BN210" s="167"/>
      <c r="BO210" s="167"/>
      <c r="BP210" s="167"/>
      <c r="BQ210" s="167"/>
      <c r="BR210" s="167"/>
      <c r="BS210" s="167"/>
      <c r="BT210" s="167"/>
      <c r="BU210" s="167"/>
      <c r="BV210" s="167"/>
      <c r="BW210" s="167"/>
      <c r="BX210" s="170"/>
      <c r="BY210" s="170"/>
      <c r="BZ210" s="170"/>
      <c r="CA210" s="170"/>
      <c r="CB210" s="170"/>
      <c r="CC210" s="170"/>
      <c r="CD210" s="170"/>
      <c r="CE210" s="170"/>
      <c r="CF210" s="170"/>
      <c r="CG210" s="171"/>
      <c r="CH210" s="166">
        <v>1.4999999999999999E-2</v>
      </c>
      <c r="CI210" s="283"/>
      <c r="CJ210" s="172"/>
      <c r="CK210" s="154"/>
      <c r="CL210" s="154"/>
      <c r="CM210" s="154"/>
      <c r="CN210" s="154"/>
      <c r="CO210" s="154" t="s">
        <v>375</v>
      </c>
      <c r="CP210" s="273" t="s">
        <v>383</v>
      </c>
      <c r="CQ210" s="250" t="s">
        <v>411</v>
      </c>
      <c r="CR210" s="250"/>
      <c r="CS210" s="250">
        <v>10</v>
      </c>
      <c r="CT210" s="250"/>
      <c r="CU210" s="250"/>
      <c r="CV210" s="250"/>
      <c r="CW210" s="250"/>
      <c r="CX210" s="250"/>
      <c r="CY210" s="250" t="str">
        <f t="shared" si="48"/>
        <v/>
      </c>
      <c r="CZ210" s="178" t="str">
        <f t="shared" si="49"/>
        <v/>
      </c>
      <c r="DA210" s="178" t="str">
        <f t="shared" si="50"/>
        <v/>
      </c>
      <c r="DB210" s="243">
        <f t="shared" si="51"/>
        <v>140</v>
      </c>
      <c r="DC210" s="12">
        <f t="shared" si="52"/>
        <v>0</v>
      </c>
      <c r="DD210" s="271">
        <f t="shared" si="53"/>
        <v>0</v>
      </c>
      <c r="DE210" s="271" t="str">
        <f t="shared" si="54"/>
        <v/>
      </c>
      <c r="DF210" s="167" t="str">
        <f t="shared" si="55"/>
        <v/>
      </c>
      <c r="DG210" s="271" t="str">
        <f t="shared" si="56"/>
        <v/>
      </c>
      <c r="DH210" s="243">
        <f t="shared" si="57"/>
        <v>140</v>
      </c>
      <c r="DI210" s="281">
        <f t="shared" si="58"/>
        <v>0</v>
      </c>
      <c r="DK210" s="12" t="str">
        <f t="shared" si="59"/>
        <v/>
      </c>
      <c r="DM210" s="242" t="str">
        <f t="shared" si="60"/>
        <v/>
      </c>
      <c r="DN210" s="250">
        <f t="shared" si="61"/>
        <v>0</v>
      </c>
      <c r="DO210" s="250">
        <f t="shared" si="62"/>
        <v>1</v>
      </c>
      <c r="DP210" s="250">
        <f t="shared" si="63"/>
        <v>0</v>
      </c>
      <c r="DQ210" s="250"/>
      <c r="DR210" s="250"/>
      <c r="DS210" s="250"/>
      <c r="DT210" s="250"/>
      <c r="DU210" s="250"/>
      <c r="DV210" s="250"/>
      <c r="DW210" s="250"/>
      <c r="DX210" s="250"/>
      <c r="DY210" s="250"/>
      <c r="DZ210" s="250"/>
      <c r="EA210" s="250"/>
      <c r="EB210" s="250"/>
      <c r="EC210" s="250"/>
      <c r="ED210" s="250"/>
      <c r="EE210" s="250"/>
      <c r="EF210" s="250"/>
      <c r="EG210" s="250"/>
      <c r="EH210" s="250"/>
      <c r="EI210" s="250"/>
    </row>
    <row r="211" spans="1:139" s="184" customFormat="1" ht="31.5" customHeight="1" x14ac:dyDescent="0.2">
      <c r="A211" s="179">
        <v>2022</v>
      </c>
      <c r="B211" s="152">
        <v>3</v>
      </c>
      <c r="C211" s="282">
        <v>44628</v>
      </c>
      <c r="D211" s="152">
        <v>212</v>
      </c>
      <c r="E211" s="152">
        <v>178</v>
      </c>
      <c r="F211" s="152">
        <v>6</v>
      </c>
      <c r="G211" s="183" t="s">
        <v>205</v>
      </c>
      <c r="H211" s="271" t="s">
        <v>206</v>
      </c>
      <c r="I211" s="271" t="s">
        <v>365</v>
      </c>
      <c r="J211" s="271">
        <v>2</v>
      </c>
      <c r="K211" s="271">
        <v>2</v>
      </c>
      <c r="L211" s="185">
        <v>50</v>
      </c>
      <c r="M211" s="186">
        <v>46.5</v>
      </c>
      <c r="N211" s="187">
        <v>53.5</v>
      </c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53"/>
      <c r="Z211" s="153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53"/>
      <c r="AL211" s="153"/>
      <c r="AM211" s="178"/>
      <c r="AN211" s="178"/>
      <c r="AO211" s="214"/>
      <c r="AP211" s="168">
        <v>60</v>
      </c>
      <c r="AQ211" s="169">
        <v>120</v>
      </c>
      <c r="AR211" s="167"/>
      <c r="AS211" s="167"/>
      <c r="AT211" s="167"/>
      <c r="AU211" s="167"/>
      <c r="AV211" s="167">
        <v>140</v>
      </c>
      <c r="AW211" s="167"/>
      <c r="AX211" s="167"/>
      <c r="AY211" s="167"/>
      <c r="AZ211" s="167"/>
      <c r="BA211" s="167"/>
      <c r="BB211" s="167"/>
      <c r="BC211" s="167"/>
      <c r="BD211" s="167"/>
      <c r="BE211" s="167"/>
      <c r="BF211" s="167"/>
      <c r="BG211" s="167"/>
      <c r="BH211" s="167"/>
      <c r="BI211" s="167"/>
      <c r="BJ211" s="167"/>
      <c r="BK211" s="167"/>
      <c r="BL211" s="167"/>
      <c r="BM211" s="167"/>
      <c r="BN211" s="167"/>
      <c r="BO211" s="167"/>
      <c r="BP211" s="167"/>
      <c r="BQ211" s="167"/>
      <c r="BR211" s="167"/>
      <c r="BS211" s="167"/>
      <c r="BT211" s="167"/>
      <c r="BU211" s="167"/>
      <c r="BV211" s="167"/>
      <c r="BW211" s="167"/>
      <c r="BX211" s="170"/>
      <c r="BY211" s="170"/>
      <c r="BZ211" s="170"/>
      <c r="CA211" s="170"/>
      <c r="CB211" s="170"/>
      <c r="CC211" s="170"/>
      <c r="CD211" s="170"/>
      <c r="CE211" s="170"/>
      <c r="CF211" s="170"/>
      <c r="CG211" s="171"/>
      <c r="CH211" s="166">
        <v>1.4999999999999999E-2</v>
      </c>
      <c r="CI211" s="283"/>
      <c r="CJ211" s="172"/>
      <c r="CK211" s="154"/>
      <c r="CL211" s="154"/>
      <c r="CM211" s="154"/>
      <c r="CN211" s="154"/>
      <c r="CO211" s="154" t="s">
        <v>375</v>
      </c>
      <c r="CP211" s="273" t="s">
        <v>383</v>
      </c>
      <c r="CQ211" s="250" t="s">
        <v>412</v>
      </c>
      <c r="CR211" s="250"/>
      <c r="CS211" s="250">
        <v>10</v>
      </c>
      <c r="CT211" s="250"/>
      <c r="CU211" s="250"/>
      <c r="CV211" s="250"/>
      <c r="CW211" s="250"/>
      <c r="CX211" s="250"/>
      <c r="CY211" s="250" t="str">
        <f t="shared" si="48"/>
        <v/>
      </c>
      <c r="CZ211" s="178" t="str">
        <f t="shared" si="49"/>
        <v/>
      </c>
      <c r="DA211" s="178" t="str">
        <f t="shared" si="50"/>
        <v/>
      </c>
      <c r="DB211" s="243">
        <f t="shared" si="51"/>
        <v>140</v>
      </c>
      <c r="DC211" s="12">
        <f t="shared" si="52"/>
        <v>0</v>
      </c>
      <c r="DD211" s="271">
        <f t="shared" si="53"/>
        <v>0</v>
      </c>
      <c r="DE211" s="271" t="str">
        <f t="shared" si="54"/>
        <v/>
      </c>
      <c r="DF211" s="167" t="str">
        <f t="shared" si="55"/>
        <v/>
      </c>
      <c r="DG211" s="271" t="str">
        <f t="shared" si="56"/>
        <v/>
      </c>
      <c r="DH211" s="243">
        <f t="shared" si="57"/>
        <v>140</v>
      </c>
      <c r="DI211" s="281">
        <f t="shared" si="58"/>
        <v>0</v>
      </c>
      <c r="DK211" s="12" t="str">
        <f t="shared" si="59"/>
        <v/>
      </c>
      <c r="DM211" s="242" t="str">
        <f t="shared" si="60"/>
        <v/>
      </c>
      <c r="DN211" s="250">
        <f t="shared" si="61"/>
        <v>0</v>
      </c>
      <c r="DO211" s="250">
        <f t="shared" si="62"/>
        <v>1</v>
      </c>
      <c r="DP211" s="250">
        <f t="shared" si="63"/>
        <v>0</v>
      </c>
      <c r="DQ211" s="250"/>
      <c r="DR211" s="250"/>
      <c r="DS211" s="250"/>
      <c r="DT211" s="250"/>
      <c r="DU211" s="250"/>
      <c r="DV211" s="250"/>
      <c r="DW211" s="250"/>
      <c r="DX211" s="250"/>
      <c r="DY211" s="250"/>
      <c r="DZ211" s="250"/>
      <c r="EA211" s="250"/>
      <c r="EB211" s="250"/>
      <c r="EC211" s="250"/>
      <c r="ED211" s="250"/>
      <c r="EE211" s="250"/>
      <c r="EF211" s="250"/>
      <c r="EG211" s="250"/>
      <c r="EH211" s="250"/>
      <c r="EI211" s="250"/>
    </row>
    <row r="212" spans="1:139" s="184" customFormat="1" ht="31.5" customHeight="1" x14ac:dyDescent="0.2">
      <c r="A212" s="179">
        <v>2022</v>
      </c>
      <c r="B212" s="152">
        <v>3</v>
      </c>
      <c r="C212" s="282">
        <v>44628</v>
      </c>
      <c r="D212" s="152">
        <v>380</v>
      </c>
      <c r="E212" s="152">
        <v>443</v>
      </c>
      <c r="F212" s="152">
        <v>6</v>
      </c>
      <c r="G212" s="183" t="s">
        <v>245</v>
      </c>
      <c r="H212" s="271" t="s">
        <v>246</v>
      </c>
      <c r="I212" s="271" t="s">
        <v>365</v>
      </c>
      <c r="J212" s="271">
        <v>4</v>
      </c>
      <c r="K212" s="271">
        <v>2</v>
      </c>
      <c r="L212" s="185">
        <v>184</v>
      </c>
      <c r="M212" s="186">
        <v>177.00800000000001</v>
      </c>
      <c r="N212" s="187">
        <v>195.04</v>
      </c>
      <c r="O212" s="178">
        <v>316</v>
      </c>
      <c r="P212" s="178"/>
      <c r="Q212" s="178"/>
      <c r="R212" s="178"/>
      <c r="S212" s="178"/>
      <c r="T212" s="178">
        <v>191</v>
      </c>
      <c r="U212" s="178"/>
      <c r="V212" s="178"/>
      <c r="W212" s="178"/>
      <c r="X212" s="178"/>
      <c r="Y212" s="153"/>
      <c r="Z212" s="153"/>
      <c r="AA212" s="178"/>
      <c r="AB212" s="178"/>
      <c r="AC212" s="178">
        <v>297</v>
      </c>
      <c r="AD212" s="178">
        <v>282</v>
      </c>
      <c r="AE212" s="178">
        <v>307</v>
      </c>
      <c r="AF212" s="178"/>
      <c r="AG212" s="178"/>
      <c r="AH212" s="178">
        <v>198</v>
      </c>
      <c r="AI212" s="178">
        <v>190</v>
      </c>
      <c r="AJ212" s="178">
        <v>194</v>
      </c>
      <c r="AK212" s="153"/>
      <c r="AL212" s="153"/>
      <c r="AM212" s="178"/>
      <c r="AN212" s="178"/>
      <c r="AO212" s="214"/>
      <c r="AP212" s="168">
        <v>90</v>
      </c>
      <c r="AQ212" s="169">
        <v>160</v>
      </c>
      <c r="AR212" s="167"/>
      <c r="AS212" s="167"/>
      <c r="AT212" s="167"/>
      <c r="AU212" s="167"/>
      <c r="AV212" s="167"/>
      <c r="AW212" s="167"/>
      <c r="AX212" s="167"/>
      <c r="AY212" s="167"/>
      <c r="AZ212" s="167"/>
      <c r="BA212" s="167"/>
      <c r="BB212" s="167"/>
      <c r="BC212" s="167"/>
      <c r="BD212" s="167"/>
      <c r="BE212" s="167"/>
      <c r="BF212" s="167"/>
      <c r="BG212" s="167"/>
      <c r="BH212" s="167"/>
      <c r="BI212" s="167"/>
      <c r="BJ212" s="167"/>
      <c r="BK212" s="167"/>
      <c r="BL212" s="167"/>
      <c r="BM212" s="167"/>
      <c r="BN212" s="167"/>
      <c r="BO212" s="167"/>
      <c r="BP212" s="167"/>
      <c r="BQ212" s="167"/>
      <c r="BR212" s="167"/>
      <c r="BS212" s="167"/>
      <c r="BT212" s="167"/>
      <c r="BU212" s="167"/>
      <c r="BV212" s="167"/>
      <c r="BW212" s="167"/>
      <c r="BX212" s="170"/>
      <c r="BY212" s="170"/>
      <c r="BZ212" s="170"/>
      <c r="CA212" s="170"/>
      <c r="CB212" s="170"/>
      <c r="CC212" s="170"/>
      <c r="CD212" s="170"/>
      <c r="CE212" s="170"/>
      <c r="CF212" s="170"/>
      <c r="CG212" s="171"/>
      <c r="CH212" s="166">
        <v>1.4999999999999999E-2</v>
      </c>
      <c r="CI212" s="283"/>
      <c r="CJ212" s="172"/>
      <c r="CK212" s="154"/>
      <c r="CL212" s="154"/>
      <c r="CM212" s="154"/>
      <c r="CN212" s="154"/>
      <c r="CO212" s="154" t="s">
        <v>400</v>
      </c>
      <c r="CP212" s="273" t="s">
        <v>401</v>
      </c>
      <c r="CQ212" s="250"/>
      <c r="CR212" s="250"/>
      <c r="CS212" s="250">
        <v>10</v>
      </c>
      <c r="CT212" s="250"/>
      <c r="CU212" s="250"/>
      <c r="CV212" s="250"/>
      <c r="CW212" s="250"/>
      <c r="CX212" s="250"/>
      <c r="CY212" s="250" t="str">
        <f t="shared" si="48"/>
        <v/>
      </c>
      <c r="CZ212" s="178">
        <f t="shared" si="49"/>
        <v>301</v>
      </c>
      <c r="DA212" s="178">
        <f t="shared" si="50"/>
        <v>193.25</v>
      </c>
      <c r="DB212" s="243">
        <f t="shared" si="51"/>
        <v>0</v>
      </c>
      <c r="DC212" s="12">
        <f t="shared" si="52"/>
        <v>0</v>
      </c>
      <c r="DD212" s="271">
        <f t="shared" si="53"/>
        <v>0</v>
      </c>
      <c r="DE212" s="271" t="str">
        <f t="shared" si="54"/>
        <v/>
      </c>
      <c r="DF212" s="167" t="str">
        <f t="shared" si="55"/>
        <v/>
      </c>
      <c r="DG212" s="271" t="str">
        <f t="shared" si="56"/>
        <v/>
      </c>
      <c r="DH212" s="243">
        <f t="shared" si="57"/>
        <v>0</v>
      </c>
      <c r="DI212" s="281" t="str">
        <f t="shared" si="58"/>
        <v/>
      </c>
      <c r="DK212" s="12" t="str">
        <f t="shared" si="59"/>
        <v/>
      </c>
      <c r="DM212" s="242">
        <f t="shared" si="60"/>
        <v>9.25</v>
      </c>
      <c r="DN212" s="250">
        <f t="shared" si="61"/>
        <v>0</v>
      </c>
      <c r="DO212" s="250">
        <f t="shared" si="62"/>
        <v>1</v>
      </c>
      <c r="DP212" s="250">
        <f t="shared" si="63"/>
        <v>1</v>
      </c>
      <c r="DQ212" s="250"/>
      <c r="DR212" s="250"/>
      <c r="DS212" s="250"/>
      <c r="DT212" s="250"/>
      <c r="DU212" s="250"/>
      <c r="DV212" s="250"/>
      <c r="DW212" s="250"/>
      <c r="DX212" s="250"/>
      <c r="DY212" s="250"/>
      <c r="DZ212" s="250"/>
      <c r="EA212" s="250"/>
      <c r="EB212" s="250"/>
      <c r="EC212" s="250"/>
      <c r="ED212" s="250"/>
      <c r="EE212" s="250"/>
      <c r="EF212" s="250"/>
      <c r="EG212" s="250"/>
      <c r="EH212" s="250"/>
      <c r="EI212" s="250"/>
    </row>
    <row r="213" spans="1:139" s="184" customFormat="1" ht="31.5" customHeight="1" x14ac:dyDescent="0.2">
      <c r="A213" s="179">
        <v>2022</v>
      </c>
      <c r="B213" s="152">
        <v>3</v>
      </c>
      <c r="C213" s="282">
        <v>44628</v>
      </c>
      <c r="D213" s="152">
        <v>380</v>
      </c>
      <c r="E213" s="152">
        <v>444</v>
      </c>
      <c r="F213" s="152">
        <v>6</v>
      </c>
      <c r="G213" s="183" t="s">
        <v>247</v>
      </c>
      <c r="H213" s="271" t="s">
        <v>248</v>
      </c>
      <c r="I213" s="271" t="s">
        <v>365</v>
      </c>
      <c r="J213" s="271">
        <v>4</v>
      </c>
      <c r="K213" s="271">
        <v>2</v>
      </c>
      <c r="L213" s="185">
        <v>166</v>
      </c>
      <c r="M213" s="186">
        <v>159.02799999999999</v>
      </c>
      <c r="N213" s="187">
        <v>175.96</v>
      </c>
      <c r="O213" s="178">
        <v>232</v>
      </c>
      <c r="P213" s="178"/>
      <c r="Q213" s="178"/>
      <c r="R213" s="178"/>
      <c r="S213" s="178"/>
      <c r="T213" s="178">
        <v>163</v>
      </c>
      <c r="U213" s="178"/>
      <c r="V213" s="178"/>
      <c r="W213" s="178"/>
      <c r="X213" s="178"/>
      <c r="Y213" s="153"/>
      <c r="Z213" s="153"/>
      <c r="AA213" s="178"/>
      <c r="AB213" s="178"/>
      <c r="AC213" s="178">
        <v>260</v>
      </c>
      <c r="AD213" s="178">
        <v>251</v>
      </c>
      <c r="AE213" s="178">
        <v>270</v>
      </c>
      <c r="AF213" s="178"/>
      <c r="AG213" s="178"/>
      <c r="AH213" s="178">
        <v>180</v>
      </c>
      <c r="AI213" s="178">
        <v>175</v>
      </c>
      <c r="AJ213" s="178">
        <v>178</v>
      </c>
      <c r="AK213" s="153"/>
      <c r="AL213" s="153"/>
      <c r="AM213" s="178"/>
      <c r="AN213" s="178"/>
      <c r="AO213" s="214"/>
      <c r="AP213" s="168">
        <v>90</v>
      </c>
      <c r="AQ213" s="169">
        <v>160</v>
      </c>
      <c r="AR213" s="167"/>
      <c r="AS213" s="167"/>
      <c r="AT213" s="167"/>
      <c r="AU213" s="167"/>
      <c r="AV213" s="167">
        <v>900</v>
      </c>
      <c r="AW213" s="167">
        <v>10</v>
      </c>
      <c r="AX213" s="167">
        <v>10</v>
      </c>
      <c r="AY213" s="167">
        <v>4</v>
      </c>
      <c r="AZ213" s="167"/>
      <c r="BA213" s="167"/>
      <c r="BB213" s="167"/>
      <c r="BC213" s="167"/>
      <c r="BD213" s="167"/>
      <c r="BE213" s="167"/>
      <c r="BF213" s="167"/>
      <c r="BG213" s="167"/>
      <c r="BH213" s="167">
        <v>912</v>
      </c>
      <c r="BI213" s="167"/>
      <c r="BJ213" s="167"/>
      <c r="BK213" s="167"/>
      <c r="BL213" s="167"/>
      <c r="BM213" s="167"/>
      <c r="BN213" s="167"/>
      <c r="BO213" s="167"/>
      <c r="BP213" s="167"/>
      <c r="BQ213" s="167"/>
      <c r="BR213" s="167"/>
      <c r="BS213" s="167"/>
      <c r="BT213" s="167"/>
      <c r="BU213" s="167"/>
      <c r="BV213" s="167"/>
      <c r="BW213" s="167"/>
      <c r="BX213" s="170"/>
      <c r="BY213" s="170"/>
      <c r="BZ213" s="170"/>
      <c r="CA213" s="170"/>
      <c r="CB213" s="170"/>
      <c r="CC213" s="170"/>
      <c r="CD213" s="170"/>
      <c r="CE213" s="170"/>
      <c r="CF213" s="170"/>
      <c r="CG213" s="171"/>
      <c r="CH213" s="166">
        <v>1.4999999999999999E-2</v>
      </c>
      <c r="CI213" s="283"/>
      <c r="CJ213" s="172"/>
      <c r="CK213" s="154"/>
      <c r="CL213" s="154"/>
      <c r="CM213" s="154"/>
      <c r="CN213" s="154"/>
      <c r="CO213" s="154" t="s">
        <v>400</v>
      </c>
      <c r="CP213" s="273" t="s">
        <v>401</v>
      </c>
      <c r="CQ213" s="250"/>
      <c r="CR213" s="250"/>
      <c r="CS213" s="250">
        <v>10</v>
      </c>
      <c r="CT213" s="250"/>
      <c r="CU213" s="250"/>
      <c r="CV213" s="250"/>
      <c r="CW213" s="250"/>
      <c r="CX213" s="250"/>
      <c r="CY213" s="250" t="str">
        <f t="shared" si="48"/>
        <v/>
      </c>
      <c r="CZ213" s="178">
        <f t="shared" si="49"/>
        <v>253</v>
      </c>
      <c r="DA213" s="178">
        <f t="shared" si="50"/>
        <v>174</v>
      </c>
      <c r="DB213" s="243">
        <f t="shared" si="51"/>
        <v>900</v>
      </c>
      <c r="DC213" s="12">
        <f t="shared" si="52"/>
        <v>24</v>
      </c>
      <c r="DD213" s="271">
        <f t="shared" si="53"/>
        <v>12</v>
      </c>
      <c r="DE213" s="271" t="str">
        <f t="shared" si="54"/>
        <v/>
      </c>
      <c r="DF213" s="167" t="str">
        <f t="shared" si="55"/>
        <v/>
      </c>
      <c r="DG213" s="271" t="str">
        <f t="shared" si="56"/>
        <v/>
      </c>
      <c r="DH213" s="243">
        <f t="shared" si="57"/>
        <v>912</v>
      </c>
      <c r="DI213" s="281">
        <f t="shared" si="58"/>
        <v>1.3157894736842105E-2</v>
      </c>
      <c r="DK213" s="12" t="str">
        <f t="shared" si="59"/>
        <v/>
      </c>
      <c r="DM213" s="242">
        <f t="shared" si="60"/>
        <v>8</v>
      </c>
      <c r="DN213" s="250">
        <f t="shared" si="61"/>
        <v>0</v>
      </c>
      <c r="DO213" s="250">
        <f t="shared" si="62"/>
        <v>1</v>
      </c>
      <c r="DP213" s="250">
        <f t="shared" si="63"/>
        <v>1</v>
      </c>
      <c r="DQ213" s="250"/>
      <c r="DR213" s="250"/>
      <c r="DS213" s="250"/>
      <c r="DT213" s="250"/>
      <c r="DU213" s="250"/>
      <c r="DV213" s="250"/>
      <c r="DW213" s="250"/>
      <c r="DX213" s="250"/>
      <c r="DY213" s="250"/>
      <c r="DZ213" s="250"/>
      <c r="EA213" s="250"/>
      <c r="EB213" s="250"/>
      <c r="EC213" s="250"/>
      <c r="ED213" s="250"/>
      <c r="EE213" s="250"/>
      <c r="EF213" s="250"/>
      <c r="EG213" s="250"/>
      <c r="EH213" s="250"/>
      <c r="EI213" s="250"/>
    </row>
    <row r="214" spans="1:139" s="184" customFormat="1" ht="31.5" customHeight="1" x14ac:dyDescent="0.2">
      <c r="A214" s="179">
        <v>2022</v>
      </c>
      <c r="B214" s="152">
        <v>3</v>
      </c>
      <c r="C214" s="282">
        <v>44628</v>
      </c>
      <c r="D214" s="152">
        <v>383</v>
      </c>
      <c r="E214" s="152">
        <v>550</v>
      </c>
      <c r="F214" s="152">
        <v>6</v>
      </c>
      <c r="G214" s="183" t="s">
        <v>135</v>
      </c>
      <c r="H214" s="271" t="s">
        <v>136</v>
      </c>
      <c r="I214" s="271" t="s">
        <v>365</v>
      </c>
      <c r="J214" s="271">
        <v>3</v>
      </c>
      <c r="K214" s="271">
        <v>1</v>
      </c>
      <c r="L214" s="185">
        <v>35</v>
      </c>
      <c r="M214" s="186">
        <v>32.024999999999999</v>
      </c>
      <c r="N214" s="187">
        <v>38.045000000000002</v>
      </c>
      <c r="O214" s="178">
        <v>70</v>
      </c>
      <c r="P214" s="178"/>
      <c r="Q214" s="178"/>
      <c r="R214" s="178"/>
      <c r="S214" s="178"/>
      <c r="T214" s="178">
        <v>30</v>
      </c>
      <c r="U214" s="178"/>
      <c r="V214" s="178"/>
      <c r="W214" s="178"/>
      <c r="X214" s="178"/>
      <c r="Y214" s="153">
        <v>94</v>
      </c>
      <c r="Z214" s="153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53"/>
      <c r="AL214" s="153"/>
      <c r="AM214" s="178"/>
      <c r="AN214" s="178"/>
      <c r="AO214" s="214"/>
      <c r="AP214" s="168">
        <v>114</v>
      </c>
      <c r="AQ214" s="169">
        <v>95</v>
      </c>
      <c r="AR214" s="167"/>
      <c r="AS214" s="167"/>
      <c r="AT214" s="167"/>
      <c r="AU214" s="167"/>
      <c r="AV214" s="167">
        <v>2160</v>
      </c>
      <c r="AW214" s="167">
        <v>3</v>
      </c>
      <c r="AX214" s="167">
        <v>3</v>
      </c>
      <c r="AY214" s="167">
        <v>3</v>
      </c>
      <c r="AZ214" s="167"/>
      <c r="BA214" s="167"/>
      <c r="BB214" s="167"/>
      <c r="BC214" s="167"/>
      <c r="BD214" s="167"/>
      <c r="BE214" s="167"/>
      <c r="BF214" s="167"/>
      <c r="BG214" s="167"/>
      <c r="BH214" s="167">
        <v>2169</v>
      </c>
      <c r="BI214" s="167"/>
      <c r="BJ214" s="167"/>
      <c r="BK214" s="167"/>
      <c r="BL214" s="167"/>
      <c r="BM214" s="167"/>
      <c r="BN214" s="167"/>
      <c r="BO214" s="167"/>
      <c r="BP214" s="167"/>
      <c r="BQ214" s="167"/>
      <c r="BR214" s="167"/>
      <c r="BS214" s="167"/>
      <c r="BT214" s="167"/>
      <c r="BU214" s="167"/>
      <c r="BV214" s="167"/>
      <c r="BW214" s="167"/>
      <c r="BX214" s="170"/>
      <c r="BY214" s="170"/>
      <c r="BZ214" s="170"/>
      <c r="CA214" s="170"/>
      <c r="CB214" s="170"/>
      <c r="CC214" s="170"/>
      <c r="CD214" s="170"/>
      <c r="CE214" s="170"/>
      <c r="CF214" s="170"/>
      <c r="CG214" s="171"/>
      <c r="CH214" s="166">
        <v>1.4999999999999999E-2</v>
      </c>
      <c r="CI214" s="283"/>
      <c r="CJ214" s="172"/>
      <c r="CK214" s="154"/>
      <c r="CL214" s="154"/>
      <c r="CM214" s="154"/>
      <c r="CN214" s="154"/>
      <c r="CO214" s="154" t="s">
        <v>367</v>
      </c>
      <c r="CP214" s="273" t="s">
        <v>368</v>
      </c>
      <c r="CQ214" s="250" t="s">
        <v>424</v>
      </c>
      <c r="CR214" s="250" t="s">
        <v>370</v>
      </c>
      <c r="CS214" s="250">
        <v>10</v>
      </c>
      <c r="CT214" s="250"/>
      <c r="CU214" s="250"/>
      <c r="CV214" s="250"/>
      <c r="CW214" s="250"/>
      <c r="CX214" s="250"/>
      <c r="CY214" s="250" t="str">
        <f t="shared" si="48"/>
        <v/>
      </c>
      <c r="CZ214" s="178">
        <f t="shared" si="49"/>
        <v>70</v>
      </c>
      <c r="DA214" s="178">
        <f t="shared" si="50"/>
        <v>30</v>
      </c>
      <c r="DB214" s="243">
        <f t="shared" si="51"/>
        <v>2160</v>
      </c>
      <c r="DC214" s="12">
        <f t="shared" si="52"/>
        <v>9</v>
      </c>
      <c r="DD214" s="271">
        <f t="shared" si="53"/>
        <v>9</v>
      </c>
      <c r="DE214" s="271">
        <f t="shared" si="54"/>
        <v>94</v>
      </c>
      <c r="DF214" s="167">
        <f t="shared" si="55"/>
        <v>115</v>
      </c>
      <c r="DG214" s="271">
        <f t="shared" si="56"/>
        <v>0.1</v>
      </c>
      <c r="DH214" s="243">
        <f t="shared" si="57"/>
        <v>2169</v>
      </c>
      <c r="DI214" s="281">
        <f t="shared" si="58"/>
        <v>4.1493775933609959E-3</v>
      </c>
      <c r="DK214" s="12">
        <f t="shared" si="59"/>
        <v>1</v>
      </c>
      <c r="DM214" s="242">
        <f t="shared" si="60"/>
        <v>-5</v>
      </c>
      <c r="DN214" s="250">
        <f t="shared" si="61"/>
        <v>1</v>
      </c>
      <c r="DO214" s="250">
        <f t="shared" si="62"/>
        <v>0</v>
      </c>
      <c r="DP214" s="250">
        <f t="shared" si="63"/>
        <v>1</v>
      </c>
      <c r="DQ214" s="250"/>
      <c r="DR214" s="250"/>
      <c r="DS214" s="250"/>
      <c r="DT214" s="250"/>
      <c r="DU214" s="250"/>
      <c r="DV214" s="250"/>
      <c r="DW214" s="250"/>
      <c r="DX214" s="250"/>
      <c r="DY214" s="250"/>
      <c r="DZ214" s="250"/>
      <c r="EA214" s="250"/>
      <c r="EB214" s="250"/>
      <c r="EC214" s="250"/>
      <c r="ED214" s="250"/>
      <c r="EE214" s="250"/>
      <c r="EF214" s="250"/>
      <c r="EG214" s="250"/>
      <c r="EH214" s="250"/>
      <c r="EI214" s="250"/>
    </row>
    <row r="215" spans="1:139" s="184" customFormat="1" ht="31.5" customHeight="1" x14ac:dyDescent="0.2">
      <c r="A215" s="179">
        <v>2022</v>
      </c>
      <c r="B215" s="152">
        <v>3</v>
      </c>
      <c r="C215" s="282">
        <v>44628</v>
      </c>
      <c r="D215" s="152">
        <v>18</v>
      </c>
      <c r="E215" s="152">
        <v>49</v>
      </c>
      <c r="F215" s="152">
        <v>7</v>
      </c>
      <c r="G215" s="183" t="s">
        <v>199</v>
      </c>
      <c r="H215" s="271" t="s">
        <v>200</v>
      </c>
      <c r="I215" s="271" t="s">
        <v>371</v>
      </c>
      <c r="J215" s="271">
        <v>2</v>
      </c>
      <c r="K215" s="271">
        <v>3</v>
      </c>
      <c r="L215" s="185">
        <v>100</v>
      </c>
      <c r="M215" s="186">
        <v>95.5</v>
      </c>
      <c r="N215" s="187">
        <v>104.5</v>
      </c>
      <c r="O215" s="178">
        <v>144</v>
      </c>
      <c r="P215" s="178"/>
      <c r="Q215" s="178"/>
      <c r="R215" s="178"/>
      <c r="S215" s="178"/>
      <c r="T215" s="178">
        <v>108</v>
      </c>
      <c r="U215" s="178"/>
      <c r="V215" s="178"/>
      <c r="W215" s="178"/>
      <c r="X215" s="178"/>
      <c r="Y215" s="153"/>
      <c r="Z215" s="153"/>
      <c r="AA215" s="178"/>
      <c r="AB215" s="178"/>
      <c r="AC215" s="178">
        <v>136</v>
      </c>
      <c r="AD215" s="178">
        <v>140</v>
      </c>
      <c r="AE215" s="178">
        <v>124</v>
      </c>
      <c r="AF215" s="178"/>
      <c r="AG215" s="178"/>
      <c r="AH215" s="178">
        <v>99</v>
      </c>
      <c r="AI215" s="178">
        <v>102</v>
      </c>
      <c r="AJ215" s="178">
        <v>96</v>
      </c>
      <c r="AK215" s="153"/>
      <c r="AL215" s="153"/>
      <c r="AM215" s="178"/>
      <c r="AN215" s="178"/>
      <c r="AO215" s="214"/>
      <c r="AP215" s="168">
        <v>101</v>
      </c>
      <c r="AQ215" s="169">
        <v>107</v>
      </c>
      <c r="AR215" s="167"/>
      <c r="AS215" s="167"/>
      <c r="AT215" s="167"/>
      <c r="AU215" s="167"/>
      <c r="AV215" s="167">
        <v>1092</v>
      </c>
      <c r="AW215" s="167">
        <v>3</v>
      </c>
      <c r="AX215" s="167">
        <v>2</v>
      </c>
      <c r="AY215" s="167">
        <v>3</v>
      </c>
      <c r="AZ215" s="167"/>
      <c r="BA215" s="167"/>
      <c r="BB215" s="167"/>
      <c r="BC215" s="167"/>
      <c r="BD215" s="167"/>
      <c r="BE215" s="167"/>
      <c r="BF215" s="167"/>
      <c r="BG215" s="167"/>
      <c r="BH215" s="167">
        <v>1100</v>
      </c>
      <c r="BI215" s="167"/>
      <c r="BJ215" s="167"/>
      <c r="BK215" s="167">
        <v>1260</v>
      </c>
      <c r="BL215" s="167"/>
      <c r="BM215" s="167">
        <v>2</v>
      </c>
      <c r="BN215" s="167">
        <v>7</v>
      </c>
      <c r="BO215" s="167"/>
      <c r="BP215" s="167"/>
      <c r="BQ215" s="167"/>
      <c r="BR215" s="167"/>
      <c r="BS215" s="167"/>
      <c r="BT215" s="167"/>
      <c r="BU215" s="167"/>
      <c r="BV215" s="167"/>
      <c r="BW215" s="167"/>
      <c r="BX215" s="170">
        <v>1</v>
      </c>
      <c r="BY215" s="170">
        <v>3</v>
      </c>
      <c r="BZ215" s="170"/>
      <c r="CA215" s="170"/>
      <c r="CB215" s="170"/>
      <c r="CC215" s="170"/>
      <c r="CD215" s="170"/>
      <c r="CE215" s="170"/>
      <c r="CF215" s="170"/>
      <c r="CG215" s="171"/>
      <c r="CH215" s="166">
        <v>1.4999999999999999E-2</v>
      </c>
      <c r="CI215" s="283"/>
      <c r="CJ215" s="172"/>
      <c r="CK215" s="154"/>
      <c r="CL215" s="154"/>
      <c r="CM215" s="154"/>
      <c r="CN215" s="154"/>
      <c r="CO215" s="154" t="s">
        <v>367</v>
      </c>
      <c r="CP215" s="273" t="s">
        <v>372</v>
      </c>
      <c r="CQ215" s="250" t="s">
        <v>386</v>
      </c>
      <c r="CR215" s="250" t="s">
        <v>374</v>
      </c>
      <c r="CS215" s="250">
        <v>10</v>
      </c>
      <c r="CT215" s="250"/>
      <c r="CU215" s="250"/>
      <c r="CV215" s="250"/>
      <c r="CW215" s="250"/>
      <c r="CX215" s="250"/>
      <c r="CY215" s="250" t="str">
        <f t="shared" si="48"/>
        <v/>
      </c>
      <c r="CZ215" s="178">
        <f t="shared" si="49"/>
        <v>136</v>
      </c>
      <c r="DA215" s="178">
        <f t="shared" si="50"/>
        <v>101.25</v>
      </c>
      <c r="DB215" s="243">
        <f t="shared" si="51"/>
        <v>2352</v>
      </c>
      <c r="DC215" s="12">
        <f t="shared" si="52"/>
        <v>17</v>
      </c>
      <c r="DD215" s="271">
        <f t="shared" si="53"/>
        <v>6</v>
      </c>
      <c r="DE215" s="271" t="str">
        <f t="shared" si="54"/>
        <v/>
      </c>
      <c r="DF215" s="167" t="str">
        <f t="shared" si="55"/>
        <v/>
      </c>
      <c r="DG215" s="271" t="str">
        <f t="shared" si="56"/>
        <v/>
      </c>
      <c r="DH215" s="243">
        <f t="shared" si="57"/>
        <v>2358</v>
      </c>
      <c r="DI215" s="281">
        <f t="shared" si="58"/>
        <v>2.5445292620865142E-3</v>
      </c>
      <c r="DK215" s="12" t="str">
        <f t="shared" si="59"/>
        <v/>
      </c>
      <c r="DM215" s="242">
        <f t="shared" si="60"/>
        <v>1.25</v>
      </c>
      <c r="DN215" s="250">
        <f t="shared" si="61"/>
        <v>0</v>
      </c>
      <c r="DO215" s="250">
        <f t="shared" si="62"/>
        <v>1</v>
      </c>
      <c r="DP215" s="250">
        <f t="shared" si="63"/>
        <v>1</v>
      </c>
      <c r="DQ215" s="250"/>
      <c r="DR215" s="250"/>
      <c r="DS215" s="250"/>
      <c r="DT215" s="250"/>
      <c r="DU215" s="250"/>
      <c r="DV215" s="250"/>
      <c r="DW215" s="250"/>
      <c r="DX215" s="250"/>
      <c r="DY215" s="250"/>
      <c r="DZ215" s="250"/>
      <c r="EA215" s="250"/>
      <c r="EB215" s="250"/>
      <c r="EC215" s="250"/>
      <c r="ED215" s="250"/>
      <c r="EE215" s="250"/>
      <c r="EF215" s="250"/>
      <c r="EG215" s="250"/>
      <c r="EH215" s="250"/>
      <c r="EI215" s="250"/>
    </row>
    <row r="216" spans="1:139" s="184" customFormat="1" ht="31.5" customHeight="1" x14ac:dyDescent="0.2">
      <c r="A216" s="179">
        <v>2022</v>
      </c>
      <c r="B216" s="152">
        <v>3</v>
      </c>
      <c r="C216" s="282">
        <v>44628</v>
      </c>
      <c r="D216" s="152">
        <v>18</v>
      </c>
      <c r="E216" s="152">
        <v>50</v>
      </c>
      <c r="F216" s="152">
        <v>7</v>
      </c>
      <c r="G216" s="183" t="s">
        <v>201</v>
      </c>
      <c r="H216" s="271" t="s">
        <v>202</v>
      </c>
      <c r="I216" s="271" t="s">
        <v>371</v>
      </c>
      <c r="J216" s="271">
        <v>2</v>
      </c>
      <c r="K216" s="271">
        <v>3</v>
      </c>
      <c r="L216" s="185">
        <v>54</v>
      </c>
      <c r="M216" s="186">
        <v>51.57</v>
      </c>
      <c r="N216" s="187">
        <v>56.43</v>
      </c>
      <c r="O216" s="178">
        <v>69</v>
      </c>
      <c r="P216" s="178"/>
      <c r="Q216" s="178"/>
      <c r="R216" s="178"/>
      <c r="S216" s="178"/>
      <c r="T216" s="178">
        <v>59</v>
      </c>
      <c r="U216" s="178"/>
      <c r="V216" s="178"/>
      <c r="W216" s="178"/>
      <c r="X216" s="178"/>
      <c r="Y216" s="153">
        <v>110</v>
      </c>
      <c r="Z216" s="153">
        <v>107</v>
      </c>
      <c r="AA216" s="178"/>
      <c r="AB216" s="178"/>
      <c r="AC216" s="178">
        <v>66</v>
      </c>
      <c r="AD216" s="178">
        <v>70</v>
      </c>
      <c r="AE216" s="178">
        <v>65</v>
      </c>
      <c r="AF216" s="178"/>
      <c r="AG216" s="178"/>
      <c r="AH216" s="178">
        <v>53</v>
      </c>
      <c r="AI216" s="178">
        <v>56</v>
      </c>
      <c r="AJ216" s="178">
        <v>54</v>
      </c>
      <c r="AK216" s="153">
        <v>108</v>
      </c>
      <c r="AL216" s="153">
        <v>108</v>
      </c>
      <c r="AM216" s="178"/>
      <c r="AN216" s="178"/>
      <c r="AO216" s="214"/>
      <c r="AP216" s="168">
        <v>101</v>
      </c>
      <c r="AQ216" s="169">
        <v>107</v>
      </c>
      <c r="AR216" s="167"/>
      <c r="AS216" s="167"/>
      <c r="AT216" s="167"/>
      <c r="AU216" s="167"/>
      <c r="AV216" s="167">
        <v>1092</v>
      </c>
      <c r="AW216" s="167">
        <v>3</v>
      </c>
      <c r="AX216" s="167">
        <v>3</v>
      </c>
      <c r="AY216" s="167">
        <v>3</v>
      </c>
      <c r="AZ216" s="167"/>
      <c r="BA216" s="167"/>
      <c r="BB216" s="167"/>
      <c r="BC216" s="167"/>
      <c r="BD216" s="167"/>
      <c r="BE216" s="167"/>
      <c r="BF216" s="167"/>
      <c r="BG216" s="167"/>
      <c r="BH216" s="167">
        <v>1101</v>
      </c>
      <c r="BI216" s="167"/>
      <c r="BJ216" s="167"/>
      <c r="BK216" s="167">
        <v>1260</v>
      </c>
      <c r="BL216" s="167"/>
      <c r="BM216" s="167">
        <v>3</v>
      </c>
      <c r="BN216" s="167">
        <v>8</v>
      </c>
      <c r="BO216" s="167"/>
      <c r="BP216" s="167"/>
      <c r="BQ216" s="167"/>
      <c r="BR216" s="167"/>
      <c r="BS216" s="167"/>
      <c r="BT216" s="167"/>
      <c r="BU216" s="167"/>
      <c r="BV216" s="167"/>
      <c r="BW216" s="167"/>
      <c r="BX216" s="170">
        <v>2</v>
      </c>
      <c r="BY216" s="170">
        <v>3</v>
      </c>
      <c r="BZ216" s="170"/>
      <c r="CA216" s="170"/>
      <c r="CB216" s="170"/>
      <c r="CC216" s="170"/>
      <c r="CD216" s="170"/>
      <c r="CE216" s="170"/>
      <c r="CF216" s="170"/>
      <c r="CG216" s="171"/>
      <c r="CH216" s="166">
        <v>1.4999999999999999E-2</v>
      </c>
      <c r="CI216" s="283"/>
      <c r="CJ216" s="172"/>
      <c r="CK216" s="154"/>
      <c r="CL216" s="154"/>
      <c r="CM216" s="154"/>
      <c r="CN216" s="154"/>
      <c r="CO216" s="154" t="s">
        <v>367</v>
      </c>
      <c r="CP216" s="273" t="s">
        <v>372</v>
      </c>
      <c r="CQ216" s="250" t="s">
        <v>387</v>
      </c>
      <c r="CR216" s="250" t="s">
        <v>374</v>
      </c>
      <c r="CS216" s="250">
        <v>10</v>
      </c>
      <c r="CT216" s="250"/>
      <c r="CU216" s="250"/>
      <c r="CV216" s="250"/>
      <c r="CW216" s="250"/>
      <c r="CX216" s="250"/>
      <c r="CY216" s="250" t="str">
        <f t="shared" si="48"/>
        <v/>
      </c>
      <c r="CZ216" s="178">
        <f t="shared" si="49"/>
        <v>68</v>
      </c>
      <c r="DA216" s="178">
        <f t="shared" si="50"/>
        <v>55.5</v>
      </c>
      <c r="DB216" s="243">
        <f t="shared" si="51"/>
        <v>2352</v>
      </c>
      <c r="DC216" s="12">
        <f t="shared" si="52"/>
        <v>20</v>
      </c>
      <c r="DD216" s="271">
        <f t="shared" si="53"/>
        <v>7</v>
      </c>
      <c r="DE216" s="271">
        <f t="shared" si="54"/>
        <v>108</v>
      </c>
      <c r="DF216" s="167">
        <f t="shared" si="55"/>
        <v>67</v>
      </c>
      <c r="DG216" s="271">
        <f t="shared" si="56"/>
        <v>0.1</v>
      </c>
      <c r="DH216" s="243">
        <f t="shared" si="57"/>
        <v>2359</v>
      </c>
      <c r="DI216" s="281">
        <f t="shared" si="58"/>
        <v>2.967359050445104E-3</v>
      </c>
      <c r="DK216" s="12">
        <f t="shared" si="59"/>
        <v>-34</v>
      </c>
      <c r="DM216" s="242">
        <f t="shared" si="60"/>
        <v>1.5</v>
      </c>
      <c r="DN216" s="250">
        <f t="shared" si="61"/>
        <v>0</v>
      </c>
      <c r="DO216" s="250">
        <f t="shared" si="62"/>
        <v>1</v>
      </c>
      <c r="DP216" s="250">
        <f t="shared" si="63"/>
        <v>1</v>
      </c>
      <c r="DQ216" s="250"/>
      <c r="DR216" s="250"/>
      <c r="DS216" s="250"/>
      <c r="DT216" s="250"/>
      <c r="DU216" s="250"/>
      <c r="DV216" s="250"/>
      <c r="DW216" s="250"/>
      <c r="DX216" s="250"/>
      <c r="DY216" s="250"/>
      <c r="DZ216" s="250"/>
      <c r="EA216" s="250"/>
      <c r="EB216" s="250"/>
      <c r="EC216" s="250"/>
      <c r="ED216" s="250"/>
      <c r="EE216" s="250"/>
      <c r="EF216" s="250"/>
      <c r="EG216" s="250"/>
      <c r="EH216" s="250"/>
      <c r="EI216" s="250"/>
    </row>
    <row r="217" spans="1:139" s="184" customFormat="1" ht="31.5" customHeight="1" x14ac:dyDescent="0.2">
      <c r="A217" s="179">
        <v>2022</v>
      </c>
      <c r="B217" s="152">
        <v>3</v>
      </c>
      <c r="C217" s="282">
        <v>44628</v>
      </c>
      <c r="D217" s="152">
        <v>47</v>
      </c>
      <c r="E217" s="152">
        <v>122</v>
      </c>
      <c r="F217" s="152">
        <v>8</v>
      </c>
      <c r="G217" s="183" t="s">
        <v>131</v>
      </c>
      <c r="H217" s="271" t="s">
        <v>132</v>
      </c>
      <c r="I217" s="271" t="s">
        <v>371</v>
      </c>
      <c r="J217" s="271">
        <v>2</v>
      </c>
      <c r="K217" s="271">
        <v>1</v>
      </c>
      <c r="L217" s="185">
        <v>280</v>
      </c>
      <c r="M217" s="186">
        <v>267.39999999999998</v>
      </c>
      <c r="N217" s="187">
        <v>292.60000000000002</v>
      </c>
      <c r="O217" s="178">
        <v>371</v>
      </c>
      <c r="P217" s="178"/>
      <c r="Q217" s="178"/>
      <c r="R217" s="178"/>
      <c r="S217" s="178"/>
      <c r="T217" s="178">
        <v>317</v>
      </c>
      <c r="U217" s="178"/>
      <c r="V217" s="178"/>
      <c r="W217" s="178"/>
      <c r="X217" s="178"/>
      <c r="Y217" s="153">
        <v>114</v>
      </c>
      <c r="Z217" s="153">
        <v>114</v>
      </c>
      <c r="AA217" s="178"/>
      <c r="AB217" s="178"/>
      <c r="AC217" s="178">
        <v>359</v>
      </c>
      <c r="AD217" s="178">
        <v>350</v>
      </c>
      <c r="AE217" s="178">
        <v>347</v>
      </c>
      <c r="AF217" s="178"/>
      <c r="AG217" s="178"/>
      <c r="AH217" s="178">
        <v>289</v>
      </c>
      <c r="AI217" s="178">
        <v>309</v>
      </c>
      <c r="AJ217" s="178">
        <v>295</v>
      </c>
      <c r="AK217" s="153">
        <v>112</v>
      </c>
      <c r="AL217" s="153">
        <v>112</v>
      </c>
      <c r="AM217" s="178"/>
      <c r="AN217" s="178"/>
      <c r="AO217" s="214"/>
      <c r="AP217" s="168">
        <v>64</v>
      </c>
      <c r="AQ217" s="169">
        <v>113</v>
      </c>
      <c r="AR217" s="167"/>
      <c r="AS217" s="167"/>
      <c r="AT217" s="167"/>
      <c r="AU217" s="167"/>
      <c r="AV217" s="167"/>
      <c r="AW217" s="167">
        <v>2</v>
      </c>
      <c r="AX217" s="167">
        <v>3</v>
      </c>
      <c r="AY217" s="167">
        <v>2</v>
      </c>
      <c r="AZ217" s="167"/>
      <c r="BA217" s="167"/>
      <c r="BB217" s="167"/>
      <c r="BC217" s="167"/>
      <c r="BD217" s="167"/>
      <c r="BE217" s="167"/>
      <c r="BF217" s="167"/>
      <c r="BG217" s="167"/>
      <c r="BH217" s="167"/>
      <c r="BI217" s="167"/>
      <c r="BJ217" s="167"/>
      <c r="BK217" s="167"/>
      <c r="BL217" s="167">
        <v>1</v>
      </c>
      <c r="BM217" s="167">
        <v>2</v>
      </c>
      <c r="BN217" s="167">
        <v>6</v>
      </c>
      <c r="BO217" s="167"/>
      <c r="BP217" s="167"/>
      <c r="BQ217" s="167"/>
      <c r="BR217" s="167"/>
      <c r="BS217" s="167"/>
      <c r="BT217" s="167"/>
      <c r="BU217" s="167"/>
      <c r="BV217" s="167"/>
      <c r="BW217" s="167">
        <v>3</v>
      </c>
      <c r="BX217" s="170">
        <v>5</v>
      </c>
      <c r="BY217" s="170">
        <v>8</v>
      </c>
      <c r="BZ217" s="170"/>
      <c r="CA217" s="170"/>
      <c r="CB217" s="170"/>
      <c r="CC217" s="170"/>
      <c r="CD217" s="170"/>
      <c r="CE217" s="170"/>
      <c r="CF217" s="170"/>
      <c r="CG217" s="171"/>
      <c r="CH217" s="166">
        <v>1.4999999999999999E-2</v>
      </c>
      <c r="CI217" s="283"/>
      <c r="CJ217" s="172"/>
      <c r="CK217" s="154"/>
      <c r="CL217" s="154"/>
      <c r="CM217" s="154"/>
      <c r="CN217" s="154"/>
      <c r="CO217" s="154" t="s">
        <v>367</v>
      </c>
      <c r="CP217" s="273" t="s">
        <v>372</v>
      </c>
      <c r="CQ217" s="250" t="s">
        <v>373</v>
      </c>
      <c r="CR217" s="250" t="s">
        <v>374</v>
      </c>
      <c r="CS217" s="250">
        <v>10</v>
      </c>
      <c r="CT217" s="250"/>
      <c r="CU217" s="250"/>
      <c r="CV217" s="250"/>
      <c r="CW217" s="250"/>
      <c r="CX217" s="250"/>
      <c r="CY217" s="250" t="str">
        <f t="shared" si="48"/>
        <v/>
      </c>
      <c r="CZ217" s="178">
        <f t="shared" si="49"/>
        <v>357</v>
      </c>
      <c r="DA217" s="178">
        <f t="shared" si="50"/>
        <v>302.5</v>
      </c>
      <c r="DB217" s="243">
        <f t="shared" si="51"/>
        <v>0</v>
      </c>
      <c r="DC217" s="12">
        <f t="shared" si="52"/>
        <v>16</v>
      </c>
      <c r="DD217" s="271">
        <f t="shared" si="53"/>
        <v>16</v>
      </c>
      <c r="DE217" s="271">
        <f t="shared" si="54"/>
        <v>113</v>
      </c>
      <c r="DF217" s="167">
        <f t="shared" si="55"/>
        <v>64</v>
      </c>
      <c r="DG217" s="271">
        <f t="shared" si="56"/>
        <v>0.3</v>
      </c>
      <c r="DH217" s="243">
        <f t="shared" si="57"/>
        <v>16</v>
      </c>
      <c r="DI217" s="281">
        <f t="shared" si="58"/>
        <v>1</v>
      </c>
      <c r="DK217" s="12">
        <f t="shared" si="59"/>
        <v>0</v>
      </c>
      <c r="DM217" s="242">
        <f t="shared" si="60"/>
        <v>22.5</v>
      </c>
      <c r="DN217" s="250">
        <f t="shared" si="61"/>
        <v>1</v>
      </c>
      <c r="DO217" s="250">
        <f t="shared" si="62"/>
        <v>1</v>
      </c>
      <c r="DP217" s="250">
        <f t="shared" si="63"/>
        <v>0</v>
      </c>
      <c r="DQ217" s="250"/>
      <c r="DR217" s="250"/>
      <c r="DS217" s="250"/>
      <c r="DT217" s="250"/>
      <c r="DU217" s="250"/>
      <c r="DV217" s="250"/>
      <c r="DW217" s="250"/>
      <c r="DX217" s="250"/>
      <c r="DY217" s="250"/>
      <c r="DZ217" s="250"/>
      <c r="EA217" s="250"/>
      <c r="EB217" s="250"/>
      <c r="EC217" s="250"/>
      <c r="ED217" s="250"/>
      <c r="EE217" s="250"/>
      <c r="EF217" s="250"/>
      <c r="EG217" s="250"/>
      <c r="EH217" s="250"/>
      <c r="EI217" s="250"/>
    </row>
    <row r="218" spans="1:139" s="184" customFormat="1" ht="31.5" customHeight="1" x14ac:dyDescent="0.2">
      <c r="A218" s="179">
        <v>2022</v>
      </c>
      <c r="B218" s="152">
        <v>3</v>
      </c>
      <c r="C218" s="282">
        <v>44628</v>
      </c>
      <c r="D218" s="152">
        <v>295</v>
      </c>
      <c r="E218" s="152">
        <v>219</v>
      </c>
      <c r="F218" s="152">
        <v>8</v>
      </c>
      <c r="G218" s="183" t="s">
        <v>193</v>
      </c>
      <c r="H218" s="271" t="s">
        <v>194</v>
      </c>
      <c r="I218" s="271" t="s">
        <v>365</v>
      </c>
      <c r="J218" s="271">
        <v>6</v>
      </c>
      <c r="K218" s="271">
        <v>1</v>
      </c>
      <c r="L218" s="185">
        <v>114</v>
      </c>
      <c r="M218" s="186">
        <v>106.02</v>
      </c>
      <c r="N218" s="187">
        <v>121.98</v>
      </c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53"/>
      <c r="Z218" s="153">
        <v>93</v>
      </c>
      <c r="AA218" s="178"/>
      <c r="AB218" s="178"/>
      <c r="AC218" s="178">
        <v>199</v>
      </c>
      <c r="AD218" s="178">
        <v>180</v>
      </c>
      <c r="AE218" s="178">
        <v>160</v>
      </c>
      <c r="AF218" s="178"/>
      <c r="AG218" s="178"/>
      <c r="AH218" s="178">
        <v>118</v>
      </c>
      <c r="AI218" s="178">
        <v>111</v>
      </c>
      <c r="AJ218" s="178">
        <v>122</v>
      </c>
      <c r="AK218" s="153">
        <v>99</v>
      </c>
      <c r="AL218" s="153">
        <v>99</v>
      </c>
      <c r="AM218" s="178"/>
      <c r="AN218" s="178"/>
      <c r="AO218" s="214"/>
      <c r="AP218" s="168">
        <v>238</v>
      </c>
      <c r="AQ218" s="169">
        <v>91</v>
      </c>
      <c r="AR218" s="167"/>
      <c r="AS218" s="167"/>
      <c r="AT218" s="167"/>
      <c r="AU218" s="167"/>
      <c r="AV218" s="167"/>
      <c r="AW218" s="167">
        <v>4</v>
      </c>
      <c r="AX218" s="167">
        <v>4</v>
      </c>
      <c r="AY218" s="167">
        <v>2</v>
      </c>
      <c r="AZ218" s="167"/>
      <c r="BA218" s="167"/>
      <c r="BB218" s="167"/>
      <c r="BC218" s="167"/>
      <c r="BD218" s="167"/>
      <c r="BE218" s="167"/>
      <c r="BF218" s="167"/>
      <c r="BG218" s="167"/>
      <c r="BH218" s="167"/>
      <c r="BI218" s="167"/>
      <c r="BJ218" s="167"/>
      <c r="BK218" s="167"/>
      <c r="BL218" s="167">
        <v>1</v>
      </c>
      <c r="BM218" s="167">
        <v>4</v>
      </c>
      <c r="BN218" s="167">
        <v>5</v>
      </c>
      <c r="BO218" s="167"/>
      <c r="BP218" s="167"/>
      <c r="BQ218" s="167"/>
      <c r="BR218" s="167"/>
      <c r="BS218" s="167"/>
      <c r="BT218" s="167"/>
      <c r="BU218" s="167"/>
      <c r="BV218" s="167"/>
      <c r="BW218" s="167">
        <v>5</v>
      </c>
      <c r="BX218" s="170">
        <v>8</v>
      </c>
      <c r="BY218" s="170">
        <v>7</v>
      </c>
      <c r="BZ218" s="170"/>
      <c r="CA218" s="170"/>
      <c r="CB218" s="170"/>
      <c r="CC218" s="170"/>
      <c r="CD218" s="170"/>
      <c r="CE218" s="170"/>
      <c r="CF218" s="170"/>
      <c r="CG218" s="171"/>
      <c r="CH218" s="166">
        <v>1.4999999999999999E-2</v>
      </c>
      <c r="CI218" s="283"/>
      <c r="CJ218" s="172"/>
      <c r="CK218" s="154"/>
      <c r="CL218" s="154"/>
      <c r="CM218" s="154"/>
      <c r="CN218" s="154"/>
      <c r="CO218" s="154" t="s">
        <v>366</v>
      </c>
      <c r="CP218" s="273" t="s">
        <v>366</v>
      </c>
      <c r="CQ218" s="250"/>
      <c r="CR218" s="250"/>
      <c r="CS218" s="250">
        <v>10</v>
      </c>
      <c r="CT218" s="250"/>
      <c r="CU218" s="250"/>
      <c r="CV218" s="250"/>
      <c r="CW218" s="250"/>
      <c r="CX218" s="250"/>
      <c r="CY218" s="250" t="str">
        <f t="shared" si="48"/>
        <v/>
      </c>
      <c r="CZ218" s="178">
        <f t="shared" si="49"/>
        <v>180</v>
      </c>
      <c r="DA218" s="178">
        <f t="shared" si="50"/>
        <v>117</v>
      </c>
      <c r="DB218" s="243">
        <f t="shared" si="51"/>
        <v>0</v>
      </c>
      <c r="DC218" s="12">
        <f t="shared" si="52"/>
        <v>20</v>
      </c>
      <c r="DD218" s="271">
        <f t="shared" si="53"/>
        <v>20</v>
      </c>
      <c r="DE218" s="271">
        <f t="shared" si="54"/>
        <v>97</v>
      </c>
      <c r="DF218" s="167">
        <f t="shared" si="55"/>
        <v>223</v>
      </c>
      <c r="DG218" s="271">
        <f t="shared" si="56"/>
        <v>0.1</v>
      </c>
      <c r="DH218" s="243">
        <f t="shared" si="57"/>
        <v>20</v>
      </c>
      <c r="DI218" s="281">
        <f t="shared" si="58"/>
        <v>1</v>
      </c>
      <c r="DK218" s="12">
        <f t="shared" si="59"/>
        <v>-15</v>
      </c>
      <c r="DM218" s="242">
        <f t="shared" si="60"/>
        <v>3</v>
      </c>
      <c r="DN218" s="250">
        <f t="shared" si="61"/>
        <v>0</v>
      </c>
      <c r="DO218" s="250">
        <f t="shared" si="62"/>
        <v>1</v>
      </c>
      <c r="DP218" s="250">
        <f t="shared" si="63"/>
        <v>1</v>
      </c>
      <c r="DQ218" s="250"/>
      <c r="DR218" s="250"/>
      <c r="DS218" s="250"/>
      <c r="DT218" s="250"/>
      <c r="DU218" s="250"/>
      <c r="DV218" s="250"/>
      <c r="DW218" s="250"/>
      <c r="DX218" s="250"/>
      <c r="DY218" s="250"/>
      <c r="DZ218" s="250"/>
      <c r="EA218" s="250"/>
      <c r="EB218" s="250"/>
      <c r="EC218" s="250"/>
      <c r="ED218" s="250"/>
      <c r="EE218" s="250"/>
      <c r="EF218" s="250"/>
      <c r="EG218" s="250"/>
      <c r="EH218" s="250"/>
      <c r="EI218" s="250"/>
    </row>
    <row r="219" spans="1:139" s="184" customFormat="1" ht="31.5" customHeight="1" x14ac:dyDescent="0.2">
      <c r="A219" s="179">
        <v>2022</v>
      </c>
      <c r="B219" s="152">
        <v>3</v>
      </c>
      <c r="C219" s="282">
        <v>44628</v>
      </c>
      <c r="D219" s="152">
        <v>425</v>
      </c>
      <c r="E219" s="152">
        <v>674</v>
      </c>
      <c r="F219" s="152">
        <v>8</v>
      </c>
      <c r="G219" s="183" t="s">
        <v>115</v>
      </c>
      <c r="H219" s="271" t="s">
        <v>116</v>
      </c>
      <c r="I219" s="271" t="s">
        <v>371</v>
      </c>
      <c r="J219" s="271">
        <v>2</v>
      </c>
      <c r="K219" s="271">
        <v>1</v>
      </c>
      <c r="L219" s="185">
        <v>256</v>
      </c>
      <c r="M219" s="186">
        <v>240.89599999999999</v>
      </c>
      <c r="N219" s="187">
        <v>274.17599999999999</v>
      </c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53"/>
      <c r="Z219" s="153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53"/>
      <c r="AL219" s="153"/>
      <c r="AM219" s="178"/>
      <c r="AN219" s="178"/>
      <c r="AO219" s="214"/>
      <c r="AP219" s="168">
        <v>60</v>
      </c>
      <c r="AQ219" s="169">
        <v>120</v>
      </c>
      <c r="AR219" s="167"/>
      <c r="AS219" s="167"/>
      <c r="AT219" s="167"/>
      <c r="AU219" s="167"/>
      <c r="AV219" s="167">
        <v>570</v>
      </c>
      <c r="AW219" s="167"/>
      <c r="AX219" s="167"/>
      <c r="AY219" s="167"/>
      <c r="AZ219" s="167"/>
      <c r="BA219" s="167"/>
      <c r="BB219" s="167"/>
      <c r="BC219" s="167"/>
      <c r="BD219" s="167"/>
      <c r="BE219" s="167"/>
      <c r="BF219" s="167"/>
      <c r="BG219" s="167"/>
      <c r="BH219" s="167"/>
      <c r="BI219" s="167"/>
      <c r="BJ219" s="167"/>
      <c r="BK219" s="167"/>
      <c r="BL219" s="167"/>
      <c r="BM219" s="167"/>
      <c r="BN219" s="167"/>
      <c r="BO219" s="167"/>
      <c r="BP219" s="167"/>
      <c r="BQ219" s="167"/>
      <c r="BR219" s="167"/>
      <c r="BS219" s="167"/>
      <c r="BT219" s="167"/>
      <c r="BU219" s="167"/>
      <c r="BV219" s="167"/>
      <c r="BW219" s="167"/>
      <c r="BX219" s="170"/>
      <c r="BY219" s="170"/>
      <c r="BZ219" s="170"/>
      <c r="CA219" s="170"/>
      <c r="CB219" s="170"/>
      <c r="CC219" s="170"/>
      <c r="CD219" s="170"/>
      <c r="CE219" s="170"/>
      <c r="CF219" s="170"/>
      <c r="CG219" s="171"/>
      <c r="CH219" s="166">
        <v>1.4999999999999999E-2</v>
      </c>
      <c r="CI219" s="283"/>
      <c r="CJ219" s="172"/>
      <c r="CK219" s="154"/>
      <c r="CL219" s="154"/>
      <c r="CM219" s="154"/>
      <c r="CN219" s="154"/>
      <c r="CO219" s="154" t="s">
        <v>367</v>
      </c>
      <c r="CP219" s="273" t="s">
        <v>372</v>
      </c>
      <c r="CQ219" s="250" t="s">
        <v>422</v>
      </c>
      <c r="CR219" s="250" t="s">
        <v>374</v>
      </c>
      <c r="CS219" s="250">
        <v>10</v>
      </c>
      <c r="CT219" s="250"/>
      <c r="CU219" s="250"/>
      <c r="CV219" s="250"/>
      <c r="CW219" s="250"/>
      <c r="CX219" s="250"/>
      <c r="CY219" s="250" t="str">
        <f t="shared" si="48"/>
        <v/>
      </c>
      <c r="CZ219" s="178" t="str">
        <f t="shared" si="49"/>
        <v/>
      </c>
      <c r="DA219" s="178" t="str">
        <f t="shared" si="50"/>
        <v/>
      </c>
      <c r="DB219" s="243">
        <f t="shared" si="51"/>
        <v>570</v>
      </c>
      <c r="DC219" s="12">
        <f t="shared" si="52"/>
        <v>0</v>
      </c>
      <c r="DD219" s="271">
        <f t="shared" si="53"/>
        <v>0</v>
      </c>
      <c r="DE219" s="271" t="str">
        <f t="shared" si="54"/>
        <v/>
      </c>
      <c r="DF219" s="167" t="str">
        <f t="shared" si="55"/>
        <v/>
      </c>
      <c r="DG219" s="271" t="str">
        <f t="shared" si="56"/>
        <v/>
      </c>
      <c r="DH219" s="243">
        <f t="shared" si="57"/>
        <v>570</v>
      </c>
      <c r="DI219" s="281">
        <f t="shared" si="58"/>
        <v>0</v>
      </c>
      <c r="DK219" s="12" t="str">
        <f t="shared" si="59"/>
        <v/>
      </c>
      <c r="DM219" s="242" t="str">
        <f t="shared" si="60"/>
        <v/>
      </c>
      <c r="DN219" s="250">
        <f t="shared" si="61"/>
        <v>0</v>
      </c>
      <c r="DO219" s="250">
        <f t="shared" si="62"/>
        <v>1</v>
      </c>
      <c r="DP219" s="250">
        <f t="shared" si="63"/>
        <v>0</v>
      </c>
      <c r="DQ219" s="250"/>
      <c r="DR219" s="250"/>
      <c r="DS219" s="250"/>
      <c r="DT219" s="250"/>
      <c r="DU219" s="250"/>
      <c r="DV219" s="250"/>
      <c r="DW219" s="250"/>
      <c r="DX219" s="250"/>
      <c r="DY219" s="250"/>
      <c r="DZ219" s="250"/>
      <c r="EA219" s="250"/>
      <c r="EB219" s="250"/>
      <c r="EC219" s="250"/>
      <c r="ED219" s="250"/>
      <c r="EE219" s="250"/>
      <c r="EF219" s="250"/>
      <c r="EG219" s="250"/>
      <c r="EH219" s="250"/>
      <c r="EI219" s="250"/>
    </row>
    <row r="220" spans="1:139" s="184" customFormat="1" ht="31.5" customHeight="1" x14ac:dyDescent="0.2">
      <c r="A220" s="179">
        <v>2022</v>
      </c>
      <c r="B220" s="152">
        <v>3</v>
      </c>
      <c r="C220" s="282">
        <v>44628</v>
      </c>
      <c r="D220" s="152">
        <v>52</v>
      </c>
      <c r="E220" s="152">
        <v>130</v>
      </c>
      <c r="F220" s="152">
        <v>25</v>
      </c>
      <c r="G220" s="183" t="s">
        <v>223</v>
      </c>
      <c r="H220" s="271" t="s">
        <v>224</v>
      </c>
      <c r="I220" s="271" t="s">
        <v>425</v>
      </c>
      <c r="J220" s="271">
        <v>9</v>
      </c>
      <c r="K220" s="271">
        <v>1</v>
      </c>
      <c r="L220" s="185">
        <v>12</v>
      </c>
      <c r="M220" s="186">
        <v>11.16</v>
      </c>
      <c r="N220" s="187">
        <v>12.84</v>
      </c>
      <c r="O220" s="178">
        <v>18</v>
      </c>
      <c r="P220" s="178"/>
      <c r="Q220" s="178"/>
      <c r="R220" s="178"/>
      <c r="S220" s="178"/>
      <c r="T220" s="178">
        <v>11</v>
      </c>
      <c r="U220" s="178"/>
      <c r="V220" s="178"/>
      <c r="W220" s="178"/>
      <c r="X220" s="178"/>
      <c r="Y220" s="153"/>
      <c r="Z220" s="153">
        <v>155</v>
      </c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53"/>
      <c r="AL220" s="153"/>
      <c r="AM220" s="178"/>
      <c r="AN220" s="178"/>
      <c r="AO220" s="214"/>
      <c r="AP220" s="168">
        <v>336</v>
      </c>
      <c r="AQ220" s="169">
        <v>96</v>
      </c>
      <c r="AR220" s="167"/>
      <c r="AS220" s="167"/>
      <c r="AT220" s="167"/>
      <c r="AU220" s="167"/>
      <c r="AV220" s="167"/>
      <c r="AW220" s="167">
        <v>5</v>
      </c>
      <c r="AX220" s="167">
        <v>5</v>
      </c>
      <c r="AY220" s="167">
        <v>5</v>
      </c>
      <c r="AZ220" s="167"/>
      <c r="BA220" s="167"/>
      <c r="BB220" s="167"/>
      <c r="BC220" s="167"/>
      <c r="BD220" s="167"/>
      <c r="BE220" s="167"/>
      <c r="BF220" s="167"/>
      <c r="BG220" s="167"/>
      <c r="BH220" s="167"/>
      <c r="BI220" s="167"/>
      <c r="BJ220" s="167"/>
      <c r="BK220" s="167">
        <v>1200</v>
      </c>
      <c r="BL220" s="167"/>
      <c r="BM220" s="167"/>
      <c r="BN220" s="167"/>
      <c r="BO220" s="167"/>
      <c r="BP220" s="167"/>
      <c r="BQ220" s="167"/>
      <c r="BR220" s="167"/>
      <c r="BS220" s="167"/>
      <c r="BT220" s="167"/>
      <c r="BU220" s="167"/>
      <c r="BV220" s="167"/>
      <c r="BW220" s="167"/>
      <c r="BX220" s="170"/>
      <c r="BY220" s="170"/>
      <c r="BZ220" s="170"/>
      <c r="CA220" s="170"/>
      <c r="CB220" s="170"/>
      <c r="CC220" s="170"/>
      <c r="CD220" s="170"/>
      <c r="CE220" s="170"/>
      <c r="CF220" s="170"/>
      <c r="CG220" s="171"/>
      <c r="CH220" s="166">
        <v>0.02</v>
      </c>
      <c r="CI220" s="283"/>
      <c r="CJ220" s="172"/>
      <c r="CK220" s="154"/>
      <c r="CL220" s="154"/>
      <c r="CM220" s="154"/>
      <c r="CN220" s="154"/>
      <c r="CO220" s="154" t="s">
        <v>375</v>
      </c>
      <c r="CP220" s="273" t="s">
        <v>383</v>
      </c>
      <c r="CQ220" s="250" t="s">
        <v>426</v>
      </c>
      <c r="CR220" s="250"/>
      <c r="CS220" s="250">
        <v>10</v>
      </c>
      <c r="CT220" s="250"/>
      <c r="CU220" s="250"/>
      <c r="CV220" s="250"/>
      <c r="CW220" s="250"/>
      <c r="CX220" s="250"/>
      <c r="CY220" s="250" t="str">
        <f t="shared" si="48"/>
        <v/>
      </c>
      <c r="CZ220" s="178">
        <f t="shared" si="49"/>
        <v>18</v>
      </c>
      <c r="DA220" s="178">
        <f t="shared" si="50"/>
        <v>11</v>
      </c>
      <c r="DB220" s="243">
        <f t="shared" si="51"/>
        <v>1200</v>
      </c>
      <c r="DC220" s="12">
        <f t="shared" si="52"/>
        <v>15</v>
      </c>
      <c r="DD220" s="271">
        <f t="shared" si="53"/>
        <v>15</v>
      </c>
      <c r="DE220" s="271">
        <f t="shared" si="54"/>
        <v>155</v>
      </c>
      <c r="DF220" s="167">
        <f t="shared" si="55"/>
        <v>209</v>
      </c>
      <c r="DG220" s="271">
        <f t="shared" si="56"/>
        <v>0.1</v>
      </c>
      <c r="DH220" s="243">
        <f t="shared" si="57"/>
        <v>1215</v>
      </c>
      <c r="DI220" s="281">
        <f t="shared" si="58"/>
        <v>1.2345679012345678E-2</v>
      </c>
      <c r="DK220" s="12">
        <f t="shared" si="59"/>
        <v>-127</v>
      </c>
      <c r="DM220" s="242">
        <f t="shared" si="60"/>
        <v>-1</v>
      </c>
      <c r="DN220" s="250">
        <f t="shared" si="61"/>
        <v>0</v>
      </c>
      <c r="DO220" s="250">
        <f t="shared" si="62"/>
        <v>0</v>
      </c>
      <c r="DP220" s="250">
        <f t="shared" si="63"/>
        <v>1</v>
      </c>
      <c r="DQ220" s="250"/>
      <c r="DR220" s="250"/>
      <c r="DS220" s="250"/>
      <c r="DT220" s="250"/>
      <c r="DU220" s="250"/>
      <c r="DV220" s="250"/>
      <c r="DW220" s="250"/>
      <c r="DX220" s="250"/>
      <c r="DY220" s="250"/>
      <c r="DZ220" s="250"/>
      <c r="EA220" s="250"/>
      <c r="EB220" s="250"/>
      <c r="EC220" s="250"/>
      <c r="ED220" s="250"/>
      <c r="EE220" s="250"/>
      <c r="EF220" s="250"/>
      <c r="EG220" s="250"/>
      <c r="EH220" s="250"/>
      <c r="EI220" s="250"/>
    </row>
    <row r="221" spans="1:139" s="184" customFormat="1" ht="31.5" customHeight="1" x14ac:dyDescent="0.2">
      <c r="A221" s="179">
        <v>2022</v>
      </c>
      <c r="B221" s="152">
        <v>3</v>
      </c>
      <c r="C221" s="282">
        <v>44628</v>
      </c>
      <c r="D221" s="152">
        <v>4</v>
      </c>
      <c r="E221" s="152">
        <v>11</v>
      </c>
      <c r="F221" s="152">
        <v>48</v>
      </c>
      <c r="G221" s="183" t="s">
        <v>227</v>
      </c>
      <c r="H221" s="271" t="s">
        <v>228</v>
      </c>
      <c r="I221" s="271" t="s">
        <v>395</v>
      </c>
      <c r="J221" s="271">
        <v>2</v>
      </c>
      <c r="K221" s="271">
        <v>2</v>
      </c>
      <c r="L221" s="185">
        <v>212</v>
      </c>
      <c r="M221" s="186">
        <v>197.16</v>
      </c>
      <c r="N221" s="187">
        <v>226.84</v>
      </c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53"/>
      <c r="Z221" s="153"/>
      <c r="AA221" s="178"/>
      <c r="AB221" s="178"/>
      <c r="AC221" s="178">
        <v>318</v>
      </c>
      <c r="AD221" s="178">
        <v>258</v>
      </c>
      <c r="AE221" s="178">
        <v>371</v>
      </c>
      <c r="AF221" s="178"/>
      <c r="AG221" s="178"/>
      <c r="AH221" s="178">
        <v>234</v>
      </c>
      <c r="AI221" s="178">
        <v>210</v>
      </c>
      <c r="AJ221" s="178">
        <v>232</v>
      </c>
      <c r="AK221" s="153"/>
      <c r="AL221" s="153"/>
      <c r="AM221" s="178"/>
      <c r="AN221" s="178"/>
      <c r="AO221" s="214"/>
      <c r="AP221" s="168">
        <v>48</v>
      </c>
      <c r="AQ221" s="169">
        <v>195</v>
      </c>
      <c r="AR221" s="167"/>
      <c r="AS221" s="167"/>
      <c r="AT221" s="167"/>
      <c r="AU221" s="167"/>
      <c r="AV221" s="167"/>
      <c r="AW221" s="167"/>
      <c r="AX221" s="167"/>
      <c r="AY221" s="167"/>
      <c r="AZ221" s="167"/>
      <c r="BA221" s="167"/>
      <c r="BB221" s="167"/>
      <c r="BC221" s="167"/>
      <c r="BD221" s="167"/>
      <c r="BE221" s="167"/>
      <c r="BF221" s="167"/>
      <c r="BG221" s="167"/>
      <c r="BH221" s="167"/>
      <c r="BI221" s="167"/>
      <c r="BJ221" s="167"/>
      <c r="BK221" s="167"/>
      <c r="BL221" s="167">
        <v>2</v>
      </c>
      <c r="BM221" s="167">
        <v>3</v>
      </c>
      <c r="BN221" s="167">
        <v>4</v>
      </c>
      <c r="BO221" s="167"/>
      <c r="BP221" s="167"/>
      <c r="BQ221" s="167"/>
      <c r="BR221" s="167"/>
      <c r="BS221" s="167"/>
      <c r="BT221" s="167"/>
      <c r="BU221" s="167"/>
      <c r="BV221" s="167"/>
      <c r="BW221" s="167"/>
      <c r="BX221" s="170"/>
      <c r="BY221" s="170"/>
      <c r="BZ221" s="170"/>
      <c r="CA221" s="170"/>
      <c r="CB221" s="170"/>
      <c r="CC221" s="170"/>
      <c r="CD221" s="170"/>
      <c r="CE221" s="170"/>
      <c r="CF221" s="170"/>
      <c r="CG221" s="171"/>
      <c r="CH221" s="166">
        <v>0.02</v>
      </c>
      <c r="CI221" s="283"/>
      <c r="CJ221" s="172"/>
      <c r="CK221" s="154"/>
      <c r="CL221" s="154"/>
      <c r="CM221" s="154"/>
      <c r="CN221" s="154"/>
      <c r="CO221" s="154" t="s">
        <v>375</v>
      </c>
      <c r="CP221" s="273" t="s">
        <v>383</v>
      </c>
      <c r="CQ221" s="250" t="s">
        <v>396</v>
      </c>
      <c r="CR221" s="250"/>
      <c r="CS221" s="250">
        <v>10</v>
      </c>
      <c r="CT221" s="250"/>
      <c r="CU221" s="250"/>
      <c r="CV221" s="250"/>
      <c r="CW221" s="250"/>
      <c r="CX221" s="250"/>
      <c r="CY221" s="250" t="str">
        <f t="shared" si="48"/>
        <v/>
      </c>
      <c r="CZ221" s="178">
        <f t="shared" si="49"/>
        <v>316</v>
      </c>
      <c r="DA221" s="178">
        <f t="shared" si="50"/>
        <v>225.33333333333334</v>
      </c>
      <c r="DB221" s="243">
        <f t="shared" si="51"/>
        <v>0</v>
      </c>
      <c r="DC221" s="12">
        <f t="shared" si="52"/>
        <v>9</v>
      </c>
      <c r="DD221" s="271">
        <f t="shared" si="53"/>
        <v>5</v>
      </c>
      <c r="DE221" s="271" t="str">
        <f t="shared" si="54"/>
        <v/>
      </c>
      <c r="DF221" s="167" t="str">
        <f t="shared" si="55"/>
        <v/>
      </c>
      <c r="DG221" s="271" t="str">
        <f t="shared" si="56"/>
        <v/>
      </c>
      <c r="DH221" s="243">
        <f t="shared" si="57"/>
        <v>5</v>
      </c>
      <c r="DI221" s="281">
        <f t="shared" si="58"/>
        <v>1</v>
      </c>
      <c r="DK221" s="12" t="str">
        <f t="shared" si="59"/>
        <v/>
      </c>
      <c r="DM221" s="242">
        <f t="shared" si="60"/>
        <v>13.333333333333343</v>
      </c>
      <c r="DN221" s="250">
        <f t="shared" si="61"/>
        <v>0</v>
      </c>
      <c r="DO221" s="250">
        <f t="shared" si="62"/>
        <v>1</v>
      </c>
      <c r="DP221" s="250">
        <f t="shared" si="63"/>
        <v>1</v>
      </c>
      <c r="DQ221" s="250"/>
      <c r="DR221" s="250"/>
      <c r="DS221" s="250"/>
      <c r="DT221" s="250"/>
      <c r="DU221" s="250"/>
      <c r="DV221" s="250"/>
      <c r="DW221" s="250"/>
      <c r="DX221" s="250"/>
      <c r="DY221" s="250"/>
      <c r="DZ221" s="250"/>
      <c r="EA221" s="250"/>
      <c r="EB221" s="250"/>
      <c r="EC221" s="250"/>
      <c r="ED221" s="250"/>
      <c r="EE221" s="250"/>
      <c r="EF221" s="250"/>
      <c r="EG221" s="250"/>
      <c r="EH221" s="250"/>
      <c r="EI221" s="250"/>
    </row>
    <row r="222" spans="1:139" s="184" customFormat="1" ht="31.5" customHeight="1" x14ac:dyDescent="0.2">
      <c r="A222" s="179">
        <v>2022</v>
      </c>
      <c r="B222" s="152">
        <v>3</v>
      </c>
      <c r="C222" s="282">
        <v>44628</v>
      </c>
      <c r="D222" s="152">
        <v>4</v>
      </c>
      <c r="E222" s="152">
        <v>12</v>
      </c>
      <c r="F222" s="152">
        <v>48</v>
      </c>
      <c r="G222" s="183" t="s">
        <v>229</v>
      </c>
      <c r="H222" s="271" t="s">
        <v>230</v>
      </c>
      <c r="I222" s="271" t="s">
        <v>395</v>
      </c>
      <c r="J222" s="271">
        <v>2</v>
      </c>
      <c r="K222" s="271">
        <v>2</v>
      </c>
      <c r="L222" s="185">
        <v>212</v>
      </c>
      <c r="M222" s="186">
        <v>197.16</v>
      </c>
      <c r="N222" s="187">
        <v>226.84</v>
      </c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53"/>
      <c r="Z222" s="153"/>
      <c r="AA222" s="178"/>
      <c r="AB222" s="178"/>
      <c r="AC222" s="178">
        <v>324</v>
      </c>
      <c r="AD222" s="178">
        <v>264</v>
      </c>
      <c r="AE222" s="178">
        <v>350</v>
      </c>
      <c r="AF222" s="178"/>
      <c r="AG222" s="178"/>
      <c r="AH222" s="178">
        <v>239</v>
      </c>
      <c r="AI222" s="178">
        <v>214</v>
      </c>
      <c r="AJ222" s="178">
        <v>235</v>
      </c>
      <c r="AK222" s="153">
        <v>133</v>
      </c>
      <c r="AL222" s="153">
        <v>121</v>
      </c>
      <c r="AM222" s="178"/>
      <c r="AN222" s="178"/>
      <c r="AO222" s="214"/>
      <c r="AP222" s="168">
        <v>48</v>
      </c>
      <c r="AQ222" s="169">
        <v>195</v>
      </c>
      <c r="AR222" s="167"/>
      <c r="AS222" s="167"/>
      <c r="AT222" s="167"/>
      <c r="AU222" s="167"/>
      <c r="AV222" s="167"/>
      <c r="AW222" s="167"/>
      <c r="AX222" s="167"/>
      <c r="AY222" s="167"/>
      <c r="AZ222" s="167"/>
      <c r="BA222" s="167"/>
      <c r="BB222" s="167"/>
      <c r="BC222" s="167"/>
      <c r="BD222" s="167"/>
      <c r="BE222" s="167"/>
      <c r="BF222" s="167"/>
      <c r="BG222" s="167"/>
      <c r="BH222" s="167"/>
      <c r="BI222" s="167"/>
      <c r="BJ222" s="167"/>
      <c r="BK222" s="167"/>
      <c r="BL222" s="167">
        <v>3</v>
      </c>
      <c r="BM222" s="167">
        <v>2</v>
      </c>
      <c r="BN222" s="167">
        <v>5</v>
      </c>
      <c r="BO222" s="167"/>
      <c r="BP222" s="167"/>
      <c r="BQ222" s="167"/>
      <c r="BR222" s="167"/>
      <c r="BS222" s="167"/>
      <c r="BT222" s="167"/>
      <c r="BU222" s="167"/>
      <c r="BV222" s="167"/>
      <c r="BW222" s="167"/>
      <c r="BX222" s="170"/>
      <c r="BY222" s="170"/>
      <c r="BZ222" s="170"/>
      <c r="CA222" s="170"/>
      <c r="CB222" s="170"/>
      <c r="CC222" s="170"/>
      <c r="CD222" s="170"/>
      <c r="CE222" s="170"/>
      <c r="CF222" s="170"/>
      <c r="CG222" s="171"/>
      <c r="CH222" s="166">
        <v>0.02</v>
      </c>
      <c r="CI222" s="283"/>
      <c r="CJ222" s="172"/>
      <c r="CK222" s="154"/>
      <c r="CL222" s="154"/>
      <c r="CM222" s="154"/>
      <c r="CN222" s="154"/>
      <c r="CO222" s="154" t="s">
        <v>375</v>
      </c>
      <c r="CP222" s="273" t="s">
        <v>383</v>
      </c>
      <c r="CQ222" s="250" t="s">
        <v>397</v>
      </c>
      <c r="CR222" s="250"/>
      <c r="CS222" s="250">
        <v>10</v>
      </c>
      <c r="CT222" s="250"/>
      <c r="CU222" s="250"/>
      <c r="CV222" s="250"/>
      <c r="CW222" s="250"/>
      <c r="CX222" s="250"/>
      <c r="CY222" s="250" t="str">
        <f t="shared" si="48"/>
        <v/>
      </c>
      <c r="CZ222" s="178">
        <f t="shared" si="49"/>
        <v>313</v>
      </c>
      <c r="DA222" s="178">
        <f t="shared" si="50"/>
        <v>229.33333333333334</v>
      </c>
      <c r="DB222" s="243">
        <f t="shared" si="51"/>
        <v>0</v>
      </c>
      <c r="DC222" s="12">
        <f t="shared" si="52"/>
        <v>10</v>
      </c>
      <c r="DD222" s="271">
        <f t="shared" si="53"/>
        <v>5</v>
      </c>
      <c r="DE222" s="271">
        <f t="shared" si="54"/>
        <v>127</v>
      </c>
      <c r="DF222" s="167">
        <f t="shared" si="55"/>
        <v>57</v>
      </c>
      <c r="DG222" s="271">
        <f t="shared" si="56"/>
        <v>0.1</v>
      </c>
      <c r="DH222" s="243">
        <f t="shared" si="57"/>
        <v>5</v>
      </c>
      <c r="DI222" s="281">
        <f t="shared" si="58"/>
        <v>1</v>
      </c>
      <c r="DK222" s="12">
        <f t="shared" si="59"/>
        <v>9</v>
      </c>
      <c r="DM222" s="242">
        <f t="shared" si="60"/>
        <v>17.333333333333343</v>
      </c>
      <c r="DN222" s="250">
        <f t="shared" si="61"/>
        <v>1</v>
      </c>
      <c r="DO222" s="250">
        <f t="shared" si="62"/>
        <v>1</v>
      </c>
      <c r="DP222" s="250">
        <f t="shared" si="63"/>
        <v>0</v>
      </c>
      <c r="DQ222" s="250"/>
      <c r="DR222" s="250"/>
      <c r="DS222" s="250"/>
      <c r="DT222" s="250"/>
      <c r="DU222" s="250"/>
      <c r="DV222" s="250"/>
      <c r="DW222" s="250"/>
      <c r="DX222" s="250"/>
      <c r="DY222" s="250"/>
      <c r="DZ222" s="250"/>
      <c r="EA222" s="250"/>
      <c r="EB222" s="250"/>
      <c r="EC222" s="250"/>
      <c r="ED222" s="250"/>
      <c r="EE222" s="250"/>
      <c r="EF222" s="250"/>
      <c r="EG222" s="250"/>
      <c r="EH222" s="250"/>
      <c r="EI222" s="250"/>
    </row>
    <row r="223" spans="1:139" s="184" customFormat="1" ht="31.5" customHeight="1" x14ac:dyDescent="0.2">
      <c r="A223" s="179">
        <v>2022</v>
      </c>
      <c r="B223" s="152">
        <v>3</v>
      </c>
      <c r="C223" s="282">
        <v>44628</v>
      </c>
      <c r="D223" s="152">
        <v>214</v>
      </c>
      <c r="E223" s="152">
        <v>142</v>
      </c>
      <c r="F223" s="152">
        <v>48</v>
      </c>
      <c r="G223" s="183" t="s">
        <v>225</v>
      </c>
      <c r="H223" s="271" t="s">
        <v>226</v>
      </c>
      <c r="I223" s="271" t="s">
        <v>395</v>
      </c>
      <c r="J223" s="271">
        <v>4</v>
      </c>
      <c r="K223" s="271">
        <v>1</v>
      </c>
      <c r="L223" s="185">
        <v>351</v>
      </c>
      <c r="M223" s="186">
        <v>326.43</v>
      </c>
      <c r="N223" s="187">
        <v>375.57</v>
      </c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53"/>
      <c r="Z223" s="153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53"/>
      <c r="AL223" s="153"/>
      <c r="AM223" s="178"/>
      <c r="AN223" s="178"/>
      <c r="AO223" s="214"/>
      <c r="AP223" s="168">
        <v>74</v>
      </c>
      <c r="AQ223" s="169">
        <v>195</v>
      </c>
      <c r="AR223" s="167"/>
      <c r="AS223" s="167"/>
      <c r="AT223" s="167"/>
      <c r="AU223" s="167"/>
      <c r="AV223" s="167">
        <v>1302</v>
      </c>
      <c r="AW223" s="167"/>
      <c r="AX223" s="167"/>
      <c r="AY223" s="167"/>
      <c r="AZ223" s="167"/>
      <c r="BA223" s="167"/>
      <c r="BB223" s="167"/>
      <c r="BC223" s="167"/>
      <c r="BD223" s="167"/>
      <c r="BE223" s="167"/>
      <c r="BF223" s="167"/>
      <c r="BG223" s="167"/>
      <c r="BH223" s="167"/>
      <c r="BI223" s="167"/>
      <c r="BJ223" s="167"/>
      <c r="BK223" s="167"/>
      <c r="BL223" s="167"/>
      <c r="BM223" s="167"/>
      <c r="BN223" s="167"/>
      <c r="BO223" s="167"/>
      <c r="BP223" s="167"/>
      <c r="BQ223" s="167"/>
      <c r="BR223" s="167"/>
      <c r="BS223" s="167"/>
      <c r="BT223" s="167"/>
      <c r="BU223" s="167"/>
      <c r="BV223" s="167"/>
      <c r="BW223" s="167"/>
      <c r="BX223" s="170"/>
      <c r="BY223" s="170"/>
      <c r="BZ223" s="170"/>
      <c r="CA223" s="170"/>
      <c r="CB223" s="170"/>
      <c r="CC223" s="170"/>
      <c r="CD223" s="170"/>
      <c r="CE223" s="170"/>
      <c r="CF223" s="170"/>
      <c r="CG223" s="171"/>
      <c r="CH223" s="166">
        <v>0.02</v>
      </c>
      <c r="CI223" s="283"/>
      <c r="CJ223" s="172"/>
      <c r="CK223" s="154"/>
      <c r="CL223" s="154"/>
      <c r="CM223" s="154"/>
      <c r="CN223" s="154"/>
      <c r="CO223" s="154" t="s">
        <v>375</v>
      </c>
      <c r="CP223" s="273" t="s">
        <v>383</v>
      </c>
      <c r="CQ223" s="250" t="s">
        <v>427</v>
      </c>
      <c r="CR223" s="250"/>
      <c r="CS223" s="250">
        <v>10</v>
      </c>
      <c r="CT223" s="250"/>
      <c r="CU223" s="250"/>
      <c r="CV223" s="250"/>
      <c r="CW223" s="250"/>
      <c r="CX223" s="250"/>
      <c r="CY223" s="250" t="str">
        <f t="shared" si="48"/>
        <v/>
      </c>
      <c r="CZ223" s="178" t="str">
        <f t="shared" si="49"/>
        <v/>
      </c>
      <c r="DA223" s="178" t="str">
        <f t="shared" si="50"/>
        <v/>
      </c>
      <c r="DB223" s="243">
        <f t="shared" si="51"/>
        <v>1302</v>
      </c>
      <c r="DC223" s="12">
        <f t="shared" si="52"/>
        <v>0</v>
      </c>
      <c r="DD223" s="271">
        <f t="shared" si="53"/>
        <v>0</v>
      </c>
      <c r="DE223" s="271" t="str">
        <f t="shared" si="54"/>
        <v/>
      </c>
      <c r="DF223" s="167" t="str">
        <f t="shared" si="55"/>
        <v/>
      </c>
      <c r="DG223" s="271" t="str">
        <f t="shared" si="56"/>
        <v/>
      </c>
      <c r="DH223" s="243">
        <f t="shared" si="57"/>
        <v>1302</v>
      </c>
      <c r="DI223" s="281">
        <f t="shared" si="58"/>
        <v>0</v>
      </c>
      <c r="DK223" s="12" t="str">
        <f t="shared" si="59"/>
        <v/>
      </c>
      <c r="DM223" s="242" t="str">
        <f t="shared" si="60"/>
        <v/>
      </c>
      <c r="DN223" s="250">
        <f t="shared" si="61"/>
        <v>0</v>
      </c>
      <c r="DO223" s="250">
        <f t="shared" si="62"/>
        <v>1</v>
      </c>
      <c r="DP223" s="250">
        <f t="shared" si="63"/>
        <v>0</v>
      </c>
      <c r="DQ223" s="250"/>
      <c r="DR223" s="250"/>
      <c r="DS223" s="250"/>
      <c r="DT223" s="250"/>
      <c r="DU223" s="250"/>
      <c r="DV223" s="250"/>
      <c r="DW223" s="250"/>
      <c r="DX223" s="250"/>
      <c r="DY223" s="250"/>
      <c r="DZ223" s="250"/>
      <c r="EA223" s="250"/>
      <c r="EB223" s="250"/>
      <c r="EC223" s="250"/>
      <c r="ED223" s="250"/>
      <c r="EE223" s="250"/>
      <c r="EF223" s="250"/>
      <c r="EG223" s="250"/>
      <c r="EH223" s="250"/>
      <c r="EI223" s="250"/>
    </row>
    <row r="224" spans="1:139" s="184" customFormat="1" ht="31.5" customHeight="1" x14ac:dyDescent="0.2">
      <c r="A224" s="179">
        <v>2022</v>
      </c>
      <c r="B224" s="152">
        <v>3</v>
      </c>
      <c r="C224" s="282">
        <v>44628</v>
      </c>
      <c r="D224" s="152">
        <v>334</v>
      </c>
      <c r="E224" s="152">
        <v>254</v>
      </c>
      <c r="F224" s="152">
        <v>49</v>
      </c>
      <c r="G224" s="183" t="s">
        <v>159</v>
      </c>
      <c r="H224" s="271" t="s">
        <v>160</v>
      </c>
      <c r="I224" s="271" t="s">
        <v>395</v>
      </c>
      <c r="J224" s="271">
        <v>4</v>
      </c>
      <c r="K224" s="271">
        <v>2</v>
      </c>
      <c r="L224" s="185">
        <v>203</v>
      </c>
      <c r="M224" s="186">
        <v>188.79</v>
      </c>
      <c r="N224" s="187">
        <v>217.21</v>
      </c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53"/>
      <c r="Z224" s="153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53"/>
      <c r="AL224" s="153"/>
      <c r="AM224" s="178"/>
      <c r="AN224" s="178"/>
      <c r="AO224" s="214"/>
      <c r="AP224" s="168">
        <v>94</v>
      </c>
      <c r="AQ224" s="169">
        <v>153</v>
      </c>
      <c r="AR224" s="167"/>
      <c r="AS224" s="167"/>
      <c r="AT224" s="167"/>
      <c r="AU224" s="167"/>
      <c r="AV224" s="167">
        <v>1200</v>
      </c>
      <c r="AW224" s="167"/>
      <c r="AX224" s="167"/>
      <c r="AY224" s="167"/>
      <c r="AZ224" s="167"/>
      <c r="BA224" s="167"/>
      <c r="BB224" s="167"/>
      <c r="BC224" s="167"/>
      <c r="BD224" s="167"/>
      <c r="BE224" s="167"/>
      <c r="BF224" s="167"/>
      <c r="BG224" s="167"/>
      <c r="BH224" s="167"/>
      <c r="BI224" s="167"/>
      <c r="BJ224" s="167"/>
      <c r="BK224" s="167"/>
      <c r="BL224" s="167"/>
      <c r="BM224" s="167"/>
      <c r="BN224" s="167"/>
      <c r="BO224" s="167"/>
      <c r="BP224" s="167"/>
      <c r="BQ224" s="167"/>
      <c r="BR224" s="167"/>
      <c r="BS224" s="167"/>
      <c r="BT224" s="167"/>
      <c r="BU224" s="167"/>
      <c r="BV224" s="167"/>
      <c r="BW224" s="167"/>
      <c r="BX224" s="170"/>
      <c r="BY224" s="170"/>
      <c r="BZ224" s="170"/>
      <c r="CA224" s="170"/>
      <c r="CB224" s="170"/>
      <c r="CC224" s="170"/>
      <c r="CD224" s="170"/>
      <c r="CE224" s="170"/>
      <c r="CF224" s="170"/>
      <c r="CG224" s="171"/>
      <c r="CH224" s="166">
        <v>0.02</v>
      </c>
      <c r="CI224" s="283"/>
      <c r="CJ224" s="172"/>
      <c r="CK224" s="154"/>
      <c r="CL224" s="154"/>
      <c r="CM224" s="154"/>
      <c r="CN224" s="154"/>
      <c r="CO224" s="154" t="s">
        <v>375</v>
      </c>
      <c r="CP224" s="273" t="s">
        <v>391</v>
      </c>
      <c r="CQ224" s="250" t="s">
        <v>398</v>
      </c>
      <c r="CR224" s="250"/>
      <c r="CS224" s="250">
        <v>10</v>
      </c>
      <c r="CT224" s="250"/>
      <c r="CU224" s="250"/>
      <c r="CV224" s="250"/>
      <c r="CW224" s="250"/>
      <c r="CX224" s="250"/>
      <c r="CY224" s="250" t="str">
        <f t="shared" si="48"/>
        <v/>
      </c>
      <c r="CZ224" s="178" t="str">
        <f t="shared" si="49"/>
        <v/>
      </c>
      <c r="DA224" s="178" t="str">
        <f t="shared" si="50"/>
        <v/>
      </c>
      <c r="DB224" s="243">
        <f t="shared" si="51"/>
        <v>1200</v>
      </c>
      <c r="DC224" s="12">
        <f t="shared" si="52"/>
        <v>0</v>
      </c>
      <c r="DD224" s="271">
        <f t="shared" si="53"/>
        <v>0</v>
      </c>
      <c r="DE224" s="271" t="str">
        <f t="shared" si="54"/>
        <v/>
      </c>
      <c r="DF224" s="167" t="str">
        <f t="shared" si="55"/>
        <v/>
      </c>
      <c r="DG224" s="271" t="str">
        <f t="shared" si="56"/>
        <v/>
      </c>
      <c r="DH224" s="243">
        <f t="shared" si="57"/>
        <v>1200</v>
      </c>
      <c r="DI224" s="281">
        <f t="shared" si="58"/>
        <v>0</v>
      </c>
      <c r="DK224" s="12" t="str">
        <f t="shared" si="59"/>
        <v/>
      </c>
      <c r="DM224" s="242" t="str">
        <f t="shared" si="60"/>
        <v/>
      </c>
      <c r="DN224" s="250">
        <f t="shared" si="61"/>
        <v>0</v>
      </c>
      <c r="DO224" s="250">
        <f t="shared" si="62"/>
        <v>1</v>
      </c>
      <c r="DP224" s="250">
        <f t="shared" si="63"/>
        <v>0</v>
      </c>
      <c r="DQ224" s="250"/>
      <c r="DR224" s="250"/>
      <c r="DS224" s="250"/>
      <c r="DT224" s="250"/>
      <c r="DU224" s="250"/>
      <c r="DV224" s="250"/>
      <c r="DW224" s="250"/>
      <c r="DX224" s="250"/>
      <c r="DY224" s="250"/>
      <c r="DZ224" s="250"/>
      <c r="EA224" s="250"/>
      <c r="EB224" s="250"/>
      <c r="EC224" s="250"/>
      <c r="ED224" s="250"/>
      <c r="EE224" s="250"/>
      <c r="EF224" s="250"/>
      <c r="EG224" s="250"/>
      <c r="EH224" s="250"/>
      <c r="EI224" s="250"/>
    </row>
    <row r="225" spans="1:139" s="184" customFormat="1" ht="31.5" customHeight="1" x14ac:dyDescent="0.2">
      <c r="A225" s="179">
        <v>2022</v>
      </c>
      <c r="B225" s="152">
        <v>3</v>
      </c>
      <c r="C225" s="282">
        <v>44629</v>
      </c>
      <c r="D225" s="152">
        <v>418</v>
      </c>
      <c r="E225" s="152">
        <v>665</v>
      </c>
      <c r="F225" s="152">
        <v>2</v>
      </c>
      <c r="G225" s="183" t="s">
        <v>213</v>
      </c>
      <c r="H225" s="271" t="s">
        <v>214</v>
      </c>
      <c r="I225" s="271" t="s">
        <v>423</v>
      </c>
      <c r="J225" s="271">
        <v>1</v>
      </c>
      <c r="K225" s="271">
        <v>4</v>
      </c>
      <c r="L225" s="185">
        <v>110</v>
      </c>
      <c r="M225" s="186">
        <v>101.2</v>
      </c>
      <c r="N225" s="187">
        <v>118.8</v>
      </c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53">
        <v>155</v>
      </c>
      <c r="Z225" s="153">
        <v>155</v>
      </c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53">
        <v>155</v>
      </c>
      <c r="AL225" s="153">
        <v>155</v>
      </c>
      <c r="AM225" s="178"/>
      <c r="AN225" s="178"/>
      <c r="AO225" s="214"/>
      <c r="AP225" s="168">
        <v>21</v>
      </c>
      <c r="AQ225" s="169">
        <v>171</v>
      </c>
      <c r="AR225" s="167"/>
      <c r="AS225" s="167"/>
      <c r="AT225" s="167"/>
      <c r="AU225" s="167"/>
      <c r="AV225" s="167"/>
      <c r="AW225" s="167"/>
      <c r="AX225" s="167"/>
      <c r="AY225" s="167"/>
      <c r="AZ225" s="167"/>
      <c r="BA225" s="167"/>
      <c r="BB225" s="167"/>
      <c r="BC225" s="167"/>
      <c r="BD225" s="167"/>
      <c r="BE225" s="167"/>
      <c r="BF225" s="167"/>
      <c r="BG225" s="167"/>
      <c r="BH225" s="167"/>
      <c r="BI225" s="167"/>
      <c r="BJ225" s="167"/>
      <c r="BK225" s="167"/>
      <c r="BL225" s="167"/>
      <c r="BM225" s="167"/>
      <c r="BN225" s="167"/>
      <c r="BO225" s="167"/>
      <c r="BP225" s="167"/>
      <c r="BQ225" s="167"/>
      <c r="BR225" s="167"/>
      <c r="BS225" s="167"/>
      <c r="BT225" s="167"/>
      <c r="BU225" s="167"/>
      <c r="BV225" s="167"/>
      <c r="BW225" s="167"/>
      <c r="BX225" s="170"/>
      <c r="BY225" s="170"/>
      <c r="BZ225" s="170"/>
      <c r="CA225" s="170"/>
      <c r="CB225" s="170"/>
      <c r="CC225" s="170"/>
      <c r="CD225" s="170"/>
      <c r="CE225" s="170"/>
      <c r="CF225" s="170"/>
      <c r="CG225" s="171"/>
      <c r="CH225" s="166">
        <v>1.4999999999999999E-2</v>
      </c>
      <c r="CI225" s="283"/>
      <c r="CJ225" s="172"/>
      <c r="CK225" s="154"/>
      <c r="CL225" s="154"/>
      <c r="CM225" s="154"/>
      <c r="CN225" s="154"/>
      <c r="CO225" s="154" t="s">
        <v>400</v>
      </c>
      <c r="CP225" s="273" t="s">
        <v>401</v>
      </c>
      <c r="CQ225" s="250"/>
      <c r="CR225" s="250"/>
      <c r="CS225" s="250">
        <v>10</v>
      </c>
      <c r="CT225" s="250"/>
      <c r="CU225" s="250"/>
      <c r="CV225" s="250"/>
      <c r="CW225" s="250"/>
      <c r="CX225" s="250"/>
      <c r="CY225" s="250" t="str">
        <f t="shared" si="48"/>
        <v/>
      </c>
      <c r="CZ225" s="178" t="str">
        <f t="shared" si="49"/>
        <v/>
      </c>
      <c r="DA225" s="178" t="str">
        <f t="shared" si="50"/>
        <v/>
      </c>
      <c r="DB225" s="243">
        <f t="shared" si="51"/>
        <v>0</v>
      </c>
      <c r="DC225" s="12">
        <f t="shared" si="52"/>
        <v>0</v>
      </c>
      <c r="DD225" s="271">
        <f t="shared" si="53"/>
        <v>0</v>
      </c>
      <c r="DE225" s="271">
        <f t="shared" si="54"/>
        <v>155</v>
      </c>
      <c r="DF225" s="167">
        <f t="shared" si="55"/>
        <v>23</v>
      </c>
      <c r="DG225" s="271">
        <f t="shared" si="56"/>
        <v>0</v>
      </c>
      <c r="DH225" s="243">
        <f t="shared" si="57"/>
        <v>0</v>
      </c>
      <c r="DI225" s="281" t="str">
        <f t="shared" si="58"/>
        <v/>
      </c>
      <c r="DK225" s="12">
        <f t="shared" si="59"/>
        <v>2</v>
      </c>
      <c r="DM225" s="242" t="str">
        <f t="shared" si="60"/>
        <v/>
      </c>
      <c r="DN225" s="250">
        <f t="shared" si="61"/>
        <v>1</v>
      </c>
      <c r="DO225" s="250">
        <f t="shared" si="62"/>
        <v>1</v>
      </c>
      <c r="DP225" s="250">
        <f t="shared" si="63"/>
        <v>0</v>
      </c>
      <c r="DQ225" s="250"/>
      <c r="DR225" s="250"/>
      <c r="DS225" s="250"/>
      <c r="DT225" s="250"/>
      <c r="DU225" s="250"/>
      <c r="DV225" s="250"/>
      <c r="DW225" s="250"/>
      <c r="DX225" s="250"/>
      <c r="DY225" s="250"/>
      <c r="DZ225" s="250"/>
      <c r="EA225" s="250"/>
      <c r="EB225" s="250"/>
      <c r="EC225" s="250"/>
      <c r="ED225" s="250"/>
      <c r="EE225" s="250"/>
      <c r="EF225" s="250"/>
      <c r="EG225" s="250"/>
      <c r="EH225" s="250"/>
      <c r="EI225" s="250"/>
    </row>
    <row r="226" spans="1:139" s="184" customFormat="1" ht="31.5" customHeight="1" x14ac:dyDescent="0.2">
      <c r="A226" s="179">
        <v>2022</v>
      </c>
      <c r="B226" s="152">
        <v>3</v>
      </c>
      <c r="C226" s="282">
        <v>44629</v>
      </c>
      <c r="D226" s="152">
        <v>295</v>
      </c>
      <c r="E226" s="152">
        <v>219</v>
      </c>
      <c r="F226" s="152">
        <v>3</v>
      </c>
      <c r="G226" s="183" t="s">
        <v>193</v>
      </c>
      <c r="H226" s="271" t="s">
        <v>194</v>
      </c>
      <c r="I226" s="271" t="s">
        <v>365</v>
      </c>
      <c r="J226" s="271">
        <v>6</v>
      </c>
      <c r="K226" s="271">
        <v>1</v>
      </c>
      <c r="L226" s="185">
        <v>114</v>
      </c>
      <c r="M226" s="186">
        <v>106.02</v>
      </c>
      <c r="N226" s="187">
        <v>121.98</v>
      </c>
      <c r="O226" s="178">
        <v>197</v>
      </c>
      <c r="P226" s="178"/>
      <c r="Q226" s="178"/>
      <c r="R226" s="178"/>
      <c r="S226" s="178"/>
      <c r="T226" s="178">
        <v>141</v>
      </c>
      <c r="U226" s="178"/>
      <c r="V226" s="178"/>
      <c r="W226" s="178"/>
      <c r="X226" s="178"/>
      <c r="Y226" s="153">
        <v>99</v>
      </c>
      <c r="Z226" s="153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53"/>
      <c r="AL226" s="153"/>
      <c r="AM226" s="178"/>
      <c r="AN226" s="178"/>
      <c r="AO226" s="214"/>
      <c r="AP226" s="168">
        <v>238</v>
      </c>
      <c r="AQ226" s="169">
        <v>91</v>
      </c>
      <c r="AR226" s="167"/>
      <c r="AS226" s="167"/>
      <c r="AT226" s="167"/>
      <c r="AU226" s="167"/>
      <c r="AV226" s="167">
        <v>648</v>
      </c>
      <c r="AW226" s="167">
        <v>3</v>
      </c>
      <c r="AX226" s="167">
        <v>3</v>
      </c>
      <c r="AY226" s="167">
        <v>2</v>
      </c>
      <c r="AZ226" s="167"/>
      <c r="BA226" s="167"/>
      <c r="BB226" s="167"/>
      <c r="BC226" s="167"/>
      <c r="BD226" s="167"/>
      <c r="BE226" s="167"/>
      <c r="BF226" s="167"/>
      <c r="BG226" s="167"/>
      <c r="BH226" s="167">
        <v>656</v>
      </c>
      <c r="BI226" s="167"/>
      <c r="BJ226" s="167"/>
      <c r="BK226" s="167"/>
      <c r="BL226" s="167"/>
      <c r="BM226" s="167"/>
      <c r="BN226" s="167"/>
      <c r="BO226" s="167"/>
      <c r="BP226" s="167"/>
      <c r="BQ226" s="167"/>
      <c r="BR226" s="167"/>
      <c r="BS226" s="167"/>
      <c r="BT226" s="167"/>
      <c r="BU226" s="167"/>
      <c r="BV226" s="167"/>
      <c r="BW226" s="167"/>
      <c r="BX226" s="170"/>
      <c r="BY226" s="170"/>
      <c r="BZ226" s="170"/>
      <c r="CA226" s="170"/>
      <c r="CB226" s="170"/>
      <c r="CC226" s="170"/>
      <c r="CD226" s="170"/>
      <c r="CE226" s="170"/>
      <c r="CF226" s="170"/>
      <c r="CG226" s="171"/>
      <c r="CH226" s="166">
        <v>1.4999999999999999E-2</v>
      </c>
      <c r="CI226" s="283"/>
      <c r="CJ226" s="172"/>
      <c r="CK226" s="154"/>
      <c r="CL226" s="154"/>
      <c r="CM226" s="154"/>
      <c r="CN226" s="154"/>
      <c r="CO226" s="154" t="s">
        <v>366</v>
      </c>
      <c r="CP226" s="273" t="s">
        <v>366</v>
      </c>
      <c r="CQ226" s="250"/>
      <c r="CR226" s="250"/>
      <c r="CS226" s="250">
        <v>10</v>
      </c>
      <c r="CT226" s="250"/>
      <c r="CU226" s="250"/>
      <c r="CV226" s="250"/>
      <c r="CW226" s="250"/>
      <c r="CX226" s="250"/>
      <c r="CY226" s="250" t="str">
        <f t="shared" si="48"/>
        <v/>
      </c>
      <c r="CZ226" s="178">
        <f t="shared" si="49"/>
        <v>197</v>
      </c>
      <c r="DA226" s="178">
        <f t="shared" si="50"/>
        <v>141</v>
      </c>
      <c r="DB226" s="243">
        <f t="shared" si="51"/>
        <v>648</v>
      </c>
      <c r="DC226" s="12">
        <f t="shared" si="52"/>
        <v>8</v>
      </c>
      <c r="DD226" s="271">
        <f t="shared" si="53"/>
        <v>8</v>
      </c>
      <c r="DE226" s="271">
        <f t="shared" si="54"/>
        <v>99</v>
      </c>
      <c r="DF226" s="167">
        <f t="shared" si="55"/>
        <v>218</v>
      </c>
      <c r="DG226" s="271">
        <f t="shared" si="56"/>
        <v>0</v>
      </c>
      <c r="DH226" s="243">
        <f t="shared" si="57"/>
        <v>656</v>
      </c>
      <c r="DI226" s="281">
        <f t="shared" si="58"/>
        <v>1.2195121951219513E-2</v>
      </c>
      <c r="DK226" s="12">
        <f t="shared" si="59"/>
        <v>-20</v>
      </c>
      <c r="DM226" s="242">
        <f t="shared" si="60"/>
        <v>27</v>
      </c>
      <c r="DN226" s="250">
        <f t="shared" si="61"/>
        <v>0</v>
      </c>
      <c r="DO226" s="250">
        <f t="shared" si="62"/>
        <v>1</v>
      </c>
      <c r="DP226" s="250">
        <f t="shared" si="63"/>
        <v>0</v>
      </c>
      <c r="DQ226" s="250"/>
      <c r="DR226" s="250"/>
      <c r="DS226" s="250"/>
      <c r="DT226" s="250"/>
      <c r="DU226" s="250"/>
      <c r="DV226" s="250"/>
      <c r="DW226" s="250"/>
      <c r="DX226" s="250"/>
      <c r="DY226" s="250"/>
      <c r="DZ226" s="250"/>
      <c r="EA226" s="250"/>
      <c r="EB226" s="250"/>
      <c r="EC226" s="250"/>
      <c r="ED226" s="250"/>
      <c r="EE226" s="250"/>
      <c r="EF226" s="250"/>
      <c r="EG226" s="250"/>
      <c r="EH226" s="250"/>
      <c r="EI226" s="250"/>
    </row>
    <row r="227" spans="1:139" s="184" customFormat="1" ht="31.5" customHeight="1" x14ac:dyDescent="0.2">
      <c r="A227" s="179">
        <v>2022</v>
      </c>
      <c r="B227" s="152">
        <v>3</v>
      </c>
      <c r="C227" s="282">
        <v>44629</v>
      </c>
      <c r="D227" s="152">
        <v>381</v>
      </c>
      <c r="E227" s="152">
        <v>445</v>
      </c>
      <c r="F227" s="152">
        <v>3</v>
      </c>
      <c r="G227" s="183" t="s">
        <v>189</v>
      </c>
      <c r="H227" s="271" t="s">
        <v>190</v>
      </c>
      <c r="I227" s="271" t="s">
        <v>365</v>
      </c>
      <c r="J227" s="271">
        <v>3</v>
      </c>
      <c r="K227" s="271">
        <v>1</v>
      </c>
      <c r="L227" s="185">
        <v>28</v>
      </c>
      <c r="M227" s="186">
        <v>25.2</v>
      </c>
      <c r="N227" s="187">
        <v>30.8</v>
      </c>
      <c r="O227" s="178"/>
      <c r="P227" s="178"/>
      <c r="Q227" s="178"/>
      <c r="R227" s="178">
        <v>30</v>
      </c>
      <c r="S227" s="178">
        <v>31</v>
      </c>
      <c r="T227" s="178"/>
      <c r="U227" s="178"/>
      <c r="V227" s="178"/>
      <c r="W227" s="178">
        <v>27</v>
      </c>
      <c r="X227" s="178">
        <v>27</v>
      </c>
      <c r="Y227" s="153"/>
      <c r="Z227" s="153"/>
      <c r="AA227" s="178">
        <v>39</v>
      </c>
      <c r="AB227" s="178">
        <v>33</v>
      </c>
      <c r="AC227" s="178">
        <v>32</v>
      </c>
      <c r="AD227" s="178">
        <v>33</v>
      </c>
      <c r="AE227" s="178">
        <v>36</v>
      </c>
      <c r="AF227" s="178">
        <v>30</v>
      </c>
      <c r="AG227" s="178">
        <v>29</v>
      </c>
      <c r="AH227" s="178">
        <v>28</v>
      </c>
      <c r="AI227" s="178">
        <v>30</v>
      </c>
      <c r="AJ227" s="178">
        <v>29</v>
      </c>
      <c r="AK227" s="153"/>
      <c r="AL227" s="153"/>
      <c r="AM227" s="178"/>
      <c r="AN227" s="178"/>
      <c r="AO227" s="214"/>
      <c r="AP227" s="168">
        <v>75</v>
      </c>
      <c r="AQ227" s="169">
        <v>144</v>
      </c>
      <c r="AR227" s="167"/>
      <c r="AS227" s="167"/>
      <c r="AT227" s="167"/>
      <c r="AU227" s="167"/>
      <c r="AV227" s="167">
        <v>400</v>
      </c>
      <c r="AW227" s="167">
        <v>2</v>
      </c>
      <c r="AX227" s="167">
        <v>2</v>
      </c>
      <c r="AY227" s="167">
        <v>2</v>
      </c>
      <c r="AZ227" s="167"/>
      <c r="BA227" s="167"/>
      <c r="BB227" s="167"/>
      <c r="BC227" s="167"/>
      <c r="BD227" s="167"/>
      <c r="BE227" s="167"/>
      <c r="BF227" s="167"/>
      <c r="BG227" s="167"/>
      <c r="BH227" s="167">
        <v>406</v>
      </c>
      <c r="BI227" s="167"/>
      <c r="BJ227" s="167"/>
      <c r="BK227" s="167">
        <v>352</v>
      </c>
      <c r="BL227" s="167"/>
      <c r="BM227" s="167">
        <v>1</v>
      </c>
      <c r="BN227" s="167">
        <v>3</v>
      </c>
      <c r="BO227" s="167"/>
      <c r="BP227" s="167"/>
      <c r="BQ227" s="167"/>
      <c r="BR227" s="167"/>
      <c r="BS227" s="167"/>
      <c r="BT227" s="167"/>
      <c r="BU227" s="167"/>
      <c r="BV227" s="167"/>
      <c r="BW227" s="167"/>
      <c r="BX227" s="170">
        <v>3</v>
      </c>
      <c r="BY227" s="170">
        <v>5</v>
      </c>
      <c r="BZ227" s="170"/>
      <c r="CA227" s="170"/>
      <c r="CB227" s="170"/>
      <c r="CC227" s="170"/>
      <c r="CD227" s="170"/>
      <c r="CE227" s="170"/>
      <c r="CF227" s="170"/>
      <c r="CG227" s="171"/>
      <c r="CH227" s="166">
        <v>1.4999999999999999E-2</v>
      </c>
      <c r="CI227" s="283"/>
      <c r="CJ227" s="172"/>
      <c r="CK227" s="154"/>
      <c r="CL227" s="154"/>
      <c r="CM227" s="154"/>
      <c r="CN227" s="154"/>
      <c r="CO227" s="154" t="s">
        <v>375</v>
      </c>
      <c r="CP227" s="273" t="s">
        <v>376</v>
      </c>
      <c r="CQ227" s="250" t="s">
        <v>429</v>
      </c>
      <c r="CR227" s="250"/>
      <c r="CS227" s="250">
        <v>10</v>
      </c>
      <c r="CT227" s="250"/>
      <c r="CU227" s="250"/>
      <c r="CV227" s="250"/>
      <c r="CW227" s="250"/>
      <c r="CX227" s="250"/>
      <c r="CY227" s="250" t="str">
        <f t="shared" si="48"/>
        <v/>
      </c>
      <c r="CZ227" s="178">
        <f t="shared" si="49"/>
        <v>33</v>
      </c>
      <c r="DA227" s="178">
        <f t="shared" si="50"/>
        <v>28.571428571428573</v>
      </c>
      <c r="DB227" s="243">
        <f t="shared" si="51"/>
        <v>752</v>
      </c>
      <c r="DC227" s="12">
        <f t="shared" si="52"/>
        <v>10</v>
      </c>
      <c r="DD227" s="271">
        <f t="shared" si="53"/>
        <v>10</v>
      </c>
      <c r="DE227" s="271" t="str">
        <f t="shared" si="54"/>
        <v/>
      </c>
      <c r="DF227" s="167" t="str">
        <f t="shared" si="55"/>
        <v/>
      </c>
      <c r="DG227" s="271" t="str">
        <f t="shared" si="56"/>
        <v/>
      </c>
      <c r="DH227" s="243">
        <f t="shared" si="57"/>
        <v>762</v>
      </c>
      <c r="DI227" s="281">
        <f t="shared" si="58"/>
        <v>1.3123359580052493E-2</v>
      </c>
      <c r="DK227" s="12" t="str">
        <f t="shared" si="59"/>
        <v/>
      </c>
      <c r="DM227" s="242">
        <f t="shared" si="60"/>
        <v>0.57142857142857295</v>
      </c>
      <c r="DN227" s="250">
        <f t="shared" si="61"/>
        <v>0</v>
      </c>
      <c r="DO227" s="250">
        <f t="shared" si="62"/>
        <v>1</v>
      </c>
      <c r="DP227" s="250">
        <f t="shared" si="63"/>
        <v>1</v>
      </c>
      <c r="DQ227" s="250"/>
      <c r="DR227" s="250"/>
      <c r="DS227" s="250"/>
      <c r="DT227" s="250"/>
      <c r="DU227" s="250"/>
      <c r="DV227" s="250"/>
      <c r="DW227" s="250"/>
      <c r="DX227" s="250"/>
      <c r="DY227" s="250"/>
      <c r="DZ227" s="250"/>
      <c r="EA227" s="250"/>
      <c r="EB227" s="250"/>
      <c r="EC227" s="250"/>
      <c r="ED227" s="250"/>
      <c r="EE227" s="250"/>
      <c r="EF227" s="250"/>
      <c r="EG227" s="250"/>
      <c r="EH227" s="250"/>
      <c r="EI227" s="250"/>
    </row>
    <row r="228" spans="1:139" s="184" customFormat="1" ht="31.5" customHeight="1" x14ac:dyDescent="0.2">
      <c r="A228" s="179">
        <v>2022</v>
      </c>
      <c r="B228" s="152">
        <v>3</v>
      </c>
      <c r="C228" s="282">
        <v>44629</v>
      </c>
      <c r="D228" s="152">
        <v>381</v>
      </c>
      <c r="E228" s="152">
        <v>446</v>
      </c>
      <c r="F228" s="152">
        <v>3</v>
      </c>
      <c r="G228" s="183" t="s">
        <v>191</v>
      </c>
      <c r="H228" s="271" t="s">
        <v>192</v>
      </c>
      <c r="I228" s="271" t="s">
        <v>365</v>
      </c>
      <c r="J228" s="271">
        <v>3</v>
      </c>
      <c r="K228" s="271">
        <v>1</v>
      </c>
      <c r="L228" s="185">
        <v>167</v>
      </c>
      <c r="M228" s="186">
        <v>150.30000000000001</v>
      </c>
      <c r="N228" s="187">
        <v>183.7</v>
      </c>
      <c r="O228" s="178"/>
      <c r="P228" s="178"/>
      <c r="Q228" s="178"/>
      <c r="R228" s="178">
        <v>190</v>
      </c>
      <c r="S228" s="178">
        <v>187</v>
      </c>
      <c r="T228" s="178"/>
      <c r="U228" s="178"/>
      <c r="V228" s="178"/>
      <c r="W228" s="178">
        <v>159</v>
      </c>
      <c r="X228" s="178">
        <v>156</v>
      </c>
      <c r="Y228" s="153"/>
      <c r="Z228" s="153"/>
      <c r="AA228" s="178">
        <v>215</v>
      </c>
      <c r="AB228" s="178">
        <v>186</v>
      </c>
      <c r="AC228" s="178">
        <v>196</v>
      </c>
      <c r="AD228" s="178">
        <v>189</v>
      </c>
      <c r="AE228" s="178">
        <v>191</v>
      </c>
      <c r="AF228" s="178">
        <v>162</v>
      </c>
      <c r="AG228" s="178">
        <v>168</v>
      </c>
      <c r="AH228" s="178">
        <v>196</v>
      </c>
      <c r="AI228" s="178">
        <v>189</v>
      </c>
      <c r="AJ228" s="178">
        <v>191</v>
      </c>
      <c r="AK228" s="153"/>
      <c r="AL228" s="153"/>
      <c r="AM228" s="178"/>
      <c r="AN228" s="178"/>
      <c r="AO228" s="214"/>
      <c r="AP228" s="168">
        <v>75</v>
      </c>
      <c r="AQ228" s="169">
        <v>144</v>
      </c>
      <c r="AR228" s="167"/>
      <c r="AS228" s="167"/>
      <c r="AT228" s="167"/>
      <c r="AU228" s="167"/>
      <c r="AV228" s="167">
        <v>360</v>
      </c>
      <c r="AW228" s="167">
        <v>3</v>
      </c>
      <c r="AX228" s="167">
        <v>2</v>
      </c>
      <c r="AY228" s="167">
        <v>2</v>
      </c>
      <c r="AZ228" s="167"/>
      <c r="BA228" s="167"/>
      <c r="BB228" s="167"/>
      <c r="BC228" s="167"/>
      <c r="BD228" s="167"/>
      <c r="BE228" s="167"/>
      <c r="BF228" s="167"/>
      <c r="BG228" s="167"/>
      <c r="BH228" s="167">
        <v>367</v>
      </c>
      <c r="BI228" s="167"/>
      <c r="BJ228" s="167"/>
      <c r="BK228" s="167">
        <v>1050</v>
      </c>
      <c r="BL228" s="167">
        <v>1</v>
      </c>
      <c r="BM228" s="167">
        <v>4</v>
      </c>
      <c r="BN228" s="167"/>
      <c r="BO228" s="167"/>
      <c r="BP228" s="167"/>
      <c r="BQ228" s="167"/>
      <c r="BR228" s="167"/>
      <c r="BS228" s="167"/>
      <c r="BT228" s="167"/>
      <c r="BU228" s="167"/>
      <c r="BV228" s="167"/>
      <c r="BW228" s="167">
        <v>4</v>
      </c>
      <c r="BX228" s="170">
        <v>6</v>
      </c>
      <c r="BY228" s="170"/>
      <c r="BZ228" s="170"/>
      <c r="CA228" s="170"/>
      <c r="CB228" s="170"/>
      <c r="CC228" s="170"/>
      <c r="CD228" s="170"/>
      <c r="CE228" s="170"/>
      <c r="CF228" s="170"/>
      <c r="CG228" s="171"/>
      <c r="CH228" s="166">
        <v>1.4999999999999999E-2</v>
      </c>
      <c r="CI228" s="283"/>
      <c r="CJ228" s="172"/>
      <c r="CK228" s="154"/>
      <c r="CL228" s="154"/>
      <c r="CM228" s="154"/>
      <c r="CN228" s="154"/>
      <c r="CO228" s="154" t="s">
        <v>375</v>
      </c>
      <c r="CP228" s="273" t="s">
        <v>376</v>
      </c>
      <c r="CQ228" s="250" t="s">
        <v>430</v>
      </c>
      <c r="CR228" s="250"/>
      <c r="CS228" s="250">
        <v>10</v>
      </c>
      <c r="CT228" s="250"/>
      <c r="CU228" s="250"/>
      <c r="CV228" s="250"/>
      <c r="CW228" s="250"/>
      <c r="CX228" s="250"/>
      <c r="CY228" s="250" t="str">
        <f t="shared" si="48"/>
        <v/>
      </c>
      <c r="CZ228" s="178">
        <f t="shared" si="49"/>
        <v>193</v>
      </c>
      <c r="DA228" s="178">
        <f t="shared" si="50"/>
        <v>174.42857142857142</v>
      </c>
      <c r="DB228" s="243">
        <f t="shared" si="51"/>
        <v>1410</v>
      </c>
      <c r="DC228" s="12">
        <f t="shared" si="52"/>
        <v>12</v>
      </c>
      <c r="DD228" s="271">
        <f t="shared" si="53"/>
        <v>12</v>
      </c>
      <c r="DE228" s="271" t="str">
        <f t="shared" si="54"/>
        <v/>
      </c>
      <c r="DF228" s="167" t="str">
        <f t="shared" si="55"/>
        <v/>
      </c>
      <c r="DG228" s="271" t="str">
        <f t="shared" si="56"/>
        <v/>
      </c>
      <c r="DH228" s="243">
        <f t="shared" si="57"/>
        <v>1422</v>
      </c>
      <c r="DI228" s="281">
        <f t="shared" si="58"/>
        <v>8.4388185654008432E-3</v>
      </c>
      <c r="DK228" s="12" t="str">
        <f t="shared" si="59"/>
        <v/>
      </c>
      <c r="DM228" s="242">
        <f t="shared" si="60"/>
        <v>7.4285714285714164</v>
      </c>
      <c r="DN228" s="250">
        <f t="shared" si="61"/>
        <v>0</v>
      </c>
      <c r="DO228" s="250">
        <f t="shared" si="62"/>
        <v>1</v>
      </c>
      <c r="DP228" s="250">
        <f t="shared" si="63"/>
        <v>1</v>
      </c>
      <c r="DQ228" s="250"/>
      <c r="DR228" s="250"/>
      <c r="DS228" s="250"/>
      <c r="DT228" s="250"/>
      <c r="DU228" s="250"/>
      <c r="DV228" s="250"/>
      <c r="DW228" s="250"/>
      <c r="DX228" s="250"/>
      <c r="DY228" s="250"/>
      <c r="DZ228" s="250"/>
      <c r="EA228" s="250"/>
      <c r="EB228" s="250"/>
      <c r="EC228" s="250"/>
      <c r="ED228" s="250"/>
      <c r="EE228" s="250"/>
      <c r="EF228" s="250"/>
      <c r="EG228" s="250"/>
      <c r="EH228" s="250"/>
      <c r="EI228" s="250"/>
    </row>
    <row r="229" spans="1:139" s="184" customFormat="1" ht="31.5" customHeight="1" x14ac:dyDescent="0.2">
      <c r="A229" s="179">
        <v>2022</v>
      </c>
      <c r="B229" s="152">
        <v>3</v>
      </c>
      <c r="C229" s="282">
        <v>44629</v>
      </c>
      <c r="D229" s="152">
        <v>381</v>
      </c>
      <c r="E229" s="152">
        <v>447</v>
      </c>
      <c r="F229" s="152">
        <v>3</v>
      </c>
      <c r="G229" s="183" t="s">
        <v>165</v>
      </c>
      <c r="H229" s="271" t="s">
        <v>166</v>
      </c>
      <c r="I229" s="271" t="s">
        <v>365</v>
      </c>
      <c r="J229" s="271">
        <v>3</v>
      </c>
      <c r="K229" s="271">
        <v>1</v>
      </c>
      <c r="L229" s="185">
        <v>177</v>
      </c>
      <c r="M229" s="186">
        <v>159.30000000000001</v>
      </c>
      <c r="N229" s="187">
        <v>194.7</v>
      </c>
      <c r="O229" s="178"/>
      <c r="P229" s="178"/>
      <c r="Q229" s="178"/>
      <c r="R229" s="178">
        <v>173</v>
      </c>
      <c r="S229" s="178">
        <v>167</v>
      </c>
      <c r="T229" s="178"/>
      <c r="U229" s="178"/>
      <c r="V229" s="178"/>
      <c r="W229" s="178">
        <v>163</v>
      </c>
      <c r="X229" s="178">
        <v>152</v>
      </c>
      <c r="Y229" s="153"/>
      <c r="Z229" s="153"/>
      <c r="AA229" s="178">
        <v>217</v>
      </c>
      <c r="AB229" s="178">
        <v>197</v>
      </c>
      <c r="AC229" s="178">
        <v>194</v>
      </c>
      <c r="AD229" s="178">
        <v>197</v>
      </c>
      <c r="AE229" s="178">
        <v>201</v>
      </c>
      <c r="AF229" s="178">
        <v>158</v>
      </c>
      <c r="AG229" s="178">
        <v>170</v>
      </c>
      <c r="AH229" s="178">
        <v>164</v>
      </c>
      <c r="AI229" s="178">
        <v>171</v>
      </c>
      <c r="AJ229" s="178">
        <v>180</v>
      </c>
      <c r="AK229" s="153"/>
      <c r="AL229" s="153"/>
      <c r="AM229" s="178"/>
      <c r="AN229" s="178"/>
      <c r="AO229" s="214"/>
      <c r="AP229" s="168">
        <v>75</v>
      </c>
      <c r="AQ229" s="169">
        <v>144</v>
      </c>
      <c r="AR229" s="167"/>
      <c r="AS229" s="167"/>
      <c r="AT229" s="167"/>
      <c r="AU229" s="167"/>
      <c r="AV229" s="167">
        <v>400</v>
      </c>
      <c r="AW229" s="167">
        <v>2</v>
      </c>
      <c r="AX229" s="167">
        <v>4</v>
      </c>
      <c r="AY229" s="167">
        <v>2</v>
      </c>
      <c r="AZ229" s="167"/>
      <c r="BA229" s="167"/>
      <c r="BB229" s="167"/>
      <c r="BC229" s="167"/>
      <c r="BD229" s="167"/>
      <c r="BE229" s="167"/>
      <c r="BF229" s="167"/>
      <c r="BG229" s="167"/>
      <c r="BH229" s="167">
        <v>408</v>
      </c>
      <c r="BI229" s="167"/>
      <c r="BJ229" s="167"/>
      <c r="BK229" s="167">
        <v>940</v>
      </c>
      <c r="BL229" s="167"/>
      <c r="BM229" s="167">
        <v>2</v>
      </c>
      <c r="BN229" s="167">
        <v>2</v>
      </c>
      <c r="BO229" s="167"/>
      <c r="BP229" s="167"/>
      <c r="BQ229" s="167"/>
      <c r="BR229" s="167"/>
      <c r="BS229" s="167">
        <v>3</v>
      </c>
      <c r="BT229" s="167"/>
      <c r="BU229" s="167"/>
      <c r="BV229" s="167"/>
      <c r="BW229" s="167"/>
      <c r="BX229" s="170">
        <v>6</v>
      </c>
      <c r="BY229" s="170">
        <v>4</v>
      </c>
      <c r="BZ229" s="170"/>
      <c r="CA229" s="170"/>
      <c r="CB229" s="170"/>
      <c r="CC229" s="170"/>
      <c r="CD229" s="170"/>
      <c r="CE229" s="170"/>
      <c r="CF229" s="170"/>
      <c r="CG229" s="171"/>
      <c r="CH229" s="166">
        <v>1.4999999999999999E-2</v>
      </c>
      <c r="CI229" s="283"/>
      <c r="CJ229" s="172"/>
      <c r="CK229" s="154"/>
      <c r="CL229" s="154"/>
      <c r="CM229" s="154"/>
      <c r="CN229" s="154"/>
      <c r="CO229" s="154" t="s">
        <v>375</v>
      </c>
      <c r="CP229" s="273" t="s">
        <v>376</v>
      </c>
      <c r="CQ229" s="250" t="s">
        <v>431</v>
      </c>
      <c r="CR229" s="250"/>
      <c r="CS229" s="250">
        <v>10</v>
      </c>
      <c r="CT229" s="250"/>
      <c r="CU229" s="250"/>
      <c r="CV229" s="250"/>
      <c r="CW229" s="250"/>
      <c r="CX229" s="250"/>
      <c r="CY229" s="250" t="str">
        <f t="shared" si="48"/>
        <v/>
      </c>
      <c r="CZ229" s="178">
        <f t="shared" si="49"/>
        <v>192</v>
      </c>
      <c r="DA229" s="178">
        <f t="shared" si="50"/>
        <v>165.42857142857142</v>
      </c>
      <c r="DB229" s="243">
        <f t="shared" si="51"/>
        <v>1340</v>
      </c>
      <c r="DC229" s="12">
        <f t="shared" si="52"/>
        <v>15</v>
      </c>
      <c r="DD229" s="271">
        <f t="shared" si="53"/>
        <v>15</v>
      </c>
      <c r="DE229" s="271" t="str">
        <f t="shared" si="54"/>
        <v/>
      </c>
      <c r="DF229" s="167" t="str">
        <f t="shared" si="55"/>
        <v/>
      </c>
      <c r="DG229" s="271" t="str">
        <f t="shared" si="56"/>
        <v/>
      </c>
      <c r="DH229" s="243">
        <f t="shared" si="57"/>
        <v>1355</v>
      </c>
      <c r="DI229" s="281">
        <f t="shared" si="58"/>
        <v>1.107011070110701E-2</v>
      </c>
      <c r="DK229" s="12" t="str">
        <f t="shared" si="59"/>
        <v/>
      </c>
      <c r="DM229" s="242">
        <f t="shared" si="60"/>
        <v>-11.571428571428584</v>
      </c>
      <c r="DN229" s="250">
        <f t="shared" si="61"/>
        <v>0</v>
      </c>
      <c r="DO229" s="250">
        <f t="shared" si="62"/>
        <v>1</v>
      </c>
      <c r="DP229" s="250">
        <f t="shared" si="63"/>
        <v>1</v>
      </c>
      <c r="DQ229" s="250"/>
      <c r="DR229" s="250"/>
      <c r="DS229" s="250"/>
      <c r="DT229" s="250"/>
      <c r="DU229" s="250"/>
      <c r="DV229" s="250"/>
      <c r="DW229" s="250"/>
      <c r="DX229" s="250"/>
      <c r="DY229" s="250"/>
      <c r="DZ229" s="250"/>
      <c r="EA229" s="250"/>
      <c r="EB229" s="250"/>
      <c r="EC229" s="250"/>
      <c r="ED229" s="250"/>
      <c r="EE229" s="250"/>
      <c r="EF229" s="250"/>
      <c r="EG229" s="250"/>
      <c r="EH229" s="250"/>
      <c r="EI229" s="250"/>
    </row>
    <row r="230" spans="1:139" s="184" customFormat="1" ht="31.5" customHeight="1" x14ac:dyDescent="0.2">
      <c r="A230" s="179">
        <v>2022</v>
      </c>
      <c r="B230" s="152">
        <v>3</v>
      </c>
      <c r="C230" s="282">
        <v>44629</v>
      </c>
      <c r="D230" s="152">
        <v>381</v>
      </c>
      <c r="E230" s="152">
        <v>448</v>
      </c>
      <c r="F230" s="152">
        <v>3</v>
      </c>
      <c r="G230" s="183" t="s">
        <v>167</v>
      </c>
      <c r="H230" s="271" t="s">
        <v>168</v>
      </c>
      <c r="I230" s="271" t="s">
        <v>365</v>
      </c>
      <c r="J230" s="271">
        <v>3</v>
      </c>
      <c r="K230" s="271">
        <v>1</v>
      </c>
      <c r="L230" s="185">
        <v>23</v>
      </c>
      <c r="M230" s="186">
        <v>20.7</v>
      </c>
      <c r="N230" s="187">
        <v>25.3</v>
      </c>
      <c r="O230" s="178"/>
      <c r="P230" s="178"/>
      <c r="Q230" s="178"/>
      <c r="R230" s="178">
        <v>29</v>
      </c>
      <c r="S230" s="178">
        <v>30</v>
      </c>
      <c r="T230" s="178"/>
      <c r="U230" s="178"/>
      <c r="V230" s="178"/>
      <c r="W230" s="178">
        <v>21</v>
      </c>
      <c r="X230" s="178">
        <v>21</v>
      </c>
      <c r="Y230" s="153"/>
      <c r="Z230" s="153">
        <v>145</v>
      </c>
      <c r="AA230" s="178">
        <v>27</v>
      </c>
      <c r="AB230" s="178">
        <v>26</v>
      </c>
      <c r="AC230" s="178">
        <v>27</v>
      </c>
      <c r="AD230" s="178">
        <v>28</v>
      </c>
      <c r="AE230" s="178">
        <v>29</v>
      </c>
      <c r="AF230" s="178">
        <v>23</v>
      </c>
      <c r="AG230" s="178">
        <v>24</v>
      </c>
      <c r="AH230" s="178">
        <v>23</v>
      </c>
      <c r="AI230" s="178">
        <v>25</v>
      </c>
      <c r="AJ230" s="178">
        <v>26</v>
      </c>
      <c r="AK230" s="153">
        <v>120</v>
      </c>
      <c r="AL230" s="153">
        <v>122</v>
      </c>
      <c r="AM230" s="178"/>
      <c r="AN230" s="178"/>
      <c r="AO230" s="214"/>
      <c r="AP230" s="168">
        <v>75</v>
      </c>
      <c r="AQ230" s="169">
        <v>144</v>
      </c>
      <c r="AR230" s="167"/>
      <c r="AS230" s="167"/>
      <c r="AT230" s="167"/>
      <c r="AU230" s="167"/>
      <c r="AV230" s="167">
        <v>400</v>
      </c>
      <c r="AW230" s="167">
        <v>3</v>
      </c>
      <c r="AX230" s="167">
        <v>3</v>
      </c>
      <c r="AY230" s="167">
        <v>2</v>
      </c>
      <c r="AZ230" s="167"/>
      <c r="BA230" s="167"/>
      <c r="BB230" s="167"/>
      <c r="BC230" s="167"/>
      <c r="BD230" s="167"/>
      <c r="BE230" s="167"/>
      <c r="BF230" s="167"/>
      <c r="BG230" s="167"/>
      <c r="BH230" s="167">
        <v>408</v>
      </c>
      <c r="BI230" s="167"/>
      <c r="BJ230" s="167"/>
      <c r="BK230" s="167">
        <v>940</v>
      </c>
      <c r="BL230" s="167">
        <v>1</v>
      </c>
      <c r="BM230" s="167">
        <v>2</v>
      </c>
      <c r="BN230" s="167">
        <v>5</v>
      </c>
      <c r="BO230" s="167"/>
      <c r="BP230" s="167"/>
      <c r="BQ230" s="167"/>
      <c r="BR230" s="167"/>
      <c r="BS230" s="167"/>
      <c r="BT230" s="167"/>
      <c r="BU230" s="167"/>
      <c r="BV230" s="167"/>
      <c r="BW230" s="167">
        <v>4</v>
      </c>
      <c r="BX230" s="170">
        <v>5</v>
      </c>
      <c r="BY230" s="170">
        <v>7</v>
      </c>
      <c r="BZ230" s="170"/>
      <c r="CA230" s="170"/>
      <c r="CB230" s="170"/>
      <c r="CC230" s="170"/>
      <c r="CD230" s="170"/>
      <c r="CE230" s="170"/>
      <c r="CF230" s="170"/>
      <c r="CG230" s="171"/>
      <c r="CH230" s="166">
        <v>1.4999999999999999E-2</v>
      </c>
      <c r="CI230" s="283"/>
      <c r="CJ230" s="172"/>
      <c r="CK230" s="154"/>
      <c r="CL230" s="154"/>
      <c r="CM230" s="154"/>
      <c r="CN230" s="154"/>
      <c r="CO230" s="154" t="s">
        <v>375</v>
      </c>
      <c r="CP230" s="273" t="s">
        <v>376</v>
      </c>
      <c r="CQ230" s="250" t="s">
        <v>420</v>
      </c>
      <c r="CR230" s="250"/>
      <c r="CS230" s="250">
        <v>10</v>
      </c>
      <c r="CT230" s="250"/>
      <c r="CU230" s="250"/>
      <c r="CV230" s="250"/>
      <c r="CW230" s="250"/>
      <c r="CX230" s="250"/>
      <c r="CY230" s="250" t="str">
        <f t="shared" si="48"/>
        <v/>
      </c>
      <c r="CZ230" s="178">
        <f t="shared" si="49"/>
        <v>28</v>
      </c>
      <c r="DA230" s="178">
        <f t="shared" si="50"/>
        <v>23.285714285714285</v>
      </c>
      <c r="DB230" s="243">
        <f t="shared" si="51"/>
        <v>1340</v>
      </c>
      <c r="DC230" s="12">
        <f t="shared" si="52"/>
        <v>16</v>
      </c>
      <c r="DD230" s="271">
        <f t="shared" si="53"/>
        <v>16</v>
      </c>
      <c r="DE230" s="271">
        <f t="shared" si="54"/>
        <v>129</v>
      </c>
      <c r="DF230" s="167">
        <f t="shared" si="55"/>
        <v>84</v>
      </c>
      <c r="DG230" s="271">
        <f t="shared" si="56"/>
        <v>0.2</v>
      </c>
      <c r="DH230" s="243">
        <f t="shared" si="57"/>
        <v>1356</v>
      </c>
      <c r="DI230" s="281">
        <f t="shared" si="58"/>
        <v>1.1799410029498525E-2</v>
      </c>
      <c r="DK230" s="12">
        <f t="shared" si="59"/>
        <v>9</v>
      </c>
      <c r="DM230" s="242">
        <f t="shared" si="60"/>
        <v>0.2857142857142847</v>
      </c>
      <c r="DN230" s="250">
        <f t="shared" si="61"/>
        <v>1</v>
      </c>
      <c r="DO230" s="250">
        <f t="shared" si="62"/>
        <v>1</v>
      </c>
      <c r="DP230" s="250">
        <f t="shared" si="63"/>
        <v>1</v>
      </c>
      <c r="DQ230" s="250"/>
      <c r="DR230" s="250"/>
      <c r="DS230" s="250"/>
      <c r="DT230" s="250"/>
      <c r="DU230" s="250"/>
      <c r="DV230" s="250"/>
      <c r="DW230" s="250"/>
      <c r="DX230" s="250"/>
      <c r="DY230" s="250"/>
      <c r="DZ230" s="250"/>
      <c r="EA230" s="250"/>
      <c r="EB230" s="250"/>
      <c r="EC230" s="250"/>
      <c r="ED230" s="250"/>
      <c r="EE230" s="250"/>
      <c r="EF230" s="250"/>
      <c r="EG230" s="250"/>
      <c r="EH230" s="250"/>
      <c r="EI230" s="250"/>
    </row>
    <row r="231" spans="1:139" s="184" customFormat="1" ht="31.5" customHeight="1" x14ac:dyDescent="0.2">
      <c r="A231" s="179">
        <v>2022</v>
      </c>
      <c r="B231" s="152">
        <v>3</v>
      </c>
      <c r="C231" s="282">
        <v>44629</v>
      </c>
      <c r="D231" s="152">
        <v>423</v>
      </c>
      <c r="E231" s="152">
        <v>669</v>
      </c>
      <c r="F231" s="152">
        <v>3</v>
      </c>
      <c r="G231" s="183" t="s">
        <v>235</v>
      </c>
      <c r="H231" s="271" t="s">
        <v>236</v>
      </c>
      <c r="I231" s="271" t="s">
        <v>365</v>
      </c>
      <c r="J231" s="271">
        <v>2</v>
      </c>
      <c r="K231" s="271">
        <v>2</v>
      </c>
      <c r="L231" s="185">
        <v>954</v>
      </c>
      <c r="M231" s="186">
        <v>897.71400000000006</v>
      </c>
      <c r="N231" s="187">
        <v>1021.734</v>
      </c>
      <c r="O231" s="178">
        <v>1115</v>
      </c>
      <c r="P231" s="178">
        <v>1106</v>
      </c>
      <c r="Q231" s="178"/>
      <c r="R231" s="178"/>
      <c r="S231" s="178"/>
      <c r="T231" s="178">
        <v>490</v>
      </c>
      <c r="U231" s="178">
        <v>481</v>
      </c>
      <c r="V231" s="178"/>
      <c r="W231" s="178"/>
      <c r="X231" s="178"/>
      <c r="Y231" s="153"/>
      <c r="Z231" s="153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53"/>
      <c r="AL231" s="153"/>
      <c r="AM231" s="178"/>
      <c r="AN231" s="178"/>
      <c r="AO231" s="214"/>
      <c r="AP231" s="168">
        <v>40</v>
      </c>
      <c r="AQ231" s="169">
        <v>180</v>
      </c>
      <c r="AR231" s="167"/>
      <c r="AS231" s="167"/>
      <c r="AT231" s="167"/>
      <c r="AU231" s="167"/>
      <c r="AV231" s="167"/>
      <c r="AW231" s="167"/>
      <c r="AX231" s="167"/>
      <c r="AY231" s="167"/>
      <c r="AZ231" s="167"/>
      <c r="BA231" s="167"/>
      <c r="BB231" s="167"/>
      <c r="BC231" s="167"/>
      <c r="BD231" s="167"/>
      <c r="BE231" s="167"/>
      <c r="BF231" s="167"/>
      <c r="BG231" s="167"/>
      <c r="BH231" s="167"/>
      <c r="BI231" s="167"/>
      <c r="BJ231" s="167"/>
      <c r="BK231" s="167"/>
      <c r="BL231" s="167"/>
      <c r="BM231" s="167"/>
      <c r="BN231" s="167"/>
      <c r="BO231" s="167"/>
      <c r="BP231" s="167"/>
      <c r="BQ231" s="167"/>
      <c r="BR231" s="167"/>
      <c r="BS231" s="167"/>
      <c r="BT231" s="167"/>
      <c r="BU231" s="167"/>
      <c r="BV231" s="167"/>
      <c r="BW231" s="167"/>
      <c r="BX231" s="170"/>
      <c r="BY231" s="170"/>
      <c r="BZ231" s="170"/>
      <c r="CA231" s="170"/>
      <c r="CB231" s="170"/>
      <c r="CC231" s="170"/>
      <c r="CD231" s="170"/>
      <c r="CE231" s="170"/>
      <c r="CF231" s="170"/>
      <c r="CG231" s="171"/>
      <c r="CH231" s="166">
        <v>1.4999999999999999E-2</v>
      </c>
      <c r="CI231" s="283"/>
      <c r="CJ231" s="172"/>
      <c r="CK231" s="154"/>
      <c r="CL231" s="154"/>
      <c r="CM231" s="154"/>
      <c r="CN231" s="154"/>
      <c r="CO231" s="154" t="s">
        <v>367</v>
      </c>
      <c r="CP231" s="273" t="s">
        <v>368</v>
      </c>
      <c r="CQ231" s="250" t="s">
        <v>402</v>
      </c>
      <c r="CR231" s="250" t="s">
        <v>370</v>
      </c>
      <c r="CS231" s="250">
        <v>10</v>
      </c>
      <c r="CT231" s="250"/>
      <c r="CU231" s="250"/>
      <c r="CV231" s="250"/>
      <c r="CW231" s="250"/>
      <c r="CX231" s="250"/>
      <c r="CY231" s="250" t="str">
        <f t="shared" si="48"/>
        <v/>
      </c>
      <c r="CZ231" s="178">
        <f t="shared" si="49"/>
        <v>1111</v>
      </c>
      <c r="DA231" s="178">
        <f t="shared" si="50"/>
        <v>485.5</v>
      </c>
      <c r="DB231" s="243">
        <f t="shared" si="51"/>
        <v>0</v>
      </c>
      <c r="DC231" s="12">
        <f t="shared" si="52"/>
        <v>0</v>
      </c>
      <c r="DD231" s="271">
        <f t="shared" si="53"/>
        <v>0</v>
      </c>
      <c r="DE231" s="271" t="str">
        <f t="shared" si="54"/>
        <v/>
      </c>
      <c r="DF231" s="167" t="str">
        <f t="shared" si="55"/>
        <v/>
      </c>
      <c r="DG231" s="271" t="str">
        <f t="shared" si="56"/>
        <v/>
      </c>
      <c r="DH231" s="243">
        <f t="shared" si="57"/>
        <v>0</v>
      </c>
      <c r="DI231" s="281" t="str">
        <f t="shared" si="58"/>
        <v/>
      </c>
      <c r="DK231" s="12" t="str">
        <f t="shared" si="59"/>
        <v/>
      </c>
      <c r="DM231" s="242">
        <f t="shared" si="60"/>
        <v>-468.5</v>
      </c>
      <c r="DN231" s="250">
        <f t="shared" si="61"/>
        <v>0</v>
      </c>
      <c r="DO231" s="250">
        <f t="shared" si="62"/>
        <v>0</v>
      </c>
      <c r="DP231" s="250">
        <f t="shared" si="63"/>
        <v>1</v>
      </c>
      <c r="DQ231" s="250"/>
      <c r="DR231" s="250"/>
      <c r="DS231" s="250"/>
      <c r="DT231" s="250"/>
      <c r="DU231" s="250"/>
      <c r="DV231" s="250"/>
      <c r="DW231" s="250"/>
      <c r="DX231" s="250"/>
      <c r="DY231" s="250"/>
      <c r="DZ231" s="250"/>
      <c r="EA231" s="250"/>
      <c r="EB231" s="250"/>
      <c r="EC231" s="250"/>
      <c r="ED231" s="250"/>
      <c r="EE231" s="250"/>
      <c r="EF231" s="250"/>
      <c r="EG231" s="250"/>
      <c r="EH231" s="250"/>
      <c r="EI231" s="250"/>
    </row>
    <row r="232" spans="1:139" s="184" customFormat="1" ht="31.5" customHeight="1" x14ac:dyDescent="0.2">
      <c r="A232" s="179">
        <v>2022</v>
      </c>
      <c r="B232" s="152">
        <v>3</v>
      </c>
      <c r="C232" s="282">
        <v>44629</v>
      </c>
      <c r="D232" s="152">
        <v>301</v>
      </c>
      <c r="E232" s="152">
        <v>225</v>
      </c>
      <c r="F232" s="152">
        <v>4</v>
      </c>
      <c r="G232" s="183" t="s">
        <v>157</v>
      </c>
      <c r="H232" s="271" t="s">
        <v>158</v>
      </c>
      <c r="I232" s="271" t="s">
        <v>365</v>
      </c>
      <c r="J232" s="271">
        <v>6</v>
      </c>
      <c r="K232" s="271">
        <v>1</v>
      </c>
      <c r="L232" s="185">
        <v>372</v>
      </c>
      <c r="M232" s="186">
        <v>345.96</v>
      </c>
      <c r="N232" s="187">
        <v>398.04</v>
      </c>
      <c r="O232" s="178"/>
      <c r="P232" s="178"/>
      <c r="Q232" s="178"/>
      <c r="R232" s="178">
        <v>425</v>
      </c>
      <c r="S232" s="178">
        <v>418</v>
      </c>
      <c r="T232" s="178"/>
      <c r="U232" s="178"/>
      <c r="V232" s="178"/>
      <c r="W232" s="178">
        <v>366</v>
      </c>
      <c r="X232" s="178">
        <v>360</v>
      </c>
      <c r="Y232" s="153"/>
      <c r="Z232" s="153">
        <v>143</v>
      </c>
      <c r="AA232" s="178">
        <v>409</v>
      </c>
      <c r="AB232" s="178">
        <v>446</v>
      </c>
      <c r="AC232" s="178">
        <v>438</v>
      </c>
      <c r="AD232" s="178">
        <v>467</v>
      </c>
      <c r="AE232" s="178">
        <v>450</v>
      </c>
      <c r="AF232" s="178">
        <v>369</v>
      </c>
      <c r="AG232" s="178">
        <v>385</v>
      </c>
      <c r="AH232" s="178">
        <v>386</v>
      </c>
      <c r="AI232" s="178">
        <v>400</v>
      </c>
      <c r="AJ232" s="178">
        <v>404</v>
      </c>
      <c r="AK232" s="153">
        <v>146</v>
      </c>
      <c r="AL232" s="153">
        <v>154</v>
      </c>
      <c r="AM232" s="178"/>
      <c r="AN232" s="178"/>
      <c r="AO232" s="214"/>
      <c r="AP232" s="168">
        <v>169</v>
      </c>
      <c r="AQ232" s="169">
        <v>128</v>
      </c>
      <c r="AR232" s="167"/>
      <c r="AS232" s="167"/>
      <c r="AT232" s="167"/>
      <c r="AU232" s="167"/>
      <c r="AV232" s="167">
        <v>396</v>
      </c>
      <c r="AW232" s="167">
        <v>3</v>
      </c>
      <c r="AX232" s="167">
        <v>3</v>
      </c>
      <c r="AY232" s="167">
        <v>3</v>
      </c>
      <c r="AZ232" s="167"/>
      <c r="BA232" s="167"/>
      <c r="BB232" s="167"/>
      <c r="BC232" s="167"/>
      <c r="BD232" s="167"/>
      <c r="BE232" s="167"/>
      <c r="BF232" s="167"/>
      <c r="BG232" s="167"/>
      <c r="BH232" s="167">
        <v>405</v>
      </c>
      <c r="BI232" s="167"/>
      <c r="BJ232" s="167"/>
      <c r="BK232" s="167">
        <v>1698</v>
      </c>
      <c r="BL232" s="167"/>
      <c r="BM232" s="167"/>
      <c r="BN232" s="167">
        <v>6</v>
      </c>
      <c r="BO232" s="167"/>
      <c r="BP232" s="167"/>
      <c r="BQ232" s="167"/>
      <c r="BR232" s="167"/>
      <c r="BS232" s="167"/>
      <c r="BT232" s="167"/>
      <c r="BU232" s="167"/>
      <c r="BV232" s="167"/>
      <c r="BW232" s="167"/>
      <c r="BX232" s="170"/>
      <c r="BY232" s="170">
        <v>9</v>
      </c>
      <c r="BZ232" s="170"/>
      <c r="CA232" s="170"/>
      <c r="CB232" s="170"/>
      <c r="CC232" s="170"/>
      <c r="CD232" s="170"/>
      <c r="CE232" s="170"/>
      <c r="CF232" s="170"/>
      <c r="CG232" s="171"/>
      <c r="CH232" s="166">
        <v>1.4999999999999999E-2</v>
      </c>
      <c r="CI232" s="283"/>
      <c r="CJ232" s="172"/>
      <c r="CK232" s="154"/>
      <c r="CL232" s="154"/>
      <c r="CM232" s="154"/>
      <c r="CN232" s="154"/>
      <c r="CO232" s="154" t="s">
        <v>366</v>
      </c>
      <c r="CP232" s="273" t="s">
        <v>366</v>
      </c>
      <c r="CQ232" s="250"/>
      <c r="CR232" s="250"/>
      <c r="CS232" s="250">
        <v>10</v>
      </c>
      <c r="CT232" s="250"/>
      <c r="CU232" s="250"/>
      <c r="CV232" s="250"/>
      <c r="CW232" s="250"/>
      <c r="CX232" s="250"/>
      <c r="CY232" s="250" t="str">
        <f t="shared" si="48"/>
        <v/>
      </c>
      <c r="CZ232" s="178">
        <f t="shared" si="49"/>
        <v>436</v>
      </c>
      <c r="DA232" s="178">
        <f t="shared" si="50"/>
        <v>381.42857142857144</v>
      </c>
      <c r="DB232" s="243">
        <f t="shared" si="51"/>
        <v>2094</v>
      </c>
      <c r="DC232" s="12">
        <f t="shared" si="52"/>
        <v>15</v>
      </c>
      <c r="DD232" s="271">
        <f t="shared" si="53"/>
        <v>15</v>
      </c>
      <c r="DE232" s="271">
        <f t="shared" si="54"/>
        <v>148</v>
      </c>
      <c r="DF232" s="167">
        <f t="shared" si="55"/>
        <v>146</v>
      </c>
      <c r="DG232" s="271">
        <f t="shared" si="56"/>
        <v>0.1</v>
      </c>
      <c r="DH232" s="243">
        <f t="shared" si="57"/>
        <v>2109</v>
      </c>
      <c r="DI232" s="281">
        <f t="shared" si="58"/>
        <v>7.1123755334281651E-3</v>
      </c>
      <c r="DK232" s="12">
        <f t="shared" si="59"/>
        <v>-23</v>
      </c>
      <c r="DM232" s="242">
        <f t="shared" si="60"/>
        <v>9.4285714285714448</v>
      </c>
      <c r="DN232" s="250">
        <f t="shared" si="61"/>
        <v>0</v>
      </c>
      <c r="DO232" s="250">
        <f t="shared" si="62"/>
        <v>1</v>
      </c>
      <c r="DP232" s="250">
        <f t="shared" si="63"/>
        <v>1</v>
      </c>
      <c r="DQ232" s="250"/>
      <c r="DR232" s="250"/>
      <c r="DS232" s="250"/>
      <c r="DT232" s="250"/>
      <c r="DU232" s="250"/>
      <c r="DV232" s="250"/>
      <c r="DW232" s="250"/>
      <c r="DX232" s="250"/>
      <c r="DY232" s="250"/>
      <c r="DZ232" s="250"/>
      <c r="EA232" s="250"/>
      <c r="EB232" s="250"/>
      <c r="EC232" s="250"/>
      <c r="ED232" s="250"/>
      <c r="EE232" s="250"/>
      <c r="EF232" s="250"/>
      <c r="EG232" s="250"/>
      <c r="EH232" s="250"/>
      <c r="EI232" s="250"/>
    </row>
    <row r="233" spans="1:139" s="184" customFormat="1" ht="31.5" customHeight="1" x14ac:dyDescent="0.2">
      <c r="A233" s="179">
        <v>2022</v>
      </c>
      <c r="B233" s="152">
        <v>3</v>
      </c>
      <c r="C233" s="282">
        <v>44629</v>
      </c>
      <c r="D233" s="152">
        <v>423</v>
      </c>
      <c r="E233" s="152">
        <v>669</v>
      </c>
      <c r="F233" s="152">
        <v>4</v>
      </c>
      <c r="G233" s="183" t="s">
        <v>235</v>
      </c>
      <c r="H233" s="271" t="s">
        <v>236</v>
      </c>
      <c r="I233" s="271" t="s">
        <v>365</v>
      </c>
      <c r="J233" s="271">
        <v>2</v>
      </c>
      <c r="K233" s="271">
        <v>2</v>
      </c>
      <c r="L233" s="185">
        <v>954</v>
      </c>
      <c r="M233" s="186">
        <v>897.71400000000006</v>
      </c>
      <c r="N233" s="187">
        <v>1021.734</v>
      </c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53">
        <v>159</v>
      </c>
      <c r="Z233" s="153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53"/>
      <c r="AL233" s="153"/>
      <c r="AM233" s="178"/>
      <c r="AN233" s="178"/>
      <c r="AO233" s="214"/>
      <c r="AP233" s="168">
        <v>40</v>
      </c>
      <c r="AQ233" s="169">
        <v>180</v>
      </c>
      <c r="AR233" s="167"/>
      <c r="AS233" s="167"/>
      <c r="AT233" s="167"/>
      <c r="AU233" s="167"/>
      <c r="AV233" s="167">
        <v>480</v>
      </c>
      <c r="AW233" s="167">
        <v>10</v>
      </c>
      <c r="AX233" s="167">
        <v>5</v>
      </c>
      <c r="AY233" s="167">
        <v>5</v>
      </c>
      <c r="AZ233" s="167"/>
      <c r="BA233" s="167"/>
      <c r="BB233" s="167"/>
      <c r="BC233" s="167"/>
      <c r="BD233" s="167"/>
      <c r="BE233" s="167"/>
      <c r="BF233" s="167"/>
      <c r="BG233" s="167"/>
      <c r="BH233" s="167">
        <v>490</v>
      </c>
      <c r="BI233" s="167"/>
      <c r="BJ233" s="167"/>
      <c r="BK233" s="167">
        <v>264</v>
      </c>
      <c r="BL233" s="167"/>
      <c r="BM233" s="167"/>
      <c r="BN233" s="167"/>
      <c r="BO233" s="167"/>
      <c r="BP233" s="167"/>
      <c r="BQ233" s="167"/>
      <c r="BR233" s="167"/>
      <c r="BS233" s="167"/>
      <c r="BT233" s="167"/>
      <c r="BU233" s="167"/>
      <c r="BV233" s="167"/>
      <c r="BW233" s="167"/>
      <c r="BX233" s="170"/>
      <c r="BY233" s="170"/>
      <c r="BZ233" s="170"/>
      <c r="CA233" s="170"/>
      <c r="CB233" s="170"/>
      <c r="CC233" s="170"/>
      <c r="CD233" s="170"/>
      <c r="CE233" s="170"/>
      <c r="CF233" s="170"/>
      <c r="CG233" s="171"/>
      <c r="CH233" s="166">
        <v>1.4999999999999999E-2</v>
      </c>
      <c r="CI233" s="283"/>
      <c r="CJ233" s="172"/>
      <c r="CK233" s="154"/>
      <c r="CL233" s="154"/>
      <c r="CM233" s="154"/>
      <c r="CN233" s="154"/>
      <c r="CO233" s="154" t="s">
        <v>367</v>
      </c>
      <c r="CP233" s="273" t="s">
        <v>368</v>
      </c>
      <c r="CQ233" s="250" t="s">
        <v>402</v>
      </c>
      <c r="CR233" s="250" t="s">
        <v>370</v>
      </c>
      <c r="CS233" s="250">
        <v>10</v>
      </c>
      <c r="CT233" s="250"/>
      <c r="CU233" s="250"/>
      <c r="CV233" s="250"/>
      <c r="CW233" s="250"/>
      <c r="CX233" s="250"/>
      <c r="CY233" s="250" t="str">
        <f t="shared" si="48"/>
        <v/>
      </c>
      <c r="CZ233" s="178" t="str">
        <f t="shared" si="49"/>
        <v/>
      </c>
      <c r="DA233" s="178" t="str">
        <f t="shared" si="50"/>
        <v/>
      </c>
      <c r="DB233" s="243">
        <f t="shared" si="51"/>
        <v>744</v>
      </c>
      <c r="DC233" s="12">
        <f t="shared" si="52"/>
        <v>20</v>
      </c>
      <c r="DD233" s="271">
        <f t="shared" si="53"/>
        <v>10</v>
      </c>
      <c r="DE233" s="271">
        <f t="shared" si="54"/>
        <v>159</v>
      </c>
      <c r="DF233" s="167">
        <f t="shared" si="55"/>
        <v>45</v>
      </c>
      <c r="DG233" s="271">
        <f t="shared" si="56"/>
        <v>0.2</v>
      </c>
      <c r="DH233" s="243">
        <f t="shared" si="57"/>
        <v>754</v>
      </c>
      <c r="DI233" s="281">
        <f t="shared" si="58"/>
        <v>1.3262599469496022E-2</v>
      </c>
      <c r="DK233" s="12">
        <f t="shared" si="59"/>
        <v>5</v>
      </c>
      <c r="DM233" s="242" t="str">
        <f t="shared" si="60"/>
        <v/>
      </c>
      <c r="DN233" s="250">
        <f t="shared" si="61"/>
        <v>1</v>
      </c>
      <c r="DO233" s="250">
        <f t="shared" si="62"/>
        <v>1</v>
      </c>
      <c r="DP233" s="250">
        <f t="shared" si="63"/>
        <v>0</v>
      </c>
      <c r="DQ233" s="250"/>
      <c r="DR233" s="250"/>
      <c r="DS233" s="250"/>
      <c r="DT233" s="250"/>
      <c r="DU233" s="250"/>
      <c r="DV233" s="250"/>
      <c r="DW233" s="250"/>
      <c r="DX233" s="250"/>
      <c r="DY233" s="250"/>
      <c r="DZ233" s="250"/>
      <c r="EA233" s="250"/>
      <c r="EB233" s="250"/>
      <c r="EC233" s="250"/>
      <c r="ED233" s="250"/>
      <c r="EE233" s="250"/>
      <c r="EF233" s="250"/>
      <c r="EG233" s="250"/>
      <c r="EH233" s="250"/>
      <c r="EI233" s="250"/>
    </row>
    <row r="234" spans="1:139" s="184" customFormat="1" ht="31.5" customHeight="1" x14ac:dyDescent="0.2">
      <c r="A234" s="179">
        <v>2022</v>
      </c>
      <c r="B234" s="152">
        <v>3</v>
      </c>
      <c r="C234" s="282">
        <v>44629</v>
      </c>
      <c r="D234" s="152">
        <v>376</v>
      </c>
      <c r="E234" s="152">
        <v>438</v>
      </c>
      <c r="F234" s="152">
        <v>5</v>
      </c>
      <c r="G234" s="183" t="s">
        <v>195</v>
      </c>
      <c r="H234" s="271" t="s">
        <v>196</v>
      </c>
      <c r="I234" s="271" t="s">
        <v>365</v>
      </c>
      <c r="J234" s="271">
        <v>3</v>
      </c>
      <c r="K234" s="271">
        <v>2</v>
      </c>
      <c r="L234" s="185">
        <v>335</v>
      </c>
      <c r="M234" s="186">
        <v>315.23500000000001</v>
      </c>
      <c r="N234" s="187">
        <v>358.78500000000003</v>
      </c>
      <c r="O234" s="178">
        <v>456</v>
      </c>
      <c r="P234" s="178">
        <v>450</v>
      </c>
      <c r="Q234" s="178">
        <v>444</v>
      </c>
      <c r="R234" s="178">
        <v>484</v>
      </c>
      <c r="S234" s="178">
        <v>468</v>
      </c>
      <c r="T234" s="178">
        <v>357</v>
      </c>
      <c r="U234" s="178">
        <v>349</v>
      </c>
      <c r="V234" s="178">
        <v>358</v>
      </c>
      <c r="W234" s="178">
        <v>359</v>
      </c>
      <c r="X234" s="178">
        <v>351</v>
      </c>
      <c r="Y234" s="153"/>
      <c r="Z234" s="153"/>
      <c r="AA234" s="178">
        <v>481</v>
      </c>
      <c r="AB234" s="178">
        <v>440</v>
      </c>
      <c r="AC234" s="178">
        <v>446</v>
      </c>
      <c r="AD234" s="178">
        <v>447</v>
      </c>
      <c r="AE234" s="178">
        <v>458</v>
      </c>
      <c r="AF234" s="178">
        <v>360</v>
      </c>
      <c r="AG234" s="178">
        <v>369</v>
      </c>
      <c r="AH234" s="178">
        <v>359</v>
      </c>
      <c r="AI234" s="178">
        <v>367</v>
      </c>
      <c r="AJ234" s="178">
        <v>361</v>
      </c>
      <c r="AK234" s="153"/>
      <c r="AL234" s="153"/>
      <c r="AM234" s="178"/>
      <c r="AN234" s="178"/>
      <c r="AO234" s="214"/>
      <c r="AP234" s="168">
        <v>75</v>
      </c>
      <c r="AQ234" s="169">
        <v>144</v>
      </c>
      <c r="AR234" s="167"/>
      <c r="AS234" s="167"/>
      <c r="AT234" s="167"/>
      <c r="AU234" s="167"/>
      <c r="AV234" s="167">
        <v>624</v>
      </c>
      <c r="AW234" s="167">
        <v>6</v>
      </c>
      <c r="AX234" s="167">
        <v>6</v>
      </c>
      <c r="AY234" s="167">
        <v>6</v>
      </c>
      <c r="AZ234" s="167"/>
      <c r="BA234" s="167"/>
      <c r="BB234" s="167"/>
      <c r="BC234" s="167"/>
      <c r="BD234" s="167"/>
      <c r="BE234" s="167"/>
      <c r="BF234" s="167"/>
      <c r="BG234" s="167"/>
      <c r="BH234" s="167">
        <v>633</v>
      </c>
      <c r="BI234" s="167"/>
      <c r="BJ234" s="167"/>
      <c r="BK234" s="167">
        <v>864</v>
      </c>
      <c r="BL234" s="167">
        <v>5</v>
      </c>
      <c r="BM234" s="167">
        <v>4</v>
      </c>
      <c r="BN234" s="167">
        <v>4</v>
      </c>
      <c r="BO234" s="167"/>
      <c r="BP234" s="167"/>
      <c r="BQ234" s="167"/>
      <c r="BR234" s="167"/>
      <c r="BS234" s="167"/>
      <c r="BT234" s="167"/>
      <c r="BU234" s="167"/>
      <c r="BV234" s="167"/>
      <c r="BW234" s="167">
        <v>5</v>
      </c>
      <c r="BX234" s="170">
        <v>5</v>
      </c>
      <c r="BY234" s="170">
        <v>5</v>
      </c>
      <c r="BZ234" s="170"/>
      <c r="CA234" s="170"/>
      <c r="CB234" s="170"/>
      <c r="CC234" s="170"/>
      <c r="CD234" s="170"/>
      <c r="CE234" s="170"/>
      <c r="CF234" s="170"/>
      <c r="CG234" s="171"/>
      <c r="CH234" s="166">
        <v>1.4999999999999999E-2</v>
      </c>
      <c r="CI234" s="283"/>
      <c r="CJ234" s="172"/>
      <c r="CK234" s="154"/>
      <c r="CL234" s="154"/>
      <c r="CM234" s="154"/>
      <c r="CN234" s="154"/>
      <c r="CO234" s="154" t="s">
        <v>367</v>
      </c>
      <c r="CP234" s="273" t="s">
        <v>368</v>
      </c>
      <c r="CQ234" s="250" t="s">
        <v>382</v>
      </c>
      <c r="CR234" s="250" t="s">
        <v>370</v>
      </c>
      <c r="CS234" s="250">
        <v>10</v>
      </c>
      <c r="CT234" s="250"/>
      <c r="CU234" s="250"/>
      <c r="CV234" s="250"/>
      <c r="CW234" s="250"/>
      <c r="CX234" s="250"/>
      <c r="CY234" s="250" t="str">
        <f t="shared" si="48"/>
        <v/>
      </c>
      <c r="CZ234" s="178">
        <f t="shared" si="49"/>
        <v>457</v>
      </c>
      <c r="DA234" s="178">
        <f t="shared" si="50"/>
        <v>359</v>
      </c>
      <c r="DB234" s="243">
        <f t="shared" si="51"/>
        <v>1488</v>
      </c>
      <c r="DC234" s="12">
        <f t="shared" si="52"/>
        <v>31</v>
      </c>
      <c r="DD234" s="271">
        <f t="shared" si="53"/>
        <v>16</v>
      </c>
      <c r="DE234" s="271" t="str">
        <f t="shared" si="54"/>
        <v/>
      </c>
      <c r="DF234" s="167" t="str">
        <f t="shared" si="55"/>
        <v/>
      </c>
      <c r="DG234" s="271" t="str">
        <f t="shared" si="56"/>
        <v/>
      </c>
      <c r="DH234" s="243">
        <f t="shared" si="57"/>
        <v>1504</v>
      </c>
      <c r="DI234" s="281">
        <f t="shared" si="58"/>
        <v>1.0638297872340425E-2</v>
      </c>
      <c r="DK234" s="12" t="str">
        <f t="shared" si="59"/>
        <v/>
      </c>
      <c r="DM234" s="242">
        <f t="shared" si="60"/>
        <v>24</v>
      </c>
      <c r="DN234" s="250">
        <f t="shared" si="61"/>
        <v>0</v>
      </c>
      <c r="DO234" s="250">
        <f t="shared" si="62"/>
        <v>1</v>
      </c>
      <c r="DP234" s="250">
        <f t="shared" si="63"/>
        <v>0</v>
      </c>
      <c r="DQ234" s="250"/>
      <c r="DR234" s="250"/>
      <c r="DS234" s="250"/>
      <c r="DT234" s="250"/>
      <c r="DU234" s="250"/>
      <c r="DV234" s="250"/>
      <c r="DW234" s="250"/>
      <c r="DX234" s="250"/>
      <c r="DY234" s="250"/>
      <c r="DZ234" s="250"/>
      <c r="EA234" s="250"/>
      <c r="EB234" s="250"/>
      <c r="EC234" s="250"/>
      <c r="ED234" s="250"/>
      <c r="EE234" s="250"/>
      <c r="EF234" s="250"/>
      <c r="EG234" s="250"/>
      <c r="EH234" s="250"/>
      <c r="EI234" s="250"/>
    </row>
    <row r="235" spans="1:139" s="184" customFormat="1" ht="31.5" customHeight="1" x14ac:dyDescent="0.2">
      <c r="A235" s="179">
        <v>2022</v>
      </c>
      <c r="B235" s="152">
        <v>3</v>
      </c>
      <c r="C235" s="282">
        <v>44629</v>
      </c>
      <c r="D235" s="152">
        <v>380</v>
      </c>
      <c r="E235" s="152">
        <v>444</v>
      </c>
      <c r="F235" s="152">
        <v>5</v>
      </c>
      <c r="G235" s="183" t="s">
        <v>247</v>
      </c>
      <c r="H235" s="271" t="s">
        <v>248</v>
      </c>
      <c r="I235" s="271" t="s">
        <v>365</v>
      </c>
      <c r="J235" s="271">
        <v>4</v>
      </c>
      <c r="K235" s="271">
        <v>2</v>
      </c>
      <c r="L235" s="185">
        <v>166</v>
      </c>
      <c r="M235" s="186">
        <v>159.02799999999999</v>
      </c>
      <c r="N235" s="187">
        <v>175.96</v>
      </c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53">
        <v>170</v>
      </c>
      <c r="Z235" s="153">
        <v>170</v>
      </c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53"/>
      <c r="AL235" s="153"/>
      <c r="AM235" s="178"/>
      <c r="AN235" s="178"/>
      <c r="AO235" s="214"/>
      <c r="AP235" s="168">
        <v>90</v>
      </c>
      <c r="AQ235" s="169">
        <v>160</v>
      </c>
      <c r="AR235" s="167"/>
      <c r="AS235" s="167"/>
      <c r="AT235" s="167"/>
      <c r="AU235" s="167"/>
      <c r="AV235" s="167"/>
      <c r="AW235" s="167"/>
      <c r="AX235" s="167"/>
      <c r="AY235" s="167"/>
      <c r="AZ235" s="167"/>
      <c r="BA235" s="167"/>
      <c r="BB235" s="167"/>
      <c r="BC235" s="167"/>
      <c r="BD235" s="167"/>
      <c r="BE235" s="167"/>
      <c r="BF235" s="167"/>
      <c r="BG235" s="167"/>
      <c r="BH235" s="167"/>
      <c r="BI235" s="167"/>
      <c r="BJ235" s="167"/>
      <c r="BK235" s="167"/>
      <c r="BL235" s="167"/>
      <c r="BM235" s="167"/>
      <c r="BN235" s="167"/>
      <c r="BO235" s="167"/>
      <c r="BP235" s="167"/>
      <c r="BQ235" s="167"/>
      <c r="BR235" s="167"/>
      <c r="BS235" s="167"/>
      <c r="BT235" s="167"/>
      <c r="BU235" s="167"/>
      <c r="BV235" s="167"/>
      <c r="BW235" s="167"/>
      <c r="BX235" s="170"/>
      <c r="BY235" s="170"/>
      <c r="BZ235" s="170"/>
      <c r="CA235" s="170"/>
      <c r="CB235" s="170"/>
      <c r="CC235" s="170"/>
      <c r="CD235" s="170"/>
      <c r="CE235" s="170"/>
      <c r="CF235" s="170"/>
      <c r="CG235" s="171"/>
      <c r="CH235" s="166">
        <v>1.4999999999999999E-2</v>
      </c>
      <c r="CI235" s="283"/>
      <c r="CJ235" s="172"/>
      <c r="CK235" s="154"/>
      <c r="CL235" s="154"/>
      <c r="CM235" s="154"/>
      <c r="CN235" s="154"/>
      <c r="CO235" s="154" t="s">
        <v>400</v>
      </c>
      <c r="CP235" s="273" t="s">
        <v>401</v>
      </c>
      <c r="CQ235" s="250"/>
      <c r="CR235" s="250"/>
      <c r="CS235" s="250">
        <v>10</v>
      </c>
      <c r="CT235" s="250"/>
      <c r="CU235" s="250"/>
      <c r="CV235" s="250"/>
      <c r="CW235" s="250"/>
      <c r="CX235" s="250"/>
      <c r="CY235" s="250" t="str">
        <f t="shared" si="48"/>
        <v/>
      </c>
      <c r="CZ235" s="178" t="str">
        <f t="shared" si="49"/>
        <v/>
      </c>
      <c r="DA235" s="178" t="str">
        <f t="shared" si="50"/>
        <v/>
      </c>
      <c r="DB235" s="243">
        <f t="shared" si="51"/>
        <v>0</v>
      </c>
      <c r="DC235" s="12">
        <f t="shared" si="52"/>
        <v>0</v>
      </c>
      <c r="DD235" s="271">
        <f t="shared" si="53"/>
        <v>0</v>
      </c>
      <c r="DE235" s="271">
        <f t="shared" si="54"/>
        <v>170</v>
      </c>
      <c r="DF235" s="167">
        <f t="shared" si="55"/>
        <v>85</v>
      </c>
      <c r="DG235" s="271">
        <f t="shared" si="56"/>
        <v>0</v>
      </c>
      <c r="DH235" s="243">
        <f t="shared" si="57"/>
        <v>0</v>
      </c>
      <c r="DI235" s="281" t="str">
        <f t="shared" si="58"/>
        <v/>
      </c>
      <c r="DK235" s="12">
        <f t="shared" si="59"/>
        <v>-5</v>
      </c>
      <c r="DM235" s="242" t="str">
        <f t="shared" si="60"/>
        <v/>
      </c>
      <c r="DN235" s="250">
        <f t="shared" si="61"/>
        <v>0</v>
      </c>
      <c r="DO235" s="250">
        <f t="shared" si="62"/>
        <v>1</v>
      </c>
      <c r="DP235" s="250">
        <f t="shared" si="63"/>
        <v>0</v>
      </c>
      <c r="DQ235" s="250"/>
      <c r="DR235" s="250"/>
      <c r="DS235" s="250"/>
      <c r="DT235" s="250"/>
      <c r="DU235" s="250"/>
      <c r="DV235" s="250"/>
      <c r="DW235" s="250"/>
      <c r="DX235" s="250"/>
      <c r="DY235" s="250"/>
      <c r="DZ235" s="250"/>
      <c r="EA235" s="250"/>
      <c r="EB235" s="250"/>
      <c r="EC235" s="250"/>
      <c r="ED235" s="250"/>
      <c r="EE235" s="250"/>
      <c r="EF235" s="250"/>
      <c r="EG235" s="250"/>
      <c r="EH235" s="250"/>
      <c r="EI235" s="250"/>
    </row>
    <row r="236" spans="1:139" s="184" customFormat="1" ht="31.5" customHeight="1" x14ac:dyDescent="0.2">
      <c r="A236" s="179">
        <v>2022</v>
      </c>
      <c r="B236" s="152">
        <v>3</v>
      </c>
      <c r="C236" s="282">
        <v>44629</v>
      </c>
      <c r="D236" s="152">
        <v>418</v>
      </c>
      <c r="E236" s="152">
        <v>662</v>
      </c>
      <c r="F236" s="152">
        <v>5</v>
      </c>
      <c r="G236" s="183" t="s">
        <v>207</v>
      </c>
      <c r="H236" s="271" t="s">
        <v>208</v>
      </c>
      <c r="I236" s="271" t="s">
        <v>423</v>
      </c>
      <c r="J236" s="271">
        <v>1</v>
      </c>
      <c r="K236" s="271">
        <v>4</v>
      </c>
      <c r="L236" s="185">
        <v>386</v>
      </c>
      <c r="M236" s="186">
        <v>355.12</v>
      </c>
      <c r="N236" s="187">
        <v>416.88</v>
      </c>
      <c r="O236" s="178">
        <v>601</v>
      </c>
      <c r="P236" s="178">
        <v>588</v>
      </c>
      <c r="Q236" s="178">
        <v>622</v>
      </c>
      <c r="R236" s="178">
        <v>530</v>
      </c>
      <c r="S236" s="178">
        <v>522</v>
      </c>
      <c r="T236" s="178">
        <v>448</v>
      </c>
      <c r="U236" s="178">
        <v>411</v>
      </c>
      <c r="V236" s="178">
        <v>392</v>
      </c>
      <c r="W236" s="178">
        <v>399</v>
      </c>
      <c r="X236" s="178">
        <v>387</v>
      </c>
      <c r="Y236" s="153"/>
      <c r="Z236" s="153"/>
      <c r="AA236" s="178">
        <v>531</v>
      </c>
      <c r="AB236" s="178">
        <v>511</v>
      </c>
      <c r="AC236" s="178">
        <v>525</v>
      </c>
      <c r="AD236" s="178">
        <v>510</v>
      </c>
      <c r="AE236" s="178">
        <v>508</v>
      </c>
      <c r="AF236" s="178">
        <v>422</v>
      </c>
      <c r="AG236" s="178">
        <v>429</v>
      </c>
      <c r="AH236" s="178">
        <v>428</v>
      </c>
      <c r="AI236" s="178">
        <v>419</v>
      </c>
      <c r="AJ236" s="178">
        <v>422</v>
      </c>
      <c r="AK236" s="153"/>
      <c r="AL236" s="153"/>
      <c r="AM236" s="178"/>
      <c r="AN236" s="178"/>
      <c r="AO236" s="214"/>
      <c r="AP236" s="168">
        <v>21</v>
      </c>
      <c r="AQ236" s="169">
        <v>171</v>
      </c>
      <c r="AR236" s="167"/>
      <c r="AS236" s="167"/>
      <c r="AT236" s="167"/>
      <c r="AU236" s="167"/>
      <c r="AV236" s="167">
        <v>160</v>
      </c>
      <c r="AW236" s="167">
        <v>7</v>
      </c>
      <c r="AX236" s="167">
        <v>8</v>
      </c>
      <c r="AY236" s="167">
        <v>5</v>
      </c>
      <c r="AZ236" s="167"/>
      <c r="BA236" s="167"/>
      <c r="BB236" s="167"/>
      <c r="BC236" s="167"/>
      <c r="BD236" s="167"/>
      <c r="BE236" s="167"/>
      <c r="BF236" s="167"/>
      <c r="BG236" s="167"/>
      <c r="BH236" s="167">
        <v>165</v>
      </c>
      <c r="BI236" s="167"/>
      <c r="BJ236" s="167"/>
      <c r="BK236" s="167">
        <v>352</v>
      </c>
      <c r="BL236" s="167">
        <v>1</v>
      </c>
      <c r="BM236" s="167">
        <v>3</v>
      </c>
      <c r="BN236" s="167">
        <v>4</v>
      </c>
      <c r="BO236" s="167"/>
      <c r="BP236" s="167"/>
      <c r="BQ236" s="167"/>
      <c r="BR236" s="167"/>
      <c r="BS236" s="167">
        <v>4</v>
      </c>
      <c r="BT236" s="167"/>
      <c r="BU236" s="167"/>
      <c r="BV236" s="167"/>
      <c r="BW236" s="167">
        <v>2</v>
      </c>
      <c r="BX236" s="170">
        <v>2</v>
      </c>
      <c r="BY236" s="170">
        <v>2</v>
      </c>
      <c r="BZ236" s="170"/>
      <c r="CA236" s="170"/>
      <c r="CB236" s="170"/>
      <c r="CC236" s="170"/>
      <c r="CD236" s="170"/>
      <c r="CE236" s="170"/>
      <c r="CF236" s="170"/>
      <c r="CG236" s="171"/>
      <c r="CH236" s="166">
        <v>1.4999999999999999E-2</v>
      </c>
      <c r="CI236" s="283"/>
      <c r="CJ236" s="172"/>
      <c r="CK236" s="154"/>
      <c r="CL236" s="154"/>
      <c r="CM236" s="154"/>
      <c r="CN236" s="154"/>
      <c r="CO236" s="154" t="s">
        <v>400</v>
      </c>
      <c r="CP236" s="273" t="s">
        <v>401</v>
      </c>
      <c r="CQ236" s="250"/>
      <c r="CR236" s="250"/>
      <c r="CS236" s="250">
        <v>10</v>
      </c>
      <c r="CT236" s="250"/>
      <c r="CU236" s="250"/>
      <c r="CV236" s="250"/>
      <c r="CW236" s="250"/>
      <c r="CX236" s="250"/>
      <c r="CY236" s="250" t="str">
        <f t="shared" si="48"/>
        <v/>
      </c>
      <c r="CZ236" s="178">
        <f t="shared" si="49"/>
        <v>545</v>
      </c>
      <c r="DA236" s="178">
        <f t="shared" si="50"/>
        <v>415.7</v>
      </c>
      <c r="DB236" s="243">
        <f t="shared" si="51"/>
        <v>512</v>
      </c>
      <c r="DC236" s="12">
        <f t="shared" si="52"/>
        <v>32</v>
      </c>
      <c r="DD236" s="271">
        <f t="shared" si="53"/>
        <v>8</v>
      </c>
      <c r="DE236" s="271" t="str">
        <f t="shared" si="54"/>
        <v/>
      </c>
      <c r="DF236" s="167" t="str">
        <f t="shared" si="55"/>
        <v/>
      </c>
      <c r="DG236" s="271" t="str">
        <f t="shared" si="56"/>
        <v/>
      </c>
      <c r="DH236" s="243">
        <f t="shared" si="57"/>
        <v>520</v>
      </c>
      <c r="DI236" s="281">
        <f t="shared" si="58"/>
        <v>1.5384615384615385E-2</v>
      </c>
      <c r="DK236" s="12" t="str">
        <f t="shared" si="59"/>
        <v/>
      </c>
      <c r="DM236" s="242">
        <f t="shared" si="60"/>
        <v>29.699999999999989</v>
      </c>
      <c r="DN236" s="250">
        <f t="shared" si="61"/>
        <v>0</v>
      </c>
      <c r="DO236" s="250">
        <f t="shared" si="62"/>
        <v>1</v>
      </c>
      <c r="DP236" s="250">
        <f t="shared" si="63"/>
        <v>1</v>
      </c>
      <c r="DQ236" s="250"/>
      <c r="DR236" s="250"/>
      <c r="DS236" s="250"/>
      <c r="DT236" s="250"/>
      <c r="DU236" s="250"/>
      <c r="DV236" s="250"/>
      <c r="DW236" s="250"/>
      <c r="DX236" s="250"/>
      <c r="DY236" s="250"/>
      <c r="DZ236" s="250"/>
      <c r="EA236" s="250"/>
      <c r="EB236" s="250"/>
      <c r="EC236" s="250"/>
      <c r="ED236" s="250"/>
      <c r="EE236" s="250"/>
      <c r="EF236" s="250"/>
      <c r="EG236" s="250"/>
      <c r="EH236" s="250"/>
      <c r="EI236" s="250"/>
    </row>
    <row r="237" spans="1:139" s="184" customFormat="1" ht="31.5" customHeight="1" x14ac:dyDescent="0.2">
      <c r="A237" s="179">
        <v>2022</v>
      </c>
      <c r="B237" s="152">
        <v>3</v>
      </c>
      <c r="C237" s="282">
        <v>44629</v>
      </c>
      <c r="D237" s="152">
        <v>418</v>
      </c>
      <c r="E237" s="152">
        <v>663</v>
      </c>
      <c r="F237" s="152">
        <v>5</v>
      </c>
      <c r="G237" s="183" t="s">
        <v>209</v>
      </c>
      <c r="H237" s="271" t="s">
        <v>210</v>
      </c>
      <c r="I237" s="271" t="s">
        <v>423</v>
      </c>
      <c r="J237" s="271">
        <v>1</v>
      </c>
      <c r="K237" s="271">
        <v>4</v>
      </c>
      <c r="L237" s="185">
        <v>341</v>
      </c>
      <c r="M237" s="186">
        <v>313.72000000000003</v>
      </c>
      <c r="N237" s="187">
        <v>368.28</v>
      </c>
      <c r="O237" s="178">
        <v>591</v>
      </c>
      <c r="P237" s="178">
        <v>584</v>
      </c>
      <c r="Q237" s="178">
        <v>598</v>
      </c>
      <c r="R237" s="178">
        <v>517</v>
      </c>
      <c r="S237" s="178">
        <v>511</v>
      </c>
      <c r="T237" s="178">
        <v>419</v>
      </c>
      <c r="U237" s="178">
        <v>388</v>
      </c>
      <c r="V237" s="178">
        <v>347</v>
      </c>
      <c r="W237" s="178">
        <v>355</v>
      </c>
      <c r="X237" s="178">
        <v>347</v>
      </c>
      <c r="Y237" s="153"/>
      <c r="Z237" s="153"/>
      <c r="AA237" s="178">
        <v>520</v>
      </c>
      <c r="AB237" s="178">
        <v>494</v>
      </c>
      <c r="AC237" s="178">
        <v>523</v>
      </c>
      <c r="AD237" s="178">
        <v>549</v>
      </c>
      <c r="AE237" s="178">
        <v>487</v>
      </c>
      <c r="AF237" s="178">
        <v>369</v>
      </c>
      <c r="AG237" s="178">
        <v>382</v>
      </c>
      <c r="AH237" s="178">
        <v>393</v>
      </c>
      <c r="AI237" s="178">
        <v>377</v>
      </c>
      <c r="AJ237" s="178">
        <v>380</v>
      </c>
      <c r="AK237" s="153"/>
      <c r="AL237" s="153"/>
      <c r="AM237" s="178"/>
      <c r="AN237" s="178"/>
      <c r="AO237" s="214"/>
      <c r="AP237" s="168">
        <v>21</v>
      </c>
      <c r="AQ237" s="169">
        <v>171</v>
      </c>
      <c r="AR237" s="167"/>
      <c r="AS237" s="167"/>
      <c r="AT237" s="167"/>
      <c r="AU237" s="167"/>
      <c r="AV237" s="167"/>
      <c r="AW237" s="167"/>
      <c r="AX237" s="167"/>
      <c r="AY237" s="167"/>
      <c r="AZ237" s="167"/>
      <c r="BA237" s="167"/>
      <c r="BB237" s="167"/>
      <c r="BC237" s="167"/>
      <c r="BD237" s="167"/>
      <c r="BE237" s="167"/>
      <c r="BF237" s="167"/>
      <c r="BG237" s="167"/>
      <c r="BH237" s="167"/>
      <c r="BI237" s="167"/>
      <c r="BJ237" s="167"/>
      <c r="BK237" s="167"/>
      <c r="BL237" s="167"/>
      <c r="BM237" s="167"/>
      <c r="BN237" s="167"/>
      <c r="BO237" s="167"/>
      <c r="BP237" s="167"/>
      <c r="BQ237" s="167"/>
      <c r="BR237" s="167"/>
      <c r="BS237" s="167"/>
      <c r="BT237" s="167"/>
      <c r="BU237" s="167"/>
      <c r="BV237" s="167"/>
      <c r="BW237" s="167"/>
      <c r="BX237" s="170"/>
      <c r="BY237" s="170"/>
      <c r="BZ237" s="170"/>
      <c r="CA237" s="170"/>
      <c r="CB237" s="170"/>
      <c r="CC237" s="170"/>
      <c r="CD237" s="170"/>
      <c r="CE237" s="170"/>
      <c r="CF237" s="170"/>
      <c r="CG237" s="171"/>
      <c r="CH237" s="166">
        <v>1.4999999999999999E-2</v>
      </c>
      <c r="CI237" s="283"/>
      <c r="CJ237" s="172"/>
      <c r="CK237" s="154"/>
      <c r="CL237" s="154"/>
      <c r="CM237" s="154"/>
      <c r="CN237" s="154"/>
      <c r="CO237" s="154" t="s">
        <v>400</v>
      </c>
      <c r="CP237" s="273" t="s">
        <v>401</v>
      </c>
      <c r="CQ237" s="250"/>
      <c r="CR237" s="250"/>
      <c r="CS237" s="250">
        <v>10</v>
      </c>
      <c r="CT237" s="250"/>
      <c r="CU237" s="250"/>
      <c r="CV237" s="250"/>
      <c r="CW237" s="250"/>
      <c r="CX237" s="250"/>
      <c r="CY237" s="250" t="str">
        <f t="shared" si="48"/>
        <v/>
      </c>
      <c r="CZ237" s="178">
        <f t="shared" si="49"/>
        <v>537</v>
      </c>
      <c r="DA237" s="178">
        <f t="shared" si="50"/>
        <v>375.7</v>
      </c>
      <c r="DB237" s="243">
        <f t="shared" si="51"/>
        <v>0</v>
      </c>
      <c r="DC237" s="12">
        <f t="shared" si="52"/>
        <v>0</v>
      </c>
      <c r="DD237" s="271">
        <f t="shared" si="53"/>
        <v>0</v>
      </c>
      <c r="DE237" s="271" t="str">
        <f t="shared" si="54"/>
        <v/>
      </c>
      <c r="DF237" s="167" t="str">
        <f t="shared" si="55"/>
        <v/>
      </c>
      <c r="DG237" s="271" t="str">
        <f t="shared" si="56"/>
        <v/>
      </c>
      <c r="DH237" s="243">
        <f t="shared" si="57"/>
        <v>0</v>
      </c>
      <c r="DI237" s="281" t="str">
        <f t="shared" si="58"/>
        <v/>
      </c>
      <c r="DK237" s="12" t="str">
        <f t="shared" si="59"/>
        <v/>
      </c>
      <c r="DM237" s="242">
        <f t="shared" si="60"/>
        <v>34.699999999999989</v>
      </c>
      <c r="DN237" s="250">
        <f t="shared" si="61"/>
        <v>0</v>
      </c>
      <c r="DO237" s="250">
        <f t="shared" si="62"/>
        <v>1</v>
      </c>
      <c r="DP237" s="250">
        <f t="shared" si="63"/>
        <v>0</v>
      </c>
      <c r="DQ237" s="250"/>
      <c r="DR237" s="250"/>
      <c r="DS237" s="250"/>
      <c r="DT237" s="250"/>
      <c r="DU237" s="250"/>
      <c r="DV237" s="250"/>
      <c r="DW237" s="250"/>
      <c r="DX237" s="250"/>
      <c r="DY237" s="250"/>
      <c r="DZ237" s="250"/>
      <c r="EA237" s="250"/>
      <c r="EB237" s="250"/>
      <c r="EC237" s="250"/>
      <c r="ED237" s="250"/>
      <c r="EE237" s="250"/>
      <c r="EF237" s="250"/>
      <c r="EG237" s="250"/>
      <c r="EH237" s="250"/>
      <c r="EI237" s="250"/>
    </row>
    <row r="238" spans="1:139" s="184" customFormat="1" ht="31.5" customHeight="1" x14ac:dyDescent="0.2">
      <c r="A238" s="179">
        <v>2022</v>
      </c>
      <c r="B238" s="152">
        <v>3</v>
      </c>
      <c r="C238" s="282">
        <v>44629</v>
      </c>
      <c r="D238" s="152">
        <v>418</v>
      </c>
      <c r="E238" s="152">
        <v>664</v>
      </c>
      <c r="F238" s="152">
        <v>5</v>
      </c>
      <c r="G238" s="183" t="s">
        <v>211</v>
      </c>
      <c r="H238" s="271" t="s">
        <v>212</v>
      </c>
      <c r="I238" s="271" t="s">
        <v>423</v>
      </c>
      <c r="J238" s="271">
        <v>1</v>
      </c>
      <c r="K238" s="271">
        <v>4</v>
      </c>
      <c r="L238" s="185">
        <v>110</v>
      </c>
      <c r="M238" s="186">
        <v>101.2</v>
      </c>
      <c r="N238" s="187">
        <v>118.8</v>
      </c>
      <c r="O238" s="178">
        <v>154</v>
      </c>
      <c r="P238" s="178">
        <v>152</v>
      </c>
      <c r="Q238" s="178">
        <v>155</v>
      </c>
      <c r="R238" s="178">
        <v>157</v>
      </c>
      <c r="S238" s="178">
        <v>152</v>
      </c>
      <c r="T238" s="178">
        <v>118</v>
      </c>
      <c r="U238" s="178">
        <v>116</v>
      </c>
      <c r="V238" s="178">
        <v>114</v>
      </c>
      <c r="W238" s="178">
        <v>111</v>
      </c>
      <c r="X238" s="178">
        <v>102</v>
      </c>
      <c r="Y238" s="153"/>
      <c r="Z238" s="153"/>
      <c r="AA238" s="178">
        <v>141</v>
      </c>
      <c r="AB238" s="178">
        <v>148</v>
      </c>
      <c r="AC238" s="178">
        <v>192</v>
      </c>
      <c r="AD238" s="178">
        <v>152</v>
      </c>
      <c r="AE238" s="178">
        <v>128</v>
      </c>
      <c r="AF238" s="178"/>
      <c r="AG238" s="178"/>
      <c r="AH238" s="178"/>
      <c r="AI238" s="178"/>
      <c r="AJ238" s="178"/>
      <c r="AK238" s="153"/>
      <c r="AL238" s="153"/>
      <c r="AM238" s="178"/>
      <c r="AN238" s="178"/>
      <c r="AO238" s="214"/>
      <c r="AP238" s="168">
        <v>21</v>
      </c>
      <c r="AQ238" s="169">
        <v>171</v>
      </c>
      <c r="AR238" s="167"/>
      <c r="AS238" s="167"/>
      <c r="AT238" s="167"/>
      <c r="AU238" s="167"/>
      <c r="AV238" s="167"/>
      <c r="AW238" s="167"/>
      <c r="AX238" s="167"/>
      <c r="AY238" s="167"/>
      <c r="AZ238" s="167"/>
      <c r="BA238" s="167"/>
      <c r="BB238" s="167"/>
      <c r="BC238" s="167"/>
      <c r="BD238" s="167"/>
      <c r="BE238" s="167"/>
      <c r="BF238" s="167"/>
      <c r="BG238" s="167"/>
      <c r="BH238" s="167"/>
      <c r="BI238" s="167"/>
      <c r="BJ238" s="167"/>
      <c r="BK238" s="167"/>
      <c r="BL238" s="167"/>
      <c r="BM238" s="167"/>
      <c r="BN238" s="167"/>
      <c r="BO238" s="167"/>
      <c r="BP238" s="167"/>
      <c r="BQ238" s="167"/>
      <c r="BR238" s="167"/>
      <c r="BS238" s="167"/>
      <c r="BT238" s="167"/>
      <c r="BU238" s="167"/>
      <c r="BV238" s="167"/>
      <c r="BW238" s="167"/>
      <c r="BX238" s="170"/>
      <c r="BY238" s="170"/>
      <c r="BZ238" s="170"/>
      <c r="CA238" s="170"/>
      <c r="CB238" s="170"/>
      <c r="CC238" s="170"/>
      <c r="CD238" s="170"/>
      <c r="CE238" s="170"/>
      <c r="CF238" s="170"/>
      <c r="CG238" s="171"/>
      <c r="CH238" s="166">
        <v>1.4999999999999999E-2</v>
      </c>
      <c r="CI238" s="283"/>
      <c r="CJ238" s="172"/>
      <c r="CK238" s="154"/>
      <c r="CL238" s="154"/>
      <c r="CM238" s="154"/>
      <c r="CN238" s="154"/>
      <c r="CO238" s="154" t="s">
        <v>400</v>
      </c>
      <c r="CP238" s="273" t="s">
        <v>401</v>
      </c>
      <c r="CQ238" s="250"/>
      <c r="CR238" s="250"/>
      <c r="CS238" s="250">
        <v>10</v>
      </c>
      <c r="CT238" s="250"/>
      <c r="CU238" s="250"/>
      <c r="CV238" s="250"/>
      <c r="CW238" s="250"/>
      <c r="CX238" s="250"/>
      <c r="CY238" s="250" t="str">
        <f t="shared" si="48"/>
        <v/>
      </c>
      <c r="CZ238" s="178">
        <f t="shared" si="49"/>
        <v>153</v>
      </c>
      <c r="DA238" s="178">
        <f t="shared" si="50"/>
        <v>112.2</v>
      </c>
      <c r="DB238" s="243">
        <f t="shared" si="51"/>
        <v>0</v>
      </c>
      <c r="DC238" s="12">
        <f t="shared" si="52"/>
        <v>0</v>
      </c>
      <c r="DD238" s="271">
        <f t="shared" si="53"/>
        <v>0</v>
      </c>
      <c r="DE238" s="271" t="str">
        <f t="shared" si="54"/>
        <v/>
      </c>
      <c r="DF238" s="167" t="str">
        <f t="shared" si="55"/>
        <v/>
      </c>
      <c r="DG238" s="271" t="str">
        <f t="shared" si="56"/>
        <v/>
      </c>
      <c r="DH238" s="243">
        <f t="shared" si="57"/>
        <v>0</v>
      </c>
      <c r="DI238" s="281" t="str">
        <f t="shared" si="58"/>
        <v/>
      </c>
      <c r="DK238" s="12" t="str">
        <f t="shared" si="59"/>
        <v/>
      </c>
      <c r="DM238" s="242">
        <f t="shared" si="60"/>
        <v>2.2000000000000028</v>
      </c>
      <c r="DN238" s="250">
        <f t="shared" si="61"/>
        <v>0</v>
      </c>
      <c r="DO238" s="250">
        <f t="shared" si="62"/>
        <v>1</v>
      </c>
      <c r="DP238" s="250">
        <f t="shared" si="63"/>
        <v>1</v>
      </c>
      <c r="DQ238" s="250"/>
      <c r="DR238" s="250"/>
      <c r="DS238" s="250"/>
      <c r="DT238" s="250"/>
      <c r="DU238" s="250"/>
      <c r="DV238" s="250"/>
      <c r="DW238" s="250"/>
      <c r="DX238" s="250"/>
      <c r="DY238" s="250"/>
      <c r="DZ238" s="250"/>
      <c r="EA238" s="250"/>
      <c r="EB238" s="250"/>
      <c r="EC238" s="250"/>
      <c r="ED238" s="250"/>
      <c r="EE238" s="250"/>
      <c r="EF238" s="250"/>
      <c r="EG238" s="250"/>
      <c r="EH238" s="250"/>
      <c r="EI238" s="250"/>
    </row>
    <row r="239" spans="1:139" s="184" customFormat="1" ht="31.5" customHeight="1" x14ac:dyDescent="0.2">
      <c r="A239" s="179">
        <v>2022</v>
      </c>
      <c r="B239" s="152">
        <v>3</v>
      </c>
      <c r="C239" s="282">
        <v>44629</v>
      </c>
      <c r="D239" s="152">
        <v>418</v>
      </c>
      <c r="E239" s="152">
        <v>665</v>
      </c>
      <c r="F239" s="152">
        <v>5</v>
      </c>
      <c r="G239" s="183" t="s">
        <v>213</v>
      </c>
      <c r="H239" s="271" t="s">
        <v>214</v>
      </c>
      <c r="I239" s="271" t="s">
        <v>423</v>
      </c>
      <c r="J239" s="271">
        <v>1</v>
      </c>
      <c r="K239" s="271">
        <v>4</v>
      </c>
      <c r="L239" s="185">
        <v>110</v>
      </c>
      <c r="M239" s="186">
        <v>101.2</v>
      </c>
      <c r="N239" s="187">
        <v>118.8</v>
      </c>
      <c r="O239" s="178">
        <v>154</v>
      </c>
      <c r="P239" s="178">
        <v>152</v>
      </c>
      <c r="Q239" s="178">
        <v>155</v>
      </c>
      <c r="R239" s="178">
        <v>157</v>
      </c>
      <c r="S239" s="178">
        <v>152</v>
      </c>
      <c r="T239" s="178">
        <v>118</v>
      </c>
      <c r="U239" s="178">
        <v>116</v>
      </c>
      <c r="V239" s="178">
        <v>114</v>
      </c>
      <c r="W239" s="178">
        <v>111</v>
      </c>
      <c r="X239" s="178">
        <v>102</v>
      </c>
      <c r="Y239" s="153"/>
      <c r="Z239" s="153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53"/>
      <c r="AL239" s="153"/>
      <c r="AM239" s="178"/>
      <c r="AN239" s="178"/>
      <c r="AO239" s="214"/>
      <c r="AP239" s="168">
        <v>21</v>
      </c>
      <c r="AQ239" s="169">
        <v>171</v>
      </c>
      <c r="AR239" s="167"/>
      <c r="AS239" s="167"/>
      <c r="AT239" s="167"/>
      <c r="AU239" s="167"/>
      <c r="AV239" s="167"/>
      <c r="AW239" s="167"/>
      <c r="AX239" s="167"/>
      <c r="AY239" s="167"/>
      <c r="AZ239" s="167"/>
      <c r="BA239" s="167"/>
      <c r="BB239" s="167"/>
      <c r="BC239" s="167"/>
      <c r="BD239" s="167"/>
      <c r="BE239" s="167"/>
      <c r="BF239" s="167"/>
      <c r="BG239" s="167"/>
      <c r="BH239" s="167"/>
      <c r="BI239" s="167"/>
      <c r="BJ239" s="167"/>
      <c r="BK239" s="167"/>
      <c r="BL239" s="167"/>
      <c r="BM239" s="167"/>
      <c r="BN239" s="167"/>
      <c r="BO239" s="167"/>
      <c r="BP239" s="167"/>
      <c r="BQ239" s="167"/>
      <c r="BR239" s="167"/>
      <c r="BS239" s="167"/>
      <c r="BT239" s="167"/>
      <c r="BU239" s="167"/>
      <c r="BV239" s="167"/>
      <c r="BW239" s="167"/>
      <c r="BX239" s="170"/>
      <c r="BY239" s="170"/>
      <c r="BZ239" s="170"/>
      <c r="CA239" s="170"/>
      <c r="CB239" s="170"/>
      <c r="CC239" s="170"/>
      <c r="CD239" s="170"/>
      <c r="CE239" s="170"/>
      <c r="CF239" s="170"/>
      <c r="CG239" s="171"/>
      <c r="CH239" s="166">
        <v>1.4999999999999999E-2</v>
      </c>
      <c r="CI239" s="283"/>
      <c r="CJ239" s="172"/>
      <c r="CK239" s="154"/>
      <c r="CL239" s="154"/>
      <c r="CM239" s="154"/>
      <c r="CN239" s="154"/>
      <c r="CO239" s="154" t="s">
        <v>400</v>
      </c>
      <c r="CP239" s="273" t="s">
        <v>401</v>
      </c>
      <c r="CQ239" s="250"/>
      <c r="CR239" s="250"/>
      <c r="CS239" s="250">
        <v>10</v>
      </c>
      <c r="CT239" s="250"/>
      <c r="CU239" s="250"/>
      <c r="CV239" s="250"/>
      <c r="CW239" s="250"/>
      <c r="CX239" s="250"/>
      <c r="CY239" s="250" t="str">
        <f t="shared" si="48"/>
        <v/>
      </c>
      <c r="CZ239" s="178">
        <f t="shared" si="49"/>
        <v>154</v>
      </c>
      <c r="DA239" s="178">
        <f t="shared" si="50"/>
        <v>112.2</v>
      </c>
      <c r="DB239" s="243">
        <f t="shared" si="51"/>
        <v>0</v>
      </c>
      <c r="DC239" s="12">
        <f t="shared" si="52"/>
        <v>0</v>
      </c>
      <c r="DD239" s="271">
        <f t="shared" si="53"/>
        <v>0</v>
      </c>
      <c r="DE239" s="271" t="str">
        <f t="shared" si="54"/>
        <v/>
      </c>
      <c r="DF239" s="167" t="str">
        <f t="shared" si="55"/>
        <v/>
      </c>
      <c r="DG239" s="271" t="str">
        <f t="shared" si="56"/>
        <v/>
      </c>
      <c r="DH239" s="243">
        <f t="shared" si="57"/>
        <v>0</v>
      </c>
      <c r="DI239" s="281" t="str">
        <f t="shared" si="58"/>
        <v/>
      </c>
      <c r="DK239" s="12" t="str">
        <f t="shared" si="59"/>
        <v/>
      </c>
      <c r="DM239" s="242">
        <f t="shared" si="60"/>
        <v>2.2000000000000028</v>
      </c>
      <c r="DN239" s="250">
        <f t="shared" si="61"/>
        <v>0</v>
      </c>
      <c r="DO239" s="250">
        <f t="shared" si="62"/>
        <v>1</v>
      </c>
      <c r="DP239" s="250">
        <f t="shared" si="63"/>
        <v>1</v>
      </c>
      <c r="DQ239" s="250"/>
      <c r="DR239" s="250"/>
      <c r="DS239" s="250"/>
      <c r="DT239" s="250"/>
      <c r="DU239" s="250"/>
      <c r="DV239" s="250"/>
      <c r="DW239" s="250"/>
      <c r="DX239" s="250"/>
      <c r="DY239" s="250"/>
      <c r="DZ239" s="250"/>
      <c r="EA239" s="250"/>
      <c r="EB239" s="250"/>
      <c r="EC239" s="250"/>
      <c r="ED239" s="250"/>
      <c r="EE239" s="250"/>
      <c r="EF239" s="250"/>
      <c r="EG239" s="250"/>
      <c r="EH239" s="250"/>
      <c r="EI239" s="250"/>
    </row>
    <row r="240" spans="1:139" s="184" customFormat="1" ht="31.5" customHeight="1" x14ac:dyDescent="0.2">
      <c r="A240" s="179">
        <v>2022</v>
      </c>
      <c r="B240" s="152">
        <v>3</v>
      </c>
      <c r="C240" s="282">
        <v>44629</v>
      </c>
      <c r="D240" s="152">
        <v>380</v>
      </c>
      <c r="E240" s="152">
        <v>443</v>
      </c>
      <c r="F240" s="152">
        <v>6</v>
      </c>
      <c r="G240" s="183" t="s">
        <v>245</v>
      </c>
      <c r="H240" s="271" t="s">
        <v>246</v>
      </c>
      <c r="I240" s="271" t="s">
        <v>365</v>
      </c>
      <c r="J240" s="271">
        <v>4</v>
      </c>
      <c r="K240" s="271">
        <v>2</v>
      </c>
      <c r="L240" s="185">
        <v>184</v>
      </c>
      <c r="M240" s="186">
        <v>177.00800000000001</v>
      </c>
      <c r="N240" s="187">
        <v>195.04</v>
      </c>
      <c r="O240" s="178">
        <v>307</v>
      </c>
      <c r="P240" s="178">
        <v>306</v>
      </c>
      <c r="Q240" s="178">
        <v>294</v>
      </c>
      <c r="R240" s="178">
        <v>283</v>
      </c>
      <c r="S240" s="178">
        <v>279</v>
      </c>
      <c r="T240" s="178">
        <v>210</v>
      </c>
      <c r="U240" s="178">
        <v>202</v>
      </c>
      <c r="V240" s="178">
        <v>184</v>
      </c>
      <c r="W240" s="178">
        <v>187</v>
      </c>
      <c r="X240" s="178">
        <v>182</v>
      </c>
      <c r="Y240" s="153"/>
      <c r="Z240" s="153"/>
      <c r="AA240" s="178">
        <v>260</v>
      </c>
      <c r="AB240" s="178">
        <v>271</v>
      </c>
      <c r="AC240" s="178">
        <v>282</v>
      </c>
      <c r="AD240" s="178">
        <v>270</v>
      </c>
      <c r="AE240" s="178">
        <v>265</v>
      </c>
      <c r="AF240" s="178">
        <v>195</v>
      </c>
      <c r="AG240" s="178">
        <v>205</v>
      </c>
      <c r="AH240" s="178">
        <v>206</v>
      </c>
      <c r="AI240" s="178">
        <v>200</v>
      </c>
      <c r="AJ240" s="178">
        <v>197</v>
      </c>
      <c r="AK240" s="153"/>
      <c r="AL240" s="153"/>
      <c r="AM240" s="178"/>
      <c r="AN240" s="178"/>
      <c r="AO240" s="214"/>
      <c r="AP240" s="168">
        <v>90</v>
      </c>
      <c r="AQ240" s="169">
        <v>160</v>
      </c>
      <c r="AR240" s="167"/>
      <c r="AS240" s="167"/>
      <c r="AT240" s="167"/>
      <c r="AU240" s="167"/>
      <c r="AV240" s="167">
        <v>888</v>
      </c>
      <c r="AW240" s="167">
        <v>10</v>
      </c>
      <c r="AX240" s="167">
        <v>10</v>
      </c>
      <c r="AY240" s="167">
        <v>8</v>
      </c>
      <c r="AZ240" s="167"/>
      <c r="BA240" s="167"/>
      <c r="BB240" s="167"/>
      <c r="BC240" s="167"/>
      <c r="BD240" s="167"/>
      <c r="BE240" s="167"/>
      <c r="BF240" s="167"/>
      <c r="BG240" s="167"/>
      <c r="BH240" s="167">
        <v>902</v>
      </c>
      <c r="BI240" s="167"/>
      <c r="BJ240" s="167"/>
      <c r="BK240" s="167">
        <v>708</v>
      </c>
      <c r="BL240" s="167">
        <v>4</v>
      </c>
      <c r="BM240" s="167">
        <v>3</v>
      </c>
      <c r="BN240" s="167">
        <v>2</v>
      </c>
      <c r="BO240" s="167"/>
      <c r="BP240" s="167"/>
      <c r="BQ240" s="167"/>
      <c r="BR240" s="167"/>
      <c r="BS240" s="167"/>
      <c r="BT240" s="167"/>
      <c r="BU240" s="167"/>
      <c r="BV240" s="167"/>
      <c r="BW240" s="167">
        <v>7</v>
      </c>
      <c r="BX240" s="170">
        <v>6</v>
      </c>
      <c r="BY240" s="170">
        <v>5</v>
      </c>
      <c r="BZ240" s="170"/>
      <c r="CA240" s="170"/>
      <c r="CB240" s="170"/>
      <c r="CC240" s="170"/>
      <c r="CD240" s="170"/>
      <c r="CE240" s="170"/>
      <c r="CF240" s="170"/>
      <c r="CG240" s="171"/>
      <c r="CH240" s="166">
        <v>1.4999999999999999E-2</v>
      </c>
      <c r="CI240" s="283"/>
      <c r="CJ240" s="172"/>
      <c r="CK240" s="154"/>
      <c r="CL240" s="154"/>
      <c r="CM240" s="154"/>
      <c r="CN240" s="154"/>
      <c r="CO240" s="154" t="s">
        <v>400</v>
      </c>
      <c r="CP240" s="273" t="s">
        <v>401</v>
      </c>
      <c r="CQ240" s="250"/>
      <c r="CR240" s="250"/>
      <c r="CS240" s="250">
        <v>10</v>
      </c>
      <c r="CT240" s="250"/>
      <c r="CU240" s="250"/>
      <c r="CV240" s="250"/>
      <c r="CW240" s="250"/>
      <c r="CX240" s="250"/>
      <c r="CY240" s="250" t="str">
        <f t="shared" si="48"/>
        <v/>
      </c>
      <c r="CZ240" s="178">
        <f t="shared" si="49"/>
        <v>282</v>
      </c>
      <c r="DA240" s="178">
        <f t="shared" si="50"/>
        <v>196.8</v>
      </c>
      <c r="DB240" s="243">
        <f t="shared" si="51"/>
        <v>1596</v>
      </c>
      <c r="DC240" s="12">
        <f t="shared" si="52"/>
        <v>37</v>
      </c>
      <c r="DD240" s="271">
        <f t="shared" si="53"/>
        <v>19</v>
      </c>
      <c r="DE240" s="271" t="str">
        <f t="shared" si="54"/>
        <v/>
      </c>
      <c r="DF240" s="167" t="str">
        <f t="shared" si="55"/>
        <v/>
      </c>
      <c r="DG240" s="271" t="str">
        <f t="shared" si="56"/>
        <v/>
      </c>
      <c r="DH240" s="243">
        <f t="shared" si="57"/>
        <v>1615</v>
      </c>
      <c r="DI240" s="281">
        <f t="shared" si="58"/>
        <v>1.1764705882352941E-2</v>
      </c>
      <c r="DK240" s="12" t="str">
        <f t="shared" si="59"/>
        <v/>
      </c>
      <c r="DM240" s="242">
        <f t="shared" si="60"/>
        <v>12.800000000000011</v>
      </c>
      <c r="DN240" s="250">
        <f t="shared" si="61"/>
        <v>0</v>
      </c>
      <c r="DO240" s="250">
        <f t="shared" si="62"/>
        <v>1</v>
      </c>
      <c r="DP240" s="250">
        <f t="shared" si="63"/>
        <v>0</v>
      </c>
      <c r="DQ240" s="250"/>
      <c r="DR240" s="250"/>
      <c r="DS240" s="250"/>
      <c r="DT240" s="250"/>
      <c r="DU240" s="250"/>
      <c r="DV240" s="250"/>
      <c r="DW240" s="250"/>
      <c r="DX240" s="250"/>
      <c r="DY240" s="250"/>
      <c r="DZ240" s="250"/>
      <c r="EA240" s="250"/>
      <c r="EB240" s="250"/>
      <c r="EC240" s="250"/>
      <c r="ED240" s="250"/>
      <c r="EE240" s="250"/>
      <c r="EF240" s="250"/>
      <c r="EG240" s="250"/>
      <c r="EH240" s="250"/>
      <c r="EI240" s="250"/>
    </row>
    <row r="241" spans="1:139" s="184" customFormat="1" ht="31.5" customHeight="1" x14ac:dyDescent="0.2">
      <c r="A241" s="179">
        <v>2022</v>
      </c>
      <c r="B241" s="152">
        <v>3</v>
      </c>
      <c r="C241" s="282">
        <v>44629</v>
      </c>
      <c r="D241" s="152">
        <v>380</v>
      </c>
      <c r="E241" s="152">
        <v>444</v>
      </c>
      <c r="F241" s="152">
        <v>6</v>
      </c>
      <c r="G241" s="183" t="s">
        <v>247</v>
      </c>
      <c r="H241" s="271" t="s">
        <v>248</v>
      </c>
      <c r="I241" s="271" t="s">
        <v>365</v>
      </c>
      <c r="J241" s="271">
        <v>4</v>
      </c>
      <c r="K241" s="271">
        <v>2</v>
      </c>
      <c r="L241" s="185">
        <v>166</v>
      </c>
      <c r="M241" s="186">
        <v>159.02799999999999</v>
      </c>
      <c r="N241" s="187">
        <v>175.96</v>
      </c>
      <c r="O241" s="178">
        <v>258</v>
      </c>
      <c r="P241" s="178">
        <v>251</v>
      </c>
      <c r="Q241" s="178">
        <v>250</v>
      </c>
      <c r="R241" s="178">
        <v>226</v>
      </c>
      <c r="S241" s="178">
        <v>222</v>
      </c>
      <c r="T241" s="178"/>
      <c r="U241" s="178"/>
      <c r="V241" s="178"/>
      <c r="W241" s="178"/>
      <c r="X241" s="178"/>
      <c r="Y241" s="153"/>
      <c r="Z241" s="153"/>
      <c r="AA241" s="178">
        <v>216</v>
      </c>
      <c r="AB241" s="178">
        <v>218</v>
      </c>
      <c r="AC241" s="178">
        <v>226</v>
      </c>
      <c r="AD241" s="178">
        <v>231</v>
      </c>
      <c r="AE241" s="178">
        <v>212</v>
      </c>
      <c r="AF241" s="178">
        <v>175</v>
      </c>
      <c r="AG241" s="178">
        <v>179</v>
      </c>
      <c r="AH241" s="178">
        <v>181</v>
      </c>
      <c r="AI241" s="178">
        <v>180</v>
      </c>
      <c r="AJ241" s="178">
        <v>182</v>
      </c>
      <c r="AK241" s="153"/>
      <c r="AL241" s="153"/>
      <c r="AM241" s="178"/>
      <c r="AN241" s="178"/>
      <c r="AO241" s="214"/>
      <c r="AP241" s="168">
        <v>90</v>
      </c>
      <c r="AQ241" s="169">
        <v>160</v>
      </c>
      <c r="AR241" s="167"/>
      <c r="AS241" s="167"/>
      <c r="AT241" s="167"/>
      <c r="AU241" s="167"/>
      <c r="AV241" s="167"/>
      <c r="AW241" s="167"/>
      <c r="AX241" s="167"/>
      <c r="AY241" s="167"/>
      <c r="AZ241" s="167"/>
      <c r="BA241" s="167"/>
      <c r="BB241" s="167"/>
      <c r="BC241" s="167"/>
      <c r="BD241" s="167"/>
      <c r="BE241" s="167"/>
      <c r="BF241" s="167"/>
      <c r="BG241" s="167"/>
      <c r="BH241" s="167"/>
      <c r="BI241" s="167"/>
      <c r="BJ241" s="167"/>
      <c r="BK241" s="167"/>
      <c r="BL241" s="167"/>
      <c r="BM241" s="167"/>
      <c r="BN241" s="167"/>
      <c r="BO241" s="167"/>
      <c r="BP241" s="167"/>
      <c r="BQ241" s="167"/>
      <c r="BR241" s="167"/>
      <c r="BS241" s="167"/>
      <c r="BT241" s="167"/>
      <c r="BU241" s="167"/>
      <c r="BV241" s="167"/>
      <c r="BW241" s="167"/>
      <c r="BX241" s="170"/>
      <c r="BY241" s="170"/>
      <c r="BZ241" s="170"/>
      <c r="CA241" s="170"/>
      <c r="CB241" s="170"/>
      <c r="CC241" s="170"/>
      <c r="CD241" s="170"/>
      <c r="CE241" s="170"/>
      <c r="CF241" s="170"/>
      <c r="CG241" s="171"/>
      <c r="CH241" s="166">
        <v>1.4999999999999999E-2</v>
      </c>
      <c r="CI241" s="283"/>
      <c r="CJ241" s="172"/>
      <c r="CK241" s="154"/>
      <c r="CL241" s="154"/>
      <c r="CM241" s="154"/>
      <c r="CN241" s="154"/>
      <c r="CO241" s="154" t="s">
        <v>400</v>
      </c>
      <c r="CP241" s="273" t="s">
        <v>401</v>
      </c>
      <c r="CQ241" s="250"/>
      <c r="CR241" s="250"/>
      <c r="CS241" s="250">
        <v>10</v>
      </c>
      <c r="CT241" s="250"/>
      <c r="CU241" s="250"/>
      <c r="CV241" s="250"/>
      <c r="CW241" s="250"/>
      <c r="CX241" s="250"/>
      <c r="CY241" s="250" t="str">
        <f t="shared" si="48"/>
        <v/>
      </c>
      <c r="CZ241" s="178">
        <f t="shared" si="49"/>
        <v>231</v>
      </c>
      <c r="DA241" s="178">
        <f t="shared" si="50"/>
        <v>179.4</v>
      </c>
      <c r="DB241" s="243">
        <f t="shared" si="51"/>
        <v>0</v>
      </c>
      <c r="DC241" s="12">
        <f t="shared" si="52"/>
        <v>0</v>
      </c>
      <c r="DD241" s="271">
        <f t="shared" si="53"/>
        <v>0</v>
      </c>
      <c r="DE241" s="271" t="str">
        <f t="shared" si="54"/>
        <v/>
      </c>
      <c r="DF241" s="167" t="str">
        <f t="shared" si="55"/>
        <v/>
      </c>
      <c r="DG241" s="271" t="str">
        <f t="shared" si="56"/>
        <v/>
      </c>
      <c r="DH241" s="243">
        <f t="shared" si="57"/>
        <v>0</v>
      </c>
      <c r="DI241" s="281" t="str">
        <f t="shared" si="58"/>
        <v/>
      </c>
      <c r="DK241" s="12" t="str">
        <f t="shared" si="59"/>
        <v/>
      </c>
      <c r="DM241" s="242">
        <f t="shared" si="60"/>
        <v>13.400000000000006</v>
      </c>
      <c r="DN241" s="250">
        <f t="shared" si="61"/>
        <v>0</v>
      </c>
      <c r="DO241" s="250">
        <f t="shared" si="62"/>
        <v>1</v>
      </c>
      <c r="DP241" s="250">
        <f t="shared" si="63"/>
        <v>0</v>
      </c>
      <c r="DQ241" s="250"/>
      <c r="DR241" s="250"/>
      <c r="DS241" s="250"/>
      <c r="DT241" s="250"/>
      <c r="DU241" s="250"/>
      <c r="DV241" s="250"/>
      <c r="DW241" s="250"/>
      <c r="DX241" s="250"/>
      <c r="DY241" s="250"/>
      <c r="DZ241" s="250"/>
      <c r="EA241" s="250"/>
      <c r="EB241" s="250"/>
      <c r="EC241" s="250"/>
      <c r="ED241" s="250"/>
      <c r="EE241" s="250"/>
      <c r="EF241" s="250"/>
      <c r="EG241" s="250"/>
      <c r="EH241" s="250"/>
      <c r="EI241" s="250"/>
    </row>
    <row r="242" spans="1:139" s="184" customFormat="1" ht="31.5" customHeight="1" x14ac:dyDescent="0.2">
      <c r="A242" s="179">
        <v>2022</v>
      </c>
      <c r="B242" s="152">
        <v>3</v>
      </c>
      <c r="C242" s="282">
        <v>44629</v>
      </c>
      <c r="D242" s="152">
        <v>383</v>
      </c>
      <c r="E242" s="152">
        <v>550</v>
      </c>
      <c r="F242" s="152">
        <v>6</v>
      </c>
      <c r="G242" s="183" t="s">
        <v>135</v>
      </c>
      <c r="H242" s="271" t="s">
        <v>136</v>
      </c>
      <c r="I242" s="271" t="s">
        <v>365</v>
      </c>
      <c r="J242" s="271">
        <v>3</v>
      </c>
      <c r="K242" s="271">
        <v>1</v>
      </c>
      <c r="L242" s="185">
        <v>35</v>
      </c>
      <c r="M242" s="186">
        <v>32.024999999999999</v>
      </c>
      <c r="N242" s="187">
        <v>38.045000000000002</v>
      </c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53"/>
      <c r="Z242" s="153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53"/>
      <c r="AL242" s="153"/>
      <c r="AM242" s="178"/>
      <c r="AN242" s="178"/>
      <c r="AO242" s="214"/>
      <c r="AP242" s="168">
        <v>114</v>
      </c>
      <c r="AQ242" s="169">
        <v>95</v>
      </c>
      <c r="AR242" s="167"/>
      <c r="AS242" s="167"/>
      <c r="AT242" s="167"/>
      <c r="AU242" s="167"/>
      <c r="AV242" s="167">
        <v>360</v>
      </c>
      <c r="AW242" s="167"/>
      <c r="AX242" s="167"/>
      <c r="AY242" s="167"/>
      <c r="AZ242" s="167"/>
      <c r="BA242" s="167"/>
      <c r="BB242" s="167"/>
      <c r="BC242" s="167"/>
      <c r="BD242" s="167"/>
      <c r="BE242" s="167"/>
      <c r="BF242" s="167"/>
      <c r="BG242" s="167"/>
      <c r="BH242" s="167"/>
      <c r="BI242" s="167"/>
      <c r="BJ242" s="167"/>
      <c r="BK242" s="167">
        <v>708</v>
      </c>
      <c r="BL242" s="167">
        <v>4</v>
      </c>
      <c r="BM242" s="167">
        <v>3</v>
      </c>
      <c r="BN242" s="167">
        <v>2</v>
      </c>
      <c r="BO242" s="167"/>
      <c r="BP242" s="167">
        <v>4</v>
      </c>
      <c r="BQ242" s="167"/>
      <c r="BR242" s="167"/>
      <c r="BS242" s="167"/>
      <c r="BT242" s="167"/>
      <c r="BU242" s="167"/>
      <c r="BV242" s="167"/>
      <c r="BW242" s="167"/>
      <c r="BX242" s="170"/>
      <c r="BY242" s="170"/>
      <c r="BZ242" s="170"/>
      <c r="CA242" s="170"/>
      <c r="CB242" s="170"/>
      <c r="CC242" s="170"/>
      <c r="CD242" s="170"/>
      <c r="CE242" s="170"/>
      <c r="CF242" s="170"/>
      <c r="CG242" s="171"/>
      <c r="CH242" s="166">
        <v>1.4999999999999999E-2</v>
      </c>
      <c r="CI242" s="283"/>
      <c r="CJ242" s="172"/>
      <c r="CK242" s="154"/>
      <c r="CL242" s="154"/>
      <c r="CM242" s="154"/>
      <c r="CN242" s="154"/>
      <c r="CO242" s="154" t="s">
        <v>367</v>
      </c>
      <c r="CP242" s="273" t="s">
        <v>368</v>
      </c>
      <c r="CQ242" s="250" t="s">
        <v>424</v>
      </c>
      <c r="CR242" s="250" t="s">
        <v>370</v>
      </c>
      <c r="CS242" s="250">
        <v>10</v>
      </c>
      <c r="CT242" s="250"/>
      <c r="CU242" s="250"/>
      <c r="CV242" s="250"/>
      <c r="CW242" s="250"/>
      <c r="CX242" s="250"/>
      <c r="CY242" s="250" t="str">
        <f t="shared" si="48"/>
        <v/>
      </c>
      <c r="CZ242" s="178" t="str">
        <f t="shared" si="49"/>
        <v/>
      </c>
      <c r="DA242" s="178" t="str">
        <f t="shared" si="50"/>
        <v/>
      </c>
      <c r="DB242" s="243">
        <f t="shared" si="51"/>
        <v>1068</v>
      </c>
      <c r="DC242" s="12">
        <f t="shared" si="52"/>
        <v>13</v>
      </c>
      <c r="DD242" s="271">
        <f t="shared" si="53"/>
        <v>13</v>
      </c>
      <c r="DE242" s="271" t="str">
        <f t="shared" si="54"/>
        <v/>
      </c>
      <c r="DF242" s="167" t="str">
        <f t="shared" si="55"/>
        <v/>
      </c>
      <c r="DG242" s="271" t="str">
        <f t="shared" si="56"/>
        <v/>
      </c>
      <c r="DH242" s="243">
        <f t="shared" si="57"/>
        <v>1081</v>
      </c>
      <c r="DI242" s="281">
        <f t="shared" si="58"/>
        <v>1.2025901942645698E-2</v>
      </c>
      <c r="DK242" s="12" t="str">
        <f t="shared" si="59"/>
        <v/>
      </c>
      <c r="DM242" s="242" t="str">
        <f t="shared" si="60"/>
        <v/>
      </c>
      <c r="DN242" s="250">
        <f t="shared" si="61"/>
        <v>0</v>
      </c>
      <c r="DO242" s="250">
        <f t="shared" si="62"/>
        <v>1</v>
      </c>
      <c r="DP242" s="250">
        <f t="shared" si="63"/>
        <v>0</v>
      </c>
      <c r="DQ242" s="250"/>
      <c r="DR242" s="250"/>
      <c r="DS242" s="250"/>
      <c r="DT242" s="250"/>
      <c r="DU242" s="250"/>
      <c r="DV242" s="250"/>
      <c r="DW242" s="250"/>
      <c r="DX242" s="250"/>
      <c r="DY242" s="250"/>
      <c r="DZ242" s="250"/>
      <c r="EA242" s="250"/>
      <c r="EB242" s="250"/>
      <c r="EC242" s="250"/>
      <c r="ED242" s="250"/>
      <c r="EE242" s="250"/>
      <c r="EF242" s="250"/>
      <c r="EG242" s="250"/>
      <c r="EH242" s="250"/>
      <c r="EI242" s="250"/>
    </row>
    <row r="243" spans="1:139" s="184" customFormat="1" ht="31.5" customHeight="1" x14ac:dyDescent="0.2">
      <c r="A243" s="179">
        <v>2022</v>
      </c>
      <c r="B243" s="152">
        <v>3</v>
      </c>
      <c r="C243" s="282">
        <v>44629</v>
      </c>
      <c r="D243" s="152">
        <v>18</v>
      </c>
      <c r="E243" s="152">
        <v>49</v>
      </c>
      <c r="F243" s="152">
        <v>7</v>
      </c>
      <c r="G243" s="183" t="s">
        <v>199</v>
      </c>
      <c r="H243" s="271" t="s">
        <v>200</v>
      </c>
      <c r="I243" s="271" t="s">
        <v>371</v>
      </c>
      <c r="J243" s="271">
        <v>2</v>
      </c>
      <c r="K243" s="271">
        <v>3</v>
      </c>
      <c r="L243" s="185">
        <v>100</v>
      </c>
      <c r="M243" s="186">
        <v>95.5</v>
      </c>
      <c r="N243" s="187">
        <v>104.5</v>
      </c>
      <c r="O243" s="178">
        <v>142</v>
      </c>
      <c r="P243" s="178">
        <v>138</v>
      </c>
      <c r="Q243" s="178">
        <v>142</v>
      </c>
      <c r="R243" s="178"/>
      <c r="S243" s="178"/>
      <c r="T243" s="178">
        <v>113</v>
      </c>
      <c r="U243" s="178">
        <v>101</v>
      </c>
      <c r="V243" s="178">
        <v>106</v>
      </c>
      <c r="W243" s="178"/>
      <c r="X243" s="178"/>
      <c r="Y243" s="153"/>
      <c r="Z243" s="153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53"/>
      <c r="AL243" s="153"/>
      <c r="AM243" s="178"/>
      <c r="AN243" s="178"/>
      <c r="AO243" s="214"/>
      <c r="AP243" s="168">
        <v>101</v>
      </c>
      <c r="AQ243" s="169">
        <v>107</v>
      </c>
      <c r="AR243" s="167"/>
      <c r="AS243" s="167"/>
      <c r="AT243" s="167"/>
      <c r="AU243" s="167"/>
      <c r="AV243" s="167">
        <v>1176</v>
      </c>
      <c r="AW243" s="167">
        <v>4</v>
      </c>
      <c r="AX243" s="167">
        <v>2</v>
      </c>
      <c r="AY243" s="167">
        <v>2</v>
      </c>
      <c r="AZ243" s="167"/>
      <c r="BA243" s="167"/>
      <c r="BB243" s="167"/>
      <c r="BC243" s="167"/>
      <c r="BD243" s="167"/>
      <c r="BE243" s="167"/>
      <c r="BF243" s="167"/>
      <c r="BG243" s="167"/>
      <c r="BH243" s="167">
        <v>1184</v>
      </c>
      <c r="BI243" s="167"/>
      <c r="BJ243" s="167"/>
      <c r="BK243" s="167">
        <v>924</v>
      </c>
      <c r="BL243" s="167"/>
      <c r="BM243" s="167"/>
      <c r="BN243" s="167"/>
      <c r="BO243" s="167"/>
      <c r="BP243" s="167"/>
      <c r="BQ243" s="167"/>
      <c r="BR243" s="167"/>
      <c r="BS243" s="167"/>
      <c r="BT243" s="167"/>
      <c r="BU243" s="167"/>
      <c r="BV243" s="167"/>
      <c r="BW243" s="167"/>
      <c r="BX243" s="170"/>
      <c r="BY243" s="170"/>
      <c r="BZ243" s="170"/>
      <c r="CA243" s="170"/>
      <c r="CB243" s="170"/>
      <c r="CC243" s="170"/>
      <c r="CD243" s="170"/>
      <c r="CE243" s="170"/>
      <c r="CF243" s="170"/>
      <c r="CG243" s="171"/>
      <c r="CH243" s="166">
        <v>1.4999999999999999E-2</v>
      </c>
      <c r="CI243" s="283"/>
      <c r="CJ243" s="172"/>
      <c r="CK243" s="154"/>
      <c r="CL243" s="154"/>
      <c r="CM243" s="154"/>
      <c r="CN243" s="154"/>
      <c r="CO243" s="154" t="s">
        <v>367</v>
      </c>
      <c r="CP243" s="273" t="s">
        <v>372</v>
      </c>
      <c r="CQ243" s="250" t="s">
        <v>386</v>
      </c>
      <c r="CR243" s="250" t="s">
        <v>374</v>
      </c>
      <c r="CS243" s="250">
        <v>10</v>
      </c>
      <c r="CT243" s="250"/>
      <c r="CU243" s="250"/>
      <c r="CV243" s="250"/>
      <c r="CW243" s="250"/>
      <c r="CX243" s="250"/>
      <c r="CY243" s="250" t="str">
        <f t="shared" si="48"/>
        <v/>
      </c>
      <c r="CZ243" s="178">
        <f t="shared" si="49"/>
        <v>141</v>
      </c>
      <c r="DA243" s="178">
        <f t="shared" si="50"/>
        <v>106.66666666666667</v>
      </c>
      <c r="DB243" s="243">
        <f t="shared" si="51"/>
        <v>2100</v>
      </c>
      <c r="DC243" s="12">
        <f t="shared" si="52"/>
        <v>8</v>
      </c>
      <c r="DD243" s="271">
        <f t="shared" si="53"/>
        <v>3</v>
      </c>
      <c r="DE243" s="271" t="str">
        <f t="shared" si="54"/>
        <v/>
      </c>
      <c r="DF243" s="167" t="str">
        <f t="shared" si="55"/>
        <v/>
      </c>
      <c r="DG243" s="271" t="str">
        <f t="shared" si="56"/>
        <v/>
      </c>
      <c r="DH243" s="243">
        <f t="shared" si="57"/>
        <v>2103</v>
      </c>
      <c r="DI243" s="281">
        <f t="shared" si="58"/>
        <v>1.4265335235378032E-3</v>
      </c>
      <c r="DK243" s="12" t="str">
        <f t="shared" si="59"/>
        <v/>
      </c>
      <c r="DM243" s="242">
        <f t="shared" si="60"/>
        <v>6.6666666666666714</v>
      </c>
      <c r="DN243" s="250">
        <f t="shared" si="61"/>
        <v>0</v>
      </c>
      <c r="DO243" s="250">
        <f t="shared" si="62"/>
        <v>1</v>
      </c>
      <c r="DP243" s="250">
        <f t="shared" si="63"/>
        <v>0</v>
      </c>
      <c r="DQ243" s="250"/>
      <c r="DR243" s="250"/>
      <c r="DS243" s="250"/>
      <c r="DT243" s="250"/>
      <c r="DU243" s="250"/>
      <c r="DV243" s="250"/>
      <c r="DW243" s="250"/>
      <c r="DX243" s="250"/>
      <c r="DY243" s="250"/>
      <c r="DZ243" s="250"/>
      <c r="EA243" s="250"/>
      <c r="EB243" s="250"/>
      <c r="EC243" s="250"/>
      <c r="ED243" s="250"/>
      <c r="EE243" s="250"/>
      <c r="EF243" s="250"/>
      <c r="EG243" s="250"/>
      <c r="EH243" s="250"/>
      <c r="EI243" s="250"/>
    </row>
    <row r="244" spans="1:139" s="184" customFormat="1" ht="31.5" customHeight="1" x14ac:dyDescent="0.2">
      <c r="A244" s="179">
        <v>2022</v>
      </c>
      <c r="B244" s="152">
        <v>3</v>
      </c>
      <c r="C244" s="282">
        <v>44629</v>
      </c>
      <c r="D244" s="152">
        <v>18</v>
      </c>
      <c r="E244" s="152">
        <v>50</v>
      </c>
      <c r="F244" s="152">
        <v>7</v>
      </c>
      <c r="G244" s="183" t="s">
        <v>201</v>
      </c>
      <c r="H244" s="271" t="s">
        <v>202</v>
      </c>
      <c r="I244" s="271" t="s">
        <v>371</v>
      </c>
      <c r="J244" s="271">
        <v>2</v>
      </c>
      <c r="K244" s="271">
        <v>3</v>
      </c>
      <c r="L244" s="185">
        <v>54</v>
      </c>
      <c r="M244" s="186">
        <v>51.57</v>
      </c>
      <c r="N244" s="187">
        <v>56.43</v>
      </c>
      <c r="O244" s="178">
        <v>68</v>
      </c>
      <c r="P244" s="178">
        <v>65</v>
      </c>
      <c r="Q244" s="178">
        <v>67</v>
      </c>
      <c r="R244" s="178"/>
      <c r="S244" s="178"/>
      <c r="T244" s="178">
        <v>57</v>
      </c>
      <c r="U244" s="178">
        <v>54</v>
      </c>
      <c r="V244" s="178">
        <v>57</v>
      </c>
      <c r="W244" s="178"/>
      <c r="X244" s="178"/>
      <c r="Y244" s="153">
        <v>108</v>
      </c>
      <c r="Z244" s="153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53"/>
      <c r="AL244" s="153"/>
      <c r="AM244" s="178"/>
      <c r="AN244" s="178"/>
      <c r="AO244" s="214"/>
      <c r="AP244" s="168">
        <v>101</v>
      </c>
      <c r="AQ244" s="169">
        <v>107</v>
      </c>
      <c r="AR244" s="167"/>
      <c r="AS244" s="167"/>
      <c r="AT244" s="167"/>
      <c r="AU244" s="167"/>
      <c r="AV244" s="167">
        <v>1176</v>
      </c>
      <c r="AW244" s="167">
        <v>5</v>
      </c>
      <c r="AX244" s="167">
        <v>2</v>
      </c>
      <c r="AY244" s="167">
        <v>2</v>
      </c>
      <c r="AZ244" s="167"/>
      <c r="BA244" s="167"/>
      <c r="BB244" s="167"/>
      <c r="BC244" s="167"/>
      <c r="BD244" s="167"/>
      <c r="BE244" s="167"/>
      <c r="BF244" s="167"/>
      <c r="BG244" s="167"/>
      <c r="BH244" s="167">
        <v>1185</v>
      </c>
      <c r="BI244" s="167"/>
      <c r="BJ244" s="167"/>
      <c r="BK244" s="167">
        <v>924</v>
      </c>
      <c r="BL244" s="167"/>
      <c r="BM244" s="167"/>
      <c r="BN244" s="167"/>
      <c r="BO244" s="167"/>
      <c r="BP244" s="167"/>
      <c r="BQ244" s="167"/>
      <c r="BR244" s="167"/>
      <c r="BS244" s="167"/>
      <c r="BT244" s="167"/>
      <c r="BU244" s="167"/>
      <c r="BV244" s="167"/>
      <c r="BW244" s="167"/>
      <c r="BX244" s="170"/>
      <c r="BY244" s="170"/>
      <c r="BZ244" s="170"/>
      <c r="CA244" s="170"/>
      <c r="CB244" s="170"/>
      <c r="CC244" s="170"/>
      <c r="CD244" s="170"/>
      <c r="CE244" s="170"/>
      <c r="CF244" s="170"/>
      <c r="CG244" s="171"/>
      <c r="CH244" s="166">
        <v>1.4999999999999999E-2</v>
      </c>
      <c r="CI244" s="283"/>
      <c r="CJ244" s="172"/>
      <c r="CK244" s="154"/>
      <c r="CL244" s="154"/>
      <c r="CM244" s="154"/>
      <c r="CN244" s="154"/>
      <c r="CO244" s="154" t="s">
        <v>367</v>
      </c>
      <c r="CP244" s="273" t="s">
        <v>372</v>
      </c>
      <c r="CQ244" s="250" t="s">
        <v>387</v>
      </c>
      <c r="CR244" s="250" t="s">
        <v>374</v>
      </c>
      <c r="CS244" s="250">
        <v>10</v>
      </c>
      <c r="CT244" s="250"/>
      <c r="CU244" s="250"/>
      <c r="CV244" s="250"/>
      <c r="CW244" s="250"/>
      <c r="CX244" s="250"/>
      <c r="CY244" s="250" t="str">
        <f t="shared" si="48"/>
        <v/>
      </c>
      <c r="CZ244" s="178">
        <f t="shared" si="49"/>
        <v>67</v>
      </c>
      <c r="DA244" s="178">
        <f t="shared" si="50"/>
        <v>56</v>
      </c>
      <c r="DB244" s="243">
        <f t="shared" si="51"/>
        <v>2100</v>
      </c>
      <c r="DC244" s="12">
        <f t="shared" si="52"/>
        <v>9</v>
      </c>
      <c r="DD244" s="271">
        <f t="shared" si="53"/>
        <v>3</v>
      </c>
      <c r="DE244" s="271">
        <f t="shared" si="54"/>
        <v>108</v>
      </c>
      <c r="DF244" s="167">
        <f t="shared" si="55"/>
        <v>67</v>
      </c>
      <c r="DG244" s="271">
        <f t="shared" si="56"/>
        <v>0</v>
      </c>
      <c r="DH244" s="243">
        <f t="shared" si="57"/>
        <v>2103</v>
      </c>
      <c r="DI244" s="281">
        <f t="shared" si="58"/>
        <v>1.4265335235378032E-3</v>
      </c>
      <c r="DK244" s="12">
        <f t="shared" si="59"/>
        <v>-34</v>
      </c>
      <c r="DM244" s="242">
        <f t="shared" si="60"/>
        <v>2</v>
      </c>
      <c r="DN244" s="250">
        <f t="shared" si="61"/>
        <v>0</v>
      </c>
      <c r="DO244" s="250">
        <f t="shared" si="62"/>
        <v>1</v>
      </c>
      <c r="DP244" s="250">
        <f t="shared" si="63"/>
        <v>1</v>
      </c>
      <c r="DQ244" s="250"/>
      <c r="DR244" s="250"/>
      <c r="DS244" s="250"/>
      <c r="DT244" s="250"/>
      <c r="DU244" s="250"/>
      <c r="DV244" s="250"/>
      <c r="DW244" s="250"/>
      <c r="DX244" s="250"/>
      <c r="DY244" s="250"/>
      <c r="DZ244" s="250"/>
      <c r="EA244" s="250"/>
      <c r="EB244" s="250"/>
      <c r="EC244" s="250"/>
      <c r="ED244" s="250"/>
      <c r="EE244" s="250"/>
      <c r="EF244" s="250"/>
      <c r="EG244" s="250"/>
      <c r="EH244" s="250"/>
      <c r="EI244" s="250"/>
    </row>
    <row r="245" spans="1:139" s="184" customFormat="1" ht="31.5" customHeight="1" x14ac:dyDescent="0.2">
      <c r="A245" s="179">
        <v>2022</v>
      </c>
      <c r="B245" s="152">
        <v>3</v>
      </c>
      <c r="C245" s="282">
        <v>44629</v>
      </c>
      <c r="D245" s="152">
        <v>182</v>
      </c>
      <c r="E245" s="152">
        <v>331</v>
      </c>
      <c r="F245" s="152">
        <v>7</v>
      </c>
      <c r="G245" s="183" t="s">
        <v>279</v>
      </c>
      <c r="H245" s="271" t="s">
        <v>280</v>
      </c>
      <c r="I245" s="271" t="s">
        <v>365</v>
      </c>
      <c r="J245" s="271">
        <v>4</v>
      </c>
      <c r="K245" s="271">
        <v>2</v>
      </c>
      <c r="L245" s="185">
        <v>332</v>
      </c>
      <c r="M245" s="186">
        <v>312.41199999999998</v>
      </c>
      <c r="N245" s="187">
        <v>355.572</v>
      </c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53">
        <v>150</v>
      </c>
      <c r="Z245" s="153">
        <v>150</v>
      </c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53"/>
      <c r="AL245" s="153"/>
      <c r="AM245" s="178"/>
      <c r="AN245" s="178"/>
      <c r="AO245" s="214"/>
      <c r="AP245" s="168">
        <v>110</v>
      </c>
      <c r="AQ245" s="169">
        <v>131</v>
      </c>
      <c r="AR245" s="167"/>
      <c r="AS245" s="167"/>
      <c r="AT245" s="167"/>
      <c r="AU245" s="167"/>
      <c r="AV245" s="167"/>
      <c r="AW245" s="167"/>
      <c r="AX245" s="167"/>
      <c r="AY245" s="167"/>
      <c r="AZ245" s="167"/>
      <c r="BA245" s="167"/>
      <c r="BB245" s="167"/>
      <c r="BC245" s="167"/>
      <c r="BD245" s="167"/>
      <c r="BE245" s="167"/>
      <c r="BF245" s="167"/>
      <c r="BG245" s="167"/>
      <c r="BH245" s="167"/>
      <c r="BI245" s="167"/>
      <c r="BJ245" s="167"/>
      <c r="BK245" s="167"/>
      <c r="BL245" s="167"/>
      <c r="BM245" s="167"/>
      <c r="BN245" s="167"/>
      <c r="BO245" s="167"/>
      <c r="BP245" s="167"/>
      <c r="BQ245" s="167"/>
      <c r="BR245" s="167"/>
      <c r="BS245" s="167"/>
      <c r="BT245" s="167"/>
      <c r="BU245" s="167"/>
      <c r="BV245" s="167"/>
      <c r="BW245" s="167"/>
      <c r="BX245" s="170"/>
      <c r="BY245" s="170"/>
      <c r="BZ245" s="170"/>
      <c r="CA245" s="170"/>
      <c r="CB245" s="170"/>
      <c r="CC245" s="170"/>
      <c r="CD245" s="170"/>
      <c r="CE245" s="170"/>
      <c r="CF245" s="170"/>
      <c r="CG245" s="171"/>
      <c r="CH245" s="166">
        <v>1.4999999999999999E-2</v>
      </c>
      <c r="CI245" s="283"/>
      <c r="CJ245" s="172"/>
      <c r="CK245" s="154"/>
      <c r="CL245" s="154"/>
      <c r="CM245" s="154"/>
      <c r="CN245" s="154"/>
      <c r="CO245" s="154" t="s">
        <v>367</v>
      </c>
      <c r="CP245" s="273" t="s">
        <v>368</v>
      </c>
      <c r="CQ245" s="250" t="s">
        <v>432</v>
      </c>
      <c r="CR245" s="250" t="s">
        <v>370</v>
      </c>
      <c r="CS245" s="250">
        <v>10</v>
      </c>
      <c r="CT245" s="250"/>
      <c r="CU245" s="250"/>
      <c r="CV245" s="250"/>
      <c r="CW245" s="250"/>
      <c r="CX245" s="250"/>
      <c r="CY245" s="250" t="str">
        <f t="shared" si="48"/>
        <v/>
      </c>
      <c r="CZ245" s="178" t="str">
        <f t="shared" si="49"/>
        <v/>
      </c>
      <c r="DA245" s="178" t="str">
        <f t="shared" si="50"/>
        <v/>
      </c>
      <c r="DB245" s="243">
        <f t="shared" si="51"/>
        <v>0</v>
      </c>
      <c r="DC245" s="12">
        <f t="shared" si="52"/>
        <v>0</v>
      </c>
      <c r="DD245" s="271">
        <f t="shared" si="53"/>
        <v>0</v>
      </c>
      <c r="DE245" s="271">
        <f t="shared" si="54"/>
        <v>150</v>
      </c>
      <c r="DF245" s="167">
        <f t="shared" si="55"/>
        <v>96</v>
      </c>
      <c r="DG245" s="271">
        <f t="shared" si="56"/>
        <v>0</v>
      </c>
      <c r="DH245" s="243">
        <f t="shared" si="57"/>
        <v>0</v>
      </c>
      <c r="DI245" s="281" t="str">
        <f t="shared" si="58"/>
        <v/>
      </c>
      <c r="DK245" s="12">
        <f t="shared" si="59"/>
        <v>-14</v>
      </c>
      <c r="DM245" s="242" t="str">
        <f t="shared" si="60"/>
        <v/>
      </c>
      <c r="DN245" s="250">
        <f t="shared" si="61"/>
        <v>0</v>
      </c>
      <c r="DO245" s="250">
        <f t="shared" si="62"/>
        <v>1</v>
      </c>
      <c r="DP245" s="250">
        <f t="shared" si="63"/>
        <v>0</v>
      </c>
      <c r="DQ245" s="250"/>
      <c r="DR245" s="250"/>
      <c r="DS245" s="250"/>
      <c r="DT245" s="250"/>
      <c r="DU245" s="250"/>
      <c r="DV245" s="250"/>
      <c r="DW245" s="250"/>
      <c r="DX245" s="250"/>
      <c r="DY245" s="250"/>
      <c r="DZ245" s="250"/>
      <c r="EA245" s="250"/>
      <c r="EB245" s="250"/>
      <c r="EC245" s="250"/>
      <c r="ED245" s="250"/>
      <c r="EE245" s="250"/>
      <c r="EF245" s="250"/>
      <c r="EG245" s="250"/>
      <c r="EH245" s="250"/>
      <c r="EI245" s="250"/>
    </row>
    <row r="246" spans="1:139" s="184" customFormat="1" ht="31.5" customHeight="1" x14ac:dyDescent="0.2">
      <c r="A246" s="179">
        <v>2022</v>
      </c>
      <c r="B246" s="152">
        <v>3</v>
      </c>
      <c r="C246" s="282">
        <v>44629</v>
      </c>
      <c r="D246" s="152">
        <v>236</v>
      </c>
      <c r="E246" s="152">
        <v>160</v>
      </c>
      <c r="F246" s="152">
        <v>7</v>
      </c>
      <c r="G246" s="183" t="s">
        <v>187</v>
      </c>
      <c r="H246" s="271" t="s">
        <v>188</v>
      </c>
      <c r="I246" s="271" t="s">
        <v>365</v>
      </c>
      <c r="J246" s="271">
        <v>2</v>
      </c>
      <c r="K246" s="271">
        <v>1</v>
      </c>
      <c r="L246" s="185">
        <v>200</v>
      </c>
      <c r="M246" s="186">
        <v>186</v>
      </c>
      <c r="N246" s="187">
        <v>214</v>
      </c>
      <c r="O246" s="178"/>
      <c r="P246" s="178"/>
      <c r="Q246" s="178"/>
      <c r="R246" s="178"/>
      <c r="S246" s="178">
        <v>287</v>
      </c>
      <c r="T246" s="178"/>
      <c r="U246" s="178"/>
      <c r="V246" s="178"/>
      <c r="W246" s="178"/>
      <c r="X246" s="178">
        <v>198</v>
      </c>
      <c r="Y246" s="153"/>
      <c r="Z246" s="153">
        <v>89</v>
      </c>
      <c r="AA246" s="178">
        <v>291</v>
      </c>
      <c r="AB246" s="178">
        <v>286</v>
      </c>
      <c r="AC246" s="178">
        <v>284</v>
      </c>
      <c r="AD246" s="178">
        <v>280</v>
      </c>
      <c r="AE246" s="178">
        <v>275</v>
      </c>
      <c r="AF246" s="178">
        <v>203</v>
      </c>
      <c r="AG246" s="178">
        <v>212</v>
      </c>
      <c r="AH246" s="178">
        <v>205</v>
      </c>
      <c r="AI246" s="178">
        <v>204</v>
      </c>
      <c r="AJ246" s="178">
        <v>216</v>
      </c>
      <c r="AK246" s="153">
        <v>90</v>
      </c>
      <c r="AL246" s="153">
        <v>94</v>
      </c>
      <c r="AM246" s="178"/>
      <c r="AN246" s="178"/>
      <c r="AO246" s="214"/>
      <c r="AP246" s="168">
        <v>76</v>
      </c>
      <c r="AQ246" s="169">
        <v>95</v>
      </c>
      <c r="AR246" s="167"/>
      <c r="AS246" s="167"/>
      <c r="AT246" s="167"/>
      <c r="AU246" s="167"/>
      <c r="AV246" s="167"/>
      <c r="AW246" s="167">
        <v>4</v>
      </c>
      <c r="AX246" s="167">
        <v>4</v>
      </c>
      <c r="AY246" s="167">
        <v>2</v>
      </c>
      <c r="AZ246" s="167"/>
      <c r="BA246" s="167"/>
      <c r="BB246" s="167"/>
      <c r="BC246" s="167"/>
      <c r="BD246" s="167"/>
      <c r="BE246" s="167"/>
      <c r="BF246" s="167"/>
      <c r="BG246" s="167"/>
      <c r="BH246" s="167"/>
      <c r="BI246" s="167"/>
      <c r="BJ246" s="167"/>
      <c r="BK246" s="167"/>
      <c r="BL246" s="167">
        <v>5</v>
      </c>
      <c r="BM246" s="167">
        <v>2</v>
      </c>
      <c r="BN246" s="167"/>
      <c r="BO246" s="167"/>
      <c r="BP246" s="167"/>
      <c r="BQ246" s="167"/>
      <c r="BR246" s="167"/>
      <c r="BS246" s="167"/>
      <c r="BT246" s="167"/>
      <c r="BU246" s="167"/>
      <c r="BV246" s="167"/>
      <c r="BW246" s="167">
        <v>9</v>
      </c>
      <c r="BX246" s="170">
        <v>6</v>
      </c>
      <c r="BY246" s="170"/>
      <c r="BZ246" s="170"/>
      <c r="CA246" s="170"/>
      <c r="CB246" s="170"/>
      <c r="CC246" s="170"/>
      <c r="CD246" s="170"/>
      <c r="CE246" s="170"/>
      <c r="CF246" s="170"/>
      <c r="CG246" s="171"/>
      <c r="CH246" s="166">
        <v>1.4999999999999999E-2</v>
      </c>
      <c r="CI246" s="283"/>
      <c r="CJ246" s="172"/>
      <c r="CK246" s="154"/>
      <c r="CL246" s="154"/>
      <c r="CM246" s="154"/>
      <c r="CN246" s="154"/>
      <c r="CO246" s="154" t="s">
        <v>433</v>
      </c>
      <c r="CP246" s="273" t="s">
        <v>434</v>
      </c>
      <c r="CQ246" s="250"/>
      <c r="CR246" s="250"/>
      <c r="CS246" s="250">
        <v>10</v>
      </c>
      <c r="CT246" s="250"/>
      <c r="CU246" s="250"/>
      <c r="CV246" s="250"/>
      <c r="CW246" s="250"/>
      <c r="CX246" s="250"/>
      <c r="CY246" s="250" t="str">
        <f t="shared" si="48"/>
        <v/>
      </c>
      <c r="CZ246" s="178">
        <f t="shared" si="49"/>
        <v>284</v>
      </c>
      <c r="DA246" s="178">
        <f t="shared" si="50"/>
        <v>206.33333333333334</v>
      </c>
      <c r="DB246" s="243">
        <f t="shared" si="51"/>
        <v>0</v>
      </c>
      <c r="DC246" s="12">
        <f t="shared" si="52"/>
        <v>17</v>
      </c>
      <c r="DD246" s="271">
        <f t="shared" si="53"/>
        <v>17</v>
      </c>
      <c r="DE246" s="271">
        <f t="shared" si="54"/>
        <v>91</v>
      </c>
      <c r="DF246" s="167">
        <f t="shared" si="55"/>
        <v>79</v>
      </c>
      <c r="DG246" s="271">
        <f t="shared" si="56"/>
        <v>0.2</v>
      </c>
      <c r="DH246" s="243">
        <f t="shared" si="57"/>
        <v>17</v>
      </c>
      <c r="DI246" s="281">
        <f t="shared" si="58"/>
        <v>1</v>
      </c>
      <c r="DK246" s="12">
        <f t="shared" si="59"/>
        <v>3</v>
      </c>
      <c r="DM246" s="242">
        <f t="shared" si="60"/>
        <v>6.3333333333333428</v>
      </c>
      <c r="DN246" s="250">
        <f t="shared" si="61"/>
        <v>1</v>
      </c>
      <c r="DO246" s="250">
        <f t="shared" si="62"/>
        <v>1</v>
      </c>
      <c r="DP246" s="250">
        <f t="shared" si="63"/>
        <v>1</v>
      </c>
      <c r="DQ246" s="250"/>
      <c r="DR246" s="250"/>
      <c r="DS246" s="250"/>
      <c r="DT246" s="250"/>
      <c r="DU246" s="250"/>
      <c r="DV246" s="250"/>
      <c r="DW246" s="250"/>
      <c r="DX246" s="250"/>
      <c r="DY246" s="250"/>
      <c r="DZ246" s="250"/>
      <c r="EA246" s="250"/>
      <c r="EB246" s="250"/>
      <c r="EC246" s="250"/>
      <c r="ED246" s="250"/>
      <c r="EE246" s="250"/>
      <c r="EF246" s="250"/>
      <c r="EG246" s="250"/>
      <c r="EH246" s="250"/>
      <c r="EI246" s="250"/>
    </row>
    <row r="247" spans="1:139" s="184" customFormat="1" ht="31.5" customHeight="1" x14ac:dyDescent="0.2">
      <c r="A247" s="179">
        <v>2022</v>
      </c>
      <c r="B247" s="152">
        <v>3</v>
      </c>
      <c r="C247" s="282">
        <v>44629</v>
      </c>
      <c r="D247" s="152">
        <v>47</v>
      </c>
      <c r="E247" s="152">
        <v>122</v>
      </c>
      <c r="F247" s="152">
        <v>8</v>
      </c>
      <c r="G247" s="183" t="s">
        <v>131</v>
      </c>
      <c r="H247" s="271" t="s">
        <v>132</v>
      </c>
      <c r="I247" s="271" t="s">
        <v>371</v>
      </c>
      <c r="J247" s="271">
        <v>2</v>
      </c>
      <c r="K247" s="271">
        <v>1</v>
      </c>
      <c r="L247" s="185">
        <v>280</v>
      </c>
      <c r="M247" s="186">
        <v>267.39999999999998</v>
      </c>
      <c r="N247" s="187">
        <v>292.60000000000002</v>
      </c>
      <c r="O247" s="178">
        <v>363</v>
      </c>
      <c r="P247" s="178">
        <v>354</v>
      </c>
      <c r="Q247" s="178">
        <v>349</v>
      </c>
      <c r="R247" s="178">
        <v>330</v>
      </c>
      <c r="S247" s="178">
        <v>339</v>
      </c>
      <c r="T247" s="178">
        <v>295</v>
      </c>
      <c r="U247" s="178">
        <v>289</v>
      </c>
      <c r="V247" s="178">
        <v>285</v>
      </c>
      <c r="W247" s="178">
        <v>279</v>
      </c>
      <c r="X247" s="178">
        <v>282</v>
      </c>
      <c r="Y247" s="153">
        <v>112</v>
      </c>
      <c r="Z247" s="153">
        <v>112</v>
      </c>
      <c r="AA247" s="178">
        <v>348</v>
      </c>
      <c r="AB247" s="178">
        <v>350</v>
      </c>
      <c r="AC247" s="178">
        <v>394</v>
      </c>
      <c r="AD247" s="178">
        <v>368</v>
      </c>
      <c r="AE247" s="178">
        <v>348</v>
      </c>
      <c r="AF247" s="178"/>
      <c r="AG247" s="178"/>
      <c r="AH247" s="178"/>
      <c r="AI247" s="178"/>
      <c r="AJ247" s="178"/>
      <c r="AK247" s="153">
        <v>112</v>
      </c>
      <c r="AL247" s="153">
        <v>112</v>
      </c>
      <c r="AM247" s="178"/>
      <c r="AN247" s="178"/>
      <c r="AO247" s="214"/>
      <c r="AP247" s="168">
        <v>64</v>
      </c>
      <c r="AQ247" s="169">
        <v>113</v>
      </c>
      <c r="AR247" s="167"/>
      <c r="AS247" s="167"/>
      <c r="AT247" s="167"/>
      <c r="AU247" s="167"/>
      <c r="AV247" s="167">
        <v>300</v>
      </c>
      <c r="AW247" s="167">
        <v>3</v>
      </c>
      <c r="AX247" s="167">
        <v>3</v>
      </c>
      <c r="AY247" s="167">
        <v>1</v>
      </c>
      <c r="AZ247" s="167"/>
      <c r="BA247" s="167"/>
      <c r="BB247" s="167"/>
      <c r="BC247" s="167"/>
      <c r="BD247" s="167"/>
      <c r="BE247" s="167"/>
      <c r="BF247" s="167"/>
      <c r="BG247" s="167"/>
      <c r="BH247" s="167">
        <v>307</v>
      </c>
      <c r="BI247" s="167"/>
      <c r="BJ247" s="167"/>
      <c r="BK247" s="167">
        <v>500</v>
      </c>
      <c r="BL247" s="167">
        <v>1</v>
      </c>
      <c r="BM247" s="167">
        <v>1</v>
      </c>
      <c r="BN247" s="167">
        <v>6</v>
      </c>
      <c r="BO247" s="167"/>
      <c r="BP247" s="167"/>
      <c r="BQ247" s="167"/>
      <c r="BR247" s="167"/>
      <c r="BS247" s="167"/>
      <c r="BT247" s="167"/>
      <c r="BU247" s="167"/>
      <c r="BV247" s="167"/>
      <c r="BW247" s="167">
        <v>4</v>
      </c>
      <c r="BX247" s="170">
        <v>4</v>
      </c>
      <c r="BY247" s="170">
        <v>7</v>
      </c>
      <c r="BZ247" s="170"/>
      <c r="CA247" s="170"/>
      <c r="CB247" s="170"/>
      <c r="CC247" s="170"/>
      <c r="CD247" s="170"/>
      <c r="CE247" s="170"/>
      <c r="CF247" s="170"/>
      <c r="CG247" s="171"/>
      <c r="CH247" s="166">
        <v>1.4999999999999999E-2</v>
      </c>
      <c r="CI247" s="283"/>
      <c r="CJ247" s="172"/>
      <c r="CK247" s="154"/>
      <c r="CL247" s="154"/>
      <c r="CM247" s="154"/>
      <c r="CN247" s="154"/>
      <c r="CO247" s="154" t="s">
        <v>367</v>
      </c>
      <c r="CP247" s="273" t="s">
        <v>372</v>
      </c>
      <c r="CQ247" s="250" t="s">
        <v>373</v>
      </c>
      <c r="CR247" s="250" t="s">
        <v>374</v>
      </c>
      <c r="CS247" s="250">
        <v>10</v>
      </c>
      <c r="CT247" s="250"/>
      <c r="CU247" s="250"/>
      <c r="CV247" s="250"/>
      <c r="CW247" s="250"/>
      <c r="CX247" s="250"/>
      <c r="CY247" s="250" t="str">
        <f t="shared" si="48"/>
        <v/>
      </c>
      <c r="CZ247" s="178">
        <f t="shared" si="49"/>
        <v>354</v>
      </c>
      <c r="DA247" s="178">
        <f t="shared" si="50"/>
        <v>286</v>
      </c>
      <c r="DB247" s="243">
        <f t="shared" si="51"/>
        <v>800</v>
      </c>
      <c r="DC247" s="12">
        <f t="shared" si="52"/>
        <v>15</v>
      </c>
      <c r="DD247" s="271">
        <f t="shared" si="53"/>
        <v>15</v>
      </c>
      <c r="DE247" s="271">
        <f t="shared" si="54"/>
        <v>112</v>
      </c>
      <c r="DF247" s="167">
        <f t="shared" si="55"/>
        <v>64</v>
      </c>
      <c r="DG247" s="271">
        <f t="shared" si="56"/>
        <v>0.2</v>
      </c>
      <c r="DH247" s="243">
        <f t="shared" si="57"/>
        <v>815</v>
      </c>
      <c r="DI247" s="281">
        <f t="shared" si="58"/>
        <v>1.8404907975460124E-2</v>
      </c>
      <c r="DK247" s="12">
        <f t="shared" si="59"/>
        <v>0</v>
      </c>
      <c r="DM247" s="242">
        <f t="shared" si="60"/>
        <v>6</v>
      </c>
      <c r="DN247" s="250">
        <f t="shared" si="61"/>
        <v>1</v>
      </c>
      <c r="DO247" s="250">
        <f t="shared" si="62"/>
        <v>1</v>
      </c>
      <c r="DP247" s="250">
        <f t="shared" si="63"/>
        <v>1</v>
      </c>
      <c r="DQ247" s="250"/>
      <c r="DR247" s="250"/>
      <c r="DS247" s="250"/>
      <c r="DT247" s="250"/>
      <c r="DU247" s="250"/>
      <c r="DV247" s="250"/>
      <c r="DW247" s="250"/>
      <c r="DX247" s="250"/>
      <c r="DY247" s="250"/>
      <c r="DZ247" s="250"/>
      <c r="EA247" s="250"/>
      <c r="EB247" s="250"/>
      <c r="EC247" s="250"/>
      <c r="ED247" s="250"/>
      <c r="EE247" s="250"/>
      <c r="EF247" s="250"/>
      <c r="EG247" s="250"/>
      <c r="EH247" s="250"/>
      <c r="EI247" s="250"/>
    </row>
    <row r="248" spans="1:139" s="184" customFormat="1" ht="31.5" customHeight="1" x14ac:dyDescent="0.2">
      <c r="A248" s="179">
        <v>2022</v>
      </c>
      <c r="B248" s="152">
        <v>3</v>
      </c>
      <c r="C248" s="282">
        <v>44629</v>
      </c>
      <c r="D248" s="152">
        <v>425</v>
      </c>
      <c r="E248" s="152">
        <v>674</v>
      </c>
      <c r="F248" s="152">
        <v>8</v>
      </c>
      <c r="G248" s="183" t="s">
        <v>115</v>
      </c>
      <c r="H248" s="271" t="s">
        <v>116</v>
      </c>
      <c r="I248" s="271" t="s">
        <v>371</v>
      </c>
      <c r="J248" s="271">
        <v>2</v>
      </c>
      <c r="K248" s="271">
        <v>1</v>
      </c>
      <c r="L248" s="185">
        <v>256</v>
      </c>
      <c r="M248" s="186">
        <v>240.89599999999999</v>
      </c>
      <c r="N248" s="187">
        <v>274.17599999999999</v>
      </c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53"/>
      <c r="Z248" s="153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53"/>
      <c r="AL248" s="153"/>
      <c r="AM248" s="178"/>
      <c r="AN248" s="178"/>
      <c r="AO248" s="214"/>
      <c r="AP248" s="168">
        <v>60</v>
      </c>
      <c r="AQ248" s="169">
        <v>120</v>
      </c>
      <c r="AR248" s="167"/>
      <c r="AS248" s="167"/>
      <c r="AT248" s="167"/>
      <c r="AU248" s="167"/>
      <c r="AV248" s="167">
        <v>640</v>
      </c>
      <c r="AW248" s="167"/>
      <c r="AX248" s="167"/>
      <c r="AY248" s="167"/>
      <c r="AZ248" s="167"/>
      <c r="BA248" s="167"/>
      <c r="BB248" s="167"/>
      <c r="BC248" s="167"/>
      <c r="BD248" s="167"/>
      <c r="BE248" s="167"/>
      <c r="BF248" s="167"/>
      <c r="BG248" s="167"/>
      <c r="BH248" s="167"/>
      <c r="BI248" s="167"/>
      <c r="BJ248" s="167"/>
      <c r="BK248" s="167"/>
      <c r="BL248" s="167"/>
      <c r="BM248" s="167"/>
      <c r="BN248" s="167"/>
      <c r="BO248" s="167"/>
      <c r="BP248" s="167"/>
      <c r="BQ248" s="167"/>
      <c r="BR248" s="167"/>
      <c r="BS248" s="167"/>
      <c r="BT248" s="167"/>
      <c r="BU248" s="167"/>
      <c r="BV248" s="167"/>
      <c r="BW248" s="167"/>
      <c r="BX248" s="170"/>
      <c r="BY248" s="170"/>
      <c r="BZ248" s="170"/>
      <c r="CA248" s="170"/>
      <c r="CB248" s="170"/>
      <c r="CC248" s="170"/>
      <c r="CD248" s="170"/>
      <c r="CE248" s="170"/>
      <c r="CF248" s="170"/>
      <c r="CG248" s="171"/>
      <c r="CH248" s="166">
        <v>1.4999999999999999E-2</v>
      </c>
      <c r="CI248" s="283"/>
      <c r="CJ248" s="172"/>
      <c r="CK248" s="154"/>
      <c r="CL248" s="154"/>
      <c r="CM248" s="154"/>
      <c r="CN248" s="154"/>
      <c r="CO248" s="154" t="s">
        <v>367</v>
      </c>
      <c r="CP248" s="273" t="s">
        <v>372</v>
      </c>
      <c r="CQ248" s="250" t="s">
        <v>422</v>
      </c>
      <c r="CR248" s="250" t="s">
        <v>374</v>
      </c>
      <c r="CS248" s="250">
        <v>10</v>
      </c>
      <c r="CT248" s="250"/>
      <c r="CU248" s="250"/>
      <c r="CV248" s="250"/>
      <c r="CW248" s="250"/>
      <c r="CX248" s="250"/>
      <c r="CY248" s="250" t="str">
        <f t="shared" si="48"/>
        <v/>
      </c>
      <c r="CZ248" s="178" t="str">
        <f t="shared" si="49"/>
        <v/>
      </c>
      <c r="DA248" s="178" t="str">
        <f t="shared" si="50"/>
        <v/>
      </c>
      <c r="DB248" s="243">
        <f t="shared" si="51"/>
        <v>640</v>
      </c>
      <c r="DC248" s="12">
        <f t="shared" si="52"/>
        <v>0</v>
      </c>
      <c r="DD248" s="271">
        <f t="shared" si="53"/>
        <v>0</v>
      </c>
      <c r="DE248" s="271" t="str">
        <f t="shared" si="54"/>
        <v/>
      </c>
      <c r="DF248" s="167" t="str">
        <f t="shared" si="55"/>
        <v/>
      </c>
      <c r="DG248" s="271" t="str">
        <f t="shared" si="56"/>
        <v/>
      </c>
      <c r="DH248" s="243">
        <f t="shared" si="57"/>
        <v>640</v>
      </c>
      <c r="DI248" s="281">
        <f t="shared" si="58"/>
        <v>0</v>
      </c>
      <c r="DK248" s="12" t="str">
        <f t="shared" si="59"/>
        <v/>
      </c>
      <c r="DM248" s="242" t="str">
        <f t="shared" si="60"/>
        <v/>
      </c>
      <c r="DN248" s="250">
        <f t="shared" si="61"/>
        <v>0</v>
      </c>
      <c r="DO248" s="250">
        <f t="shared" si="62"/>
        <v>1</v>
      </c>
      <c r="DP248" s="250">
        <f t="shared" si="63"/>
        <v>0</v>
      </c>
      <c r="DQ248" s="250"/>
      <c r="DR248" s="250"/>
      <c r="DS248" s="250"/>
      <c r="DT248" s="250"/>
      <c r="DU248" s="250"/>
      <c r="DV248" s="250"/>
      <c r="DW248" s="250"/>
      <c r="DX248" s="250"/>
      <c r="DY248" s="250"/>
      <c r="DZ248" s="250"/>
      <c r="EA248" s="250"/>
      <c r="EB248" s="250"/>
      <c r="EC248" s="250"/>
      <c r="ED248" s="250"/>
      <c r="EE248" s="250"/>
      <c r="EF248" s="250"/>
      <c r="EG248" s="250"/>
      <c r="EH248" s="250"/>
      <c r="EI248" s="250"/>
    </row>
    <row r="249" spans="1:139" s="184" customFormat="1" ht="31.5" customHeight="1" x14ac:dyDescent="0.2">
      <c r="A249" s="179">
        <v>2022</v>
      </c>
      <c r="B249" s="152">
        <v>3</v>
      </c>
      <c r="C249" s="282">
        <v>44629</v>
      </c>
      <c r="D249" s="152">
        <v>52</v>
      </c>
      <c r="E249" s="152">
        <v>130</v>
      </c>
      <c r="F249" s="152">
        <v>25</v>
      </c>
      <c r="G249" s="183" t="s">
        <v>223</v>
      </c>
      <c r="H249" s="271" t="s">
        <v>224</v>
      </c>
      <c r="I249" s="271" t="s">
        <v>425</v>
      </c>
      <c r="J249" s="271">
        <v>9</v>
      </c>
      <c r="K249" s="271">
        <v>1</v>
      </c>
      <c r="L249" s="185">
        <v>12</v>
      </c>
      <c r="M249" s="186">
        <v>11.16</v>
      </c>
      <c r="N249" s="187">
        <v>12.84</v>
      </c>
      <c r="O249" s="178">
        <v>18</v>
      </c>
      <c r="P249" s="178">
        <v>16</v>
      </c>
      <c r="Q249" s="178">
        <v>17</v>
      </c>
      <c r="R249" s="178">
        <v>17</v>
      </c>
      <c r="S249" s="178">
        <v>18</v>
      </c>
      <c r="T249" s="178">
        <v>14</v>
      </c>
      <c r="U249" s="178">
        <v>12</v>
      </c>
      <c r="V249" s="178">
        <v>13</v>
      </c>
      <c r="W249" s="178">
        <v>13</v>
      </c>
      <c r="X249" s="178">
        <v>13</v>
      </c>
      <c r="Y249" s="153">
        <v>78</v>
      </c>
      <c r="Z249" s="153">
        <v>76</v>
      </c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53"/>
      <c r="AL249" s="153"/>
      <c r="AM249" s="178"/>
      <c r="AN249" s="178"/>
      <c r="AO249" s="214"/>
      <c r="AP249" s="168">
        <v>336</v>
      </c>
      <c r="AQ249" s="169">
        <v>96</v>
      </c>
      <c r="AR249" s="167"/>
      <c r="AS249" s="167"/>
      <c r="AT249" s="167"/>
      <c r="AU249" s="167"/>
      <c r="AV249" s="167">
        <v>1200</v>
      </c>
      <c r="AW249" s="167">
        <v>10</v>
      </c>
      <c r="AX249" s="167">
        <v>10</v>
      </c>
      <c r="AY249" s="167">
        <v>10</v>
      </c>
      <c r="AZ249" s="167"/>
      <c r="BA249" s="167"/>
      <c r="BB249" s="167"/>
      <c r="BC249" s="167"/>
      <c r="BD249" s="167"/>
      <c r="BE249" s="167"/>
      <c r="BF249" s="167"/>
      <c r="BG249" s="167"/>
      <c r="BH249" s="167">
        <v>1230</v>
      </c>
      <c r="BI249" s="167"/>
      <c r="BJ249" s="167"/>
      <c r="BK249" s="167">
        <v>2000</v>
      </c>
      <c r="BL249" s="167"/>
      <c r="BM249" s="167"/>
      <c r="BN249" s="167"/>
      <c r="BO249" s="167"/>
      <c r="BP249" s="167"/>
      <c r="BQ249" s="167"/>
      <c r="BR249" s="167"/>
      <c r="BS249" s="167"/>
      <c r="BT249" s="167"/>
      <c r="BU249" s="167"/>
      <c r="BV249" s="167"/>
      <c r="BW249" s="167"/>
      <c r="BX249" s="170"/>
      <c r="BY249" s="170"/>
      <c r="BZ249" s="170"/>
      <c r="CA249" s="170"/>
      <c r="CB249" s="170"/>
      <c r="CC249" s="170"/>
      <c r="CD249" s="170"/>
      <c r="CE249" s="170"/>
      <c r="CF249" s="170"/>
      <c r="CG249" s="171"/>
      <c r="CH249" s="166">
        <v>0.02</v>
      </c>
      <c r="CI249" s="283"/>
      <c r="CJ249" s="172"/>
      <c r="CK249" s="154"/>
      <c r="CL249" s="154"/>
      <c r="CM249" s="154"/>
      <c r="CN249" s="154"/>
      <c r="CO249" s="154" t="s">
        <v>375</v>
      </c>
      <c r="CP249" s="273" t="s">
        <v>383</v>
      </c>
      <c r="CQ249" s="250" t="s">
        <v>426</v>
      </c>
      <c r="CR249" s="250"/>
      <c r="CS249" s="250">
        <v>10</v>
      </c>
      <c r="CT249" s="250"/>
      <c r="CU249" s="250"/>
      <c r="CV249" s="250"/>
      <c r="CW249" s="250"/>
      <c r="CX249" s="250"/>
      <c r="CY249" s="250" t="str">
        <f t="shared" si="48"/>
        <v/>
      </c>
      <c r="CZ249" s="178">
        <f t="shared" si="49"/>
        <v>17</v>
      </c>
      <c r="DA249" s="178">
        <f t="shared" si="50"/>
        <v>13</v>
      </c>
      <c r="DB249" s="243">
        <f t="shared" si="51"/>
        <v>3200</v>
      </c>
      <c r="DC249" s="12">
        <f t="shared" si="52"/>
        <v>30</v>
      </c>
      <c r="DD249" s="271">
        <f t="shared" si="53"/>
        <v>30</v>
      </c>
      <c r="DE249" s="271">
        <f t="shared" si="54"/>
        <v>77</v>
      </c>
      <c r="DF249" s="167">
        <f t="shared" si="55"/>
        <v>421</v>
      </c>
      <c r="DG249" s="271">
        <f t="shared" si="56"/>
        <v>0.1</v>
      </c>
      <c r="DH249" s="243">
        <f t="shared" si="57"/>
        <v>3230</v>
      </c>
      <c r="DI249" s="281">
        <f t="shared" si="58"/>
        <v>9.2879256965944269E-3</v>
      </c>
      <c r="DK249" s="12">
        <f t="shared" si="59"/>
        <v>85</v>
      </c>
      <c r="DM249" s="242">
        <f t="shared" si="60"/>
        <v>1</v>
      </c>
      <c r="DN249" s="250">
        <f t="shared" si="61"/>
        <v>1</v>
      </c>
      <c r="DO249" s="250">
        <f t="shared" si="62"/>
        <v>1</v>
      </c>
      <c r="DP249" s="250">
        <f t="shared" si="63"/>
        <v>0</v>
      </c>
      <c r="DQ249" s="250"/>
      <c r="DR249" s="250"/>
      <c r="DS249" s="250"/>
      <c r="DT249" s="250"/>
      <c r="DU249" s="250"/>
      <c r="DV249" s="250"/>
      <c r="DW249" s="250"/>
      <c r="DX249" s="250"/>
      <c r="DY249" s="250"/>
      <c r="DZ249" s="250"/>
      <c r="EA249" s="250"/>
      <c r="EB249" s="250"/>
      <c r="EC249" s="250"/>
      <c r="ED249" s="250"/>
      <c r="EE249" s="250"/>
      <c r="EF249" s="250"/>
      <c r="EG249" s="250"/>
      <c r="EH249" s="250"/>
      <c r="EI249" s="250"/>
    </row>
    <row r="250" spans="1:139" s="184" customFormat="1" ht="31.5" customHeight="1" x14ac:dyDescent="0.2">
      <c r="A250" s="179">
        <v>2022</v>
      </c>
      <c r="B250" s="152">
        <v>3</v>
      </c>
      <c r="C250" s="282">
        <v>44629</v>
      </c>
      <c r="D250" s="152">
        <v>4</v>
      </c>
      <c r="E250" s="152">
        <v>11</v>
      </c>
      <c r="F250" s="152">
        <v>48</v>
      </c>
      <c r="G250" s="183" t="s">
        <v>227</v>
      </c>
      <c r="H250" s="271" t="s">
        <v>228</v>
      </c>
      <c r="I250" s="271" t="s">
        <v>395</v>
      </c>
      <c r="J250" s="271">
        <v>2</v>
      </c>
      <c r="K250" s="271">
        <v>2</v>
      </c>
      <c r="L250" s="185">
        <v>212</v>
      </c>
      <c r="M250" s="186">
        <v>197.16</v>
      </c>
      <c r="N250" s="187">
        <v>226.84</v>
      </c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53"/>
      <c r="Z250" s="153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53"/>
      <c r="AL250" s="153"/>
      <c r="AM250" s="178"/>
      <c r="AN250" s="178"/>
      <c r="AO250" s="214"/>
      <c r="AP250" s="168">
        <v>48</v>
      </c>
      <c r="AQ250" s="169">
        <v>195</v>
      </c>
      <c r="AR250" s="167"/>
      <c r="AS250" s="167"/>
      <c r="AT250" s="167"/>
      <c r="AU250" s="167"/>
      <c r="AV250" s="167">
        <v>520</v>
      </c>
      <c r="AW250" s="167"/>
      <c r="AX250" s="167"/>
      <c r="AY250" s="167"/>
      <c r="AZ250" s="167"/>
      <c r="BA250" s="167"/>
      <c r="BB250" s="167"/>
      <c r="BC250" s="167"/>
      <c r="BD250" s="167"/>
      <c r="BE250" s="167"/>
      <c r="BF250" s="167"/>
      <c r="BG250" s="167"/>
      <c r="BH250" s="167"/>
      <c r="BI250" s="167"/>
      <c r="BJ250" s="167"/>
      <c r="BK250" s="167"/>
      <c r="BL250" s="167"/>
      <c r="BM250" s="167"/>
      <c r="BN250" s="167"/>
      <c r="BO250" s="167"/>
      <c r="BP250" s="167"/>
      <c r="BQ250" s="167"/>
      <c r="BR250" s="167"/>
      <c r="BS250" s="167"/>
      <c r="BT250" s="167"/>
      <c r="BU250" s="167"/>
      <c r="BV250" s="167"/>
      <c r="BW250" s="167"/>
      <c r="BX250" s="170"/>
      <c r="BY250" s="170"/>
      <c r="BZ250" s="170"/>
      <c r="CA250" s="170"/>
      <c r="CB250" s="170"/>
      <c r="CC250" s="170"/>
      <c r="CD250" s="170"/>
      <c r="CE250" s="170"/>
      <c r="CF250" s="170"/>
      <c r="CG250" s="171"/>
      <c r="CH250" s="166">
        <v>0.02</v>
      </c>
      <c r="CI250" s="283"/>
      <c r="CJ250" s="172"/>
      <c r="CK250" s="154"/>
      <c r="CL250" s="154"/>
      <c r="CM250" s="154"/>
      <c r="CN250" s="154"/>
      <c r="CO250" s="154" t="s">
        <v>375</v>
      </c>
      <c r="CP250" s="273" t="s">
        <v>383</v>
      </c>
      <c r="CQ250" s="250" t="s">
        <v>396</v>
      </c>
      <c r="CR250" s="250"/>
      <c r="CS250" s="250">
        <v>10</v>
      </c>
      <c r="CT250" s="250"/>
      <c r="CU250" s="250"/>
      <c r="CV250" s="250"/>
      <c r="CW250" s="250"/>
      <c r="CX250" s="250"/>
      <c r="CY250" s="250" t="str">
        <f t="shared" si="48"/>
        <v/>
      </c>
      <c r="CZ250" s="178" t="str">
        <f t="shared" si="49"/>
        <v/>
      </c>
      <c r="DA250" s="178" t="str">
        <f t="shared" si="50"/>
        <v/>
      </c>
      <c r="DB250" s="243">
        <f t="shared" si="51"/>
        <v>520</v>
      </c>
      <c r="DC250" s="12">
        <f t="shared" si="52"/>
        <v>0</v>
      </c>
      <c r="DD250" s="271">
        <f t="shared" si="53"/>
        <v>0</v>
      </c>
      <c r="DE250" s="271" t="str">
        <f t="shared" si="54"/>
        <v/>
      </c>
      <c r="DF250" s="167" t="str">
        <f t="shared" si="55"/>
        <v/>
      </c>
      <c r="DG250" s="271" t="str">
        <f t="shared" si="56"/>
        <v/>
      </c>
      <c r="DH250" s="243">
        <f t="shared" si="57"/>
        <v>520</v>
      </c>
      <c r="DI250" s="281">
        <f t="shared" si="58"/>
        <v>0</v>
      </c>
      <c r="DK250" s="12" t="str">
        <f t="shared" si="59"/>
        <v/>
      </c>
      <c r="DM250" s="242" t="str">
        <f t="shared" si="60"/>
        <v/>
      </c>
      <c r="DN250" s="250">
        <f t="shared" si="61"/>
        <v>0</v>
      </c>
      <c r="DO250" s="250">
        <f t="shared" si="62"/>
        <v>1</v>
      </c>
      <c r="DP250" s="250">
        <f t="shared" si="63"/>
        <v>0</v>
      </c>
      <c r="DQ250" s="250"/>
      <c r="DR250" s="250"/>
      <c r="DS250" s="250"/>
      <c r="DT250" s="250"/>
      <c r="DU250" s="250"/>
      <c r="DV250" s="250"/>
      <c r="DW250" s="250"/>
      <c r="DX250" s="250"/>
      <c r="DY250" s="250"/>
      <c r="DZ250" s="250"/>
      <c r="EA250" s="250"/>
      <c r="EB250" s="250"/>
      <c r="EC250" s="250"/>
      <c r="ED250" s="250"/>
      <c r="EE250" s="250"/>
      <c r="EF250" s="250"/>
      <c r="EG250" s="250"/>
      <c r="EH250" s="250"/>
      <c r="EI250" s="250"/>
    </row>
    <row r="251" spans="1:139" s="184" customFormat="1" ht="31.5" customHeight="1" x14ac:dyDescent="0.2">
      <c r="A251" s="179">
        <v>2022</v>
      </c>
      <c r="B251" s="152">
        <v>3</v>
      </c>
      <c r="C251" s="282">
        <v>44629</v>
      </c>
      <c r="D251" s="152">
        <v>4</v>
      </c>
      <c r="E251" s="152">
        <v>12</v>
      </c>
      <c r="F251" s="152">
        <v>48</v>
      </c>
      <c r="G251" s="183" t="s">
        <v>229</v>
      </c>
      <c r="H251" s="271" t="s">
        <v>230</v>
      </c>
      <c r="I251" s="271" t="s">
        <v>395</v>
      </c>
      <c r="J251" s="271">
        <v>2</v>
      </c>
      <c r="K251" s="271">
        <v>2</v>
      </c>
      <c r="L251" s="185">
        <v>212</v>
      </c>
      <c r="M251" s="186">
        <v>197.16</v>
      </c>
      <c r="N251" s="187">
        <v>226.84</v>
      </c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53"/>
      <c r="Z251" s="153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53"/>
      <c r="AL251" s="153"/>
      <c r="AM251" s="178"/>
      <c r="AN251" s="178"/>
      <c r="AO251" s="214"/>
      <c r="AP251" s="168">
        <v>48</v>
      </c>
      <c r="AQ251" s="169">
        <v>195</v>
      </c>
      <c r="AR251" s="167"/>
      <c r="AS251" s="167"/>
      <c r="AT251" s="167"/>
      <c r="AU251" s="167"/>
      <c r="AV251" s="167">
        <v>520</v>
      </c>
      <c r="AW251" s="167"/>
      <c r="AX251" s="167"/>
      <c r="AY251" s="167"/>
      <c r="AZ251" s="167"/>
      <c r="BA251" s="167"/>
      <c r="BB251" s="167"/>
      <c r="BC251" s="167"/>
      <c r="BD251" s="167"/>
      <c r="BE251" s="167"/>
      <c r="BF251" s="167"/>
      <c r="BG251" s="167"/>
      <c r="BH251" s="167"/>
      <c r="BI251" s="167"/>
      <c r="BJ251" s="167"/>
      <c r="BK251" s="167"/>
      <c r="BL251" s="167"/>
      <c r="BM251" s="167"/>
      <c r="BN251" s="167"/>
      <c r="BO251" s="167"/>
      <c r="BP251" s="167"/>
      <c r="BQ251" s="167"/>
      <c r="BR251" s="167"/>
      <c r="BS251" s="167"/>
      <c r="BT251" s="167"/>
      <c r="BU251" s="167"/>
      <c r="BV251" s="167"/>
      <c r="BW251" s="167"/>
      <c r="BX251" s="170"/>
      <c r="BY251" s="170"/>
      <c r="BZ251" s="170"/>
      <c r="CA251" s="170"/>
      <c r="CB251" s="170"/>
      <c r="CC251" s="170"/>
      <c r="CD251" s="170"/>
      <c r="CE251" s="170"/>
      <c r="CF251" s="170"/>
      <c r="CG251" s="171"/>
      <c r="CH251" s="166">
        <v>0.02</v>
      </c>
      <c r="CI251" s="283"/>
      <c r="CJ251" s="172"/>
      <c r="CK251" s="154"/>
      <c r="CL251" s="154"/>
      <c r="CM251" s="154"/>
      <c r="CN251" s="154"/>
      <c r="CO251" s="154" t="s">
        <v>375</v>
      </c>
      <c r="CP251" s="273" t="s">
        <v>383</v>
      </c>
      <c r="CQ251" s="250" t="s">
        <v>397</v>
      </c>
      <c r="CR251" s="250"/>
      <c r="CS251" s="250">
        <v>10</v>
      </c>
      <c r="CT251" s="250"/>
      <c r="CU251" s="250"/>
      <c r="CV251" s="250"/>
      <c r="CW251" s="250"/>
      <c r="CX251" s="250"/>
      <c r="CY251" s="250" t="str">
        <f t="shared" si="48"/>
        <v/>
      </c>
      <c r="CZ251" s="178" t="str">
        <f t="shared" si="49"/>
        <v/>
      </c>
      <c r="DA251" s="178" t="str">
        <f t="shared" si="50"/>
        <v/>
      </c>
      <c r="DB251" s="243">
        <f t="shared" si="51"/>
        <v>520</v>
      </c>
      <c r="DC251" s="12">
        <f t="shared" si="52"/>
        <v>0</v>
      </c>
      <c r="DD251" s="271">
        <f t="shared" si="53"/>
        <v>0</v>
      </c>
      <c r="DE251" s="271" t="str">
        <f t="shared" si="54"/>
        <v/>
      </c>
      <c r="DF251" s="167" t="str">
        <f t="shared" si="55"/>
        <v/>
      </c>
      <c r="DG251" s="271" t="str">
        <f t="shared" si="56"/>
        <v/>
      </c>
      <c r="DH251" s="243">
        <f t="shared" si="57"/>
        <v>520</v>
      </c>
      <c r="DI251" s="281">
        <f t="shared" si="58"/>
        <v>0</v>
      </c>
      <c r="DK251" s="12" t="str">
        <f t="shared" si="59"/>
        <v/>
      </c>
      <c r="DM251" s="242" t="str">
        <f t="shared" si="60"/>
        <v/>
      </c>
      <c r="DN251" s="250">
        <f t="shared" si="61"/>
        <v>0</v>
      </c>
      <c r="DO251" s="250">
        <f t="shared" si="62"/>
        <v>1</v>
      </c>
      <c r="DP251" s="250">
        <f t="shared" si="63"/>
        <v>0</v>
      </c>
      <c r="DQ251" s="250"/>
      <c r="DR251" s="250"/>
      <c r="DS251" s="250"/>
      <c r="DT251" s="250"/>
      <c r="DU251" s="250"/>
      <c r="DV251" s="250"/>
      <c r="DW251" s="250"/>
      <c r="DX251" s="250"/>
      <c r="DY251" s="250"/>
      <c r="DZ251" s="250"/>
      <c r="EA251" s="250"/>
      <c r="EB251" s="250"/>
      <c r="EC251" s="250"/>
      <c r="ED251" s="250"/>
      <c r="EE251" s="250"/>
      <c r="EF251" s="250"/>
      <c r="EG251" s="250"/>
      <c r="EH251" s="250"/>
      <c r="EI251" s="250"/>
    </row>
    <row r="252" spans="1:139" s="184" customFormat="1" ht="31.5" customHeight="1" x14ac:dyDescent="0.2">
      <c r="A252" s="179">
        <v>2022</v>
      </c>
      <c r="B252" s="152">
        <v>3</v>
      </c>
      <c r="C252" s="282">
        <v>44629</v>
      </c>
      <c r="D252" s="152">
        <v>214</v>
      </c>
      <c r="E252" s="152">
        <v>142</v>
      </c>
      <c r="F252" s="152">
        <v>48</v>
      </c>
      <c r="G252" s="183" t="s">
        <v>225</v>
      </c>
      <c r="H252" s="271" t="s">
        <v>226</v>
      </c>
      <c r="I252" s="271" t="s">
        <v>395</v>
      </c>
      <c r="J252" s="271">
        <v>4</v>
      </c>
      <c r="K252" s="271">
        <v>1</v>
      </c>
      <c r="L252" s="185">
        <v>351</v>
      </c>
      <c r="M252" s="186">
        <v>326.43</v>
      </c>
      <c r="N252" s="187">
        <v>375.57</v>
      </c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53"/>
      <c r="Z252" s="153"/>
      <c r="AA252" s="178"/>
      <c r="AB252" s="178">
        <v>396</v>
      </c>
      <c r="AC252" s="178">
        <v>415</v>
      </c>
      <c r="AD252" s="178">
        <v>380</v>
      </c>
      <c r="AE252" s="178">
        <v>400</v>
      </c>
      <c r="AF252" s="178"/>
      <c r="AG252" s="178">
        <v>325</v>
      </c>
      <c r="AH252" s="178">
        <v>338</v>
      </c>
      <c r="AI252" s="178">
        <v>315</v>
      </c>
      <c r="AJ252" s="178">
        <v>342</v>
      </c>
      <c r="AK252" s="153">
        <v>185</v>
      </c>
      <c r="AL252" s="153">
        <v>186</v>
      </c>
      <c r="AM252" s="178"/>
      <c r="AN252" s="178"/>
      <c r="AO252" s="214"/>
      <c r="AP252" s="168">
        <v>74</v>
      </c>
      <c r="AQ252" s="169">
        <v>195</v>
      </c>
      <c r="AR252" s="167"/>
      <c r="AS252" s="167"/>
      <c r="AT252" s="167"/>
      <c r="AU252" s="167"/>
      <c r="AV252" s="167">
        <v>217</v>
      </c>
      <c r="AW252" s="167"/>
      <c r="AX252" s="167"/>
      <c r="AY252" s="167"/>
      <c r="AZ252" s="167"/>
      <c r="BA252" s="167"/>
      <c r="BB252" s="167"/>
      <c r="BC252" s="167"/>
      <c r="BD252" s="167"/>
      <c r="BE252" s="167"/>
      <c r="BF252" s="167"/>
      <c r="BG252" s="167"/>
      <c r="BH252" s="167"/>
      <c r="BI252" s="167"/>
      <c r="BJ252" s="167"/>
      <c r="BK252" s="167"/>
      <c r="BL252" s="167">
        <v>2</v>
      </c>
      <c r="BM252" s="167">
        <v>3</v>
      </c>
      <c r="BN252" s="167">
        <v>10</v>
      </c>
      <c r="BO252" s="167"/>
      <c r="BP252" s="167"/>
      <c r="BQ252" s="167"/>
      <c r="BR252" s="167"/>
      <c r="BS252" s="167"/>
      <c r="BT252" s="167"/>
      <c r="BU252" s="167"/>
      <c r="BV252" s="167"/>
      <c r="BW252" s="167"/>
      <c r="BX252" s="170"/>
      <c r="BY252" s="170"/>
      <c r="BZ252" s="170"/>
      <c r="CA252" s="170"/>
      <c r="CB252" s="170"/>
      <c r="CC252" s="170"/>
      <c r="CD252" s="170"/>
      <c r="CE252" s="170"/>
      <c r="CF252" s="170"/>
      <c r="CG252" s="171"/>
      <c r="CH252" s="166">
        <v>0.02</v>
      </c>
      <c r="CI252" s="283"/>
      <c r="CJ252" s="172"/>
      <c r="CK252" s="154"/>
      <c r="CL252" s="154"/>
      <c r="CM252" s="154"/>
      <c r="CN252" s="154"/>
      <c r="CO252" s="154" t="s">
        <v>375</v>
      </c>
      <c r="CP252" s="273" t="s">
        <v>383</v>
      </c>
      <c r="CQ252" s="250" t="s">
        <v>427</v>
      </c>
      <c r="CR252" s="250"/>
      <c r="CS252" s="250">
        <v>10</v>
      </c>
      <c r="CT252" s="250"/>
      <c r="CU252" s="250"/>
      <c r="CV252" s="250"/>
      <c r="CW252" s="250"/>
      <c r="CX252" s="250"/>
      <c r="CY252" s="250" t="str">
        <f t="shared" si="48"/>
        <v/>
      </c>
      <c r="CZ252" s="178">
        <f t="shared" si="49"/>
        <v>398</v>
      </c>
      <c r="DA252" s="178">
        <f t="shared" si="50"/>
        <v>330</v>
      </c>
      <c r="DB252" s="243">
        <f t="shared" si="51"/>
        <v>217</v>
      </c>
      <c r="DC252" s="12">
        <f t="shared" si="52"/>
        <v>15</v>
      </c>
      <c r="DD252" s="271">
        <f t="shared" si="53"/>
        <v>15</v>
      </c>
      <c r="DE252" s="271">
        <f t="shared" si="54"/>
        <v>186</v>
      </c>
      <c r="DF252" s="167">
        <f t="shared" si="55"/>
        <v>77</v>
      </c>
      <c r="DG252" s="271">
        <f t="shared" si="56"/>
        <v>0.2</v>
      </c>
      <c r="DH252" s="243">
        <f t="shared" si="57"/>
        <v>232</v>
      </c>
      <c r="DI252" s="281">
        <f t="shared" si="58"/>
        <v>6.4655172413793108E-2</v>
      </c>
      <c r="DK252" s="12">
        <f t="shared" si="59"/>
        <v>3</v>
      </c>
      <c r="DM252" s="242">
        <f t="shared" si="60"/>
        <v>-21</v>
      </c>
      <c r="DN252" s="250">
        <f t="shared" si="61"/>
        <v>1</v>
      </c>
      <c r="DO252" s="250">
        <f t="shared" si="62"/>
        <v>1</v>
      </c>
      <c r="DP252" s="250">
        <f t="shared" si="63"/>
        <v>1</v>
      </c>
      <c r="DQ252" s="250"/>
      <c r="DR252" s="250"/>
      <c r="DS252" s="250"/>
      <c r="DT252" s="250"/>
      <c r="DU252" s="250"/>
      <c r="DV252" s="250"/>
      <c r="DW252" s="250"/>
      <c r="DX252" s="250"/>
      <c r="DY252" s="250"/>
      <c r="DZ252" s="250"/>
      <c r="EA252" s="250"/>
      <c r="EB252" s="250"/>
      <c r="EC252" s="250"/>
      <c r="ED252" s="250"/>
      <c r="EE252" s="250"/>
      <c r="EF252" s="250"/>
      <c r="EG252" s="250"/>
      <c r="EH252" s="250"/>
      <c r="EI252" s="250"/>
    </row>
    <row r="253" spans="1:139" s="184" customFormat="1" ht="31.5" customHeight="1" x14ac:dyDescent="0.2">
      <c r="A253" s="179">
        <v>2022</v>
      </c>
      <c r="B253" s="152">
        <v>3</v>
      </c>
      <c r="C253" s="282">
        <v>44629</v>
      </c>
      <c r="D253" s="152">
        <v>334</v>
      </c>
      <c r="E253" s="152">
        <v>254</v>
      </c>
      <c r="F253" s="152">
        <v>49</v>
      </c>
      <c r="G253" s="183" t="s">
        <v>159</v>
      </c>
      <c r="H253" s="271" t="s">
        <v>160</v>
      </c>
      <c r="I253" s="271" t="s">
        <v>395</v>
      </c>
      <c r="J253" s="271">
        <v>4</v>
      </c>
      <c r="K253" s="271">
        <v>2</v>
      </c>
      <c r="L253" s="185">
        <v>203</v>
      </c>
      <c r="M253" s="186">
        <v>188.79</v>
      </c>
      <c r="N253" s="187">
        <v>217.21</v>
      </c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53"/>
      <c r="Z253" s="153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53"/>
      <c r="AL253" s="153"/>
      <c r="AM253" s="178"/>
      <c r="AN253" s="178"/>
      <c r="AO253" s="214"/>
      <c r="AP253" s="168">
        <v>94</v>
      </c>
      <c r="AQ253" s="169">
        <v>153</v>
      </c>
      <c r="AR253" s="167"/>
      <c r="AS253" s="167"/>
      <c r="AT253" s="167"/>
      <c r="AU253" s="167"/>
      <c r="AV253" s="167">
        <v>300</v>
      </c>
      <c r="AW253" s="167"/>
      <c r="AX253" s="167"/>
      <c r="AY253" s="167"/>
      <c r="AZ253" s="167"/>
      <c r="BA253" s="167"/>
      <c r="BB253" s="167"/>
      <c r="BC253" s="167"/>
      <c r="BD253" s="167"/>
      <c r="BE253" s="167"/>
      <c r="BF253" s="167"/>
      <c r="BG253" s="167"/>
      <c r="BH253" s="167"/>
      <c r="BI253" s="167"/>
      <c r="BJ253" s="167"/>
      <c r="BK253" s="167"/>
      <c r="BL253" s="167"/>
      <c r="BM253" s="167"/>
      <c r="BN253" s="167"/>
      <c r="BO253" s="167"/>
      <c r="BP253" s="167"/>
      <c r="BQ253" s="167"/>
      <c r="BR253" s="167"/>
      <c r="BS253" s="167"/>
      <c r="BT253" s="167"/>
      <c r="BU253" s="167"/>
      <c r="BV253" s="167"/>
      <c r="BW253" s="167"/>
      <c r="BX253" s="170"/>
      <c r="BY253" s="170"/>
      <c r="BZ253" s="170"/>
      <c r="CA253" s="170"/>
      <c r="CB253" s="170"/>
      <c r="CC253" s="170"/>
      <c r="CD253" s="170"/>
      <c r="CE253" s="170"/>
      <c r="CF253" s="170"/>
      <c r="CG253" s="171"/>
      <c r="CH253" s="166">
        <v>0.02</v>
      </c>
      <c r="CI253" s="283"/>
      <c r="CJ253" s="172"/>
      <c r="CK253" s="154"/>
      <c r="CL253" s="154"/>
      <c r="CM253" s="154"/>
      <c r="CN253" s="154"/>
      <c r="CO253" s="154" t="s">
        <v>375</v>
      </c>
      <c r="CP253" s="273" t="s">
        <v>391</v>
      </c>
      <c r="CQ253" s="250" t="s">
        <v>398</v>
      </c>
      <c r="CR253" s="250"/>
      <c r="CS253" s="250">
        <v>10</v>
      </c>
      <c r="CT253" s="250"/>
      <c r="CU253" s="250"/>
      <c r="CV253" s="250"/>
      <c r="CW253" s="250"/>
      <c r="CX253" s="250"/>
      <c r="CY253" s="250" t="str">
        <f t="shared" si="48"/>
        <v/>
      </c>
      <c r="CZ253" s="178" t="str">
        <f t="shared" si="49"/>
        <v/>
      </c>
      <c r="DA253" s="178" t="str">
        <f t="shared" si="50"/>
        <v/>
      </c>
      <c r="DB253" s="243">
        <f t="shared" si="51"/>
        <v>300</v>
      </c>
      <c r="DC253" s="12">
        <f t="shared" si="52"/>
        <v>0</v>
      </c>
      <c r="DD253" s="271">
        <f t="shared" si="53"/>
        <v>0</v>
      </c>
      <c r="DE253" s="271" t="str">
        <f t="shared" si="54"/>
        <v/>
      </c>
      <c r="DF253" s="167" t="str">
        <f t="shared" si="55"/>
        <v/>
      </c>
      <c r="DG253" s="271" t="str">
        <f t="shared" si="56"/>
        <v/>
      </c>
      <c r="DH253" s="243">
        <f t="shared" si="57"/>
        <v>300</v>
      </c>
      <c r="DI253" s="281">
        <f t="shared" si="58"/>
        <v>0</v>
      </c>
      <c r="DK253" s="12" t="str">
        <f t="shared" si="59"/>
        <v/>
      </c>
      <c r="DM253" s="242" t="str">
        <f t="shared" si="60"/>
        <v/>
      </c>
      <c r="DN253" s="250">
        <f t="shared" si="61"/>
        <v>0</v>
      </c>
      <c r="DO253" s="250">
        <f t="shared" si="62"/>
        <v>1</v>
      </c>
      <c r="DP253" s="250">
        <f t="shared" si="63"/>
        <v>0</v>
      </c>
      <c r="DQ253" s="250"/>
      <c r="DR253" s="250"/>
      <c r="DS253" s="250"/>
      <c r="DT253" s="250"/>
      <c r="DU253" s="250"/>
      <c r="DV253" s="250"/>
      <c r="DW253" s="250"/>
      <c r="DX253" s="250"/>
      <c r="DY253" s="250"/>
      <c r="DZ253" s="250"/>
      <c r="EA253" s="250"/>
      <c r="EB253" s="250"/>
      <c r="EC253" s="250"/>
      <c r="ED253" s="250"/>
      <c r="EE253" s="250"/>
      <c r="EF253" s="250"/>
      <c r="EG253" s="250"/>
      <c r="EH253" s="250"/>
      <c r="EI253" s="250"/>
    </row>
    <row r="254" spans="1:139" s="184" customFormat="1" ht="31.5" customHeight="1" x14ac:dyDescent="0.2">
      <c r="A254" s="179">
        <v>2022</v>
      </c>
      <c r="B254" s="152">
        <v>3</v>
      </c>
      <c r="C254" s="282">
        <v>44630</v>
      </c>
      <c r="D254" s="152">
        <v>137</v>
      </c>
      <c r="E254" s="152">
        <v>273</v>
      </c>
      <c r="F254" s="152">
        <v>2</v>
      </c>
      <c r="G254" s="183" t="s">
        <v>179</v>
      </c>
      <c r="H254" s="271" t="s">
        <v>180</v>
      </c>
      <c r="I254" s="271" t="s">
        <v>365</v>
      </c>
      <c r="J254" s="271">
        <v>3</v>
      </c>
      <c r="K254" s="271">
        <v>2</v>
      </c>
      <c r="L254" s="185">
        <v>564</v>
      </c>
      <c r="M254" s="186">
        <v>524.52</v>
      </c>
      <c r="N254" s="187">
        <v>603.48</v>
      </c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53"/>
      <c r="Z254" s="153">
        <v>135</v>
      </c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53">
        <v>132</v>
      </c>
      <c r="AL254" s="153">
        <v>134</v>
      </c>
      <c r="AM254" s="178"/>
      <c r="AN254" s="178"/>
      <c r="AO254" s="214"/>
      <c r="AP254" s="168">
        <v>93</v>
      </c>
      <c r="AQ254" s="169">
        <v>116</v>
      </c>
      <c r="AR254" s="167"/>
      <c r="AS254" s="167"/>
      <c r="AT254" s="167"/>
      <c r="AU254" s="167"/>
      <c r="AV254" s="167">
        <v>474</v>
      </c>
      <c r="AW254" s="167">
        <v>2</v>
      </c>
      <c r="AX254" s="167">
        <v>4</v>
      </c>
      <c r="AY254" s="167">
        <v>2</v>
      </c>
      <c r="AZ254" s="167"/>
      <c r="BA254" s="167"/>
      <c r="BB254" s="167"/>
      <c r="BC254" s="167"/>
      <c r="BD254" s="167"/>
      <c r="BE254" s="167"/>
      <c r="BF254" s="167"/>
      <c r="BG254" s="167"/>
      <c r="BH254" s="167">
        <v>478</v>
      </c>
      <c r="BI254" s="167"/>
      <c r="BJ254" s="167"/>
      <c r="BK254" s="167">
        <v>876</v>
      </c>
      <c r="BL254" s="167"/>
      <c r="BM254" s="167">
        <v>3</v>
      </c>
      <c r="BN254" s="167">
        <v>8</v>
      </c>
      <c r="BO254" s="167"/>
      <c r="BP254" s="167"/>
      <c r="BQ254" s="167"/>
      <c r="BR254" s="167"/>
      <c r="BS254" s="167"/>
      <c r="BT254" s="167"/>
      <c r="BU254" s="167"/>
      <c r="BV254" s="167"/>
      <c r="BW254" s="167"/>
      <c r="BX254" s="170">
        <v>3</v>
      </c>
      <c r="BY254" s="170">
        <v>5</v>
      </c>
      <c r="BZ254" s="170"/>
      <c r="CA254" s="170"/>
      <c r="CB254" s="170"/>
      <c r="CC254" s="170"/>
      <c r="CD254" s="170"/>
      <c r="CE254" s="170"/>
      <c r="CF254" s="170"/>
      <c r="CG254" s="171"/>
      <c r="CH254" s="166">
        <v>1.4999999999999999E-2</v>
      </c>
      <c r="CI254" s="283"/>
      <c r="CJ254" s="172"/>
      <c r="CK254" s="154"/>
      <c r="CL254" s="154"/>
      <c r="CM254" s="154"/>
      <c r="CN254" s="154"/>
      <c r="CO254" s="154" t="s">
        <v>366</v>
      </c>
      <c r="CP254" s="273"/>
      <c r="CQ254" s="250"/>
      <c r="CR254" s="250"/>
      <c r="CS254" s="250">
        <v>10</v>
      </c>
      <c r="CT254" s="250"/>
      <c r="CU254" s="250"/>
      <c r="CV254" s="250"/>
      <c r="CW254" s="250"/>
      <c r="CX254" s="250"/>
      <c r="CY254" s="250" t="str">
        <f t="shared" si="48"/>
        <v/>
      </c>
      <c r="CZ254" s="178" t="str">
        <f t="shared" si="49"/>
        <v/>
      </c>
      <c r="DA254" s="178" t="str">
        <f t="shared" si="50"/>
        <v/>
      </c>
      <c r="DB254" s="243">
        <f t="shared" si="51"/>
        <v>1350</v>
      </c>
      <c r="DC254" s="12">
        <f t="shared" si="52"/>
        <v>19</v>
      </c>
      <c r="DD254" s="271">
        <f t="shared" si="53"/>
        <v>10</v>
      </c>
      <c r="DE254" s="271">
        <f t="shared" si="54"/>
        <v>134</v>
      </c>
      <c r="DF254" s="167">
        <f t="shared" si="55"/>
        <v>81</v>
      </c>
      <c r="DG254" s="271">
        <f t="shared" si="56"/>
        <v>0.1</v>
      </c>
      <c r="DH254" s="243">
        <f t="shared" si="57"/>
        <v>1360</v>
      </c>
      <c r="DI254" s="281">
        <f t="shared" si="58"/>
        <v>7.3529411764705881E-3</v>
      </c>
      <c r="DK254" s="12">
        <f t="shared" si="59"/>
        <v>-12</v>
      </c>
      <c r="DM254" s="242" t="str">
        <f t="shared" si="60"/>
        <v/>
      </c>
      <c r="DN254" s="250">
        <f t="shared" si="61"/>
        <v>0</v>
      </c>
      <c r="DO254" s="250">
        <f t="shared" si="62"/>
        <v>1</v>
      </c>
      <c r="DP254" s="250">
        <f t="shared" si="63"/>
        <v>0</v>
      </c>
      <c r="DQ254" s="250"/>
      <c r="DR254" s="250"/>
      <c r="DS254" s="250"/>
      <c r="DT254" s="250"/>
      <c r="DU254" s="250"/>
      <c r="DV254" s="250"/>
      <c r="DW254" s="250"/>
      <c r="DX254" s="250"/>
      <c r="DY254" s="250"/>
      <c r="DZ254" s="250"/>
      <c r="EA254" s="250"/>
      <c r="EB254" s="250"/>
      <c r="EC254" s="250"/>
      <c r="ED254" s="250"/>
      <c r="EE254" s="250"/>
      <c r="EF254" s="250"/>
      <c r="EG254" s="250"/>
      <c r="EH254" s="250"/>
      <c r="EI254" s="250"/>
    </row>
    <row r="255" spans="1:139" s="184" customFormat="1" ht="31.5" customHeight="1" x14ac:dyDescent="0.2">
      <c r="A255" s="179">
        <v>2022</v>
      </c>
      <c r="B255" s="152">
        <v>3</v>
      </c>
      <c r="C255" s="282">
        <v>44630</v>
      </c>
      <c r="D255" s="152">
        <v>137</v>
      </c>
      <c r="E255" s="152">
        <v>273</v>
      </c>
      <c r="F255" s="152">
        <v>3</v>
      </c>
      <c r="G255" s="183" t="s">
        <v>179</v>
      </c>
      <c r="H255" s="271" t="s">
        <v>180</v>
      </c>
      <c r="I255" s="271" t="s">
        <v>365</v>
      </c>
      <c r="J255" s="271">
        <v>3</v>
      </c>
      <c r="K255" s="271">
        <v>2</v>
      </c>
      <c r="L255" s="185">
        <v>564</v>
      </c>
      <c r="M255" s="186">
        <v>524.52</v>
      </c>
      <c r="N255" s="187">
        <v>603.48</v>
      </c>
      <c r="O255" s="178"/>
      <c r="P255" s="178"/>
      <c r="Q255" s="178">
        <v>722</v>
      </c>
      <c r="R255" s="178">
        <v>689</v>
      </c>
      <c r="S255" s="178">
        <v>695</v>
      </c>
      <c r="T255" s="178"/>
      <c r="U255" s="178"/>
      <c r="V255" s="178">
        <v>586</v>
      </c>
      <c r="W255" s="178">
        <v>562</v>
      </c>
      <c r="X255" s="178">
        <v>580</v>
      </c>
      <c r="Y255" s="153"/>
      <c r="Z255" s="153"/>
      <c r="AA255" s="178">
        <v>695</v>
      </c>
      <c r="AB255" s="178">
        <v>748</v>
      </c>
      <c r="AC255" s="178">
        <v>802</v>
      </c>
      <c r="AD255" s="178">
        <v>701</v>
      </c>
      <c r="AE255" s="178">
        <v>740</v>
      </c>
      <c r="AF255" s="178">
        <v>605</v>
      </c>
      <c r="AG255" s="178">
        <v>594</v>
      </c>
      <c r="AH255" s="178">
        <v>610</v>
      </c>
      <c r="AI255" s="178">
        <v>579</v>
      </c>
      <c r="AJ255" s="178">
        <v>606</v>
      </c>
      <c r="AK255" s="153"/>
      <c r="AL255" s="153"/>
      <c r="AM255" s="178"/>
      <c r="AN255" s="178"/>
      <c r="AO255" s="214"/>
      <c r="AP255" s="168">
        <v>93</v>
      </c>
      <c r="AQ255" s="169">
        <v>116</v>
      </c>
      <c r="AR255" s="167"/>
      <c r="AS255" s="167"/>
      <c r="AT255" s="167"/>
      <c r="AU255" s="167"/>
      <c r="AV255" s="167"/>
      <c r="AW255" s="167"/>
      <c r="AX255" s="167"/>
      <c r="AY255" s="167"/>
      <c r="AZ255" s="167"/>
      <c r="BA255" s="167"/>
      <c r="BB255" s="167"/>
      <c r="BC255" s="167"/>
      <c r="BD255" s="167"/>
      <c r="BE255" s="167"/>
      <c r="BF255" s="167"/>
      <c r="BG255" s="167"/>
      <c r="BH255" s="167"/>
      <c r="BI255" s="167"/>
      <c r="BJ255" s="167"/>
      <c r="BK255" s="167"/>
      <c r="BL255" s="167"/>
      <c r="BM255" s="167"/>
      <c r="BN255" s="167"/>
      <c r="BO255" s="167"/>
      <c r="BP255" s="167"/>
      <c r="BQ255" s="167"/>
      <c r="BR255" s="167"/>
      <c r="BS255" s="167"/>
      <c r="BT255" s="167"/>
      <c r="BU255" s="167"/>
      <c r="BV255" s="167"/>
      <c r="BW255" s="167"/>
      <c r="BX255" s="170"/>
      <c r="BY255" s="170"/>
      <c r="BZ255" s="170"/>
      <c r="CA255" s="170"/>
      <c r="CB255" s="170"/>
      <c r="CC255" s="170"/>
      <c r="CD255" s="170"/>
      <c r="CE255" s="170"/>
      <c r="CF255" s="170"/>
      <c r="CG255" s="171"/>
      <c r="CH255" s="166">
        <v>1.4999999999999999E-2</v>
      </c>
      <c r="CI255" s="283"/>
      <c r="CJ255" s="172"/>
      <c r="CK255" s="154"/>
      <c r="CL255" s="154"/>
      <c r="CM255" s="154"/>
      <c r="CN255" s="154"/>
      <c r="CO255" s="154" t="s">
        <v>366</v>
      </c>
      <c r="CP255" s="273"/>
      <c r="CQ255" s="250"/>
      <c r="CR255" s="250"/>
      <c r="CS255" s="250">
        <v>10</v>
      </c>
      <c r="CT255" s="250"/>
      <c r="CU255" s="250"/>
      <c r="CV255" s="250"/>
      <c r="CW255" s="250"/>
      <c r="CX255" s="250"/>
      <c r="CY255" s="250" t="str">
        <f t="shared" si="48"/>
        <v/>
      </c>
      <c r="CZ255" s="178">
        <f t="shared" si="49"/>
        <v>724</v>
      </c>
      <c r="DA255" s="178">
        <f t="shared" si="50"/>
        <v>590.25</v>
      </c>
      <c r="DB255" s="243">
        <f t="shared" si="51"/>
        <v>0</v>
      </c>
      <c r="DC255" s="12">
        <f t="shared" si="52"/>
        <v>0</v>
      </c>
      <c r="DD255" s="271">
        <f t="shared" si="53"/>
        <v>0</v>
      </c>
      <c r="DE255" s="271" t="str">
        <f t="shared" si="54"/>
        <v/>
      </c>
      <c r="DF255" s="167" t="str">
        <f t="shared" si="55"/>
        <v/>
      </c>
      <c r="DG255" s="271" t="str">
        <f t="shared" si="56"/>
        <v/>
      </c>
      <c r="DH255" s="243">
        <f t="shared" si="57"/>
        <v>0</v>
      </c>
      <c r="DI255" s="281" t="str">
        <f t="shared" si="58"/>
        <v/>
      </c>
      <c r="DK255" s="12" t="str">
        <f t="shared" si="59"/>
        <v/>
      </c>
      <c r="DM255" s="242">
        <f t="shared" si="60"/>
        <v>26.25</v>
      </c>
      <c r="DN255" s="250">
        <f t="shared" si="61"/>
        <v>0</v>
      </c>
      <c r="DO255" s="250">
        <f t="shared" si="62"/>
        <v>1</v>
      </c>
      <c r="DP255" s="250">
        <f t="shared" si="63"/>
        <v>1</v>
      </c>
      <c r="DQ255" s="250"/>
      <c r="DR255" s="250"/>
      <c r="DS255" s="250"/>
      <c r="DT255" s="250"/>
      <c r="DU255" s="250"/>
      <c r="DV255" s="250"/>
      <c r="DW255" s="250"/>
      <c r="DX255" s="250"/>
      <c r="DY255" s="250"/>
      <c r="DZ255" s="250"/>
      <c r="EA255" s="250"/>
      <c r="EB255" s="250"/>
      <c r="EC255" s="250"/>
      <c r="ED255" s="250"/>
      <c r="EE255" s="250"/>
      <c r="EF255" s="250"/>
      <c r="EG255" s="250"/>
      <c r="EH255" s="250"/>
      <c r="EI255" s="250"/>
    </row>
    <row r="256" spans="1:139" s="184" customFormat="1" ht="31.5" customHeight="1" x14ac:dyDescent="0.2">
      <c r="A256" s="179">
        <v>2022</v>
      </c>
      <c r="B256" s="152">
        <v>3</v>
      </c>
      <c r="C256" s="282">
        <v>44630</v>
      </c>
      <c r="D256" s="152">
        <v>295</v>
      </c>
      <c r="E256" s="152">
        <v>219</v>
      </c>
      <c r="F256" s="152">
        <v>3</v>
      </c>
      <c r="G256" s="183" t="s">
        <v>193</v>
      </c>
      <c r="H256" s="271" t="s">
        <v>194</v>
      </c>
      <c r="I256" s="271" t="s">
        <v>365</v>
      </c>
      <c r="J256" s="271">
        <v>6</v>
      </c>
      <c r="K256" s="271">
        <v>1</v>
      </c>
      <c r="L256" s="185">
        <v>114</v>
      </c>
      <c r="M256" s="186">
        <v>106.02</v>
      </c>
      <c r="N256" s="187">
        <v>121.98</v>
      </c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53"/>
      <c r="Z256" s="153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53">
        <v>138</v>
      </c>
      <c r="AL256" s="153"/>
      <c r="AM256" s="178"/>
      <c r="AN256" s="178"/>
      <c r="AO256" s="214"/>
      <c r="AP256" s="168">
        <v>238</v>
      </c>
      <c r="AQ256" s="169">
        <v>91</v>
      </c>
      <c r="AR256" s="167"/>
      <c r="AS256" s="167"/>
      <c r="AT256" s="167"/>
      <c r="AU256" s="167"/>
      <c r="AV256" s="167"/>
      <c r="AW256" s="167"/>
      <c r="AX256" s="167"/>
      <c r="AY256" s="167"/>
      <c r="AZ256" s="167"/>
      <c r="BA256" s="167"/>
      <c r="BB256" s="167"/>
      <c r="BC256" s="167"/>
      <c r="BD256" s="167"/>
      <c r="BE256" s="167"/>
      <c r="BF256" s="167"/>
      <c r="BG256" s="167"/>
      <c r="BH256" s="167"/>
      <c r="BI256" s="167"/>
      <c r="BJ256" s="167"/>
      <c r="BK256" s="167"/>
      <c r="BL256" s="167"/>
      <c r="BM256" s="167"/>
      <c r="BN256" s="167"/>
      <c r="BO256" s="167"/>
      <c r="BP256" s="167"/>
      <c r="BQ256" s="167"/>
      <c r="BR256" s="167"/>
      <c r="BS256" s="167"/>
      <c r="BT256" s="167"/>
      <c r="BU256" s="167"/>
      <c r="BV256" s="167"/>
      <c r="BW256" s="167"/>
      <c r="BX256" s="170"/>
      <c r="BY256" s="170"/>
      <c r="BZ256" s="170"/>
      <c r="CA256" s="170"/>
      <c r="CB256" s="170"/>
      <c r="CC256" s="170"/>
      <c r="CD256" s="170"/>
      <c r="CE256" s="170"/>
      <c r="CF256" s="170"/>
      <c r="CG256" s="171"/>
      <c r="CH256" s="166">
        <v>1.4999999999999999E-2</v>
      </c>
      <c r="CI256" s="283"/>
      <c r="CJ256" s="172"/>
      <c r="CK256" s="154"/>
      <c r="CL256" s="154"/>
      <c r="CM256" s="154"/>
      <c r="CN256" s="154"/>
      <c r="CO256" s="154" t="s">
        <v>366</v>
      </c>
      <c r="CP256" s="273" t="s">
        <v>366</v>
      </c>
      <c r="CQ256" s="250"/>
      <c r="CR256" s="250"/>
      <c r="CS256" s="250">
        <v>10</v>
      </c>
      <c r="CT256" s="250"/>
      <c r="CU256" s="250"/>
      <c r="CV256" s="250"/>
      <c r="CW256" s="250"/>
      <c r="CX256" s="250"/>
      <c r="CY256" s="250" t="str">
        <f t="shared" si="48"/>
        <v/>
      </c>
      <c r="CZ256" s="178" t="str">
        <f t="shared" si="49"/>
        <v/>
      </c>
      <c r="DA256" s="178" t="str">
        <f t="shared" si="50"/>
        <v/>
      </c>
      <c r="DB256" s="243">
        <f t="shared" si="51"/>
        <v>0</v>
      </c>
      <c r="DC256" s="12">
        <f t="shared" si="52"/>
        <v>0</v>
      </c>
      <c r="DD256" s="271">
        <f t="shared" si="53"/>
        <v>0</v>
      </c>
      <c r="DE256" s="271">
        <f t="shared" si="54"/>
        <v>138</v>
      </c>
      <c r="DF256" s="167">
        <f t="shared" si="55"/>
        <v>157</v>
      </c>
      <c r="DG256" s="271">
        <f t="shared" si="56"/>
        <v>0</v>
      </c>
      <c r="DH256" s="243">
        <f t="shared" si="57"/>
        <v>0</v>
      </c>
      <c r="DI256" s="281" t="str">
        <f t="shared" si="58"/>
        <v/>
      </c>
      <c r="DK256" s="12">
        <f t="shared" si="59"/>
        <v>-81</v>
      </c>
      <c r="DM256" s="242" t="str">
        <f t="shared" si="60"/>
        <v/>
      </c>
      <c r="DN256" s="250">
        <f t="shared" si="61"/>
        <v>0</v>
      </c>
      <c r="DO256" s="250">
        <f t="shared" si="62"/>
        <v>1</v>
      </c>
      <c r="DP256" s="250">
        <f t="shared" si="63"/>
        <v>0</v>
      </c>
      <c r="DQ256" s="250"/>
      <c r="DR256" s="250"/>
      <c r="DS256" s="250"/>
      <c r="DT256" s="250"/>
      <c r="DU256" s="250"/>
      <c r="DV256" s="250"/>
      <c r="DW256" s="250"/>
      <c r="DX256" s="250"/>
      <c r="DY256" s="250"/>
      <c r="DZ256" s="250"/>
      <c r="EA256" s="250"/>
      <c r="EB256" s="250"/>
      <c r="EC256" s="250"/>
      <c r="ED256" s="250"/>
      <c r="EE256" s="250"/>
      <c r="EF256" s="250"/>
      <c r="EG256" s="250"/>
      <c r="EH256" s="250"/>
      <c r="EI256" s="250"/>
    </row>
    <row r="257" spans="1:139" s="184" customFormat="1" ht="31.5" customHeight="1" x14ac:dyDescent="0.2">
      <c r="A257" s="179">
        <v>2022</v>
      </c>
      <c r="B257" s="152">
        <v>3</v>
      </c>
      <c r="C257" s="282">
        <v>44630</v>
      </c>
      <c r="D257" s="152">
        <v>381</v>
      </c>
      <c r="E257" s="152">
        <v>445</v>
      </c>
      <c r="F257" s="152">
        <v>3</v>
      </c>
      <c r="G257" s="183" t="s">
        <v>189</v>
      </c>
      <c r="H257" s="271" t="s">
        <v>190</v>
      </c>
      <c r="I257" s="271" t="s">
        <v>365</v>
      </c>
      <c r="J257" s="271">
        <v>3</v>
      </c>
      <c r="K257" s="271">
        <v>1</v>
      </c>
      <c r="L257" s="185">
        <v>28</v>
      </c>
      <c r="M257" s="186">
        <v>25.2</v>
      </c>
      <c r="N257" s="187">
        <v>30.8</v>
      </c>
      <c r="O257" s="178"/>
      <c r="P257" s="178">
        <v>37</v>
      </c>
      <c r="Q257" s="178">
        <v>37</v>
      </c>
      <c r="R257" s="178">
        <v>38</v>
      </c>
      <c r="S257" s="178">
        <v>37</v>
      </c>
      <c r="T257" s="178"/>
      <c r="U257" s="178">
        <v>30</v>
      </c>
      <c r="V257" s="178">
        <v>28</v>
      </c>
      <c r="W257" s="178">
        <v>28</v>
      </c>
      <c r="X257" s="178">
        <v>28</v>
      </c>
      <c r="Y257" s="153"/>
      <c r="Z257" s="153"/>
      <c r="AA257" s="178">
        <v>32</v>
      </c>
      <c r="AB257" s="178">
        <v>33</v>
      </c>
      <c r="AC257" s="178">
        <v>34</v>
      </c>
      <c r="AD257" s="178">
        <v>35</v>
      </c>
      <c r="AE257" s="178">
        <v>33</v>
      </c>
      <c r="AF257" s="178">
        <v>28</v>
      </c>
      <c r="AG257" s="178">
        <v>26</v>
      </c>
      <c r="AH257" s="178">
        <v>30</v>
      </c>
      <c r="AI257" s="178">
        <v>29</v>
      </c>
      <c r="AJ257" s="178">
        <v>28</v>
      </c>
      <c r="AK257" s="153"/>
      <c r="AL257" s="153"/>
      <c r="AM257" s="178"/>
      <c r="AN257" s="178"/>
      <c r="AO257" s="214"/>
      <c r="AP257" s="168">
        <v>75</v>
      </c>
      <c r="AQ257" s="169">
        <v>144</v>
      </c>
      <c r="AR257" s="167"/>
      <c r="AS257" s="167"/>
      <c r="AT257" s="167"/>
      <c r="AU257" s="167"/>
      <c r="AV257" s="167">
        <v>1000</v>
      </c>
      <c r="AW257" s="167">
        <v>2</v>
      </c>
      <c r="AX257" s="167">
        <v>1</v>
      </c>
      <c r="AY257" s="167">
        <v>1</v>
      </c>
      <c r="AZ257" s="167"/>
      <c r="BA257" s="167"/>
      <c r="BB257" s="167"/>
      <c r="BC257" s="167"/>
      <c r="BD257" s="167"/>
      <c r="BE257" s="167"/>
      <c r="BF257" s="167"/>
      <c r="BG257" s="167"/>
      <c r="BH257" s="167">
        <v>1004</v>
      </c>
      <c r="BI257" s="167"/>
      <c r="BJ257" s="167"/>
      <c r="BK257" s="167">
        <v>800</v>
      </c>
      <c r="BL257" s="167">
        <v>1</v>
      </c>
      <c r="BM257" s="167">
        <v>1</v>
      </c>
      <c r="BN257" s="167">
        <v>2</v>
      </c>
      <c r="BO257" s="167"/>
      <c r="BP257" s="167"/>
      <c r="BQ257" s="167"/>
      <c r="BR257" s="167"/>
      <c r="BS257" s="167"/>
      <c r="BT257" s="167"/>
      <c r="BU257" s="167"/>
      <c r="BV257" s="167"/>
      <c r="BW257" s="167">
        <v>3</v>
      </c>
      <c r="BX257" s="170">
        <v>2</v>
      </c>
      <c r="BY257" s="170">
        <v>3</v>
      </c>
      <c r="BZ257" s="170"/>
      <c r="CA257" s="170"/>
      <c r="CB257" s="170"/>
      <c r="CC257" s="170"/>
      <c r="CD257" s="170"/>
      <c r="CE257" s="170"/>
      <c r="CF257" s="170"/>
      <c r="CG257" s="171"/>
      <c r="CH257" s="166">
        <v>1.4999999999999999E-2</v>
      </c>
      <c r="CI257" s="283"/>
      <c r="CJ257" s="172"/>
      <c r="CK257" s="154"/>
      <c r="CL257" s="154"/>
      <c r="CM257" s="154"/>
      <c r="CN257" s="154"/>
      <c r="CO257" s="154" t="s">
        <v>375</v>
      </c>
      <c r="CP257" s="273" t="s">
        <v>376</v>
      </c>
      <c r="CQ257" s="250" t="s">
        <v>429</v>
      </c>
      <c r="CR257" s="250"/>
      <c r="CS257" s="250">
        <v>10</v>
      </c>
      <c r="CT257" s="250"/>
      <c r="CU257" s="250"/>
      <c r="CV257" s="250"/>
      <c r="CW257" s="250"/>
      <c r="CX257" s="250"/>
      <c r="CY257" s="250" t="str">
        <f t="shared" si="48"/>
        <v/>
      </c>
      <c r="CZ257" s="178">
        <f t="shared" si="49"/>
        <v>35</v>
      </c>
      <c r="DA257" s="178">
        <f t="shared" si="50"/>
        <v>28.333333333333332</v>
      </c>
      <c r="DB257" s="243">
        <f t="shared" si="51"/>
        <v>1800</v>
      </c>
      <c r="DC257" s="12">
        <f t="shared" si="52"/>
        <v>8</v>
      </c>
      <c r="DD257" s="271">
        <f t="shared" si="53"/>
        <v>8</v>
      </c>
      <c r="DE257" s="271" t="str">
        <f t="shared" si="54"/>
        <v/>
      </c>
      <c r="DF257" s="167" t="str">
        <f t="shared" si="55"/>
        <v/>
      </c>
      <c r="DG257" s="271" t="str">
        <f t="shared" si="56"/>
        <v/>
      </c>
      <c r="DH257" s="243">
        <f t="shared" si="57"/>
        <v>1808</v>
      </c>
      <c r="DI257" s="281">
        <f t="shared" si="58"/>
        <v>4.4247787610619468E-3</v>
      </c>
      <c r="DK257" s="12" t="str">
        <f t="shared" si="59"/>
        <v/>
      </c>
      <c r="DM257" s="242">
        <f t="shared" si="60"/>
        <v>0.33333333333333215</v>
      </c>
      <c r="DN257" s="250">
        <f t="shared" si="61"/>
        <v>0</v>
      </c>
      <c r="DO257" s="250">
        <f t="shared" si="62"/>
        <v>1</v>
      </c>
      <c r="DP257" s="250">
        <f t="shared" si="63"/>
        <v>1</v>
      </c>
      <c r="DQ257" s="250"/>
      <c r="DR257" s="250"/>
      <c r="DS257" s="250"/>
      <c r="DT257" s="250"/>
      <c r="DU257" s="250"/>
      <c r="DV257" s="250"/>
      <c r="DW257" s="250"/>
      <c r="DX257" s="250"/>
      <c r="DY257" s="250"/>
      <c r="DZ257" s="250"/>
      <c r="EA257" s="250"/>
      <c r="EB257" s="250"/>
      <c r="EC257" s="250"/>
      <c r="ED257" s="250"/>
      <c r="EE257" s="250"/>
      <c r="EF257" s="250"/>
      <c r="EG257" s="250"/>
      <c r="EH257" s="250"/>
      <c r="EI257" s="250"/>
    </row>
    <row r="258" spans="1:139" s="184" customFormat="1" ht="31.5" customHeight="1" x14ac:dyDescent="0.2">
      <c r="A258" s="179">
        <v>2022</v>
      </c>
      <c r="B258" s="152">
        <v>3</v>
      </c>
      <c r="C258" s="282">
        <v>44630</v>
      </c>
      <c r="D258" s="152">
        <v>381</v>
      </c>
      <c r="E258" s="152">
        <v>446</v>
      </c>
      <c r="F258" s="152">
        <v>3</v>
      </c>
      <c r="G258" s="183" t="s">
        <v>191</v>
      </c>
      <c r="H258" s="271" t="s">
        <v>192</v>
      </c>
      <c r="I258" s="271" t="s">
        <v>365</v>
      </c>
      <c r="J258" s="271">
        <v>3</v>
      </c>
      <c r="K258" s="271">
        <v>1</v>
      </c>
      <c r="L258" s="185">
        <v>167</v>
      </c>
      <c r="M258" s="186">
        <v>150.30000000000001</v>
      </c>
      <c r="N258" s="187">
        <v>183.7</v>
      </c>
      <c r="O258" s="178"/>
      <c r="P258" s="178">
        <v>219</v>
      </c>
      <c r="Q258" s="178">
        <v>194</v>
      </c>
      <c r="R258" s="178">
        <v>204</v>
      </c>
      <c r="S258" s="178">
        <v>200</v>
      </c>
      <c r="T258" s="178"/>
      <c r="U258" s="178">
        <v>185</v>
      </c>
      <c r="V258" s="178">
        <v>176</v>
      </c>
      <c r="W258" s="178">
        <v>175</v>
      </c>
      <c r="X258" s="178">
        <v>175</v>
      </c>
      <c r="Y258" s="153"/>
      <c r="Z258" s="153"/>
      <c r="AA258" s="178">
        <v>194</v>
      </c>
      <c r="AB258" s="178">
        <v>193</v>
      </c>
      <c r="AC258" s="178">
        <v>192</v>
      </c>
      <c r="AD258" s="178">
        <v>212</v>
      </c>
      <c r="AE258" s="178">
        <v>204</v>
      </c>
      <c r="AF258" s="178">
        <v>170</v>
      </c>
      <c r="AG258" s="178">
        <v>164</v>
      </c>
      <c r="AH258" s="178">
        <v>174</v>
      </c>
      <c r="AI258" s="178">
        <v>180</v>
      </c>
      <c r="AJ258" s="178">
        <v>178</v>
      </c>
      <c r="AK258" s="153"/>
      <c r="AL258" s="153"/>
      <c r="AM258" s="178"/>
      <c r="AN258" s="178"/>
      <c r="AO258" s="214"/>
      <c r="AP258" s="168">
        <v>75</v>
      </c>
      <c r="AQ258" s="169">
        <v>144</v>
      </c>
      <c r="AR258" s="167"/>
      <c r="AS258" s="167"/>
      <c r="AT258" s="167"/>
      <c r="AU258" s="167"/>
      <c r="AV258" s="167">
        <v>960</v>
      </c>
      <c r="AW258" s="167">
        <v>1</v>
      </c>
      <c r="AX258" s="167">
        <v>2</v>
      </c>
      <c r="AY258" s="167">
        <v>3</v>
      </c>
      <c r="AZ258" s="167"/>
      <c r="BA258" s="167"/>
      <c r="BB258" s="167"/>
      <c r="BC258" s="167"/>
      <c r="BD258" s="167"/>
      <c r="BE258" s="167"/>
      <c r="BF258" s="167"/>
      <c r="BG258" s="167"/>
      <c r="BH258" s="167">
        <v>966</v>
      </c>
      <c r="BI258" s="167"/>
      <c r="BJ258" s="167"/>
      <c r="BK258" s="167">
        <v>900</v>
      </c>
      <c r="BL258" s="167"/>
      <c r="BM258" s="167">
        <v>1</v>
      </c>
      <c r="BN258" s="167">
        <v>3</v>
      </c>
      <c r="BO258" s="167"/>
      <c r="BP258" s="167"/>
      <c r="BQ258" s="167"/>
      <c r="BR258" s="167"/>
      <c r="BS258" s="167"/>
      <c r="BT258" s="167"/>
      <c r="BU258" s="167"/>
      <c r="BV258" s="167"/>
      <c r="BW258" s="167"/>
      <c r="BX258" s="170">
        <v>3</v>
      </c>
      <c r="BY258" s="170">
        <v>6</v>
      </c>
      <c r="BZ258" s="170"/>
      <c r="CA258" s="170"/>
      <c r="CB258" s="170"/>
      <c r="CC258" s="170"/>
      <c r="CD258" s="170"/>
      <c r="CE258" s="170"/>
      <c r="CF258" s="170"/>
      <c r="CG258" s="171"/>
      <c r="CH258" s="166">
        <v>1.4999999999999999E-2</v>
      </c>
      <c r="CI258" s="283"/>
      <c r="CJ258" s="172"/>
      <c r="CK258" s="154"/>
      <c r="CL258" s="154"/>
      <c r="CM258" s="154"/>
      <c r="CN258" s="154"/>
      <c r="CO258" s="154" t="s">
        <v>375</v>
      </c>
      <c r="CP258" s="273" t="s">
        <v>376</v>
      </c>
      <c r="CQ258" s="250" t="s">
        <v>430</v>
      </c>
      <c r="CR258" s="250"/>
      <c r="CS258" s="250">
        <v>10</v>
      </c>
      <c r="CT258" s="250"/>
      <c r="CU258" s="250"/>
      <c r="CV258" s="250"/>
      <c r="CW258" s="250"/>
      <c r="CX258" s="250"/>
      <c r="CY258" s="250" t="str">
        <f t="shared" si="48"/>
        <v/>
      </c>
      <c r="CZ258" s="178">
        <f t="shared" si="49"/>
        <v>201</v>
      </c>
      <c r="DA258" s="178">
        <f t="shared" si="50"/>
        <v>175.22222222222223</v>
      </c>
      <c r="DB258" s="243">
        <f t="shared" si="51"/>
        <v>1860</v>
      </c>
      <c r="DC258" s="12">
        <f t="shared" si="52"/>
        <v>10</v>
      </c>
      <c r="DD258" s="271">
        <f t="shared" si="53"/>
        <v>10</v>
      </c>
      <c r="DE258" s="271" t="str">
        <f t="shared" si="54"/>
        <v/>
      </c>
      <c r="DF258" s="167" t="str">
        <f t="shared" si="55"/>
        <v/>
      </c>
      <c r="DG258" s="271" t="str">
        <f t="shared" si="56"/>
        <v/>
      </c>
      <c r="DH258" s="243">
        <f t="shared" si="57"/>
        <v>1870</v>
      </c>
      <c r="DI258" s="281">
        <f t="shared" si="58"/>
        <v>5.3475935828877002E-3</v>
      </c>
      <c r="DK258" s="12" t="str">
        <f t="shared" si="59"/>
        <v/>
      </c>
      <c r="DM258" s="242">
        <f t="shared" si="60"/>
        <v>8.2222222222222285</v>
      </c>
      <c r="DN258" s="250">
        <f t="shared" si="61"/>
        <v>0</v>
      </c>
      <c r="DO258" s="250">
        <f t="shared" si="62"/>
        <v>1</v>
      </c>
      <c r="DP258" s="250">
        <f t="shared" si="63"/>
        <v>1</v>
      </c>
      <c r="DQ258" s="250"/>
      <c r="DR258" s="250"/>
      <c r="DS258" s="250"/>
      <c r="DT258" s="250"/>
      <c r="DU258" s="250"/>
      <c r="DV258" s="250"/>
      <c r="DW258" s="250"/>
      <c r="DX258" s="250"/>
      <c r="DY258" s="250"/>
      <c r="DZ258" s="250"/>
      <c r="EA258" s="250"/>
      <c r="EB258" s="250"/>
      <c r="EC258" s="250"/>
      <c r="ED258" s="250"/>
      <c r="EE258" s="250"/>
      <c r="EF258" s="250"/>
      <c r="EG258" s="250"/>
      <c r="EH258" s="250"/>
      <c r="EI258" s="250"/>
    </row>
    <row r="259" spans="1:139" s="184" customFormat="1" ht="31.5" customHeight="1" x14ac:dyDescent="0.2">
      <c r="A259" s="179">
        <v>2022</v>
      </c>
      <c r="B259" s="152">
        <v>3</v>
      </c>
      <c r="C259" s="282">
        <v>44630</v>
      </c>
      <c r="D259" s="152">
        <v>381</v>
      </c>
      <c r="E259" s="152">
        <v>447</v>
      </c>
      <c r="F259" s="152">
        <v>3</v>
      </c>
      <c r="G259" s="183" t="s">
        <v>165</v>
      </c>
      <c r="H259" s="271" t="s">
        <v>166</v>
      </c>
      <c r="I259" s="271" t="s">
        <v>365</v>
      </c>
      <c r="J259" s="271">
        <v>3</v>
      </c>
      <c r="K259" s="271">
        <v>1</v>
      </c>
      <c r="L259" s="185">
        <v>177</v>
      </c>
      <c r="M259" s="186">
        <v>159.30000000000001</v>
      </c>
      <c r="N259" s="187">
        <v>194.7</v>
      </c>
      <c r="O259" s="178"/>
      <c r="P259" s="178">
        <v>219</v>
      </c>
      <c r="Q259" s="178">
        <v>194</v>
      </c>
      <c r="R259" s="178">
        <v>198</v>
      </c>
      <c r="S259" s="178">
        <v>196</v>
      </c>
      <c r="T259" s="178"/>
      <c r="U259" s="178">
        <v>188</v>
      </c>
      <c r="V259" s="178">
        <v>182</v>
      </c>
      <c r="W259" s="178">
        <v>178</v>
      </c>
      <c r="X259" s="178">
        <v>175</v>
      </c>
      <c r="Y259" s="153"/>
      <c r="Z259" s="153"/>
      <c r="AA259" s="178">
        <v>195</v>
      </c>
      <c r="AB259" s="178">
        <v>197</v>
      </c>
      <c r="AC259" s="178">
        <v>182</v>
      </c>
      <c r="AD259" s="178">
        <v>188</v>
      </c>
      <c r="AE259" s="178">
        <v>191</v>
      </c>
      <c r="AF259" s="178">
        <v>169</v>
      </c>
      <c r="AG259" s="178">
        <v>160</v>
      </c>
      <c r="AH259" s="178">
        <v>165</v>
      </c>
      <c r="AI259" s="178">
        <v>171</v>
      </c>
      <c r="AJ259" s="178">
        <v>164</v>
      </c>
      <c r="AK259" s="153"/>
      <c r="AL259" s="153"/>
      <c r="AM259" s="178"/>
      <c r="AN259" s="178"/>
      <c r="AO259" s="214"/>
      <c r="AP259" s="168">
        <v>75</v>
      </c>
      <c r="AQ259" s="169">
        <v>144</v>
      </c>
      <c r="AR259" s="167"/>
      <c r="AS259" s="167"/>
      <c r="AT259" s="167"/>
      <c r="AU259" s="167"/>
      <c r="AV259" s="167">
        <v>980</v>
      </c>
      <c r="AW259" s="167">
        <v>2</v>
      </c>
      <c r="AX259" s="167">
        <v>1</v>
      </c>
      <c r="AY259" s="167">
        <v>4</v>
      </c>
      <c r="AZ259" s="167"/>
      <c r="BA259" s="167"/>
      <c r="BB259" s="167"/>
      <c r="BC259" s="167"/>
      <c r="BD259" s="167"/>
      <c r="BE259" s="167"/>
      <c r="BF259" s="167"/>
      <c r="BG259" s="167"/>
      <c r="BH259" s="167">
        <v>987</v>
      </c>
      <c r="BI259" s="167"/>
      <c r="BJ259" s="167"/>
      <c r="BK259" s="167">
        <v>860</v>
      </c>
      <c r="BL259" s="167">
        <v>2</v>
      </c>
      <c r="BM259" s="167"/>
      <c r="BN259" s="167">
        <v>2</v>
      </c>
      <c r="BO259" s="167"/>
      <c r="BP259" s="167"/>
      <c r="BQ259" s="167"/>
      <c r="BR259" s="167"/>
      <c r="BS259" s="167"/>
      <c r="BT259" s="167"/>
      <c r="BU259" s="167"/>
      <c r="BV259" s="167"/>
      <c r="BW259" s="167">
        <v>4</v>
      </c>
      <c r="BX259" s="170"/>
      <c r="BY259" s="170">
        <v>6</v>
      </c>
      <c r="BZ259" s="170"/>
      <c r="CA259" s="170"/>
      <c r="CB259" s="170"/>
      <c r="CC259" s="170"/>
      <c r="CD259" s="170"/>
      <c r="CE259" s="170"/>
      <c r="CF259" s="170"/>
      <c r="CG259" s="171"/>
      <c r="CH259" s="166">
        <v>1.4999999999999999E-2</v>
      </c>
      <c r="CI259" s="283"/>
      <c r="CJ259" s="172"/>
      <c r="CK259" s="154"/>
      <c r="CL259" s="154"/>
      <c r="CM259" s="154"/>
      <c r="CN259" s="154"/>
      <c r="CO259" s="154" t="s">
        <v>375</v>
      </c>
      <c r="CP259" s="273" t="s">
        <v>376</v>
      </c>
      <c r="CQ259" s="250" t="s">
        <v>431</v>
      </c>
      <c r="CR259" s="250"/>
      <c r="CS259" s="250">
        <v>10</v>
      </c>
      <c r="CT259" s="250"/>
      <c r="CU259" s="250"/>
      <c r="CV259" s="250"/>
      <c r="CW259" s="250"/>
      <c r="CX259" s="250"/>
      <c r="CY259" s="250" t="str">
        <f t="shared" si="48"/>
        <v/>
      </c>
      <c r="CZ259" s="178">
        <f t="shared" si="49"/>
        <v>196</v>
      </c>
      <c r="DA259" s="178">
        <f t="shared" si="50"/>
        <v>172.44444444444446</v>
      </c>
      <c r="DB259" s="243">
        <f t="shared" si="51"/>
        <v>1840</v>
      </c>
      <c r="DC259" s="12">
        <f t="shared" si="52"/>
        <v>11</v>
      </c>
      <c r="DD259" s="271">
        <f t="shared" si="53"/>
        <v>11</v>
      </c>
      <c r="DE259" s="271" t="str">
        <f t="shared" si="54"/>
        <v/>
      </c>
      <c r="DF259" s="167" t="str">
        <f t="shared" si="55"/>
        <v/>
      </c>
      <c r="DG259" s="271" t="str">
        <f t="shared" si="56"/>
        <v/>
      </c>
      <c r="DH259" s="243">
        <f t="shared" si="57"/>
        <v>1851</v>
      </c>
      <c r="DI259" s="281">
        <f t="shared" si="58"/>
        <v>5.9427336574824421E-3</v>
      </c>
      <c r="DK259" s="12" t="str">
        <f t="shared" si="59"/>
        <v/>
      </c>
      <c r="DM259" s="242">
        <f t="shared" si="60"/>
        <v>-4.5555555555555429</v>
      </c>
      <c r="DN259" s="250">
        <f t="shared" si="61"/>
        <v>0</v>
      </c>
      <c r="DO259" s="250">
        <f t="shared" si="62"/>
        <v>1</v>
      </c>
      <c r="DP259" s="250">
        <f t="shared" si="63"/>
        <v>1</v>
      </c>
      <c r="DQ259" s="250"/>
      <c r="DR259" s="250"/>
      <c r="DS259" s="250"/>
      <c r="DT259" s="250"/>
      <c r="DU259" s="250"/>
      <c r="DV259" s="250"/>
      <c r="DW259" s="250"/>
      <c r="DX259" s="250"/>
      <c r="DY259" s="250"/>
      <c r="DZ259" s="250"/>
      <c r="EA259" s="250"/>
      <c r="EB259" s="250"/>
      <c r="EC259" s="250"/>
      <c r="ED259" s="250"/>
      <c r="EE259" s="250"/>
      <c r="EF259" s="250"/>
      <c r="EG259" s="250"/>
      <c r="EH259" s="250"/>
      <c r="EI259" s="250"/>
    </row>
    <row r="260" spans="1:139" s="184" customFormat="1" ht="31.5" customHeight="1" x14ac:dyDescent="0.2">
      <c r="A260" s="179">
        <v>2022</v>
      </c>
      <c r="B260" s="152">
        <v>3</v>
      </c>
      <c r="C260" s="282">
        <v>44630</v>
      </c>
      <c r="D260" s="152">
        <v>381</v>
      </c>
      <c r="E260" s="152">
        <v>448</v>
      </c>
      <c r="F260" s="152">
        <v>3</v>
      </c>
      <c r="G260" s="183" t="s">
        <v>167</v>
      </c>
      <c r="H260" s="271" t="s">
        <v>168</v>
      </c>
      <c r="I260" s="271" t="s">
        <v>365</v>
      </c>
      <c r="J260" s="271">
        <v>3</v>
      </c>
      <c r="K260" s="271">
        <v>1</v>
      </c>
      <c r="L260" s="185">
        <v>23</v>
      </c>
      <c r="M260" s="186">
        <v>20.7</v>
      </c>
      <c r="N260" s="187">
        <v>25.3</v>
      </c>
      <c r="O260" s="178"/>
      <c r="P260" s="178">
        <v>31</v>
      </c>
      <c r="Q260" s="178">
        <v>22</v>
      </c>
      <c r="R260" s="178">
        <v>40</v>
      </c>
      <c r="S260" s="178">
        <v>38</v>
      </c>
      <c r="T260" s="178"/>
      <c r="U260" s="178">
        <v>25</v>
      </c>
      <c r="V260" s="178">
        <v>18</v>
      </c>
      <c r="W260" s="178">
        <v>25</v>
      </c>
      <c r="X260" s="178">
        <v>23</v>
      </c>
      <c r="Y260" s="153">
        <v>145</v>
      </c>
      <c r="Z260" s="153">
        <v>143</v>
      </c>
      <c r="AA260" s="178">
        <v>27</v>
      </c>
      <c r="AB260" s="178">
        <v>29</v>
      </c>
      <c r="AC260" s="178">
        <v>28</v>
      </c>
      <c r="AD260" s="178">
        <v>29</v>
      </c>
      <c r="AE260" s="178">
        <v>28</v>
      </c>
      <c r="AF260" s="178">
        <v>24</v>
      </c>
      <c r="AG260" s="178">
        <v>25</v>
      </c>
      <c r="AH260" s="178">
        <v>24</v>
      </c>
      <c r="AI260" s="178">
        <v>25</v>
      </c>
      <c r="AJ260" s="178">
        <v>23</v>
      </c>
      <c r="AK260" s="153">
        <v>135</v>
      </c>
      <c r="AL260" s="153">
        <v>135</v>
      </c>
      <c r="AM260" s="178"/>
      <c r="AN260" s="178"/>
      <c r="AO260" s="214"/>
      <c r="AP260" s="168">
        <v>75</v>
      </c>
      <c r="AQ260" s="169">
        <v>144</v>
      </c>
      <c r="AR260" s="167"/>
      <c r="AS260" s="167"/>
      <c r="AT260" s="167"/>
      <c r="AU260" s="167"/>
      <c r="AV260" s="167">
        <v>980</v>
      </c>
      <c r="AW260" s="167">
        <v>2</v>
      </c>
      <c r="AX260" s="167">
        <v>4</v>
      </c>
      <c r="AY260" s="167">
        <v>2</v>
      </c>
      <c r="AZ260" s="167"/>
      <c r="BA260" s="167"/>
      <c r="BB260" s="167"/>
      <c r="BC260" s="167"/>
      <c r="BD260" s="167"/>
      <c r="BE260" s="167"/>
      <c r="BF260" s="167"/>
      <c r="BG260" s="167"/>
      <c r="BH260" s="167">
        <v>988</v>
      </c>
      <c r="BI260" s="167"/>
      <c r="BJ260" s="167"/>
      <c r="BK260" s="167">
        <v>860</v>
      </c>
      <c r="BL260" s="167"/>
      <c r="BM260" s="167">
        <v>2</v>
      </c>
      <c r="BN260" s="167">
        <v>5</v>
      </c>
      <c r="BO260" s="167"/>
      <c r="BP260" s="167"/>
      <c r="BQ260" s="167"/>
      <c r="BR260" s="167"/>
      <c r="BS260" s="167"/>
      <c r="BT260" s="167"/>
      <c r="BU260" s="167"/>
      <c r="BV260" s="167"/>
      <c r="BW260" s="167"/>
      <c r="BX260" s="170">
        <v>6</v>
      </c>
      <c r="BY260" s="170">
        <v>7</v>
      </c>
      <c r="BZ260" s="170"/>
      <c r="CA260" s="170"/>
      <c r="CB260" s="170"/>
      <c r="CC260" s="170"/>
      <c r="CD260" s="170"/>
      <c r="CE260" s="170"/>
      <c r="CF260" s="170"/>
      <c r="CG260" s="171"/>
      <c r="CH260" s="166">
        <v>1.4999999999999999E-2</v>
      </c>
      <c r="CI260" s="283"/>
      <c r="CJ260" s="172"/>
      <c r="CK260" s="154"/>
      <c r="CL260" s="154"/>
      <c r="CM260" s="154"/>
      <c r="CN260" s="154"/>
      <c r="CO260" s="154" t="s">
        <v>375</v>
      </c>
      <c r="CP260" s="273" t="s">
        <v>376</v>
      </c>
      <c r="CQ260" s="250" t="s">
        <v>420</v>
      </c>
      <c r="CR260" s="250"/>
      <c r="CS260" s="250">
        <v>10</v>
      </c>
      <c r="CT260" s="250"/>
      <c r="CU260" s="250"/>
      <c r="CV260" s="250"/>
      <c r="CW260" s="250"/>
      <c r="CX260" s="250"/>
      <c r="CY260" s="250" t="str">
        <f t="shared" ref="CY260:CY323" si="64">IFERROR(ROUND(STDEV(AN260,L260),1),"")</f>
        <v/>
      </c>
      <c r="CZ260" s="178">
        <f t="shared" ref="CZ260:CZ323" si="65">IFERROR(ROUND(AVERAGE(O260:S260,AA260:AE260),0),"")</f>
        <v>30</v>
      </c>
      <c r="DA260" s="178">
        <f t="shared" ref="DA260:DA323" si="66">IFERROR(AVERAGE(T260:X260,AF260:AJ260),"")</f>
        <v>23.555555555555557</v>
      </c>
      <c r="DB260" s="243">
        <f t="shared" ref="DB260:DB323" si="67">AV260+BK260</f>
        <v>1840</v>
      </c>
      <c r="DC260" s="12">
        <f t="shared" ref="DC260:DC323" si="68">SUM(BL260:BT260,AW260:BE260)</f>
        <v>15</v>
      </c>
      <c r="DD260" s="271">
        <f t="shared" ref="DD260:DD323" si="69">IFERROR(ROUND(DC260/K260,0),"")</f>
        <v>15</v>
      </c>
      <c r="DE260" s="271">
        <f t="shared" ref="DE260:DE323" si="70">IFERROR(ROUND(AVERAGE(Y260:Z260,AK260:AL260),0),"")</f>
        <v>140</v>
      </c>
      <c r="DF260" s="167">
        <f t="shared" ref="DF260:DF323" si="71">IFERROR(ROUND((3600/DE260*J260),0),"")</f>
        <v>77</v>
      </c>
      <c r="DG260" s="271">
        <f t="shared" ref="DG260:DG323" si="72">IFERROR(ROUND(DD260/DF260,1),"")</f>
        <v>0.2</v>
      </c>
      <c r="DH260" s="243">
        <f t="shared" ref="DH260:DH323" si="73">IFERROR(DB260+DD260,"")</f>
        <v>1855</v>
      </c>
      <c r="DI260" s="281">
        <f t="shared" ref="DI260:DI323" si="74">IFERROR(DD260/DH260,"")</f>
        <v>8.0862533692722376E-3</v>
      </c>
      <c r="DK260" s="12">
        <f t="shared" ref="DK260:DK323" si="75">IFERROR(DF260-AP260,"")</f>
        <v>2</v>
      </c>
      <c r="DM260" s="242">
        <f t="shared" ref="DM260:DM323" si="76">IFERROR(DA260-L260,"")</f>
        <v>0.55555555555555713</v>
      </c>
      <c r="DN260" s="250">
        <f t="shared" ref="DN260:DN323" si="77">IF(DE260&gt;AQ260,0,1)</f>
        <v>1</v>
      </c>
      <c r="DO260" s="250">
        <f t="shared" ref="DO260:DO323" si="78">IF(DA260&lt;M260,0,1)</f>
        <v>1</v>
      </c>
      <c r="DP260" s="250">
        <f t="shared" ref="DP260:DP323" si="79">IF(DA260&gt;N260,0,1)</f>
        <v>1</v>
      </c>
      <c r="DQ260" s="250"/>
      <c r="DR260" s="250"/>
      <c r="DS260" s="250"/>
      <c r="DT260" s="250"/>
      <c r="DU260" s="250"/>
      <c r="DV260" s="250"/>
      <c r="DW260" s="250"/>
      <c r="DX260" s="250"/>
      <c r="DY260" s="250"/>
      <c r="DZ260" s="250"/>
      <c r="EA260" s="250"/>
      <c r="EB260" s="250"/>
      <c r="EC260" s="250"/>
      <c r="ED260" s="250"/>
      <c r="EE260" s="250"/>
      <c r="EF260" s="250"/>
      <c r="EG260" s="250"/>
      <c r="EH260" s="250"/>
      <c r="EI260" s="250"/>
    </row>
    <row r="261" spans="1:139" s="184" customFormat="1" ht="31.5" customHeight="1" x14ac:dyDescent="0.2">
      <c r="A261" s="179">
        <v>2022</v>
      </c>
      <c r="B261" s="152">
        <v>3</v>
      </c>
      <c r="C261" s="282">
        <v>44630</v>
      </c>
      <c r="D261" s="152">
        <v>301</v>
      </c>
      <c r="E261" s="152">
        <v>225</v>
      </c>
      <c r="F261" s="152">
        <v>4</v>
      </c>
      <c r="G261" s="183" t="s">
        <v>157</v>
      </c>
      <c r="H261" s="271" t="s">
        <v>158</v>
      </c>
      <c r="I261" s="271" t="s">
        <v>365</v>
      </c>
      <c r="J261" s="271">
        <v>6</v>
      </c>
      <c r="K261" s="271">
        <v>1</v>
      </c>
      <c r="L261" s="185">
        <v>372</v>
      </c>
      <c r="M261" s="186">
        <v>345.96</v>
      </c>
      <c r="N261" s="187">
        <v>398.04</v>
      </c>
      <c r="O261" s="178"/>
      <c r="P261" s="178">
        <v>495</v>
      </c>
      <c r="Q261" s="178">
        <v>408</v>
      </c>
      <c r="R261" s="178">
        <v>432</v>
      </c>
      <c r="S261" s="178">
        <v>421</v>
      </c>
      <c r="T261" s="178"/>
      <c r="U261" s="178">
        <v>392</v>
      </c>
      <c r="V261" s="178">
        <v>364</v>
      </c>
      <c r="W261" s="178">
        <v>374</v>
      </c>
      <c r="X261" s="178">
        <v>368</v>
      </c>
      <c r="Y261" s="153">
        <v>136</v>
      </c>
      <c r="Z261" s="153">
        <v>138</v>
      </c>
      <c r="AA261" s="178">
        <v>462</v>
      </c>
      <c r="AB261" s="178">
        <v>426</v>
      </c>
      <c r="AC261" s="178">
        <v>449</v>
      </c>
      <c r="AD261" s="178"/>
      <c r="AE261" s="178"/>
      <c r="AF261" s="178">
        <v>400</v>
      </c>
      <c r="AG261" s="178">
        <v>383</v>
      </c>
      <c r="AH261" s="178">
        <v>393</v>
      </c>
      <c r="AI261" s="178"/>
      <c r="AJ261" s="178"/>
      <c r="AK261" s="153"/>
      <c r="AL261" s="153"/>
      <c r="AM261" s="178"/>
      <c r="AN261" s="178"/>
      <c r="AO261" s="214"/>
      <c r="AP261" s="168">
        <v>169</v>
      </c>
      <c r="AQ261" s="169">
        <v>128</v>
      </c>
      <c r="AR261" s="167"/>
      <c r="AS261" s="167"/>
      <c r="AT261" s="167"/>
      <c r="AU261" s="167"/>
      <c r="AV261" s="167">
        <v>1296</v>
      </c>
      <c r="AW261" s="167">
        <v>2</v>
      </c>
      <c r="AX261" s="167">
        <v>6</v>
      </c>
      <c r="AY261" s="167">
        <v>4</v>
      </c>
      <c r="AZ261" s="167"/>
      <c r="BA261" s="167"/>
      <c r="BB261" s="167"/>
      <c r="BC261" s="167"/>
      <c r="BD261" s="167"/>
      <c r="BE261" s="167"/>
      <c r="BF261" s="167"/>
      <c r="BG261" s="167"/>
      <c r="BH261" s="167">
        <v>1308</v>
      </c>
      <c r="BI261" s="167"/>
      <c r="BJ261" s="167"/>
      <c r="BK261" s="167"/>
      <c r="BL261" s="167">
        <v>2</v>
      </c>
      <c r="BM261" s="167"/>
      <c r="BN261" s="167">
        <v>6</v>
      </c>
      <c r="BO261" s="167"/>
      <c r="BP261" s="167"/>
      <c r="BQ261" s="167"/>
      <c r="BR261" s="167"/>
      <c r="BS261" s="167"/>
      <c r="BT261" s="167"/>
      <c r="BU261" s="167"/>
      <c r="BV261" s="167"/>
      <c r="BW261" s="167">
        <v>4</v>
      </c>
      <c r="BX261" s="170"/>
      <c r="BY261" s="170">
        <v>10</v>
      </c>
      <c r="BZ261" s="170"/>
      <c r="CA261" s="170"/>
      <c r="CB261" s="170"/>
      <c r="CC261" s="170"/>
      <c r="CD261" s="170"/>
      <c r="CE261" s="170"/>
      <c r="CF261" s="170"/>
      <c r="CG261" s="171"/>
      <c r="CH261" s="166">
        <v>1.4999999999999999E-2</v>
      </c>
      <c r="CI261" s="283"/>
      <c r="CJ261" s="172"/>
      <c r="CK261" s="154"/>
      <c r="CL261" s="154"/>
      <c r="CM261" s="154"/>
      <c r="CN261" s="154"/>
      <c r="CO261" s="154" t="s">
        <v>366</v>
      </c>
      <c r="CP261" s="273" t="s">
        <v>366</v>
      </c>
      <c r="CQ261" s="250"/>
      <c r="CR261" s="250"/>
      <c r="CS261" s="250">
        <v>10</v>
      </c>
      <c r="CT261" s="250"/>
      <c r="CU261" s="250"/>
      <c r="CV261" s="250"/>
      <c r="CW261" s="250"/>
      <c r="CX261" s="250"/>
      <c r="CY261" s="250" t="str">
        <f t="shared" si="64"/>
        <v/>
      </c>
      <c r="CZ261" s="178">
        <f t="shared" si="65"/>
        <v>442</v>
      </c>
      <c r="DA261" s="178">
        <f t="shared" si="66"/>
        <v>382</v>
      </c>
      <c r="DB261" s="243">
        <f t="shared" si="67"/>
        <v>1296</v>
      </c>
      <c r="DC261" s="12">
        <f t="shared" si="68"/>
        <v>20</v>
      </c>
      <c r="DD261" s="271">
        <f t="shared" si="69"/>
        <v>20</v>
      </c>
      <c r="DE261" s="271">
        <f t="shared" si="70"/>
        <v>137</v>
      </c>
      <c r="DF261" s="167">
        <f t="shared" si="71"/>
        <v>158</v>
      </c>
      <c r="DG261" s="271">
        <f t="shared" si="72"/>
        <v>0.1</v>
      </c>
      <c r="DH261" s="243">
        <f t="shared" si="73"/>
        <v>1316</v>
      </c>
      <c r="DI261" s="281">
        <f t="shared" si="74"/>
        <v>1.5197568389057751E-2</v>
      </c>
      <c r="DK261" s="12">
        <f t="shared" si="75"/>
        <v>-11</v>
      </c>
      <c r="DM261" s="242">
        <f t="shared" si="76"/>
        <v>10</v>
      </c>
      <c r="DN261" s="250">
        <f t="shared" si="77"/>
        <v>0</v>
      </c>
      <c r="DO261" s="250">
        <f t="shared" si="78"/>
        <v>1</v>
      </c>
      <c r="DP261" s="250">
        <f t="shared" si="79"/>
        <v>1</v>
      </c>
      <c r="DQ261" s="250"/>
      <c r="DR261" s="250"/>
      <c r="DS261" s="250"/>
      <c r="DT261" s="250"/>
      <c r="DU261" s="250"/>
      <c r="DV261" s="250"/>
      <c r="DW261" s="250"/>
      <c r="DX261" s="250"/>
      <c r="DY261" s="250"/>
      <c r="DZ261" s="250"/>
      <c r="EA261" s="250"/>
      <c r="EB261" s="250"/>
      <c r="EC261" s="250"/>
      <c r="ED261" s="250"/>
      <c r="EE261" s="250"/>
      <c r="EF261" s="250"/>
      <c r="EG261" s="250"/>
      <c r="EH261" s="250"/>
      <c r="EI261" s="250"/>
    </row>
    <row r="262" spans="1:139" s="184" customFormat="1" ht="31.5" customHeight="1" x14ac:dyDescent="0.2">
      <c r="A262" s="179">
        <v>2022</v>
      </c>
      <c r="B262" s="152">
        <v>3</v>
      </c>
      <c r="C262" s="282">
        <v>44630</v>
      </c>
      <c r="D262" s="152">
        <v>135</v>
      </c>
      <c r="E262" s="152">
        <v>271</v>
      </c>
      <c r="F262" s="152">
        <v>5</v>
      </c>
      <c r="G262" s="183" t="s">
        <v>137</v>
      </c>
      <c r="H262" s="271" t="s">
        <v>138</v>
      </c>
      <c r="I262" s="271" t="s">
        <v>365</v>
      </c>
      <c r="J262" s="271">
        <v>4</v>
      </c>
      <c r="K262" s="271">
        <v>2</v>
      </c>
      <c r="L262" s="185">
        <v>161</v>
      </c>
      <c r="M262" s="186">
        <v>149.72999999999999</v>
      </c>
      <c r="N262" s="187">
        <v>172.27</v>
      </c>
      <c r="O262" s="178"/>
      <c r="P262" s="178"/>
      <c r="Q262" s="178"/>
      <c r="R262" s="178"/>
      <c r="S262" s="178">
        <v>218</v>
      </c>
      <c r="T262" s="178"/>
      <c r="U262" s="178"/>
      <c r="V262" s="178"/>
      <c r="W262" s="178"/>
      <c r="X262" s="178">
        <v>175</v>
      </c>
      <c r="Y262" s="153"/>
      <c r="Z262" s="153">
        <v>108</v>
      </c>
      <c r="AA262" s="178">
        <v>184</v>
      </c>
      <c r="AB262" s="178">
        <v>194</v>
      </c>
      <c r="AC262" s="178">
        <v>199</v>
      </c>
      <c r="AD262" s="178">
        <v>183</v>
      </c>
      <c r="AE262" s="178">
        <v>196</v>
      </c>
      <c r="AF262" s="178">
        <v>152</v>
      </c>
      <c r="AG262" s="178">
        <v>159</v>
      </c>
      <c r="AH262" s="178">
        <v>162</v>
      </c>
      <c r="AI262" s="178">
        <v>150</v>
      </c>
      <c r="AJ262" s="178">
        <v>176</v>
      </c>
      <c r="AK262" s="153"/>
      <c r="AL262" s="153"/>
      <c r="AM262" s="178"/>
      <c r="AN262" s="178"/>
      <c r="AO262" s="214"/>
      <c r="AP262" s="168">
        <v>151</v>
      </c>
      <c r="AQ262" s="169">
        <v>95</v>
      </c>
      <c r="AR262" s="167"/>
      <c r="AS262" s="167"/>
      <c r="AT262" s="167"/>
      <c r="AU262" s="167"/>
      <c r="AV262" s="167">
        <v>350</v>
      </c>
      <c r="AW262" s="167">
        <v>3</v>
      </c>
      <c r="AX262" s="167">
        <v>6</v>
      </c>
      <c r="AY262" s="167">
        <v>4</v>
      </c>
      <c r="AZ262" s="167"/>
      <c r="BA262" s="167"/>
      <c r="BB262" s="167"/>
      <c r="BC262" s="167"/>
      <c r="BD262" s="167"/>
      <c r="BE262" s="167"/>
      <c r="BF262" s="167"/>
      <c r="BG262" s="167"/>
      <c r="BH262" s="167">
        <v>356</v>
      </c>
      <c r="BI262" s="167"/>
      <c r="BJ262" s="167"/>
      <c r="BK262" s="167">
        <v>1630</v>
      </c>
      <c r="BL262" s="167">
        <v>2</v>
      </c>
      <c r="BM262" s="167">
        <v>3</v>
      </c>
      <c r="BN262" s="167">
        <v>4</v>
      </c>
      <c r="BO262" s="167"/>
      <c r="BP262" s="167"/>
      <c r="BQ262" s="167"/>
      <c r="BR262" s="167"/>
      <c r="BS262" s="167"/>
      <c r="BT262" s="167"/>
      <c r="BU262" s="167"/>
      <c r="BV262" s="167"/>
      <c r="BW262" s="167">
        <v>2</v>
      </c>
      <c r="BX262" s="170">
        <v>4</v>
      </c>
      <c r="BY262" s="170">
        <v>4</v>
      </c>
      <c r="BZ262" s="170"/>
      <c r="CA262" s="170"/>
      <c r="CB262" s="170"/>
      <c r="CC262" s="170"/>
      <c r="CD262" s="170"/>
      <c r="CE262" s="170"/>
      <c r="CF262" s="170"/>
      <c r="CG262" s="171"/>
      <c r="CH262" s="166">
        <v>1.4999999999999999E-2</v>
      </c>
      <c r="CI262" s="283"/>
      <c r="CJ262" s="172"/>
      <c r="CK262" s="154"/>
      <c r="CL262" s="154"/>
      <c r="CM262" s="154"/>
      <c r="CN262" s="154"/>
      <c r="CO262" s="154" t="s">
        <v>366</v>
      </c>
      <c r="CP262" s="273"/>
      <c r="CQ262" s="250"/>
      <c r="CR262" s="250"/>
      <c r="CS262" s="250">
        <v>10</v>
      </c>
      <c r="CT262" s="250"/>
      <c r="CU262" s="250"/>
      <c r="CV262" s="250"/>
      <c r="CW262" s="250"/>
      <c r="CX262" s="250"/>
      <c r="CY262" s="250" t="str">
        <f t="shared" si="64"/>
        <v/>
      </c>
      <c r="CZ262" s="178">
        <f t="shared" si="65"/>
        <v>196</v>
      </c>
      <c r="DA262" s="178">
        <f t="shared" si="66"/>
        <v>162.33333333333334</v>
      </c>
      <c r="DB262" s="243">
        <f t="shared" si="67"/>
        <v>1980</v>
      </c>
      <c r="DC262" s="12">
        <f t="shared" si="68"/>
        <v>22</v>
      </c>
      <c r="DD262" s="271">
        <f t="shared" si="69"/>
        <v>11</v>
      </c>
      <c r="DE262" s="271">
        <f t="shared" si="70"/>
        <v>108</v>
      </c>
      <c r="DF262" s="167">
        <f t="shared" si="71"/>
        <v>133</v>
      </c>
      <c r="DG262" s="271">
        <f t="shared" si="72"/>
        <v>0.1</v>
      </c>
      <c r="DH262" s="243">
        <f t="shared" si="73"/>
        <v>1991</v>
      </c>
      <c r="DI262" s="281">
        <f t="shared" si="74"/>
        <v>5.5248618784530384E-3</v>
      </c>
      <c r="DK262" s="12">
        <f t="shared" si="75"/>
        <v>-18</v>
      </c>
      <c r="DM262" s="242">
        <f t="shared" si="76"/>
        <v>1.3333333333333428</v>
      </c>
      <c r="DN262" s="250">
        <f t="shared" si="77"/>
        <v>0</v>
      </c>
      <c r="DO262" s="250">
        <f t="shared" si="78"/>
        <v>1</v>
      </c>
      <c r="DP262" s="250">
        <f t="shared" si="79"/>
        <v>1</v>
      </c>
      <c r="DQ262" s="250"/>
      <c r="DR262" s="250"/>
      <c r="DS262" s="250"/>
      <c r="DT262" s="250"/>
      <c r="DU262" s="250"/>
      <c r="DV262" s="250"/>
      <c r="DW262" s="250"/>
      <c r="DX262" s="250"/>
      <c r="DY262" s="250"/>
      <c r="DZ262" s="250"/>
      <c r="EA262" s="250"/>
      <c r="EB262" s="250"/>
      <c r="EC262" s="250"/>
      <c r="ED262" s="250"/>
      <c r="EE262" s="250"/>
      <c r="EF262" s="250"/>
      <c r="EG262" s="250"/>
      <c r="EH262" s="250"/>
      <c r="EI262" s="250"/>
    </row>
    <row r="263" spans="1:139" s="184" customFormat="1" ht="31.5" customHeight="1" x14ac:dyDescent="0.2">
      <c r="A263" s="179">
        <v>2022</v>
      </c>
      <c r="B263" s="152">
        <v>3</v>
      </c>
      <c r="C263" s="282">
        <v>44630</v>
      </c>
      <c r="D263" s="152">
        <v>376</v>
      </c>
      <c r="E263" s="152">
        <v>438</v>
      </c>
      <c r="F263" s="152">
        <v>5</v>
      </c>
      <c r="G263" s="183" t="s">
        <v>195</v>
      </c>
      <c r="H263" s="271" t="s">
        <v>196</v>
      </c>
      <c r="I263" s="271" t="s">
        <v>365</v>
      </c>
      <c r="J263" s="271">
        <v>3</v>
      </c>
      <c r="K263" s="271">
        <v>2</v>
      </c>
      <c r="L263" s="185">
        <v>335</v>
      </c>
      <c r="M263" s="186">
        <v>315.23500000000001</v>
      </c>
      <c r="N263" s="187">
        <v>358.78500000000003</v>
      </c>
      <c r="O263" s="178"/>
      <c r="P263" s="178">
        <v>448</v>
      </c>
      <c r="Q263" s="178">
        <v>424</v>
      </c>
      <c r="R263" s="178">
        <v>433</v>
      </c>
      <c r="S263" s="178">
        <v>437</v>
      </c>
      <c r="T263" s="178"/>
      <c r="U263" s="178">
        <v>344</v>
      </c>
      <c r="V263" s="178">
        <v>342</v>
      </c>
      <c r="W263" s="178">
        <v>344</v>
      </c>
      <c r="X263" s="178">
        <v>342</v>
      </c>
      <c r="Y263" s="153">
        <v>150</v>
      </c>
      <c r="Z263" s="153">
        <v>150</v>
      </c>
      <c r="AA263" s="178">
        <v>469</v>
      </c>
      <c r="AB263" s="178">
        <v>465</v>
      </c>
      <c r="AC263" s="178">
        <v>498</v>
      </c>
      <c r="AD263" s="178">
        <v>486</v>
      </c>
      <c r="AE263" s="178">
        <v>469</v>
      </c>
      <c r="AF263" s="178">
        <v>366</v>
      </c>
      <c r="AG263" s="178">
        <v>369</v>
      </c>
      <c r="AH263" s="178">
        <v>355</v>
      </c>
      <c r="AI263" s="178">
        <v>357</v>
      </c>
      <c r="AJ263" s="178">
        <v>360</v>
      </c>
      <c r="AK263" s="153">
        <v>150</v>
      </c>
      <c r="AL263" s="153">
        <v>130</v>
      </c>
      <c r="AM263" s="178"/>
      <c r="AN263" s="178"/>
      <c r="AO263" s="214"/>
      <c r="AP263" s="168">
        <v>75</v>
      </c>
      <c r="AQ263" s="169">
        <v>144</v>
      </c>
      <c r="AR263" s="167"/>
      <c r="AS263" s="167"/>
      <c r="AT263" s="167"/>
      <c r="AU263" s="167"/>
      <c r="AV263" s="167">
        <v>684</v>
      </c>
      <c r="AW263" s="167">
        <v>6</v>
      </c>
      <c r="AX263" s="167">
        <v>8</v>
      </c>
      <c r="AY263" s="167">
        <v>6</v>
      </c>
      <c r="AZ263" s="167"/>
      <c r="BA263" s="167"/>
      <c r="BB263" s="167"/>
      <c r="BC263" s="167"/>
      <c r="BD263" s="167"/>
      <c r="BE263" s="167"/>
      <c r="BF263" s="167"/>
      <c r="BG263" s="167"/>
      <c r="BH263" s="167">
        <v>694</v>
      </c>
      <c r="BI263" s="167"/>
      <c r="BJ263" s="167"/>
      <c r="BK263" s="167">
        <v>1188</v>
      </c>
      <c r="BL263" s="167">
        <v>1</v>
      </c>
      <c r="BM263" s="167">
        <v>2</v>
      </c>
      <c r="BN263" s="167">
        <v>5</v>
      </c>
      <c r="BO263" s="167"/>
      <c r="BP263" s="167">
        <v>3</v>
      </c>
      <c r="BQ263" s="167"/>
      <c r="BR263" s="167"/>
      <c r="BS263" s="167"/>
      <c r="BT263" s="167"/>
      <c r="BU263" s="167"/>
      <c r="BV263" s="167"/>
      <c r="BW263" s="167">
        <v>3</v>
      </c>
      <c r="BX263" s="170">
        <v>5</v>
      </c>
      <c r="BY263" s="170">
        <v>5</v>
      </c>
      <c r="BZ263" s="170"/>
      <c r="CA263" s="170"/>
      <c r="CB263" s="170"/>
      <c r="CC263" s="170"/>
      <c r="CD263" s="170"/>
      <c r="CE263" s="170"/>
      <c r="CF263" s="170"/>
      <c r="CG263" s="171"/>
      <c r="CH263" s="166">
        <v>1.4999999999999999E-2</v>
      </c>
      <c r="CI263" s="283"/>
      <c r="CJ263" s="172"/>
      <c r="CK263" s="154"/>
      <c r="CL263" s="154"/>
      <c r="CM263" s="154"/>
      <c r="CN263" s="154"/>
      <c r="CO263" s="154" t="s">
        <v>367</v>
      </c>
      <c r="CP263" s="273" t="s">
        <v>368</v>
      </c>
      <c r="CQ263" s="250" t="s">
        <v>382</v>
      </c>
      <c r="CR263" s="250" t="s">
        <v>370</v>
      </c>
      <c r="CS263" s="250">
        <v>10</v>
      </c>
      <c r="CT263" s="250"/>
      <c r="CU263" s="250"/>
      <c r="CV263" s="250"/>
      <c r="CW263" s="250"/>
      <c r="CX263" s="250"/>
      <c r="CY263" s="250" t="str">
        <f t="shared" si="64"/>
        <v/>
      </c>
      <c r="CZ263" s="178">
        <f t="shared" si="65"/>
        <v>459</v>
      </c>
      <c r="DA263" s="178">
        <f t="shared" si="66"/>
        <v>353.22222222222223</v>
      </c>
      <c r="DB263" s="243">
        <f t="shared" si="67"/>
        <v>1872</v>
      </c>
      <c r="DC263" s="12">
        <f t="shared" si="68"/>
        <v>31</v>
      </c>
      <c r="DD263" s="271">
        <f t="shared" si="69"/>
        <v>16</v>
      </c>
      <c r="DE263" s="271">
        <f t="shared" si="70"/>
        <v>145</v>
      </c>
      <c r="DF263" s="167">
        <f t="shared" si="71"/>
        <v>74</v>
      </c>
      <c r="DG263" s="271">
        <f t="shared" si="72"/>
        <v>0.2</v>
      </c>
      <c r="DH263" s="243">
        <f t="shared" si="73"/>
        <v>1888</v>
      </c>
      <c r="DI263" s="281">
        <f t="shared" si="74"/>
        <v>8.4745762711864406E-3</v>
      </c>
      <c r="DK263" s="12">
        <f t="shared" si="75"/>
        <v>-1</v>
      </c>
      <c r="DM263" s="242">
        <f t="shared" si="76"/>
        <v>18.222222222222229</v>
      </c>
      <c r="DN263" s="250">
        <f t="shared" si="77"/>
        <v>0</v>
      </c>
      <c r="DO263" s="250">
        <f t="shared" si="78"/>
        <v>1</v>
      </c>
      <c r="DP263" s="250">
        <f t="shared" si="79"/>
        <v>1</v>
      </c>
      <c r="DQ263" s="250"/>
      <c r="DR263" s="250"/>
      <c r="DS263" s="250"/>
      <c r="DT263" s="250"/>
      <c r="DU263" s="250"/>
      <c r="DV263" s="250"/>
      <c r="DW263" s="250"/>
      <c r="DX263" s="250"/>
      <c r="DY263" s="250"/>
      <c r="DZ263" s="250"/>
      <c r="EA263" s="250"/>
      <c r="EB263" s="250"/>
      <c r="EC263" s="250"/>
      <c r="ED263" s="250"/>
      <c r="EE263" s="250"/>
      <c r="EF263" s="250"/>
      <c r="EG263" s="250"/>
      <c r="EH263" s="250"/>
      <c r="EI263" s="250"/>
    </row>
    <row r="264" spans="1:139" s="184" customFormat="1" ht="31.5" customHeight="1" x14ac:dyDescent="0.2">
      <c r="A264" s="179">
        <v>2022</v>
      </c>
      <c r="B264" s="152">
        <v>3</v>
      </c>
      <c r="C264" s="282">
        <v>44630</v>
      </c>
      <c r="D264" s="152">
        <v>380</v>
      </c>
      <c r="E264" s="152">
        <v>444</v>
      </c>
      <c r="F264" s="152">
        <v>5</v>
      </c>
      <c r="G264" s="183" t="s">
        <v>247</v>
      </c>
      <c r="H264" s="271" t="s">
        <v>248</v>
      </c>
      <c r="I264" s="271" t="s">
        <v>365</v>
      </c>
      <c r="J264" s="271">
        <v>4</v>
      </c>
      <c r="K264" s="271">
        <v>2</v>
      </c>
      <c r="L264" s="185">
        <v>166</v>
      </c>
      <c r="M264" s="186">
        <v>159.02799999999999</v>
      </c>
      <c r="N264" s="187">
        <v>175.96</v>
      </c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53">
        <v>166</v>
      </c>
      <c r="Z264" s="153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53"/>
      <c r="AL264" s="153"/>
      <c r="AM264" s="178"/>
      <c r="AN264" s="178"/>
      <c r="AO264" s="214"/>
      <c r="AP264" s="168">
        <v>90</v>
      </c>
      <c r="AQ264" s="169">
        <v>160</v>
      </c>
      <c r="AR264" s="167"/>
      <c r="AS264" s="167"/>
      <c r="AT264" s="167"/>
      <c r="AU264" s="167"/>
      <c r="AV264" s="167"/>
      <c r="AW264" s="167"/>
      <c r="AX264" s="167"/>
      <c r="AY264" s="167"/>
      <c r="AZ264" s="167"/>
      <c r="BA264" s="167"/>
      <c r="BB264" s="167"/>
      <c r="BC264" s="167"/>
      <c r="BD264" s="167"/>
      <c r="BE264" s="167"/>
      <c r="BF264" s="167"/>
      <c r="BG264" s="167"/>
      <c r="BH264" s="167"/>
      <c r="BI264" s="167"/>
      <c r="BJ264" s="167"/>
      <c r="BK264" s="167"/>
      <c r="BL264" s="167"/>
      <c r="BM264" s="167"/>
      <c r="BN264" s="167"/>
      <c r="BO264" s="167"/>
      <c r="BP264" s="167"/>
      <c r="BQ264" s="167"/>
      <c r="BR264" s="167"/>
      <c r="BS264" s="167"/>
      <c r="BT264" s="167"/>
      <c r="BU264" s="167"/>
      <c r="BV264" s="167"/>
      <c r="BW264" s="167"/>
      <c r="BX264" s="170"/>
      <c r="BY264" s="170"/>
      <c r="BZ264" s="170"/>
      <c r="CA264" s="170"/>
      <c r="CB264" s="170"/>
      <c r="CC264" s="170"/>
      <c r="CD264" s="170"/>
      <c r="CE264" s="170"/>
      <c r="CF264" s="170"/>
      <c r="CG264" s="171"/>
      <c r="CH264" s="166">
        <v>1.4999999999999999E-2</v>
      </c>
      <c r="CI264" s="283"/>
      <c r="CJ264" s="172"/>
      <c r="CK264" s="154"/>
      <c r="CL264" s="154"/>
      <c r="CM264" s="154"/>
      <c r="CN264" s="154"/>
      <c r="CO264" s="154" t="s">
        <v>400</v>
      </c>
      <c r="CP264" s="273" t="s">
        <v>401</v>
      </c>
      <c r="CQ264" s="250"/>
      <c r="CR264" s="250"/>
      <c r="CS264" s="250">
        <v>10</v>
      </c>
      <c r="CT264" s="250"/>
      <c r="CU264" s="250"/>
      <c r="CV264" s="250"/>
      <c r="CW264" s="250"/>
      <c r="CX264" s="250"/>
      <c r="CY264" s="250" t="str">
        <f t="shared" si="64"/>
        <v/>
      </c>
      <c r="CZ264" s="178" t="str">
        <f t="shared" si="65"/>
        <v/>
      </c>
      <c r="DA264" s="178" t="str">
        <f t="shared" si="66"/>
        <v/>
      </c>
      <c r="DB264" s="243">
        <f t="shared" si="67"/>
        <v>0</v>
      </c>
      <c r="DC264" s="12">
        <f t="shared" si="68"/>
        <v>0</v>
      </c>
      <c r="DD264" s="271">
        <f t="shared" si="69"/>
        <v>0</v>
      </c>
      <c r="DE264" s="271">
        <f t="shared" si="70"/>
        <v>166</v>
      </c>
      <c r="DF264" s="167">
        <f t="shared" si="71"/>
        <v>87</v>
      </c>
      <c r="DG264" s="271">
        <f t="shared" si="72"/>
        <v>0</v>
      </c>
      <c r="DH264" s="243">
        <f t="shared" si="73"/>
        <v>0</v>
      </c>
      <c r="DI264" s="281" t="str">
        <f t="shared" si="74"/>
        <v/>
      </c>
      <c r="DK264" s="12">
        <f t="shared" si="75"/>
        <v>-3</v>
      </c>
      <c r="DM264" s="242" t="str">
        <f t="shared" si="76"/>
        <v/>
      </c>
      <c r="DN264" s="250">
        <f t="shared" si="77"/>
        <v>0</v>
      </c>
      <c r="DO264" s="250">
        <f t="shared" si="78"/>
        <v>1</v>
      </c>
      <c r="DP264" s="250">
        <f t="shared" si="79"/>
        <v>0</v>
      </c>
      <c r="DQ264" s="250"/>
      <c r="DR264" s="250"/>
      <c r="DS264" s="250"/>
      <c r="DT264" s="250"/>
      <c r="DU264" s="250"/>
      <c r="DV264" s="250"/>
      <c r="DW264" s="250"/>
      <c r="DX264" s="250"/>
      <c r="DY264" s="250"/>
      <c r="DZ264" s="250"/>
      <c r="EA264" s="250"/>
      <c r="EB264" s="250"/>
      <c r="EC264" s="250"/>
      <c r="ED264" s="250"/>
      <c r="EE264" s="250"/>
      <c r="EF264" s="250"/>
      <c r="EG264" s="250"/>
      <c r="EH264" s="250"/>
      <c r="EI264" s="250"/>
    </row>
    <row r="265" spans="1:139" s="184" customFormat="1" ht="31.5" customHeight="1" x14ac:dyDescent="0.2">
      <c r="A265" s="179">
        <v>2022</v>
      </c>
      <c r="B265" s="152">
        <v>3</v>
      </c>
      <c r="C265" s="282">
        <v>44630</v>
      </c>
      <c r="D265" s="152">
        <v>418</v>
      </c>
      <c r="E265" s="152">
        <v>662</v>
      </c>
      <c r="F265" s="152">
        <v>5</v>
      </c>
      <c r="G265" s="183" t="s">
        <v>207</v>
      </c>
      <c r="H265" s="271" t="s">
        <v>208</v>
      </c>
      <c r="I265" s="271" t="s">
        <v>423</v>
      </c>
      <c r="J265" s="271">
        <v>1</v>
      </c>
      <c r="K265" s="271">
        <v>4</v>
      </c>
      <c r="L265" s="185">
        <v>386</v>
      </c>
      <c r="M265" s="186">
        <v>355.12</v>
      </c>
      <c r="N265" s="187">
        <v>416.88</v>
      </c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53"/>
      <c r="Z265" s="153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53"/>
      <c r="AL265" s="153"/>
      <c r="AM265" s="178"/>
      <c r="AN265" s="178"/>
      <c r="AO265" s="214"/>
      <c r="AP265" s="168">
        <v>21</v>
      </c>
      <c r="AQ265" s="169">
        <v>171</v>
      </c>
      <c r="AR265" s="167"/>
      <c r="AS265" s="167"/>
      <c r="AT265" s="167"/>
      <c r="AU265" s="167"/>
      <c r="AV265" s="167"/>
      <c r="AW265" s="167">
        <v>4</v>
      </c>
      <c r="AX265" s="167">
        <v>2</v>
      </c>
      <c r="AY265" s="167">
        <v>8</v>
      </c>
      <c r="AZ265" s="167"/>
      <c r="BA265" s="167"/>
      <c r="BB265" s="167"/>
      <c r="BC265" s="167"/>
      <c r="BD265" s="167"/>
      <c r="BE265" s="167"/>
      <c r="BF265" s="167"/>
      <c r="BG265" s="167"/>
      <c r="BH265" s="167"/>
      <c r="BI265" s="167"/>
      <c r="BJ265" s="167"/>
      <c r="BK265" s="167">
        <v>432</v>
      </c>
      <c r="BL265" s="167"/>
      <c r="BM265" s="167"/>
      <c r="BN265" s="167"/>
      <c r="BO265" s="167"/>
      <c r="BP265" s="167"/>
      <c r="BQ265" s="167"/>
      <c r="BR265" s="167"/>
      <c r="BS265" s="167"/>
      <c r="BT265" s="167"/>
      <c r="BU265" s="167"/>
      <c r="BV265" s="167"/>
      <c r="BW265" s="167"/>
      <c r="BX265" s="170"/>
      <c r="BY265" s="170"/>
      <c r="BZ265" s="170"/>
      <c r="CA265" s="170"/>
      <c r="CB265" s="170"/>
      <c r="CC265" s="170"/>
      <c r="CD265" s="170"/>
      <c r="CE265" s="170"/>
      <c r="CF265" s="170"/>
      <c r="CG265" s="171"/>
      <c r="CH265" s="166">
        <v>1.4999999999999999E-2</v>
      </c>
      <c r="CI265" s="283"/>
      <c r="CJ265" s="172"/>
      <c r="CK265" s="154"/>
      <c r="CL265" s="154"/>
      <c r="CM265" s="154"/>
      <c r="CN265" s="154"/>
      <c r="CO265" s="154" t="s">
        <v>400</v>
      </c>
      <c r="CP265" s="273" t="s">
        <v>401</v>
      </c>
      <c r="CQ265" s="250"/>
      <c r="CR265" s="250"/>
      <c r="CS265" s="250">
        <v>10</v>
      </c>
      <c r="CT265" s="250"/>
      <c r="CU265" s="250"/>
      <c r="CV265" s="250"/>
      <c r="CW265" s="250"/>
      <c r="CX265" s="250"/>
      <c r="CY265" s="250" t="str">
        <f t="shared" si="64"/>
        <v/>
      </c>
      <c r="CZ265" s="178" t="str">
        <f t="shared" si="65"/>
        <v/>
      </c>
      <c r="DA265" s="178" t="str">
        <f t="shared" si="66"/>
        <v/>
      </c>
      <c r="DB265" s="243">
        <f t="shared" si="67"/>
        <v>432</v>
      </c>
      <c r="DC265" s="12">
        <f t="shared" si="68"/>
        <v>14</v>
      </c>
      <c r="DD265" s="271">
        <f t="shared" si="69"/>
        <v>4</v>
      </c>
      <c r="DE265" s="271" t="str">
        <f t="shared" si="70"/>
        <v/>
      </c>
      <c r="DF265" s="167" t="str">
        <f t="shared" si="71"/>
        <v/>
      </c>
      <c r="DG265" s="271" t="str">
        <f t="shared" si="72"/>
        <v/>
      </c>
      <c r="DH265" s="243">
        <f t="shared" si="73"/>
        <v>436</v>
      </c>
      <c r="DI265" s="281">
        <f t="shared" si="74"/>
        <v>9.1743119266055051E-3</v>
      </c>
      <c r="DK265" s="12" t="str">
        <f t="shared" si="75"/>
        <v/>
      </c>
      <c r="DM265" s="242" t="str">
        <f t="shared" si="76"/>
        <v/>
      </c>
      <c r="DN265" s="250">
        <f t="shared" si="77"/>
        <v>0</v>
      </c>
      <c r="DO265" s="250">
        <f t="shared" si="78"/>
        <v>1</v>
      </c>
      <c r="DP265" s="250">
        <f t="shared" si="79"/>
        <v>0</v>
      </c>
      <c r="DQ265" s="250"/>
      <c r="DR265" s="250"/>
      <c r="DS265" s="250"/>
      <c r="DT265" s="250"/>
      <c r="DU265" s="250"/>
      <c r="DV265" s="250"/>
      <c r="DW265" s="250"/>
      <c r="DX265" s="250"/>
      <c r="DY265" s="250"/>
      <c r="DZ265" s="250"/>
      <c r="EA265" s="250"/>
      <c r="EB265" s="250"/>
      <c r="EC265" s="250"/>
      <c r="ED265" s="250"/>
      <c r="EE265" s="250"/>
      <c r="EF265" s="250"/>
      <c r="EG265" s="250"/>
      <c r="EH265" s="250"/>
      <c r="EI265" s="250"/>
    </row>
    <row r="266" spans="1:139" s="184" customFormat="1" ht="31.5" customHeight="1" x14ac:dyDescent="0.2">
      <c r="A266" s="179">
        <v>2022</v>
      </c>
      <c r="B266" s="152">
        <v>3</v>
      </c>
      <c r="C266" s="282">
        <v>44630</v>
      </c>
      <c r="D266" s="152">
        <v>380</v>
      </c>
      <c r="E266" s="152">
        <v>443</v>
      </c>
      <c r="F266" s="152">
        <v>6</v>
      </c>
      <c r="G266" s="183" t="s">
        <v>245</v>
      </c>
      <c r="H266" s="271" t="s">
        <v>246</v>
      </c>
      <c r="I266" s="271" t="s">
        <v>365</v>
      </c>
      <c r="J266" s="271">
        <v>4</v>
      </c>
      <c r="K266" s="271">
        <v>2</v>
      </c>
      <c r="L266" s="185">
        <v>184</v>
      </c>
      <c r="M266" s="186">
        <v>177.00800000000001</v>
      </c>
      <c r="N266" s="187">
        <v>195.04</v>
      </c>
      <c r="O266" s="178"/>
      <c r="P266" s="178">
        <v>306</v>
      </c>
      <c r="Q266" s="178">
        <v>273</v>
      </c>
      <c r="R266" s="178"/>
      <c r="S266" s="178"/>
      <c r="T266" s="178"/>
      <c r="U266" s="178">
        <v>199</v>
      </c>
      <c r="V266" s="178">
        <v>190</v>
      </c>
      <c r="W266" s="178"/>
      <c r="X266" s="178"/>
      <c r="Y266" s="153"/>
      <c r="Z266" s="153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53"/>
      <c r="AL266" s="153"/>
      <c r="AM266" s="178"/>
      <c r="AN266" s="178"/>
      <c r="AO266" s="214"/>
      <c r="AP266" s="168">
        <v>90</v>
      </c>
      <c r="AQ266" s="169">
        <v>160</v>
      </c>
      <c r="AR266" s="167"/>
      <c r="AS266" s="167"/>
      <c r="AT266" s="167"/>
      <c r="AU266" s="167"/>
      <c r="AV266" s="167">
        <v>588</v>
      </c>
      <c r="AW266" s="167">
        <v>4</v>
      </c>
      <c r="AX266" s="167">
        <v>6</v>
      </c>
      <c r="AY266" s="167">
        <v>6</v>
      </c>
      <c r="AZ266" s="167"/>
      <c r="BA266" s="167"/>
      <c r="BB266" s="167"/>
      <c r="BC266" s="167"/>
      <c r="BD266" s="167"/>
      <c r="BE266" s="167"/>
      <c r="BF266" s="167"/>
      <c r="BG266" s="167"/>
      <c r="BH266" s="167">
        <v>596</v>
      </c>
      <c r="BI266" s="167"/>
      <c r="BJ266" s="167"/>
      <c r="BK266" s="167">
        <v>648</v>
      </c>
      <c r="BL266" s="167"/>
      <c r="BM266" s="167"/>
      <c r="BN266" s="167"/>
      <c r="BO266" s="167"/>
      <c r="BP266" s="167"/>
      <c r="BQ266" s="167"/>
      <c r="BR266" s="167"/>
      <c r="BS266" s="167"/>
      <c r="BT266" s="167"/>
      <c r="BU266" s="167"/>
      <c r="BV266" s="167"/>
      <c r="BW266" s="167"/>
      <c r="BX266" s="170"/>
      <c r="BY266" s="170"/>
      <c r="BZ266" s="170"/>
      <c r="CA266" s="170"/>
      <c r="CB266" s="170"/>
      <c r="CC266" s="170"/>
      <c r="CD266" s="170"/>
      <c r="CE266" s="170"/>
      <c r="CF266" s="170"/>
      <c r="CG266" s="171"/>
      <c r="CH266" s="166">
        <v>1.4999999999999999E-2</v>
      </c>
      <c r="CI266" s="283"/>
      <c r="CJ266" s="172"/>
      <c r="CK266" s="154"/>
      <c r="CL266" s="154"/>
      <c r="CM266" s="154"/>
      <c r="CN266" s="154"/>
      <c r="CO266" s="154" t="s">
        <v>400</v>
      </c>
      <c r="CP266" s="273" t="s">
        <v>401</v>
      </c>
      <c r="CQ266" s="250"/>
      <c r="CR266" s="250"/>
      <c r="CS266" s="250">
        <v>10</v>
      </c>
      <c r="CT266" s="250"/>
      <c r="CU266" s="250"/>
      <c r="CV266" s="250"/>
      <c r="CW266" s="250"/>
      <c r="CX266" s="250"/>
      <c r="CY266" s="250" t="str">
        <f t="shared" si="64"/>
        <v/>
      </c>
      <c r="CZ266" s="178">
        <f t="shared" si="65"/>
        <v>290</v>
      </c>
      <c r="DA266" s="178">
        <f t="shared" si="66"/>
        <v>194.5</v>
      </c>
      <c r="DB266" s="243">
        <f t="shared" si="67"/>
        <v>1236</v>
      </c>
      <c r="DC266" s="12">
        <f t="shared" si="68"/>
        <v>16</v>
      </c>
      <c r="DD266" s="271">
        <f t="shared" si="69"/>
        <v>8</v>
      </c>
      <c r="DE266" s="271" t="str">
        <f t="shared" si="70"/>
        <v/>
      </c>
      <c r="DF266" s="167" t="str">
        <f t="shared" si="71"/>
        <v/>
      </c>
      <c r="DG266" s="271" t="str">
        <f t="shared" si="72"/>
        <v/>
      </c>
      <c r="DH266" s="243">
        <f t="shared" si="73"/>
        <v>1244</v>
      </c>
      <c r="DI266" s="281">
        <f t="shared" si="74"/>
        <v>6.4308681672025723E-3</v>
      </c>
      <c r="DK266" s="12" t="str">
        <f t="shared" si="75"/>
        <v/>
      </c>
      <c r="DM266" s="242">
        <f t="shared" si="76"/>
        <v>10.5</v>
      </c>
      <c r="DN266" s="250">
        <f t="shared" si="77"/>
        <v>0</v>
      </c>
      <c r="DO266" s="250">
        <f t="shared" si="78"/>
        <v>1</v>
      </c>
      <c r="DP266" s="250">
        <f t="shared" si="79"/>
        <v>1</v>
      </c>
      <c r="DQ266" s="250"/>
      <c r="DR266" s="250"/>
      <c r="DS266" s="250"/>
      <c r="DT266" s="250"/>
      <c r="DU266" s="250"/>
      <c r="DV266" s="250"/>
      <c r="DW266" s="250"/>
      <c r="DX266" s="250"/>
      <c r="DY266" s="250"/>
      <c r="DZ266" s="250"/>
      <c r="EA266" s="250"/>
      <c r="EB266" s="250"/>
      <c r="EC266" s="250"/>
      <c r="ED266" s="250"/>
      <c r="EE266" s="250"/>
      <c r="EF266" s="250"/>
      <c r="EG266" s="250"/>
      <c r="EH266" s="250"/>
      <c r="EI266" s="250"/>
    </row>
    <row r="267" spans="1:139" s="184" customFormat="1" ht="31.5" customHeight="1" x14ac:dyDescent="0.2">
      <c r="A267" s="179">
        <v>2022</v>
      </c>
      <c r="B267" s="152">
        <v>3</v>
      </c>
      <c r="C267" s="282">
        <v>44630</v>
      </c>
      <c r="D267" s="152">
        <v>380</v>
      </c>
      <c r="E267" s="152">
        <v>444</v>
      </c>
      <c r="F267" s="152">
        <v>6</v>
      </c>
      <c r="G267" s="183" t="s">
        <v>247</v>
      </c>
      <c r="H267" s="271" t="s">
        <v>248</v>
      </c>
      <c r="I267" s="271" t="s">
        <v>365</v>
      </c>
      <c r="J267" s="271">
        <v>4</v>
      </c>
      <c r="K267" s="271">
        <v>2</v>
      </c>
      <c r="L267" s="185">
        <v>166</v>
      </c>
      <c r="M267" s="186">
        <v>159.02799999999999</v>
      </c>
      <c r="N267" s="187">
        <v>175.96</v>
      </c>
      <c r="O267" s="178"/>
      <c r="P267" s="178">
        <v>257</v>
      </c>
      <c r="Q267" s="178">
        <v>220</v>
      </c>
      <c r="R267" s="178"/>
      <c r="S267" s="178"/>
      <c r="T267" s="178"/>
      <c r="U267" s="178">
        <v>175</v>
      </c>
      <c r="V267" s="178">
        <v>171</v>
      </c>
      <c r="W267" s="178"/>
      <c r="X267" s="178"/>
      <c r="Y267" s="153"/>
      <c r="Z267" s="153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53"/>
      <c r="AL267" s="153"/>
      <c r="AM267" s="178"/>
      <c r="AN267" s="178"/>
      <c r="AO267" s="214"/>
      <c r="AP267" s="168">
        <v>90</v>
      </c>
      <c r="AQ267" s="169">
        <v>160</v>
      </c>
      <c r="AR267" s="167"/>
      <c r="AS267" s="167"/>
      <c r="AT267" s="167"/>
      <c r="AU267" s="167"/>
      <c r="AV267" s="167"/>
      <c r="AW267" s="167"/>
      <c r="AX267" s="167"/>
      <c r="AY267" s="167"/>
      <c r="AZ267" s="167"/>
      <c r="BA267" s="167"/>
      <c r="BB267" s="167"/>
      <c r="BC267" s="167"/>
      <c r="BD267" s="167"/>
      <c r="BE267" s="167"/>
      <c r="BF267" s="167"/>
      <c r="BG267" s="167"/>
      <c r="BH267" s="167"/>
      <c r="BI267" s="167"/>
      <c r="BJ267" s="167"/>
      <c r="BK267" s="167"/>
      <c r="BL267" s="167"/>
      <c r="BM267" s="167"/>
      <c r="BN267" s="167"/>
      <c r="BO267" s="167"/>
      <c r="BP267" s="167"/>
      <c r="BQ267" s="167"/>
      <c r="BR267" s="167"/>
      <c r="BS267" s="167"/>
      <c r="BT267" s="167"/>
      <c r="BU267" s="167"/>
      <c r="BV267" s="167"/>
      <c r="BW267" s="167"/>
      <c r="BX267" s="170"/>
      <c r="BY267" s="170"/>
      <c r="BZ267" s="170"/>
      <c r="CA267" s="170"/>
      <c r="CB267" s="170"/>
      <c r="CC267" s="170"/>
      <c r="CD267" s="170"/>
      <c r="CE267" s="170"/>
      <c r="CF267" s="170"/>
      <c r="CG267" s="171"/>
      <c r="CH267" s="166">
        <v>1.4999999999999999E-2</v>
      </c>
      <c r="CI267" s="283"/>
      <c r="CJ267" s="172"/>
      <c r="CK267" s="154"/>
      <c r="CL267" s="154"/>
      <c r="CM267" s="154"/>
      <c r="CN267" s="154"/>
      <c r="CO267" s="154" t="s">
        <v>400</v>
      </c>
      <c r="CP267" s="273" t="s">
        <v>401</v>
      </c>
      <c r="CQ267" s="250"/>
      <c r="CR267" s="250"/>
      <c r="CS267" s="250">
        <v>10</v>
      </c>
      <c r="CT267" s="250"/>
      <c r="CU267" s="250"/>
      <c r="CV267" s="250"/>
      <c r="CW267" s="250"/>
      <c r="CX267" s="250"/>
      <c r="CY267" s="250" t="str">
        <f t="shared" si="64"/>
        <v/>
      </c>
      <c r="CZ267" s="178">
        <f t="shared" si="65"/>
        <v>239</v>
      </c>
      <c r="DA267" s="178">
        <f t="shared" si="66"/>
        <v>173</v>
      </c>
      <c r="DB267" s="243">
        <f t="shared" si="67"/>
        <v>0</v>
      </c>
      <c r="DC267" s="12">
        <f t="shared" si="68"/>
        <v>0</v>
      </c>
      <c r="DD267" s="271">
        <f t="shared" si="69"/>
        <v>0</v>
      </c>
      <c r="DE267" s="271" t="str">
        <f t="shared" si="70"/>
        <v/>
      </c>
      <c r="DF267" s="167" t="str">
        <f t="shared" si="71"/>
        <v/>
      </c>
      <c r="DG267" s="271" t="str">
        <f t="shared" si="72"/>
        <v/>
      </c>
      <c r="DH267" s="243">
        <f t="shared" si="73"/>
        <v>0</v>
      </c>
      <c r="DI267" s="281" t="str">
        <f t="shared" si="74"/>
        <v/>
      </c>
      <c r="DK267" s="12" t="str">
        <f t="shared" si="75"/>
        <v/>
      </c>
      <c r="DM267" s="242">
        <f t="shared" si="76"/>
        <v>7</v>
      </c>
      <c r="DN267" s="250">
        <f t="shared" si="77"/>
        <v>0</v>
      </c>
      <c r="DO267" s="250">
        <f t="shared" si="78"/>
        <v>1</v>
      </c>
      <c r="DP267" s="250">
        <f t="shared" si="79"/>
        <v>1</v>
      </c>
      <c r="DQ267" s="250"/>
      <c r="DR267" s="250"/>
      <c r="DS267" s="250"/>
      <c r="DT267" s="250"/>
      <c r="DU267" s="250"/>
      <c r="DV267" s="250"/>
      <c r="DW267" s="250"/>
      <c r="DX267" s="250"/>
      <c r="DY267" s="250"/>
      <c r="DZ267" s="250"/>
      <c r="EA267" s="250"/>
      <c r="EB267" s="250"/>
      <c r="EC267" s="250"/>
      <c r="ED267" s="250"/>
      <c r="EE267" s="250"/>
      <c r="EF267" s="250"/>
      <c r="EG267" s="250"/>
      <c r="EH267" s="250"/>
      <c r="EI267" s="250"/>
    </row>
    <row r="268" spans="1:139" s="184" customFormat="1" ht="31.5" customHeight="1" x14ac:dyDescent="0.2">
      <c r="A268" s="179">
        <v>2022</v>
      </c>
      <c r="B268" s="152">
        <v>3</v>
      </c>
      <c r="C268" s="282">
        <v>44630</v>
      </c>
      <c r="D268" s="152">
        <v>236</v>
      </c>
      <c r="E268" s="152">
        <v>160</v>
      </c>
      <c r="F268" s="152">
        <v>7</v>
      </c>
      <c r="G268" s="183" t="s">
        <v>187</v>
      </c>
      <c r="H268" s="271" t="s">
        <v>188</v>
      </c>
      <c r="I268" s="271" t="s">
        <v>365</v>
      </c>
      <c r="J268" s="271">
        <v>2</v>
      </c>
      <c r="K268" s="271">
        <v>1</v>
      </c>
      <c r="L268" s="185">
        <v>200</v>
      </c>
      <c r="M268" s="186">
        <v>186</v>
      </c>
      <c r="N268" s="187">
        <v>214</v>
      </c>
      <c r="O268" s="178"/>
      <c r="P268" s="178">
        <v>272</v>
      </c>
      <c r="Q268" s="178">
        <v>307</v>
      </c>
      <c r="R268" s="178">
        <v>289</v>
      </c>
      <c r="S268" s="178">
        <v>272</v>
      </c>
      <c r="T268" s="178"/>
      <c r="U268" s="178">
        <v>172</v>
      </c>
      <c r="V268" s="178">
        <v>199</v>
      </c>
      <c r="W268" s="178">
        <v>203</v>
      </c>
      <c r="X268" s="178">
        <v>175</v>
      </c>
      <c r="Y268" s="153">
        <v>84</v>
      </c>
      <c r="Z268" s="153">
        <v>83</v>
      </c>
      <c r="AA268" s="178">
        <v>279</v>
      </c>
      <c r="AB268" s="178">
        <v>270</v>
      </c>
      <c r="AC268" s="178">
        <v>263</v>
      </c>
      <c r="AD268" s="178">
        <v>274</v>
      </c>
      <c r="AE268" s="178">
        <v>271</v>
      </c>
      <c r="AF268" s="178">
        <v>209</v>
      </c>
      <c r="AG268" s="178">
        <v>186</v>
      </c>
      <c r="AH268" s="178">
        <v>183</v>
      </c>
      <c r="AI268" s="178">
        <v>191</v>
      </c>
      <c r="AJ268" s="178">
        <v>208</v>
      </c>
      <c r="AK268" s="153">
        <v>98</v>
      </c>
      <c r="AL268" s="153">
        <v>98</v>
      </c>
      <c r="AM268" s="178"/>
      <c r="AN268" s="178"/>
      <c r="AO268" s="214"/>
      <c r="AP268" s="168">
        <v>76</v>
      </c>
      <c r="AQ268" s="169">
        <v>95</v>
      </c>
      <c r="AR268" s="167"/>
      <c r="AS268" s="167"/>
      <c r="AT268" s="167"/>
      <c r="AU268" s="167"/>
      <c r="AV268" s="167">
        <v>1260</v>
      </c>
      <c r="AW268" s="167">
        <v>4</v>
      </c>
      <c r="AX268" s="167">
        <v>6</v>
      </c>
      <c r="AY268" s="167">
        <v>2</v>
      </c>
      <c r="AZ268" s="167"/>
      <c r="BA268" s="167"/>
      <c r="BB268" s="167"/>
      <c r="BC268" s="167"/>
      <c r="BD268" s="167"/>
      <c r="BE268" s="167"/>
      <c r="BF268" s="167"/>
      <c r="BG268" s="167"/>
      <c r="BH268" s="167">
        <v>1272</v>
      </c>
      <c r="BI268" s="167"/>
      <c r="BJ268" s="167"/>
      <c r="BK268" s="167"/>
      <c r="BL268" s="167"/>
      <c r="BM268" s="167">
        <v>2</v>
      </c>
      <c r="BN268" s="167">
        <v>6</v>
      </c>
      <c r="BO268" s="167"/>
      <c r="BP268" s="167"/>
      <c r="BQ268" s="167"/>
      <c r="BR268" s="167"/>
      <c r="BS268" s="167"/>
      <c r="BT268" s="167"/>
      <c r="BU268" s="167"/>
      <c r="BV268" s="167"/>
      <c r="BW268" s="167"/>
      <c r="BX268" s="170">
        <v>8</v>
      </c>
      <c r="BY268" s="170">
        <v>8</v>
      </c>
      <c r="BZ268" s="170"/>
      <c r="CA268" s="170"/>
      <c r="CB268" s="170"/>
      <c r="CC268" s="170"/>
      <c r="CD268" s="170"/>
      <c r="CE268" s="170"/>
      <c r="CF268" s="170"/>
      <c r="CG268" s="171"/>
      <c r="CH268" s="166">
        <v>1.4999999999999999E-2</v>
      </c>
      <c r="CI268" s="283"/>
      <c r="CJ268" s="172"/>
      <c r="CK268" s="154"/>
      <c r="CL268" s="154"/>
      <c r="CM268" s="154"/>
      <c r="CN268" s="154"/>
      <c r="CO268" s="154" t="s">
        <v>433</v>
      </c>
      <c r="CP268" s="273" t="s">
        <v>434</v>
      </c>
      <c r="CQ268" s="250"/>
      <c r="CR268" s="250"/>
      <c r="CS268" s="250">
        <v>10</v>
      </c>
      <c r="CT268" s="250"/>
      <c r="CU268" s="250"/>
      <c r="CV268" s="250"/>
      <c r="CW268" s="250"/>
      <c r="CX268" s="250"/>
      <c r="CY268" s="250" t="str">
        <f t="shared" si="64"/>
        <v/>
      </c>
      <c r="CZ268" s="178">
        <f t="shared" si="65"/>
        <v>277</v>
      </c>
      <c r="DA268" s="178">
        <f t="shared" si="66"/>
        <v>191.77777777777777</v>
      </c>
      <c r="DB268" s="243">
        <f t="shared" si="67"/>
        <v>1260</v>
      </c>
      <c r="DC268" s="12">
        <f t="shared" si="68"/>
        <v>20</v>
      </c>
      <c r="DD268" s="271">
        <f t="shared" si="69"/>
        <v>20</v>
      </c>
      <c r="DE268" s="271">
        <f t="shared" si="70"/>
        <v>91</v>
      </c>
      <c r="DF268" s="167">
        <f t="shared" si="71"/>
        <v>79</v>
      </c>
      <c r="DG268" s="271">
        <f t="shared" si="72"/>
        <v>0.3</v>
      </c>
      <c r="DH268" s="243">
        <f t="shared" si="73"/>
        <v>1280</v>
      </c>
      <c r="DI268" s="281">
        <f t="shared" si="74"/>
        <v>1.5625E-2</v>
      </c>
      <c r="DK268" s="12">
        <f t="shared" si="75"/>
        <v>3</v>
      </c>
      <c r="DM268" s="242">
        <f t="shared" si="76"/>
        <v>-8.2222222222222285</v>
      </c>
      <c r="DN268" s="250">
        <f t="shared" si="77"/>
        <v>1</v>
      </c>
      <c r="DO268" s="250">
        <f t="shared" si="78"/>
        <v>1</v>
      </c>
      <c r="DP268" s="250">
        <f t="shared" si="79"/>
        <v>1</v>
      </c>
      <c r="DQ268" s="250"/>
      <c r="DR268" s="250"/>
      <c r="DS268" s="250"/>
      <c r="DT268" s="250"/>
      <c r="DU268" s="250"/>
      <c r="DV268" s="250"/>
      <c r="DW268" s="250"/>
      <c r="DX268" s="250"/>
      <c r="DY268" s="250"/>
      <c r="DZ268" s="250"/>
      <c r="EA268" s="250"/>
      <c r="EB268" s="250"/>
      <c r="EC268" s="250"/>
      <c r="ED268" s="250"/>
      <c r="EE268" s="250"/>
      <c r="EF268" s="250"/>
      <c r="EG268" s="250"/>
      <c r="EH268" s="250"/>
      <c r="EI268" s="250"/>
    </row>
    <row r="269" spans="1:139" s="184" customFormat="1" ht="31.5" customHeight="1" x14ac:dyDescent="0.2">
      <c r="A269" s="179">
        <v>2022</v>
      </c>
      <c r="B269" s="152">
        <v>3</v>
      </c>
      <c r="C269" s="282">
        <v>44630</v>
      </c>
      <c r="D269" s="152">
        <v>47</v>
      </c>
      <c r="E269" s="152">
        <v>122</v>
      </c>
      <c r="F269" s="152">
        <v>8</v>
      </c>
      <c r="G269" s="183" t="s">
        <v>131</v>
      </c>
      <c r="H269" s="271" t="s">
        <v>132</v>
      </c>
      <c r="I269" s="271" t="s">
        <v>371</v>
      </c>
      <c r="J269" s="271">
        <v>2</v>
      </c>
      <c r="K269" s="271">
        <v>1</v>
      </c>
      <c r="L269" s="185">
        <v>280</v>
      </c>
      <c r="M269" s="186">
        <v>267.39999999999998</v>
      </c>
      <c r="N269" s="187">
        <v>292.60000000000002</v>
      </c>
      <c r="O269" s="178"/>
      <c r="P269" s="178">
        <v>360</v>
      </c>
      <c r="Q269" s="178"/>
      <c r="R269" s="178"/>
      <c r="S269" s="178"/>
      <c r="T269" s="178"/>
      <c r="U269" s="178">
        <v>274</v>
      </c>
      <c r="V269" s="178"/>
      <c r="W269" s="178"/>
      <c r="X269" s="178"/>
      <c r="Y269" s="153"/>
      <c r="Z269" s="153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53"/>
      <c r="AL269" s="153">
        <v>106</v>
      </c>
      <c r="AM269" s="178"/>
      <c r="AN269" s="178"/>
      <c r="AO269" s="214"/>
      <c r="AP269" s="168">
        <v>64</v>
      </c>
      <c r="AQ269" s="169">
        <v>113</v>
      </c>
      <c r="AR269" s="167"/>
      <c r="AS269" s="167"/>
      <c r="AT269" s="167"/>
      <c r="AU269" s="167"/>
      <c r="AV269" s="167"/>
      <c r="AW269" s="167"/>
      <c r="AX269" s="167"/>
      <c r="AY269" s="167"/>
      <c r="AZ269" s="167"/>
      <c r="BA269" s="167"/>
      <c r="BB269" s="167"/>
      <c r="BC269" s="167"/>
      <c r="BD269" s="167"/>
      <c r="BE269" s="167"/>
      <c r="BF269" s="167"/>
      <c r="BG269" s="167"/>
      <c r="BH269" s="167"/>
      <c r="BI269" s="167"/>
      <c r="BJ269" s="167"/>
      <c r="BK269" s="167"/>
      <c r="BL269" s="167"/>
      <c r="BM269" s="167"/>
      <c r="BN269" s="167"/>
      <c r="BO269" s="167"/>
      <c r="BP269" s="167"/>
      <c r="BQ269" s="167"/>
      <c r="BR269" s="167"/>
      <c r="BS269" s="167"/>
      <c r="BT269" s="167"/>
      <c r="BU269" s="167"/>
      <c r="BV269" s="167"/>
      <c r="BW269" s="167"/>
      <c r="BX269" s="170"/>
      <c r="BY269" s="170"/>
      <c r="BZ269" s="170"/>
      <c r="CA269" s="170"/>
      <c r="CB269" s="170"/>
      <c r="CC269" s="170"/>
      <c r="CD269" s="170"/>
      <c r="CE269" s="170"/>
      <c r="CF269" s="170"/>
      <c r="CG269" s="171"/>
      <c r="CH269" s="166">
        <v>1.4999999999999999E-2</v>
      </c>
      <c r="CI269" s="283"/>
      <c r="CJ269" s="172"/>
      <c r="CK269" s="154"/>
      <c r="CL269" s="154"/>
      <c r="CM269" s="154"/>
      <c r="CN269" s="154"/>
      <c r="CO269" s="154" t="s">
        <v>367</v>
      </c>
      <c r="CP269" s="273" t="s">
        <v>372</v>
      </c>
      <c r="CQ269" s="250" t="s">
        <v>373</v>
      </c>
      <c r="CR269" s="250" t="s">
        <v>374</v>
      </c>
      <c r="CS269" s="250">
        <v>10</v>
      </c>
      <c r="CT269" s="250"/>
      <c r="CU269" s="250"/>
      <c r="CV269" s="250"/>
      <c r="CW269" s="250"/>
      <c r="CX269" s="250"/>
      <c r="CY269" s="250" t="str">
        <f t="shared" si="64"/>
        <v/>
      </c>
      <c r="CZ269" s="178">
        <f t="shared" si="65"/>
        <v>360</v>
      </c>
      <c r="DA269" s="178">
        <f t="shared" si="66"/>
        <v>274</v>
      </c>
      <c r="DB269" s="243">
        <f t="shared" si="67"/>
        <v>0</v>
      </c>
      <c r="DC269" s="12">
        <f t="shared" si="68"/>
        <v>0</v>
      </c>
      <c r="DD269" s="271">
        <f t="shared" si="69"/>
        <v>0</v>
      </c>
      <c r="DE269" s="271">
        <f t="shared" si="70"/>
        <v>106</v>
      </c>
      <c r="DF269" s="167">
        <f t="shared" si="71"/>
        <v>68</v>
      </c>
      <c r="DG269" s="271">
        <f t="shared" si="72"/>
        <v>0</v>
      </c>
      <c r="DH269" s="243">
        <f t="shared" si="73"/>
        <v>0</v>
      </c>
      <c r="DI269" s="281" t="str">
        <f t="shared" si="74"/>
        <v/>
      </c>
      <c r="DK269" s="12">
        <f t="shared" si="75"/>
        <v>4</v>
      </c>
      <c r="DM269" s="242">
        <f t="shared" si="76"/>
        <v>-6</v>
      </c>
      <c r="DN269" s="250">
        <f t="shared" si="77"/>
        <v>1</v>
      </c>
      <c r="DO269" s="250">
        <f t="shared" si="78"/>
        <v>1</v>
      </c>
      <c r="DP269" s="250">
        <f t="shared" si="79"/>
        <v>1</v>
      </c>
      <c r="DQ269" s="250"/>
      <c r="DR269" s="250"/>
      <c r="DS269" s="250"/>
      <c r="DT269" s="250"/>
      <c r="DU269" s="250"/>
      <c r="DV269" s="250"/>
      <c r="DW269" s="250"/>
      <c r="DX269" s="250"/>
      <c r="DY269" s="250"/>
      <c r="DZ269" s="250"/>
      <c r="EA269" s="250"/>
      <c r="EB269" s="250"/>
      <c r="EC269" s="250"/>
      <c r="ED269" s="250"/>
      <c r="EE269" s="250"/>
      <c r="EF269" s="250"/>
      <c r="EG269" s="250"/>
      <c r="EH269" s="250"/>
      <c r="EI269" s="250"/>
    </row>
    <row r="270" spans="1:139" s="184" customFormat="1" ht="31.5" customHeight="1" x14ac:dyDescent="0.2">
      <c r="A270" s="179">
        <v>2022</v>
      </c>
      <c r="B270" s="152">
        <v>3</v>
      </c>
      <c r="C270" s="282">
        <v>44630</v>
      </c>
      <c r="D270" s="152">
        <v>395</v>
      </c>
      <c r="E270" s="152">
        <v>607</v>
      </c>
      <c r="F270" s="152">
        <v>8</v>
      </c>
      <c r="G270" s="183" t="s">
        <v>181</v>
      </c>
      <c r="H270" s="271" t="s">
        <v>182</v>
      </c>
      <c r="I270" s="271" t="s">
        <v>365</v>
      </c>
      <c r="J270" s="271">
        <v>3</v>
      </c>
      <c r="K270" s="271">
        <v>3</v>
      </c>
      <c r="L270" s="185">
        <v>120</v>
      </c>
      <c r="M270" s="186">
        <v>111.6</v>
      </c>
      <c r="N270" s="187">
        <v>128.4</v>
      </c>
      <c r="O270" s="178"/>
      <c r="P270" s="178"/>
      <c r="Q270" s="178"/>
      <c r="R270" s="178">
        <v>145</v>
      </c>
      <c r="S270" s="178">
        <v>138</v>
      </c>
      <c r="T270" s="178"/>
      <c r="U270" s="178"/>
      <c r="V270" s="178"/>
      <c r="W270" s="178">
        <v>118</v>
      </c>
      <c r="X270" s="178">
        <v>109</v>
      </c>
      <c r="Y270" s="153"/>
      <c r="Z270" s="153"/>
      <c r="AA270" s="178">
        <v>139</v>
      </c>
      <c r="AB270" s="178">
        <v>151</v>
      </c>
      <c r="AC270" s="178">
        <v>149</v>
      </c>
      <c r="AD270" s="178">
        <v>151</v>
      </c>
      <c r="AE270" s="178">
        <v>148</v>
      </c>
      <c r="AF270" s="178">
        <v>117</v>
      </c>
      <c r="AG270" s="178">
        <v>115</v>
      </c>
      <c r="AH270" s="178">
        <v>117</v>
      </c>
      <c r="AI270" s="178">
        <v>119</v>
      </c>
      <c r="AJ270" s="178">
        <v>118</v>
      </c>
      <c r="AK270" s="153"/>
      <c r="AL270" s="153"/>
      <c r="AM270" s="178"/>
      <c r="AN270" s="178"/>
      <c r="AO270" s="214"/>
      <c r="AP270" s="168">
        <v>86</v>
      </c>
      <c r="AQ270" s="169">
        <v>126</v>
      </c>
      <c r="AR270" s="167"/>
      <c r="AS270" s="167"/>
      <c r="AT270" s="167"/>
      <c r="AU270" s="167"/>
      <c r="AV270" s="167"/>
      <c r="AW270" s="167">
        <v>2</v>
      </c>
      <c r="AX270" s="167">
        <v>1</v>
      </c>
      <c r="AY270" s="167">
        <v>2</v>
      </c>
      <c r="AZ270" s="167"/>
      <c r="BA270" s="167"/>
      <c r="BB270" s="167"/>
      <c r="BC270" s="167"/>
      <c r="BD270" s="167"/>
      <c r="BE270" s="167"/>
      <c r="BF270" s="167"/>
      <c r="BG270" s="167"/>
      <c r="BH270" s="167"/>
      <c r="BI270" s="167"/>
      <c r="BJ270" s="167"/>
      <c r="BK270" s="167"/>
      <c r="BL270" s="167"/>
      <c r="BM270" s="167"/>
      <c r="BN270" s="167"/>
      <c r="BO270" s="167"/>
      <c r="BP270" s="167"/>
      <c r="BQ270" s="167"/>
      <c r="BR270" s="167"/>
      <c r="BS270" s="167"/>
      <c r="BT270" s="167"/>
      <c r="BU270" s="167"/>
      <c r="BV270" s="167"/>
      <c r="BW270" s="167"/>
      <c r="BX270" s="170"/>
      <c r="BY270" s="170"/>
      <c r="BZ270" s="170"/>
      <c r="CA270" s="170"/>
      <c r="CB270" s="170"/>
      <c r="CC270" s="170"/>
      <c r="CD270" s="170"/>
      <c r="CE270" s="170"/>
      <c r="CF270" s="170"/>
      <c r="CG270" s="171"/>
      <c r="CH270" s="166">
        <v>1.4999999999999999E-2</v>
      </c>
      <c r="CI270" s="283"/>
      <c r="CJ270" s="172"/>
      <c r="CK270" s="154"/>
      <c r="CL270" s="154"/>
      <c r="CM270" s="154"/>
      <c r="CN270" s="154"/>
      <c r="CO270" s="154" t="s">
        <v>435</v>
      </c>
      <c r="CP270" s="273" t="s">
        <v>436</v>
      </c>
      <c r="CQ270" s="250"/>
      <c r="CR270" s="250"/>
      <c r="CS270" s="250">
        <v>10</v>
      </c>
      <c r="CT270" s="250"/>
      <c r="CU270" s="250"/>
      <c r="CV270" s="250"/>
      <c r="CW270" s="250"/>
      <c r="CX270" s="250"/>
      <c r="CY270" s="250" t="str">
        <f t="shared" si="64"/>
        <v/>
      </c>
      <c r="CZ270" s="178">
        <f t="shared" si="65"/>
        <v>146</v>
      </c>
      <c r="DA270" s="178">
        <f t="shared" si="66"/>
        <v>116.14285714285714</v>
      </c>
      <c r="DB270" s="243">
        <f t="shared" si="67"/>
        <v>0</v>
      </c>
      <c r="DC270" s="12">
        <f t="shared" si="68"/>
        <v>5</v>
      </c>
      <c r="DD270" s="271">
        <f t="shared" si="69"/>
        <v>2</v>
      </c>
      <c r="DE270" s="271" t="str">
        <f t="shared" si="70"/>
        <v/>
      </c>
      <c r="DF270" s="167" t="str">
        <f t="shared" si="71"/>
        <v/>
      </c>
      <c r="DG270" s="271" t="str">
        <f t="shared" si="72"/>
        <v/>
      </c>
      <c r="DH270" s="243">
        <f t="shared" si="73"/>
        <v>2</v>
      </c>
      <c r="DI270" s="281">
        <f t="shared" si="74"/>
        <v>1</v>
      </c>
      <c r="DK270" s="12" t="str">
        <f t="shared" si="75"/>
        <v/>
      </c>
      <c r="DM270" s="242">
        <f t="shared" si="76"/>
        <v>-3.8571428571428612</v>
      </c>
      <c r="DN270" s="250">
        <f t="shared" si="77"/>
        <v>0</v>
      </c>
      <c r="DO270" s="250">
        <f t="shared" si="78"/>
        <v>1</v>
      </c>
      <c r="DP270" s="250">
        <f t="shared" si="79"/>
        <v>1</v>
      </c>
      <c r="DQ270" s="250"/>
      <c r="DR270" s="250"/>
      <c r="DS270" s="250"/>
      <c r="DT270" s="250"/>
      <c r="DU270" s="250"/>
      <c r="DV270" s="250"/>
      <c r="DW270" s="250"/>
      <c r="DX270" s="250"/>
      <c r="DY270" s="250"/>
      <c r="DZ270" s="250"/>
      <c r="EA270" s="250"/>
      <c r="EB270" s="250"/>
      <c r="EC270" s="250"/>
      <c r="ED270" s="250"/>
      <c r="EE270" s="250"/>
      <c r="EF270" s="250"/>
      <c r="EG270" s="250"/>
      <c r="EH270" s="250"/>
      <c r="EI270" s="250"/>
    </row>
    <row r="271" spans="1:139" s="184" customFormat="1" ht="31.5" customHeight="1" x14ac:dyDescent="0.2">
      <c r="A271" s="179">
        <v>2022</v>
      </c>
      <c r="B271" s="152">
        <v>3</v>
      </c>
      <c r="C271" s="282">
        <v>44630</v>
      </c>
      <c r="D271" s="152">
        <v>395</v>
      </c>
      <c r="E271" s="152">
        <v>608</v>
      </c>
      <c r="F271" s="152">
        <v>8</v>
      </c>
      <c r="G271" s="183" t="s">
        <v>183</v>
      </c>
      <c r="H271" s="271" t="s">
        <v>184</v>
      </c>
      <c r="I271" s="271" t="s">
        <v>365</v>
      </c>
      <c r="J271" s="271">
        <v>3</v>
      </c>
      <c r="K271" s="271">
        <v>3</v>
      </c>
      <c r="L271" s="185">
        <v>110</v>
      </c>
      <c r="M271" s="186">
        <v>102.3</v>
      </c>
      <c r="N271" s="187">
        <v>117.7</v>
      </c>
      <c r="O271" s="178"/>
      <c r="P271" s="178"/>
      <c r="Q271" s="178"/>
      <c r="R271" s="178">
        <v>138</v>
      </c>
      <c r="S271" s="178">
        <v>130</v>
      </c>
      <c r="T271" s="178"/>
      <c r="U271" s="178"/>
      <c r="V271" s="178"/>
      <c r="W271" s="178">
        <v>109</v>
      </c>
      <c r="X271" s="178">
        <v>100</v>
      </c>
      <c r="Y271" s="153"/>
      <c r="Z271" s="153"/>
      <c r="AA271" s="178">
        <v>123</v>
      </c>
      <c r="AB271" s="178">
        <v>126</v>
      </c>
      <c r="AC271" s="178">
        <v>125</v>
      </c>
      <c r="AD271" s="178">
        <v>130</v>
      </c>
      <c r="AE271" s="178">
        <v>127</v>
      </c>
      <c r="AF271" s="178">
        <v>100</v>
      </c>
      <c r="AG271" s="178">
        <v>93</v>
      </c>
      <c r="AH271" s="178">
        <v>104</v>
      </c>
      <c r="AI271" s="178">
        <v>99</v>
      </c>
      <c r="AJ271" s="178">
        <v>106</v>
      </c>
      <c r="AK271" s="153"/>
      <c r="AL271" s="153"/>
      <c r="AM271" s="178"/>
      <c r="AN271" s="178"/>
      <c r="AO271" s="214"/>
      <c r="AP271" s="168">
        <v>86</v>
      </c>
      <c r="AQ271" s="169">
        <v>126</v>
      </c>
      <c r="AR271" s="167"/>
      <c r="AS271" s="167"/>
      <c r="AT271" s="167"/>
      <c r="AU271" s="167"/>
      <c r="AV271" s="167"/>
      <c r="AW271" s="167">
        <v>2</v>
      </c>
      <c r="AX271" s="167">
        <v>2</v>
      </c>
      <c r="AY271" s="167">
        <v>2</v>
      </c>
      <c r="AZ271" s="167"/>
      <c r="BA271" s="167"/>
      <c r="BB271" s="167"/>
      <c r="BC271" s="167"/>
      <c r="BD271" s="167"/>
      <c r="BE271" s="167"/>
      <c r="BF271" s="167"/>
      <c r="BG271" s="167"/>
      <c r="BH271" s="167"/>
      <c r="BI271" s="167"/>
      <c r="BJ271" s="167"/>
      <c r="BK271" s="167"/>
      <c r="BL271" s="167"/>
      <c r="BM271" s="167"/>
      <c r="BN271" s="167"/>
      <c r="BO271" s="167"/>
      <c r="BP271" s="167"/>
      <c r="BQ271" s="167"/>
      <c r="BR271" s="167"/>
      <c r="BS271" s="167"/>
      <c r="BT271" s="167"/>
      <c r="BU271" s="167"/>
      <c r="BV271" s="167"/>
      <c r="BW271" s="167"/>
      <c r="BX271" s="170"/>
      <c r="BY271" s="170"/>
      <c r="BZ271" s="170"/>
      <c r="CA271" s="170"/>
      <c r="CB271" s="170"/>
      <c r="CC271" s="170"/>
      <c r="CD271" s="170"/>
      <c r="CE271" s="170"/>
      <c r="CF271" s="170"/>
      <c r="CG271" s="171"/>
      <c r="CH271" s="166">
        <v>1.4999999999999999E-2</v>
      </c>
      <c r="CI271" s="283"/>
      <c r="CJ271" s="172"/>
      <c r="CK271" s="154"/>
      <c r="CL271" s="154"/>
      <c r="CM271" s="154"/>
      <c r="CN271" s="154"/>
      <c r="CO271" s="154" t="s">
        <v>435</v>
      </c>
      <c r="CP271" s="273" t="s">
        <v>436</v>
      </c>
      <c r="CQ271" s="250"/>
      <c r="CR271" s="250"/>
      <c r="CS271" s="250">
        <v>10</v>
      </c>
      <c r="CT271" s="250"/>
      <c r="CU271" s="250"/>
      <c r="CV271" s="250"/>
      <c r="CW271" s="250"/>
      <c r="CX271" s="250"/>
      <c r="CY271" s="250" t="str">
        <f t="shared" si="64"/>
        <v/>
      </c>
      <c r="CZ271" s="178">
        <f t="shared" si="65"/>
        <v>128</v>
      </c>
      <c r="DA271" s="178">
        <f t="shared" si="66"/>
        <v>101.57142857142857</v>
      </c>
      <c r="DB271" s="243">
        <f t="shared" si="67"/>
        <v>0</v>
      </c>
      <c r="DC271" s="12">
        <f t="shared" si="68"/>
        <v>6</v>
      </c>
      <c r="DD271" s="271">
        <f t="shared" si="69"/>
        <v>2</v>
      </c>
      <c r="DE271" s="271" t="str">
        <f t="shared" si="70"/>
        <v/>
      </c>
      <c r="DF271" s="167" t="str">
        <f t="shared" si="71"/>
        <v/>
      </c>
      <c r="DG271" s="271" t="str">
        <f t="shared" si="72"/>
        <v/>
      </c>
      <c r="DH271" s="243">
        <f t="shared" si="73"/>
        <v>2</v>
      </c>
      <c r="DI271" s="281">
        <f t="shared" si="74"/>
        <v>1</v>
      </c>
      <c r="DK271" s="12" t="str">
        <f t="shared" si="75"/>
        <v/>
      </c>
      <c r="DM271" s="242">
        <f t="shared" si="76"/>
        <v>-8.4285714285714306</v>
      </c>
      <c r="DN271" s="250">
        <f t="shared" si="77"/>
        <v>0</v>
      </c>
      <c r="DO271" s="250">
        <f t="shared" si="78"/>
        <v>0</v>
      </c>
      <c r="DP271" s="250">
        <f t="shared" si="79"/>
        <v>1</v>
      </c>
      <c r="DQ271" s="250"/>
      <c r="DR271" s="250"/>
      <c r="DS271" s="250"/>
      <c r="DT271" s="250"/>
      <c r="DU271" s="250"/>
      <c r="DV271" s="250"/>
      <c r="DW271" s="250"/>
      <c r="DX271" s="250"/>
      <c r="DY271" s="250"/>
      <c r="DZ271" s="250"/>
      <c r="EA271" s="250"/>
      <c r="EB271" s="250"/>
      <c r="EC271" s="250"/>
      <c r="ED271" s="250"/>
      <c r="EE271" s="250"/>
      <c r="EF271" s="250"/>
      <c r="EG271" s="250"/>
      <c r="EH271" s="250"/>
      <c r="EI271" s="250"/>
    </row>
    <row r="272" spans="1:139" s="184" customFormat="1" ht="31.5" customHeight="1" x14ac:dyDescent="0.2">
      <c r="A272" s="179">
        <v>2022</v>
      </c>
      <c r="B272" s="152">
        <v>3</v>
      </c>
      <c r="C272" s="282">
        <v>44630</v>
      </c>
      <c r="D272" s="152">
        <v>395</v>
      </c>
      <c r="E272" s="152">
        <v>609</v>
      </c>
      <c r="F272" s="152">
        <v>8</v>
      </c>
      <c r="G272" s="183" t="s">
        <v>185</v>
      </c>
      <c r="H272" s="271" t="s">
        <v>186</v>
      </c>
      <c r="I272" s="271" t="s">
        <v>365</v>
      </c>
      <c r="J272" s="271">
        <v>3</v>
      </c>
      <c r="K272" s="271">
        <v>3</v>
      </c>
      <c r="L272" s="185">
        <v>50</v>
      </c>
      <c r="M272" s="186">
        <v>46.5</v>
      </c>
      <c r="N272" s="187">
        <v>53.5</v>
      </c>
      <c r="O272" s="178"/>
      <c r="P272" s="178"/>
      <c r="Q272" s="178"/>
      <c r="R272" s="178">
        <v>58</v>
      </c>
      <c r="S272" s="178">
        <v>56</v>
      </c>
      <c r="T272" s="178"/>
      <c r="U272" s="178"/>
      <c r="V272" s="178"/>
      <c r="W272" s="178">
        <v>51</v>
      </c>
      <c r="X272" s="178">
        <v>49</v>
      </c>
      <c r="Y272" s="153"/>
      <c r="Z272" s="153">
        <v>112</v>
      </c>
      <c r="AA272" s="178">
        <v>61</v>
      </c>
      <c r="AB272" s="178">
        <v>60</v>
      </c>
      <c r="AC272" s="178">
        <v>62</v>
      </c>
      <c r="AD272" s="178">
        <v>68</v>
      </c>
      <c r="AE272" s="178">
        <v>64</v>
      </c>
      <c r="AF272" s="178">
        <v>52</v>
      </c>
      <c r="AG272" s="178">
        <v>48</v>
      </c>
      <c r="AH272" s="178">
        <v>50</v>
      </c>
      <c r="AI272" s="178">
        <v>54</v>
      </c>
      <c r="AJ272" s="178">
        <v>50</v>
      </c>
      <c r="AK272" s="153">
        <v>112</v>
      </c>
      <c r="AL272" s="153">
        <v>117</v>
      </c>
      <c r="AM272" s="178"/>
      <c r="AN272" s="178"/>
      <c r="AO272" s="214"/>
      <c r="AP272" s="168">
        <v>86</v>
      </c>
      <c r="AQ272" s="169">
        <v>126</v>
      </c>
      <c r="AR272" s="167"/>
      <c r="AS272" s="167"/>
      <c r="AT272" s="167"/>
      <c r="AU272" s="167"/>
      <c r="AV272" s="167"/>
      <c r="AW272" s="167">
        <v>2</v>
      </c>
      <c r="AX272" s="167">
        <v>1</v>
      </c>
      <c r="AY272" s="167">
        <v>1</v>
      </c>
      <c r="AZ272" s="167"/>
      <c r="BA272" s="167"/>
      <c r="BB272" s="167"/>
      <c r="BC272" s="167"/>
      <c r="BD272" s="167"/>
      <c r="BE272" s="167"/>
      <c r="BF272" s="167"/>
      <c r="BG272" s="167"/>
      <c r="BH272" s="167"/>
      <c r="BI272" s="167"/>
      <c r="BJ272" s="167"/>
      <c r="BK272" s="167"/>
      <c r="BL272" s="167"/>
      <c r="BM272" s="167"/>
      <c r="BN272" s="167"/>
      <c r="BO272" s="167"/>
      <c r="BP272" s="167"/>
      <c r="BQ272" s="167"/>
      <c r="BR272" s="167"/>
      <c r="BS272" s="167"/>
      <c r="BT272" s="167"/>
      <c r="BU272" s="167"/>
      <c r="BV272" s="167"/>
      <c r="BW272" s="167"/>
      <c r="BX272" s="170"/>
      <c r="BY272" s="170"/>
      <c r="BZ272" s="170"/>
      <c r="CA272" s="170"/>
      <c r="CB272" s="170"/>
      <c r="CC272" s="170"/>
      <c r="CD272" s="170"/>
      <c r="CE272" s="170"/>
      <c r="CF272" s="170"/>
      <c r="CG272" s="171"/>
      <c r="CH272" s="166">
        <v>1.4999999999999999E-2</v>
      </c>
      <c r="CI272" s="283"/>
      <c r="CJ272" s="172"/>
      <c r="CK272" s="154"/>
      <c r="CL272" s="154"/>
      <c r="CM272" s="154"/>
      <c r="CN272" s="154"/>
      <c r="CO272" s="154" t="s">
        <v>435</v>
      </c>
      <c r="CP272" s="273" t="s">
        <v>436</v>
      </c>
      <c r="CQ272" s="250"/>
      <c r="CR272" s="250"/>
      <c r="CS272" s="250">
        <v>10</v>
      </c>
      <c r="CT272" s="250"/>
      <c r="CU272" s="250"/>
      <c r="CV272" s="250"/>
      <c r="CW272" s="250"/>
      <c r="CX272" s="250"/>
      <c r="CY272" s="250" t="str">
        <f t="shared" si="64"/>
        <v/>
      </c>
      <c r="CZ272" s="178">
        <f t="shared" si="65"/>
        <v>61</v>
      </c>
      <c r="DA272" s="178">
        <f t="shared" si="66"/>
        <v>50.571428571428569</v>
      </c>
      <c r="DB272" s="243">
        <f t="shared" si="67"/>
        <v>0</v>
      </c>
      <c r="DC272" s="12">
        <f t="shared" si="68"/>
        <v>4</v>
      </c>
      <c r="DD272" s="271">
        <f t="shared" si="69"/>
        <v>1</v>
      </c>
      <c r="DE272" s="271">
        <f t="shared" si="70"/>
        <v>114</v>
      </c>
      <c r="DF272" s="167">
        <f t="shared" si="71"/>
        <v>95</v>
      </c>
      <c r="DG272" s="271">
        <f t="shared" si="72"/>
        <v>0</v>
      </c>
      <c r="DH272" s="243">
        <f t="shared" si="73"/>
        <v>1</v>
      </c>
      <c r="DI272" s="281">
        <f t="shared" si="74"/>
        <v>1</v>
      </c>
      <c r="DK272" s="12">
        <f t="shared" si="75"/>
        <v>9</v>
      </c>
      <c r="DM272" s="242">
        <f t="shared" si="76"/>
        <v>0.5714285714285694</v>
      </c>
      <c r="DN272" s="250">
        <f t="shared" si="77"/>
        <v>1</v>
      </c>
      <c r="DO272" s="250">
        <f t="shared" si="78"/>
        <v>1</v>
      </c>
      <c r="DP272" s="250">
        <f t="shared" si="79"/>
        <v>1</v>
      </c>
      <c r="DQ272" s="250"/>
      <c r="DR272" s="250"/>
      <c r="DS272" s="250"/>
      <c r="DT272" s="250"/>
      <c r="DU272" s="250"/>
      <c r="DV272" s="250"/>
      <c r="DW272" s="250"/>
      <c r="DX272" s="250"/>
      <c r="DY272" s="250"/>
      <c r="DZ272" s="250"/>
      <c r="EA272" s="250"/>
      <c r="EB272" s="250"/>
      <c r="EC272" s="250"/>
      <c r="ED272" s="250"/>
      <c r="EE272" s="250"/>
      <c r="EF272" s="250"/>
      <c r="EG272" s="250"/>
      <c r="EH272" s="250"/>
      <c r="EI272" s="250"/>
    </row>
    <row r="273" spans="1:139" s="184" customFormat="1" ht="31.5" customHeight="1" x14ac:dyDescent="0.2">
      <c r="A273" s="179">
        <v>2022</v>
      </c>
      <c r="B273" s="152">
        <v>3</v>
      </c>
      <c r="C273" s="282">
        <v>44630</v>
      </c>
      <c r="D273" s="152">
        <v>425</v>
      </c>
      <c r="E273" s="152">
        <v>674</v>
      </c>
      <c r="F273" s="152">
        <v>8</v>
      </c>
      <c r="G273" s="183" t="s">
        <v>115</v>
      </c>
      <c r="H273" s="271" t="s">
        <v>116</v>
      </c>
      <c r="I273" s="271" t="s">
        <v>371</v>
      </c>
      <c r="J273" s="271">
        <v>2</v>
      </c>
      <c r="K273" s="271">
        <v>1</v>
      </c>
      <c r="L273" s="185">
        <v>256</v>
      </c>
      <c r="M273" s="186">
        <v>240.89599999999999</v>
      </c>
      <c r="N273" s="187">
        <v>274.17599999999999</v>
      </c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53">
        <v>112</v>
      </c>
      <c r="Z273" s="153"/>
      <c r="AA273" s="178"/>
      <c r="AB273" s="178"/>
      <c r="AC273" s="178"/>
      <c r="AD273" s="178"/>
      <c r="AE273" s="178">
        <v>362</v>
      </c>
      <c r="AF273" s="178"/>
      <c r="AG273" s="178"/>
      <c r="AH273" s="178"/>
      <c r="AI273" s="178"/>
      <c r="AJ273" s="178">
        <v>281</v>
      </c>
      <c r="AK273" s="153"/>
      <c r="AL273" s="153"/>
      <c r="AM273" s="178"/>
      <c r="AN273" s="178"/>
      <c r="AO273" s="214"/>
      <c r="AP273" s="168">
        <v>60</v>
      </c>
      <c r="AQ273" s="169">
        <v>120</v>
      </c>
      <c r="AR273" s="167"/>
      <c r="AS273" s="167"/>
      <c r="AT273" s="167"/>
      <c r="AU273" s="167"/>
      <c r="AV273" s="167"/>
      <c r="AW273" s="167"/>
      <c r="AX273" s="167"/>
      <c r="AY273" s="167"/>
      <c r="AZ273" s="167"/>
      <c r="BA273" s="167"/>
      <c r="BB273" s="167"/>
      <c r="BC273" s="167"/>
      <c r="BD273" s="167"/>
      <c r="BE273" s="167"/>
      <c r="BF273" s="167"/>
      <c r="BG273" s="167"/>
      <c r="BH273" s="167"/>
      <c r="BI273" s="167"/>
      <c r="BJ273" s="167"/>
      <c r="BK273" s="167"/>
      <c r="BL273" s="167"/>
      <c r="BM273" s="167">
        <v>1</v>
      </c>
      <c r="BN273" s="167">
        <v>3</v>
      </c>
      <c r="BO273" s="167"/>
      <c r="BP273" s="167"/>
      <c r="BQ273" s="167"/>
      <c r="BR273" s="167"/>
      <c r="BS273" s="167"/>
      <c r="BT273" s="167"/>
      <c r="BU273" s="167"/>
      <c r="BV273" s="167"/>
      <c r="BW273" s="167"/>
      <c r="BX273" s="170"/>
      <c r="BY273" s="170"/>
      <c r="BZ273" s="170"/>
      <c r="CA273" s="170"/>
      <c r="CB273" s="170"/>
      <c r="CC273" s="170"/>
      <c r="CD273" s="170"/>
      <c r="CE273" s="170"/>
      <c r="CF273" s="170"/>
      <c r="CG273" s="171"/>
      <c r="CH273" s="166">
        <v>1.4999999999999999E-2</v>
      </c>
      <c r="CI273" s="283"/>
      <c r="CJ273" s="172"/>
      <c r="CK273" s="154"/>
      <c r="CL273" s="154"/>
      <c r="CM273" s="154"/>
      <c r="CN273" s="154"/>
      <c r="CO273" s="154" t="s">
        <v>367</v>
      </c>
      <c r="CP273" s="273" t="s">
        <v>372</v>
      </c>
      <c r="CQ273" s="250" t="s">
        <v>422</v>
      </c>
      <c r="CR273" s="250" t="s">
        <v>374</v>
      </c>
      <c r="CS273" s="250">
        <v>10</v>
      </c>
      <c r="CT273" s="250"/>
      <c r="CU273" s="250"/>
      <c r="CV273" s="250"/>
      <c r="CW273" s="250"/>
      <c r="CX273" s="250"/>
      <c r="CY273" s="250" t="str">
        <f t="shared" si="64"/>
        <v/>
      </c>
      <c r="CZ273" s="178">
        <f t="shared" si="65"/>
        <v>362</v>
      </c>
      <c r="DA273" s="178">
        <f t="shared" si="66"/>
        <v>281</v>
      </c>
      <c r="DB273" s="243">
        <f t="shared" si="67"/>
        <v>0</v>
      </c>
      <c r="DC273" s="12">
        <f t="shared" si="68"/>
        <v>4</v>
      </c>
      <c r="DD273" s="271">
        <f t="shared" si="69"/>
        <v>4</v>
      </c>
      <c r="DE273" s="271">
        <f t="shared" si="70"/>
        <v>112</v>
      </c>
      <c r="DF273" s="167">
        <f t="shared" si="71"/>
        <v>64</v>
      </c>
      <c r="DG273" s="271">
        <f t="shared" si="72"/>
        <v>0.1</v>
      </c>
      <c r="DH273" s="243">
        <f t="shared" si="73"/>
        <v>4</v>
      </c>
      <c r="DI273" s="281">
        <f t="shared" si="74"/>
        <v>1</v>
      </c>
      <c r="DK273" s="12">
        <f t="shared" si="75"/>
        <v>4</v>
      </c>
      <c r="DM273" s="242">
        <f t="shared" si="76"/>
        <v>25</v>
      </c>
      <c r="DN273" s="250">
        <f t="shared" si="77"/>
        <v>1</v>
      </c>
      <c r="DO273" s="250">
        <f t="shared" si="78"/>
        <v>1</v>
      </c>
      <c r="DP273" s="250">
        <f t="shared" si="79"/>
        <v>0</v>
      </c>
      <c r="DQ273" s="250"/>
      <c r="DR273" s="250"/>
      <c r="DS273" s="250"/>
      <c r="DT273" s="250"/>
      <c r="DU273" s="250"/>
      <c r="DV273" s="250"/>
      <c r="DW273" s="250"/>
      <c r="DX273" s="250"/>
      <c r="DY273" s="250"/>
      <c r="DZ273" s="250"/>
      <c r="EA273" s="250"/>
      <c r="EB273" s="250"/>
      <c r="EC273" s="250"/>
      <c r="ED273" s="250"/>
      <c r="EE273" s="250"/>
      <c r="EF273" s="250"/>
      <c r="EG273" s="250"/>
      <c r="EH273" s="250"/>
      <c r="EI273" s="250"/>
    </row>
    <row r="274" spans="1:139" s="184" customFormat="1" ht="31.5" customHeight="1" x14ac:dyDescent="0.2">
      <c r="A274" s="179">
        <v>2022</v>
      </c>
      <c r="B274" s="152">
        <v>3</v>
      </c>
      <c r="C274" s="282">
        <v>44630</v>
      </c>
      <c r="D274" s="152">
        <v>52</v>
      </c>
      <c r="E274" s="152">
        <v>130</v>
      </c>
      <c r="F274" s="152">
        <v>25</v>
      </c>
      <c r="G274" s="183" t="s">
        <v>223</v>
      </c>
      <c r="H274" s="271" t="s">
        <v>224</v>
      </c>
      <c r="I274" s="271" t="s">
        <v>425</v>
      </c>
      <c r="J274" s="271">
        <v>9</v>
      </c>
      <c r="K274" s="271">
        <v>1</v>
      </c>
      <c r="L274" s="185">
        <v>12</v>
      </c>
      <c r="M274" s="186">
        <v>11.16</v>
      </c>
      <c r="N274" s="187">
        <v>12.84</v>
      </c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53"/>
      <c r="Z274" s="153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53"/>
      <c r="AL274" s="153"/>
      <c r="AM274" s="178"/>
      <c r="AN274" s="178"/>
      <c r="AO274" s="214"/>
      <c r="AP274" s="168">
        <v>336</v>
      </c>
      <c r="AQ274" s="169">
        <v>96</v>
      </c>
      <c r="AR274" s="167"/>
      <c r="AS274" s="167"/>
      <c r="AT274" s="167"/>
      <c r="AU274" s="167"/>
      <c r="AV274" s="167">
        <v>2800</v>
      </c>
      <c r="AW274" s="167"/>
      <c r="AX274" s="167"/>
      <c r="AY274" s="167"/>
      <c r="AZ274" s="167"/>
      <c r="BA274" s="167"/>
      <c r="BB274" s="167"/>
      <c r="BC274" s="167"/>
      <c r="BD274" s="167"/>
      <c r="BE274" s="167"/>
      <c r="BF274" s="167"/>
      <c r="BG274" s="167"/>
      <c r="BH274" s="167"/>
      <c r="BI274" s="167"/>
      <c r="BJ274" s="167"/>
      <c r="BK274" s="167">
        <v>400</v>
      </c>
      <c r="BL274" s="167"/>
      <c r="BM274" s="167"/>
      <c r="BN274" s="167"/>
      <c r="BO274" s="167"/>
      <c r="BP274" s="167"/>
      <c r="BQ274" s="167"/>
      <c r="BR274" s="167"/>
      <c r="BS274" s="167"/>
      <c r="BT274" s="167"/>
      <c r="BU274" s="167"/>
      <c r="BV274" s="167"/>
      <c r="BW274" s="167"/>
      <c r="BX274" s="170"/>
      <c r="BY274" s="170"/>
      <c r="BZ274" s="170"/>
      <c r="CA274" s="170"/>
      <c r="CB274" s="170"/>
      <c r="CC274" s="170"/>
      <c r="CD274" s="170"/>
      <c r="CE274" s="170"/>
      <c r="CF274" s="170"/>
      <c r="CG274" s="171"/>
      <c r="CH274" s="166">
        <v>0.02</v>
      </c>
      <c r="CI274" s="283"/>
      <c r="CJ274" s="172"/>
      <c r="CK274" s="154"/>
      <c r="CL274" s="154"/>
      <c r="CM274" s="154"/>
      <c r="CN274" s="154"/>
      <c r="CO274" s="154" t="s">
        <v>375</v>
      </c>
      <c r="CP274" s="273" t="s">
        <v>383</v>
      </c>
      <c r="CQ274" s="250" t="s">
        <v>426</v>
      </c>
      <c r="CR274" s="250"/>
      <c r="CS274" s="250">
        <v>10</v>
      </c>
      <c r="CT274" s="250"/>
      <c r="CU274" s="250"/>
      <c r="CV274" s="250"/>
      <c r="CW274" s="250"/>
      <c r="CX274" s="250"/>
      <c r="CY274" s="250" t="str">
        <f t="shared" si="64"/>
        <v/>
      </c>
      <c r="CZ274" s="178" t="str">
        <f t="shared" si="65"/>
        <v/>
      </c>
      <c r="DA274" s="178" t="str">
        <f t="shared" si="66"/>
        <v/>
      </c>
      <c r="DB274" s="243">
        <f t="shared" si="67"/>
        <v>3200</v>
      </c>
      <c r="DC274" s="12">
        <f t="shared" si="68"/>
        <v>0</v>
      </c>
      <c r="DD274" s="271">
        <f t="shared" si="69"/>
        <v>0</v>
      </c>
      <c r="DE274" s="271" t="str">
        <f t="shared" si="70"/>
        <v/>
      </c>
      <c r="DF274" s="167" t="str">
        <f t="shared" si="71"/>
        <v/>
      </c>
      <c r="DG274" s="271" t="str">
        <f t="shared" si="72"/>
        <v/>
      </c>
      <c r="DH274" s="243">
        <f t="shared" si="73"/>
        <v>3200</v>
      </c>
      <c r="DI274" s="281">
        <f t="shared" si="74"/>
        <v>0</v>
      </c>
      <c r="DK274" s="12" t="str">
        <f t="shared" si="75"/>
        <v/>
      </c>
      <c r="DM274" s="242" t="str">
        <f t="shared" si="76"/>
        <v/>
      </c>
      <c r="DN274" s="250">
        <f t="shared" si="77"/>
        <v>0</v>
      </c>
      <c r="DO274" s="250">
        <f t="shared" si="78"/>
        <v>1</v>
      </c>
      <c r="DP274" s="250">
        <f t="shared" si="79"/>
        <v>0</v>
      </c>
      <c r="DQ274" s="250"/>
      <c r="DR274" s="250"/>
      <c r="DS274" s="250"/>
      <c r="DT274" s="250"/>
      <c r="DU274" s="250"/>
      <c r="DV274" s="250"/>
      <c r="DW274" s="250"/>
      <c r="DX274" s="250"/>
      <c r="DY274" s="250"/>
      <c r="DZ274" s="250"/>
      <c r="EA274" s="250"/>
      <c r="EB274" s="250"/>
      <c r="EC274" s="250"/>
      <c r="ED274" s="250"/>
      <c r="EE274" s="250"/>
      <c r="EF274" s="250"/>
      <c r="EG274" s="250"/>
      <c r="EH274" s="250"/>
      <c r="EI274" s="250"/>
    </row>
    <row r="275" spans="1:139" s="184" customFormat="1" ht="31.5" customHeight="1" x14ac:dyDescent="0.2">
      <c r="A275" s="179">
        <v>2022</v>
      </c>
      <c r="B275" s="152">
        <v>3</v>
      </c>
      <c r="C275" s="282">
        <v>44630</v>
      </c>
      <c r="D275" s="152">
        <v>227</v>
      </c>
      <c r="E275" s="152">
        <v>155</v>
      </c>
      <c r="F275" s="152">
        <v>28</v>
      </c>
      <c r="G275" s="183" t="s">
        <v>153</v>
      </c>
      <c r="H275" s="271" t="s">
        <v>154</v>
      </c>
      <c r="I275" s="271" t="s">
        <v>390</v>
      </c>
      <c r="J275" s="271">
        <v>3</v>
      </c>
      <c r="K275" s="271">
        <v>2</v>
      </c>
      <c r="L275" s="185">
        <v>122</v>
      </c>
      <c r="M275" s="186">
        <v>113.46</v>
      </c>
      <c r="N275" s="187">
        <v>130.54</v>
      </c>
      <c r="O275" s="178"/>
      <c r="P275" s="178">
        <v>165</v>
      </c>
      <c r="Q275" s="178">
        <v>174</v>
      </c>
      <c r="R275" s="178">
        <v>168</v>
      </c>
      <c r="S275" s="178">
        <v>162</v>
      </c>
      <c r="T275" s="178"/>
      <c r="U275" s="178">
        <v>123</v>
      </c>
      <c r="V275" s="178">
        <v>125</v>
      </c>
      <c r="W275" s="178">
        <v>120</v>
      </c>
      <c r="X275" s="178">
        <v>128</v>
      </c>
      <c r="Y275" s="153">
        <v>126</v>
      </c>
      <c r="Z275" s="153">
        <v>124</v>
      </c>
      <c r="AA275" s="178">
        <v>216</v>
      </c>
      <c r="AB275" s="178">
        <v>173</v>
      </c>
      <c r="AC275" s="178">
        <v>203</v>
      </c>
      <c r="AD275" s="178">
        <v>200</v>
      </c>
      <c r="AE275" s="178">
        <v>218</v>
      </c>
      <c r="AF275" s="178">
        <v>138</v>
      </c>
      <c r="AG275" s="178">
        <v>130</v>
      </c>
      <c r="AH275" s="178">
        <v>128</v>
      </c>
      <c r="AI275" s="178">
        <v>121</v>
      </c>
      <c r="AJ275" s="178">
        <v>134</v>
      </c>
      <c r="AK275" s="153">
        <v>118</v>
      </c>
      <c r="AL275" s="153">
        <v>121</v>
      </c>
      <c r="AM275" s="178"/>
      <c r="AN275" s="178"/>
      <c r="AO275" s="214"/>
      <c r="AP275" s="168">
        <v>80</v>
      </c>
      <c r="AQ275" s="169">
        <v>135</v>
      </c>
      <c r="AR275" s="167"/>
      <c r="AS275" s="167"/>
      <c r="AT275" s="167"/>
      <c r="AU275" s="167"/>
      <c r="AV275" s="167"/>
      <c r="AW275" s="167">
        <v>14</v>
      </c>
      <c r="AX275" s="167">
        <v>16</v>
      </c>
      <c r="AY275" s="167">
        <v>8</v>
      </c>
      <c r="AZ275" s="167"/>
      <c r="BA275" s="167"/>
      <c r="BB275" s="167"/>
      <c r="BC275" s="167"/>
      <c r="BD275" s="167"/>
      <c r="BE275" s="167"/>
      <c r="BF275" s="167"/>
      <c r="BG275" s="167"/>
      <c r="BH275" s="167"/>
      <c r="BI275" s="167"/>
      <c r="BJ275" s="167"/>
      <c r="BK275" s="167">
        <v>576</v>
      </c>
      <c r="BL275" s="167">
        <v>1</v>
      </c>
      <c r="BM275" s="167">
        <v>4</v>
      </c>
      <c r="BN275" s="167">
        <v>4</v>
      </c>
      <c r="BO275" s="167"/>
      <c r="BP275" s="167"/>
      <c r="BQ275" s="167"/>
      <c r="BR275" s="167"/>
      <c r="BS275" s="167"/>
      <c r="BT275" s="167"/>
      <c r="BU275" s="167"/>
      <c r="BV275" s="167"/>
      <c r="BW275" s="167">
        <v>7</v>
      </c>
      <c r="BX275" s="170">
        <v>10</v>
      </c>
      <c r="BY275" s="170">
        <v>6</v>
      </c>
      <c r="BZ275" s="170"/>
      <c r="CA275" s="170"/>
      <c r="CB275" s="170"/>
      <c r="CC275" s="170"/>
      <c r="CD275" s="170"/>
      <c r="CE275" s="170"/>
      <c r="CF275" s="170"/>
      <c r="CG275" s="171"/>
      <c r="CH275" s="166">
        <v>0.02</v>
      </c>
      <c r="CI275" s="283"/>
      <c r="CJ275" s="172"/>
      <c r="CK275" s="154"/>
      <c r="CL275" s="154"/>
      <c r="CM275" s="154"/>
      <c r="CN275" s="154"/>
      <c r="CO275" s="154" t="s">
        <v>375</v>
      </c>
      <c r="CP275" s="273" t="s">
        <v>391</v>
      </c>
      <c r="CQ275" s="250" t="s">
        <v>392</v>
      </c>
      <c r="CR275" s="250"/>
      <c r="CS275" s="250">
        <v>10</v>
      </c>
      <c r="CT275" s="250"/>
      <c r="CU275" s="250"/>
      <c r="CV275" s="250"/>
      <c r="CW275" s="250"/>
      <c r="CX275" s="250"/>
      <c r="CY275" s="250" t="str">
        <f t="shared" si="64"/>
        <v/>
      </c>
      <c r="CZ275" s="178">
        <f t="shared" si="65"/>
        <v>187</v>
      </c>
      <c r="DA275" s="178">
        <f t="shared" si="66"/>
        <v>127.44444444444444</v>
      </c>
      <c r="DB275" s="243">
        <f t="shared" si="67"/>
        <v>576</v>
      </c>
      <c r="DC275" s="12">
        <f t="shared" si="68"/>
        <v>47</v>
      </c>
      <c r="DD275" s="271">
        <f t="shared" si="69"/>
        <v>24</v>
      </c>
      <c r="DE275" s="271">
        <f t="shared" si="70"/>
        <v>122</v>
      </c>
      <c r="DF275" s="167">
        <f t="shared" si="71"/>
        <v>89</v>
      </c>
      <c r="DG275" s="271">
        <f t="shared" si="72"/>
        <v>0.3</v>
      </c>
      <c r="DH275" s="243">
        <f t="shared" si="73"/>
        <v>600</v>
      </c>
      <c r="DI275" s="281">
        <f t="shared" si="74"/>
        <v>0.04</v>
      </c>
      <c r="DK275" s="12">
        <f t="shared" si="75"/>
        <v>9</v>
      </c>
      <c r="DM275" s="242">
        <f t="shared" si="76"/>
        <v>5.4444444444444429</v>
      </c>
      <c r="DN275" s="250">
        <f t="shared" si="77"/>
        <v>1</v>
      </c>
      <c r="DO275" s="250">
        <f t="shared" si="78"/>
        <v>1</v>
      </c>
      <c r="DP275" s="250">
        <f t="shared" si="79"/>
        <v>1</v>
      </c>
      <c r="DQ275" s="250"/>
      <c r="DR275" s="250"/>
      <c r="DS275" s="250"/>
      <c r="DT275" s="250"/>
      <c r="DU275" s="250"/>
      <c r="DV275" s="250"/>
      <c r="DW275" s="250"/>
      <c r="DX275" s="250"/>
      <c r="DY275" s="250"/>
      <c r="DZ275" s="250"/>
      <c r="EA275" s="250"/>
      <c r="EB275" s="250"/>
      <c r="EC275" s="250"/>
      <c r="ED275" s="250"/>
      <c r="EE275" s="250"/>
      <c r="EF275" s="250"/>
      <c r="EG275" s="250"/>
      <c r="EH275" s="250"/>
      <c r="EI275" s="250"/>
    </row>
    <row r="276" spans="1:139" s="184" customFormat="1" ht="31.5" customHeight="1" x14ac:dyDescent="0.2">
      <c r="A276" s="179">
        <v>2022</v>
      </c>
      <c r="B276" s="152">
        <v>3</v>
      </c>
      <c r="C276" s="282">
        <v>44630</v>
      </c>
      <c r="D276" s="152">
        <v>4</v>
      </c>
      <c r="E276" s="152">
        <v>11</v>
      </c>
      <c r="F276" s="152">
        <v>48</v>
      </c>
      <c r="G276" s="183" t="s">
        <v>227</v>
      </c>
      <c r="H276" s="271" t="s">
        <v>228</v>
      </c>
      <c r="I276" s="271" t="s">
        <v>395</v>
      </c>
      <c r="J276" s="271">
        <v>2</v>
      </c>
      <c r="K276" s="271">
        <v>2</v>
      </c>
      <c r="L276" s="185">
        <v>212</v>
      </c>
      <c r="M276" s="186">
        <v>197.16</v>
      </c>
      <c r="N276" s="187">
        <v>226.84</v>
      </c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53"/>
      <c r="Z276" s="153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53"/>
      <c r="AL276" s="153"/>
      <c r="AM276" s="178"/>
      <c r="AN276" s="178"/>
      <c r="AO276" s="214"/>
      <c r="AP276" s="168">
        <v>48</v>
      </c>
      <c r="AQ276" s="169">
        <v>195</v>
      </c>
      <c r="AR276" s="167"/>
      <c r="AS276" s="167"/>
      <c r="AT276" s="167"/>
      <c r="AU276" s="167"/>
      <c r="AV276" s="167">
        <v>64</v>
      </c>
      <c r="AW276" s="167"/>
      <c r="AX276" s="167"/>
      <c r="AY276" s="167"/>
      <c r="AZ276" s="167"/>
      <c r="BA276" s="167"/>
      <c r="BB276" s="167"/>
      <c r="BC276" s="167"/>
      <c r="BD276" s="167"/>
      <c r="BE276" s="167"/>
      <c r="BF276" s="167"/>
      <c r="BG276" s="167"/>
      <c r="BH276" s="167"/>
      <c r="BI276" s="167"/>
      <c r="BJ276" s="167"/>
      <c r="BK276" s="167"/>
      <c r="BL276" s="167"/>
      <c r="BM276" s="167"/>
      <c r="BN276" s="167"/>
      <c r="BO276" s="167"/>
      <c r="BP276" s="167"/>
      <c r="BQ276" s="167"/>
      <c r="BR276" s="167"/>
      <c r="BS276" s="167"/>
      <c r="BT276" s="167"/>
      <c r="BU276" s="167"/>
      <c r="BV276" s="167"/>
      <c r="BW276" s="167"/>
      <c r="BX276" s="170"/>
      <c r="BY276" s="170"/>
      <c r="BZ276" s="170"/>
      <c r="CA276" s="170"/>
      <c r="CB276" s="170"/>
      <c r="CC276" s="170"/>
      <c r="CD276" s="170"/>
      <c r="CE276" s="170"/>
      <c r="CF276" s="170"/>
      <c r="CG276" s="171"/>
      <c r="CH276" s="166">
        <v>0.02</v>
      </c>
      <c r="CI276" s="283"/>
      <c r="CJ276" s="172"/>
      <c r="CK276" s="154"/>
      <c r="CL276" s="154"/>
      <c r="CM276" s="154"/>
      <c r="CN276" s="154"/>
      <c r="CO276" s="154" t="s">
        <v>375</v>
      </c>
      <c r="CP276" s="273" t="s">
        <v>383</v>
      </c>
      <c r="CQ276" s="250" t="s">
        <v>396</v>
      </c>
      <c r="CR276" s="250"/>
      <c r="CS276" s="250">
        <v>10</v>
      </c>
      <c r="CT276" s="250"/>
      <c r="CU276" s="250"/>
      <c r="CV276" s="250"/>
      <c r="CW276" s="250"/>
      <c r="CX276" s="250"/>
      <c r="CY276" s="250" t="str">
        <f t="shared" si="64"/>
        <v/>
      </c>
      <c r="CZ276" s="178" t="str">
        <f t="shared" si="65"/>
        <v/>
      </c>
      <c r="DA276" s="178" t="str">
        <f t="shared" si="66"/>
        <v/>
      </c>
      <c r="DB276" s="243">
        <f t="shared" si="67"/>
        <v>64</v>
      </c>
      <c r="DC276" s="12">
        <f t="shared" si="68"/>
        <v>0</v>
      </c>
      <c r="DD276" s="271">
        <f t="shared" si="69"/>
        <v>0</v>
      </c>
      <c r="DE276" s="271" t="str">
        <f t="shared" si="70"/>
        <v/>
      </c>
      <c r="DF276" s="167" t="str">
        <f t="shared" si="71"/>
        <v/>
      </c>
      <c r="DG276" s="271" t="str">
        <f t="shared" si="72"/>
        <v/>
      </c>
      <c r="DH276" s="243">
        <f t="shared" si="73"/>
        <v>64</v>
      </c>
      <c r="DI276" s="281">
        <f t="shared" si="74"/>
        <v>0</v>
      </c>
      <c r="DK276" s="12" t="str">
        <f t="shared" si="75"/>
        <v/>
      </c>
      <c r="DM276" s="242" t="str">
        <f t="shared" si="76"/>
        <v/>
      </c>
      <c r="DN276" s="250">
        <f t="shared" si="77"/>
        <v>0</v>
      </c>
      <c r="DO276" s="250">
        <f t="shared" si="78"/>
        <v>1</v>
      </c>
      <c r="DP276" s="250">
        <f t="shared" si="79"/>
        <v>0</v>
      </c>
      <c r="DQ276" s="250"/>
      <c r="DR276" s="250"/>
      <c r="DS276" s="250"/>
      <c r="DT276" s="250"/>
      <c r="DU276" s="250"/>
      <c r="DV276" s="250"/>
      <c r="DW276" s="250"/>
      <c r="DX276" s="250"/>
      <c r="DY276" s="250"/>
      <c r="DZ276" s="250"/>
      <c r="EA276" s="250"/>
      <c r="EB276" s="250"/>
      <c r="EC276" s="250"/>
      <c r="ED276" s="250"/>
      <c r="EE276" s="250"/>
      <c r="EF276" s="250"/>
      <c r="EG276" s="250"/>
      <c r="EH276" s="250"/>
      <c r="EI276" s="250"/>
    </row>
    <row r="277" spans="1:139" s="184" customFormat="1" ht="31.5" customHeight="1" x14ac:dyDescent="0.2">
      <c r="A277" s="179">
        <v>2022</v>
      </c>
      <c r="B277" s="152">
        <v>3</v>
      </c>
      <c r="C277" s="282">
        <v>44630</v>
      </c>
      <c r="D277" s="152">
        <v>4</v>
      </c>
      <c r="E277" s="152">
        <v>12</v>
      </c>
      <c r="F277" s="152">
        <v>48</v>
      </c>
      <c r="G277" s="183" t="s">
        <v>229</v>
      </c>
      <c r="H277" s="271" t="s">
        <v>230</v>
      </c>
      <c r="I277" s="271" t="s">
        <v>395</v>
      </c>
      <c r="J277" s="271">
        <v>2</v>
      </c>
      <c r="K277" s="271">
        <v>2</v>
      </c>
      <c r="L277" s="185">
        <v>212</v>
      </c>
      <c r="M277" s="186">
        <v>197.16</v>
      </c>
      <c r="N277" s="187">
        <v>226.84</v>
      </c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53"/>
      <c r="Z277" s="153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53"/>
      <c r="AL277" s="153"/>
      <c r="AM277" s="178"/>
      <c r="AN277" s="178"/>
      <c r="AO277" s="214"/>
      <c r="AP277" s="168">
        <v>48</v>
      </c>
      <c r="AQ277" s="169">
        <v>195</v>
      </c>
      <c r="AR277" s="167"/>
      <c r="AS277" s="167"/>
      <c r="AT277" s="167"/>
      <c r="AU277" s="167"/>
      <c r="AV277" s="167">
        <v>64</v>
      </c>
      <c r="AW277" s="167"/>
      <c r="AX277" s="167"/>
      <c r="AY277" s="167"/>
      <c r="AZ277" s="167"/>
      <c r="BA277" s="167"/>
      <c r="BB277" s="167"/>
      <c r="BC277" s="167"/>
      <c r="BD277" s="167"/>
      <c r="BE277" s="167"/>
      <c r="BF277" s="167"/>
      <c r="BG277" s="167"/>
      <c r="BH277" s="167"/>
      <c r="BI277" s="167"/>
      <c r="BJ277" s="167"/>
      <c r="BK277" s="167"/>
      <c r="BL277" s="167"/>
      <c r="BM277" s="167"/>
      <c r="BN277" s="167"/>
      <c r="BO277" s="167"/>
      <c r="BP277" s="167"/>
      <c r="BQ277" s="167"/>
      <c r="BR277" s="167"/>
      <c r="BS277" s="167"/>
      <c r="BT277" s="167"/>
      <c r="BU277" s="167"/>
      <c r="BV277" s="167"/>
      <c r="BW277" s="167"/>
      <c r="BX277" s="170"/>
      <c r="BY277" s="170"/>
      <c r="BZ277" s="170"/>
      <c r="CA277" s="170"/>
      <c r="CB277" s="170"/>
      <c r="CC277" s="170"/>
      <c r="CD277" s="170"/>
      <c r="CE277" s="170"/>
      <c r="CF277" s="170"/>
      <c r="CG277" s="171"/>
      <c r="CH277" s="166">
        <v>0.02</v>
      </c>
      <c r="CI277" s="283"/>
      <c r="CJ277" s="172"/>
      <c r="CK277" s="154"/>
      <c r="CL277" s="154"/>
      <c r="CM277" s="154"/>
      <c r="CN277" s="154"/>
      <c r="CO277" s="154" t="s">
        <v>375</v>
      </c>
      <c r="CP277" s="273" t="s">
        <v>383</v>
      </c>
      <c r="CQ277" s="250" t="s">
        <v>397</v>
      </c>
      <c r="CR277" s="250"/>
      <c r="CS277" s="250">
        <v>10</v>
      </c>
      <c r="CT277" s="250"/>
      <c r="CU277" s="250"/>
      <c r="CV277" s="250"/>
      <c r="CW277" s="250"/>
      <c r="CX277" s="250"/>
      <c r="CY277" s="250" t="str">
        <f t="shared" si="64"/>
        <v/>
      </c>
      <c r="CZ277" s="178" t="str">
        <f t="shared" si="65"/>
        <v/>
      </c>
      <c r="DA277" s="178" t="str">
        <f t="shared" si="66"/>
        <v/>
      </c>
      <c r="DB277" s="243">
        <f t="shared" si="67"/>
        <v>64</v>
      </c>
      <c r="DC277" s="12">
        <f t="shared" si="68"/>
        <v>0</v>
      </c>
      <c r="DD277" s="271">
        <f t="shared" si="69"/>
        <v>0</v>
      </c>
      <c r="DE277" s="271" t="str">
        <f t="shared" si="70"/>
        <v/>
      </c>
      <c r="DF277" s="167" t="str">
        <f t="shared" si="71"/>
        <v/>
      </c>
      <c r="DG277" s="271" t="str">
        <f t="shared" si="72"/>
        <v/>
      </c>
      <c r="DH277" s="243">
        <f t="shared" si="73"/>
        <v>64</v>
      </c>
      <c r="DI277" s="281">
        <f t="shared" si="74"/>
        <v>0</v>
      </c>
      <c r="DK277" s="12" t="str">
        <f t="shared" si="75"/>
        <v/>
      </c>
      <c r="DM277" s="242" t="str">
        <f t="shared" si="76"/>
        <v/>
      </c>
      <c r="DN277" s="250">
        <f t="shared" si="77"/>
        <v>0</v>
      </c>
      <c r="DO277" s="250">
        <f t="shared" si="78"/>
        <v>1</v>
      </c>
      <c r="DP277" s="250">
        <f t="shared" si="79"/>
        <v>0</v>
      </c>
      <c r="DQ277" s="250"/>
      <c r="DR277" s="250"/>
      <c r="DS277" s="250"/>
      <c r="DT277" s="250"/>
      <c r="DU277" s="250"/>
      <c r="DV277" s="250"/>
      <c r="DW277" s="250"/>
      <c r="DX277" s="250"/>
      <c r="DY277" s="250"/>
      <c r="DZ277" s="250"/>
      <c r="EA277" s="250"/>
      <c r="EB277" s="250"/>
      <c r="EC277" s="250"/>
      <c r="ED277" s="250"/>
      <c r="EE277" s="250"/>
      <c r="EF277" s="250"/>
      <c r="EG277" s="250"/>
      <c r="EH277" s="250"/>
      <c r="EI277" s="250"/>
    </row>
    <row r="278" spans="1:139" s="184" customFormat="1" ht="31.5" customHeight="1" x14ac:dyDescent="0.2">
      <c r="A278" s="179">
        <v>2022</v>
      </c>
      <c r="B278" s="152">
        <v>3</v>
      </c>
      <c r="C278" s="282">
        <v>44630</v>
      </c>
      <c r="D278" s="152">
        <v>214</v>
      </c>
      <c r="E278" s="152">
        <v>142</v>
      </c>
      <c r="F278" s="152">
        <v>48</v>
      </c>
      <c r="G278" s="183" t="s">
        <v>225</v>
      </c>
      <c r="H278" s="271" t="s">
        <v>226</v>
      </c>
      <c r="I278" s="271" t="s">
        <v>395</v>
      </c>
      <c r="J278" s="271">
        <v>4</v>
      </c>
      <c r="K278" s="271">
        <v>1</v>
      </c>
      <c r="L278" s="185">
        <v>351</v>
      </c>
      <c r="M278" s="186">
        <v>326.43</v>
      </c>
      <c r="N278" s="187">
        <v>375.57</v>
      </c>
      <c r="O278" s="178"/>
      <c r="P278" s="178">
        <v>354</v>
      </c>
      <c r="Q278" s="178">
        <v>359</v>
      </c>
      <c r="R278" s="178">
        <v>352</v>
      </c>
      <c r="S278" s="178">
        <v>348</v>
      </c>
      <c r="T278" s="178"/>
      <c r="U278" s="178">
        <v>311</v>
      </c>
      <c r="V278" s="178">
        <v>322</v>
      </c>
      <c r="W278" s="178">
        <v>332</v>
      </c>
      <c r="X278" s="178">
        <v>328</v>
      </c>
      <c r="Y278" s="153">
        <v>188</v>
      </c>
      <c r="Z278" s="153">
        <v>184</v>
      </c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53"/>
      <c r="AL278" s="153"/>
      <c r="AM278" s="178"/>
      <c r="AN278" s="178"/>
      <c r="AO278" s="214"/>
      <c r="AP278" s="168">
        <v>74</v>
      </c>
      <c r="AQ278" s="169">
        <v>195</v>
      </c>
      <c r="AR278" s="167"/>
      <c r="AS278" s="167"/>
      <c r="AT278" s="167"/>
      <c r="AU278" s="167"/>
      <c r="AV278" s="167">
        <v>854</v>
      </c>
      <c r="AW278" s="167">
        <v>4</v>
      </c>
      <c r="AX278" s="167">
        <v>2</v>
      </c>
      <c r="AY278" s="167">
        <v>4</v>
      </c>
      <c r="AZ278" s="167"/>
      <c r="BA278" s="167"/>
      <c r="BB278" s="167"/>
      <c r="BC278" s="167"/>
      <c r="BD278" s="167"/>
      <c r="BE278" s="167"/>
      <c r="BF278" s="167"/>
      <c r="BG278" s="167"/>
      <c r="BH278" s="167">
        <v>864</v>
      </c>
      <c r="BI278" s="167"/>
      <c r="BJ278" s="167"/>
      <c r="BK278" s="167"/>
      <c r="BL278" s="167"/>
      <c r="BM278" s="167"/>
      <c r="BN278" s="167"/>
      <c r="BO278" s="167"/>
      <c r="BP278" s="167"/>
      <c r="BQ278" s="167"/>
      <c r="BR278" s="167"/>
      <c r="BS278" s="167"/>
      <c r="BT278" s="167"/>
      <c r="BU278" s="167"/>
      <c r="BV278" s="167"/>
      <c r="BW278" s="167"/>
      <c r="BX278" s="170"/>
      <c r="BY278" s="170"/>
      <c r="BZ278" s="170"/>
      <c r="CA278" s="170"/>
      <c r="CB278" s="170"/>
      <c r="CC278" s="170"/>
      <c r="CD278" s="170"/>
      <c r="CE278" s="170"/>
      <c r="CF278" s="170"/>
      <c r="CG278" s="171"/>
      <c r="CH278" s="166">
        <v>0.02</v>
      </c>
      <c r="CI278" s="283"/>
      <c r="CJ278" s="172"/>
      <c r="CK278" s="154"/>
      <c r="CL278" s="154"/>
      <c r="CM278" s="154"/>
      <c r="CN278" s="154"/>
      <c r="CO278" s="154" t="s">
        <v>375</v>
      </c>
      <c r="CP278" s="273" t="s">
        <v>383</v>
      </c>
      <c r="CQ278" s="250" t="s">
        <v>427</v>
      </c>
      <c r="CR278" s="250"/>
      <c r="CS278" s="250">
        <v>10</v>
      </c>
      <c r="CT278" s="250"/>
      <c r="CU278" s="250"/>
      <c r="CV278" s="250"/>
      <c r="CW278" s="250"/>
      <c r="CX278" s="250"/>
      <c r="CY278" s="250" t="str">
        <f t="shared" si="64"/>
        <v/>
      </c>
      <c r="CZ278" s="178">
        <f t="shared" si="65"/>
        <v>353</v>
      </c>
      <c r="DA278" s="178">
        <f t="shared" si="66"/>
        <v>323.25</v>
      </c>
      <c r="DB278" s="243">
        <f t="shared" si="67"/>
        <v>854</v>
      </c>
      <c r="DC278" s="12">
        <f t="shared" si="68"/>
        <v>10</v>
      </c>
      <c r="DD278" s="271">
        <f t="shared" si="69"/>
        <v>10</v>
      </c>
      <c r="DE278" s="271">
        <f t="shared" si="70"/>
        <v>186</v>
      </c>
      <c r="DF278" s="167">
        <f t="shared" si="71"/>
        <v>77</v>
      </c>
      <c r="DG278" s="271">
        <f t="shared" si="72"/>
        <v>0.1</v>
      </c>
      <c r="DH278" s="243">
        <f t="shared" si="73"/>
        <v>864</v>
      </c>
      <c r="DI278" s="281">
        <f t="shared" si="74"/>
        <v>1.1574074074074073E-2</v>
      </c>
      <c r="DK278" s="12">
        <f t="shared" si="75"/>
        <v>3</v>
      </c>
      <c r="DM278" s="242">
        <f t="shared" si="76"/>
        <v>-27.75</v>
      </c>
      <c r="DN278" s="250">
        <f t="shared" si="77"/>
        <v>1</v>
      </c>
      <c r="DO278" s="250">
        <f t="shared" si="78"/>
        <v>0</v>
      </c>
      <c r="DP278" s="250">
        <f t="shared" si="79"/>
        <v>1</v>
      </c>
      <c r="DQ278" s="250"/>
      <c r="DR278" s="250"/>
      <c r="DS278" s="250"/>
      <c r="DT278" s="250"/>
      <c r="DU278" s="250"/>
      <c r="DV278" s="250"/>
      <c r="DW278" s="250"/>
      <c r="DX278" s="250"/>
      <c r="DY278" s="250"/>
      <c r="DZ278" s="250"/>
      <c r="EA278" s="250"/>
      <c r="EB278" s="250"/>
      <c r="EC278" s="250"/>
      <c r="ED278" s="250"/>
      <c r="EE278" s="250"/>
      <c r="EF278" s="250"/>
      <c r="EG278" s="250"/>
      <c r="EH278" s="250"/>
      <c r="EI278" s="250"/>
    </row>
    <row r="279" spans="1:139" s="184" customFormat="1" ht="31.5" customHeight="1" x14ac:dyDescent="0.2">
      <c r="A279" s="179">
        <v>2022</v>
      </c>
      <c r="B279" s="152">
        <v>3</v>
      </c>
      <c r="C279" s="282">
        <v>44631</v>
      </c>
      <c r="D279" s="152">
        <v>137</v>
      </c>
      <c r="E279" s="152">
        <v>273</v>
      </c>
      <c r="F279" s="152">
        <v>2</v>
      </c>
      <c r="G279" s="183" t="s">
        <v>179</v>
      </c>
      <c r="H279" s="271" t="s">
        <v>180</v>
      </c>
      <c r="I279" s="271" t="s">
        <v>365</v>
      </c>
      <c r="J279" s="271">
        <v>3</v>
      </c>
      <c r="K279" s="271">
        <v>2</v>
      </c>
      <c r="L279" s="185">
        <v>564</v>
      </c>
      <c r="M279" s="186">
        <v>524.52</v>
      </c>
      <c r="N279" s="187">
        <v>603.48</v>
      </c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53">
        <v>130</v>
      </c>
      <c r="Z279" s="153">
        <v>124</v>
      </c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53">
        <v>131</v>
      </c>
      <c r="AL279" s="153">
        <v>125</v>
      </c>
      <c r="AM279" s="178"/>
      <c r="AN279" s="178"/>
      <c r="AO279" s="214"/>
      <c r="AP279" s="168">
        <v>93</v>
      </c>
      <c r="AQ279" s="169">
        <v>116</v>
      </c>
      <c r="AR279" s="167"/>
      <c r="AS279" s="167"/>
      <c r="AT279" s="167"/>
      <c r="AU279" s="167"/>
      <c r="AV279" s="167">
        <v>744</v>
      </c>
      <c r="AW279" s="167">
        <v>5</v>
      </c>
      <c r="AX279" s="167">
        <v>8</v>
      </c>
      <c r="AY279" s="167"/>
      <c r="AZ279" s="167"/>
      <c r="BA279" s="167"/>
      <c r="BB279" s="167"/>
      <c r="BC279" s="167"/>
      <c r="BD279" s="167"/>
      <c r="BE279" s="167"/>
      <c r="BF279" s="167"/>
      <c r="BG279" s="167"/>
      <c r="BH279" s="167">
        <v>750</v>
      </c>
      <c r="BI279" s="167"/>
      <c r="BJ279" s="167"/>
      <c r="BK279" s="167">
        <v>1008</v>
      </c>
      <c r="BL279" s="167">
        <v>8</v>
      </c>
      <c r="BM279" s="167">
        <v>4</v>
      </c>
      <c r="BN279" s="167">
        <v>2</v>
      </c>
      <c r="BO279" s="167">
        <v>2</v>
      </c>
      <c r="BP279" s="167"/>
      <c r="BQ279" s="167"/>
      <c r="BR279" s="167"/>
      <c r="BS279" s="167"/>
      <c r="BT279" s="167"/>
      <c r="BU279" s="167"/>
      <c r="BV279" s="167"/>
      <c r="BW279" s="167">
        <v>6</v>
      </c>
      <c r="BX279" s="170">
        <v>6</v>
      </c>
      <c r="BY279" s="170"/>
      <c r="BZ279" s="170"/>
      <c r="CA279" s="170"/>
      <c r="CB279" s="170"/>
      <c r="CC279" s="170"/>
      <c r="CD279" s="170"/>
      <c r="CE279" s="170"/>
      <c r="CF279" s="170"/>
      <c r="CG279" s="171"/>
      <c r="CH279" s="166">
        <v>1.4999999999999999E-2</v>
      </c>
      <c r="CI279" s="283"/>
      <c r="CJ279" s="172"/>
      <c r="CK279" s="154"/>
      <c r="CL279" s="154"/>
      <c r="CM279" s="154"/>
      <c r="CN279" s="154"/>
      <c r="CO279" s="154" t="s">
        <v>366</v>
      </c>
      <c r="CP279" s="273"/>
      <c r="CQ279" s="250"/>
      <c r="CR279" s="250"/>
      <c r="CS279" s="250">
        <v>10</v>
      </c>
      <c r="CT279" s="250"/>
      <c r="CU279" s="250"/>
      <c r="CV279" s="250"/>
      <c r="CW279" s="250"/>
      <c r="CX279" s="250"/>
      <c r="CY279" s="250" t="str">
        <f t="shared" si="64"/>
        <v/>
      </c>
      <c r="CZ279" s="178" t="str">
        <f t="shared" si="65"/>
        <v/>
      </c>
      <c r="DA279" s="178" t="str">
        <f t="shared" si="66"/>
        <v/>
      </c>
      <c r="DB279" s="243">
        <f t="shared" si="67"/>
        <v>1752</v>
      </c>
      <c r="DC279" s="12">
        <f t="shared" si="68"/>
        <v>29</v>
      </c>
      <c r="DD279" s="271">
        <f t="shared" si="69"/>
        <v>15</v>
      </c>
      <c r="DE279" s="271">
        <f t="shared" si="70"/>
        <v>128</v>
      </c>
      <c r="DF279" s="167">
        <f t="shared" si="71"/>
        <v>84</v>
      </c>
      <c r="DG279" s="271">
        <f t="shared" si="72"/>
        <v>0.2</v>
      </c>
      <c r="DH279" s="243">
        <f t="shared" si="73"/>
        <v>1767</v>
      </c>
      <c r="DI279" s="281">
        <f t="shared" si="74"/>
        <v>8.4889643463497456E-3</v>
      </c>
      <c r="DK279" s="12">
        <f t="shared" si="75"/>
        <v>-9</v>
      </c>
      <c r="DM279" s="242" t="str">
        <f t="shared" si="76"/>
        <v/>
      </c>
      <c r="DN279" s="250">
        <f t="shared" si="77"/>
        <v>0</v>
      </c>
      <c r="DO279" s="250">
        <f t="shared" si="78"/>
        <v>1</v>
      </c>
      <c r="DP279" s="250">
        <f t="shared" si="79"/>
        <v>0</v>
      </c>
      <c r="DQ279" s="250"/>
      <c r="DR279" s="250"/>
      <c r="DS279" s="250"/>
      <c r="DT279" s="250"/>
      <c r="DU279" s="250"/>
      <c r="DV279" s="250"/>
      <c r="DW279" s="250"/>
      <c r="DX279" s="250"/>
      <c r="DY279" s="250"/>
      <c r="DZ279" s="250"/>
      <c r="EA279" s="250"/>
      <c r="EB279" s="250"/>
      <c r="EC279" s="250"/>
      <c r="ED279" s="250"/>
      <c r="EE279" s="250"/>
      <c r="EF279" s="250"/>
      <c r="EG279" s="250"/>
      <c r="EH279" s="250"/>
      <c r="EI279" s="250"/>
    </row>
    <row r="280" spans="1:139" s="184" customFormat="1" ht="31.5" customHeight="1" x14ac:dyDescent="0.2">
      <c r="A280" s="179">
        <v>2022</v>
      </c>
      <c r="B280" s="152">
        <v>3</v>
      </c>
      <c r="C280" s="282">
        <v>44631</v>
      </c>
      <c r="D280" s="152">
        <v>137</v>
      </c>
      <c r="E280" s="152">
        <v>273</v>
      </c>
      <c r="F280" s="152">
        <v>3</v>
      </c>
      <c r="G280" s="183" t="s">
        <v>179</v>
      </c>
      <c r="H280" s="271" t="s">
        <v>180</v>
      </c>
      <c r="I280" s="271" t="s">
        <v>365</v>
      </c>
      <c r="J280" s="271">
        <v>3</v>
      </c>
      <c r="K280" s="271">
        <v>2</v>
      </c>
      <c r="L280" s="185">
        <v>564</v>
      </c>
      <c r="M280" s="186">
        <v>524.52</v>
      </c>
      <c r="N280" s="187">
        <v>603.48</v>
      </c>
      <c r="O280" s="178">
        <v>700</v>
      </c>
      <c r="P280" s="178">
        <v>695</v>
      </c>
      <c r="Q280" s="178">
        <v>680</v>
      </c>
      <c r="R280" s="178">
        <v>738</v>
      </c>
      <c r="S280" s="178">
        <v>715</v>
      </c>
      <c r="T280" s="178">
        <v>589</v>
      </c>
      <c r="U280" s="178">
        <v>580</v>
      </c>
      <c r="V280" s="178">
        <v>564</v>
      </c>
      <c r="W280" s="178">
        <v>598</v>
      </c>
      <c r="X280" s="178">
        <v>582</v>
      </c>
      <c r="Y280" s="153"/>
      <c r="Z280" s="153"/>
      <c r="AA280" s="178">
        <v>681</v>
      </c>
      <c r="AB280" s="178">
        <v>760</v>
      </c>
      <c r="AC280" s="178">
        <v>765</v>
      </c>
      <c r="AD280" s="178">
        <v>754</v>
      </c>
      <c r="AE280" s="178">
        <v>720</v>
      </c>
      <c r="AF280" s="178">
        <v>590</v>
      </c>
      <c r="AG280" s="178">
        <v>600</v>
      </c>
      <c r="AH280" s="178">
        <v>601</v>
      </c>
      <c r="AI280" s="178">
        <v>599</v>
      </c>
      <c r="AJ280" s="178">
        <v>588</v>
      </c>
      <c r="AK280" s="153"/>
      <c r="AL280" s="153"/>
      <c r="AM280" s="178"/>
      <c r="AN280" s="178"/>
      <c r="AO280" s="214"/>
      <c r="AP280" s="168">
        <v>93</v>
      </c>
      <c r="AQ280" s="169">
        <v>116</v>
      </c>
      <c r="AR280" s="167"/>
      <c r="AS280" s="167"/>
      <c r="AT280" s="167"/>
      <c r="AU280" s="167"/>
      <c r="AV280" s="167"/>
      <c r="AW280" s="167"/>
      <c r="AX280" s="167"/>
      <c r="AY280" s="167"/>
      <c r="AZ280" s="167"/>
      <c r="BA280" s="167"/>
      <c r="BB280" s="167"/>
      <c r="BC280" s="167"/>
      <c r="BD280" s="167"/>
      <c r="BE280" s="167"/>
      <c r="BF280" s="167"/>
      <c r="BG280" s="167"/>
      <c r="BH280" s="167"/>
      <c r="BI280" s="167"/>
      <c r="BJ280" s="167"/>
      <c r="BK280" s="167"/>
      <c r="BL280" s="167"/>
      <c r="BM280" s="167"/>
      <c r="BN280" s="167"/>
      <c r="BO280" s="167"/>
      <c r="BP280" s="167"/>
      <c r="BQ280" s="167"/>
      <c r="BR280" s="167"/>
      <c r="BS280" s="167"/>
      <c r="BT280" s="167"/>
      <c r="BU280" s="167"/>
      <c r="BV280" s="167"/>
      <c r="BW280" s="167"/>
      <c r="BX280" s="170"/>
      <c r="BY280" s="170"/>
      <c r="BZ280" s="170"/>
      <c r="CA280" s="170"/>
      <c r="CB280" s="170"/>
      <c r="CC280" s="170"/>
      <c r="CD280" s="170"/>
      <c r="CE280" s="170"/>
      <c r="CF280" s="170"/>
      <c r="CG280" s="171"/>
      <c r="CH280" s="166">
        <v>1.4999999999999999E-2</v>
      </c>
      <c r="CI280" s="283"/>
      <c r="CJ280" s="172"/>
      <c r="CK280" s="154"/>
      <c r="CL280" s="154"/>
      <c r="CM280" s="154"/>
      <c r="CN280" s="154"/>
      <c r="CO280" s="154" t="s">
        <v>366</v>
      </c>
      <c r="CP280" s="273"/>
      <c r="CQ280" s="250"/>
      <c r="CR280" s="250"/>
      <c r="CS280" s="250">
        <v>10</v>
      </c>
      <c r="CT280" s="250"/>
      <c r="CU280" s="250"/>
      <c r="CV280" s="250"/>
      <c r="CW280" s="250"/>
      <c r="CX280" s="250"/>
      <c r="CY280" s="250" t="str">
        <f t="shared" si="64"/>
        <v/>
      </c>
      <c r="CZ280" s="178">
        <f t="shared" si="65"/>
        <v>721</v>
      </c>
      <c r="DA280" s="178">
        <f t="shared" si="66"/>
        <v>589.1</v>
      </c>
      <c r="DB280" s="243">
        <f t="shared" si="67"/>
        <v>0</v>
      </c>
      <c r="DC280" s="12">
        <f t="shared" si="68"/>
        <v>0</v>
      </c>
      <c r="DD280" s="271">
        <f t="shared" si="69"/>
        <v>0</v>
      </c>
      <c r="DE280" s="271" t="str">
        <f t="shared" si="70"/>
        <v/>
      </c>
      <c r="DF280" s="167" t="str">
        <f t="shared" si="71"/>
        <v/>
      </c>
      <c r="DG280" s="271" t="str">
        <f t="shared" si="72"/>
        <v/>
      </c>
      <c r="DH280" s="243">
        <f t="shared" si="73"/>
        <v>0</v>
      </c>
      <c r="DI280" s="281" t="str">
        <f t="shared" si="74"/>
        <v/>
      </c>
      <c r="DK280" s="12" t="str">
        <f t="shared" si="75"/>
        <v/>
      </c>
      <c r="DM280" s="242">
        <f t="shared" si="76"/>
        <v>25.100000000000023</v>
      </c>
      <c r="DN280" s="250">
        <f t="shared" si="77"/>
        <v>0</v>
      </c>
      <c r="DO280" s="250">
        <f t="shared" si="78"/>
        <v>1</v>
      </c>
      <c r="DP280" s="250">
        <f t="shared" si="79"/>
        <v>1</v>
      </c>
      <c r="DQ280" s="250"/>
      <c r="DR280" s="250"/>
      <c r="DS280" s="250"/>
      <c r="DT280" s="250"/>
      <c r="DU280" s="250"/>
      <c r="DV280" s="250"/>
      <c r="DW280" s="250"/>
      <c r="DX280" s="250"/>
      <c r="DY280" s="250"/>
      <c r="DZ280" s="250"/>
      <c r="EA280" s="250"/>
      <c r="EB280" s="250"/>
      <c r="EC280" s="250"/>
      <c r="ED280" s="250"/>
      <c r="EE280" s="250"/>
      <c r="EF280" s="250"/>
      <c r="EG280" s="250"/>
      <c r="EH280" s="250"/>
      <c r="EI280" s="250"/>
    </row>
    <row r="281" spans="1:139" s="184" customFormat="1" ht="31.5" customHeight="1" x14ac:dyDescent="0.2">
      <c r="A281" s="179">
        <v>2022</v>
      </c>
      <c r="B281" s="152">
        <v>3</v>
      </c>
      <c r="C281" s="282">
        <v>44631</v>
      </c>
      <c r="D281" s="152">
        <v>381</v>
      </c>
      <c r="E281" s="152">
        <v>445</v>
      </c>
      <c r="F281" s="152">
        <v>3</v>
      </c>
      <c r="G281" s="183" t="s">
        <v>189</v>
      </c>
      <c r="H281" s="271" t="s">
        <v>190</v>
      </c>
      <c r="I281" s="271" t="s">
        <v>365</v>
      </c>
      <c r="J281" s="271">
        <v>3</v>
      </c>
      <c r="K281" s="271">
        <v>1</v>
      </c>
      <c r="L281" s="185">
        <v>28</v>
      </c>
      <c r="M281" s="186">
        <v>25.2</v>
      </c>
      <c r="N281" s="187">
        <v>30.8</v>
      </c>
      <c r="O281" s="178">
        <v>35</v>
      </c>
      <c r="P281" s="178">
        <v>38</v>
      </c>
      <c r="Q281" s="178">
        <v>35</v>
      </c>
      <c r="R281" s="178">
        <v>38</v>
      </c>
      <c r="S281" s="178">
        <v>43</v>
      </c>
      <c r="T281" s="178">
        <v>25</v>
      </c>
      <c r="U281" s="178">
        <v>28</v>
      </c>
      <c r="V281" s="178">
        <v>26</v>
      </c>
      <c r="W281" s="178">
        <v>29</v>
      </c>
      <c r="X281" s="178">
        <v>32</v>
      </c>
      <c r="Y281" s="153"/>
      <c r="Z281" s="153"/>
      <c r="AA281" s="178">
        <v>38</v>
      </c>
      <c r="AB281" s="178">
        <v>33</v>
      </c>
      <c r="AC281" s="178">
        <v>34</v>
      </c>
      <c r="AD281" s="178">
        <v>31</v>
      </c>
      <c r="AE281" s="178">
        <v>40</v>
      </c>
      <c r="AF281" s="178">
        <v>28</v>
      </c>
      <c r="AG281" s="178">
        <v>29</v>
      </c>
      <c r="AH281" s="178">
        <v>27</v>
      </c>
      <c r="AI281" s="178">
        <v>29</v>
      </c>
      <c r="AJ281" s="178">
        <v>31</v>
      </c>
      <c r="AK281" s="153"/>
      <c r="AL281" s="153"/>
      <c r="AM281" s="178"/>
      <c r="AN281" s="178"/>
      <c r="AO281" s="214"/>
      <c r="AP281" s="168">
        <v>75</v>
      </c>
      <c r="AQ281" s="169">
        <v>144</v>
      </c>
      <c r="AR281" s="167"/>
      <c r="AS281" s="167"/>
      <c r="AT281" s="167"/>
      <c r="AU281" s="167"/>
      <c r="AV281" s="167">
        <v>600</v>
      </c>
      <c r="AW281" s="167">
        <v>2</v>
      </c>
      <c r="AX281" s="167">
        <v>4</v>
      </c>
      <c r="AY281" s="167">
        <v>3</v>
      </c>
      <c r="AZ281" s="167"/>
      <c r="BA281" s="167"/>
      <c r="BB281" s="167"/>
      <c r="BC281" s="167"/>
      <c r="BD281" s="167"/>
      <c r="BE281" s="167"/>
      <c r="BF281" s="167"/>
      <c r="BG281" s="167"/>
      <c r="BH281" s="167">
        <v>609</v>
      </c>
      <c r="BI281" s="167"/>
      <c r="BJ281" s="167"/>
      <c r="BK281" s="167">
        <v>1000</v>
      </c>
      <c r="BL281" s="167">
        <v>4</v>
      </c>
      <c r="BM281" s="167">
        <v>1</v>
      </c>
      <c r="BN281" s="167">
        <v>1</v>
      </c>
      <c r="BO281" s="167"/>
      <c r="BP281" s="167"/>
      <c r="BQ281" s="167"/>
      <c r="BR281" s="167"/>
      <c r="BS281" s="167"/>
      <c r="BT281" s="167"/>
      <c r="BU281" s="167"/>
      <c r="BV281" s="167"/>
      <c r="BW281" s="167">
        <v>6</v>
      </c>
      <c r="BX281" s="170">
        <v>5</v>
      </c>
      <c r="BY281" s="170">
        <v>4</v>
      </c>
      <c r="BZ281" s="170"/>
      <c r="CA281" s="170"/>
      <c r="CB281" s="170"/>
      <c r="CC281" s="170"/>
      <c r="CD281" s="170"/>
      <c r="CE281" s="170"/>
      <c r="CF281" s="170"/>
      <c r="CG281" s="171"/>
      <c r="CH281" s="166">
        <v>1.4999999999999999E-2</v>
      </c>
      <c r="CI281" s="283"/>
      <c r="CJ281" s="172"/>
      <c r="CK281" s="154"/>
      <c r="CL281" s="154"/>
      <c r="CM281" s="154"/>
      <c r="CN281" s="154"/>
      <c r="CO281" s="154" t="s">
        <v>375</v>
      </c>
      <c r="CP281" s="273" t="s">
        <v>376</v>
      </c>
      <c r="CQ281" s="250" t="s">
        <v>429</v>
      </c>
      <c r="CR281" s="250"/>
      <c r="CS281" s="250">
        <v>10</v>
      </c>
      <c r="CT281" s="250"/>
      <c r="CU281" s="250"/>
      <c r="CV281" s="250"/>
      <c r="CW281" s="250"/>
      <c r="CX281" s="250"/>
      <c r="CY281" s="250" t="str">
        <f t="shared" si="64"/>
        <v/>
      </c>
      <c r="CZ281" s="178">
        <f t="shared" si="65"/>
        <v>37</v>
      </c>
      <c r="DA281" s="178">
        <f t="shared" si="66"/>
        <v>28.4</v>
      </c>
      <c r="DB281" s="243">
        <f t="shared" si="67"/>
        <v>1600</v>
      </c>
      <c r="DC281" s="12">
        <f t="shared" si="68"/>
        <v>15</v>
      </c>
      <c r="DD281" s="271">
        <f t="shared" si="69"/>
        <v>15</v>
      </c>
      <c r="DE281" s="271" t="str">
        <f t="shared" si="70"/>
        <v/>
      </c>
      <c r="DF281" s="167" t="str">
        <f t="shared" si="71"/>
        <v/>
      </c>
      <c r="DG281" s="271" t="str">
        <f t="shared" si="72"/>
        <v/>
      </c>
      <c r="DH281" s="243">
        <f t="shared" si="73"/>
        <v>1615</v>
      </c>
      <c r="DI281" s="281">
        <f t="shared" si="74"/>
        <v>9.2879256965944269E-3</v>
      </c>
      <c r="DK281" s="12" t="str">
        <f t="shared" si="75"/>
        <v/>
      </c>
      <c r="DM281" s="242">
        <f t="shared" si="76"/>
        <v>0.39999999999999858</v>
      </c>
      <c r="DN281" s="250">
        <f t="shared" si="77"/>
        <v>0</v>
      </c>
      <c r="DO281" s="250">
        <f t="shared" si="78"/>
        <v>1</v>
      </c>
      <c r="DP281" s="250">
        <f t="shared" si="79"/>
        <v>1</v>
      </c>
      <c r="DQ281" s="250"/>
      <c r="DR281" s="250"/>
      <c r="DS281" s="250"/>
      <c r="DT281" s="250"/>
      <c r="DU281" s="250"/>
      <c r="DV281" s="250"/>
      <c r="DW281" s="250"/>
      <c r="DX281" s="250"/>
      <c r="DY281" s="250"/>
      <c r="DZ281" s="250"/>
      <c r="EA281" s="250"/>
      <c r="EB281" s="250"/>
      <c r="EC281" s="250"/>
      <c r="ED281" s="250"/>
      <c r="EE281" s="250"/>
      <c r="EF281" s="250"/>
      <c r="EG281" s="250"/>
      <c r="EH281" s="250"/>
      <c r="EI281" s="250"/>
    </row>
    <row r="282" spans="1:139" s="184" customFormat="1" ht="31.5" customHeight="1" x14ac:dyDescent="0.2">
      <c r="A282" s="179">
        <v>2022</v>
      </c>
      <c r="B282" s="152">
        <v>3</v>
      </c>
      <c r="C282" s="282">
        <v>44631</v>
      </c>
      <c r="D282" s="152">
        <v>381</v>
      </c>
      <c r="E282" s="152">
        <v>446</v>
      </c>
      <c r="F282" s="152">
        <v>3</v>
      </c>
      <c r="G282" s="183" t="s">
        <v>191</v>
      </c>
      <c r="H282" s="271" t="s">
        <v>192</v>
      </c>
      <c r="I282" s="271" t="s">
        <v>365</v>
      </c>
      <c r="J282" s="271">
        <v>3</v>
      </c>
      <c r="K282" s="271">
        <v>1</v>
      </c>
      <c r="L282" s="185">
        <v>167</v>
      </c>
      <c r="M282" s="186">
        <v>150.30000000000001</v>
      </c>
      <c r="N282" s="187">
        <v>183.7</v>
      </c>
      <c r="O282" s="178">
        <v>198</v>
      </c>
      <c r="P282" s="178">
        <v>205</v>
      </c>
      <c r="Q282" s="178">
        <v>200</v>
      </c>
      <c r="R282" s="178">
        <v>211</v>
      </c>
      <c r="S282" s="178">
        <v>255</v>
      </c>
      <c r="T282" s="178">
        <v>167</v>
      </c>
      <c r="U282" s="178">
        <v>170</v>
      </c>
      <c r="V282" s="178">
        <v>166</v>
      </c>
      <c r="W282" s="178">
        <v>175</v>
      </c>
      <c r="X282" s="178">
        <v>201</v>
      </c>
      <c r="Y282" s="153"/>
      <c r="Z282" s="153"/>
      <c r="AA282" s="178">
        <v>220</v>
      </c>
      <c r="AB282" s="178">
        <v>195</v>
      </c>
      <c r="AC282" s="178">
        <v>205</v>
      </c>
      <c r="AD282" s="178">
        <v>224</v>
      </c>
      <c r="AE282" s="178">
        <v>221</v>
      </c>
      <c r="AF282" s="178">
        <v>181</v>
      </c>
      <c r="AG282" s="178">
        <v>168</v>
      </c>
      <c r="AH282" s="178">
        <v>173</v>
      </c>
      <c r="AI282" s="178">
        <v>180</v>
      </c>
      <c r="AJ282" s="178">
        <v>174</v>
      </c>
      <c r="AK282" s="153"/>
      <c r="AL282" s="153"/>
      <c r="AM282" s="178"/>
      <c r="AN282" s="178"/>
      <c r="AO282" s="214"/>
      <c r="AP282" s="168">
        <v>75</v>
      </c>
      <c r="AQ282" s="169">
        <v>144</v>
      </c>
      <c r="AR282" s="167"/>
      <c r="AS282" s="167"/>
      <c r="AT282" s="167"/>
      <c r="AU282" s="167"/>
      <c r="AV282" s="167">
        <v>690</v>
      </c>
      <c r="AW282" s="167">
        <v>2</v>
      </c>
      <c r="AX282" s="167">
        <v>3</v>
      </c>
      <c r="AY282" s="167"/>
      <c r="AZ282" s="167"/>
      <c r="BA282" s="167"/>
      <c r="BB282" s="167"/>
      <c r="BC282" s="167"/>
      <c r="BD282" s="167"/>
      <c r="BE282" s="167"/>
      <c r="BF282" s="167"/>
      <c r="BG282" s="167"/>
      <c r="BH282" s="167">
        <v>695</v>
      </c>
      <c r="BI282" s="167"/>
      <c r="BJ282" s="167"/>
      <c r="BK282" s="167">
        <v>840</v>
      </c>
      <c r="BL282" s="167">
        <v>12</v>
      </c>
      <c r="BM282" s="167">
        <v>6</v>
      </c>
      <c r="BN282" s="167"/>
      <c r="BO282" s="167"/>
      <c r="BP282" s="167"/>
      <c r="BQ282" s="167"/>
      <c r="BR282" s="167"/>
      <c r="BS282" s="167"/>
      <c r="BT282" s="167"/>
      <c r="BU282" s="167"/>
      <c r="BV282" s="167"/>
      <c r="BW282" s="167">
        <v>14</v>
      </c>
      <c r="BX282" s="170">
        <v>9</v>
      </c>
      <c r="BY282" s="170"/>
      <c r="BZ282" s="170"/>
      <c r="CA282" s="170"/>
      <c r="CB282" s="170"/>
      <c r="CC282" s="170"/>
      <c r="CD282" s="170"/>
      <c r="CE282" s="170"/>
      <c r="CF282" s="170"/>
      <c r="CG282" s="171"/>
      <c r="CH282" s="166">
        <v>1.4999999999999999E-2</v>
      </c>
      <c r="CI282" s="283"/>
      <c r="CJ282" s="172"/>
      <c r="CK282" s="154"/>
      <c r="CL282" s="154"/>
      <c r="CM282" s="154"/>
      <c r="CN282" s="154"/>
      <c r="CO282" s="154" t="s">
        <v>375</v>
      </c>
      <c r="CP282" s="273" t="s">
        <v>376</v>
      </c>
      <c r="CQ282" s="250" t="s">
        <v>430</v>
      </c>
      <c r="CR282" s="250"/>
      <c r="CS282" s="250">
        <v>10</v>
      </c>
      <c r="CT282" s="250"/>
      <c r="CU282" s="250"/>
      <c r="CV282" s="250"/>
      <c r="CW282" s="250"/>
      <c r="CX282" s="250"/>
      <c r="CY282" s="250" t="str">
        <f t="shared" si="64"/>
        <v/>
      </c>
      <c r="CZ282" s="178">
        <f t="shared" si="65"/>
        <v>213</v>
      </c>
      <c r="DA282" s="178">
        <f t="shared" si="66"/>
        <v>175.5</v>
      </c>
      <c r="DB282" s="243">
        <f t="shared" si="67"/>
        <v>1530</v>
      </c>
      <c r="DC282" s="12">
        <f t="shared" si="68"/>
        <v>23</v>
      </c>
      <c r="DD282" s="271">
        <f t="shared" si="69"/>
        <v>23</v>
      </c>
      <c r="DE282" s="271" t="str">
        <f t="shared" si="70"/>
        <v/>
      </c>
      <c r="DF282" s="167" t="str">
        <f t="shared" si="71"/>
        <v/>
      </c>
      <c r="DG282" s="271" t="str">
        <f t="shared" si="72"/>
        <v/>
      </c>
      <c r="DH282" s="243">
        <f t="shared" si="73"/>
        <v>1553</v>
      </c>
      <c r="DI282" s="281">
        <f t="shared" si="74"/>
        <v>1.4810045074050225E-2</v>
      </c>
      <c r="DK282" s="12" t="str">
        <f t="shared" si="75"/>
        <v/>
      </c>
      <c r="DM282" s="242">
        <f t="shared" si="76"/>
        <v>8.5</v>
      </c>
      <c r="DN282" s="250">
        <f t="shared" si="77"/>
        <v>0</v>
      </c>
      <c r="DO282" s="250">
        <f t="shared" si="78"/>
        <v>1</v>
      </c>
      <c r="DP282" s="250">
        <f t="shared" si="79"/>
        <v>1</v>
      </c>
      <c r="DQ282" s="250"/>
      <c r="DR282" s="250"/>
      <c r="DS282" s="250"/>
      <c r="DT282" s="250"/>
      <c r="DU282" s="250"/>
      <c r="DV282" s="250"/>
      <c r="DW282" s="250"/>
      <c r="DX282" s="250"/>
      <c r="DY282" s="250"/>
      <c r="DZ282" s="250"/>
      <c r="EA282" s="250"/>
      <c r="EB282" s="250"/>
      <c r="EC282" s="250"/>
      <c r="ED282" s="250"/>
      <c r="EE282" s="250"/>
      <c r="EF282" s="250"/>
      <c r="EG282" s="250"/>
      <c r="EH282" s="250"/>
      <c r="EI282" s="250"/>
    </row>
    <row r="283" spans="1:139" s="184" customFormat="1" ht="31.5" customHeight="1" x14ac:dyDescent="0.2">
      <c r="A283" s="179">
        <v>2022</v>
      </c>
      <c r="B283" s="152">
        <v>3</v>
      </c>
      <c r="C283" s="282">
        <v>44631</v>
      </c>
      <c r="D283" s="152">
        <v>381</v>
      </c>
      <c r="E283" s="152">
        <v>447</v>
      </c>
      <c r="F283" s="152">
        <v>3</v>
      </c>
      <c r="G283" s="183" t="s">
        <v>165</v>
      </c>
      <c r="H283" s="271" t="s">
        <v>166</v>
      </c>
      <c r="I283" s="271" t="s">
        <v>365</v>
      </c>
      <c r="J283" s="271">
        <v>3</v>
      </c>
      <c r="K283" s="271">
        <v>1</v>
      </c>
      <c r="L283" s="185">
        <v>177</v>
      </c>
      <c r="M283" s="186">
        <v>159.30000000000001</v>
      </c>
      <c r="N283" s="187">
        <v>194.7</v>
      </c>
      <c r="O283" s="178">
        <v>200</v>
      </c>
      <c r="P283" s="178">
        <v>179</v>
      </c>
      <c r="Q283" s="178">
        <v>188</v>
      </c>
      <c r="R283" s="178">
        <v>195</v>
      </c>
      <c r="S283" s="178">
        <v>213</v>
      </c>
      <c r="T283" s="178">
        <v>154</v>
      </c>
      <c r="U283" s="178">
        <v>158</v>
      </c>
      <c r="V283" s="178">
        <v>165</v>
      </c>
      <c r="W283" s="178">
        <v>173</v>
      </c>
      <c r="X283" s="178">
        <v>176</v>
      </c>
      <c r="Y283" s="153"/>
      <c r="Z283" s="153"/>
      <c r="AA283" s="178">
        <v>201</v>
      </c>
      <c r="AB283" s="178">
        <v>183</v>
      </c>
      <c r="AC283" s="178">
        <v>194</v>
      </c>
      <c r="AD283" s="178">
        <v>205</v>
      </c>
      <c r="AE283" s="178">
        <v>210</v>
      </c>
      <c r="AF283" s="178">
        <v>168</v>
      </c>
      <c r="AG283" s="178">
        <v>166</v>
      </c>
      <c r="AH283" s="178">
        <v>165</v>
      </c>
      <c r="AI283" s="178">
        <v>168</v>
      </c>
      <c r="AJ283" s="178">
        <v>176</v>
      </c>
      <c r="AK283" s="153"/>
      <c r="AL283" s="153"/>
      <c r="AM283" s="178"/>
      <c r="AN283" s="178"/>
      <c r="AO283" s="214"/>
      <c r="AP283" s="168">
        <v>75</v>
      </c>
      <c r="AQ283" s="169">
        <v>144</v>
      </c>
      <c r="AR283" s="167"/>
      <c r="AS283" s="167"/>
      <c r="AT283" s="167"/>
      <c r="AU283" s="167"/>
      <c r="AV283" s="167">
        <v>700</v>
      </c>
      <c r="AW283" s="167"/>
      <c r="AX283" s="167">
        <v>3</v>
      </c>
      <c r="AY283" s="167">
        <v>3</v>
      </c>
      <c r="AZ283" s="167"/>
      <c r="BA283" s="167"/>
      <c r="BB283" s="167"/>
      <c r="BC283" s="167"/>
      <c r="BD283" s="167"/>
      <c r="BE283" s="167"/>
      <c r="BF283" s="167"/>
      <c r="BG283" s="167"/>
      <c r="BH283" s="167">
        <v>706</v>
      </c>
      <c r="BI283" s="167"/>
      <c r="BJ283" s="167"/>
      <c r="BK283" s="167">
        <v>860</v>
      </c>
      <c r="BL283" s="167">
        <v>4</v>
      </c>
      <c r="BM283" s="167">
        <v>2</v>
      </c>
      <c r="BN283" s="167">
        <v>2</v>
      </c>
      <c r="BO283" s="167"/>
      <c r="BP283" s="167"/>
      <c r="BQ283" s="167"/>
      <c r="BR283" s="167"/>
      <c r="BS283" s="167"/>
      <c r="BT283" s="167"/>
      <c r="BU283" s="167"/>
      <c r="BV283" s="167"/>
      <c r="BW283" s="167"/>
      <c r="BX283" s="170">
        <v>5</v>
      </c>
      <c r="BY283" s="170">
        <v>5</v>
      </c>
      <c r="BZ283" s="170"/>
      <c r="CA283" s="170"/>
      <c r="CB283" s="170"/>
      <c r="CC283" s="170"/>
      <c r="CD283" s="170"/>
      <c r="CE283" s="170"/>
      <c r="CF283" s="170"/>
      <c r="CG283" s="171"/>
      <c r="CH283" s="166">
        <v>1.4999999999999999E-2</v>
      </c>
      <c r="CI283" s="283"/>
      <c r="CJ283" s="172"/>
      <c r="CK283" s="154"/>
      <c r="CL283" s="154"/>
      <c r="CM283" s="154"/>
      <c r="CN283" s="154"/>
      <c r="CO283" s="154" t="s">
        <v>375</v>
      </c>
      <c r="CP283" s="273" t="s">
        <v>376</v>
      </c>
      <c r="CQ283" s="250" t="s">
        <v>431</v>
      </c>
      <c r="CR283" s="250"/>
      <c r="CS283" s="250">
        <v>10</v>
      </c>
      <c r="CT283" s="250"/>
      <c r="CU283" s="250"/>
      <c r="CV283" s="250"/>
      <c r="CW283" s="250"/>
      <c r="CX283" s="250"/>
      <c r="CY283" s="250" t="str">
        <f t="shared" si="64"/>
        <v/>
      </c>
      <c r="CZ283" s="178">
        <f t="shared" si="65"/>
        <v>197</v>
      </c>
      <c r="DA283" s="178">
        <f t="shared" si="66"/>
        <v>166.9</v>
      </c>
      <c r="DB283" s="243">
        <f t="shared" si="67"/>
        <v>1560</v>
      </c>
      <c r="DC283" s="12">
        <f t="shared" si="68"/>
        <v>14</v>
      </c>
      <c r="DD283" s="271">
        <f t="shared" si="69"/>
        <v>14</v>
      </c>
      <c r="DE283" s="271" t="str">
        <f t="shared" si="70"/>
        <v/>
      </c>
      <c r="DF283" s="167" t="str">
        <f t="shared" si="71"/>
        <v/>
      </c>
      <c r="DG283" s="271" t="str">
        <f t="shared" si="72"/>
        <v/>
      </c>
      <c r="DH283" s="243">
        <f t="shared" si="73"/>
        <v>1574</v>
      </c>
      <c r="DI283" s="281">
        <f t="shared" si="74"/>
        <v>8.8945362134688691E-3</v>
      </c>
      <c r="DK283" s="12" t="str">
        <f t="shared" si="75"/>
        <v/>
      </c>
      <c r="DM283" s="242">
        <f t="shared" si="76"/>
        <v>-10.099999999999994</v>
      </c>
      <c r="DN283" s="250">
        <f t="shared" si="77"/>
        <v>0</v>
      </c>
      <c r="DO283" s="250">
        <f t="shared" si="78"/>
        <v>1</v>
      </c>
      <c r="DP283" s="250">
        <f t="shared" si="79"/>
        <v>1</v>
      </c>
      <c r="DQ283" s="250"/>
      <c r="DR283" s="250"/>
      <c r="DS283" s="250"/>
      <c r="DT283" s="250"/>
      <c r="DU283" s="250"/>
      <c r="DV283" s="250"/>
      <c r="DW283" s="250"/>
      <c r="DX283" s="250"/>
      <c r="DY283" s="250"/>
      <c r="DZ283" s="250"/>
      <c r="EA283" s="250"/>
      <c r="EB283" s="250"/>
      <c r="EC283" s="250"/>
      <c r="ED283" s="250"/>
      <c r="EE283" s="250"/>
      <c r="EF283" s="250"/>
      <c r="EG283" s="250"/>
      <c r="EH283" s="250"/>
      <c r="EI283" s="250"/>
    </row>
    <row r="284" spans="1:139" s="184" customFormat="1" ht="31.5" customHeight="1" x14ac:dyDescent="0.2">
      <c r="A284" s="179">
        <v>2022</v>
      </c>
      <c r="B284" s="152">
        <v>3</v>
      </c>
      <c r="C284" s="282">
        <v>44631</v>
      </c>
      <c r="D284" s="152">
        <v>381</v>
      </c>
      <c r="E284" s="152">
        <v>448</v>
      </c>
      <c r="F284" s="152">
        <v>3</v>
      </c>
      <c r="G284" s="183" t="s">
        <v>167</v>
      </c>
      <c r="H284" s="271" t="s">
        <v>168</v>
      </c>
      <c r="I284" s="271" t="s">
        <v>365</v>
      </c>
      <c r="J284" s="271">
        <v>3</v>
      </c>
      <c r="K284" s="271">
        <v>1</v>
      </c>
      <c r="L284" s="185">
        <v>23</v>
      </c>
      <c r="M284" s="186">
        <v>20.7</v>
      </c>
      <c r="N284" s="187">
        <v>25.3</v>
      </c>
      <c r="O284" s="178">
        <v>28</v>
      </c>
      <c r="P284" s="178">
        <v>28</v>
      </c>
      <c r="Q284" s="178">
        <v>30</v>
      </c>
      <c r="R284" s="178">
        <v>32</v>
      </c>
      <c r="S284" s="178">
        <v>36</v>
      </c>
      <c r="T284" s="178">
        <v>23</v>
      </c>
      <c r="U284" s="178">
        <v>23</v>
      </c>
      <c r="V284" s="178">
        <v>24</v>
      </c>
      <c r="W284" s="178">
        <v>25</v>
      </c>
      <c r="X284" s="178">
        <v>26</v>
      </c>
      <c r="Y284" s="153">
        <v>128</v>
      </c>
      <c r="Z284" s="153">
        <v>123</v>
      </c>
      <c r="AA284" s="178">
        <v>36</v>
      </c>
      <c r="AB284" s="178">
        <v>27</v>
      </c>
      <c r="AC284" s="178">
        <v>29</v>
      </c>
      <c r="AD284" s="178">
        <v>25</v>
      </c>
      <c r="AE284" s="178">
        <v>30</v>
      </c>
      <c r="AF284" s="178">
        <v>26</v>
      </c>
      <c r="AG284" s="178">
        <v>24</v>
      </c>
      <c r="AH284" s="178">
        <v>23</v>
      </c>
      <c r="AI284" s="178">
        <v>23</v>
      </c>
      <c r="AJ284" s="178">
        <v>24</v>
      </c>
      <c r="AK284" s="153">
        <v>135</v>
      </c>
      <c r="AL284" s="153">
        <v>128</v>
      </c>
      <c r="AM284" s="178"/>
      <c r="AN284" s="178"/>
      <c r="AO284" s="214"/>
      <c r="AP284" s="168">
        <v>75</v>
      </c>
      <c r="AQ284" s="169">
        <v>144</v>
      </c>
      <c r="AR284" s="167"/>
      <c r="AS284" s="167"/>
      <c r="AT284" s="167"/>
      <c r="AU284" s="167"/>
      <c r="AV284" s="167">
        <v>700</v>
      </c>
      <c r="AW284" s="167"/>
      <c r="AX284" s="167">
        <v>3</v>
      </c>
      <c r="AY284" s="167">
        <v>5</v>
      </c>
      <c r="AZ284" s="167"/>
      <c r="BA284" s="167"/>
      <c r="BB284" s="167"/>
      <c r="BC284" s="167"/>
      <c r="BD284" s="167"/>
      <c r="BE284" s="167"/>
      <c r="BF284" s="167"/>
      <c r="BG284" s="167"/>
      <c r="BH284" s="167">
        <v>708</v>
      </c>
      <c r="BI284" s="167"/>
      <c r="BJ284" s="167"/>
      <c r="BK284" s="167">
        <v>860</v>
      </c>
      <c r="BL284" s="167">
        <v>2</v>
      </c>
      <c r="BM284" s="167">
        <v>1</v>
      </c>
      <c r="BN284" s="167">
        <v>1</v>
      </c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70">
        <v>4</v>
      </c>
      <c r="BY284" s="170">
        <v>6</v>
      </c>
      <c r="BZ284" s="170"/>
      <c r="CA284" s="170"/>
      <c r="CB284" s="170"/>
      <c r="CC284" s="170"/>
      <c r="CD284" s="170"/>
      <c r="CE284" s="170"/>
      <c r="CF284" s="170"/>
      <c r="CG284" s="171"/>
      <c r="CH284" s="166">
        <v>1.4999999999999999E-2</v>
      </c>
      <c r="CI284" s="283"/>
      <c r="CJ284" s="172"/>
      <c r="CK284" s="154"/>
      <c r="CL284" s="154"/>
      <c r="CM284" s="154"/>
      <c r="CN284" s="154"/>
      <c r="CO284" s="154" t="s">
        <v>375</v>
      </c>
      <c r="CP284" s="273" t="s">
        <v>376</v>
      </c>
      <c r="CQ284" s="250" t="s">
        <v>420</v>
      </c>
      <c r="CR284" s="250"/>
      <c r="CS284" s="250">
        <v>10</v>
      </c>
      <c r="CT284" s="250"/>
      <c r="CU284" s="250"/>
      <c r="CV284" s="250"/>
      <c r="CW284" s="250"/>
      <c r="CX284" s="250"/>
      <c r="CY284" s="250" t="str">
        <f t="shared" si="64"/>
        <v/>
      </c>
      <c r="CZ284" s="178">
        <f t="shared" si="65"/>
        <v>30</v>
      </c>
      <c r="DA284" s="178">
        <f t="shared" si="66"/>
        <v>24.1</v>
      </c>
      <c r="DB284" s="243">
        <f t="shared" si="67"/>
        <v>1560</v>
      </c>
      <c r="DC284" s="12">
        <f t="shared" si="68"/>
        <v>12</v>
      </c>
      <c r="DD284" s="271">
        <f t="shared" si="69"/>
        <v>12</v>
      </c>
      <c r="DE284" s="271">
        <f t="shared" si="70"/>
        <v>129</v>
      </c>
      <c r="DF284" s="167">
        <f t="shared" si="71"/>
        <v>84</v>
      </c>
      <c r="DG284" s="271">
        <f t="shared" si="72"/>
        <v>0.1</v>
      </c>
      <c r="DH284" s="243">
        <f t="shared" si="73"/>
        <v>1572</v>
      </c>
      <c r="DI284" s="281">
        <f t="shared" si="74"/>
        <v>7.6335877862595417E-3</v>
      </c>
      <c r="DK284" s="12">
        <f t="shared" si="75"/>
        <v>9</v>
      </c>
      <c r="DM284" s="242">
        <f t="shared" si="76"/>
        <v>1.1000000000000014</v>
      </c>
      <c r="DN284" s="250">
        <f t="shared" si="77"/>
        <v>1</v>
      </c>
      <c r="DO284" s="250">
        <f t="shared" si="78"/>
        <v>1</v>
      </c>
      <c r="DP284" s="250">
        <f t="shared" si="79"/>
        <v>1</v>
      </c>
      <c r="DQ284" s="250"/>
      <c r="DR284" s="250"/>
      <c r="DS284" s="250"/>
      <c r="DT284" s="250"/>
      <c r="DU284" s="250"/>
      <c r="DV284" s="250"/>
      <c r="DW284" s="250"/>
      <c r="DX284" s="250"/>
      <c r="DY284" s="250"/>
      <c r="DZ284" s="250"/>
      <c r="EA284" s="250"/>
      <c r="EB284" s="250"/>
      <c r="EC284" s="250"/>
      <c r="ED284" s="250"/>
      <c r="EE284" s="250"/>
      <c r="EF284" s="250"/>
      <c r="EG284" s="250"/>
      <c r="EH284" s="250"/>
      <c r="EI284" s="250"/>
    </row>
    <row r="285" spans="1:139" s="184" customFormat="1" ht="31.5" customHeight="1" x14ac:dyDescent="0.2">
      <c r="A285" s="179">
        <v>2022</v>
      </c>
      <c r="B285" s="152">
        <v>3</v>
      </c>
      <c r="C285" s="282">
        <v>44631</v>
      </c>
      <c r="D285" s="152">
        <v>135</v>
      </c>
      <c r="E285" s="152">
        <v>271</v>
      </c>
      <c r="F285" s="152">
        <v>5</v>
      </c>
      <c r="G285" s="183" t="s">
        <v>137</v>
      </c>
      <c r="H285" s="271" t="s">
        <v>138</v>
      </c>
      <c r="I285" s="271" t="s">
        <v>365</v>
      </c>
      <c r="J285" s="271">
        <v>4</v>
      </c>
      <c r="K285" s="271">
        <v>2</v>
      </c>
      <c r="L285" s="185">
        <v>161</v>
      </c>
      <c r="M285" s="186">
        <v>149.72999999999999</v>
      </c>
      <c r="N285" s="187">
        <v>172.27</v>
      </c>
      <c r="O285" s="178">
        <v>195</v>
      </c>
      <c r="P285" s="178">
        <v>200</v>
      </c>
      <c r="Q285" s="178">
        <v>193</v>
      </c>
      <c r="R285" s="178">
        <v>180</v>
      </c>
      <c r="S285" s="178">
        <v>174</v>
      </c>
      <c r="T285" s="178">
        <v>154</v>
      </c>
      <c r="U285" s="178">
        <v>158</v>
      </c>
      <c r="V285" s="178">
        <v>155</v>
      </c>
      <c r="W285" s="178">
        <v>150</v>
      </c>
      <c r="X285" s="178">
        <v>147</v>
      </c>
      <c r="Y285" s="153">
        <v>95</v>
      </c>
      <c r="Z285" s="153">
        <v>95</v>
      </c>
      <c r="AA285" s="178">
        <v>188</v>
      </c>
      <c r="AB285" s="178">
        <v>198</v>
      </c>
      <c r="AC285" s="178">
        <v>199</v>
      </c>
      <c r="AD285" s="178">
        <v>205</v>
      </c>
      <c r="AE285" s="178">
        <v>192</v>
      </c>
      <c r="AF285" s="178">
        <v>149</v>
      </c>
      <c r="AG285" s="178">
        <v>154</v>
      </c>
      <c r="AH285" s="178">
        <v>157</v>
      </c>
      <c r="AI285" s="178">
        <v>154</v>
      </c>
      <c r="AJ285" s="178">
        <v>155</v>
      </c>
      <c r="AK285" s="153">
        <v>99</v>
      </c>
      <c r="AL285" s="153">
        <v>96</v>
      </c>
      <c r="AM285" s="178"/>
      <c r="AN285" s="178"/>
      <c r="AO285" s="214"/>
      <c r="AP285" s="168">
        <v>151</v>
      </c>
      <c r="AQ285" s="169">
        <v>95</v>
      </c>
      <c r="AR285" s="167"/>
      <c r="AS285" s="167"/>
      <c r="AT285" s="167"/>
      <c r="AU285" s="167"/>
      <c r="AV285" s="167">
        <v>1260</v>
      </c>
      <c r="AW285" s="167">
        <v>7</v>
      </c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>
        <v>1263</v>
      </c>
      <c r="BI285" s="167"/>
      <c r="BJ285" s="167"/>
      <c r="BK285" s="167">
        <v>1700</v>
      </c>
      <c r="BL285" s="167">
        <v>2</v>
      </c>
      <c r="BM285" s="167">
        <v>2</v>
      </c>
      <c r="BN285" s="167">
        <v>4</v>
      </c>
      <c r="BO285" s="167"/>
      <c r="BP285" s="167"/>
      <c r="BQ285" s="167"/>
      <c r="BR285" s="167"/>
      <c r="BS285" s="167"/>
      <c r="BT285" s="167"/>
      <c r="BU285" s="167"/>
      <c r="BV285" s="167"/>
      <c r="BW285" s="167">
        <v>4</v>
      </c>
      <c r="BX285" s="170"/>
      <c r="BY285" s="170"/>
      <c r="BZ285" s="170"/>
      <c r="CA285" s="170"/>
      <c r="CB285" s="170"/>
      <c r="CC285" s="170"/>
      <c r="CD285" s="170"/>
      <c r="CE285" s="170"/>
      <c r="CF285" s="170"/>
      <c r="CG285" s="171"/>
      <c r="CH285" s="166">
        <v>1.4999999999999999E-2</v>
      </c>
      <c r="CI285" s="283"/>
      <c r="CJ285" s="172"/>
      <c r="CK285" s="154"/>
      <c r="CL285" s="154"/>
      <c r="CM285" s="154"/>
      <c r="CN285" s="154"/>
      <c r="CO285" s="154" t="s">
        <v>366</v>
      </c>
      <c r="CP285" s="273"/>
      <c r="CQ285" s="250"/>
      <c r="CR285" s="250"/>
      <c r="CS285" s="250">
        <v>10</v>
      </c>
      <c r="CT285" s="250"/>
      <c r="CU285" s="250"/>
      <c r="CV285" s="250"/>
      <c r="CW285" s="250"/>
      <c r="CX285" s="250"/>
      <c r="CY285" s="250" t="str">
        <f t="shared" si="64"/>
        <v/>
      </c>
      <c r="CZ285" s="178">
        <f t="shared" si="65"/>
        <v>192</v>
      </c>
      <c r="DA285" s="178">
        <f t="shared" si="66"/>
        <v>153.30000000000001</v>
      </c>
      <c r="DB285" s="243">
        <f t="shared" si="67"/>
        <v>2960</v>
      </c>
      <c r="DC285" s="12">
        <f t="shared" si="68"/>
        <v>15</v>
      </c>
      <c r="DD285" s="271">
        <f t="shared" si="69"/>
        <v>8</v>
      </c>
      <c r="DE285" s="271">
        <f t="shared" si="70"/>
        <v>96</v>
      </c>
      <c r="DF285" s="167">
        <f t="shared" si="71"/>
        <v>150</v>
      </c>
      <c r="DG285" s="271">
        <f t="shared" si="72"/>
        <v>0.1</v>
      </c>
      <c r="DH285" s="243">
        <f t="shared" si="73"/>
        <v>2968</v>
      </c>
      <c r="DI285" s="281">
        <f t="shared" si="74"/>
        <v>2.6954177897574125E-3</v>
      </c>
      <c r="DK285" s="12">
        <f t="shared" si="75"/>
        <v>-1</v>
      </c>
      <c r="DM285" s="242">
        <f t="shared" si="76"/>
        <v>-7.6999999999999886</v>
      </c>
      <c r="DN285" s="250">
        <f t="shared" si="77"/>
        <v>0</v>
      </c>
      <c r="DO285" s="250">
        <f t="shared" si="78"/>
        <v>1</v>
      </c>
      <c r="DP285" s="250">
        <f t="shared" si="79"/>
        <v>1</v>
      </c>
      <c r="DQ285" s="250"/>
      <c r="DR285" s="250"/>
      <c r="DS285" s="250"/>
      <c r="DT285" s="250"/>
      <c r="DU285" s="250"/>
      <c r="DV285" s="250"/>
      <c r="DW285" s="250"/>
      <c r="DX285" s="250"/>
      <c r="DY285" s="250"/>
      <c r="DZ285" s="250"/>
      <c r="EA285" s="250"/>
      <c r="EB285" s="250"/>
      <c r="EC285" s="250"/>
      <c r="ED285" s="250"/>
      <c r="EE285" s="250"/>
      <c r="EF285" s="250"/>
      <c r="EG285" s="250"/>
      <c r="EH285" s="250"/>
      <c r="EI285" s="250"/>
    </row>
    <row r="286" spans="1:139" s="184" customFormat="1" ht="31.5" customHeight="1" x14ac:dyDescent="0.2">
      <c r="A286" s="179">
        <v>2022</v>
      </c>
      <c r="B286" s="152">
        <v>3</v>
      </c>
      <c r="C286" s="282">
        <v>44631</v>
      </c>
      <c r="D286" s="152">
        <v>376</v>
      </c>
      <c r="E286" s="152">
        <v>438</v>
      </c>
      <c r="F286" s="152">
        <v>5</v>
      </c>
      <c r="G286" s="183" t="s">
        <v>195</v>
      </c>
      <c r="H286" s="271" t="s">
        <v>196</v>
      </c>
      <c r="I286" s="271" t="s">
        <v>365</v>
      </c>
      <c r="J286" s="271">
        <v>3</v>
      </c>
      <c r="K286" s="271">
        <v>2</v>
      </c>
      <c r="L286" s="185">
        <v>335</v>
      </c>
      <c r="M286" s="186">
        <v>315.23500000000001</v>
      </c>
      <c r="N286" s="187">
        <v>358.78500000000003</v>
      </c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53">
        <v>115</v>
      </c>
      <c r="Z286" s="153">
        <v>107</v>
      </c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53">
        <v>136</v>
      </c>
      <c r="AL286" s="153">
        <v>127</v>
      </c>
      <c r="AM286" s="178"/>
      <c r="AN286" s="178"/>
      <c r="AO286" s="214"/>
      <c r="AP286" s="168">
        <v>75</v>
      </c>
      <c r="AQ286" s="169">
        <v>144</v>
      </c>
      <c r="AR286" s="167"/>
      <c r="AS286" s="167"/>
      <c r="AT286" s="167"/>
      <c r="AU286" s="167"/>
      <c r="AV286" s="167">
        <v>672</v>
      </c>
      <c r="AW286" s="167">
        <v>14</v>
      </c>
      <c r="AX286" s="167">
        <v>4</v>
      </c>
      <c r="AY286" s="167">
        <v>19</v>
      </c>
      <c r="AZ286" s="167"/>
      <c r="BA286" s="167"/>
      <c r="BB286" s="167"/>
      <c r="BC286" s="167"/>
      <c r="BD286" s="167"/>
      <c r="BE286" s="167"/>
      <c r="BF286" s="167"/>
      <c r="BG286" s="167"/>
      <c r="BH286" s="167">
        <v>690</v>
      </c>
      <c r="BI286" s="167"/>
      <c r="BJ286" s="167"/>
      <c r="BK286" s="167">
        <v>900</v>
      </c>
      <c r="BL286" s="167">
        <v>6</v>
      </c>
      <c r="BM286" s="167">
        <v>6</v>
      </c>
      <c r="BN286" s="167">
        <v>6</v>
      </c>
      <c r="BO286" s="167"/>
      <c r="BP286" s="167"/>
      <c r="BQ286" s="167"/>
      <c r="BR286" s="167"/>
      <c r="BS286" s="167"/>
      <c r="BT286" s="167"/>
      <c r="BU286" s="167"/>
      <c r="BV286" s="167"/>
      <c r="BW286" s="167">
        <v>10</v>
      </c>
      <c r="BX286" s="170">
        <v>5</v>
      </c>
      <c r="BY286" s="170">
        <v>12</v>
      </c>
      <c r="BZ286" s="170"/>
      <c r="CA286" s="170"/>
      <c r="CB286" s="170"/>
      <c r="CC286" s="170"/>
      <c r="CD286" s="170"/>
      <c r="CE286" s="170"/>
      <c r="CF286" s="170"/>
      <c r="CG286" s="171"/>
      <c r="CH286" s="166">
        <v>1.4999999999999999E-2</v>
      </c>
      <c r="CI286" s="283"/>
      <c r="CJ286" s="172"/>
      <c r="CK286" s="154"/>
      <c r="CL286" s="154"/>
      <c r="CM286" s="154"/>
      <c r="CN286" s="154"/>
      <c r="CO286" s="154" t="s">
        <v>367</v>
      </c>
      <c r="CP286" s="273" t="s">
        <v>368</v>
      </c>
      <c r="CQ286" s="250" t="s">
        <v>382</v>
      </c>
      <c r="CR286" s="250" t="s">
        <v>370</v>
      </c>
      <c r="CS286" s="250">
        <v>10</v>
      </c>
      <c r="CT286" s="250"/>
      <c r="CU286" s="250"/>
      <c r="CV286" s="250"/>
      <c r="CW286" s="250"/>
      <c r="CX286" s="250"/>
      <c r="CY286" s="250" t="str">
        <f t="shared" si="64"/>
        <v/>
      </c>
      <c r="CZ286" s="178" t="str">
        <f t="shared" si="65"/>
        <v/>
      </c>
      <c r="DA286" s="178" t="str">
        <f t="shared" si="66"/>
        <v/>
      </c>
      <c r="DB286" s="243">
        <f t="shared" si="67"/>
        <v>1572</v>
      </c>
      <c r="DC286" s="12">
        <f t="shared" si="68"/>
        <v>55</v>
      </c>
      <c r="DD286" s="271">
        <f t="shared" si="69"/>
        <v>28</v>
      </c>
      <c r="DE286" s="271">
        <f t="shared" si="70"/>
        <v>121</v>
      </c>
      <c r="DF286" s="167">
        <f t="shared" si="71"/>
        <v>89</v>
      </c>
      <c r="DG286" s="271">
        <f t="shared" si="72"/>
        <v>0.3</v>
      </c>
      <c r="DH286" s="243">
        <f t="shared" si="73"/>
        <v>1600</v>
      </c>
      <c r="DI286" s="281">
        <f t="shared" si="74"/>
        <v>1.7500000000000002E-2</v>
      </c>
      <c r="DK286" s="12">
        <f t="shared" si="75"/>
        <v>14</v>
      </c>
      <c r="DM286" s="242" t="str">
        <f t="shared" si="76"/>
        <v/>
      </c>
      <c r="DN286" s="250">
        <f t="shared" si="77"/>
        <v>1</v>
      </c>
      <c r="DO286" s="250">
        <f t="shared" si="78"/>
        <v>1</v>
      </c>
      <c r="DP286" s="250">
        <f t="shared" si="79"/>
        <v>0</v>
      </c>
      <c r="DQ286" s="250"/>
      <c r="DR286" s="250"/>
      <c r="DS286" s="250"/>
      <c r="DT286" s="250"/>
      <c r="DU286" s="250"/>
      <c r="DV286" s="250"/>
      <c r="DW286" s="250"/>
      <c r="DX286" s="250"/>
      <c r="DY286" s="250"/>
      <c r="DZ286" s="250"/>
      <c r="EA286" s="250"/>
      <c r="EB286" s="250"/>
      <c r="EC286" s="250"/>
      <c r="ED286" s="250"/>
      <c r="EE286" s="250"/>
      <c r="EF286" s="250"/>
      <c r="EG286" s="250"/>
      <c r="EH286" s="250"/>
      <c r="EI286" s="250"/>
    </row>
    <row r="287" spans="1:139" s="184" customFormat="1" ht="31.5" customHeight="1" x14ac:dyDescent="0.2">
      <c r="A287" s="179">
        <v>2022</v>
      </c>
      <c r="B287" s="152">
        <v>3</v>
      </c>
      <c r="C287" s="282">
        <v>44631</v>
      </c>
      <c r="D287" s="152">
        <v>376</v>
      </c>
      <c r="E287" s="152">
        <v>438</v>
      </c>
      <c r="F287" s="152">
        <v>6</v>
      </c>
      <c r="G287" s="183" t="s">
        <v>195</v>
      </c>
      <c r="H287" s="271" t="s">
        <v>196</v>
      </c>
      <c r="I287" s="271" t="s">
        <v>365</v>
      </c>
      <c r="J287" s="271">
        <v>3</v>
      </c>
      <c r="K287" s="271">
        <v>2</v>
      </c>
      <c r="L287" s="185">
        <v>335</v>
      </c>
      <c r="M287" s="186">
        <v>315.23500000000001</v>
      </c>
      <c r="N287" s="187">
        <v>358.78500000000003</v>
      </c>
      <c r="O287" s="178">
        <v>505</v>
      </c>
      <c r="P287" s="178">
        <v>526</v>
      </c>
      <c r="Q287" s="178">
        <v>462</v>
      </c>
      <c r="R287" s="178">
        <v>538</v>
      </c>
      <c r="S287" s="178">
        <v>465</v>
      </c>
      <c r="T287" s="178">
        <v>377</v>
      </c>
      <c r="U287" s="178">
        <v>389</v>
      </c>
      <c r="V287" s="178">
        <v>339</v>
      </c>
      <c r="W287" s="178">
        <v>371</v>
      </c>
      <c r="X287" s="178">
        <v>337</v>
      </c>
      <c r="Y287" s="153"/>
      <c r="Z287" s="153"/>
      <c r="AA287" s="178">
        <v>437</v>
      </c>
      <c r="AB287" s="178">
        <v>427</v>
      </c>
      <c r="AC287" s="178">
        <v>447</v>
      </c>
      <c r="AD287" s="178">
        <v>488</v>
      </c>
      <c r="AE287" s="178">
        <v>476</v>
      </c>
      <c r="AF287" s="178">
        <v>357</v>
      </c>
      <c r="AG287" s="178">
        <v>344</v>
      </c>
      <c r="AH287" s="178">
        <v>346</v>
      </c>
      <c r="AI287" s="178">
        <v>361</v>
      </c>
      <c r="AJ287" s="178">
        <v>370</v>
      </c>
      <c r="AK287" s="153"/>
      <c r="AL287" s="153"/>
      <c r="AM287" s="178"/>
      <c r="AN287" s="178"/>
      <c r="AO287" s="214"/>
      <c r="AP287" s="168">
        <v>75</v>
      </c>
      <c r="AQ287" s="169">
        <v>144</v>
      </c>
      <c r="AR287" s="167"/>
      <c r="AS287" s="167"/>
      <c r="AT287" s="167"/>
      <c r="AU287" s="167"/>
      <c r="AV287" s="167"/>
      <c r="AW287" s="167"/>
      <c r="AX287" s="167"/>
      <c r="AY287" s="167"/>
      <c r="AZ287" s="167"/>
      <c r="BA287" s="167"/>
      <c r="BB287" s="167"/>
      <c r="BC287" s="167"/>
      <c r="BD287" s="167"/>
      <c r="BE287" s="167"/>
      <c r="BF287" s="167"/>
      <c r="BG287" s="167"/>
      <c r="BH287" s="167"/>
      <c r="BI287" s="167"/>
      <c r="BJ287" s="167"/>
      <c r="BK287" s="167"/>
      <c r="BL287" s="167"/>
      <c r="BM287" s="167"/>
      <c r="BN287" s="167"/>
      <c r="BO287" s="167"/>
      <c r="BP287" s="167"/>
      <c r="BQ287" s="167"/>
      <c r="BR287" s="167"/>
      <c r="BS287" s="167"/>
      <c r="BT287" s="167"/>
      <c r="BU287" s="167"/>
      <c r="BV287" s="167"/>
      <c r="BW287" s="167"/>
      <c r="BX287" s="170"/>
      <c r="BY287" s="170"/>
      <c r="BZ287" s="170"/>
      <c r="CA287" s="170"/>
      <c r="CB287" s="170"/>
      <c r="CC287" s="170"/>
      <c r="CD287" s="170"/>
      <c r="CE287" s="170"/>
      <c r="CF287" s="170"/>
      <c r="CG287" s="171"/>
      <c r="CH287" s="166">
        <v>1.4999999999999999E-2</v>
      </c>
      <c r="CI287" s="283"/>
      <c r="CJ287" s="172"/>
      <c r="CK287" s="154"/>
      <c r="CL287" s="154"/>
      <c r="CM287" s="154"/>
      <c r="CN287" s="154"/>
      <c r="CO287" s="154" t="s">
        <v>367</v>
      </c>
      <c r="CP287" s="273" t="s">
        <v>368</v>
      </c>
      <c r="CQ287" s="250" t="s">
        <v>382</v>
      </c>
      <c r="CR287" s="250" t="s">
        <v>370</v>
      </c>
      <c r="CS287" s="250">
        <v>10</v>
      </c>
      <c r="CT287" s="250"/>
      <c r="CU287" s="250"/>
      <c r="CV287" s="250"/>
      <c r="CW287" s="250"/>
      <c r="CX287" s="250"/>
      <c r="CY287" s="250" t="str">
        <f t="shared" si="64"/>
        <v/>
      </c>
      <c r="CZ287" s="178">
        <f t="shared" si="65"/>
        <v>477</v>
      </c>
      <c r="DA287" s="178">
        <f t="shared" si="66"/>
        <v>359.1</v>
      </c>
      <c r="DB287" s="243">
        <f t="shared" si="67"/>
        <v>0</v>
      </c>
      <c r="DC287" s="12">
        <f t="shared" si="68"/>
        <v>0</v>
      </c>
      <c r="DD287" s="271">
        <f t="shared" si="69"/>
        <v>0</v>
      </c>
      <c r="DE287" s="271" t="str">
        <f t="shared" si="70"/>
        <v/>
      </c>
      <c r="DF287" s="167" t="str">
        <f t="shared" si="71"/>
        <v/>
      </c>
      <c r="DG287" s="271" t="str">
        <f t="shared" si="72"/>
        <v/>
      </c>
      <c r="DH287" s="243">
        <f t="shared" si="73"/>
        <v>0</v>
      </c>
      <c r="DI287" s="281" t="str">
        <f t="shared" si="74"/>
        <v/>
      </c>
      <c r="DK287" s="12" t="str">
        <f t="shared" si="75"/>
        <v/>
      </c>
      <c r="DM287" s="242">
        <f t="shared" si="76"/>
        <v>24.100000000000023</v>
      </c>
      <c r="DN287" s="250">
        <f t="shared" si="77"/>
        <v>0</v>
      </c>
      <c r="DO287" s="250">
        <f t="shared" si="78"/>
        <v>1</v>
      </c>
      <c r="DP287" s="250">
        <f t="shared" si="79"/>
        <v>0</v>
      </c>
      <c r="DQ287" s="250"/>
      <c r="DR287" s="250"/>
      <c r="DS287" s="250"/>
      <c r="DT287" s="250"/>
      <c r="DU287" s="250"/>
      <c r="DV287" s="250"/>
      <c r="DW287" s="250"/>
      <c r="DX287" s="250"/>
      <c r="DY287" s="250"/>
      <c r="DZ287" s="250"/>
      <c r="EA287" s="250"/>
      <c r="EB287" s="250"/>
      <c r="EC287" s="250"/>
      <c r="ED287" s="250"/>
      <c r="EE287" s="250"/>
      <c r="EF287" s="250"/>
      <c r="EG287" s="250"/>
      <c r="EH287" s="250"/>
      <c r="EI287" s="250"/>
    </row>
    <row r="288" spans="1:139" s="184" customFormat="1" ht="31.5" customHeight="1" x14ac:dyDescent="0.2">
      <c r="A288" s="179">
        <v>2022</v>
      </c>
      <c r="B288" s="152">
        <v>3</v>
      </c>
      <c r="C288" s="282">
        <v>44631</v>
      </c>
      <c r="D288" s="152">
        <v>236</v>
      </c>
      <c r="E288" s="152">
        <v>160</v>
      </c>
      <c r="F288" s="152">
        <v>7</v>
      </c>
      <c r="G288" s="183" t="s">
        <v>187</v>
      </c>
      <c r="H288" s="271" t="s">
        <v>188</v>
      </c>
      <c r="I288" s="271" t="s">
        <v>365</v>
      </c>
      <c r="J288" s="271">
        <v>2</v>
      </c>
      <c r="K288" s="271">
        <v>1</v>
      </c>
      <c r="L288" s="185">
        <v>200</v>
      </c>
      <c r="M288" s="186">
        <v>186</v>
      </c>
      <c r="N288" s="187">
        <v>214</v>
      </c>
      <c r="O288" s="178">
        <v>285</v>
      </c>
      <c r="P288" s="178">
        <v>263</v>
      </c>
      <c r="Q288" s="178">
        <v>285</v>
      </c>
      <c r="R288" s="178">
        <v>285</v>
      </c>
      <c r="S288" s="178">
        <v>298</v>
      </c>
      <c r="T288" s="178">
        <v>185</v>
      </c>
      <c r="U288" s="178">
        <v>185</v>
      </c>
      <c r="V288" s="178">
        <v>194</v>
      </c>
      <c r="W288" s="178">
        <v>189</v>
      </c>
      <c r="X288" s="178">
        <v>211</v>
      </c>
      <c r="Y288" s="153">
        <v>98</v>
      </c>
      <c r="Z288" s="153">
        <v>95</v>
      </c>
      <c r="AA288" s="178">
        <v>260</v>
      </c>
      <c r="AB288" s="178">
        <v>320</v>
      </c>
      <c r="AC288" s="178">
        <v>315</v>
      </c>
      <c r="AD288" s="178">
        <v>323</v>
      </c>
      <c r="AE288" s="178">
        <v>299</v>
      </c>
      <c r="AF288" s="178">
        <v>189</v>
      </c>
      <c r="AG288" s="178">
        <v>199</v>
      </c>
      <c r="AH288" s="178">
        <v>193</v>
      </c>
      <c r="AI288" s="178">
        <v>202</v>
      </c>
      <c r="AJ288" s="178">
        <v>206</v>
      </c>
      <c r="AK288" s="153">
        <v>98</v>
      </c>
      <c r="AL288" s="153">
        <v>98</v>
      </c>
      <c r="AM288" s="178"/>
      <c r="AN288" s="178"/>
      <c r="AO288" s="214"/>
      <c r="AP288" s="168">
        <v>76</v>
      </c>
      <c r="AQ288" s="169">
        <v>95</v>
      </c>
      <c r="AR288" s="167"/>
      <c r="AS288" s="167"/>
      <c r="AT288" s="167"/>
      <c r="AU288" s="167"/>
      <c r="AV288" s="167">
        <v>1614</v>
      </c>
      <c r="AW288" s="167">
        <v>5</v>
      </c>
      <c r="AX288" s="167"/>
      <c r="AY288" s="167"/>
      <c r="AZ288" s="167"/>
      <c r="BA288" s="167"/>
      <c r="BB288" s="167"/>
      <c r="BC288" s="167"/>
      <c r="BD288" s="167"/>
      <c r="BE288" s="167"/>
      <c r="BF288" s="167"/>
      <c r="BG288" s="167"/>
      <c r="BH288" s="167">
        <v>1619</v>
      </c>
      <c r="BI288" s="167"/>
      <c r="BJ288" s="167"/>
      <c r="BK288" s="167"/>
      <c r="BL288" s="167">
        <v>4</v>
      </c>
      <c r="BM288" s="167">
        <v>4</v>
      </c>
      <c r="BN288" s="167">
        <v>1</v>
      </c>
      <c r="BO288" s="167"/>
      <c r="BP288" s="167"/>
      <c r="BQ288" s="167"/>
      <c r="BR288" s="167"/>
      <c r="BS288" s="167"/>
      <c r="BT288" s="167"/>
      <c r="BU288" s="167"/>
      <c r="BV288" s="167"/>
      <c r="BW288" s="167">
        <v>9</v>
      </c>
      <c r="BX288" s="170"/>
      <c r="BY288" s="170"/>
      <c r="BZ288" s="170"/>
      <c r="CA288" s="170"/>
      <c r="CB288" s="170"/>
      <c r="CC288" s="170"/>
      <c r="CD288" s="170"/>
      <c r="CE288" s="170"/>
      <c r="CF288" s="170"/>
      <c r="CG288" s="171"/>
      <c r="CH288" s="166">
        <v>1.4999999999999999E-2</v>
      </c>
      <c r="CI288" s="283"/>
      <c r="CJ288" s="172"/>
      <c r="CK288" s="154"/>
      <c r="CL288" s="154"/>
      <c r="CM288" s="154"/>
      <c r="CN288" s="154"/>
      <c r="CO288" s="154" t="s">
        <v>433</v>
      </c>
      <c r="CP288" s="273" t="s">
        <v>434</v>
      </c>
      <c r="CQ288" s="250"/>
      <c r="CR288" s="250"/>
      <c r="CS288" s="250">
        <v>10</v>
      </c>
      <c r="CT288" s="250"/>
      <c r="CU288" s="250"/>
      <c r="CV288" s="250"/>
      <c r="CW288" s="250"/>
      <c r="CX288" s="250"/>
      <c r="CY288" s="250" t="str">
        <f t="shared" si="64"/>
        <v/>
      </c>
      <c r="CZ288" s="178">
        <f t="shared" si="65"/>
        <v>293</v>
      </c>
      <c r="DA288" s="178">
        <f t="shared" si="66"/>
        <v>195.3</v>
      </c>
      <c r="DB288" s="243">
        <f t="shared" si="67"/>
        <v>1614</v>
      </c>
      <c r="DC288" s="12">
        <f t="shared" si="68"/>
        <v>14</v>
      </c>
      <c r="DD288" s="271">
        <f t="shared" si="69"/>
        <v>14</v>
      </c>
      <c r="DE288" s="271">
        <f t="shared" si="70"/>
        <v>97</v>
      </c>
      <c r="DF288" s="167">
        <f t="shared" si="71"/>
        <v>74</v>
      </c>
      <c r="DG288" s="271">
        <f t="shared" si="72"/>
        <v>0.2</v>
      </c>
      <c r="DH288" s="243">
        <f t="shared" si="73"/>
        <v>1628</v>
      </c>
      <c r="DI288" s="281">
        <f t="shared" si="74"/>
        <v>8.5995085995085995E-3</v>
      </c>
      <c r="DK288" s="12">
        <f t="shared" si="75"/>
        <v>-2</v>
      </c>
      <c r="DM288" s="242">
        <f t="shared" si="76"/>
        <v>-4.6999999999999886</v>
      </c>
      <c r="DN288" s="250">
        <f t="shared" si="77"/>
        <v>0</v>
      </c>
      <c r="DO288" s="250">
        <f t="shared" si="78"/>
        <v>1</v>
      </c>
      <c r="DP288" s="250">
        <f t="shared" si="79"/>
        <v>1</v>
      </c>
      <c r="DQ288" s="250"/>
      <c r="DR288" s="250"/>
      <c r="DS288" s="250"/>
      <c r="DT288" s="250"/>
      <c r="DU288" s="250"/>
      <c r="DV288" s="250"/>
      <c r="DW288" s="250"/>
      <c r="DX288" s="250"/>
      <c r="DY288" s="250"/>
      <c r="DZ288" s="250"/>
      <c r="EA288" s="250"/>
      <c r="EB288" s="250"/>
      <c r="EC288" s="250"/>
      <c r="ED288" s="250"/>
      <c r="EE288" s="250"/>
      <c r="EF288" s="250"/>
      <c r="EG288" s="250"/>
      <c r="EH288" s="250"/>
      <c r="EI288" s="250"/>
    </row>
    <row r="289" spans="1:139" s="184" customFormat="1" ht="31.5" customHeight="1" x14ac:dyDescent="0.2">
      <c r="A289" s="179">
        <v>2022</v>
      </c>
      <c r="B289" s="152">
        <v>3</v>
      </c>
      <c r="C289" s="282">
        <v>44631</v>
      </c>
      <c r="D289" s="152">
        <v>47</v>
      </c>
      <c r="E289" s="152">
        <v>122</v>
      </c>
      <c r="F289" s="152">
        <v>8</v>
      </c>
      <c r="G289" s="183" t="s">
        <v>131</v>
      </c>
      <c r="H289" s="271" t="s">
        <v>132</v>
      </c>
      <c r="I289" s="271" t="s">
        <v>371</v>
      </c>
      <c r="J289" s="271">
        <v>2</v>
      </c>
      <c r="K289" s="271">
        <v>1</v>
      </c>
      <c r="L289" s="185">
        <v>280</v>
      </c>
      <c r="M289" s="186">
        <v>267.39999999999998</v>
      </c>
      <c r="N289" s="187">
        <v>292.60000000000002</v>
      </c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53"/>
      <c r="Z289" s="153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53">
        <v>114</v>
      </c>
      <c r="AL289" s="153">
        <v>114</v>
      </c>
      <c r="AM289" s="178"/>
      <c r="AN289" s="178"/>
      <c r="AO289" s="214"/>
      <c r="AP289" s="168">
        <v>64</v>
      </c>
      <c r="AQ289" s="169">
        <v>113</v>
      </c>
      <c r="AR289" s="167"/>
      <c r="AS289" s="167"/>
      <c r="AT289" s="167"/>
      <c r="AU289" s="167"/>
      <c r="AV289" s="167"/>
      <c r="AW289" s="167"/>
      <c r="AX289" s="167"/>
      <c r="AY289" s="167"/>
      <c r="AZ289" s="167"/>
      <c r="BA289" s="167"/>
      <c r="BB289" s="167"/>
      <c r="BC289" s="167"/>
      <c r="BD289" s="167"/>
      <c r="BE289" s="167"/>
      <c r="BF289" s="167"/>
      <c r="BG289" s="167"/>
      <c r="BH289" s="167"/>
      <c r="BI289" s="167"/>
      <c r="BJ289" s="167"/>
      <c r="BK289" s="167"/>
      <c r="BL289" s="167"/>
      <c r="BM289" s="167"/>
      <c r="BN289" s="167"/>
      <c r="BO289" s="167"/>
      <c r="BP289" s="167"/>
      <c r="BQ289" s="167"/>
      <c r="BR289" s="167"/>
      <c r="BS289" s="167"/>
      <c r="BT289" s="167"/>
      <c r="BU289" s="167"/>
      <c r="BV289" s="167"/>
      <c r="BW289" s="167"/>
      <c r="BX289" s="170"/>
      <c r="BY289" s="170"/>
      <c r="BZ289" s="170"/>
      <c r="CA289" s="170"/>
      <c r="CB289" s="170"/>
      <c r="CC289" s="170"/>
      <c r="CD289" s="170"/>
      <c r="CE289" s="170"/>
      <c r="CF289" s="170"/>
      <c r="CG289" s="171"/>
      <c r="CH289" s="166">
        <v>1.4999999999999999E-2</v>
      </c>
      <c r="CI289" s="283"/>
      <c r="CJ289" s="172"/>
      <c r="CK289" s="154"/>
      <c r="CL289" s="154"/>
      <c r="CM289" s="154"/>
      <c r="CN289" s="154"/>
      <c r="CO289" s="154" t="s">
        <v>367</v>
      </c>
      <c r="CP289" s="273" t="s">
        <v>372</v>
      </c>
      <c r="CQ289" s="250" t="s">
        <v>373</v>
      </c>
      <c r="CR289" s="250" t="s">
        <v>374</v>
      </c>
      <c r="CS289" s="250">
        <v>10</v>
      </c>
      <c r="CT289" s="250"/>
      <c r="CU289" s="250"/>
      <c r="CV289" s="250"/>
      <c r="CW289" s="250"/>
      <c r="CX289" s="250"/>
      <c r="CY289" s="250" t="str">
        <f t="shared" si="64"/>
        <v/>
      </c>
      <c r="CZ289" s="178" t="str">
        <f t="shared" si="65"/>
        <v/>
      </c>
      <c r="DA289" s="178" t="str">
        <f t="shared" si="66"/>
        <v/>
      </c>
      <c r="DB289" s="243">
        <f t="shared" si="67"/>
        <v>0</v>
      </c>
      <c r="DC289" s="12">
        <f t="shared" si="68"/>
        <v>0</v>
      </c>
      <c r="DD289" s="271">
        <f t="shared" si="69"/>
        <v>0</v>
      </c>
      <c r="DE289" s="271">
        <f t="shared" si="70"/>
        <v>114</v>
      </c>
      <c r="DF289" s="167">
        <f t="shared" si="71"/>
        <v>63</v>
      </c>
      <c r="DG289" s="271">
        <f t="shared" si="72"/>
        <v>0</v>
      </c>
      <c r="DH289" s="243">
        <f t="shared" si="73"/>
        <v>0</v>
      </c>
      <c r="DI289" s="281" t="str">
        <f t="shared" si="74"/>
        <v/>
      </c>
      <c r="DK289" s="12">
        <f t="shared" si="75"/>
        <v>-1</v>
      </c>
      <c r="DM289" s="242" t="str">
        <f t="shared" si="76"/>
        <v/>
      </c>
      <c r="DN289" s="250">
        <f t="shared" si="77"/>
        <v>0</v>
      </c>
      <c r="DO289" s="250">
        <f t="shared" si="78"/>
        <v>1</v>
      </c>
      <c r="DP289" s="250">
        <f t="shared" si="79"/>
        <v>0</v>
      </c>
      <c r="DQ289" s="250"/>
      <c r="DR289" s="250"/>
      <c r="DS289" s="250"/>
      <c r="DT289" s="250"/>
      <c r="DU289" s="250"/>
      <c r="DV289" s="250"/>
      <c r="DW289" s="250"/>
      <c r="DX289" s="250"/>
      <c r="DY289" s="250"/>
      <c r="DZ289" s="250"/>
      <c r="EA289" s="250"/>
      <c r="EB289" s="250"/>
      <c r="EC289" s="250"/>
      <c r="ED289" s="250"/>
      <c r="EE289" s="250"/>
      <c r="EF289" s="250"/>
      <c r="EG289" s="250"/>
      <c r="EH289" s="250"/>
      <c r="EI289" s="250"/>
    </row>
    <row r="290" spans="1:139" s="184" customFormat="1" ht="31.5" customHeight="1" x14ac:dyDescent="0.2">
      <c r="A290" s="179">
        <v>2022</v>
      </c>
      <c r="B290" s="152">
        <v>3</v>
      </c>
      <c r="C290" s="282">
        <v>44631</v>
      </c>
      <c r="D290" s="152">
        <v>395</v>
      </c>
      <c r="E290" s="152">
        <v>607</v>
      </c>
      <c r="F290" s="152">
        <v>8</v>
      </c>
      <c r="G290" s="183" t="s">
        <v>181</v>
      </c>
      <c r="H290" s="271" t="s">
        <v>182</v>
      </c>
      <c r="I290" s="271" t="s">
        <v>365</v>
      </c>
      <c r="J290" s="271">
        <v>3</v>
      </c>
      <c r="K290" s="271">
        <v>3</v>
      </c>
      <c r="L290" s="185">
        <v>120</v>
      </c>
      <c r="M290" s="186">
        <v>111.6</v>
      </c>
      <c r="N290" s="187">
        <v>128.4</v>
      </c>
      <c r="O290" s="178">
        <v>130</v>
      </c>
      <c r="P290" s="178">
        <v>155</v>
      </c>
      <c r="Q290" s="178">
        <v>143</v>
      </c>
      <c r="R290" s="178">
        <v>147</v>
      </c>
      <c r="S290" s="178">
        <v>145</v>
      </c>
      <c r="T290" s="178">
        <v>107</v>
      </c>
      <c r="U290" s="178">
        <v>115</v>
      </c>
      <c r="V290" s="178">
        <v>113</v>
      </c>
      <c r="W290" s="178">
        <v>115</v>
      </c>
      <c r="X290" s="178">
        <v>112</v>
      </c>
      <c r="Y290" s="153"/>
      <c r="Z290" s="153"/>
      <c r="AA290" s="178">
        <v>166</v>
      </c>
      <c r="AB290" s="178">
        <v>152</v>
      </c>
      <c r="AC290" s="178">
        <v>161</v>
      </c>
      <c r="AD290" s="178">
        <v>165</v>
      </c>
      <c r="AE290" s="178">
        <v>156</v>
      </c>
      <c r="AF290" s="178">
        <v>121</v>
      </c>
      <c r="AG290" s="178">
        <v>113</v>
      </c>
      <c r="AH290" s="178">
        <v>116</v>
      </c>
      <c r="AI290" s="178">
        <v>124</v>
      </c>
      <c r="AJ290" s="178">
        <v>113</v>
      </c>
      <c r="AK290" s="153"/>
      <c r="AL290" s="153"/>
      <c r="AM290" s="178"/>
      <c r="AN290" s="178"/>
      <c r="AO290" s="214"/>
      <c r="AP290" s="168">
        <v>86</v>
      </c>
      <c r="AQ290" s="169">
        <v>126</v>
      </c>
      <c r="AR290" s="167"/>
      <c r="AS290" s="167"/>
      <c r="AT290" s="167"/>
      <c r="AU290" s="167"/>
      <c r="AV290" s="167">
        <v>1368</v>
      </c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>
        <v>4</v>
      </c>
      <c r="BM290" s="167">
        <v>1</v>
      </c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70"/>
      <c r="BY290" s="170"/>
      <c r="BZ290" s="170"/>
      <c r="CA290" s="170"/>
      <c r="CB290" s="170"/>
      <c r="CC290" s="170"/>
      <c r="CD290" s="170"/>
      <c r="CE290" s="170"/>
      <c r="CF290" s="170"/>
      <c r="CG290" s="171"/>
      <c r="CH290" s="166">
        <v>1.4999999999999999E-2</v>
      </c>
      <c r="CI290" s="283"/>
      <c r="CJ290" s="172"/>
      <c r="CK290" s="154"/>
      <c r="CL290" s="154"/>
      <c r="CM290" s="154"/>
      <c r="CN290" s="154"/>
      <c r="CO290" s="154" t="s">
        <v>435</v>
      </c>
      <c r="CP290" s="273" t="s">
        <v>436</v>
      </c>
      <c r="CQ290" s="250"/>
      <c r="CR290" s="250"/>
      <c r="CS290" s="250">
        <v>10</v>
      </c>
      <c r="CT290" s="250"/>
      <c r="CU290" s="250"/>
      <c r="CV290" s="250"/>
      <c r="CW290" s="250"/>
      <c r="CX290" s="250"/>
      <c r="CY290" s="250" t="str">
        <f t="shared" si="64"/>
        <v/>
      </c>
      <c r="CZ290" s="178">
        <f t="shared" si="65"/>
        <v>152</v>
      </c>
      <c r="DA290" s="178">
        <f t="shared" si="66"/>
        <v>114.9</v>
      </c>
      <c r="DB290" s="243">
        <f t="shared" si="67"/>
        <v>1368</v>
      </c>
      <c r="DC290" s="12">
        <f t="shared" si="68"/>
        <v>5</v>
      </c>
      <c r="DD290" s="271">
        <f t="shared" si="69"/>
        <v>2</v>
      </c>
      <c r="DE290" s="271" t="str">
        <f t="shared" si="70"/>
        <v/>
      </c>
      <c r="DF290" s="167" t="str">
        <f t="shared" si="71"/>
        <v/>
      </c>
      <c r="DG290" s="271" t="str">
        <f t="shared" si="72"/>
        <v/>
      </c>
      <c r="DH290" s="243">
        <f t="shared" si="73"/>
        <v>1370</v>
      </c>
      <c r="DI290" s="281">
        <f t="shared" si="74"/>
        <v>1.4598540145985401E-3</v>
      </c>
      <c r="DK290" s="12" t="str">
        <f t="shared" si="75"/>
        <v/>
      </c>
      <c r="DM290" s="242">
        <f t="shared" si="76"/>
        <v>-5.0999999999999943</v>
      </c>
      <c r="DN290" s="250">
        <f t="shared" si="77"/>
        <v>0</v>
      </c>
      <c r="DO290" s="250">
        <f t="shared" si="78"/>
        <v>1</v>
      </c>
      <c r="DP290" s="250">
        <f t="shared" si="79"/>
        <v>1</v>
      </c>
      <c r="DQ290" s="250"/>
      <c r="DR290" s="250"/>
      <c r="DS290" s="250"/>
      <c r="DT290" s="250"/>
      <c r="DU290" s="250"/>
      <c r="DV290" s="250"/>
      <c r="DW290" s="250"/>
      <c r="DX290" s="250"/>
      <c r="DY290" s="250"/>
      <c r="DZ290" s="250"/>
      <c r="EA290" s="250"/>
      <c r="EB290" s="250"/>
      <c r="EC290" s="250"/>
      <c r="ED290" s="250"/>
      <c r="EE290" s="250"/>
      <c r="EF290" s="250"/>
      <c r="EG290" s="250"/>
      <c r="EH290" s="250"/>
      <c r="EI290" s="250"/>
    </row>
    <row r="291" spans="1:139" s="184" customFormat="1" ht="31.5" customHeight="1" x14ac:dyDescent="0.2">
      <c r="A291" s="179">
        <v>2022</v>
      </c>
      <c r="B291" s="152">
        <v>3</v>
      </c>
      <c r="C291" s="282">
        <v>44631</v>
      </c>
      <c r="D291" s="152">
        <v>395</v>
      </c>
      <c r="E291" s="152">
        <v>608</v>
      </c>
      <c r="F291" s="152">
        <v>8</v>
      </c>
      <c r="G291" s="183" t="s">
        <v>183</v>
      </c>
      <c r="H291" s="271" t="s">
        <v>184</v>
      </c>
      <c r="I291" s="271" t="s">
        <v>365</v>
      </c>
      <c r="J291" s="271">
        <v>3</v>
      </c>
      <c r="K291" s="271">
        <v>3</v>
      </c>
      <c r="L291" s="185">
        <v>110</v>
      </c>
      <c r="M291" s="186">
        <v>102.3</v>
      </c>
      <c r="N291" s="187">
        <v>117.7</v>
      </c>
      <c r="O291" s="178">
        <v>118</v>
      </c>
      <c r="P291" s="178">
        <v>126</v>
      </c>
      <c r="Q291" s="178">
        <v>123</v>
      </c>
      <c r="R291" s="178">
        <v>130</v>
      </c>
      <c r="S291" s="178">
        <v>135</v>
      </c>
      <c r="T291" s="178">
        <v>89</v>
      </c>
      <c r="U291" s="178">
        <v>94</v>
      </c>
      <c r="V291" s="178">
        <v>100</v>
      </c>
      <c r="W291" s="178">
        <v>109</v>
      </c>
      <c r="X291" s="178">
        <v>110</v>
      </c>
      <c r="Y291" s="153"/>
      <c r="Z291" s="153"/>
      <c r="AA291" s="178">
        <v>167</v>
      </c>
      <c r="AB291" s="178">
        <v>134</v>
      </c>
      <c r="AC291" s="178">
        <v>142</v>
      </c>
      <c r="AD291" s="178">
        <v>145</v>
      </c>
      <c r="AE291" s="178">
        <v>149</v>
      </c>
      <c r="AF291" s="178">
        <v>111</v>
      </c>
      <c r="AG291" s="178">
        <v>101</v>
      </c>
      <c r="AH291" s="178">
        <v>104</v>
      </c>
      <c r="AI291" s="178">
        <v>101</v>
      </c>
      <c r="AJ291" s="178">
        <v>102</v>
      </c>
      <c r="AK291" s="153"/>
      <c r="AL291" s="153"/>
      <c r="AM291" s="178"/>
      <c r="AN291" s="178"/>
      <c r="AO291" s="214"/>
      <c r="AP291" s="168">
        <v>86</v>
      </c>
      <c r="AQ291" s="169">
        <v>126</v>
      </c>
      <c r="AR291" s="167"/>
      <c r="AS291" s="167"/>
      <c r="AT291" s="167"/>
      <c r="AU291" s="167"/>
      <c r="AV291" s="167">
        <v>1368</v>
      </c>
      <c r="AW291" s="167"/>
      <c r="AX291" s="167">
        <v>2</v>
      </c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>
        <v>1370</v>
      </c>
      <c r="BI291" s="167"/>
      <c r="BJ291" s="167"/>
      <c r="BK291" s="167"/>
      <c r="BL291" s="167">
        <v>2</v>
      </c>
      <c r="BM291" s="167">
        <v>1</v>
      </c>
      <c r="BN291" s="167">
        <v>1</v>
      </c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70">
        <v>1</v>
      </c>
      <c r="BY291" s="170"/>
      <c r="BZ291" s="170"/>
      <c r="CA291" s="170"/>
      <c r="CB291" s="170"/>
      <c r="CC291" s="170"/>
      <c r="CD291" s="170"/>
      <c r="CE291" s="170"/>
      <c r="CF291" s="170"/>
      <c r="CG291" s="171"/>
      <c r="CH291" s="166">
        <v>1.4999999999999999E-2</v>
      </c>
      <c r="CI291" s="283"/>
      <c r="CJ291" s="172"/>
      <c r="CK291" s="154"/>
      <c r="CL291" s="154"/>
      <c r="CM291" s="154"/>
      <c r="CN291" s="154"/>
      <c r="CO291" s="154" t="s">
        <v>435</v>
      </c>
      <c r="CP291" s="273" t="s">
        <v>436</v>
      </c>
      <c r="CQ291" s="250"/>
      <c r="CR291" s="250"/>
      <c r="CS291" s="250">
        <v>10</v>
      </c>
      <c r="CT291" s="250"/>
      <c r="CU291" s="250"/>
      <c r="CV291" s="250"/>
      <c r="CW291" s="250"/>
      <c r="CX291" s="250"/>
      <c r="CY291" s="250" t="str">
        <f t="shared" si="64"/>
        <v/>
      </c>
      <c r="CZ291" s="178">
        <f t="shared" si="65"/>
        <v>137</v>
      </c>
      <c r="DA291" s="178">
        <f t="shared" si="66"/>
        <v>102.1</v>
      </c>
      <c r="DB291" s="243">
        <f t="shared" si="67"/>
        <v>1368</v>
      </c>
      <c r="DC291" s="12">
        <f t="shared" si="68"/>
        <v>6</v>
      </c>
      <c r="DD291" s="271">
        <f t="shared" si="69"/>
        <v>2</v>
      </c>
      <c r="DE291" s="271" t="str">
        <f t="shared" si="70"/>
        <v/>
      </c>
      <c r="DF291" s="167" t="str">
        <f t="shared" si="71"/>
        <v/>
      </c>
      <c r="DG291" s="271" t="str">
        <f t="shared" si="72"/>
        <v/>
      </c>
      <c r="DH291" s="243">
        <f t="shared" si="73"/>
        <v>1370</v>
      </c>
      <c r="DI291" s="281">
        <f t="shared" si="74"/>
        <v>1.4598540145985401E-3</v>
      </c>
      <c r="DK291" s="12" t="str">
        <f t="shared" si="75"/>
        <v/>
      </c>
      <c r="DM291" s="242">
        <f t="shared" si="76"/>
        <v>-7.9000000000000057</v>
      </c>
      <c r="DN291" s="250">
        <f t="shared" si="77"/>
        <v>0</v>
      </c>
      <c r="DO291" s="250">
        <f t="shared" si="78"/>
        <v>0</v>
      </c>
      <c r="DP291" s="250">
        <f t="shared" si="79"/>
        <v>1</v>
      </c>
      <c r="DQ291" s="250"/>
      <c r="DR291" s="250"/>
      <c r="DS291" s="250"/>
      <c r="DT291" s="250"/>
      <c r="DU291" s="250"/>
      <c r="DV291" s="250"/>
      <c r="DW291" s="250"/>
      <c r="DX291" s="250"/>
      <c r="DY291" s="250"/>
      <c r="DZ291" s="250"/>
      <c r="EA291" s="250"/>
      <c r="EB291" s="250"/>
      <c r="EC291" s="250"/>
      <c r="ED291" s="250"/>
      <c r="EE291" s="250"/>
      <c r="EF291" s="250"/>
      <c r="EG291" s="250"/>
      <c r="EH291" s="250"/>
      <c r="EI291" s="250"/>
    </row>
    <row r="292" spans="1:139" s="184" customFormat="1" ht="31.5" customHeight="1" x14ac:dyDescent="0.2">
      <c r="A292" s="179">
        <v>2022</v>
      </c>
      <c r="B292" s="152">
        <v>3</v>
      </c>
      <c r="C292" s="282">
        <v>44631</v>
      </c>
      <c r="D292" s="152">
        <v>395</v>
      </c>
      <c r="E292" s="152">
        <v>609</v>
      </c>
      <c r="F292" s="152">
        <v>8</v>
      </c>
      <c r="G292" s="183" t="s">
        <v>185</v>
      </c>
      <c r="H292" s="271" t="s">
        <v>186</v>
      </c>
      <c r="I292" s="271" t="s">
        <v>365</v>
      </c>
      <c r="J292" s="271">
        <v>3</v>
      </c>
      <c r="K292" s="271">
        <v>3</v>
      </c>
      <c r="L292" s="185">
        <v>50</v>
      </c>
      <c r="M292" s="186">
        <v>46.5</v>
      </c>
      <c r="N292" s="187">
        <v>53.5</v>
      </c>
      <c r="O292" s="178">
        <v>59</v>
      </c>
      <c r="P292" s="178">
        <v>57</v>
      </c>
      <c r="Q292" s="178">
        <v>65</v>
      </c>
      <c r="R292" s="178">
        <v>63</v>
      </c>
      <c r="S292" s="178">
        <v>68</v>
      </c>
      <c r="T292" s="178">
        <v>48</v>
      </c>
      <c r="U292" s="178">
        <v>45</v>
      </c>
      <c r="V292" s="178">
        <v>49</v>
      </c>
      <c r="W292" s="178">
        <v>46</v>
      </c>
      <c r="X292" s="178">
        <v>51</v>
      </c>
      <c r="Y292" s="153">
        <v>108</v>
      </c>
      <c r="Z292" s="153">
        <v>110</v>
      </c>
      <c r="AA292" s="178">
        <v>83</v>
      </c>
      <c r="AB292" s="178">
        <v>64</v>
      </c>
      <c r="AC292" s="178">
        <v>67</v>
      </c>
      <c r="AD292" s="178">
        <v>65</v>
      </c>
      <c r="AE292" s="178">
        <v>67</v>
      </c>
      <c r="AF292" s="178">
        <v>60</v>
      </c>
      <c r="AG292" s="178">
        <v>48</v>
      </c>
      <c r="AH292" s="178">
        <v>49</v>
      </c>
      <c r="AI292" s="178">
        <v>50</v>
      </c>
      <c r="AJ292" s="178">
        <v>50</v>
      </c>
      <c r="AK292" s="153"/>
      <c r="AL292" s="153"/>
      <c r="AM292" s="178"/>
      <c r="AN292" s="178"/>
      <c r="AO292" s="214"/>
      <c r="AP292" s="168">
        <v>86</v>
      </c>
      <c r="AQ292" s="169">
        <v>126</v>
      </c>
      <c r="AR292" s="167"/>
      <c r="AS292" s="167"/>
      <c r="AT292" s="167"/>
      <c r="AU292" s="167"/>
      <c r="AV292" s="167">
        <v>1368</v>
      </c>
      <c r="AW292" s="167"/>
      <c r="AX292" s="167">
        <v>4</v>
      </c>
      <c r="AY292" s="167"/>
      <c r="AZ292" s="167"/>
      <c r="BA292" s="167"/>
      <c r="BB292" s="167"/>
      <c r="BC292" s="167"/>
      <c r="BD292" s="167"/>
      <c r="BE292" s="167"/>
      <c r="BF292" s="167"/>
      <c r="BG292" s="167"/>
      <c r="BH292" s="167">
        <v>1372</v>
      </c>
      <c r="BI292" s="167"/>
      <c r="BJ292" s="167"/>
      <c r="BK292" s="167"/>
      <c r="BL292" s="167">
        <v>1</v>
      </c>
      <c r="BM292" s="167">
        <v>1</v>
      </c>
      <c r="BN292" s="167">
        <v>1</v>
      </c>
      <c r="BO292" s="167"/>
      <c r="BP292" s="167"/>
      <c r="BQ292" s="167"/>
      <c r="BR292" s="167"/>
      <c r="BS292" s="167"/>
      <c r="BT292" s="167"/>
      <c r="BU292" s="167"/>
      <c r="BV292" s="167"/>
      <c r="BW292" s="167"/>
      <c r="BX292" s="170">
        <v>1</v>
      </c>
      <c r="BY292" s="170"/>
      <c r="BZ292" s="170"/>
      <c r="CA292" s="170"/>
      <c r="CB292" s="170"/>
      <c r="CC292" s="170"/>
      <c r="CD292" s="170"/>
      <c r="CE292" s="170"/>
      <c r="CF292" s="170"/>
      <c r="CG292" s="171"/>
      <c r="CH292" s="166">
        <v>1.4999999999999999E-2</v>
      </c>
      <c r="CI292" s="283"/>
      <c r="CJ292" s="172"/>
      <c r="CK292" s="154"/>
      <c r="CL292" s="154"/>
      <c r="CM292" s="154"/>
      <c r="CN292" s="154"/>
      <c r="CO292" s="154" t="s">
        <v>435</v>
      </c>
      <c r="CP292" s="273" t="s">
        <v>436</v>
      </c>
      <c r="CQ292" s="250"/>
      <c r="CR292" s="250"/>
      <c r="CS292" s="250">
        <v>10</v>
      </c>
      <c r="CT292" s="250"/>
      <c r="CU292" s="250"/>
      <c r="CV292" s="250"/>
      <c r="CW292" s="250"/>
      <c r="CX292" s="250"/>
      <c r="CY292" s="250" t="str">
        <f t="shared" si="64"/>
        <v/>
      </c>
      <c r="CZ292" s="178">
        <f t="shared" si="65"/>
        <v>66</v>
      </c>
      <c r="DA292" s="178">
        <f t="shared" si="66"/>
        <v>49.6</v>
      </c>
      <c r="DB292" s="243">
        <f t="shared" si="67"/>
        <v>1368</v>
      </c>
      <c r="DC292" s="12">
        <f t="shared" si="68"/>
        <v>7</v>
      </c>
      <c r="DD292" s="271">
        <f t="shared" si="69"/>
        <v>2</v>
      </c>
      <c r="DE292" s="271">
        <f t="shared" si="70"/>
        <v>109</v>
      </c>
      <c r="DF292" s="167">
        <f t="shared" si="71"/>
        <v>99</v>
      </c>
      <c r="DG292" s="271">
        <f t="shared" si="72"/>
        <v>0</v>
      </c>
      <c r="DH292" s="243">
        <f t="shared" si="73"/>
        <v>1370</v>
      </c>
      <c r="DI292" s="281">
        <f t="shared" si="74"/>
        <v>1.4598540145985401E-3</v>
      </c>
      <c r="DK292" s="12">
        <f t="shared" si="75"/>
        <v>13</v>
      </c>
      <c r="DM292" s="242">
        <f t="shared" si="76"/>
        <v>-0.39999999999999858</v>
      </c>
      <c r="DN292" s="250">
        <f t="shared" si="77"/>
        <v>1</v>
      </c>
      <c r="DO292" s="250">
        <f t="shared" si="78"/>
        <v>1</v>
      </c>
      <c r="DP292" s="250">
        <f t="shared" si="79"/>
        <v>1</v>
      </c>
      <c r="DQ292" s="250"/>
      <c r="DR292" s="250"/>
      <c r="DS292" s="250"/>
      <c r="DT292" s="250"/>
      <c r="DU292" s="250"/>
      <c r="DV292" s="250"/>
      <c r="DW292" s="250"/>
      <c r="DX292" s="250"/>
      <c r="DY292" s="250"/>
      <c r="DZ292" s="250"/>
      <c r="EA292" s="250"/>
      <c r="EB292" s="250"/>
      <c r="EC292" s="250"/>
      <c r="ED292" s="250"/>
      <c r="EE292" s="250"/>
      <c r="EF292" s="250"/>
      <c r="EG292" s="250"/>
      <c r="EH292" s="250"/>
      <c r="EI292" s="250"/>
    </row>
    <row r="293" spans="1:139" s="184" customFormat="1" ht="31.5" customHeight="1" x14ac:dyDescent="0.2">
      <c r="A293" s="179">
        <v>2022</v>
      </c>
      <c r="B293" s="152">
        <v>3</v>
      </c>
      <c r="C293" s="282">
        <v>44631</v>
      </c>
      <c r="D293" s="152">
        <v>425</v>
      </c>
      <c r="E293" s="152">
        <v>674</v>
      </c>
      <c r="F293" s="152">
        <v>8</v>
      </c>
      <c r="G293" s="183" t="s">
        <v>115</v>
      </c>
      <c r="H293" s="271" t="s">
        <v>116</v>
      </c>
      <c r="I293" s="271" t="s">
        <v>371</v>
      </c>
      <c r="J293" s="271">
        <v>2</v>
      </c>
      <c r="K293" s="271">
        <v>1</v>
      </c>
      <c r="L293" s="185">
        <v>256</v>
      </c>
      <c r="M293" s="186">
        <v>240.89599999999999</v>
      </c>
      <c r="N293" s="187">
        <v>274.17599999999999</v>
      </c>
      <c r="O293" s="178">
        <v>400</v>
      </c>
      <c r="P293" s="178">
        <v>395</v>
      </c>
      <c r="Q293" s="178">
        <v>377</v>
      </c>
      <c r="R293" s="178">
        <v>398</v>
      </c>
      <c r="S293" s="178">
        <v>391</v>
      </c>
      <c r="T293" s="178">
        <v>320</v>
      </c>
      <c r="U293" s="178">
        <v>309</v>
      </c>
      <c r="V293" s="178">
        <v>263</v>
      </c>
      <c r="W293" s="178">
        <v>313</v>
      </c>
      <c r="X293" s="178">
        <v>300</v>
      </c>
      <c r="Y293" s="153">
        <v>105</v>
      </c>
      <c r="Z293" s="153">
        <v>102</v>
      </c>
      <c r="AA293" s="178">
        <v>361</v>
      </c>
      <c r="AB293" s="178">
        <v>390</v>
      </c>
      <c r="AC293" s="178">
        <v>381</v>
      </c>
      <c r="AD293" s="178">
        <v>360</v>
      </c>
      <c r="AE293" s="178">
        <v>347</v>
      </c>
      <c r="AF293" s="178">
        <v>280</v>
      </c>
      <c r="AG293" s="178">
        <v>282</v>
      </c>
      <c r="AH293" s="178">
        <v>290</v>
      </c>
      <c r="AI293" s="178">
        <v>285</v>
      </c>
      <c r="AJ293" s="178">
        <v>279</v>
      </c>
      <c r="AK293" s="153"/>
      <c r="AL293" s="153"/>
      <c r="AM293" s="178"/>
      <c r="AN293" s="178"/>
      <c r="AO293" s="214"/>
      <c r="AP293" s="168">
        <v>60</v>
      </c>
      <c r="AQ293" s="169">
        <v>120</v>
      </c>
      <c r="AR293" s="167"/>
      <c r="AS293" s="167"/>
      <c r="AT293" s="167"/>
      <c r="AU293" s="167"/>
      <c r="AV293" s="167"/>
      <c r="AW293" s="167">
        <v>2</v>
      </c>
      <c r="AX293" s="167">
        <v>6</v>
      </c>
      <c r="AY293" s="167">
        <v>1</v>
      </c>
      <c r="AZ293" s="167"/>
      <c r="BA293" s="167"/>
      <c r="BB293" s="167"/>
      <c r="BC293" s="167"/>
      <c r="BD293" s="167"/>
      <c r="BE293" s="167"/>
      <c r="BF293" s="167"/>
      <c r="BG293" s="167"/>
      <c r="BH293" s="167"/>
      <c r="BI293" s="167"/>
      <c r="BJ293" s="167"/>
      <c r="BK293" s="167"/>
      <c r="BL293" s="167">
        <v>2</v>
      </c>
      <c r="BM293" s="167">
        <v>2</v>
      </c>
      <c r="BN293" s="167">
        <v>1</v>
      </c>
      <c r="BO293" s="167"/>
      <c r="BP293" s="167"/>
      <c r="BQ293" s="167"/>
      <c r="BR293" s="167"/>
      <c r="BS293" s="167"/>
      <c r="BT293" s="167"/>
      <c r="BU293" s="167"/>
      <c r="BV293" s="167"/>
      <c r="BW293" s="167">
        <v>4</v>
      </c>
      <c r="BX293" s="170">
        <v>8</v>
      </c>
      <c r="BY293" s="170">
        <v>2</v>
      </c>
      <c r="BZ293" s="170"/>
      <c r="CA293" s="170"/>
      <c r="CB293" s="170"/>
      <c r="CC293" s="170"/>
      <c r="CD293" s="170"/>
      <c r="CE293" s="170"/>
      <c r="CF293" s="170"/>
      <c r="CG293" s="171"/>
      <c r="CH293" s="166">
        <v>1.4999999999999999E-2</v>
      </c>
      <c r="CI293" s="283"/>
      <c r="CJ293" s="172"/>
      <c r="CK293" s="154"/>
      <c r="CL293" s="154"/>
      <c r="CM293" s="154"/>
      <c r="CN293" s="154"/>
      <c r="CO293" s="154" t="s">
        <v>367</v>
      </c>
      <c r="CP293" s="273" t="s">
        <v>372</v>
      </c>
      <c r="CQ293" s="250" t="s">
        <v>422</v>
      </c>
      <c r="CR293" s="250" t="s">
        <v>374</v>
      </c>
      <c r="CS293" s="250">
        <v>10</v>
      </c>
      <c r="CT293" s="250"/>
      <c r="CU293" s="250"/>
      <c r="CV293" s="250"/>
      <c r="CW293" s="250"/>
      <c r="CX293" s="250"/>
      <c r="CY293" s="250" t="str">
        <f t="shared" si="64"/>
        <v/>
      </c>
      <c r="CZ293" s="178">
        <f t="shared" si="65"/>
        <v>380</v>
      </c>
      <c r="DA293" s="178">
        <f t="shared" si="66"/>
        <v>292.10000000000002</v>
      </c>
      <c r="DB293" s="243">
        <f t="shared" si="67"/>
        <v>0</v>
      </c>
      <c r="DC293" s="12">
        <f t="shared" si="68"/>
        <v>14</v>
      </c>
      <c r="DD293" s="271">
        <f t="shared" si="69"/>
        <v>14</v>
      </c>
      <c r="DE293" s="271">
        <f t="shared" si="70"/>
        <v>104</v>
      </c>
      <c r="DF293" s="167">
        <f t="shared" si="71"/>
        <v>69</v>
      </c>
      <c r="DG293" s="271">
        <f t="shared" si="72"/>
        <v>0.2</v>
      </c>
      <c r="DH293" s="243">
        <f t="shared" si="73"/>
        <v>14</v>
      </c>
      <c r="DI293" s="281">
        <f t="shared" si="74"/>
        <v>1</v>
      </c>
      <c r="DK293" s="12">
        <f t="shared" si="75"/>
        <v>9</v>
      </c>
      <c r="DM293" s="242">
        <f t="shared" si="76"/>
        <v>36.100000000000023</v>
      </c>
      <c r="DN293" s="250">
        <f t="shared" si="77"/>
        <v>1</v>
      </c>
      <c r="DO293" s="250">
        <f t="shared" si="78"/>
        <v>1</v>
      </c>
      <c r="DP293" s="250">
        <f t="shared" si="79"/>
        <v>0</v>
      </c>
      <c r="DQ293" s="250"/>
      <c r="DR293" s="250"/>
      <c r="DS293" s="250"/>
      <c r="DT293" s="250"/>
      <c r="DU293" s="250"/>
      <c r="DV293" s="250"/>
      <c r="DW293" s="250"/>
      <c r="DX293" s="250"/>
      <c r="DY293" s="250"/>
      <c r="DZ293" s="250"/>
      <c r="EA293" s="250"/>
      <c r="EB293" s="250"/>
      <c r="EC293" s="250"/>
      <c r="ED293" s="250"/>
      <c r="EE293" s="250"/>
      <c r="EF293" s="250"/>
      <c r="EG293" s="250"/>
      <c r="EH293" s="250"/>
      <c r="EI293" s="250"/>
    </row>
    <row r="294" spans="1:139" s="184" customFormat="1" ht="31.5" customHeight="1" x14ac:dyDescent="0.2">
      <c r="A294" s="179">
        <v>2022</v>
      </c>
      <c r="B294" s="152">
        <v>3</v>
      </c>
      <c r="C294" s="282">
        <v>44631</v>
      </c>
      <c r="D294" s="152">
        <v>227</v>
      </c>
      <c r="E294" s="152">
        <v>155</v>
      </c>
      <c r="F294" s="152">
        <v>28</v>
      </c>
      <c r="G294" s="183" t="s">
        <v>153</v>
      </c>
      <c r="H294" s="271" t="s">
        <v>154</v>
      </c>
      <c r="I294" s="271" t="s">
        <v>390</v>
      </c>
      <c r="J294" s="271">
        <v>3</v>
      </c>
      <c r="K294" s="271">
        <v>2</v>
      </c>
      <c r="L294" s="185">
        <v>122</v>
      </c>
      <c r="M294" s="186">
        <v>113.46</v>
      </c>
      <c r="N294" s="187">
        <v>130.54</v>
      </c>
      <c r="O294" s="178"/>
      <c r="P294" s="178">
        <v>195</v>
      </c>
      <c r="Q294" s="178">
        <v>225</v>
      </c>
      <c r="R294" s="178">
        <v>211</v>
      </c>
      <c r="S294" s="178">
        <v>203</v>
      </c>
      <c r="T294" s="178"/>
      <c r="U294" s="178">
        <v>105</v>
      </c>
      <c r="V294" s="178">
        <v>131</v>
      </c>
      <c r="W294" s="178">
        <v>135</v>
      </c>
      <c r="X294" s="178">
        <v>127</v>
      </c>
      <c r="Y294" s="153"/>
      <c r="Z294" s="153">
        <v>119</v>
      </c>
      <c r="AA294" s="178">
        <v>184</v>
      </c>
      <c r="AB294" s="178">
        <v>240</v>
      </c>
      <c r="AC294" s="178">
        <v>261</v>
      </c>
      <c r="AD294" s="178">
        <v>260</v>
      </c>
      <c r="AE294" s="178"/>
      <c r="AF294" s="178">
        <v>132</v>
      </c>
      <c r="AG294" s="178">
        <v>131</v>
      </c>
      <c r="AH294" s="178">
        <v>137</v>
      </c>
      <c r="AI294" s="178">
        <v>130</v>
      </c>
      <c r="AJ294" s="178"/>
      <c r="AK294" s="153">
        <v>123</v>
      </c>
      <c r="AL294" s="153">
        <v>122</v>
      </c>
      <c r="AM294" s="178"/>
      <c r="AN294" s="178"/>
      <c r="AO294" s="214"/>
      <c r="AP294" s="168">
        <v>80</v>
      </c>
      <c r="AQ294" s="169">
        <v>135</v>
      </c>
      <c r="AR294" s="167"/>
      <c r="AS294" s="167"/>
      <c r="AT294" s="167"/>
      <c r="AU294" s="167"/>
      <c r="AV294" s="167">
        <v>888</v>
      </c>
      <c r="AW294" s="167">
        <v>11</v>
      </c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>
        <v>893</v>
      </c>
      <c r="BI294" s="167"/>
      <c r="BJ294" s="167"/>
      <c r="BK294" s="167">
        <v>624</v>
      </c>
      <c r="BL294" s="167">
        <v>2</v>
      </c>
      <c r="BM294" s="167">
        <v>1</v>
      </c>
      <c r="BN294" s="167">
        <v>2</v>
      </c>
      <c r="BO294" s="167">
        <v>1</v>
      </c>
      <c r="BP294" s="167"/>
      <c r="BQ294" s="167"/>
      <c r="BR294" s="167"/>
      <c r="BS294" s="167"/>
      <c r="BT294" s="167"/>
      <c r="BU294" s="167"/>
      <c r="BV294" s="167"/>
      <c r="BW294" s="167">
        <v>6</v>
      </c>
      <c r="BX294" s="170"/>
      <c r="BY294" s="170"/>
      <c r="BZ294" s="170"/>
      <c r="CA294" s="170"/>
      <c r="CB294" s="170"/>
      <c r="CC294" s="170"/>
      <c r="CD294" s="170"/>
      <c r="CE294" s="170"/>
      <c r="CF294" s="170"/>
      <c r="CG294" s="171"/>
      <c r="CH294" s="166">
        <v>0.02</v>
      </c>
      <c r="CI294" s="283"/>
      <c r="CJ294" s="172"/>
      <c r="CK294" s="154"/>
      <c r="CL294" s="154"/>
      <c r="CM294" s="154"/>
      <c r="CN294" s="154"/>
      <c r="CO294" s="154" t="s">
        <v>375</v>
      </c>
      <c r="CP294" s="273" t="s">
        <v>391</v>
      </c>
      <c r="CQ294" s="250" t="s">
        <v>392</v>
      </c>
      <c r="CR294" s="250"/>
      <c r="CS294" s="250">
        <v>10</v>
      </c>
      <c r="CT294" s="250"/>
      <c r="CU294" s="250"/>
      <c r="CV294" s="250"/>
      <c r="CW294" s="250"/>
      <c r="CX294" s="250"/>
      <c r="CY294" s="250" t="str">
        <f t="shared" si="64"/>
        <v/>
      </c>
      <c r="CZ294" s="178">
        <f t="shared" si="65"/>
        <v>222</v>
      </c>
      <c r="DA294" s="178">
        <f t="shared" si="66"/>
        <v>128.5</v>
      </c>
      <c r="DB294" s="243">
        <f t="shared" si="67"/>
        <v>1512</v>
      </c>
      <c r="DC294" s="12">
        <f t="shared" si="68"/>
        <v>17</v>
      </c>
      <c r="DD294" s="271">
        <f t="shared" si="69"/>
        <v>9</v>
      </c>
      <c r="DE294" s="271">
        <f t="shared" si="70"/>
        <v>121</v>
      </c>
      <c r="DF294" s="167">
        <f t="shared" si="71"/>
        <v>89</v>
      </c>
      <c r="DG294" s="271">
        <f t="shared" si="72"/>
        <v>0.1</v>
      </c>
      <c r="DH294" s="243">
        <f t="shared" si="73"/>
        <v>1521</v>
      </c>
      <c r="DI294" s="281">
        <f t="shared" si="74"/>
        <v>5.9171597633136093E-3</v>
      </c>
      <c r="DK294" s="12">
        <f t="shared" si="75"/>
        <v>9</v>
      </c>
      <c r="DM294" s="242">
        <f t="shared" si="76"/>
        <v>6.5</v>
      </c>
      <c r="DN294" s="250">
        <f t="shared" si="77"/>
        <v>1</v>
      </c>
      <c r="DO294" s="250">
        <f t="shared" si="78"/>
        <v>1</v>
      </c>
      <c r="DP294" s="250">
        <f t="shared" si="79"/>
        <v>1</v>
      </c>
      <c r="DQ294" s="250"/>
      <c r="DR294" s="250"/>
      <c r="DS294" s="250"/>
      <c r="DT294" s="250"/>
      <c r="DU294" s="250"/>
      <c r="DV294" s="250"/>
      <c r="DW294" s="250"/>
      <c r="DX294" s="250"/>
      <c r="DY294" s="250"/>
      <c r="DZ294" s="250"/>
      <c r="EA294" s="250"/>
      <c r="EB294" s="250"/>
      <c r="EC294" s="250"/>
      <c r="ED294" s="250"/>
      <c r="EE294" s="250"/>
      <c r="EF294" s="250"/>
      <c r="EG294" s="250"/>
      <c r="EH294" s="250"/>
      <c r="EI294" s="250"/>
    </row>
    <row r="295" spans="1:139" s="184" customFormat="1" ht="31.5" customHeight="1" x14ac:dyDescent="0.2">
      <c r="A295" s="179">
        <v>2022</v>
      </c>
      <c r="B295" s="152">
        <v>3</v>
      </c>
      <c r="C295" s="282">
        <v>44632</v>
      </c>
      <c r="D295" s="152">
        <v>137</v>
      </c>
      <c r="E295" s="152">
        <v>273</v>
      </c>
      <c r="F295" s="152">
        <v>2</v>
      </c>
      <c r="G295" s="183" t="s">
        <v>179</v>
      </c>
      <c r="H295" s="271" t="s">
        <v>180</v>
      </c>
      <c r="I295" s="271" t="s">
        <v>365</v>
      </c>
      <c r="J295" s="271">
        <v>3</v>
      </c>
      <c r="K295" s="271">
        <v>2</v>
      </c>
      <c r="L295" s="185">
        <v>564</v>
      </c>
      <c r="M295" s="186">
        <v>524.52</v>
      </c>
      <c r="N295" s="187">
        <v>603.48</v>
      </c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53">
        <v>123</v>
      </c>
      <c r="Z295" s="153">
        <v>125</v>
      </c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53">
        <v>123</v>
      </c>
      <c r="AL295" s="153">
        <v>119</v>
      </c>
      <c r="AM295" s="178"/>
      <c r="AN295" s="178"/>
      <c r="AO295" s="214"/>
      <c r="AP295" s="168">
        <v>93</v>
      </c>
      <c r="AQ295" s="169">
        <v>116</v>
      </c>
      <c r="AR295" s="167"/>
      <c r="AS295" s="167"/>
      <c r="AT295" s="167"/>
      <c r="AU295" s="167"/>
      <c r="AV295" s="167">
        <v>858</v>
      </c>
      <c r="AW295" s="167">
        <v>4</v>
      </c>
      <c r="AX295" s="167">
        <v>4</v>
      </c>
      <c r="AY295" s="167">
        <v>4</v>
      </c>
      <c r="AZ295" s="167"/>
      <c r="BA295" s="167"/>
      <c r="BB295" s="167"/>
      <c r="BC295" s="167"/>
      <c r="BD295" s="167"/>
      <c r="BE295" s="167"/>
      <c r="BF295" s="167"/>
      <c r="BG295" s="167"/>
      <c r="BH295" s="167">
        <v>864</v>
      </c>
      <c r="BI295" s="167"/>
      <c r="BJ295" s="167"/>
      <c r="BK295" s="167">
        <v>990</v>
      </c>
      <c r="BL295" s="167">
        <v>6</v>
      </c>
      <c r="BM295" s="167">
        <v>4</v>
      </c>
      <c r="BN295" s="167">
        <v>4</v>
      </c>
      <c r="BO295" s="167">
        <v>2</v>
      </c>
      <c r="BP295" s="167"/>
      <c r="BQ295" s="167"/>
      <c r="BR295" s="167"/>
      <c r="BS295" s="167"/>
      <c r="BT295" s="167"/>
      <c r="BU295" s="167"/>
      <c r="BV295" s="167"/>
      <c r="BW295" s="167">
        <v>5</v>
      </c>
      <c r="BX295" s="170">
        <v>4</v>
      </c>
      <c r="BY295" s="170">
        <v>4</v>
      </c>
      <c r="BZ295" s="170"/>
      <c r="CA295" s="170"/>
      <c r="CB295" s="170"/>
      <c r="CC295" s="170"/>
      <c r="CD295" s="170"/>
      <c r="CE295" s="170"/>
      <c r="CF295" s="170"/>
      <c r="CG295" s="171"/>
      <c r="CH295" s="166">
        <v>1.4999999999999999E-2</v>
      </c>
      <c r="CI295" s="283"/>
      <c r="CJ295" s="172"/>
      <c r="CK295" s="154"/>
      <c r="CL295" s="154"/>
      <c r="CM295" s="154"/>
      <c r="CN295" s="154"/>
      <c r="CO295" s="154" t="s">
        <v>366</v>
      </c>
      <c r="CP295" s="273"/>
      <c r="CQ295" s="250"/>
      <c r="CR295" s="250"/>
      <c r="CS295" s="250">
        <v>10</v>
      </c>
      <c r="CT295" s="250"/>
      <c r="CU295" s="250"/>
      <c r="CV295" s="250"/>
      <c r="CW295" s="250"/>
      <c r="CX295" s="250"/>
      <c r="CY295" s="250" t="str">
        <f t="shared" si="64"/>
        <v/>
      </c>
      <c r="CZ295" s="178" t="str">
        <f t="shared" si="65"/>
        <v/>
      </c>
      <c r="DA295" s="178" t="str">
        <f t="shared" si="66"/>
        <v/>
      </c>
      <c r="DB295" s="243">
        <f t="shared" si="67"/>
        <v>1848</v>
      </c>
      <c r="DC295" s="12">
        <f t="shared" si="68"/>
        <v>28</v>
      </c>
      <c r="DD295" s="271">
        <f t="shared" si="69"/>
        <v>14</v>
      </c>
      <c r="DE295" s="271">
        <f t="shared" si="70"/>
        <v>123</v>
      </c>
      <c r="DF295" s="167">
        <f t="shared" si="71"/>
        <v>88</v>
      </c>
      <c r="DG295" s="271">
        <f t="shared" si="72"/>
        <v>0.2</v>
      </c>
      <c r="DH295" s="243">
        <f t="shared" si="73"/>
        <v>1862</v>
      </c>
      <c r="DI295" s="281">
        <f t="shared" si="74"/>
        <v>7.5187969924812026E-3</v>
      </c>
      <c r="DK295" s="12">
        <f t="shared" si="75"/>
        <v>-5</v>
      </c>
      <c r="DM295" s="242" t="str">
        <f t="shared" si="76"/>
        <v/>
      </c>
      <c r="DN295" s="250">
        <f t="shared" si="77"/>
        <v>0</v>
      </c>
      <c r="DO295" s="250">
        <f t="shared" si="78"/>
        <v>1</v>
      </c>
      <c r="DP295" s="250">
        <f t="shared" si="79"/>
        <v>0</v>
      </c>
      <c r="DQ295" s="250"/>
      <c r="DR295" s="250"/>
      <c r="DS295" s="250"/>
      <c r="DT295" s="250"/>
      <c r="DU295" s="250"/>
      <c r="DV295" s="250"/>
      <c r="DW295" s="250"/>
      <c r="DX295" s="250"/>
      <c r="DY295" s="250"/>
      <c r="DZ295" s="250"/>
      <c r="EA295" s="250"/>
      <c r="EB295" s="250"/>
      <c r="EC295" s="250"/>
      <c r="ED295" s="250"/>
      <c r="EE295" s="250"/>
      <c r="EF295" s="250"/>
      <c r="EG295" s="250"/>
      <c r="EH295" s="250"/>
      <c r="EI295" s="250"/>
    </row>
    <row r="296" spans="1:139" s="184" customFormat="1" ht="31.5" customHeight="1" x14ac:dyDescent="0.2">
      <c r="A296" s="179">
        <v>2022</v>
      </c>
      <c r="B296" s="152">
        <v>3</v>
      </c>
      <c r="C296" s="282">
        <v>44632</v>
      </c>
      <c r="D296" s="152">
        <v>137</v>
      </c>
      <c r="E296" s="152">
        <v>273</v>
      </c>
      <c r="F296" s="152">
        <v>3</v>
      </c>
      <c r="G296" s="183" t="s">
        <v>179</v>
      </c>
      <c r="H296" s="271" t="s">
        <v>180</v>
      </c>
      <c r="I296" s="271" t="s">
        <v>365</v>
      </c>
      <c r="J296" s="271">
        <v>3</v>
      </c>
      <c r="K296" s="271">
        <v>2</v>
      </c>
      <c r="L296" s="185">
        <v>564</v>
      </c>
      <c r="M296" s="186">
        <v>524.52</v>
      </c>
      <c r="N296" s="187">
        <v>603.48</v>
      </c>
      <c r="O296" s="178">
        <v>671</v>
      </c>
      <c r="P296" s="178">
        <v>664</v>
      </c>
      <c r="Q296" s="178">
        <v>669</v>
      </c>
      <c r="R296" s="178">
        <v>673</v>
      </c>
      <c r="S296" s="178">
        <v>664</v>
      </c>
      <c r="T296" s="178">
        <v>565</v>
      </c>
      <c r="U296" s="178">
        <v>559</v>
      </c>
      <c r="V296" s="178">
        <v>570</v>
      </c>
      <c r="W296" s="178">
        <v>563</v>
      </c>
      <c r="X296" s="178">
        <v>555</v>
      </c>
      <c r="Y296" s="153"/>
      <c r="Z296" s="153"/>
      <c r="AA296" s="178">
        <v>733</v>
      </c>
      <c r="AB296" s="178">
        <v>790</v>
      </c>
      <c r="AC296" s="178">
        <v>721</v>
      </c>
      <c r="AD296" s="178">
        <v>715</v>
      </c>
      <c r="AE296" s="178">
        <v>702</v>
      </c>
      <c r="AF296" s="178">
        <v>585</v>
      </c>
      <c r="AG296" s="178">
        <v>610</v>
      </c>
      <c r="AH296" s="178">
        <v>599</v>
      </c>
      <c r="AI296" s="178">
        <v>589</v>
      </c>
      <c r="AJ296" s="178">
        <v>579</v>
      </c>
      <c r="AK296" s="153"/>
      <c r="AL296" s="153"/>
      <c r="AM296" s="178"/>
      <c r="AN296" s="178"/>
      <c r="AO296" s="214"/>
      <c r="AP296" s="168">
        <v>93</v>
      </c>
      <c r="AQ296" s="169">
        <v>116</v>
      </c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70"/>
      <c r="BY296" s="170"/>
      <c r="BZ296" s="170"/>
      <c r="CA296" s="170"/>
      <c r="CB296" s="170"/>
      <c r="CC296" s="170"/>
      <c r="CD296" s="170"/>
      <c r="CE296" s="170"/>
      <c r="CF296" s="170"/>
      <c r="CG296" s="171"/>
      <c r="CH296" s="166">
        <v>1.4999999999999999E-2</v>
      </c>
      <c r="CI296" s="283"/>
      <c r="CJ296" s="172"/>
      <c r="CK296" s="154"/>
      <c r="CL296" s="154"/>
      <c r="CM296" s="154"/>
      <c r="CN296" s="154"/>
      <c r="CO296" s="154" t="s">
        <v>366</v>
      </c>
      <c r="CP296" s="273"/>
      <c r="CQ296" s="250"/>
      <c r="CR296" s="250"/>
      <c r="CS296" s="250">
        <v>10</v>
      </c>
      <c r="CT296" s="250"/>
      <c r="CU296" s="250"/>
      <c r="CV296" s="250"/>
      <c r="CW296" s="250"/>
      <c r="CX296" s="250"/>
      <c r="CY296" s="250" t="str">
        <f t="shared" si="64"/>
        <v/>
      </c>
      <c r="CZ296" s="178">
        <f t="shared" si="65"/>
        <v>700</v>
      </c>
      <c r="DA296" s="178">
        <f t="shared" si="66"/>
        <v>577.4</v>
      </c>
      <c r="DB296" s="243">
        <f t="shared" si="67"/>
        <v>0</v>
      </c>
      <c r="DC296" s="12">
        <f t="shared" si="68"/>
        <v>0</v>
      </c>
      <c r="DD296" s="271">
        <f t="shared" si="69"/>
        <v>0</v>
      </c>
      <c r="DE296" s="271" t="str">
        <f t="shared" si="70"/>
        <v/>
      </c>
      <c r="DF296" s="167" t="str">
        <f t="shared" si="71"/>
        <v/>
      </c>
      <c r="DG296" s="271" t="str">
        <f t="shared" si="72"/>
        <v/>
      </c>
      <c r="DH296" s="243">
        <f t="shared" si="73"/>
        <v>0</v>
      </c>
      <c r="DI296" s="281" t="str">
        <f t="shared" si="74"/>
        <v/>
      </c>
      <c r="DK296" s="12" t="str">
        <f t="shared" si="75"/>
        <v/>
      </c>
      <c r="DM296" s="242">
        <f t="shared" si="76"/>
        <v>13.399999999999977</v>
      </c>
      <c r="DN296" s="250">
        <f t="shared" si="77"/>
        <v>0</v>
      </c>
      <c r="DO296" s="250">
        <f t="shared" si="78"/>
        <v>1</v>
      </c>
      <c r="DP296" s="250">
        <f t="shared" si="79"/>
        <v>1</v>
      </c>
      <c r="DQ296" s="250"/>
      <c r="DR296" s="250"/>
      <c r="DS296" s="250"/>
      <c r="DT296" s="250"/>
      <c r="DU296" s="250"/>
      <c r="DV296" s="250"/>
      <c r="DW296" s="250"/>
      <c r="DX296" s="250"/>
      <c r="DY296" s="250"/>
      <c r="DZ296" s="250"/>
      <c r="EA296" s="250"/>
      <c r="EB296" s="250"/>
      <c r="EC296" s="250"/>
      <c r="ED296" s="250"/>
      <c r="EE296" s="250"/>
      <c r="EF296" s="250"/>
      <c r="EG296" s="250"/>
      <c r="EH296" s="250"/>
      <c r="EI296" s="250"/>
    </row>
    <row r="297" spans="1:139" s="184" customFormat="1" ht="31.5" customHeight="1" x14ac:dyDescent="0.2">
      <c r="A297" s="179">
        <v>2022</v>
      </c>
      <c r="B297" s="152">
        <v>3</v>
      </c>
      <c r="C297" s="282">
        <v>44632</v>
      </c>
      <c r="D297" s="152">
        <v>381</v>
      </c>
      <c r="E297" s="152">
        <v>445</v>
      </c>
      <c r="F297" s="152">
        <v>3</v>
      </c>
      <c r="G297" s="183" t="s">
        <v>189</v>
      </c>
      <c r="H297" s="271" t="s">
        <v>190</v>
      </c>
      <c r="I297" s="271" t="s">
        <v>365</v>
      </c>
      <c r="J297" s="271">
        <v>3</v>
      </c>
      <c r="K297" s="271">
        <v>1</v>
      </c>
      <c r="L297" s="185">
        <v>28</v>
      </c>
      <c r="M297" s="186">
        <v>25.2</v>
      </c>
      <c r="N297" s="187">
        <v>30.8</v>
      </c>
      <c r="O297" s="178">
        <v>35</v>
      </c>
      <c r="P297" s="178"/>
      <c r="Q297" s="178"/>
      <c r="R297" s="178"/>
      <c r="S297" s="178"/>
      <c r="T297" s="178">
        <v>26</v>
      </c>
      <c r="U297" s="178"/>
      <c r="V297" s="178"/>
      <c r="W297" s="178"/>
      <c r="X297" s="178"/>
      <c r="Y297" s="153"/>
      <c r="Z297" s="153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53"/>
      <c r="AL297" s="153"/>
      <c r="AM297" s="178"/>
      <c r="AN297" s="178"/>
      <c r="AO297" s="214"/>
      <c r="AP297" s="168">
        <v>75</v>
      </c>
      <c r="AQ297" s="169">
        <v>144</v>
      </c>
      <c r="AR297" s="167"/>
      <c r="AS297" s="167"/>
      <c r="AT297" s="167"/>
      <c r="AU297" s="167"/>
      <c r="AV297" s="167">
        <v>200</v>
      </c>
      <c r="AW297" s="167">
        <v>2</v>
      </c>
      <c r="AX297" s="167">
        <v>2</v>
      </c>
      <c r="AY297" s="167">
        <v>2</v>
      </c>
      <c r="AZ297" s="167"/>
      <c r="BA297" s="167"/>
      <c r="BB297" s="167"/>
      <c r="BC297" s="167"/>
      <c r="BD297" s="167"/>
      <c r="BE297" s="167"/>
      <c r="BF297" s="167"/>
      <c r="BG297" s="167"/>
      <c r="BH297" s="167">
        <v>206</v>
      </c>
      <c r="BI297" s="167"/>
      <c r="BJ297" s="167"/>
      <c r="BK297" s="167"/>
      <c r="BL297" s="167"/>
      <c r="BM297" s="167"/>
      <c r="BN297" s="167"/>
      <c r="BO297" s="167"/>
      <c r="BP297" s="167"/>
      <c r="BQ297" s="167"/>
      <c r="BR297" s="167"/>
      <c r="BS297" s="167"/>
      <c r="BT297" s="167"/>
      <c r="BU297" s="167"/>
      <c r="BV297" s="167"/>
      <c r="BW297" s="167"/>
      <c r="BX297" s="170"/>
      <c r="BY297" s="170"/>
      <c r="BZ297" s="170"/>
      <c r="CA297" s="170"/>
      <c r="CB297" s="170"/>
      <c r="CC297" s="170"/>
      <c r="CD297" s="170"/>
      <c r="CE297" s="170"/>
      <c r="CF297" s="170"/>
      <c r="CG297" s="171"/>
      <c r="CH297" s="166">
        <v>1.4999999999999999E-2</v>
      </c>
      <c r="CI297" s="283"/>
      <c r="CJ297" s="172"/>
      <c r="CK297" s="154"/>
      <c r="CL297" s="154"/>
      <c r="CM297" s="154"/>
      <c r="CN297" s="154"/>
      <c r="CO297" s="154" t="s">
        <v>375</v>
      </c>
      <c r="CP297" s="273" t="s">
        <v>376</v>
      </c>
      <c r="CQ297" s="250" t="s">
        <v>429</v>
      </c>
      <c r="CR297" s="250"/>
      <c r="CS297" s="250">
        <v>10</v>
      </c>
      <c r="CT297" s="250"/>
      <c r="CU297" s="250"/>
      <c r="CV297" s="250"/>
      <c r="CW297" s="250"/>
      <c r="CX297" s="250"/>
      <c r="CY297" s="250" t="str">
        <f t="shared" si="64"/>
        <v/>
      </c>
      <c r="CZ297" s="178">
        <f t="shared" si="65"/>
        <v>35</v>
      </c>
      <c r="DA297" s="178">
        <f t="shared" si="66"/>
        <v>26</v>
      </c>
      <c r="DB297" s="243">
        <f t="shared" si="67"/>
        <v>200</v>
      </c>
      <c r="DC297" s="12">
        <f t="shared" si="68"/>
        <v>6</v>
      </c>
      <c r="DD297" s="271">
        <f t="shared" si="69"/>
        <v>6</v>
      </c>
      <c r="DE297" s="271" t="str">
        <f t="shared" si="70"/>
        <v/>
      </c>
      <c r="DF297" s="167" t="str">
        <f t="shared" si="71"/>
        <v/>
      </c>
      <c r="DG297" s="271" t="str">
        <f t="shared" si="72"/>
        <v/>
      </c>
      <c r="DH297" s="243">
        <f t="shared" si="73"/>
        <v>206</v>
      </c>
      <c r="DI297" s="281">
        <f t="shared" si="74"/>
        <v>2.9126213592233011E-2</v>
      </c>
      <c r="DK297" s="12" t="str">
        <f t="shared" si="75"/>
        <v/>
      </c>
      <c r="DM297" s="242">
        <f t="shared" si="76"/>
        <v>-2</v>
      </c>
      <c r="DN297" s="250">
        <f t="shared" si="77"/>
        <v>0</v>
      </c>
      <c r="DO297" s="250">
        <f t="shared" si="78"/>
        <v>1</v>
      </c>
      <c r="DP297" s="250">
        <f t="shared" si="79"/>
        <v>1</v>
      </c>
      <c r="DQ297" s="250"/>
      <c r="DR297" s="250"/>
      <c r="DS297" s="250"/>
      <c r="DT297" s="250"/>
      <c r="DU297" s="250"/>
      <c r="DV297" s="250"/>
      <c r="DW297" s="250"/>
      <c r="DX297" s="250"/>
      <c r="DY297" s="250"/>
      <c r="DZ297" s="250"/>
      <c r="EA297" s="250"/>
      <c r="EB297" s="250"/>
      <c r="EC297" s="250"/>
      <c r="ED297" s="250"/>
      <c r="EE297" s="250"/>
      <c r="EF297" s="250"/>
      <c r="EG297" s="250"/>
      <c r="EH297" s="250"/>
      <c r="EI297" s="250"/>
    </row>
    <row r="298" spans="1:139" s="184" customFormat="1" ht="31.5" customHeight="1" x14ac:dyDescent="0.2">
      <c r="A298" s="179">
        <v>2022</v>
      </c>
      <c r="B298" s="152">
        <v>3</v>
      </c>
      <c r="C298" s="282">
        <v>44632</v>
      </c>
      <c r="D298" s="152">
        <v>381</v>
      </c>
      <c r="E298" s="152">
        <v>446</v>
      </c>
      <c r="F298" s="152">
        <v>3</v>
      </c>
      <c r="G298" s="183" t="s">
        <v>191</v>
      </c>
      <c r="H298" s="271" t="s">
        <v>192</v>
      </c>
      <c r="I298" s="271" t="s">
        <v>365</v>
      </c>
      <c r="J298" s="271">
        <v>3</v>
      </c>
      <c r="K298" s="271">
        <v>1</v>
      </c>
      <c r="L298" s="185">
        <v>167</v>
      </c>
      <c r="M298" s="186">
        <v>150.30000000000001</v>
      </c>
      <c r="N298" s="187">
        <v>183.7</v>
      </c>
      <c r="O298" s="178">
        <v>188</v>
      </c>
      <c r="P298" s="178"/>
      <c r="Q298" s="178"/>
      <c r="R298" s="178"/>
      <c r="S298" s="178"/>
      <c r="T298" s="178">
        <v>151</v>
      </c>
      <c r="U298" s="178"/>
      <c r="V298" s="178"/>
      <c r="W298" s="178"/>
      <c r="X298" s="178"/>
      <c r="Y298" s="153"/>
      <c r="Z298" s="153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53"/>
      <c r="AL298" s="153"/>
      <c r="AM298" s="178"/>
      <c r="AN298" s="178"/>
      <c r="AO298" s="214"/>
      <c r="AP298" s="168">
        <v>75</v>
      </c>
      <c r="AQ298" s="169">
        <v>144</v>
      </c>
      <c r="AR298" s="167"/>
      <c r="AS298" s="167"/>
      <c r="AT298" s="167"/>
      <c r="AU298" s="167"/>
      <c r="AV298" s="167">
        <v>210</v>
      </c>
      <c r="AW298" s="167">
        <v>1</v>
      </c>
      <c r="AX298" s="167">
        <v>1</v>
      </c>
      <c r="AY298" s="167">
        <v>1</v>
      </c>
      <c r="AZ298" s="167"/>
      <c r="BA298" s="167"/>
      <c r="BB298" s="167"/>
      <c r="BC298" s="167"/>
      <c r="BD298" s="167"/>
      <c r="BE298" s="167"/>
      <c r="BF298" s="167"/>
      <c r="BG298" s="167"/>
      <c r="BH298" s="167">
        <v>213</v>
      </c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70"/>
      <c r="BY298" s="170"/>
      <c r="BZ298" s="170"/>
      <c r="CA298" s="170"/>
      <c r="CB298" s="170"/>
      <c r="CC298" s="170"/>
      <c r="CD298" s="170"/>
      <c r="CE298" s="170"/>
      <c r="CF298" s="170"/>
      <c r="CG298" s="171"/>
      <c r="CH298" s="166">
        <v>1.4999999999999999E-2</v>
      </c>
      <c r="CI298" s="283"/>
      <c r="CJ298" s="172"/>
      <c r="CK298" s="154"/>
      <c r="CL298" s="154"/>
      <c r="CM298" s="154"/>
      <c r="CN298" s="154"/>
      <c r="CO298" s="154" t="s">
        <v>375</v>
      </c>
      <c r="CP298" s="273" t="s">
        <v>376</v>
      </c>
      <c r="CQ298" s="250" t="s">
        <v>430</v>
      </c>
      <c r="CR298" s="250"/>
      <c r="CS298" s="250">
        <v>10</v>
      </c>
      <c r="CT298" s="250"/>
      <c r="CU298" s="250"/>
      <c r="CV298" s="250"/>
      <c r="CW298" s="250"/>
      <c r="CX298" s="250"/>
      <c r="CY298" s="250" t="str">
        <f t="shared" si="64"/>
        <v/>
      </c>
      <c r="CZ298" s="178">
        <f t="shared" si="65"/>
        <v>188</v>
      </c>
      <c r="DA298" s="178">
        <f t="shared" si="66"/>
        <v>151</v>
      </c>
      <c r="DB298" s="243">
        <f t="shared" si="67"/>
        <v>210</v>
      </c>
      <c r="DC298" s="12">
        <f t="shared" si="68"/>
        <v>3</v>
      </c>
      <c r="DD298" s="271">
        <f t="shared" si="69"/>
        <v>3</v>
      </c>
      <c r="DE298" s="271" t="str">
        <f t="shared" si="70"/>
        <v/>
      </c>
      <c r="DF298" s="167" t="str">
        <f t="shared" si="71"/>
        <v/>
      </c>
      <c r="DG298" s="271" t="str">
        <f t="shared" si="72"/>
        <v/>
      </c>
      <c r="DH298" s="243">
        <f t="shared" si="73"/>
        <v>213</v>
      </c>
      <c r="DI298" s="281">
        <f t="shared" si="74"/>
        <v>1.4084507042253521E-2</v>
      </c>
      <c r="DK298" s="12" t="str">
        <f t="shared" si="75"/>
        <v/>
      </c>
      <c r="DM298" s="242">
        <f t="shared" si="76"/>
        <v>-16</v>
      </c>
      <c r="DN298" s="250">
        <f t="shared" si="77"/>
        <v>0</v>
      </c>
      <c r="DO298" s="250">
        <f t="shared" si="78"/>
        <v>1</v>
      </c>
      <c r="DP298" s="250">
        <f t="shared" si="79"/>
        <v>1</v>
      </c>
      <c r="DQ298" s="250"/>
      <c r="DR298" s="250"/>
      <c r="DS298" s="250"/>
      <c r="DT298" s="250"/>
      <c r="DU298" s="250"/>
      <c r="DV298" s="250"/>
      <c r="DW298" s="250"/>
      <c r="DX298" s="250"/>
      <c r="DY298" s="250"/>
      <c r="DZ298" s="250"/>
      <c r="EA298" s="250"/>
      <c r="EB298" s="250"/>
      <c r="EC298" s="250"/>
      <c r="ED298" s="250"/>
      <c r="EE298" s="250"/>
      <c r="EF298" s="250"/>
      <c r="EG298" s="250"/>
      <c r="EH298" s="250"/>
      <c r="EI298" s="250"/>
    </row>
    <row r="299" spans="1:139" s="184" customFormat="1" ht="31.5" customHeight="1" x14ac:dyDescent="0.2">
      <c r="A299" s="179">
        <v>2022</v>
      </c>
      <c r="B299" s="152">
        <v>3</v>
      </c>
      <c r="C299" s="282">
        <v>44632</v>
      </c>
      <c r="D299" s="152">
        <v>381</v>
      </c>
      <c r="E299" s="152">
        <v>447</v>
      </c>
      <c r="F299" s="152">
        <v>3</v>
      </c>
      <c r="G299" s="183" t="s">
        <v>165</v>
      </c>
      <c r="H299" s="271" t="s">
        <v>166</v>
      </c>
      <c r="I299" s="271" t="s">
        <v>365</v>
      </c>
      <c r="J299" s="271">
        <v>3</v>
      </c>
      <c r="K299" s="271">
        <v>1</v>
      </c>
      <c r="L299" s="185">
        <v>177</v>
      </c>
      <c r="M299" s="186">
        <v>159.30000000000001</v>
      </c>
      <c r="N299" s="187">
        <v>194.7</v>
      </c>
      <c r="O299" s="178">
        <v>167</v>
      </c>
      <c r="P299" s="178"/>
      <c r="Q299" s="178"/>
      <c r="R299" s="178"/>
      <c r="S299" s="178"/>
      <c r="T299" s="178">
        <v>161</v>
      </c>
      <c r="U299" s="178"/>
      <c r="V299" s="178"/>
      <c r="W299" s="178"/>
      <c r="X299" s="178"/>
      <c r="Y299" s="153"/>
      <c r="Z299" s="153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53"/>
      <c r="AL299" s="153"/>
      <c r="AM299" s="178"/>
      <c r="AN299" s="178"/>
      <c r="AO299" s="214"/>
      <c r="AP299" s="168">
        <v>75</v>
      </c>
      <c r="AQ299" s="169">
        <v>144</v>
      </c>
      <c r="AR299" s="167"/>
      <c r="AS299" s="167"/>
      <c r="AT299" s="167"/>
      <c r="AU299" s="167"/>
      <c r="AV299" s="167">
        <v>200</v>
      </c>
      <c r="AW299" s="167">
        <v>2</v>
      </c>
      <c r="AX299" s="167">
        <v>1</v>
      </c>
      <c r="AY299" s="167">
        <v>1</v>
      </c>
      <c r="AZ299" s="167"/>
      <c r="BA299" s="167"/>
      <c r="BB299" s="167"/>
      <c r="BC299" s="167"/>
      <c r="BD299" s="167"/>
      <c r="BE299" s="167"/>
      <c r="BF299" s="167"/>
      <c r="BG299" s="167"/>
      <c r="BH299" s="167">
        <v>204</v>
      </c>
      <c r="BI299" s="167"/>
      <c r="BJ299" s="167"/>
      <c r="BK299" s="167"/>
      <c r="BL299" s="167"/>
      <c r="BM299" s="167"/>
      <c r="BN299" s="167"/>
      <c r="BO299" s="167"/>
      <c r="BP299" s="167"/>
      <c r="BQ299" s="167"/>
      <c r="BR299" s="167"/>
      <c r="BS299" s="167"/>
      <c r="BT299" s="167"/>
      <c r="BU299" s="167"/>
      <c r="BV299" s="167"/>
      <c r="BW299" s="167"/>
      <c r="BX299" s="170"/>
      <c r="BY299" s="170"/>
      <c r="BZ299" s="170"/>
      <c r="CA299" s="170"/>
      <c r="CB299" s="170"/>
      <c r="CC299" s="170"/>
      <c r="CD299" s="170"/>
      <c r="CE299" s="170"/>
      <c r="CF299" s="170"/>
      <c r="CG299" s="171"/>
      <c r="CH299" s="166">
        <v>1.4999999999999999E-2</v>
      </c>
      <c r="CI299" s="283"/>
      <c r="CJ299" s="172"/>
      <c r="CK299" s="154"/>
      <c r="CL299" s="154"/>
      <c r="CM299" s="154"/>
      <c r="CN299" s="154"/>
      <c r="CO299" s="154" t="s">
        <v>375</v>
      </c>
      <c r="CP299" s="273" t="s">
        <v>376</v>
      </c>
      <c r="CQ299" s="250" t="s">
        <v>431</v>
      </c>
      <c r="CR299" s="250"/>
      <c r="CS299" s="250">
        <v>10</v>
      </c>
      <c r="CT299" s="250"/>
      <c r="CU299" s="250"/>
      <c r="CV299" s="250"/>
      <c r="CW299" s="250"/>
      <c r="CX299" s="250"/>
      <c r="CY299" s="250" t="str">
        <f t="shared" si="64"/>
        <v/>
      </c>
      <c r="CZ299" s="178">
        <f t="shared" si="65"/>
        <v>167</v>
      </c>
      <c r="DA299" s="178">
        <f t="shared" si="66"/>
        <v>161</v>
      </c>
      <c r="DB299" s="243">
        <f t="shared" si="67"/>
        <v>200</v>
      </c>
      <c r="DC299" s="12">
        <f t="shared" si="68"/>
        <v>4</v>
      </c>
      <c r="DD299" s="271">
        <f t="shared" si="69"/>
        <v>4</v>
      </c>
      <c r="DE299" s="271" t="str">
        <f t="shared" si="70"/>
        <v/>
      </c>
      <c r="DF299" s="167" t="str">
        <f t="shared" si="71"/>
        <v/>
      </c>
      <c r="DG299" s="271" t="str">
        <f t="shared" si="72"/>
        <v/>
      </c>
      <c r="DH299" s="243">
        <f t="shared" si="73"/>
        <v>204</v>
      </c>
      <c r="DI299" s="281">
        <f t="shared" si="74"/>
        <v>1.9607843137254902E-2</v>
      </c>
      <c r="DK299" s="12" t="str">
        <f t="shared" si="75"/>
        <v/>
      </c>
      <c r="DM299" s="242">
        <f t="shared" si="76"/>
        <v>-16</v>
      </c>
      <c r="DN299" s="250">
        <f t="shared" si="77"/>
        <v>0</v>
      </c>
      <c r="DO299" s="250">
        <f t="shared" si="78"/>
        <v>1</v>
      </c>
      <c r="DP299" s="250">
        <f t="shared" si="79"/>
        <v>1</v>
      </c>
      <c r="DQ299" s="250"/>
      <c r="DR299" s="250"/>
      <c r="DS299" s="250"/>
      <c r="DT299" s="250"/>
      <c r="DU299" s="250"/>
      <c r="DV299" s="250"/>
      <c r="DW299" s="250"/>
      <c r="DX299" s="250"/>
      <c r="DY299" s="250"/>
      <c r="DZ299" s="250"/>
      <c r="EA299" s="250"/>
      <c r="EB299" s="250"/>
      <c r="EC299" s="250"/>
      <c r="ED299" s="250"/>
      <c r="EE299" s="250"/>
      <c r="EF299" s="250"/>
      <c r="EG299" s="250"/>
      <c r="EH299" s="250"/>
      <c r="EI299" s="250"/>
    </row>
    <row r="300" spans="1:139" s="184" customFormat="1" ht="31.5" customHeight="1" x14ac:dyDescent="0.2">
      <c r="A300" s="179">
        <v>2022</v>
      </c>
      <c r="B300" s="152">
        <v>3</v>
      </c>
      <c r="C300" s="282">
        <v>44632</v>
      </c>
      <c r="D300" s="152">
        <v>381</v>
      </c>
      <c r="E300" s="152">
        <v>448</v>
      </c>
      <c r="F300" s="152">
        <v>3</v>
      </c>
      <c r="G300" s="183" t="s">
        <v>167</v>
      </c>
      <c r="H300" s="271" t="s">
        <v>168</v>
      </c>
      <c r="I300" s="271" t="s">
        <v>365</v>
      </c>
      <c r="J300" s="271">
        <v>3</v>
      </c>
      <c r="K300" s="271">
        <v>1</v>
      </c>
      <c r="L300" s="185">
        <v>23</v>
      </c>
      <c r="M300" s="186">
        <v>20.7</v>
      </c>
      <c r="N300" s="187">
        <v>25.3</v>
      </c>
      <c r="O300" s="178">
        <v>24</v>
      </c>
      <c r="P300" s="178"/>
      <c r="Q300" s="178"/>
      <c r="R300" s="178"/>
      <c r="S300" s="178"/>
      <c r="T300" s="178">
        <v>19</v>
      </c>
      <c r="U300" s="178"/>
      <c r="V300" s="178"/>
      <c r="W300" s="178"/>
      <c r="X300" s="178"/>
      <c r="Y300" s="153"/>
      <c r="Z300" s="153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53"/>
      <c r="AL300" s="153"/>
      <c r="AM300" s="178"/>
      <c r="AN300" s="178"/>
      <c r="AO300" s="214"/>
      <c r="AP300" s="168">
        <v>75</v>
      </c>
      <c r="AQ300" s="169">
        <v>144</v>
      </c>
      <c r="AR300" s="167"/>
      <c r="AS300" s="167"/>
      <c r="AT300" s="167"/>
      <c r="AU300" s="167"/>
      <c r="AV300" s="167">
        <v>200</v>
      </c>
      <c r="AW300" s="167">
        <v>1</v>
      </c>
      <c r="AX300" s="167">
        <v>1</v>
      </c>
      <c r="AY300" s="167">
        <v>2</v>
      </c>
      <c r="AZ300" s="167"/>
      <c r="BA300" s="167"/>
      <c r="BB300" s="167"/>
      <c r="BC300" s="167"/>
      <c r="BD300" s="167"/>
      <c r="BE300" s="167"/>
      <c r="BF300" s="167"/>
      <c r="BG300" s="167"/>
      <c r="BH300" s="167">
        <v>204</v>
      </c>
      <c r="BI300" s="167"/>
      <c r="BJ300" s="167"/>
      <c r="BK300" s="167"/>
      <c r="BL300" s="167"/>
      <c r="BM300" s="167"/>
      <c r="BN300" s="167"/>
      <c r="BO300" s="167"/>
      <c r="BP300" s="167"/>
      <c r="BQ300" s="167"/>
      <c r="BR300" s="167"/>
      <c r="BS300" s="167"/>
      <c r="BT300" s="167"/>
      <c r="BU300" s="167"/>
      <c r="BV300" s="167"/>
      <c r="BW300" s="167"/>
      <c r="BX300" s="170"/>
      <c r="BY300" s="170"/>
      <c r="BZ300" s="170"/>
      <c r="CA300" s="170"/>
      <c r="CB300" s="170"/>
      <c r="CC300" s="170"/>
      <c r="CD300" s="170"/>
      <c r="CE300" s="170"/>
      <c r="CF300" s="170"/>
      <c r="CG300" s="171"/>
      <c r="CH300" s="166">
        <v>1.4999999999999999E-2</v>
      </c>
      <c r="CI300" s="283"/>
      <c r="CJ300" s="172"/>
      <c r="CK300" s="154"/>
      <c r="CL300" s="154"/>
      <c r="CM300" s="154"/>
      <c r="CN300" s="154"/>
      <c r="CO300" s="154" t="s">
        <v>375</v>
      </c>
      <c r="CP300" s="273" t="s">
        <v>376</v>
      </c>
      <c r="CQ300" s="250" t="s">
        <v>420</v>
      </c>
      <c r="CR300" s="250"/>
      <c r="CS300" s="250">
        <v>10</v>
      </c>
      <c r="CT300" s="250"/>
      <c r="CU300" s="250"/>
      <c r="CV300" s="250"/>
      <c r="CW300" s="250"/>
      <c r="CX300" s="250"/>
      <c r="CY300" s="250" t="str">
        <f t="shared" si="64"/>
        <v/>
      </c>
      <c r="CZ300" s="178">
        <f t="shared" si="65"/>
        <v>24</v>
      </c>
      <c r="DA300" s="178">
        <f t="shared" si="66"/>
        <v>19</v>
      </c>
      <c r="DB300" s="243">
        <f t="shared" si="67"/>
        <v>200</v>
      </c>
      <c r="DC300" s="12">
        <f t="shared" si="68"/>
        <v>4</v>
      </c>
      <c r="DD300" s="271">
        <f t="shared" si="69"/>
        <v>4</v>
      </c>
      <c r="DE300" s="271" t="str">
        <f t="shared" si="70"/>
        <v/>
      </c>
      <c r="DF300" s="167" t="str">
        <f t="shared" si="71"/>
        <v/>
      </c>
      <c r="DG300" s="271" t="str">
        <f t="shared" si="72"/>
        <v/>
      </c>
      <c r="DH300" s="243">
        <f t="shared" si="73"/>
        <v>204</v>
      </c>
      <c r="DI300" s="281">
        <f t="shared" si="74"/>
        <v>1.9607843137254902E-2</v>
      </c>
      <c r="DK300" s="12" t="str">
        <f t="shared" si="75"/>
        <v/>
      </c>
      <c r="DM300" s="242">
        <f t="shared" si="76"/>
        <v>-4</v>
      </c>
      <c r="DN300" s="250">
        <f t="shared" si="77"/>
        <v>0</v>
      </c>
      <c r="DO300" s="250">
        <f t="shared" si="78"/>
        <v>0</v>
      </c>
      <c r="DP300" s="250">
        <f t="shared" si="79"/>
        <v>1</v>
      </c>
      <c r="DQ300" s="250"/>
      <c r="DR300" s="250"/>
      <c r="DS300" s="250"/>
      <c r="DT300" s="250"/>
      <c r="DU300" s="250"/>
      <c r="DV300" s="250"/>
      <c r="DW300" s="250"/>
      <c r="DX300" s="250"/>
      <c r="DY300" s="250"/>
      <c r="DZ300" s="250"/>
      <c r="EA300" s="250"/>
      <c r="EB300" s="250"/>
      <c r="EC300" s="250"/>
      <c r="ED300" s="250"/>
      <c r="EE300" s="250"/>
      <c r="EF300" s="250"/>
      <c r="EG300" s="250"/>
      <c r="EH300" s="250"/>
      <c r="EI300" s="250"/>
    </row>
    <row r="301" spans="1:139" s="184" customFormat="1" ht="31.5" customHeight="1" x14ac:dyDescent="0.2">
      <c r="A301" s="179">
        <v>2022</v>
      </c>
      <c r="B301" s="152">
        <v>3</v>
      </c>
      <c r="C301" s="282">
        <v>44632</v>
      </c>
      <c r="D301" s="152">
        <v>434</v>
      </c>
      <c r="E301" s="152">
        <v>751</v>
      </c>
      <c r="F301" s="152">
        <v>3</v>
      </c>
      <c r="G301" s="183" t="s">
        <v>175</v>
      </c>
      <c r="H301" s="271" t="s">
        <v>176</v>
      </c>
      <c r="I301" s="271" t="s">
        <v>365</v>
      </c>
      <c r="J301" s="271">
        <v>1</v>
      </c>
      <c r="K301" s="271">
        <v>4</v>
      </c>
      <c r="L301" s="185">
        <v>1009</v>
      </c>
      <c r="M301" s="186">
        <v>949.46900000000005</v>
      </c>
      <c r="N301" s="187">
        <v>1080.6389999999999</v>
      </c>
      <c r="O301" s="178"/>
      <c r="P301" s="178"/>
      <c r="Q301" s="178">
        <v>1344</v>
      </c>
      <c r="R301" s="178">
        <v>1354</v>
      </c>
      <c r="S301" s="178">
        <v>1341</v>
      </c>
      <c r="T301" s="178"/>
      <c r="U301" s="178"/>
      <c r="V301" s="178">
        <v>1022</v>
      </c>
      <c r="W301" s="178">
        <v>1015</v>
      </c>
      <c r="X301" s="178">
        <v>1002</v>
      </c>
      <c r="Y301" s="153"/>
      <c r="Z301" s="153"/>
      <c r="AA301" s="178">
        <v>1499</v>
      </c>
      <c r="AB301" s="178">
        <v>1445</v>
      </c>
      <c r="AC301" s="178">
        <v>1478</v>
      </c>
      <c r="AD301" s="178">
        <v>1453</v>
      </c>
      <c r="AE301" s="178">
        <v>1431</v>
      </c>
      <c r="AF301" s="178">
        <v>1080</v>
      </c>
      <c r="AG301" s="178">
        <v>1066</v>
      </c>
      <c r="AH301" s="178">
        <v>1078</v>
      </c>
      <c r="AI301" s="178">
        <v>1073</v>
      </c>
      <c r="AJ301" s="178">
        <v>1085</v>
      </c>
      <c r="AK301" s="153"/>
      <c r="AL301" s="153"/>
      <c r="AM301" s="178"/>
      <c r="AN301" s="178"/>
      <c r="AO301" s="214"/>
      <c r="AP301" s="168">
        <v>33</v>
      </c>
      <c r="AQ301" s="169">
        <v>180</v>
      </c>
      <c r="AR301" s="167"/>
      <c r="AS301" s="167"/>
      <c r="AT301" s="167"/>
      <c r="AU301" s="167"/>
      <c r="AV301" s="167"/>
      <c r="AW301" s="167">
        <v>6</v>
      </c>
      <c r="AX301" s="167">
        <v>6</v>
      </c>
      <c r="AY301" s="167">
        <v>8</v>
      </c>
      <c r="AZ301" s="167"/>
      <c r="BA301" s="167"/>
      <c r="BB301" s="167"/>
      <c r="BC301" s="167"/>
      <c r="BD301" s="167"/>
      <c r="BE301" s="167"/>
      <c r="BF301" s="167"/>
      <c r="BG301" s="167"/>
      <c r="BH301" s="167"/>
      <c r="BI301" s="167"/>
      <c r="BJ301" s="167"/>
      <c r="BK301" s="167"/>
      <c r="BL301" s="167"/>
      <c r="BM301" s="167"/>
      <c r="BN301" s="167">
        <v>4</v>
      </c>
      <c r="BO301" s="167">
        <v>8</v>
      </c>
      <c r="BP301" s="167">
        <v>4</v>
      </c>
      <c r="BQ301" s="167">
        <v>4</v>
      </c>
      <c r="BR301" s="167"/>
      <c r="BS301" s="167"/>
      <c r="BT301" s="167"/>
      <c r="BU301" s="167"/>
      <c r="BV301" s="167"/>
      <c r="BW301" s="167"/>
      <c r="BX301" s="170"/>
      <c r="BY301" s="170">
        <v>3</v>
      </c>
      <c r="BZ301" s="170"/>
      <c r="CA301" s="170"/>
      <c r="CB301" s="170"/>
      <c r="CC301" s="170"/>
      <c r="CD301" s="170"/>
      <c r="CE301" s="170"/>
      <c r="CF301" s="170"/>
      <c r="CG301" s="171"/>
      <c r="CH301" s="166">
        <v>1.4999999999999999E-2</v>
      </c>
      <c r="CI301" s="283"/>
      <c r="CJ301" s="172"/>
      <c r="CK301" s="154"/>
      <c r="CL301" s="154"/>
      <c r="CM301" s="154"/>
      <c r="CN301" s="154"/>
      <c r="CO301" s="154" t="s">
        <v>367</v>
      </c>
      <c r="CP301" s="273" t="s">
        <v>368</v>
      </c>
      <c r="CQ301" s="250" t="s">
        <v>437</v>
      </c>
      <c r="CR301" s="250" t="s">
        <v>370</v>
      </c>
      <c r="CS301" s="250">
        <v>10</v>
      </c>
      <c r="CT301" s="250"/>
      <c r="CU301" s="250"/>
      <c r="CV301" s="250"/>
      <c r="CW301" s="250"/>
      <c r="CX301" s="250"/>
      <c r="CY301" s="250" t="str">
        <f t="shared" si="64"/>
        <v/>
      </c>
      <c r="CZ301" s="178">
        <f t="shared" si="65"/>
        <v>1418</v>
      </c>
      <c r="DA301" s="178">
        <f t="shared" si="66"/>
        <v>1052.625</v>
      </c>
      <c r="DB301" s="243">
        <f t="shared" si="67"/>
        <v>0</v>
      </c>
      <c r="DC301" s="12">
        <f t="shared" si="68"/>
        <v>40</v>
      </c>
      <c r="DD301" s="271">
        <f t="shared" si="69"/>
        <v>10</v>
      </c>
      <c r="DE301" s="271" t="str">
        <f t="shared" si="70"/>
        <v/>
      </c>
      <c r="DF301" s="167" t="str">
        <f t="shared" si="71"/>
        <v/>
      </c>
      <c r="DG301" s="271" t="str">
        <f t="shared" si="72"/>
        <v/>
      </c>
      <c r="DH301" s="243">
        <f t="shared" si="73"/>
        <v>10</v>
      </c>
      <c r="DI301" s="281">
        <f t="shared" si="74"/>
        <v>1</v>
      </c>
      <c r="DK301" s="12" t="str">
        <f t="shared" si="75"/>
        <v/>
      </c>
      <c r="DM301" s="242">
        <f t="shared" si="76"/>
        <v>43.625</v>
      </c>
      <c r="DN301" s="250">
        <f t="shared" si="77"/>
        <v>0</v>
      </c>
      <c r="DO301" s="250">
        <f t="shared" si="78"/>
        <v>1</v>
      </c>
      <c r="DP301" s="250">
        <f t="shared" si="79"/>
        <v>1</v>
      </c>
      <c r="DQ301" s="250"/>
      <c r="DR301" s="250"/>
      <c r="DS301" s="250"/>
      <c r="DT301" s="250"/>
      <c r="DU301" s="250"/>
      <c r="DV301" s="250"/>
      <c r="DW301" s="250"/>
      <c r="DX301" s="250"/>
      <c r="DY301" s="250"/>
      <c r="DZ301" s="250"/>
      <c r="EA301" s="250"/>
      <c r="EB301" s="250"/>
      <c r="EC301" s="250"/>
      <c r="ED301" s="250"/>
      <c r="EE301" s="250"/>
      <c r="EF301" s="250"/>
      <c r="EG301" s="250"/>
      <c r="EH301" s="250"/>
      <c r="EI301" s="250"/>
    </row>
    <row r="302" spans="1:139" s="184" customFormat="1" ht="31.5" customHeight="1" x14ac:dyDescent="0.2">
      <c r="A302" s="179">
        <v>2022</v>
      </c>
      <c r="B302" s="152">
        <v>3</v>
      </c>
      <c r="C302" s="282">
        <v>44632</v>
      </c>
      <c r="D302" s="152">
        <v>434</v>
      </c>
      <c r="E302" s="152">
        <v>752</v>
      </c>
      <c r="F302" s="152">
        <v>3</v>
      </c>
      <c r="G302" s="183" t="s">
        <v>177</v>
      </c>
      <c r="H302" s="271" t="s">
        <v>178</v>
      </c>
      <c r="I302" s="271" t="s">
        <v>365</v>
      </c>
      <c r="J302" s="271">
        <v>1</v>
      </c>
      <c r="K302" s="271">
        <v>4</v>
      </c>
      <c r="L302" s="185">
        <v>52</v>
      </c>
      <c r="M302" s="186">
        <v>48.932000000000002</v>
      </c>
      <c r="N302" s="187">
        <v>55.692</v>
      </c>
      <c r="O302" s="178"/>
      <c r="P302" s="178"/>
      <c r="Q302" s="178">
        <v>63</v>
      </c>
      <c r="R302" s="178">
        <v>66</v>
      </c>
      <c r="S302" s="178">
        <v>61</v>
      </c>
      <c r="T302" s="178"/>
      <c r="U302" s="178"/>
      <c r="V302" s="178">
        <v>54</v>
      </c>
      <c r="W302" s="178">
        <v>50</v>
      </c>
      <c r="X302" s="178">
        <v>61</v>
      </c>
      <c r="Y302" s="153"/>
      <c r="Z302" s="153">
        <v>142</v>
      </c>
      <c r="AA302" s="178">
        <v>70</v>
      </c>
      <c r="AB302" s="178">
        <v>67</v>
      </c>
      <c r="AC302" s="178">
        <v>100</v>
      </c>
      <c r="AD302" s="178">
        <v>80</v>
      </c>
      <c r="AE302" s="178">
        <v>70</v>
      </c>
      <c r="AF302" s="178">
        <v>55</v>
      </c>
      <c r="AG302" s="178">
        <v>53</v>
      </c>
      <c r="AH302" s="178">
        <v>61</v>
      </c>
      <c r="AI302" s="178">
        <v>57</v>
      </c>
      <c r="AJ302" s="178">
        <v>56</v>
      </c>
      <c r="AK302" s="153">
        <v>143</v>
      </c>
      <c r="AL302" s="153">
        <v>143</v>
      </c>
      <c r="AM302" s="178"/>
      <c r="AN302" s="178"/>
      <c r="AO302" s="214"/>
      <c r="AP302" s="168">
        <v>33</v>
      </c>
      <c r="AQ302" s="169">
        <v>180</v>
      </c>
      <c r="AR302" s="167"/>
      <c r="AS302" s="167"/>
      <c r="AT302" s="167"/>
      <c r="AU302" s="167"/>
      <c r="AV302" s="167"/>
      <c r="AW302" s="167"/>
      <c r="AX302" s="167"/>
      <c r="AY302" s="167"/>
      <c r="AZ302" s="167"/>
      <c r="BA302" s="167"/>
      <c r="BB302" s="167"/>
      <c r="BC302" s="167"/>
      <c r="BD302" s="167"/>
      <c r="BE302" s="167"/>
      <c r="BF302" s="167"/>
      <c r="BG302" s="167"/>
      <c r="BH302" s="167"/>
      <c r="BI302" s="167"/>
      <c r="BJ302" s="167"/>
      <c r="BK302" s="167"/>
      <c r="BL302" s="167"/>
      <c r="BM302" s="167"/>
      <c r="BN302" s="167"/>
      <c r="BO302" s="167"/>
      <c r="BP302" s="167"/>
      <c r="BQ302" s="167"/>
      <c r="BR302" s="167"/>
      <c r="BS302" s="167"/>
      <c r="BT302" s="167"/>
      <c r="BU302" s="167"/>
      <c r="BV302" s="167"/>
      <c r="BW302" s="167"/>
      <c r="BX302" s="170"/>
      <c r="BY302" s="170"/>
      <c r="BZ302" s="170"/>
      <c r="CA302" s="170"/>
      <c r="CB302" s="170"/>
      <c r="CC302" s="170"/>
      <c r="CD302" s="170"/>
      <c r="CE302" s="170"/>
      <c r="CF302" s="170"/>
      <c r="CG302" s="171"/>
      <c r="CH302" s="166">
        <v>1.4999999999999999E-2</v>
      </c>
      <c r="CI302" s="283"/>
      <c r="CJ302" s="172"/>
      <c r="CK302" s="154"/>
      <c r="CL302" s="154"/>
      <c r="CM302" s="154"/>
      <c r="CN302" s="154"/>
      <c r="CO302" s="154" t="s">
        <v>367</v>
      </c>
      <c r="CP302" s="273" t="s">
        <v>368</v>
      </c>
      <c r="CQ302" s="250" t="s">
        <v>438</v>
      </c>
      <c r="CR302" s="250" t="s">
        <v>370</v>
      </c>
      <c r="CS302" s="250">
        <v>10</v>
      </c>
      <c r="CT302" s="250"/>
      <c r="CU302" s="250"/>
      <c r="CV302" s="250"/>
      <c r="CW302" s="250"/>
      <c r="CX302" s="250"/>
      <c r="CY302" s="250" t="str">
        <f t="shared" si="64"/>
        <v/>
      </c>
      <c r="CZ302" s="178">
        <f t="shared" si="65"/>
        <v>72</v>
      </c>
      <c r="DA302" s="178">
        <f t="shared" si="66"/>
        <v>55.875</v>
      </c>
      <c r="DB302" s="243">
        <f t="shared" si="67"/>
        <v>0</v>
      </c>
      <c r="DC302" s="12">
        <f t="shared" si="68"/>
        <v>0</v>
      </c>
      <c r="DD302" s="271">
        <f t="shared" si="69"/>
        <v>0</v>
      </c>
      <c r="DE302" s="271">
        <f t="shared" si="70"/>
        <v>143</v>
      </c>
      <c r="DF302" s="167">
        <f t="shared" si="71"/>
        <v>25</v>
      </c>
      <c r="DG302" s="271">
        <f t="shared" si="72"/>
        <v>0</v>
      </c>
      <c r="DH302" s="243">
        <f t="shared" si="73"/>
        <v>0</v>
      </c>
      <c r="DI302" s="281" t="str">
        <f t="shared" si="74"/>
        <v/>
      </c>
      <c r="DK302" s="12">
        <f t="shared" si="75"/>
        <v>-8</v>
      </c>
      <c r="DM302" s="242">
        <f t="shared" si="76"/>
        <v>3.875</v>
      </c>
      <c r="DN302" s="250">
        <f t="shared" si="77"/>
        <v>1</v>
      </c>
      <c r="DO302" s="250">
        <f t="shared" si="78"/>
        <v>1</v>
      </c>
      <c r="DP302" s="250">
        <f t="shared" si="79"/>
        <v>0</v>
      </c>
      <c r="DQ302" s="250"/>
      <c r="DR302" s="250"/>
      <c r="DS302" s="250"/>
      <c r="DT302" s="250"/>
      <c r="DU302" s="250"/>
      <c r="DV302" s="250"/>
      <c r="DW302" s="250"/>
      <c r="DX302" s="250"/>
      <c r="DY302" s="250"/>
      <c r="DZ302" s="250"/>
      <c r="EA302" s="250"/>
      <c r="EB302" s="250"/>
      <c r="EC302" s="250"/>
      <c r="ED302" s="250"/>
      <c r="EE302" s="250"/>
      <c r="EF302" s="250"/>
      <c r="EG302" s="250"/>
      <c r="EH302" s="250"/>
      <c r="EI302" s="250"/>
    </row>
    <row r="303" spans="1:139" s="184" customFormat="1" ht="31.5" customHeight="1" x14ac:dyDescent="0.2">
      <c r="A303" s="179">
        <v>2022</v>
      </c>
      <c r="B303" s="152">
        <v>3</v>
      </c>
      <c r="C303" s="282">
        <v>44632</v>
      </c>
      <c r="D303" s="152">
        <v>425</v>
      </c>
      <c r="E303" s="152">
        <v>674</v>
      </c>
      <c r="F303" s="152">
        <v>4</v>
      </c>
      <c r="G303" s="183" t="s">
        <v>115</v>
      </c>
      <c r="H303" s="271" t="s">
        <v>116</v>
      </c>
      <c r="I303" s="271" t="s">
        <v>371</v>
      </c>
      <c r="J303" s="271">
        <v>2</v>
      </c>
      <c r="K303" s="271">
        <v>1</v>
      </c>
      <c r="L303" s="185">
        <v>256</v>
      </c>
      <c r="M303" s="186">
        <v>240.89599999999999</v>
      </c>
      <c r="N303" s="187">
        <v>274.17599999999999</v>
      </c>
      <c r="O303" s="178">
        <v>361</v>
      </c>
      <c r="P303" s="178">
        <v>357</v>
      </c>
      <c r="Q303" s="178">
        <v>363</v>
      </c>
      <c r="R303" s="178">
        <v>364</v>
      </c>
      <c r="S303" s="178">
        <v>352</v>
      </c>
      <c r="T303" s="178">
        <v>275</v>
      </c>
      <c r="U303" s="178">
        <v>268</v>
      </c>
      <c r="V303" s="178">
        <v>290</v>
      </c>
      <c r="W303" s="178">
        <v>281</v>
      </c>
      <c r="X303" s="178">
        <v>277</v>
      </c>
      <c r="Y303" s="153">
        <v>114</v>
      </c>
      <c r="Z303" s="153">
        <v>114</v>
      </c>
      <c r="AA303" s="178">
        <v>320</v>
      </c>
      <c r="AB303" s="178">
        <v>340</v>
      </c>
      <c r="AC303" s="178">
        <v>360</v>
      </c>
      <c r="AD303" s="178">
        <v>359</v>
      </c>
      <c r="AE303" s="178">
        <v>364</v>
      </c>
      <c r="AF303" s="178">
        <v>280</v>
      </c>
      <c r="AG303" s="178">
        <v>279</v>
      </c>
      <c r="AH303" s="178">
        <v>281</v>
      </c>
      <c r="AI303" s="178">
        <v>278</v>
      </c>
      <c r="AJ303" s="178">
        <v>290</v>
      </c>
      <c r="AK303" s="153"/>
      <c r="AL303" s="153"/>
      <c r="AM303" s="178"/>
      <c r="AN303" s="178"/>
      <c r="AO303" s="214"/>
      <c r="AP303" s="168">
        <v>60</v>
      </c>
      <c r="AQ303" s="169">
        <v>120</v>
      </c>
      <c r="AR303" s="167"/>
      <c r="AS303" s="167"/>
      <c r="AT303" s="167"/>
      <c r="AU303" s="167"/>
      <c r="AV303" s="167"/>
      <c r="AW303" s="167">
        <v>3</v>
      </c>
      <c r="AX303" s="167">
        <v>2</v>
      </c>
      <c r="AY303" s="167">
        <v>2</v>
      </c>
      <c r="AZ303" s="167"/>
      <c r="BA303" s="167"/>
      <c r="BB303" s="167"/>
      <c r="BC303" s="167"/>
      <c r="BD303" s="167"/>
      <c r="BE303" s="167"/>
      <c r="BF303" s="167"/>
      <c r="BG303" s="167"/>
      <c r="BH303" s="167"/>
      <c r="BI303" s="167"/>
      <c r="BJ303" s="167"/>
      <c r="BK303" s="167"/>
      <c r="BL303" s="167"/>
      <c r="BM303" s="167">
        <v>540</v>
      </c>
      <c r="BN303" s="167">
        <v>4</v>
      </c>
      <c r="BO303" s="167">
        <v>2</v>
      </c>
      <c r="BP303" s="167">
        <v>1</v>
      </c>
      <c r="BQ303" s="167"/>
      <c r="BR303" s="167"/>
      <c r="BS303" s="167"/>
      <c r="BT303" s="167"/>
      <c r="BU303" s="167"/>
      <c r="BV303" s="167"/>
      <c r="BW303" s="167"/>
      <c r="BX303" s="170">
        <v>542</v>
      </c>
      <c r="BY303" s="170">
        <v>6</v>
      </c>
      <c r="BZ303" s="170"/>
      <c r="CA303" s="170"/>
      <c r="CB303" s="170"/>
      <c r="CC303" s="170"/>
      <c r="CD303" s="170"/>
      <c r="CE303" s="170"/>
      <c r="CF303" s="170"/>
      <c r="CG303" s="171"/>
      <c r="CH303" s="166">
        <v>1.4999999999999999E-2</v>
      </c>
      <c r="CI303" s="283"/>
      <c r="CJ303" s="172"/>
      <c r="CK303" s="154"/>
      <c r="CL303" s="154"/>
      <c r="CM303" s="154"/>
      <c r="CN303" s="154"/>
      <c r="CO303" s="154" t="s">
        <v>367</v>
      </c>
      <c r="CP303" s="273" t="s">
        <v>372</v>
      </c>
      <c r="CQ303" s="250" t="s">
        <v>422</v>
      </c>
      <c r="CR303" s="250" t="s">
        <v>374</v>
      </c>
      <c r="CS303" s="250">
        <v>10</v>
      </c>
      <c r="CT303" s="250"/>
      <c r="CU303" s="250"/>
      <c r="CV303" s="250"/>
      <c r="CW303" s="250"/>
      <c r="CX303" s="250"/>
      <c r="CY303" s="250" t="str">
        <f t="shared" si="64"/>
        <v/>
      </c>
      <c r="CZ303" s="178">
        <f t="shared" si="65"/>
        <v>354</v>
      </c>
      <c r="DA303" s="178">
        <f t="shared" si="66"/>
        <v>279.89999999999998</v>
      </c>
      <c r="DB303" s="243">
        <f t="shared" si="67"/>
        <v>0</v>
      </c>
      <c r="DC303" s="12">
        <f t="shared" si="68"/>
        <v>554</v>
      </c>
      <c r="DD303" s="271">
        <f t="shared" si="69"/>
        <v>554</v>
      </c>
      <c r="DE303" s="271">
        <f t="shared" si="70"/>
        <v>114</v>
      </c>
      <c r="DF303" s="167">
        <f t="shared" si="71"/>
        <v>63</v>
      </c>
      <c r="DG303" s="271">
        <f t="shared" si="72"/>
        <v>8.8000000000000007</v>
      </c>
      <c r="DH303" s="243">
        <f t="shared" si="73"/>
        <v>554</v>
      </c>
      <c r="DI303" s="281">
        <f t="shared" si="74"/>
        <v>1</v>
      </c>
      <c r="DK303" s="12">
        <f t="shared" si="75"/>
        <v>3</v>
      </c>
      <c r="DM303" s="242">
        <f t="shared" si="76"/>
        <v>23.899999999999977</v>
      </c>
      <c r="DN303" s="250">
        <f t="shared" si="77"/>
        <v>1</v>
      </c>
      <c r="DO303" s="250">
        <f t="shared" si="78"/>
        <v>1</v>
      </c>
      <c r="DP303" s="250">
        <f t="shared" si="79"/>
        <v>0</v>
      </c>
      <c r="DQ303" s="250"/>
      <c r="DR303" s="250"/>
      <c r="DS303" s="250"/>
      <c r="DT303" s="250"/>
      <c r="DU303" s="250"/>
      <c r="DV303" s="250"/>
      <c r="DW303" s="250"/>
      <c r="DX303" s="250"/>
      <c r="DY303" s="250"/>
      <c r="DZ303" s="250"/>
      <c r="EA303" s="250"/>
      <c r="EB303" s="250"/>
      <c r="EC303" s="250"/>
      <c r="ED303" s="250"/>
      <c r="EE303" s="250"/>
      <c r="EF303" s="250"/>
      <c r="EG303" s="250"/>
      <c r="EH303" s="250"/>
      <c r="EI303" s="250"/>
    </row>
    <row r="304" spans="1:139" s="184" customFormat="1" ht="31.5" customHeight="1" x14ac:dyDescent="0.2">
      <c r="A304" s="179">
        <v>2022</v>
      </c>
      <c r="B304" s="152">
        <v>3</v>
      </c>
      <c r="C304" s="282">
        <v>44632</v>
      </c>
      <c r="D304" s="152">
        <v>135</v>
      </c>
      <c r="E304" s="152">
        <v>271</v>
      </c>
      <c r="F304" s="152">
        <v>5</v>
      </c>
      <c r="G304" s="183" t="s">
        <v>137</v>
      </c>
      <c r="H304" s="271" t="s">
        <v>138</v>
      </c>
      <c r="I304" s="271" t="s">
        <v>365</v>
      </c>
      <c r="J304" s="271">
        <v>4</v>
      </c>
      <c r="K304" s="271">
        <v>2</v>
      </c>
      <c r="L304" s="185">
        <v>161</v>
      </c>
      <c r="M304" s="186">
        <v>149.72999999999999</v>
      </c>
      <c r="N304" s="187">
        <v>172.27</v>
      </c>
      <c r="O304" s="178">
        <v>208</v>
      </c>
      <c r="P304" s="178">
        <v>201</v>
      </c>
      <c r="Q304" s="178"/>
      <c r="R304" s="178"/>
      <c r="S304" s="178"/>
      <c r="T304" s="178">
        <v>172</v>
      </c>
      <c r="U304" s="178">
        <v>169</v>
      </c>
      <c r="V304" s="178"/>
      <c r="W304" s="178"/>
      <c r="X304" s="178"/>
      <c r="Y304" s="153">
        <v>99</v>
      </c>
      <c r="Z304" s="153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53"/>
      <c r="AL304" s="153"/>
      <c r="AM304" s="178"/>
      <c r="AN304" s="178"/>
      <c r="AO304" s="214"/>
      <c r="AP304" s="168">
        <v>151</v>
      </c>
      <c r="AQ304" s="169">
        <v>95</v>
      </c>
      <c r="AR304" s="167"/>
      <c r="AS304" s="167"/>
      <c r="AT304" s="167"/>
      <c r="AU304" s="167"/>
      <c r="AV304" s="167">
        <v>580</v>
      </c>
      <c r="AW304" s="167">
        <v>4</v>
      </c>
      <c r="AX304" s="167">
        <v>4</v>
      </c>
      <c r="AY304" s="167">
        <v>2</v>
      </c>
      <c r="AZ304" s="167"/>
      <c r="BA304" s="167"/>
      <c r="BB304" s="167"/>
      <c r="BC304" s="167"/>
      <c r="BD304" s="167"/>
      <c r="BE304" s="167"/>
      <c r="BF304" s="167"/>
      <c r="BG304" s="167"/>
      <c r="BH304" s="167">
        <v>585</v>
      </c>
      <c r="BI304" s="167"/>
      <c r="BJ304" s="167"/>
      <c r="BK304" s="167"/>
      <c r="BL304" s="167"/>
      <c r="BM304" s="167"/>
      <c r="BN304" s="167"/>
      <c r="BO304" s="167"/>
      <c r="BP304" s="167"/>
      <c r="BQ304" s="167"/>
      <c r="BR304" s="167"/>
      <c r="BS304" s="167"/>
      <c r="BT304" s="167"/>
      <c r="BU304" s="167"/>
      <c r="BV304" s="167"/>
      <c r="BW304" s="167"/>
      <c r="BX304" s="170"/>
      <c r="BY304" s="170"/>
      <c r="BZ304" s="170"/>
      <c r="CA304" s="170"/>
      <c r="CB304" s="170"/>
      <c r="CC304" s="170"/>
      <c r="CD304" s="170"/>
      <c r="CE304" s="170"/>
      <c r="CF304" s="170"/>
      <c r="CG304" s="171"/>
      <c r="CH304" s="166">
        <v>1.4999999999999999E-2</v>
      </c>
      <c r="CI304" s="283"/>
      <c r="CJ304" s="172"/>
      <c r="CK304" s="154"/>
      <c r="CL304" s="154"/>
      <c r="CM304" s="154"/>
      <c r="CN304" s="154"/>
      <c r="CO304" s="154" t="s">
        <v>366</v>
      </c>
      <c r="CP304" s="273"/>
      <c r="CQ304" s="250"/>
      <c r="CR304" s="250"/>
      <c r="CS304" s="250">
        <v>10</v>
      </c>
      <c r="CT304" s="250"/>
      <c r="CU304" s="250"/>
      <c r="CV304" s="250"/>
      <c r="CW304" s="250"/>
      <c r="CX304" s="250"/>
      <c r="CY304" s="250" t="str">
        <f t="shared" si="64"/>
        <v/>
      </c>
      <c r="CZ304" s="178">
        <f t="shared" si="65"/>
        <v>205</v>
      </c>
      <c r="DA304" s="178">
        <f t="shared" si="66"/>
        <v>170.5</v>
      </c>
      <c r="DB304" s="243">
        <f t="shared" si="67"/>
        <v>580</v>
      </c>
      <c r="DC304" s="12">
        <f t="shared" si="68"/>
        <v>10</v>
      </c>
      <c r="DD304" s="271">
        <f t="shared" si="69"/>
        <v>5</v>
      </c>
      <c r="DE304" s="271">
        <f t="shared" si="70"/>
        <v>99</v>
      </c>
      <c r="DF304" s="167">
        <f t="shared" si="71"/>
        <v>145</v>
      </c>
      <c r="DG304" s="271">
        <f t="shared" si="72"/>
        <v>0</v>
      </c>
      <c r="DH304" s="243">
        <f t="shared" si="73"/>
        <v>585</v>
      </c>
      <c r="DI304" s="281">
        <f t="shared" si="74"/>
        <v>8.5470085470085479E-3</v>
      </c>
      <c r="DK304" s="12">
        <f t="shared" si="75"/>
        <v>-6</v>
      </c>
      <c r="DM304" s="242">
        <f t="shared" si="76"/>
        <v>9.5</v>
      </c>
      <c r="DN304" s="250">
        <f t="shared" si="77"/>
        <v>0</v>
      </c>
      <c r="DO304" s="250">
        <f t="shared" si="78"/>
        <v>1</v>
      </c>
      <c r="DP304" s="250">
        <f t="shared" si="79"/>
        <v>1</v>
      </c>
      <c r="DQ304" s="250"/>
      <c r="DR304" s="250"/>
      <c r="DS304" s="250"/>
      <c r="DT304" s="250"/>
      <c r="DU304" s="250"/>
      <c r="DV304" s="250"/>
      <c r="DW304" s="250"/>
      <c r="DX304" s="250"/>
      <c r="DY304" s="250"/>
      <c r="DZ304" s="250"/>
      <c r="EA304" s="250"/>
      <c r="EB304" s="250"/>
      <c r="EC304" s="250"/>
      <c r="ED304" s="250"/>
      <c r="EE304" s="250"/>
      <c r="EF304" s="250"/>
      <c r="EG304" s="250"/>
      <c r="EH304" s="250"/>
      <c r="EI304" s="250"/>
    </row>
    <row r="305" spans="1:139" s="184" customFormat="1" ht="31.5" customHeight="1" x14ac:dyDescent="0.2">
      <c r="A305" s="179">
        <v>2022</v>
      </c>
      <c r="B305" s="152">
        <v>3</v>
      </c>
      <c r="C305" s="282">
        <v>44632</v>
      </c>
      <c r="D305" s="152">
        <v>142</v>
      </c>
      <c r="E305" s="152">
        <v>280</v>
      </c>
      <c r="F305" s="152">
        <v>5</v>
      </c>
      <c r="G305" s="183" t="s">
        <v>173</v>
      </c>
      <c r="H305" s="271" t="s">
        <v>174</v>
      </c>
      <c r="I305" s="271" t="s">
        <v>365</v>
      </c>
      <c r="J305" s="271">
        <v>3</v>
      </c>
      <c r="K305" s="271">
        <v>2</v>
      </c>
      <c r="L305" s="185">
        <v>323</v>
      </c>
      <c r="M305" s="186">
        <v>300.39</v>
      </c>
      <c r="N305" s="187">
        <v>345.61</v>
      </c>
      <c r="O305" s="178"/>
      <c r="P305" s="178"/>
      <c r="Q305" s="178">
        <v>483</v>
      </c>
      <c r="R305" s="178">
        <v>478</v>
      </c>
      <c r="S305" s="178">
        <v>469</v>
      </c>
      <c r="T305" s="178"/>
      <c r="U305" s="178"/>
      <c r="V305" s="178">
        <v>348</v>
      </c>
      <c r="W305" s="178">
        <v>342</v>
      </c>
      <c r="X305" s="178">
        <v>339</v>
      </c>
      <c r="Y305" s="153"/>
      <c r="Z305" s="153"/>
      <c r="AA305" s="178">
        <v>540</v>
      </c>
      <c r="AB305" s="178">
        <v>455</v>
      </c>
      <c r="AC305" s="178">
        <v>464</v>
      </c>
      <c r="AD305" s="178">
        <v>443</v>
      </c>
      <c r="AE305" s="178">
        <v>421</v>
      </c>
      <c r="AF305" s="178">
        <v>390</v>
      </c>
      <c r="AG305" s="178">
        <v>340</v>
      </c>
      <c r="AH305" s="178">
        <v>352</v>
      </c>
      <c r="AI305" s="178">
        <v>338</v>
      </c>
      <c r="AJ305" s="178">
        <v>341</v>
      </c>
      <c r="AK305" s="153">
        <v>106</v>
      </c>
      <c r="AL305" s="153">
        <v>103</v>
      </c>
      <c r="AM305" s="178"/>
      <c r="AN305" s="178"/>
      <c r="AO305" s="214"/>
      <c r="AP305" s="168">
        <v>105</v>
      </c>
      <c r="AQ305" s="169">
        <v>103</v>
      </c>
      <c r="AR305" s="167"/>
      <c r="AS305" s="167"/>
      <c r="AT305" s="167"/>
      <c r="AU305" s="167"/>
      <c r="AV305" s="167">
        <v>510</v>
      </c>
      <c r="AW305" s="167">
        <v>4</v>
      </c>
      <c r="AX305" s="167">
        <v>4</v>
      </c>
      <c r="AY305" s="167">
        <v>4</v>
      </c>
      <c r="AZ305" s="167"/>
      <c r="BA305" s="167"/>
      <c r="BB305" s="167"/>
      <c r="BC305" s="167"/>
      <c r="BD305" s="167"/>
      <c r="BE305" s="167"/>
      <c r="BF305" s="167"/>
      <c r="BG305" s="167"/>
      <c r="BH305" s="167">
        <v>516</v>
      </c>
      <c r="BI305" s="167"/>
      <c r="BJ305" s="167"/>
      <c r="BK305" s="167">
        <v>1290</v>
      </c>
      <c r="BL305" s="167">
        <v>6</v>
      </c>
      <c r="BM305" s="167">
        <v>4</v>
      </c>
      <c r="BN305" s="167">
        <v>6</v>
      </c>
      <c r="BO305" s="167">
        <v>2</v>
      </c>
      <c r="BP305" s="167">
        <v>2</v>
      </c>
      <c r="BQ305" s="167"/>
      <c r="BR305" s="167"/>
      <c r="BS305" s="167">
        <v>4</v>
      </c>
      <c r="BT305" s="167"/>
      <c r="BU305" s="167"/>
      <c r="BV305" s="167"/>
      <c r="BW305" s="167">
        <v>5</v>
      </c>
      <c r="BX305" s="170">
        <v>4</v>
      </c>
      <c r="BY305" s="170">
        <v>5</v>
      </c>
      <c r="BZ305" s="170"/>
      <c r="CA305" s="170"/>
      <c r="CB305" s="170"/>
      <c r="CC305" s="170"/>
      <c r="CD305" s="170"/>
      <c r="CE305" s="170"/>
      <c r="CF305" s="170"/>
      <c r="CG305" s="171"/>
      <c r="CH305" s="166">
        <v>1.4999999999999999E-2</v>
      </c>
      <c r="CI305" s="283"/>
      <c r="CJ305" s="172"/>
      <c r="CK305" s="154"/>
      <c r="CL305" s="154"/>
      <c r="CM305" s="154"/>
      <c r="CN305" s="154"/>
      <c r="CO305" s="154" t="s">
        <v>366</v>
      </c>
      <c r="CP305" s="273"/>
      <c r="CQ305" s="250"/>
      <c r="CR305" s="250"/>
      <c r="CS305" s="250">
        <v>10</v>
      </c>
      <c r="CT305" s="250"/>
      <c r="CU305" s="250"/>
      <c r="CV305" s="250"/>
      <c r="CW305" s="250"/>
      <c r="CX305" s="250"/>
      <c r="CY305" s="250" t="str">
        <f t="shared" si="64"/>
        <v/>
      </c>
      <c r="CZ305" s="178">
        <f t="shared" si="65"/>
        <v>469</v>
      </c>
      <c r="DA305" s="178">
        <f t="shared" si="66"/>
        <v>348.75</v>
      </c>
      <c r="DB305" s="243">
        <f t="shared" si="67"/>
        <v>1800</v>
      </c>
      <c r="DC305" s="12">
        <f t="shared" si="68"/>
        <v>36</v>
      </c>
      <c r="DD305" s="271">
        <f t="shared" si="69"/>
        <v>18</v>
      </c>
      <c r="DE305" s="271">
        <f t="shared" si="70"/>
        <v>105</v>
      </c>
      <c r="DF305" s="167">
        <f t="shared" si="71"/>
        <v>103</v>
      </c>
      <c r="DG305" s="271">
        <f t="shared" si="72"/>
        <v>0.2</v>
      </c>
      <c r="DH305" s="243">
        <f t="shared" si="73"/>
        <v>1818</v>
      </c>
      <c r="DI305" s="281">
        <f t="shared" si="74"/>
        <v>9.9009900990099011E-3</v>
      </c>
      <c r="DK305" s="12">
        <f t="shared" si="75"/>
        <v>-2</v>
      </c>
      <c r="DM305" s="242">
        <f t="shared" si="76"/>
        <v>25.75</v>
      </c>
      <c r="DN305" s="250">
        <f t="shared" si="77"/>
        <v>0</v>
      </c>
      <c r="DO305" s="250">
        <f t="shared" si="78"/>
        <v>1</v>
      </c>
      <c r="DP305" s="250">
        <f t="shared" si="79"/>
        <v>0</v>
      </c>
      <c r="DQ305" s="250"/>
      <c r="DR305" s="250"/>
      <c r="DS305" s="250"/>
      <c r="DT305" s="250"/>
      <c r="DU305" s="250"/>
      <c r="DV305" s="250"/>
      <c r="DW305" s="250"/>
      <c r="DX305" s="250"/>
      <c r="DY305" s="250"/>
      <c r="DZ305" s="250"/>
      <c r="EA305" s="250"/>
      <c r="EB305" s="250"/>
      <c r="EC305" s="250"/>
      <c r="ED305" s="250"/>
      <c r="EE305" s="250"/>
      <c r="EF305" s="250"/>
      <c r="EG305" s="250"/>
      <c r="EH305" s="250"/>
      <c r="EI305" s="250"/>
    </row>
    <row r="306" spans="1:139" s="184" customFormat="1" ht="31.5" customHeight="1" x14ac:dyDescent="0.2">
      <c r="A306" s="179">
        <v>2022</v>
      </c>
      <c r="B306" s="152">
        <v>3</v>
      </c>
      <c r="C306" s="282">
        <v>44632</v>
      </c>
      <c r="D306" s="152">
        <v>376</v>
      </c>
      <c r="E306" s="152">
        <v>438</v>
      </c>
      <c r="F306" s="152">
        <v>5</v>
      </c>
      <c r="G306" s="183" t="s">
        <v>195</v>
      </c>
      <c r="H306" s="271" t="s">
        <v>196</v>
      </c>
      <c r="I306" s="271" t="s">
        <v>365</v>
      </c>
      <c r="J306" s="271">
        <v>3</v>
      </c>
      <c r="K306" s="271">
        <v>2</v>
      </c>
      <c r="L306" s="185">
        <v>335</v>
      </c>
      <c r="M306" s="186">
        <v>315.23500000000001</v>
      </c>
      <c r="N306" s="187">
        <v>358.78500000000003</v>
      </c>
      <c r="O306" s="178">
        <v>438</v>
      </c>
      <c r="P306" s="178">
        <v>425</v>
      </c>
      <c r="Q306" s="178">
        <v>429</v>
      </c>
      <c r="R306" s="178">
        <v>446</v>
      </c>
      <c r="S306" s="178">
        <v>452</v>
      </c>
      <c r="T306" s="178">
        <v>355</v>
      </c>
      <c r="U306" s="178">
        <v>350</v>
      </c>
      <c r="V306" s="178">
        <v>353</v>
      </c>
      <c r="W306" s="178">
        <v>349</v>
      </c>
      <c r="X306" s="178">
        <v>353</v>
      </c>
      <c r="Y306" s="153">
        <v>124</v>
      </c>
      <c r="Z306" s="153">
        <v>118</v>
      </c>
      <c r="AA306" s="178">
        <v>435</v>
      </c>
      <c r="AB306" s="178">
        <v>456</v>
      </c>
      <c r="AC306" s="178">
        <v>458</v>
      </c>
      <c r="AD306" s="178">
        <v>444</v>
      </c>
      <c r="AE306" s="178">
        <v>447</v>
      </c>
      <c r="AF306" s="178">
        <v>357</v>
      </c>
      <c r="AG306" s="178">
        <v>358</v>
      </c>
      <c r="AH306" s="178">
        <v>360</v>
      </c>
      <c r="AI306" s="178">
        <v>360</v>
      </c>
      <c r="AJ306" s="178">
        <v>362</v>
      </c>
      <c r="AK306" s="153"/>
      <c r="AL306" s="153"/>
      <c r="AM306" s="178"/>
      <c r="AN306" s="178"/>
      <c r="AO306" s="214"/>
      <c r="AP306" s="168">
        <v>75</v>
      </c>
      <c r="AQ306" s="169">
        <v>144</v>
      </c>
      <c r="AR306" s="167"/>
      <c r="AS306" s="167"/>
      <c r="AT306" s="167"/>
      <c r="AU306" s="167"/>
      <c r="AV306" s="167">
        <v>1044</v>
      </c>
      <c r="AW306" s="167">
        <v>6</v>
      </c>
      <c r="AX306" s="167">
        <v>6</v>
      </c>
      <c r="AY306" s="167">
        <v>6</v>
      </c>
      <c r="AZ306" s="167"/>
      <c r="BA306" s="167"/>
      <c r="BB306" s="167"/>
      <c r="BC306" s="167"/>
      <c r="BD306" s="167"/>
      <c r="BE306" s="167"/>
      <c r="BF306" s="167"/>
      <c r="BG306" s="167"/>
      <c r="BH306" s="167">
        <v>1053</v>
      </c>
      <c r="BI306" s="167"/>
      <c r="BJ306" s="167"/>
      <c r="BK306" s="167"/>
      <c r="BL306" s="167"/>
      <c r="BM306" s="167">
        <v>1008</v>
      </c>
      <c r="BN306" s="167">
        <v>8</v>
      </c>
      <c r="BO306" s="167">
        <v>4</v>
      </c>
      <c r="BP306" s="167">
        <v>6</v>
      </c>
      <c r="BQ306" s="167"/>
      <c r="BR306" s="167"/>
      <c r="BS306" s="167"/>
      <c r="BT306" s="167"/>
      <c r="BU306" s="167"/>
      <c r="BV306" s="167"/>
      <c r="BW306" s="167"/>
      <c r="BX306" s="170">
        <v>507</v>
      </c>
      <c r="BY306" s="170">
        <v>7</v>
      </c>
      <c r="BZ306" s="170"/>
      <c r="CA306" s="170"/>
      <c r="CB306" s="170"/>
      <c r="CC306" s="170"/>
      <c r="CD306" s="170"/>
      <c r="CE306" s="170"/>
      <c r="CF306" s="170"/>
      <c r="CG306" s="171"/>
      <c r="CH306" s="166">
        <v>1.4999999999999999E-2</v>
      </c>
      <c r="CI306" s="283"/>
      <c r="CJ306" s="172"/>
      <c r="CK306" s="154"/>
      <c r="CL306" s="154"/>
      <c r="CM306" s="154"/>
      <c r="CN306" s="154"/>
      <c r="CO306" s="154" t="s">
        <v>367</v>
      </c>
      <c r="CP306" s="273" t="s">
        <v>368</v>
      </c>
      <c r="CQ306" s="250" t="s">
        <v>382</v>
      </c>
      <c r="CR306" s="250" t="s">
        <v>370</v>
      </c>
      <c r="CS306" s="250">
        <v>10</v>
      </c>
      <c r="CT306" s="250"/>
      <c r="CU306" s="250"/>
      <c r="CV306" s="250"/>
      <c r="CW306" s="250"/>
      <c r="CX306" s="250"/>
      <c r="CY306" s="250" t="str">
        <f t="shared" si="64"/>
        <v/>
      </c>
      <c r="CZ306" s="178">
        <f t="shared" si="65"/>
        <v>443</v>
      </c>
      <c r="DA306" s="178">
        <f t="shared" si="66"/>
        <v>355.7</v>
      </c>
      <c r="DB306" s="243">
        <f t="shared" si="67"/>
        <v>1044</v>
      </c>
      <c r="DC306" s="12">
        <f t="shared" si="68"/>
        <v>1044</v>
      </c>
      <c r="DD306" s="271">
        <f t="shared" si="69"/>
        <v>522</v>
      </c>
      <c r="DE306" s="271">
        <f t="shared" si="70"/>
        <v>121</v>
      </c>
      <c r="DF306" s="167">
        <f t="shared" si="71"/>
        <v>89</v>
      </c>
      <c r="DG306" s="271">
        <f t="shared" si="72"/>
        <v>5.9</v>
      </c>
      <c r="DH306" s="243">
        <f t="shared" si="73"/>
        <v>1566</v>
      </c>
      <c r="DI306" s="281">
        <f t="shared" si="74"/>
        <v>0.33333333333333331</v>
      </c>
      <c r="DK306" s="12">
        <f t="shared" si="75"/>
        <v>14</v>
      </c>
      <c r="DM306" s="242">
        <f t="shared" si="76"/>
        <v>20.699999999999989</v>
      </c>
      <c r="DN306" s="250">
        <f t="shared" si="77"/>
        <v>1</v>
      </c>
      <c r="DO306" s="250">
        <f t="shared" si="78"/>
        <v>1</v>
      </c>
      <c r="DP306" s="250">
        <f t="shared" si="79"/>
        <v>1</v>
      </c>
      <c r="DQ306" s="250"/>
      <c r="DR306" s="250"/>
      <c r="DS306" s="250"/>
      <c r="DT306" s="250"/>
      <c r="DU306" s="250"/>
      <c r="DV306" s="250"/>
      <c r="DW306" s="250"/>
      <c r="DX306" s="250"/>
      <c r="DY306" s="250"/>
      <c r="DZ306" s="250"/>
      <c r="EA306" s="250"/>
      <c r="EB306" s="250"/>
      <c r="EC306" s="250"/>
      <c r="ED306" s="250"/>
      <c r="EE306" s="250"/>
      <c r="EF306" s="250"/>
      <c r="EG306" s="250"/>
      <c r="EH306" s="250"/>
      <c r="EI306" s="250"/>
    </row>
    <row r="307" spans="1:139" s="184" customFormat="1" ht="31.5" customHeight="1" x14ac:dyDescent="0.2">
      <c r="A307" s="179">
        <v>2022</v>
      </c>
      <c r="B307" s="152">
        <v>3</v>
      </c>
      <c r="C307" s="282">
        <v>44632</v>
      </c>
      <c r="D307" s="152">
        <v>236</v>
      </c>
      <c r="E307" s="152">
        <v>160</v>
      </c>
      <c r="F307" s="152">
        <v>7</v>
      </c>
      <c r="G307" s="183" t="s">
        <v>187</v>
      </c>
      <c r="H307" s="271" t="s">
        <v>188</v>
      </c>
      <c r="I307" s="271" t="s">
        <v>365</v>
      </c>
      <c r="J307" s="271">
        <v>2</v>
      </c>
      <c r="K307" s="271">
        <v>1</v>
      </c>
      <c r="L307" s="185">
        <v>200</v>
      </c>
      <c r="M307" s="186">
        <v>186</v>
      </c>
      <c r="N307" s="187">
        <v>214</v>
      </c>
      <c r="O307" s="178">
        <v>266</v>
      </c>
      <c r="P307" s="178">
        <v>271</v>
      </c>
      <c r="Q307" s="178">
        <v>284</v>
      </c>
      <c r="R307" s="178">
        <v>289</v>
      </c>
      <c r="S307" s="178">
        <v>296</v>
      </c>
      <c r="T307" s="178">
        <v>190</v>
      </c>
      <c r="U307" s="178">
        <v>192</v>
      </c>
      <c r="V307" s="178">
        <v>202</v>
      </c>
      <c r="W307" s="178">
        <v>197</v>
      </c>
      <c r="X307" s="178">
        <v>200</v>
      </c>
      <c r="Y307" s="153">
        <v>94</v>
      </c>
      <c r="Z307" s="153">
        <v>94</v>
      </c>
      <c r="AA307" s="178">
        <v>330</v>
      </c>
      <c r="AB307" s="178">
        <v>246</v>
      </c>
      <c r="AC307" s="178">
        <v>252</v>
      </c>
      <c r="AD307" s="178">
        <v>265</v>
      </c>
      <c r="AE307" s="178">
        <v>261</v>
      </c>
      <c r="AF307" s="178">
        <v>210</v>
      </c>
      <c r="AG307" s="178">
        <v>180</v>
      </c>
      <c r="AH307" s="178">
        <v>191</v>
      </c>
      <c r="AI307" s="178">
        <v>194</v>
      </c>
      <c r="AJ307" s="178">
        <v>189</v>
      </c>
      <c r="AK307" s="153">
        <v>84</v>
      </c>
      <c r="AL307" s="153">
        <v>87</v>
      </c>
      <c r="AM307" s="178"/>
      <c r="AN307" s="178"/>
      <c r="AO307" s="214"/>
      <c r="AP307" s="168">
        <v>76</v>
      </c>
      <c r="AQ307" s="169">
        <v>95</v>
      </c>
      <c r="AR307" s="167"/>
      <c r="AS307" s="167"/>
      <c r="AT307" s="167"/>
      <c r="AU307" s="167"/>
      <c r="AV307" s="167">
        <v>1914</v>
      </c>
      <c r="AW307" s="167">
        <v>4</v>
      </c>
      <c r="AX307" s="167">
        <v>4</v>
      </c>
      <c r="AY307" s="167">
        <v>1</v>
      </c>
      <c r="AZ307" s="167"/>
      <c r="BA307" s="167"/>
      <c r="BB307" s="167"/>
      <c r="BC307" s="167"/>
      <c r="BD307" s="167"/>
      <c r="BE307" s="167"/>
      <c r="BF307" s="167"/>
      <c r="BG307" s="167"/>
      <c r="BH307" s="167">
        <v>1923</v>
      </c>
      <c r="BI307" s="167"/>
      <c r="BJ307" s="167"/>
      <c r="BK307" s="167">
        <v>642</v>
      </c>
      <c r="BL307" s="167">
        <v>4</v>
      </c>
      <c r="BM307" s="167">
        <v>1</v>
      </c>
      <c r="BN307" s="167">
        <v>1</v>
      </c>
      <c r="BO307" s="167">
        <v>3</v>
      </c>
      <c r="BP307" s="167"/>
      <c r="BQ307" s="167"/>
      <c r="BR307" s="167"/>
      <c r="BS307" s="167"/>
      <c r="BT307" s="167"/>
      <c r="BU307" s="167"/>
      <c r="BV307" s="167"/>
      <c r="BW307" s="167">
        <v>8</v>
      </c>
      <c r="BX307" s="170">
        <v>5</v>
      </c>
      <c r="BY307" s="170">
        <v>2</v>
      </c>
      <c r="BZ307" s="170"/>
      <c r="CA307" s="170"/>
      <c r="CB307" s="170"/>
      <c r="CC307" s="170"/>
      <c r="CD307" s="170"/>
      <c r="CE307" s="170"/>
      <c r="CF307" s="170"/>
      <c r="CG307" s="171"/>
      <c r="CH307" s="166">
        <v>1.4999999999999999E-2</v>
      </c>
      <c r="CI307" s="283"/>
      <c r="CJ307" s="172"/>
      <c r="CK307" s="154"/>
      <c r="CL307" s="154"/>
      <c r="CM307" s="154"/>
      <c r="CN307" s="154"/>
      <c r="CO307" s="154" t="s">
        <v>433</v>
      </c>
      <c r="CP307" s="273" t="s">
        <v>434</v>
      </c>
      <c r="CQ307" s="250"/>
      <c r="CR307" s="250"/>
      <c r="CS307" s="250">
        <v>10</v>
      </c>
      <c r="CT307" s="250"/>
      <c r="CU307" s="250"/>
      <c r="CV307" s="250"/>
      <c r="CW307" s="250"/>
      <c r="CX307" s="250"/>
      <c r="CY307" s="250" t="str">
        <f t="shared" si="64"/>
        <v/>
      </c>
      <c r="CZ307" s="178">
        <f t="shared" si="65"/>
        <v>276</v>
      </c>
      <c r="DA307" s="178">
        <f t="shared" si="66"/>
        <v>194.5</v>
      </c>
      <c r="DB307" s="243">
        <f t="shared" si="67"/>
        <v>2556</v>
      </c>
      <c r="DC307" s="12">
        <f t="shared" si="68"/>
        <v>18</v>
      </c>
      <c r="DD307" s="271">
        <f t="shared" si="69"/>
        <v>18</v>
      </c>
      <c r="DE307" s="271">
        <f t="shared" si="70"/>
        <v>90</v>
      </c>
      <c r="DF307" s="167">
        <f t="shared" si="71"/>
        <v>80</v>
      </c>
      <c r="DG307" s="271">
        <f t="shared" si="72"/>
        <v>0.2</v>
      </c>
      <c r="DH307" s="243">
        <f t="shared" si="73"/>
        <v>2574</v>
      </c>
      <c r="DI307" s="281">
        <f t="shared" si="74"/>
        <v>6.993006993006993E-3</v>
      </c>
      <c r="DK307" s="12">
        <f t="shared" si="75"/>
        <v>4</v>
      </c>
      <c r="DM307" s="242">
        <f t="shared" si="76"/>
        <v>-5.5</v>
      </c>
      <c r="DN307" s="250">
        <f t="shared" si="77"/>
        <v>1</v>
      </c>
      <c r="DO307" s="250">
        <f t="shared" si="78"/>
        <v>1</v>
      </c>
      <c r="DP307" s="250">
        <f t="shared" si="79"/>
        <v>1</v>
      </c>
      <c r="DQ307" s="250"/>
      <c r="DR307" s="250"/>
      <c r="DS307" s="250"/>
      <c r="DT307" s="250"/>
      <c r="DU307" s="250"/>
      <c r="DV307" s="250"/>
      <c r="DW307" s="250"/>
      <c r="DX307" s="250"/>
      <c r="DY307" s="250"/>
      <c r="DZ307" s="250"/>
      <c r="EA307" s="250"/>
      <c r="EB307" s="250"/>
      <c r="EC307" s="250"/>
      <c r="ED307" s="250"/>
      <c r="EE307" s="250"/>
      <c r="EF307" s="250"/>
      <c r="EG307" s="250"/>
      <c r="EH307" s="250"/>
      <c r="EI307" s="250"/>
    </row>
    <row r="308" spans="1:139" s="184" customFormat="1" ht="31.5" customHeight="1" x14ac:dyDescent="0.2">
      <c r="A308" s="179">
        <v>2022</v>
      </c>
      <c r="B308" s="152">
        <v>3</v>
      </c>
      <c r="C308" s="282">
        <v>44632</v>
      </c>
      <c r="D308" s="152">
        <v>47</v>
      </c>
      <c r="E308" s="152">
        <v>122</v>
      </c>
      <c r="F308" s="152">
        <v>8</v>
      </c>
      <c r="G308" s="183" t="s">
        <v>131</v>
      </c>
      <c r="H308" s="271" t="s">
        <v>132</v>
      </c>
      <c r="I308" s="271" t="s">
        <v>371</v>
      </c>
      <c r="J308" s="271">
        <v>2</v>
      </c>
      <c r="K308" s="271">
        <v>1</v>
      </c>
      <c r="L308" s="185">
        <v>280</v>
      </c>
      <c r="M308" s="186">
        <v>267.39999999999998</v>
      </c>
      <c r="N308" s="187">
        <v>292.60000000000002</v>
      </c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53"/>
      <c r="Z308" s="153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53">
        <v>108</v>
      </c>
      <c r="AL308" s="153">
        <v>110</v>
      </c>
      <c r="AM308" s="178"/>
      <c r="AN308" s="178"/>
      <c r="AO308" s="214"/>
      <c r="AP308" s="168">
        <v>64</v>
      </c>
      <c r="AQ308" s="169">
        <v>113</v>
      </c>
      <c r="AR308" s="167"/>
      <c r="AS308" s="167"/>
      <c r="AT308" s="167"/>
      <c r="AU308" s="167"/>
      <c r="AV308" s="167"/>
      <c r="AW308" s="167"/>
      <c r="AX308" s="167"/>
      <c r="AY308" s="167"/>
      <c r="AZ308" s="167"/>
      <c r="BA308" s="167"/>
      <c r="BB308" s="167"/>
      <c r="BC308" s="167"/>
      <c r="BD308" s="167"/>
      <c r="BE308" s="167"/>
      <c r="BF308" s="167"/>
      <c r="BG308" s="167"/>
      <c r="BH308" s="167"/>
      <c r="BI308" s="167"/>
      <c r="BJ308" s="167"/>
      <c r="BK308" s="167">
        <v>300</v>
      </c>
      <c r="BL308" s="167"/>
      <c r="BM308" s="167"/>
      <c r="BN308" s="167"/>
      <c r="BO308" s="167"/>
      <c r="BP308" s="167"/>
      <c r="BQ308" s="167"/>
      <c r="BR308" s="167"/>
      <c r="BS308" s="167"/>
      <c r="BT308" s="167"/>
      <c r="BU308" s="167"/>
      <c r="BV308" s="167"/>
      <c r="BW308" s="167"/>
      <c r="BX308" s="170"/>
      <c r="BY308" s="170"/>
      <c r="BZ308" s="170"/>
      <c r="CA308" s="170"/>
      <c r="CB308" s="170"/>
      <c r="CC308" s="170"/>
      <c r="CD308" s="170"/>
      <c r="CE308" s="170"/>
      <c r="CF308" s="170"/>
      <c r="CG308" s="171"/>
      <c r="CH308" s="166">
        <v>1.4999999999999999E-2</v>
      </c>
      <c r="CI308" s="283"/>
      <c r="CJ308" s="172"/>
      <c r="CK308" s="154"/>
      <c r="CL308" s="154"/>
      <c r="CM308" s="154"/>
      <c r="CN308" s="154"/>
      <c r="CO308" s="154" t="s">
        <v>367</v>
      </c>
      <c r="CP308" s="273" t="s">
        <v>372</v>
      </c>
      <c r="CQ308" s="250" t="s">
        <v>373</v>
      </c>
      <c r="CR308" s="250" t="s">
        <v>374</v>
      </c>
      <c r="CS308" s="250">
        <v>10</v>
      </c>
      <c r="CT308" s="250"/>
      <c r="CU308" s="250"/>
      <c r="CV308" s="250"/>
      <c r="CW308" s="250"/>
      <c r="CX308" s="250"/>
      <c r="CY308" s="250" t="str">
        <f t="shared" si="64"/>
        <v/>
      </c>
      <c r="CZ308" s="178" t="str">
        <f t="shared" si="65"/>
        <v/>
      </c>
      <c r="DA308" s="178" t="str">
        <f t="shared" si="66"/>
        <v/>
      </c>
      <c r="DB308" s="243">
        <f t="shared" si="67"/>
        <v>300</v>
      </c>
      <c r="DC308" s="12">
        <f t="shared" si="68"/>
        <v>0</v>
      </c>
      <c r="DD308" s="271">
        <f t="shared" si="69"/>
        <v>0</v>
      </c>
      <c r="DE308" s="271">
        <f t="shared" si="70"/>
        <v>109</v>
      </c>
      <c r="DF308" s="167">
        <f t="shared" si="71"/>
        <v>66</v>
      </c>
      <c r="DG308" s="271">
        <f t="shared" si="72"/>
        <v>0</v>
      </c>
      <c r="DH308" s="243">
        <f t="shared" si="73"/>
        <v>300</v>
      </c>
      <c r="DI308" s="281">
        <f t="shared" si="74"/>
        <v>0</v>
      </c>
      <c r="DK308" s="12">
        <f t="shared" si="75"/>
        <v>2</v>
      </c>
      <c r="DM308" s="242" t="str">
        <f t="shared" si="76"/>
        <v/>
      </c>
      <c r="DN308" s="250">
        <f t="shared" si="77"/>
        <v>1</v>
      </c>
      <c r="DO308" s="250">
        <f t="shared" si="78"/>
        <v>1</v>
      </c>
      <c r="DP308" s="250">
        <f t="shared" si="79"/>
        <v>0</v>
      </c>
      <c r="DQ308" s="250"/>
      <c r="DR308" s="250"/>
      <c r="DS308" s="250"/>
      <c r="DT308" s="250"/>
      <c r="DU308" s="250"/>
      <c r="DV308" s="250"/>
      <c r="DW308" s="250"/>
      <c r="DX308" s="250"/>
      <c r="DY308" s="250"/>
      <c r="DZ308" s="250"/>
      <c r="EA308" s="250"/>
      <c r="EB308" s="250"/>
      <c r="EC308" s="250"/>
      <c r="ED308" s="250"/>
      <c r="EE308" s="250"/>
      <c r="EF308" s="250"/>
      <c r="EG308" s="250"/>
      <c r="EH308" s="250"/>
      <c r="EI308" s="250"/>
    </row>
    <row r="309" spans="1:139" s="184" customFormat="1" ht="31.5" customHeight="1" x14ac:dyDescent="0.2">
      <c r="A309" s="179">
        <v>2022</v>
      </c>
      <c r="B309" s="152">
        <v>3</v>
      </c>
      <c r="C309" s="282">
        <v>44632</v>
      </c>
      <c r="D309" s="152">
        <v>395</v>
      </c>
      <c r="E309" s="152">
        <v>607</v>
      </c>
      <c r="F309" s="152">
        <v>8</v>
      </c>
      <c r="G309" s="183" t="s">
        <v>181</v>
      </c>
      <c r="H309" s="271" t="s">
        <v>182</v>
      </c>
      <c r="I309" s="271" t="s">
        <v>365</v>
      </c>
      <c r="J309" s="271">
        <v>3</v>
      </c>
      <c r="K309" s="271">
        <v>3</v>
      </c>
      <c r="L309" s="185">
        <v>120</v>
      </c>
      <c r="M309" s="186">
        <v>111.6</v>
      </c>
      <c r="N309" s="187">
        <v>128.4</v>
      </c>
      <c r="O309" s="178">
        <v>138</v>
      </c>
      <c r="P309" s="178">
        <v>142</v>
      </c>
      <c r="Q309" s="178">
        <v>159</v>
      </c>
      <c r="R309" s="178">
        <v>149</v>
      </c>
      <c r="S309" s="178">
        <v>153</v>
      </c>
      <c r="T309" s="178">
        <v>115</v>
      </c>
      <c r="U309" s="178">
        <v>116</v>
      </c>
      <c r="V309" s="178">
        <v>110</v>
      </c>
      <c r="W309" s="178">
        <v>102</v>
      </c>
      <c r="X309" s="178">
        <v>111</v>
      </c>
      <c r="Y309" s="153"/>
      <c r="Z309" s="153"/>
      <c r="AA309" s="178">
        <v>165</v>
      </c>
      <c r="AB309" s="178">
        <v>152</v>
      </c>
      <c r="AC309" s="178"/>
      <c r="AD309" s="178">
        <v>159</v>
      </c>
      <c r="AE309" s="178">
        <v>144</v>
      </c>
      <c r="AF309" s="178">
        <v>120</v>
      </c>
      <c r="AG309" s="178">
        <v>124</v>
      </c>
      <c r="AH309" s="178"/>
      <c r="AI309" s="178">
        <v>121</v>
      </c>
      <c r="AJ309" s="178">
        <v>115</v>
      </c>
      <c r="AK309" s="153"/>
      <c r="AL309" s="153"/>
      <c r="AM309" s="178"/>
      <c r="AN309" s="178"/>
      <c r="AO309" s="214"/>
      <c r="AP309" s="168">
        <v>86</v>
      </c>
      <c r="AQ309" s="169">
        <v>126</v>
      </c>
      <c r="AR309" s="167"/>
      <c r="AS309" s="167"/>
      <c r="AT309" s="167"/>
      <c r="AU309" s="167"/>
      <c r="AV309" s="167">
        <v>1152</v>
      </c>
      <c r="AW309" s="167">
        <v>3</v>
      </c>
      <c r="AX309" s="167">
        <v>3</v>
      </c>
      <c r="AY309" s="167">
        <v>2</v>
      </c>
      <c r="AZ309" s="167"/>
      <c r="BA309" s="167"/>
      <c r="BB309" s="167"/>
      <c r="BC309" s="167"/>
      <c r="BD309" s="167"/>
      <c r="BE309" s="167"/>
      <c r="BF309" s="167"/>
      <c r="BG309" s="167"/>
      <c r="BH309" s="167">
        <v>1160</v>
      </c>
      <c r="BI309" s="167"/>
      <c r="BJ309" s="167"/>
      <c r="BK309" s="167"/>
      <c r="BL309" s="167"/>
      <c r="BM309" s="167">
        <v>1152</v>
      </c>
      <c r="BN309" s="167">
        <v>2</v>
      </c>
      <c r="BO309" s="167">
        <v>1</v>
      </c>
      <c r="BP309" s="167">
        <v>2</v>
      </c>
      <c r="BQ309" s="167"/>
      <c r="BR309" s="167"/>
      <c r="BS309" s="167"/>
      <c r="BT309" s="167"/>
      <c r="BU309" s="167"/>
      <c r="BV309" s="167"/>
      <c r="BW309" s="167"/>
      <c r="BX309" s="170">
        <v>385</v>
      </c>
      <c r="BY309" s="170">
        <v>1</v>
      </c>
      <c r="BZ309" s="170"/>
      <c r="CA309" s="170"/>
      <c r="CB309" s="170"/>
      <c r="CC309" s="170"/>
      <c r="CD309" s="170"/>
      <c r="CE309" s="170"/>
      <c r="CF309" s="170"/>
      <c r="CG309" s="171"/>
      <c r="CH309" s="166">
        <v>1.4999999999999999E-2</v>
      </c>
      <c r="CI309" s="283"/>
      <c r="CJ309" s="172"/>
      <c r="CK309" s="154"/>
      <c r="CL309" s="154"/>
      <c r="CM309" s="154"/>
      <c r="CN309" s="154"/>
      <c r="CO309" s="154" t="s">
        <v>435</v>
      </c>
      <c r="CP309" s="273" t="s">
        <v>436</v>
      </c>
      <c r="CQ309" s="250"/>
      <c r="CR309" s="250"/>
      <c r="CS309" s="250">
        <v>10</v>
      </c>
      <c r="CT309" s="250"/>
      <c r="CU309" s="250"/>
      <c r="CV309" s="250"/>
      <c r="CW309" s="250"/>
      <c r="CX309" s="250"/>
      <c r="CY309" s="250" t="str">
        <f t="shared" si="64"/>
        <v/>
      </c>
      <c r="CZ309" s="178">
        <f t="shared" si="65"/>
        <v>151</v>
      </c>
      <c r="DA309" s="178">
        <f t="shared" si="66"/>
        <v>114.88888888888889</v>
      </c>
      <c r="DB309" s="243">
        <f t="shared" si="67"/>
        <v>1152</v>
      </c>
      <c r="DC309" s="12">
        <f t="shared" si="68"/>
        <v>1165</v>
      </c>
      <c r="DD309" s="271">
        <f t="shared" si="69"/>
        <v>388</v>
      </c>
      <c r="DE309" s="271" t="str">
        <f t="shared" si="70"/>
        <v/>
      </c>
      <c r="DF309" s="167" t="str">
        <f t="shared" si="71"/>
        <v/>
      </c>
      <c r="DG309" s="271" t="str">
        <f t="shared" si="72"/>
        <v/>
      </c>
      <c r="DH309" s="243">
        <f t="shared" si="73"/>
        <v>1540</v>
      </c>
      <c r="DI309" s="281">
        <f t="shared" si="74"/>
        <v>0.25194805194805192</v>
      </c>
      <c r="DK309" s="12" t="str">
        <f t="shared" si="75"/>
        <v/>
      </c>
      <c r="DM309" s="242">
        <f t="shared" si="76"/>
        <v>-5.1111111111111143</v>
      </c>
      <c r="DN309" s="250">
        <f t="shared" si="77"/>
        <v>0</v>
      </c>
      <c r="DO309" s="250">
        <f t="shared" si="78"/>
        <v>1</v>
      </c>
      <c r="DP309" s="250">
        <f t="shared" si="79"/>
        <v>1</v>
      </c>
      <c r="DQ309" s="250"/>
      <c r="DR309" s="250"/>
      <c r="DS309" s="250"/>
      <c r="DT309" s="250"/>
      <c r="DU309" s="250"/>
      <c r="DV309" s="250"/>
      <c r="DW309" s="250"/>
      <c r="DX309" s="250"/>
      <c r="DY309" s="250"/>
      <c r="DZ309" s="250"/>
      <c r="EA309" s="250"/>
      <c r="EB309" s="250"/>
      <c r="EC309" s="250"/>
      <c r="ED309" s="250"/>
      <c r="EE309" s="250"/>
      <c r="EF309" s="250"/>
      <c r="EG309" s="250"/>
      <c r="EH309" s="250"/>
      <c r="EI309" s="250"/>
    </row>
    <row r="310" spans="1:139" s="184" customFormat="1" ht="31.5" customHeight="1" x14ac:dyDescent="0.2">
      <c r="A310" s="179">
        <v>2022</v>
      </c>
      <c r="B310" s="152">
        <v>3</v>
      </c>
      <c r="C310" s="282">
        <v>44632</v>
      </c>
      <c r="D310" s="152">
        <v>395</v>
      </c>
      <c r="E310" s="152">
        <v>608</v>
      </c>
      <c r="F310" s="152">
        <v>8</v>
      </c>
      <c r="G310" s="183" t="s">
        <v>183</v>
      </c>
      <c r="H310" s="271" t="s">
        <v>184</v>
      </c>
      <c r="I310" s="271" t="s">
        <v>365</v>
      </c>
      <c r="J310" s="271">
        <v>3</v>
      </c>
      <c r="K310" s="271">
        <v>3</v>
      </c>
      <c r="L310" s="185">
        <v>110</v>
      </c>
      <c r="M310" s="186">
        <v>102.3</v>
      </c>
      <c r="N310" s="187">
        <v>117.7</v>
      </c>
      <c r="O310" s="178">
        <v>122</v>
      </c>
      <c r="P310" s="178">
        <v>124</v>
      </c>
      <c r="Q310" s="178">
        <v>137</v>
      </c>
      <c r="R310" s="178">
        <v>130</v>
      </c>
      <c r="S310" s="178">
        <v>132</v>
      </c>
      <c r="T310" s="178">
        <v>106</v>
      </c>
      <c r="U310" s="178">
        <v>107</v>
      </c>
      <c r="V310" s="178">
        <v>103</v>
      </c>
      <c r="W310" s="178">
        <v>105</v>
      </c>
      <c r="X310" s="178">
        <v>104</v>
      </c>
      <c r="Y310" s="153"/>
      <c r="Z310" s="153"/>
      <c r="AA310" s="178">
        <v>155</v>
      </c>
      <c r="AB310" s="178">
        <v>151</v>
      </c>
      <c r="AC310" s="178"/>
      <c r="AD310" s="178">
        <v>142</v>
      </c>
      <c r="AE310" s="178">
        <v>131</v>
      </c>
      <c r="AF310" s="178">
        <v>105</v>
      </c>
      <c r="AG310" s="178">
        <v>114</v>
      </c>
      <c r="AH310" s="178"/>
      <c r="AI310" s="178">
        <v>110</v>
      </c>
      <c r="AJ310" s="178">
        <v>101</v>
      </c>
      <c r="AK310" s="153"/>
      <c r="AL310" s="153"/>
      <c r="AM310" s="178"/>
      <c r="AN310" s="178"/>
      <c r="AO310" s="214"/>
      <c r="AP310" s="168">
        <v>86</v>
      </c>
      <c r="AQ310" s="169">
        <v>126</v>
      </c>
      <c r="AR310" s="167"/>
      <c r="AS310" s="167"/>
      <c r="AT310" s="167"/>
      <c r="AU310" s="167"/>
      <c r="AV310" s="167">
        <v>1152</v>
      </c>
      <c r="AW310" s="167">
        <v>4</v>
      </c>
      <c r="AX310" s="167">
        <v>2</v>
      </c>
      <c r="AY310" s="167">
        <v>2</v>
      </c>
      <c r="AZ310" s="167"/>
      <c r="BA310" s="167"/>
      <c r="BB310" s="167"/>
      <c r="BC310" s="167"/>
      <c r="BD310" s="167"/>
      <c r="BE310" s="167"/>
      <c r="BF310" s="167"/>
      <c r="BG310" s="167"/>
      <c r="BH310" s="167">
        <v>1160</v>
      </c>
      <c r="BI310" s="167"/>
      <c r="BJ310" s="167"/>
      <c r="BK310" s="167"/>
      <c r="BL310" s="167"/>
      <c r="BM310" s="167">
        <v>1152</v>
      </c>
      <c r="BN310" s="167">
        <v>1</v>
      </c>
      <c r="BO310" s="167">
        <v>4</v>
      </c>
      <c r="BP310" s="167">
        <v>1</v>
      </c>
      <c r="BQ310" s="167"/>
      <c r="BR310" s="167"/>
      <c r="BS310" s="167"/>
      <c r="BT310" s="167"/>
      <c r="BU310" s="167"/>
      <c r="BV310" s="167"/>
      <c r="BW310" s="167"/>
      <c r="BX310" s="170">
        <v>384</v>
      </c>
      <c r="BY310" s="170">
        <v>1</v>
      </c>
      <c r="BZ310" s="170"/>
      <c r="CA310" s="170"/>
      <c r="CB310" s="170"/>
      <c r="CC310" s="170"/>
      <c r="CD310" s="170"/>
      <c r="CE310" s="170"/>
      <c r="CF310" s="170"/>
      <c r="CG310" s="171"/>
      <c r="CH310" s="166">
        <v>1.4999999999999999E-2</v>
      </c>
      <c r="CI310" s="283"/>
      <c r="CJ310" s="172"/>
      <c r="CK310" s="154"/>
      <c r="CL310" s="154"/>
      <c r="CM310" s="154"/>
      <c r="CN310" s="154"/>
      <c r="CO310" s="154" t="s">
        <v>435</v>
      </c>
      <c r="CP310" s="273" t="s">
        <v>436</v>
      </c>
      <c r="CQ310" s="250"/>
      <c r="CR310" s="250"/>
      <c r="CS310" s="250">
        <v>10</v>
      </c>
      <c r="CT310" s="250"/>
      <c r="CU310" s="250"/>
      <c r="CV310" s="250"/>
      <c r="CW310" s="250"/>
      <c r="CX310" s="250"/>
      <c r="CY310" s="250" t="str">
        <f t="shared" si="64"/>
        <v/>
      </c>
      <c r="CZ310" s="178">
        <f t="shared" si="65"/>
        <v>136</v>
      </c>
      <c r="DA310" s="178">
        <f t="shared" si="66"/>
        <v>106.11111111111111</v>
      </c>
      <c r="DB310" s="243">
        <f t="shared" si="67"/>
        <v>1152</v>
      </c>
      <c r="DC310" s="12">
        <f t="shared" si="68"/>
        <v>1166</v>
      </c>
      <c r="DD310" s="271">
        <f t="shared" si="69"/>
        <v>389</v>
      </c>
      <c r="DE310" s="271" t="str">
        <f t="shared" si="70"/>
        <v/>
      </c>
      <c r="DF310" s="167" t="str">
        <f t="shared" si="71"/>
        <v/>
      </c>
      <c r="DG310" s="271" t="str">
        <f t="shared" si="72"/>
        <v/>
      </c>
      <c r="DH310" s="243">
        <f t="shared" si="73"/>
        <v>1541</v>
      </c>
      <c r="DI310" s="281">
        <f t="shared" si="74"/>
        <v>0.25243348475016225</v>
      </c>
      <c r="DK310" s="12" t="str">
        <f t="shared" si="75"/>
        <v/>
      </c>
      <c r="DM310" s="242">
        <f t="shared" si="76"/>
        <v>-3.8888888888888857</v>
      </c>
      <c r="DN310" s="250">
        <f t="shared" si="77"/>
        <v>0</v>
      </c>
      <c r="DO310" s="250">
        <f t="shared" si="78"/>
        <v>1</v>
      </c>
      <c r="DP310" s="250">
        <f t="shared" si="79"/>
        <v>1</v>
      </c>
      <c r="DQ310" s="250"/>
      <c r="DR310" s="250"/>
      <c r="DS310" s="250"/>
      <c r="DT310" s="250"/>
      <c r="DU310" s="250"/>
      <c r="DV310" s="250"/>
      <c r="DW310" s="250"/>
      <c r="DX310" s="250"/>
      <c r="DY310" s="250"/>
      <c r="DZ310" s="250"/>
      <c r="EA310" s="250"/>
      <c r="EB310" s="250"/>
      <c r="EC310" s="250"/>
      <c r="ED310" s="250"/>
      <c r="EE310" s="250"/>
      <c r="EF310" s="250"/>
      <c r="EG310" s="250"/>
      <c r="EH310" s="250"/>
      <c r="EI310" s="250"/>
    </row>
    <row r="311" spans="1:139" s="184" customFormat="1" ht="31.5" customHeight="1" x14ac:dyDescent="0.2">
      <c r="A311" s="179">
        <v>2022</v>
      </c>
      <c r="B311" s="152">
        <v>3</v>
      </c>
      <c r="C311" s="282">
        <v>44632</v>
      </c>
      <c r="D311" s="152">
        <v>395</v>
      </c>
      <c r="E311" s="152">
        <v>609</v>
      </c>
      <c r="F311" s="152">
        <v>8</v>
      </c>
      <c r="G311" s="183" t="s">
        <v>185</v>
      </c>
      <c r="H311" s="271" t="s">
        <v>186</v>
      </c>
      <c r="I311" s="271" t="s">
        <v>365</v>
      </c>
      <c r="J311" s="271">
        <v>3</v>
      </c>
      <c r="K311" s="271">
        <v>3</v>
      </c>
      <c r="L311" s="185">
        <v>50</v>
      </c>
      <c r="M311" s="186">
        <v>46.5</v>
      </c>
      <c r="N311" s="187">
        <v>53.5</v>
      </c>
      <c r="O311" s="178">
        <v>57</v>
      </c>
      <c r="P311" s="178">
        <v>62</v>
      </c>
      <c r="Q311" s="178">
        <v>65</v>
      </c>
      <c r="R311" s="178">
        <v>59</v>
      </c>
      <c r="S311" s="178">
        <v>63</v>
      </c>
      <c r="T311" s="178">
        <v>47</v>
      </c>
      <c r="U311" s="178">
        <v>48</v>
      </c>
      <c r="V311" s="178">
        <v>50</v>
      </c>
      <c r="W311" s="178">
        <v>49</v>
      </c>
      <c r="X311" s="178">
        <v>52</v>
      </c>
      <c r="Y311" s="153">
        <v>113</v>
      </c>
      <c r="Z311" s="153">
        <v>113</v>
      </c>
      <c r="AA311" s="178">
        <v>72</v>
      </c>
      <c r="AB311" s="178">
        <v>65</v>
      </c>
      <c r="AC311" s="178"/>
      <c r="AD311" s="178">
        <v>69</v>
      </c>
      <c r="AE311" s="178">
        <v>64</v>
      </c>
      <c r="AF311" s="178">
        <v>53</v>
      </c>
      <c r="AG311" s="178">
        <v>54</v>
      </c>
      <c r="AH311" s="178"/>
      <c r="AI311" s="178">
        <v>55</v>
      </c>
      <c r="AJ311" s="178">
        <v>52</v>
      </c>
      <c r="AK311" s="153">
        <v>114</v>
      </c>
      <c r="AL311" s="153">
        <v>112</v>
      </c>
      <c r="AM311" s="178"/>
      <c r="AN311" s="178"/>
      <c r="AO311" s="214"/>
      <c r="AP311" s="168">
        <v>86</v>
      </c>
      <c r="AQ311" s="169">
        <v>126</v>
      </c>
      <c r="AR311" s="167"/>
      <c r="AS311" s="167"/>
      <c r="AT311" s="167"/>
      <c r="AU311" s="167"/>
      <c r="AV311" s="167">
        <v>1152</v>
      </c>
      <c r="AW311" s="167">
        <v>4</v>
      </c>
      <c r="AX311" s="167">
        <v>4</v>
      </c>
      <c r="AY311" s="167">
        <v>2</v>
      </c>
      <c r="AZ311" s="167"/>
      <c r="BA311" s="167"/>
      <c r="BB311" s="167"/>
      <c r="BC311" s="167"/>
      <c r="BD311" s="167"/>
      <c r="BE311" s="167"/>
      <c r="BF311" s="167"/>
      <c r="BG311" s="167"/>
      <c r="BH311" s="167">
        <v>1162</v>
      </c>
      <c r="BI311" s="167"/>
      <c r="BJ311" s="167"/>
      <c r="BK311" s="167"/>
      <c r="BL311" s="167"/>
      <c r="BM311" s="167">
        <v>1152</v>
      </c>
      <c r="BN311" s="167">
        <v>1</v>
      </c>
      <c r="BO311" s="167">
        <v>1</v>
      </c>
      <c r="BP311" s="167"/>
      <c r="BQ311" s="167"/>
      <c r="BR311" s="167"/>
      <c r="BS311" s="167"/>
      <c r="BT311" s="167"/>
      <c r="BU311" s="167"/>
      <c r="BV311" s="167"/>
      <c r="BW311" s="167"/>
      <c r="BX311" s="170">
        <v>385</v>
      </c>
      <c r="BY311" s="170">
        <v>1</v>
      </c>
      <c r="BZ311" s="170"/>
      <c r="CA311" s="170"/>
      <c r="CB311" s="170"/>
      <c r="CC311" s="170"/>
      <c r="CD311" s="170"/>
      <c r="CE311" s="170"/>
      <c r="CF311" s="170"/>
      <c r="CG311" s="171"/>
      <c r="CH311" s="166">
        <v>1.4999999999999999E-2</v>
      </c>
      <c r="CI311" s="283"/>
      <c r="CJ311" s="172"/>
      <c r="CK311" s="154"/>
      <c r="CL311" s="154"/>
      <c r="CM311" s="154"/>
      <c r="CN311" s="154"/>
      <c r="CO311" s="154" t="s">
        <v>435</v>
      </c>
      <c r="CP311" s="273" t="s">
        <v>436</v>
      </c>
      <c r="CQ311" s="250"/>
      <c r="CR311" s="250"/>
      <c r="CS311" s="250">
        <v>10</v>
      </c>
      <c r="CT311" s="250"/>
      <c r="CU311" s="250"/>
      <c r="CV311" s="250"/>
      <c r="CW311" s="250"/>
      <c r="CX311" s="250"/>
      <c r="CY311" s="250" t="str">
        <f t="shared" si="64"/>
        <v/>
      </c>
      <c r="CZ311" s="178">
        <f t="shared" si="65"/>
        <v>64</v>
      </c>
      <c r="DA311" s="178">
        <f t="shared" si="66"/>
        <v>51.111111111111114</v>
      </c>
      <c r="DB311" s="243">
        <f t="shared" si="67"/>
        <v>1152</v>
      </c>
      <c r="DC311" s="12">
        <f t="shared" si="68"/>
        <v>1164</v>
      </c>
      <c r="DD311" s="271">
        <f t="shared" si="69"/>
        <v>388</v>
      </c>
      <c r="DE311" s="271">
        <f t="shared" si="70"/>
        <v>113</v>
      </c>
      <c r="DF311" s="167">
        <f t="shared" si="71"/>
        <v>96</v>
      </c>
      <c r="DG311" s="271">
        <f t="shared" si="72"/>
        <v>4</v>
      </c>
      <c r="DH311" s="243">
        <f t="shared" si="73"/>
        <v>1540</v>
      </c>
      <c r="DI311" s="281">
        <f t="shared" si="74"/>
        <v>0.25194805194805192</v>
      </c>
      <c r="DK311" s="12">
        <f t="shared" si="75"/>
        <v>10</v>
      </c>
      <c r="DM311" s="242">
        <f t="shared" si="76"/>
        <v>1.1111111111111143</v>
      </c>
      <c r="DN311" s="250">
        <f t="shared" si="77"/>
        <v>1</v>
      </c>
      <c r="DO311" s="250">
        <f t="shared" si="78"/>
        <v>1</v>
      </c>
      <c r="DP311" s="250">
        <f t="shared" si="79"/>
        <v>1</v>
      </c>
      <c r="DQ311" s="250"/>
      <c r="DR311" s="250"/>
      <c r="DS311" s="250"/>
      <c r="DT311" s="250"/>
      <c r="DU311" s="250"/>
      <c r="DV311" s="250"/>
      <c r="DW311" s="250"/>
      <c r="DX311" s="250"/>
      <c r="DY311" s="250"/>
      <c r="DZ311" s="250"/>
      <c r="EA311" s="250"/>
      <c r="EB311" s="250"/>
      <c r="EC311" s="250"/>
      <c r="ED311" s="250"/>
      <c r="EE311" s="250"/>
      <c r="EF311" s="250"/>
      <c r="EG311" s="250"/>
      <c r="EH311" s="250"/>
      <c r="EI311" s="250"/>
    </row>
    <row r="312" spans="1:139" s="184" customFormat="1" ht="31.5" customHeight="1" x14ac:dyDescent="0.2">
      <c r="A312" s="179">
        <v>2022</v>
      </c>
      <c r="B312" s="152">
        <v>3</v>
      </c>
      <c r="C312" s="282">
        <v>44632</v>
      </c>
      <c r="D312" s="152">
        <v>227</v>
      </c>
      <c r="E312" s="152">
        <v>155</v>
      </c>
      <c r="F312" s="152">
        <v>28</v>
      </c>
      <c r="G312" s="183" t="s">
        <v>153</v>
      </c>
      <c r="H312" s="271" t="s">
        <v>154</v>
      </c>
      <c r="I312" s="271" t="s">
        <v>390</v>
      </c>
      <c r="J312" s="271">
        <v>3</v>
      </c>
      <c r="K312" s="271">
        <v>2</v>
      </c>
      <c r="L312" s="185">
        <v>122</v>
      </c>
      <c r="M312" s="186">
        <v>113.46</v>
      </c>
      <c r="N312" s="187">
        <v>130.54</v>
      </c>
      <c r="O312" s="178">
        <v>250</v>
      </c>
      <c r="P312" s="178">
        <v>256</v>
      </c>
      <c r="Q312" s="178">
        <v>242</v>
      </c>
      <c r="R312" s="178">
        <v>251</v>
      </c>
      <c r="S312" s="178">
        <v>233</v>
      </c>
      <c r="T312" s="178">
        <v>135</v>
      </c>
      <c r="U312" s="178">
        <v>133</v>
      </c>
      <c r="V312" s="178">
        <v>127</v>
      </c>
      <c r="W312" s="178">
        <v>130</v>
      </c>
      <c r="X312" s="178">
        <v>128</v>
      </c>
      <c r="Y312" s="153">
        <v>114</v>
      </c>
      <c r="Z312" s="153">
        <v>113</v>
      </c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53"/>
      <c r="AL312" s="153"/>
      <c r="AM312" s="178"/>
      <c r="AN312" s="178"/>
      <c r="AO312" s="214"/>
      <c r="AP312" s="168">
        <v>80</v>
      </c>
      <c r="AQ312" s="169">
        <v>135</v>
      </c>
      <c r="AR312" s="167"/>
      <c r="AS312" s="167"/>
      <c r="AT312" s="167"/>
      <c r="AU312" s="167"/>
      <c r="AV312" s="167"/>
      <c r="AW312" s="167"/>
      <c r="AX312" s="167"/>
      <c r="AY312" s="167"/>
      <c r="AZ312" s="167"/>
      <c r="BA312" s="167"/>
      <c r="BB312" s="167"/>
      <c r="BC312" s="167"/>
      <c r="BD312" s="167"/>
      <c r="BE312" s="167"/>
      <c r="BF312" s="167"/>
      <c r="BG312" s="167"/>
      <c r="BH312" s="167"/>
      <c r="BI312" s="167"/>
      <c r="BJ312" s="167"/>
      <c r="BK312" s="167"/>
      <c r="BL312" s="167"/>
      <c r="BM312" s="167"/>
      <c r="BN312" s="167"/>
      <c r="BO312" s="167"/>
      <c r="BP312" s="167"/>
      <c r="BQ312" s="167"/>
      <c r="BR312" s="167"/>
      <c r="BS312" s="167"/>
      <c r="BT312" s="167"/>
      <c r="BU312" s="167"/>
      <c r="BV312" s="167"/>
      <c r="BW312" s="167"/>
      <c r="BX312" s="170"/>
      <c r="BY312" s="170"/>
      <c r="BZ312" s="170"/>
      <c r="CA312" s="170"/>
      <c r="CB312" s="170"/>
      <c r="CC312" s="170"/>
      <c r="CD312" s="170"/>
      <c r="CE312" s="170"/>
      <c r="CF312" s="170"/>
      <c r="CG312" s="171"/>
      <c r="CH312" s="166">
        <v>0.02</v>
      </c>
      <c r="CI312" s="283"/>
      <c r="CJ312" s="172"/>
      <c r="CK312" s="154"/>
      <c r="CL312" s="154"/>
      <c r="CM312" s="154"/>
      <c r="CN312" s="154"/>
      <c r="CO312" s="154" t="s">
        <v>375</v>
      </c>
      <c r="CP312" s="273" t="s">
        <v>391</v>
      </c>
      <c r="CQ312" s="250" t="s">
        <v>392</v>
      </c>
      <c r="CR312" s="250"/>
      <c r="CS312" s="250">
        <v>10</v>
      </c>
      <c r="CT312" s="250"/>
      <c r="CU312" s="250"/>
      <c r="CV312" s="250"/>
      <c r="CW312" s="250"/>
      <c r="CX312" s="250"/>
      <c r="CY312" s="250" t="str">
        <f t="shared" si="64"/>
        <v/>
      </c>
      <c r="CZ312" s="178">
        <f t="shared" si="65"/>
        <v>246</v>
      </c>
      <c r="DA312" s="178">
        <f t="shared" si="66"/>
        <v>130.6</v>
      </c>
      <c r="DB312" s="243">
        <f t="shared" si="67"/>
        <v>0</v>
      </c>
      <c r="DC312" s="12">
        <f t="shared" si="68"/>
        <v>0</v>
      </c>
      <c r="DD312" s="271">
        <f t="shared" si="69"/>
        <v>0</v>
      </c>
      <c r="DE312" s="271">
        <f t="shared" si="70"/>
        <v>114</v>
      </c>
      <c r="DF312" s="167">
        <f t="shared" si="71"/>
        <v>95</v>
      </c>
      <c r="DG312" s="271">
        <f t="shared" si="72"/>
        <v>0</v>
      </c>
      <c r="DH312" s="243">
        <f t="shared" si="73"/>
        <v>0</v>
      </c>
      <c r="DI312" s="281" t="str">
        <f t="shared" si="74"/>
        <v/>
      </c>
      <c r="DK312" s="12">
        <f t="shared" si="75"/>
        <v>15</v>
      </c>
      <c r="DM312" s="242">
        <f t="shared" si="76"/>
        <v>8.5999999999999943</v>
      </c>
      <c r="DN312" s="250">
        <f t="shared" si="77"/>
        <v>1</v>
      </c>
      <c r="DO312" s="250">
        <f t="shared" si="78"/>
        <v>1</v>
      </c>
      <c r="DP312" s="250">
        <f t="shared" si="79"/>
        <v>0</v>
      </c>
      <c r="DQ312" s="250"/>
      <c r="DR312" s="250"/>
      <c r="DS312" s="250"/>
      <c r="DT312" s="250"/>
      <c r="DU312" s="250"/>
      <c r="DV312" s="250"/>
      <c r="DW312" s="250"/>
      <c r="DX312" s="250"/>
      <c r="DY312" s="250"/>
      <c r="DZ312" s="250"/>
      <c r="EA312" s="250"/>
      <c r="EB312" s="250"/>
      <c r="EC312" s="250"/>
      <c r="ED312" s="250"/>
      <c r="EE312" s="250"/>
      <c r="EF312" s="250"/>
      <c r="EG312" s="250"/>
      <c r="EH312" s="250"/>
      <c r="EI312" s="250"/>
    </row>
    <row r="313" spans="1:139" s="184" customFormat="1" ht="31.5" customHeight="1" x14ac:dyDescent="0.2">
      <c r="A313" s="179">
        <v>2022</v>
      </c>
      <c r="B313" s="152">
        <v>3</v>
      </c>
      <c r="C313" s="282">
        <v>44632</v>
      </c>
      <c r="D313" s="152">
        <v>214</v>
      </c>
      <c r="E313" s="152">
        <v>142</v>
      </c>
      <c r="F313" s="152">
        <v>48</v>
      </c>
      <c r="G313" s="183" t="s">
        <v>225</v>
      </c>
      <c r="H313" s="271" t="s">
        <v>226</v>
      </c>
      <c r="I313" s="271" t="s">
        <v>395</v>
      </c>
      <c r="J313" s="271">
        <v>4</v>
      </c>
      <c r="K313" s="271">
        <v>1</v>
      </c>
      <c r="L313" s="185">
        <v>351</v>
      </c>
      <c r="M313" s="186">
        <v>326.43</v>
      </c>
      <c r="N313" s="187">
        <v>375.57</v>
      </c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53"/>
      <c r="Z313" s="153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53"/>
      <c r="AL313" s="153"/>
      <c r="AM313" s="178"/>
      <c r="AN313" s="178"/>
      <c r="AO313" s="214"/>
      <c r="AP313" s="168">
        <v>74</v>
      </c>
      <c r="AQ313" s="169">
        <v>195</v>
      </c>
      <c r="AR313" s="167"/>
      <c r="AS313" s="167"/>
      <c r="AT313" s="167"/>
      <c r="AU313" s="167"/>
      <c r="AV313" s="167"/>
      <c r="AW313" s="167"/>
      <c r="AX313" s="167"/>
      <c r="AY313" s="167"/>
      <c r="AZ313" s="167"/>
      <c r="BA313" s="167"/>
      <c r="BB313" s="167"/>
      <c r="BC313" s="167"/>
      <c r="BD313" s="167"/>
      <c r="BE313" s="167"/>
      <c r="BF313" s="167"/>
      <c r="BG313" s="167"/>
      <c r="BH313" s="167"/>
      <c r="BI313" s="167"/>
      <c r="BJ313" s="167"/>
      <c r="BK313" s="167">
        <v>777</v>
      </c>
      <c r="BL313" s="167"/>
      <c r="BM313" s="167"/>
      <c r="BN313" s="167"/>
      <c r="BO313" s="167"/>
      <c r="BP313" s="167"/>
      <c r="BQ313" s="167"/>
      <c r="BR313" s="167"/>
      <c r="BS313" s="167"/>
      <c r="BT313" s="167"/>
      <c r="BU313" s="167"/>
      <c r="BV313" s="167"/>
      <c r="BW313" s="167"/>
      <c r="BX313" s="170"/>
      <c r="BY313" s="170"/>
      <c r="BZ313" s="170"/>
      <c r="CA313" s="170"/>
      <c r="CB313" s="170"/>
      <c r="CC313" s="170"/>
      <c r="CD313" s="170"/>
      <c r="CE313" s="170"/>
      <c r="CF313" s="170"/>
      <c r="CG313" s="171"/>
      <c r="CH313" s="166">
        <v>0.02</v>
      </c>
      <c r="CI313" s="283"/>
      <c r="CJ313" s="172"/>
      <c r="CK313" s="154"/>
      <c r="CL313" s="154"/>
      <c r="CM313" s="154"/>
      <c r="CN313" s="154"/>
      <c r="CO313" s="154" t="s">
        <v>375</v>
      </c>
      <c r="CP313" s="273" t="s">
        <v>383</v>
      </c>
      <c r="CQ313" s="250" t="s">
        <v>427</v>
      </c>
      <c r="CR313" s="250"/>
      <c r="CS313" s="250">
        <v>10</v>
      </c>
      <c r="CT313" s="250"/>
      <c r="CU313" s="250"/>
      <c r="CV313" s="250"/>
      <c r="CW313" s="250"/>
      <c r="CX313" s="250"/>
      <c r="CY313" s="250" t="str">
        <f t="shared" si="64"/>
        <v/>
      </c>
      <c r="CZ313" s="178" t="str">
        <f t="shared" si="65"/>
        <v/>
      </c>
      <c r="DA313" s="178" t="str">
        <f t="shared" si="66"/>
        <v/>
      </c>
      <c r="DB313" s="243">
        <f t="shared" si="67"/>
        <v>777</v>
      </c>
      <c r="DC313" s="12">
        <f t="shared" si="68"/>
        <v>0</v>
      </c>
      <c r="DD313" s="271">
        <f t="shared" si="69"/>
        <v>0</v>
      </c>
      <c r="DE313" s="271" t="str">
        <f t="shared" si="70"/>
        <v/>
      </c>
      <c r="DF313" s="167" t="str">
        <f t="shared" si="71"/>
        <v/>
      </c>
      <c r="DG313" s="271" t="str">
        <f t="shared" si="72"/>
        <v/>
      </c>
      <c r="DH313" s="243">
        <f t="shared" si="73"/>
        <v>777</v>
      </c>
      <c r="DI313" s="281">
        <f t="shared" si="74"/>
        <v>0</v>
      </c>
      <c r="DK313" s="12" t="str">
        <f t="shared" si="75"/>
        <v/>
      </c>
      <c r="DM313" s="242" t="str">
        <f t="shared" si="76"/>
        <v/>
      </c>
      <c r="DN313" s="250">
        <f t="shared" si="77"/>
        <v>0</v>
      </c>
      <c r="DO313" s="250">
        <f t="shared" si="78"/>
        <v>1</v>
      </c>
      <c r="DP313" s="250">
        <f t="shared" si="79"/>
        <v>0</v>
      </c>
      <c r="DQ313" s="250"/>
      <c r="DR313" s="250"/>
      <c r="DS313" s="250"/>
      <c r="DT313" s="250"/>
      <c r="DU313" s="250"/>
      <c r="DV313" s="250"/>
      <c r="DW313" s="250"/>
      <c r="DX313" s="250"/>
      <c r="DY313" s="250"/>
      <c r="DZ313" s="250"/>
      <c r="EA313" s="250"/>
      <c r="EB313" s="250"/>
      <c r="EC313" s="250"/>
      <c r="ED313" s="250"/>
      <c r="EE313" s="250"/>
      <c r="EF313" s="250"/>
      <c r="EG313" s="250"/>
      <c r="EH313" s="250"/>
      <c r="EI313" s="250"/>
    </row>
    <row r="314" spans="1:139" s="184" customFormat="1" ht="31.5" customHeight="1" x14ac:dyDescent="0.2">
      <c r="A314" s="179">
        <v>2022</v>
      </c>
      <c r="B314" s="152">
        <v>3</v>
      </c>
      <c r="C314" s="282">
        <v>44633</v>
      </c>
      <c r="D314" s="152">
        <v>137</v>
      </c>
      <c r="E314" s="152">
        <v>273</v>
      </c>
      <c r="F314" s="152">
        <v>2</v>
      </c>
      <c r="G314" s="183" t="s">
        <v>179</v>
      </c>
      <c r="H314" s="271" t="s">
        <v>180</v>
      </c>
      <c r="I314" s="271" t="s">
        <v>365</v>
      </c>
      <c r="J314" s="271">
        <v>3</v>
      </c>
      <c r="K314" s="271">
        <v>2</v>
      </c>
      <c r="L314" s="185">
        <v>564</v>
      </c>
      <c r="M314" s="186">
        <v>524.52</v>
      </c>
      <c r="N314" s="187">
        <v>603.48</v>
      </c>
      <c r="O314" s="178">
        <v>721</v>
      </c>
      <c r="P314" s="178">
        <v>710</v>
      </c>
      <c r="Q314" s="178"/>
      <c r="R314" s="178"/>
      <c r="S314" s="178"/>
      <c r="T314" s="178">
        <v>580</v>
      </c>
      <c r="U314" s="178">
        <v>548</v>
      </c>
      <c r="V314" s="178"/>
      <c r="W314" s="178"/>
      <c r="X314" s="178"/>
      <c r="Y314" s="153">
        <v>118</v>
      </c>
      <c r="Z314" s="153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53"/>
      <c r="AL314" s="153"/>
      <c r="AM314" s="178"/>
      <c r="AN314" s="178"/>
      <c r="AO314" s="214"/>
      <c r="AP314" s="168">
        <v>93</v>
      </c>
      <c r="AQ314" s="169">
        <v>116</v>
      </c>
      <c r="AR314" s="167"/>
      <c r="AS314" s="167"/>
      <c r="AT314" s="167"/>
      <c r="AU314" s="167"/>
      <c r="AV314" s="167">
        <v>294</v>
      </c>
      <c r="AW314" s="167">
        <v>4</v>
      </c>
      <c r="AX314" s="167">
        <v>4</v>
      </c>
      <c r="AY314" s="167">
        <v>4</v>
      </c>
      <c r="AZ314" s="167"/>
      <c r="BA314" s="167"/>
      <c r="BB314" s="167"/>
      <c r="BC314" s="167"/>
      <c r="BD314" s="167"/>
      <c r="BE314" s="167"/>
      <c r="BF314" s="167"/>
      <c r="BG314" s="167"/>
      <c r="BH314" s="167"/>
      <c r="BI314" s="167"/>
      <c r="BJ314" s="167"/>
      <c r="BK314" s="167"/>
      <c r="BL314" s="167"/>
      <c r="BM314" s="167"/>
      <c r="BN314" s="167"/>
      <c r="BO314" s="167"/>
      <c r="BP314" s="167"/>
      <c r="BQ314" s="167"/>
      <c r="BR314" s="167"/>
      <c r="BS314" s="167"/>
      <c r="BT314" s="167"/>
      <c r="BU314" s="167"/>
      <c r="BV314" s="167"/>
      <c r="BW314" s="167"/>
      <c r="BX314" s="170"/>
      <c r="BY314" s="170"/>
      <c r="BZ314" s="170"/>
      <c r="CA314" s="170"/>
      <c r="CB314" s="170"/>
      <c r="CC314" s="170"/>
      <c r="CD314" s="170"/>
      <c r="CE314" s="170"/>
      <c r="CF314" s="170"/>
      <c r="CG314" s="171"/>
      <c r="CH314" s="166">
        <v>1.4999999999999999E-2</v>
      </c>
      <c r="CI314" s="283"/>
      <c r="CJ314" s="172"/>
      <c r="CK314" s="154"/>
      <c r="CL314" s="154"/>
      <c r="CM314" s="154"/>
      <c r="CN314" s="154"/>
      <c r="CO314" s="154" t="s">
        <v>366</v>
      </c>
      <c r="CP314" s="273"/>
      <c r="CQ314" s="250"/>
      <c r="CR314" s="250"/>
      <c r="CS314" s="250">
        <v>10</v>
      </c>
      <c r="CT314" s="250"/>
      <c r="CU314" s="250"/>
      <c r="CV314" s="250"/>
      <c r="CW314" s="250"/>
      <c r="CX314" s="250"/>
      <c r="CY314" s="250" t="str">
        <f t="shared" si="64"/>
        <v/>
      </c>
      <c r="CZ314" s="178">
        <f t="shared" si="65"/>
        <v>716</v>
      </c>
      <c r="DA314" s="178">
        <f t="shared" si="66"/>
        <v>564</v>
      </c>
      <c r="DB314" s="243">
        <f t="shared" si="67"/>
        <v>294</v>
      </c>
      <c r="DC314" s="12">
        <f t="shared" si="68"/>
        <v>12</v>
      </c>
      <c r="DD314" s="271">
        <f t="shared" si="69"/>
        <v>6</v>
      </c>
      <c r="DE314" s="271">
        <f t="shared" si="70"/>
        <v>118</v>
      </c>
      <c r="DF314" s="167">
        <f t="shared" si="71"/>
        <v>92</v>
      </c>
      <c r="DG314" s="271">
        <f t="shared" si="72"/>
        <v>0.1</v>
      </c>
      <c r="DH314" s="243">
        <f t="shared" si="73"/>
        <v>300</v>
      </c>
      <c r="DI314" s="281">
        <f t="shared" si="74"/>
        <v>0.02</v>
      </c>
      <c r="DK314" s="12">
        <f t="shared" si="75"/>
        <v>-1</v>
      </c>
      <c r="DM314" s="242">
        <f t="shared" si="76"/>
        <v>0</v>
      </c>
      <c r="DN314" s="250">
        <f t="shared" si="77"/>
        <v>0</v>
      </c>
      <c r="DO314" s="250">
        <f t="shared" si="78"/>
        <v>1</v>
      </c>
      <c r="DP314" s="250">
        <f t="shared" si="79"/>
        <v>1</v>
      </c>
      <c r="DQ314" s="250"/>
      <c r="DR314" s="250"/>
      <c r="DS314" s="250"/>
      <c r="DT314" s="250"/>
      <c r="DU314" s="250"/>
      <c r="DV314" s="250"/>
      <c r="DW314" s="250"/>
      <c r="DX314" s="250"/>
      <c r="DY314" s="250"/>
      <c r="DZ314" s="250"/>
      <c r="EA314" s="250"/>
      <c r="EB314" s="250"/>
      <c r="EC314" s="250"/>
      <c r="ED314" s="250"/>
      <c r="EE314" s="250"/>
      <c r="EF314" s="250"/>
      <c r="EG314" s="250"/>
      <c r="EH314" s="250"/>
      <c r="EI314" s="250"/>
    </row>
    <row r="315" spans="1:139" s="184" customFormat="1" ht="31.5" customHeight="1" x14ac:dyDescent="0.2">
      <c r="A315" s="179">
        <v>2022</v>
      </c>
      <c r="B315" s="152">
        <v>3</v>
      </c>
      <c r="C315" s="282">
        <v>44633</v>
      </c>
      <c r="D315" s="152">
        <v>375</v>
      </c>
      <c r="E315" s="152">
        <v>437</v>
      </c>
      <c r="F315" s="152">
        <v>2</v>
      </c>
      <c r="G315" s="183" t="s">
        <v>163</v>
      </c>
      <c r="H315" s="271" t="s">
        <v>164</v>
      </c>
      <c r="I315" s="271" t="s">
        <v>365</v>
      </c>
      <c r="J315" s="271">
        <v>4</v>
      </c>
      <c r="K315" s="271">
        <v>2</v>
      </c>
      <c r="L315" s="185">
        <v>168</v>
      </c>
      <c r="M315" s="186">
        <v>158.08799999999999</v>
      </c>
      <c r="N315" s="187">
        <v>179.928</v>
      </c>
      <c r="O315" s="178"/>
      <c r="P315" s="178"/>
      <c r="Q315" s="178"/>
      <c r="R315" s="178">
        <v>248</v>
      </c>
      <c r="S315" s="178">
        <v>244</v>
      </c>
      <c r="T315" s="178"/>
      <c r="U315" s="178"/>
      <c r="V315" s="178"/>
      <c r="W315" s="178">
        <v>189</v>
      </c>
      <c r="X315" s="178">
        <v>181</v>
      </c>
      <c r="Y315" s="153"/>
      <c r="Z315" s="153"/>
      <c r="AA315" s="178">
        <v>262</v>
      </c>
      <c r="AB315" s="178">
        <v>232</v>
      </c>
      <c r="AC315" s="178">
        <v>241</v>
      </c>
      <c r="AD315" s="178">
        <v>227</v>
      </c>
      <c r="AE315" s="178"/>
      <c r="AF315" s="178">
        <v>189</v>
      </c>
      <c r="AG315" s="178">
        <v>182</v>
      </c>
      <c r="AH315" s="178">
        <v>192</v>
      </c>
      <c r="AI315" s="178">
        <v>183</v>
      </c>
      <c r="AJ315" s="178"/>
      <c r="AK315" s="153"/>
      <c r="AL315" s="153"/>
      <c r="AM315" s="178"/>
      <c r="AN315" s="178"/>
      <c r="AO315" s="214"/>
      <c r="AP315" s="168">
        <v>120</v>
      </c>
      <c r="AQ315" s="169">
        <v>120</v>
      </c>
      <c r="AR315" s="167"/>
      <c r="AS315" s="167"/>
      <c r="AT315" s="167"/>
      <c r="AU315" s="167"/>
      <c r="AV315" s="167"/>
      <c r="AW315" s="167"/>
      <c r="AX315" s="167"/>
      <c r="AY315" s="167"/>
      <c r="AZ315" s="167"/>
      <c r="BA315" s="167"/>
      <c r="BB315" s="167"/>
      <c r="BC315" s="167"/>
      <c r="BD315" s="167"/>
      <c r="BE315" s="167"/>
      <c r="BF315" s="167"/>
      <c r="BG315" s="167"/>
      <c r="BH315" s="167"/>
      <c r="BI315" s="167"/>
      <c r="BJ315" s="167"/>
      <c r="BK315" s="167"/>
      <c r="BL315" s="167"/>
      <c r="BM315" s="167"/>
      <c r="BN315" s="167"/>
      <c r="BO315" s="167"/>
      <c r="BP315" s="167"/>
      <c r="BQ315" s="167"/>
      <c r="BR315" s="167"/>
      <c r="BS315" s="167"/>
      <c r="BT315" s="167"/>
      <c r="BU315" s="167"/>
      <c r="BV315" s="167"/>
      <c r="BW315" s="167"/>
      <c r="BX315" s="170"/>
      <c r="BY315" s="170"/>
      <c r="BZ315" s="170"/>
      <c r="CA315" s="170"/>
      <c r="CB315" s="170"/>
      <c r="CC315" s="170"/>
      <c r="CD315" s="170"/>
      <c r="CE315" s="170"/>
      <c r="CF315" s="170"/>
      <c r="CG315" s="171"/>
      <c r="CH315" s="166">
        <v>1.4999999999999999E-2</v>
      </c>
      <c r="CI315" s="283"/>
      <c r="CJ315" s="172"/>
      <c r="CK315" s="154"/>
      <c r="CL315" s="154"/>
      <c r="CM315" s="154"/>
      <c r="CN315" s="154"/>
      <c r="CO315" s="154" t="s">
        <v>367</v>
      </c>
      <c r="CP315" s="273" t="s">
        <v>368</v>
      </c>
      <c r="CQ315" s="250" t="s">
        <v>421</v>
      </c>
      <c r="CR315" s="250" t="s">
        <v>370</v>
      </c>
      <c r="CS315" s="250">
        <v>10</v>
      </c>
      <c r="CT315" s="250"/>
      <c r="CU315" s="250"/>
      <c r="CV315" s="250"/>
      <c r="CW315" s="250"/>
      <c r="CX315" s="250"/>
      <c r="CY315" s="250" t="str">
        <f t="shared" si="64"/>
        <v/>
      </c>
      <c r="CZ315" s="178">
        <f t="shared" si="65"/>
        <v>242</v>
      </c>
      <c r="DA315" s="178">
        <f t="shared" si="66"/>
        <v>186</v>
      </c>
      <c r="DB315" s="243">
        <f t="shared" si="67"/>
        <v>0</v>
      </c>
      <c r="DC315" s="12">
        <f t="shared" si="68"/>
        <v>0</v>
      </c>
      <c r="DD315" s="271">
        <f t="shared" si="69"/>
        <v>0</v>
      </c>
      <c r="DE315" s="271" t="str">
        <f t="shared" si="70"/>
        <v/>
      </c>
      <c r="DF315" s="167" t="str">
        <f t="shared" si="71"/>
        <v/>
      </c>
      <c r="DG315" s="271" t="str">
        <f t="shared" si="72"/>
        <v/>
      </c>
      <c r="DH315" s="243">
        <f t="shared" si="73"/>
        <v>0</v>
      </c>
      <c r="DI315" s="281" t="str">
        <f t="shared" si="74"/>
        <v/>
      </c>
      <c r="DK315" s="12" t="str">
        <f t="shared" si="75"/>
        <v/>
      </c>
      <c r="DM315" s="242">
        <f t="shared" si="76"/>
        <v>18</v>
      </c>
      <c r="DN315" s="250">
        <f t="shared" si="77"/>
        <v>0</v>
      </c>
      <c r="DO315" s="250">
        <f t="shared" si="78"/>
        <v>1</v>
      </c>
      <c r="DP315" s="250">
        <f t="shared" si="79"/>
        <v>0</v>
      </c>
      <c r="DQ315" s="250"/>
      <c r="DR315" s="250"/>
      <c r="DS315" s="250"/>
      <c r="DT315" s="250"/>
      <c r="DU315" s="250"/>
      <c r="DV315" s="250"/>
      <c r="DW315" s="250"/>
      <c r="DX315" s="250"/>
      <c r="DY315" s="250"/>
      <c r="DZ315" s="250"/>
      <c r="EA315" s="250"/>
      <c r="EB315" s="250"/>
      <c r="EC315" s="250"/>
      <c r="ED315" s="250"/>
      <c r="EE315" s="250"/>
      <c r="EF315" s="250"/>
      <c r="EG315" s="250"/>
      <c r="EH315" s="250"/>
      <c r="EI315" s="250"/>
    </row>
    <row r="316" spans="1:139" s="184" customFormat="1" ht="31.5" customHeight="1" x14ac:dyDescent="0.2">
      <c r="A316" s="179">
        <v>2022</v>
      </c>
      <c r="B316" s="152">
        <v>3</v>
      </c>
      <c r="C316" s="282">
        <v>44633</v>
      </c>
      <c r="D316" s="152">
        <v>381</v>
      </c>
      <c r="E316" s="152">
        <v>447</v>
      </c>
      <c r="F316" s="152">
        <v>2</v>
      </c>
      <c r="G316" s="183" t="s">
        <v>165</v>
      </c>
      <c r="H316" s="271" t="s">
        <v>166</v>
      </c>
      <c r="I316" s="271" t="s">
        <v>365</v>
      </c>
      <c r="J316" s="271">
        <v>3</v>
      </c>
      <c r="K316" s="271">
        <v>1</v>
      </c>
      <c r="L316" s="185">
        <v>177</v>
      </c>
      <c r="M316" s="186">
        <v>159.30000000000001</v>
      </c>
      <c r="N316" s="187">
        <v>194.7</v>
      </c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53"/>
      <c r="Z316" s="153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53"/>
      <c r="AL316" s="153"/>
      <c r="AM316" s="178"/>
      <c r="AN316" s="178"/>
      <c r="AO316" s="214"/>
      <c r="AP316" s="168">
        <v>75</v>
      </c>
      <c r="AQ316" s="169">
        <v>144</v>
      </c>
      <c r="AR316" s="167"/>
      <c r="AS316" s="167"/>
      <c r="AT316" s="167"/>
      <c r="AU316" s="167"/>
      <c r="AV316" s="167">
        <v>20</v>
      </c>
      <c r="AW316" s="167"/>
      <c r="AX316" s="167"/>
      <c r="AY316" s="167"/>
      <c r="AZ316" s="167"/>
      <c r="BA316" s="167"/>
      <c r="BB316" s="167"/>
      <c r="BC316" s="167"/>
      <c r="BD316" s="167"/>
      <c r="BE316" s="167"/>
      <c r="BF316" s="167"/>
      <c r="BG316" s="167"/>
      <c r="BH316" s="167"/>
      <c r="BI316" s="167"/>
      <c r="BJ316" s="167"/>
      <c r="BK316" s="167"/>
      <c r="BL316" s="167"/>
      <c r="BM316" s="167"/>
      <c r="BN316" s="167"/>
      <c r="BO316" s="167"/>
      <c r="BP316" s="167"/>
      <c r="BQ316" s="167"/>
      <c r="BR316" s="167"/>
      <c r="BS316" s="167"/>
      <c r="BT316" s="167"/>
      <c r="BU316" s="167"/>
      <c r="BV316" s="167"/>
      <c r="BW316" s="167"/>
      <c r="BX316" s="170"/>
      <c r="BY316" s="170"/>
      <c r="BZ316" s="170"/>
      <c r="CA316" s="170"/>
      <c r="CB316" s="170"/>
      <c r="CC316" s="170"/>
      <c r="CD316" s="170"/>
      <c r="CE316" s="170"/>
      <c r="CF316" s="170"/>
      <c r="CG316" s="171"/>
      <c r="CH316" s="166">
        <v>1.4999999999999999E-2</v>
      </c>
      <c r="CI316" s="283"/>
      <c r="CJ316" s="172"/>
      <c r="CK316" s="154"/>
      <c r="CL316" s="154"/>
      <c r="CM316" s="154"/>
      <c r="CN316" s="154"/>
      <c r="CO316" s="154" t="s">
        <v>375</v>
      </c>
      <c r="CP316" s="273" t="s">
        <v>376</v>
      </c>
      <c r="CQ316" s="250" t="s">
        <v>431</v>
      </c>
      <c r="CR316" s="250"/>
      <c r="CS316" s="250">
        <v>10</v>
      </c>
      <c r="CT316" s="250"/>
      <c r="CU316" s="250"/>
      <c r="CV316" s="250"/>
      <c r="CW316" s="250"/>
      <c r="CX316" s="250"/>
      <c r="CY316" s="250" t="str">
        <f t="shared" si="64"/>
        <v/>
      </c>
      <c r="CZ316" s="178" t="str">
        <f t="shared" si="65"/>
        <v/>
      </c>
      <c r="DA316" s="178" t="str">
        <f t="shared" si="66"/>
        <v/>
      </c>
      <c r="DB316" s="243">
        <f t="shared" si="67"/>
        <v>20</v>
      </c>
      <c r="DC316" s="12">
        <f t="shared" si="68"/>
        <v>0</v>
      </c>
      <c r="DD316" s="271">
        <f t="shared" si="69"/>
        <v>0</v>
      </c>
      <c r="DE316" s="271" t="str">
        <f t="shared" si="70"/>
        <v/>
      </c>
      <c r="DF316" s="167" t="str">
        <f t="shared" si="71"/>
        <v/>
      </c>
      <c r="DG316" s="271" t="str">
        <f t="shared" si="72"/>
        <v/>
      </c>
      <c r="DH316" s="243">
        <f t="shared" si="73"/>
        <v>20</v>
      </c>
      <c r="DI316" s="281">
        <f t="shared" si="74"/>
        <v>0</v>
      </c>
      <c r="DK316" s="12" t="str">
        <f t="shared" si="75"/>
        <v/>
      </c>
      <c r="DM316" s="242" t="str">
        <f t="shared" si="76"/>
        <v/>
      </c>
      <c r="DN316" s="250">
        <f t="shared" si="77"/>
        <v>0</v>
      </c>
      <c r="DO316" s="250">
        <f t="shared" si="78"/>
        <v>1</v>
      </c>
      <c r="DP316" s="250">
        <f t="shared" si="79"/>
        <v>0</v>
      </c>
      <c r="DQ316" s="250"/>
      <c r="DR316" s="250"/>
      <c r="DS316" s="250"/>
      <c r="DT316" s="250"/>
      <c r="DU316" s="250"/>
      <c r="DV316" s="250"/>
      <c r="DW316" s="250"/>
      <c r="DX316" s="250"/>
      <c r="DY316" s="250"/>
      <c r="DZ316" s="250"/>
      <c r="EA316" s="250"/>
      <c r="EB316" s="250"/>
      <c r="EC316" s="250"/>
      <c r="ED316" s="250"/>
      <c r="EE316" s="250"/>
      <c r="EF316" s="250"/>
      <c r="EG316" s="250"/>
      <c r="EH316" s="250"/>
      <c r="EI316" s="250"/>
    </row>
    <row r="317" spans="1:139" s="184" customFormat="1" ht="31.5" customHeight="1" x14ac:dyDescent="0.2">
      <c r="A317" s="179">
        <v>2022</v>
      </c>
      <c r="B317" s="152">
        <v>3</v>
      </c>
      <c r="C317" s="282">
        <v>44633</v>
      </c>
      <c r="D317" s="152">
        <v>381</v>
      </c>
      <c r="E317" s="152">
        <v>448</v>
      </c>
      <c r="F317" s="152">
        <v>2</v>
      </c>
      <c r="G317" s="183" t="s">
        <v>167</v>
      </c>
      <c r="H317" s="271" t="s">
        <v>168</v>
      </c>
      <c r="I317" s="271" t="s">
        <v>365</v>
      </c>
      <c r="J317" s="271">
        <v>3</v>
      </c>
      <c r="K317" s="271">
        <v>1</v>
      </c>
      <c r="L317" s="185">
        <v>23</v>
      </c>
      <c r="M317" s="186">
        <v>20.7</v>
      </c>
      <c r="N317" s="187">
        <v>25.3</v>
      </c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53"/>
      <c r="Z317" s="153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53"/>
      <c r="AL317" s="153"/>
      <c r="AM317" s="178"/>
      <c r="AN317" s="178"/>
      <c r="AO317" s="214"/>
      <c r="AP317" s="168">
        <v>75</v>
      </c>
      <c r="AQ317" s="169">
        <v>144</v>
      </c>
      <c r="AR317" s="167"/>
      <c r="AS317" s="167"/>
      <c r="AT317" s="167"/>
      <c r="AU317" s="167"/>
      <c r="AV317" s="167">
        <v>20</v>
      </c>
      <c r="AW317" s="167"/>
      <c r="AX317" s="167"/>
      <c r="AY317" s="167"/>
      <c r="AZ317" s="167"/>
      <c r="BA317" s="167"/>
      <c r="BB317" s="167"/>
      <c r="BC317" s="167"/>
      <c r="BD317" s="167"/>
      <c r="BE317" s="167"/>
      <c r="BF317" s="167"/>
      <c r="BG317" s="167"/>
      <c r="BH317" s="167"/>
      <c r="BI317" s="167"/>
      <c r="BJ317" s="167"/>
      <c r="BK317" s="167"/>
      <c r="BL317" s="167"/>
      <c r="BM317" s="167"/>
      <c r="BN317" s="167"/>
      <c r="BO317" s="167"/>
      <c r="BP317" s="167"/>
      <c r="BQ317" s="167"/>
      <c r="BR317" s="167"/>
      <c r="BS317" s="167"/>
      <c r="BT317" s="167"/>
      <c r="BU317" s="167"/>
      <c r="BV317" s="167"/>
      <c r="BW317" s="167"/>
      <c r="BX317" s="170"/>
      <c r="BY317" s="170"/>
      <c r="BZ317" s="170"/>
      <c r="CA317" s="170"/>
      <c r="CB317" s="170"/>
      <c r="CC317" s="170"/>
      <c r="CD317" s="170"/>
      <c r="CE317" s="170"/>
      <c r="CF317" s="170"/>
      <c r="CG317" s="171"/>
      <c r="CH317" s="166">
        <v>1.4999999999999999E-2</v>
      </c>
      <c r="CI317" s="283"/>
      <c r="CJ317" s="172"/>
      <c r="CK317" s="154"/>
      <c r="CL317" s="154"/>
      <c r="CM317" s="154"/>
      <c r="CN317" s="154"/>
      <c r="CO317" s="154" t="s">
        <v>375</v>
      </c>
      <c r="CP317" s="273" t="s">
        <v>376</v>
      </c>
      <c r="CQ317" s="250" t="s">
        <v>420</v>
      </c>
      <c r="CR317" s="250"/>
      <c r="CS317" s="250">
        <v>10</v>
      </c>
      <c r="CT317" s="250"/>
      <c r="CU317" s="250"/>
      <c r="CV317" s="250"/>
      <c r="CW317" s="250"/>
      <c r="CX317" s="250"/>
      <c r="CY317" s="250" t="str">
        <f t="shared" si="64"/>
        <v/>
      </c>
      <c r="CZ317" s="178" t="str">
        <f t="shared" si="65"/>
        <v/>
      </c>
      <c r="DA317" s="178" t="str">
        <f t="shared" si="66"/>
        <v/>
      </c>
      <c r="DB317" s="243">
        <f t="shared" si="67"/>
        <v>20</v>
      </c>
      <c r="DC317" s="12">
        <f t="shared" si="68"/>
        <v>0</v>
      </c>
      <c r="DD317" s="271">
        <f t="shared" si="69"/>
        <v>0</v>
      </c>
      <c r="DE317" s="271" t="str">
        <f t="shared" si="70"/>
        <v/>
      </c>
      <c r="DF317" s="167" t="str">
        <f t="shared" si="71"/>
        <v/>
      </c>
      <c r="DG317" s="271" t="str">
        <f t="shared" si="72"/>
        <v/>
      </c>
      <c r="DH317" s="243">
        <f t="shared" si="73"/>
        <v>20</v>
      </c>
      <c r="DI317" s="281">
        <f t="shared" si="74"/>
        <v>0</v>
      </c>
      <c r="DK317" s="12" t="str">
        <f t="shared" si="75"/>
        <v/>
      </c>
      <c r="DM317" s="242" t="str">
        <f t="shared" si="76"/>
        <v/>
      </c>
      <c r="DN317" s="250">
        <f t="shared" si="77"/>
        <v>0</v>
      </c>
      <c r="DO317" s="250">
        <f t="shared" si="78"/>
        <v>1</v>
      </c>
      <c r="DP317" s="250">
        <f t="shared" si="79"/>
        <v>0</v>
      </c>
      <c r="DQ317" s="250"/>
      <c r="DR317" s="250"/>
      <c r="DS317" s="250"/>
      <c r="DT317" s="250"/>
      <c r="DU317" s="250"/>
      <c r="DV317" s="250"/>
      <c r="DW317" s="250"/>
      <c r="DX317" s="250"/>
      <c r="DY317" s="250"/>
      <c r="DZ317" s="250"/>
      <c r="EA317" s="250"/>
      <c r="EB317" s="250"/>
      <c r="EC317" s="250"/>
      <c r="ED317" s="250"/>
      <c r="EE317" s="250"/>
      <c r="EF317" s="250"/>
      <c r="EG317" s="250"/>
      <c r="EH317" s="250"/>
      <c r="EI317" s="250"/>
    </row>
    <row r="318" spans="1:139" s="184" customFormat="1" ht="31.5" customHeight="1" x14ac:dyDescent="0.2">
      <c r="A318" s="179">
        <v>2022</v>
      </c>
      <c r="B318" s="152">
        <v>3</v>
      </c>
      <c r="C318" s="282">
        <v>44633</v>
      </c>
      <c r="D318" s="152">
        <v>375</v>
      </c>
      <c r="E318" s="152">
        <v>437</v>
      </c>
      <c r="F318" s="152">
        <v>3</v>
      </c>
      <c r="G318" s="183" t="s">
        <v>163</v>
      </c>
      <c r="H318" s="271" t="s">
        <v>164</v>
      </c>
      <c r="I318" s="271" t="s">
        <v>365</v>
      </c>
      <c r="J318" s="271">
        <v>4</v>
      </c>
      <c r="K318" s="271">
        <v>2</v>
      </c>
      <c r="L318" s="185">
        <v>168</v>
      </c>
      <c r="M318" s="186">
        <v>158.08799999999999</v>
      </c>
      <c r="N318" s="187">
        <v>179.928</v>
      </c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53"/>
      <c r="Z318" s="153">
        <v>130</v>
      </c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53">
        <v>130</v>
      </c>
      <c r="AL318" s="153">
        <v>114</v>
      </c>
      <c r="AM318" s="178"/>
      <c r="AN318" s="178"/>
      <c r="AO318" s="214"/>
      <c r="AP318" s="168">
        <v>120</v>
      </c>
      <c r="AQ318" s="169">
        <v>120</v>
      </c>
      <c r="AR318" s="167"/>
      <c r="AS318" s="167"/>
      <c r="AT318" s="167"/>
      <c r="AU318" s="167"/>
      <c r="AV318" s="167"/>
      <c r="AW318" s="167"/>
      <c r="AX318" s="167"/>
      <c r="AY318" s="167"/>
      <c r="AZ318" s="167"/>
      <c r="BA318" s="167"/>
      <c r="BB318" s="167"/>
      <c r="BC318" s="167"/>
      <c r="BD318" s="167"/>
      <c r="BE318" s="167"/>
      <c r="BF318" s="167"/>
      <c r="BG318" s="167"/>
      <c r="BH318" s="167"/>
      <c r="BI318" s="167"/>
      <c r="BJ318" s="167"/>
      <c r="BK318" s="167">
        <v>1075</v>
      </c>
      <c r="BL318" s="167"/>
      <c r="BM318" s="167">
        <v>4</v>
      </c>
      <c r="BN318" s="167">
        <v>6</v>
      </c>
      <c r="BO318" s="167"/>
      <c r="BP318" s="167"/>
      <c r="BQ318" s="167"/>
      <c r="BR318" s="167"/>
      <c r="BS318" s="167">
        <v>5</v>
      </c>
      <c r="BT318" s="167"/>
      <c r="BU318" s="167"/>
      <c r="BV318" s="167"/>
      <c r="BW318" s="167"/>
      <c r="BX318" s="170"/>
      <c r="BY318" s="170"/>
      <c r="BZ318" s="170"/>
      <c r="CA318" s="170"/>
      <c r="CB318" s="170"/>
      <c r="CC318" s="170"/>
      <c r="CD318" s="170"/>
      <c r="CE318" s="170"/>
      <c r="CF318" s="170"/>
      <c r="CG318" s="171"/>
      <c r="CH318" s="166">
        <v>1.4999999999999999E-2</v>
      </c>
      <c r="CI318" s="283"/>
      <c r="CJ318" s="172"/>
      <c r="CK318" s="154"/>
      <c r="CL318" s="154"/>
      <c r="CM318" s="154"/>
      <c r="CN318" s="154"/>
      <c r="CO318" s="154" t="s">
        <v>367</v>
      </c>
      <c r="CP318" s="273" t="s">
        <v>368</v>
      </c>
      <c r="CQ318" s="250" t="s">
        <v>421</v>
      </c>
      <c r="CR318" s="250" t="s">
        <v>370</v>
      </c>
      <c r="CS318" s="250">
        <v>10</v>
      </c>
      <c r="CT318" s="250"/>
      <c r="CU318" s="250"/>
      <c r="CV318" s="250"/>
      <c r="CW318" s="250"/>
      <c r="CX318" s="250"/>
      <c r="CY318" s="250" t="str">
        <f t="shared" si="64"/>
        <v/>
      </c>
      <c r="CZ318" s="178" t="str">
        <f t="shared" si="65"/>
        <v/>
      </c>
      <c r="DA318" s="178" t="str">
        <f t="shared" si="66"/>
        <v/>
      </c>
      <c r="DB318" s="243">
        <f t="shared" si="67"/>
        <v>1075</v>
      </c>
      <c r="DC318" s="12">
        <f t="shared" si="68"/>
        <v>15</v>
      </c>
      <c r="DD318" s="271">
        <f t="shared" si="69"/>
        <v>8</v>
      </c>
      <c r="DE318" s="271">
        <f t="shared" si="70"/>
        <v>125</v>
      </c>
      <c r="DF318" s="167">
        <f t="shared" si="71"/>
        <v>115</v>
      </c>
      <c r="DG318" s="271">
        <f t="shared" si="72"/>
        <v>0.1</v>
      </c>
      <c r="DH318" s="243">
        <f t="shared" si="73"/>
        <v>1083</v>
      </c>
      <c r="DI318" s="281">
        <f t="shared" si="74"/>
        <v>7.3868882733148658E-3</v>
      </c>
      <c r="DK318" s="12">
        <f t="shared" si="75"/>
        <v>-5</v>
      </c>
      <c r="DM318" s="242" t="str">
        <f t="shared" si="76"/>
        <v/>
      </c>
      <c r="DN318" s="250">
        <f t="shared" si="77"/>
        <v>0</v>
      </c>
      <c r="DO318" s="250">
        <f t="shared" si="78"/>
        <v>1</v>
      </c>
      <c r="DP318" s="250">
        <f t="shared" si="79"/>
        <v>0</v>
      </c>
      <c r="DQ318" s="250"/>
      <c r="DR318" s="250"/>
      <c r="DS318" s="250"/>
      <c r="DT318" s="250"/>
      <c r="DU318" s="250"/>
      <c r="DV318" s="250"/>
      <c r="DW318" s="250"/>
      <c r="DX318" s="250"/>
      <c r="DY318" s="250"/>
      <c r="DZ318" s="250"/>
      <c r="EA318" s="250"/>
      <c r="EB318" s="250"/>
      <c r="EC318" s="250"/>
      <c r="ED318" s="250"/>
      <c r="EE318" s="250"/>
      <c r="EF318" s="250"/>
      <c r="EG318" s="250"/>
      <c r="EH318" s="250"/>
      <c r="EI318" s="250"/>
    </row>
    <row r="319" spans="1:139" s="184" customFormat="1" ht="31.5" customHeight="1" x14ac:dyDescent="0.2">
      <c r="A319" s="179">
        <v>2022</v>
      </c>
      <c r="B319" s="152">
        <v>3</v>
      </c>
      <c r="C319" s="282">
        <v>44633</v>
      </c>
      <c r="D319" s="152">
        <v>434</v>
      </c>
      <c r="E319" s="152">
        <v>751</v>
      </c>
      <c r="F319" s="152">
        <v>3</v>
      </c>
      <c r="G319" s="183" t="s">
        <v>175</v>
      </c>
      <c r="H319" s="271" t="s">
        <v>176</v>
      </c>
      <c r="I319" s="271" t="s">
        <v>365</v>
      </c>
      <c r="J319" s="271">
        <v>1</v>
      </c>
      <c r="K319" s="271">
        <v>4</v>
      </c>
      <c r="L319" s="185">
        <v>1009</v>
      </c>
      <c r="M319" s="186">
        <v>949.46900000000005</v>
      </c>
      <c r="N319" s="187">
        <v>1080.6389999999999</v>
      </c>
      <c r="O319" s="178">
        <v>1605</v>
      </c>
      <c r="P319" s="178">
        <v>1582</v>
      </c>
      <c r="Q319" s="178">
        <v>1562</v>
      </c>
      <c r="R319" s="178">
        <v>1587</v>
      </c>
      <c r="S319" s="178">
        <v>1541</v>
      </c>
      <c r="T319" s="178">
        <v>1084</v>
      </c>
      <c r="U319" s="178">
        <v>1056</v>
      </c>
      <c r="V319" s="178">
        <v>1044</v>
      </c>
      <c r="W319" s="178">
        <v>1115</v>
      </c>
      <c r="X319" s="178">
        <v>1059</v>
      </c>
      <c r="Y319" s="153"/>
      <c r="Z319" s="153"/>
      <c r="AA319" s="178">
        <v>1546</v>
      </c>
      <c r="AB319" s="178">
        <v>1466</v>
      </c>
      <c r="AC319" s="178">
        <v>1491</v>
      </c>
      <c r="AD319" s="178">
        <v>1549</v>
      </c>
      <c r="AE319" s="178">
        <v>1578</v>
      </c>
      <c r="AF319" s="178">
        <v>1086</v>
      </c>
      <c r="AG319" s="178">
        <v>1058</v>
      </c>
      <c r="AH319" s="178">
        <v>1081</v>
      </c>
      <c r="AI319" s="178">
        <v>1062</v>
      </c>
      <c r="AJ319" s="178">
        <v>1151</v>
      </c>
      <c r="AK319" s="153"/>
      <c r="AL319" s="153"/>
      <c r="AM319" s="178"/>
      <c r="AN319" s="178"/>
      <c r="AO319" s="214"/>
      <c r="AP319" s="168">
        <v>33</v>
      </c>
      <c r="AQ319" s="169">
        <v>180</v>
      </c>
      <c r="AR319" s="167"/>
      <c r="AS319" s="167"/>
      <c r="AT319" s="167"/>
      <c r="AU319" s="167"/>
      <c r="AV319" s="167"/>
      <c r="AW319" s="167"/>
      <c r="AX319" s="167"/>
      <c r="AY319" s="167"/>
      <c r="AZ319" s="167"/>
      <c r="BA319" s="167"/>
      <c r="BB319" s="167"/>
      <c r="BC319" s="167"/>
      <c r="BD319" s="167"/>
      <c r="BE319" s="167"/>
      <c r="BF319" s="167"/>
      <c r="BG319" s="167"/>
      <c r="BH319" s="167"/>
      <c r="BI319" s="167"/>
      <c r="BJ319" s="167"/>
      <c r="BK319" s="167">
        <v>264</v>
      </c>
      <c r="BL319" s="167">
        <v>5</v>
      </c>
      <c r="BM319" s="167"/>
      <c r="BN319" s="167">
        <v>8</v>
      </c>
      <c r="BO319" s="167"/>
      <c r="BP319" s="167">
        <v>4</v>
      </c>
      <c r="BQ319" s="167"/>
      <c r="BR319" s="167"/>
      <c r="BS319" s="167"/>
      <c r="BT319" s="167"/>
      <c r="BU319" s="167"/>
      <c r="BV319" s="167"/>
      <c r="BW319" s="167"/>
      <c r="BX319" s="170"/>
      <c r="BY319" s="170"/>
      <c r="BZ319" s="170"/>
      <c r="CA319" s="170"/>
      <c r="CB319" s="170"/>
      <c r="CC319" s="170"/>
      <c r="CD319" s="170"/>
      <c r="CE319" s="170"/>
      <c r="CF319" s="170"/>
      <c r="CG319" s="171"/>
      <c r="CH319" s="166">
        <v>1.4999999999999999E-2</v>
      </c>
      <c r="CI319" s="283"/>
      <c r="CJ319" s="172"/>
      <c r="CK319" s="154"/>
      <c r="CL319" s="154"/>
      <c r="CM319" s="154"/>
      <c r="CN319" s="154"/>
      <c r="CO319" s="154" t="s">
        <v>367</v>
      </c>
      <c r="CP319" s="273" t="s">
        <v>368</v>
      </c>
      <c r="CQ319" s="250" t="s">
        <v>437</v>
      </c>
      <c r="CR319" s="250" t="s">
        <v>370</v>
      </c>
      <c r="CS319" s="250">
        <v>10</v>
      </c>
      <c r="CT319" s="250"/>
      <c r="CU319" s="250"/>
      <c r="CV319" s="250"/>
      <c r="CW319" s="250"/>
      <c r="CX319" s="250"/>
      <c r="CY319" s="250" t="str">
        <f t="shared" si="64"/>
        <v/>
      </c>
      <c r="CZ319" s="178">
        <f t="shared" si="65"/>
        <v>1551</v>
      </c>
      <c r="DA319" s="178">
        <f t="shared" si="66"/>
        <v>1079.5999999999999</v>
      </c>
      <c r="DB319" s="243">
        <f t="shared" si="67"/>
        <v>264</v>
      </c>
      <c r="DC319" s="12">
        <f t="shared" si="68"/>
        <v>17</v>
      </c>
      <c r="DD319" s="271">
        <f t="shared" si="69"/>
        <v>4</v>
      </c>
      <c r="DE319" s="271" t="str">
        <f t="shared" si="70"/>
        <v/>
      </c>
      <c r="DF319" s="167" t="str">
        <f t="shared" si="71"/>
        <v/>
      </c>
      <c r="DG319" s="271" t="str">
        <f t="shared" si="72"/>
        <v/>
      </c>
      <c r="DH319" s="243">
        <f t="shared" si="73"/>
        <v>268</v>
      </c>
      <c r="DI319" s="281">
        <f t="shared" si="74"/>
        <v>1.4925373134328358E-2</v>
      </c>
      <c r="DK319" s="12" t="str">
        <f t="shared" si="75"/>
        <v/>
      </c>
      <c r="DM319" s="242">
        <f t="shared" si="76"/>
        <v>70.599999999999909</v>
      </c>
      <c r="DN319" s="250">
        <f t="shared" si="77"/>
        <v>0</v>
      </c>
      <c r="DO319" s="250">
        <f t="shared" si="78"/>
        <v>1</v>
      </c>
      <c r="DP319" s="250">
        <f t="shared" si="79"/>
        <v>1</v>
      </c>
      <c r="DQ319" s="250"/>
      <c r="DR319" s="250"/>
      <c r="DS319" s="250"/>
      <c r="DT319" s="250"/>
      <c r="DU319" s="250"/>
      <c r="DV319" s="250"/>
      <c r="DW319" s="250"/>
      <c r="DX319" s="250"/>
      <c r="DY319" s="250"/>
      <c r="DZ319" s="250"/>
      <c r="EA319" s="250"/>
      <c r="EB319" s="250"/>
      <c r="EC319" s="250"/>
      <c r="ED319" s="250"/>
      <c r="EE319" s="250"/>
      <c r="EF319" s="250"/>
      <c r="EG319" s="250"/>
      <c r="EH319" s="250"/>
      <c r="EI319" s="250"/>
    </row>
    <row r="320" spans="1:139" s="184" customFormat="1" ht="31.5" customHeight="1" x14ac:dyDescent="0.2">
      <c r="A320" s="179">
        <v>2022</v>
      </c>
      <c r="B320" s="152">
        <v>3</v>
      </c>
      <c r="C320" s="282">
        <v>44633</v>
      </c>
      <c r="D320" s="152">
        <v>434</v>
      </c>
      <c r="E320" s="152">
        <v>752</v>
      </c>
      <c r="F320" s="152">
        <v>3</v>
      </c>
      <c r="G320" s="183" t="s">
        <v>177</v>
      </c>
      <c r="H320" s="271" t="s">
        <v>178</v>
      </c>
      <c r="I320" s="271" t="s">
        <v>365</v>
      </c>
      <c r="J320" s="271">
        <v>1</v>
      </c>
      <c r="K320" s="271">
        <v>4</v>
      </c>
      <c r="L320" s="185">
        <v>52</v>
      </c>
      <c r="M320" s="186">
        <v>48.932000000000002</v>
      </c>
      <c r="N320" s="187">
        <v>55.692</v>
      </c>
      <c r="O320" s="178">
        <v>70</v>
      </c>
      <c r="P320" s="178">
        <v>68</v>
      </c>
      <c r="Q320" s="178">
        <v>61</v>
      </c>
      <c r="R320" s="178">
        <v>72</v>
      </c>
      <c r="S320" s="178">
        <v>68</v>
      </c>
      <c r="T320" s="178">
        <v>58</v>
      </c>
      <c r="U320" s="178">
        <v>54</v>
      </c>
      <c r="V320" s="178">
        <v>50</v>
      </c>
      <c r="W320" s="178">
        <v>58</v>
      </c>
      <c r="X320" s="178">
        <v>54</v>
      </c>
      <c r="Y320" s="153">
        <v>130</v>
      </c>
      <c r="Z320" s="153">
        <v>143</v>
      </c>
      <c r="AA320" s="178">
        <v>67</v>
      </c>
      <c r="AB320" s="178">
        <v>65</v>
      </c>
      <c r="AC320" s="178">
        <v>69</v>
      </c>
      <c r="AD320" s="178">
        <v>65</v>
      </c>
      <c r="AE320" s="178">
        <v>71</v>
      </c>
      <c r="AF320" s="178">
        <v>54</v>
      </c>
      <c r="AG320" s="178">
        <v>56</v>
      </c>
      <c r="AH320" s="178">
        <v>58</v>
      </c>
      <c r="AI320" s="178">
        <v>54</v>
      </c>
      <c r="AJ320" s="178">
        <v>61</v>
      </c>
      <c r="AK320" s="153">
        <v>167</v>
      </c>
      <c r="AL320" s="153">
        <v>167</v>
      </c>
      <c r="AM320" s="178"/>
      <c r="AN320" s="178"/>
      <c r="AO320" s="214"/>
      <c r="AP320" s="168">
        <v>33</v>
      </c>
      <c r="AQ320" s="169">
        <v>180</v>
      </c>
      <c r="AR320" s="167"/>
      <c r="AS320" s="167"/>
      <c r="AT320" s="167"/>
      <c r="AU320" s="167"/>
      <c r="AV320" s="167">
        <v>240</v>
      </c>
      <c r="AW320" s="167">
        <v>8</v>
      </c>
      <c r="AX320" s="167">
        <v>8</v>
      </c>
      <c r="AY320" s="167">
        <v>4</v>
      </c>
      <c r="AZ320" s="167"/>
      <c r="BA320" s="167"/>
      <c r="BB320" s="167"/>
      <c r="BC320" s="167"/>
      <c r="BD320" s="167"/>
      <c r="BE320" s="167"/>
      <c r="BF320" s="167"/>
      <c r="BG320" s="167"/>
      <c r="BH320" s="167"/>
      <c r="BI320" s="167"/>
      <c r="BJ320" s="167"/>
      <c r="BK320" s="167"/>
      <c r="BL320" s="167"/>
      <c r="BM320" s="167"/>
      <c r="BN320" s="167"/>
      <c r="BO320" s="167"/>
      <c r="BP320" s="167"/>
      <c r="BQ320" s="167"/>
      <c r="BR320" s="167"/>
      <c r="BS320" s="167"/>
      <c r="BT320" s="167"/>
      <c r="BU320" s="167"/>
      <c r="BV320" s="167"/>
      <c r="BW320" s="167"/>
      <c r="BX320" s="170"/>
      <c r="BY320" s="170"/>
      <c r="BZ320" s="170"/>
      <c r="CA320" s="170"/>
      <c r="CB320" s="170"/>
      <c r="CC320" s="170"/>
      <c r="CD320" s="170"/>
      <c r="CE320" s="170"/>
      <c r="CF320" s="170"/>
      <c r="CG320" s="171"/>
      <c r="CH320" s="166">
        <v>1.4999999999999999E-2</v>
      </c>
      <c r="CI320" s="283"/>
      <c r="CJ320" s="172"/>
      <c r="CK320" s="154"/>
      <c r="CL320" s="154"/>
      <c r="CM320" s="154"/>
      <c r="CN320" s="154"/>
      <c r="CO320" s="154" t="s">
        <v>367</v>
      </c>
      <c r="CP320" s="273" t="s">
        <v>368</v>
      </c>
      <c r="CQ320" s="250" t="s">
        <v>438</v>
      </c>
      <c r="CR320" s="250" t="s">
        <v>370</v>
      </c>
      <c r="CS320" s="250">
        <v>10</v>
      </c>
      <c r="CT320" s="250"/>
      <c r="CU320" s="250"/>
      <c r="CV320" s="250"/>
      <c r="CW320" s="250"/>
      <c r="CX320" s="250"/>
      <c r="CY320" s="250" t="str">
        <f t="shared" si="64"/>
        <v/>
      </c>
      <c r="CZ320" s="178">
        <f t="shared" si="65"/>
        <v>68</v>
      </c>
      <c r="DA320" s="178">
        <f t="shared" si="66"/>
        <v>55.7</v>
      </c>
      <c r="DB320" s="243">
        <f t="shared" si="67"/>
        <v>240</v>
      </c>
      <c r="DC320" s="12">
        <f t="shared" si="68"/>
        <v>20</v>
      </c>
      <c r="DD320" s="271">
        <f t="shared" si="69"/>
        <v>5</v>
      </c>
      <c r="DE320" s="271">
        <f t="shared" si="70"/>
        <v>152</v>
      </c>
      <c r="DF320" s="167">
        <f t="shared" si="71"/>
        <v>24</v>
      </c>
      <c r="DG320" s="271">
        <f t="shared" si="72"/>
        <v>0.2</v>
      </c>
      <c r="DH320" s="243">
        <f t="shared" si="73"/>
        <v>245</v>
      </c>
      <c r="DI320" s="281">
        <f t="shared" si="74"/>
        <v>2.0408163265306121E-2</v>
      </c>
      <c r="DK320" s="12">
        <f t="shared" si="75"/>
        <v>-9</v>
      </c>
      <c r="DM320" s="242">
        <f t="shared" si="76"/>
        <v>3.7000000000000028</v>
      </c>
      <c r="DN320" s="250">
        <f t="shared" si="77"/>
        <v>1</v>
      </c>
      <c r="DO320" s="250">
        <f t="shared" si="78"/>
        <v>1</v>
      </c>
      <c r="DP320" s="250">
        <f t="shared" si="79"/>
        <v>0</v>
      </c>
      <c r="DQ320" s="250"/>
      <c r="DR320" s="250"/>
      <c r="DS320" s="250"/>
      <c r="DT320" s="250"/>
      <c r="DU320" s="250"/>
      <c r="DV320" s="250"/>
      <c r="DW320" s="250"/>
      <c r="DX320" s="250"/>
      <c r="DY320" s="250"/>
      <c r="DZ320" s="250"/>
      <c r="EA320" s="250"/>
      <c r="EB320" s="250"/>
      <c r="EC320" s="250"/>
      <c r="ED320" s="250"/>
      <c r="EE320" s="250"/>
      <c r="EF320" s="250"/>
      <c r="EG320" s="250"/>
      <c r="EH320" s="250"/>
      <c r="EI320" s="250"/>
    </row>
    <row r="321" spans="1:139" s="184" customFormat="1" ht="31.5" customHeight="1" x14ac:dyDescent="0.2">
      <c r="A321" s="179">
        <v>2022</v>
      </c>
      <c r="B321" s="152">
        <v>3</v>
      </c>
      <c r="C321" s="282">
        <v>44633</v>
      </c>
      <c r="D321" s="152">
        <v>243</v>
      </c>
      <c r="E321" s="152">
        <v>167</v>
      </c>
      <c r="F321" s="152">
        <v>4</v>
      </c>
      <c r="G321" s="183" t="s">
        <v>155</v>
      </c>
      <c r="H321" s="271" t="s">
        <v>156</v>
      </c>
      <c r="I321" s="271" t="s">
        <v>365</v>
      </c>
      <c r="J321" s="271">
        <v>2</v>
      </c>
      <c r="K321" s="271">
        <v>2</v>
      </c>
      <c r="L321" s="185">
        <v>888</v>
      </c>
      <c r="M321" s="186">
        <v>825.84</v>
      </c>
      <c r="N321" s="187">
        <v>950.16</v>
      </c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53"/>
      <c r="Z321" s="153"/>
      <c r="AA321" s="178"/>
      <c r="AB321" s="178"/>
      <c r="AC321" s="178"/>
      <c r="AD321" s="178"/>
      <c r="AE321" s="178">
        <v>1168</v>
      </c>
      <c r="AF321" s="178"/>
      <c r="AG321" s="178"/>
      <c r="AH321" s="178"/>
      <c r="AI321" s="178"/>
      <c r="AJ321" s="178">
        <v>960</v>
      </c>
      <c r="AK321" s="153"/>
      <c r="AL321" s="153">
        <v>135</v>
      </c>
      <c r="AM321" s="178"/>
      <c r="AN321" s="178"/>
      <c r="AO321" s="214"/>
      <c r="AP321" s="168">
        <v>55</v>
      </c>
      <c r="AQ321" s="169">
        <v>131</v>
      </c>
      <c r="AR321" s="167"/>
      <c r="AS321" s="167"/>
      <c r="AT321" s="167"/>
      <c r="AU321" s="167"/>
      <c r="AV321" s="167"/>
      <c r="AW321" s="167"/>
      <c r="AX321" s="167"/>
      <c r="AY321" s="167"/>
      <c r="AZ321" s="167"/>
      <c r="BA321" s="167"/>
      <c r="BB321" s="167"/>
      <c r="BC321" s="167"/>
      <c r="BD321" s="167"/>
      <c r="BE321" s="167"/>
      <c r="BF321" s="167"/>
      <c r="BG321" s="167"/>
      <c r="BH321" s="167"/>
      <c r="BI321" s="167"/>
      <c r="BJ321" s="167"/>
      <c r="BK321" s="167">
        <v>40</v>
      </c>
      <c r="BL321" s="167"/>
      <c r="BM321" s="167">
        <v>1</v>
      </c>
      <c r="BN321" s="167">
        <v>4</v>
      </c>
      <c r="BO321" s="167"/>
      <c r="BP321" s="167"/>
      <c r="BQ321" s="167"/>
      <c r="BR321" s="167"/>
      <c r="BS321" s="167"/>
      <c r="BT321" s="167"/>
      <c r="BU321" s="167"/>
      <c r="BV321" s="167"/>
      <c r="BW321" s="167"/>
      <c r="BX321" s="170"/>
      <c r="BY321" s="170"/>
      <c r="BZ321" s="170"/>
      <c r="CA321" s="170"/>
      <c r="CB321" s="170"/>
      <c r="CC321" s="170"/>
      <c r="CD321" s="170"/>
      <c r="CE321" s="170"/>
      <c r="CF321" s="170"/>
      <c r="CG321" s="171"/>
      <c r="CH321" s="166">
        <v>1.4999999999999999E-2</v>
      </c>
      <c r="CI321" s="283"/>
      <c r="CJ321" s="172"/>
      <c r="CK321" s="154"/>
      <c r="CL321" s="154"/>
      <c r="CM321" s="154"/>
      <c r="CN321" s="154"/>
      <c r="CO321" s="154" t="s">
        <v>366</v>
      </c>
      <c r="CP321" s="273" t="s">
        <v>366</v>
      </c>
      <c r="CQ321" s="250"/>
      <c r="CR321" s="250"/>
      <c r="CS321" s="250">
        <v>10</v>
      </c>
      <c r="CT321" s="250"/>
      <c r="CU321" s="250"/>
      <c r="CV321" s="250"/>
      <c r="CW321" s="250"/>
      <c r="CX321" s="250"/>
      <c r="CY321" s="250" t="str">
        <f t="shared" si="64"/>
        <v/>
      </c>
      <c r="CZ321" s="178">
        <f t="shared" si="65"/>
        <v>1168</v>
      </c>
      <c r="DA321" s="178">
        <f t="shared" si="66"/>
        <v>960</v>
      </c>
      <c r="DB321" s="243">
        <f t="shared" si="67"/>
        <v>40</v>
      </c>
      <c r="DC321" s="12">
        <f t="shared" si="68"/>
        <v>5</v>
      </c>
      <c r="DD321" s="271">
        <f t="shared" si="69"/>
        <v>3</v>
      </c>
      <c r="DE321" s="271">
        <f t="shared" si="70"/>
        <v>135</v>
      </c>
      <c r="DF321" s="167">
        <f t="shared" si="71"/>
        <v>53</v>
      </c>
      <c r="DG321" s="271">
        <f t="shared" si="72"/>
        <v>0.1</v>
      </c>
      <c r="DH321" s="243">
        <f t="shared" si="73"/>
        <v>43</v>
      </c>
      <c r="DI321" s="281">
        <f t="shared" si="74"/>
        <v>6.9767441860465115E-2</v>
      </c>
      <c r="DK321" s="12">
        <f t="shared" si="75"/>
        <v>-2</v>
      </c>
      <c r="DM321" s="242">
        <f t="shared" si="76"/>
        <v>72</v>
      </c>
      <c r="DN321" s="250">
        <f t="shared" si="77"/>
        <v>0</v>
      </c>
      <c r="DO321" s="250">
        <f t="shared" si="78"/>
        <v>1</v>
      </c>
      <c r="DP321" s="250">
        <f t="shared" si="79"/>
        <v>0</v>
      </c>
      <c r="DQ321" s="250"/>
      <c r="DR321" s="250"/>
      <c r="DS321" s="250"/>
      <c r="DT321" s="250"/>
      <c r="DU321" s="250"/>
      <c r="DV321" s="250"/>
      <c r="DW321" s="250"/>
      <c r="DX321" s="250"/>
      <c r="DY321" s="250"/>
      <c r="DZ321" s="250"/>
      <c r="EA321" s="250"/>
      <c r="EB321" s="250"/>
      <c r="EC321" s="250"/>
      <c r="ED321" s="250"/>
      <c r="EE321" s="250"/>
      <c r="EF321" s="250"/>
      <c r="EG321" s="250"/>
      <c r="EH321" s="250"/>
      <c r="EI321" s="250"/>
    </row>
    <row r="322" spans="1:139" s="184" customFormat="1" ht="31.5" customHeight="1" x14ac:dyDescent="0.2">
      <c r="A322" s="179">
        <v>2022</v>
      </c>
      <c r="B322" s="152">
        <v>3</v>
      </c>
      <c r="C322" s="282">
        <v>44633</v>
      </c>
      <c r="D322" s="152">
        <v>425</v>
      </c>
      <c r="E322" s="152">
        <v>674</v>
      </c>
      <c r="F322" s="152">
        <v>4</v>
      </c>
      <c r="G322" s="183" t="s">
        <v>115</v>
      </c>
      <c r="H322" s="271" t="s">
        <v>116</v>
      </c>
      <c r="I322" s="271" t="s">
        <v>371</v>
      </c>
      <c r="J322" s="271">
        <v>2</v>
      </c>
      <c r="K322" s="271">
        <v>1</v>
      </c>
      <c r="L322" s="185">
        <v>256</v>
      </c>
      <c r="M322" s="186">
        <v>240.89599999999999</v>
      </c>
      <c r="N322" s="187">
        <v>274.17599999999999</v>
      </c>
      <c r="O322" s="178">
        <v>366</v>
      </c>
      <c r="P322" s="178">
        <v>349</v>
      </c>
      <c r="Q322" s="178">
        <v>332</v>
      </c>
      <c r="R322" s="178">
        <v>364</v>
      </c>
      <c r="S322" s="178"/>
      <c r="T322" s="178">
        <v>265</v>
      </c>
      <c r="U322" s="178">
        <v>269</v>
      </c>
      <c r="V322" s="178">
        <v>260</v>
      </c>
      <c r="W322" s="178">
        <v>268</v>
      </c>
      <c r="X322" s="178"/>
      <c r="Y322" s="153">
        <v>113</v>
      </c>
      <c r="Z322" s="153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53"/>
      <c r="AL322" s="153"/>
      <c r="AM322" s="178"/>
      <c r="AN322" s="178"/>
      <c r="AO322" s="214"/>
      <c r="AP322" s="168">
        <v>60</v>
      </c>
      <c r="AQ322" s="169">
        <v>120</v>
      </c>
      <c r="AR322" s="167"/>
      <c r="AS322" s="167"/>
      <c r="AT322" s="167"/>
      <c r="AU322" s="167"/>
      <c r="AV322" s="167">
        <v>360</v>
      </c>
      <c r="AW322" s="167">
        <v>3</v>
      </c>
      <c r="AX322" s="167">
        <v>3</v>
      </c>
      <c r="AY322" s="167">
        <v>2</v>
      </c>
      <c r="AZ322" s="167"/>
      <c r="BA322" s="167"/>
      <c r="BB322" s="167"/>
      <c r="BC322" s="167"/>
      <c r="BD322" s="167"/>
      <c r="BE322" s="167"/>
      <c r="BF322" s="167"/>
      <c r="BG322" s="167"/>
      <c r="BH322" s="167"/>
      <c r="BI322" s="167"/>
      <c r="BJ322" s="167"/>
      <c r="BK322" s="167"/>
      <c r="BL322" s="167"/>
      <c r="BM322" s="167"/>
      <c r="BN322" s="167"/>
      <c r="BO322" s="167"/>
      <c r="BP322" s="167"/>
      <c r="BQ322" s="167"/>
      <c r="BR322" s="167"/>
      <c r="BS322" s="167"/>
      <c r="BT322" s="167"/>
      <c r="BU322" s="167"/>
      <c r="BV322" s="167"/>
      <c r="BW322" s="167"/>
      <c r="BX322" s="170"/>
      <c r="BY322" s="170"/>
      <c r="BZ322" s="170"/>
      <c r="CA322" s="170"/>
      <c r="CB322" s="170"/>
      <c r="CC322" s="170"/>
      <c r="CD322" s="170"/>
      <c r="CE322" s="170"/>
      <c r="CF322" s="170"/>
      <c r="CG322" s="171"/>
      <c r="CH322" s="166">
        <v>1.4999999999999999E-2</v>
      </c>
      <c r="CI322" s="283"/>
      <c r="CJ322" s="172"/>
      <c r="CK322" s="154"/>
      <c r="CL322" s="154"/>
      <c r="CM322" s="154"/>
      <c r="CN322" s="154"/>
      <c r="CO322" s="154" t="s">
        <v>367</v>
      </c>
      <c r="CP322" s="273" t="s">
        <v>372</v>
      </c>
      <c r="CQ322" s="250" t="s">
        <v>422</v>
      </c>
      <c r="CR322" s="250" t="s">
        <v>374</v>
      </c>
      <c r="CS322" s="250">
        <v>10</v>
      </c>
      <c r="CT322" s="250"/>
      <c r="CU322" s="250"/>
      <c r="CV322" s="250"/>
      <c r="CW322" s="250"/>
      <c r="CX322" s="250"/>
      <c r="CY322" s="250" t="str">
        <f t="shared" si="64"/>
        <v/>
      </c>
      <c r="CZ322" s="178">
        <f t="shared" si="65"/>
        <v>353</v>
      </c>
      <c r="DA322" s="178">
        <f t="shared" si="66"/>
        <v>265.5</v>
      </c>
      <c r="DB322" s="243">
        <f t="shared" si="67"/>
        <v>360</v>
      </c>
      <c r="DC322" s="12">
        <f t="shared" si="68"/>
        <v>8</v>
      </c>
      <c r="DD322" s="271">
        <f t="shared" si="69"/>
        <v>8</v>
      </c>
      <c r="DE322" s="271">
        <f t="shared" si="70"/>
        <v>113</v>
      </c>
      <c r="DF322" s="167">
        <f t="shared" si="71"/>
        <v>64</v>
      </c>
      <c r="DG322" s="271">
        <f t="shared" si="72"/>
        <v>0.1</v>
      </c>
      <c r="DH322" s="243">
        <f t="shared" si="73"/>
        <v>368</v>
      </c>
      <c r="DI322" s="281">
        <f t="shared" si="74"/>
        <v>2.1739130434782608E-2</v>
      </c>
      <c r="DK322" s="12">
        <f t="shared" si="75"/>
        <v>4</v>
      </c>
      <c r="DM322" s="242">
        <f t="shared" si="76"/>
        <v>9.5</v>
      </c>
      <c r="DN322" s="250">
        <f t="shared" si="77"/>
        <v>1</v>
      </c>
      <c r="DO322" s="250">
        <f t="shared" si="78"/>
        <v>1</v>
      </c>
      <c r="DP322" s="250">
        <f t="shared" si="79"/>
        <v>1</v>
      </c>
      <c r="DQ322" s="250"/>
      <c r="DR322" s="250"/>
      <c r="DS322" s="250"/>
      <c r="DT322" s="250"/>
      <c r="DU322" s="250"/>
      <c r="DV322" s="250"/>
      <c r="DW322" s="250"/>
      <c r="DX322" s="250"/>
      <c r="DY322" s="250"/>
      <c r="DZ322" s="250"/>
      <c r="EA322" s="250"/>
      <c r="EB322" s="250"/>
      <c r="EC322" s="250"/>
      <c r="ED322" s="250"/>
      <c r="EE322" s="250"/>
      <c r="EF322" s="250"/>
      <c r="EG322" s="250"/>
      <c r="EH322" s="250"/>
      <c r="EI322" s="250"/>
    </row>
    <row r="323" spans="1:139" s="184" customFormat="1" ht="31.5" customHeight="1" x14ac:dyDescent="0.2">
      <c r="A323" s="179">
        <v>2022</v>
      </c>
      <c r="B323" s="152">
        <v>3</v>
      </c>
      <c r="C323" s="282">
        <v>44633</v>
      </c>
      <c r="D323" s="152">
        <v>529</v>
      </c>
      <c r="E323" s="152">
        <v>937</v>
      </c>
      <c r="F323" s="152">
        <v>4</v>
      </c>
      <c r="G323" s="183" t="s">
        <v>127</v>
      </c>
      <c r="H323" s="271" t="s">
        <v>128</v>
      </c>
      <c r="I323" s="271" t="s">
        <v>365</v>
      </c>
      <c r="J323" s="271">
        <v>1</v>
      </c>
      <c r="K323" s="271">
        <v>4</v>
      </c>
      <c r="L323" s="185">
        <v>1586</v>
      </c>
      <c r="M323" s="186">
        <v>1492.4</v>
      </c>
      <c r="N323" s="187">
        <v>1698.6</v>
      </c>
      <c r="O323" s="178">
        <v>1546</v>
      </c>
      <c r="P323" s="178">
        <v>1466</v>
      </c>
      <c r="Q323" s="178">
        <v>1491</v>
      </c>
      <c r="R323" s="178">
        <v>1549</v>
      </c>
      <c r="S323" s="178">
        <v>1578</v>
      </c>
      <c r="T323" s="178">
        <v>1086</v>
      </c>
      <c r="U323" s="178">
        <v>1058</v>
      </c>
      <c r="V323" s="178">
        <v>1081</v>
      </c>
      <c r="W323" s="178">
        <v>1062</v>
      </c>
      <c r="X323" s="178">
        <v>1151</v>
      </c>
      <c r="Y323" s="153">
        <v>182</v>
      </c>
      <c r="Z323" s="153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53"/>
      <c r="AL323" s="153"/>
      <c r="AM323" s="178"/>
      <c r="AN323" s="178"/>
      <c r="AO323" s="214"/>
      <c r="AP323" s="168">
        <v>20</v>
      </c>
      <c r="AQ323" s="169">
        <v>180</v>
      </c>
      <c r="AR323" s="167"/>
      <c r="AS323" s="167"/>
      <c r="AT323" s="167"/>
      <c r="AU323" s="167"/>
      <c r="AV323" s="167"/>
      <c r="AW323" s="167">
        <v>6</v>
      </c>
      <c r="AX323" s="167">
        <v>4</v>
      </c>
      <c r="AY323" s="167">
        <v>4</v>
      </c>
      <c r="AZ323" s="167"/>
      <c r="BA323" s="167"/>
      <c r="BB323" s="167"/>
      <c r="BC323" s="167"/>
      <c r="BD323" s="167"/>
      <c r="BE323" s="167"/>
      <c r="BF323" s="167"/>
      <c r="BG323" s="167"/>
      <c r="BH323" s="167"/>
      <c r="BI323" s="167"/>
      <c r="BJ323" s="167"/>
      <c r="BK323" s="167"/>
      <c r="BL323" s="167"/>
      <c r="BM323" s="167"/>
      <c r="BN323" s="167"/>
      <c r="BO323" s="167"/>
      <c r="BP323" s="167"/>
      <c r="BQ323" s="167"/>
      <c r="BR323" s="167"/>
      <c r="BS323" s="167"/>
      <c r="BT323" s="167"/>
      <c r="BU323" s="167"/>
      <c r="BV323" s="167"/>
      <c r="BW323" s="167"/>
      <c r="BX323" s="170"/>
      <c r="BY323" s="170"/>
      <c r="BZ323" s="170"/>
      <c r="CA323" s="170"/>
      <c r="CB323" s="170"/>
      <c r="CC323" s="170"/>
      <c r="CD323" s="170"/>
      <c r="CE323" s="170"/>
      <c r="CF323" s="170"/>
      <c r="CG323" s="171"/>
      <c r="CH323" s="166">
        <v>1.4999999999999999E-2</v>
      </c>
      <c r="CI323" s="283"/>
      <c r="CJ323" s="172"/>
      <c r="CK323" s="154"/>
      <c r="CL323" s="154"/>
      <c r="CM323" s="154"/>
      <c r="CN323" s="154"/>
      <c r="CO323" s="154" t="s">
        <v>367</v>
      </c>
      <c r="CP323" s="273"/>
      <c r="CQ323" s="250" t="s">
        <v>439</v>
      </c>
      <c r="CR323" s="250"/>
      <c r="CS323" s="250">
        <v>10</v>
      </c>
      <c r="CT323" s="250"/>
      <c r="CU323" s="250"/>
      <c r="CV323" s="250"/>
      <c r="CW323" s="250"/>
      <c r="CX323" s="250"/>
      <c r="CY323" s="250" t="str">
        <f t="shared" si="64"/>
        <v/>
      </c>
      <c r="CZ323" s="178">
        <f t="shared" si="65"/>
        <v>1526</v>
      </c>
      <c r="DA323" s="178">
        <f t="shared" si="66"/>
        <v>1087.5999999999999</v>
      </c>
      <c r="DB323" s="243">
        <f t="shared" si="67"/>
        <v>0</v>
      </c>
      <c r="DC323" s="12">
        <f t="shared" si="68"/>
        <v>14</v>
      </c>
      <c r="DD323" s="271">
        <f t="shared" si="69"/>
        <v>4</v>
      </c>
      <c r="DE323" s="271">
        <f t="shared" si="70"/>
        <v>182</v>
      </c>
      <c r="DF323" s="167">
        <f t="shared" si="71"/>
        <v>20</v>
      </c>
      <c r="DG323" s="271">
        <f t="shared" si="72"/>
        <v>0.2</v>
      </c>
      <c r="DH323" s="243">
        <f t="shared" si="73"/>
        <v>4</v>
      </c>
      <c r="DI323" s="281">
        <f t="shared" si="74"/>
        <v>1</v>
      </c>
      <c r="DK323" s="12">
        <f t="shared" si="75"/>
        <v>0</v>
      </c>
      <c r="DM323" s="242">
        <f t="shared" si="76"/>
        <v>-498.40000000000009</v>
      </c>
      <c r="DN323" s="250">
        <f t="shared" si="77"/>
        <v>0</v>
      </c>
      <c r="DO323" s="250">
        <f t="shared" si="78"/>
        <v>0</v>
      </c>
      <c r="DP323" s="250">
        <f t="shared" si="79"/>
        <v>1</v>
      </c>
      <c r="DQ323" s="250"/>
      <c r="DR323" s="250"/>
      <c r="DS323" s="250"/>
      <c r="DT323" s="250"/>
      <c r="DU323" s="250"/>
      <c r="DV323" s="250"/>
      <c r="DW323" s="250"/>
      <c r="DX323" s="250"/>
      <c r="DY323" s="250"/>
      <c r="DZ323" s="250"/>
      <c r="EA323" s="250"/>
      <c r="EB323" s="250"/>
      <c r="EC323" s="250"/>
      <c r="ED323" s="250"/>
      <c r="EE323" s="250"/>
      <c r="EF323" s="250"/>
      <c r="EG323" s="250"/>
      <c r="EH323" s="250"/>
      <c r="EI323" s="250"/>
    </row>
    <row r="324" spans="1:139" s="184" customFormat="1" ht="31.5" customHeight="1" x14ac:dyDescent="0.2">
      <c r="A324" s="179">
        <v>2022</v>
      </c>
      <c r="B324" s="152">
        <v>3</v>
      </c>
      <c r="C324" s="282">
        <v>44633</v>
      </c>
      <c r="D324" s="152">
        <v>529</v>
      </c>
      <c r="E324" s="152">
        <v>946</v>
      </c>
      <c r="F324" s="152">
        <v>4</v>
      </c>
      <c r="G324" s="183" t="s">
        <v>129</v>
      </c>
      <c r="H324" s="271" t="s">
        <v>130</v>
      </c>
      <c r="I324" s="271" t="s">
        <v>365</v>
      </c>
      <c r="J324" s="271">
        <v>1</v>
      </c>
      <c r="K324" s="271">
        <v>4</v>
      </c>
      <c r="L324" s="185">
        <v>336</v>
      </c>
      <c r="M324" s="186">
        <v>316.2</v>
      </c>
      <c r="N324" s="187">
        <v>359.9</v>
      </c>
      <c r="O324" s="178">
        <v>386</v>
      </c>
      <c r="P324" s="178">
        <v>400</v>
      </c>
      <c r="Q324" s="178">
        <v>394</v>
      </c>
      <c r="R324" s="178"/>
      <c r="S324" s="178"/>
      <c r="T324" s="178">
        <v>333</v>
      </c>
      <c r="U324" s="178">
        <v>370</v>
      </c>
      <c r="V324" s="178">
        <v>364</v>
      </c>
      <c r="W324" s="178"/>
      <c r="X324" s="178"/>
      <c r="Y324" s="153"/>
      <c r="Z324" s="153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53"/>
      <c r="AL324" s="153"/>
      <c r="AM324" s="178"/>
      <c r="AN324" s="178"/>
      <c r="AO324" s="214"/>
      <c r="AP324" s="168">
        <v>20</v>
      </c>
      <c r="AQ324" s="169">
        <v>180</v>
      </c>
      <c r="AR324" s="167"/>
      <c r="AS324" s="167"/>
      <c r="AT324" s="167"/>
      <c r="AU324" s="167"/>
      <c r="AV324" s="167"/>
      <c r="AW324" s="167">
        <v>6</v>
      </c>
      <c r="AX324" s="167">
        <v>4</v>
      </c>
      <c r="AY324" s="167">
        <v>4</v>
      </c>
      <c r="AZ324" s="167"/>
      <c r="BA324" s="167"/>
      <c r="BB324" s="167"/>
      <c r="BC324" s="167"/>
      <c r="BD324" s="167"/>
      <c r="BE324" s="167"/>
      <c r="BF324" s="167"/>
      <c r="BG324" s="167"/>
      <c r="BH324" s="167"/>
      <c r="BI324" s="167"/>
      <c r="BJ324" s="167"/>
      <c r="BK324" s="167"/>
      <c r="BL324" s="167"/>
      <c r="BM324" s="167"/>
      <c r="BN324" s="167"/>
      <c r="BO324" s="167"/>
      <c r="BP324" s="167"/>
      <c r="BQ324" s="167"/>
      <c r="BR324" s="167"/>
      <c r="BS324" s="167"/>
      <c r="BT324" s="167"/>
      <c r="BU324" s="167"/>
      <c r="BV324" s="167"/>
      <c r="BW324" s="167"/>
      <c r="BX324" s="170"/>
      <c r="BY324" s="170"/>
      <c r="BZ324" s="170"/>
      <c r="CA324" s="170"/>
      <c r="CB324" s="170"/>
      <c r="CC324" s="170"/>
      <c r="CD324" s="170"/>
      <c r="CE324" s="170"/>
      <c r="CF324" s="170"/>
      <c r="CG324" s="171"/>
      <c r="CH324" s="166">
        <v>1.4999999999999999E-2</v>
      </c>
      <c r="CI324" s="283"/>
      <c r="CJ324" s="172"/>
      <c r="CK324" s="154"/>
      <c r="CL324" s="154"/>
      <c r="CM324" s="154"/>
      <c r="CN324" s="154"/>
      <c r="CO324" s="154" t="s">
        <v>367</v>
      </c>
      <c r="CP324" s="273"/>
      <c r="CQ324" s="250" t="s">
        <v>440</v>
      </c>
      <c r="CR324" s="250"/>
      <c r="CS324" s="250">
        <v>10</v>
      </c>
      <c r="CT324" s="250"/>
      <c r="CU324" s="250"/>
      <c r="CV324" s="250"/>
      <c r="CW324" s="250"/>
      <c r="CX324" s="250"/>
      <c r="CY324" s="250" t="str">
        <f t="shared" ref="CY324:CY387" si="80">IFERROR(ROUND(STDEV(AN324,L324),1),"")</f>
        <v/>
      </c>
      <c r="CZ324" s="178">
        <f t="shared" ref="CZ324:CZ387" si="81">IFERROR(ROUND(AVERAGE(O324:S324,AA324:AE324),0),"")</f>
        <v>393</v>
      </c>
      <c r="DA324" s="178">
        <f t="shared" ref="DA324:DA387" si="82">IFERROR(AVERAGE(T324:X324,AF324:AJ324),"")</f>
        <v>355.66666666666669</v>
      </c>
      <c r="DB324" s="243">
        <f t="shared" ref="DB324:DB387" si="83">AV324+BK324</f>
        <v>0</v>
      </c>
      <c r="DC324" s="12">
        <f t="shared" ref="DC324:DC387" si="84">SUM(BL324:BT324,AW324:BE324)</f>
        <v>14</v>
      </c>
      <c r="DD324" s="271">
        <f t="shared" ref="DD324:DD387" si="85">IFERROR(ROUND(DC324/K324,0),"")</f>
        <v>4</v>
      </c>
      <c r="DE324" s="271" t="str">
        <f t="shared" ref="DE324:DE387" si="86">IFERROR(ROUND(AVERAGE(Y324:Z324,AK324:AL324),0),"")</f>
        <v/>
      </c>
      <c r="DF324" s="167" t="str">
        <f t="shared" ref="DF324:DF387" si="87">IFERROR(ROUND((3600/DE324*J324),0),"")</f>
        <v/>
      </c>
      <c r="DG324" s="271" t="str">
        <f t="shared" ref="DG324:DG387" si="88">IFERROR(ROUND(DD324/DF324,1),"")</f>
        <v/>
      </c>
      <c r="DH324" s="243">
        <f t="shared" ref="DH324:DH387" si="89">IFERROR(DB324+DD324,"")</f>
        <v>4</v>
      </c>
      <c r="DI324" s="281">
        <f t="shared" ref="DI324:DI387" si="90">IFERROR(DD324/DH324,"")</f>
        <v>1</v>
      </c>
      <c r="DK324" s="12" t="str">
        <f t="shared" ref="DK324:DK387" si="91">IFERROR(DF324-AP324,"")</f>
        <v/>
      </c>
      <c r="DM324" s="242">
        <f t="shared" ref="DM324:DM387" si="92">IFERROR(DA324-L324,"")</f>
        <v>19.666666666666686</v>
      </c>
      <c r="DN324" s="250">
        <f t="shared" ref="DN324:DN387" si="93">IF(DE324&gt;AQ324,0,1)</f>
        <v>0</v>
      </c>
      <c r="DO324" s="250">
        <f t="shared" ref="DO324:DO387" si="94">IF(DA324&lt;M324,0,1)</f>
        <v>1</v>
      </c>
      <c r="DP324" s="250">
        <f t="shared" ref="DP324:DP387" si="95">IF(DA324&gt;N324,0,1)</f>
        <v>1</v>
      </c>
      <c r="DQ324" s="250"/>
      <c r="DR324" s="250"/>
      <c r="DS324" s="250"/>
      <c r="DT324" s="250"/>
      <c r="DU324" s="250"/>
      <c r="DV324" s="250"/>
      <c r="DW324" s="250"/>
      <c r="DX324" s="250"/>
      <c r="DY324" s="250"/>
      <c r="DZ324" s="250"/>
      <c r="EA324" s="250"/>
      <c r="EB324" s="250"/>
      <c r="EC324" s="250"/>
      <c r="ED324" s="250"/>
      <c r="EE324" s="250"/>
      <c r="EF324" s="250"/>
      <c r="EG324" s="250"/>
      <c r="EH324" s="250"/>
      <c r="EI324" s="250"/>
    </row>
    <row r="325" spans="1:139" s="184" customFormat="1" ht="31.5" customHeight="1" x14ac:dyDescent="0.2">
      <c r="A325" s="179">
        <v>2022</v>
      </c>
      <c r="B325" s="152">
        <v>3</v>
      </c>
      <c r="C325" s="282">
        <v>44633</v>
      </c>
      <c r="D325" s="152">
        <v>142</v>
      </c>
      <c r="E325" s="152">
        <v>280</v>
      </c>
      <c r="F325" s="152">
        <v>5</v>
      </c>
      <c r="G325" s="183" t="s">
        <v>173</v>
      </c>
      <c r="H325" s="271" t="s">
        <v>174</v>
      </c>
      <c r="I325" s="271" t="s">
        <v>365</v>
      </c>
      <c r="J325" s="271">
        <v>3</v>
      </c>
      <c r="K325" s="271">
        <v>2</v>
      </c>
      <c r="L325" s="185">
        <v>323</v>
      </c>
      <c r="M325" s="186">
        <v>300.39</v>
      </c>
      <c r="N325" s="187">
        <v>345.61</v>
      </c>
      <c r="O325" s="178">
        <v>469</v>
      </c>
      <c r="P325" s="178">
        <v>435</v>
      </c>
      <c r="Q325" s="178">
        <v>401</v>
      </c>
      <c r="R325" s="178">
        <v>454</v>
      </c>
      <c r="S325" s="178">
        <v>432</v>
      </c>
      <c r="T325" s="178">
        <v>352</v>
      </c>
      <c r="U325" s="178">
        <v>330</v>
      </c>
      <c r="V325" s="178">
        <v>319</v>
      </c>
      <c r="W325" s="178">
        <v>350</v>
      </c>
      <c r="X325" s="178">
        <v>337</v>
      </c>
      <c r="Y325" s="153">
        <v>110</v>
      </c>
      <c r="Z325" s="153">
        <v>122</v>
      </c>
      <c r="AA325" s="178">
        <v>467</v>
      </c>
      <c r="AB325" s="178">
        <v>480</v>
      </c>
      <c r="AC325" s="178">
        <v>472</v>
      </c>
      <c r="AD325" s="178">
        <v>454</v>
      </c>
      <c r="AE325" s="178">
        <v>483</v>
      </c>
      <c r="AF325" s="178">
        <v>342</v>
      </c>
      <c r="AG325" s="178">
        <v>350</v>
      </c>
      <c r="AH325" s="178">
        <v>344</v>
      </c>
      <c r="AI325" s="178">
        <v>340</v>
      </c>
      <c r="AJ325" s="178">
        <v>344</v>
      </c>
      <c r="AK325" s="153">
        <v>122</v>
      </c>
      <c r="AL325" s="153">
        <v>122</v>
      </c>
      <c r="AM325" s="178"/>
      <c r="AN325" s="178"/>
      <c r="AO325" s="214"/>
      <c r="AP325" s="168">
        <v>105</v>
      </c>
      <c r="AQ325" s="169">
        <v>103</v>
      </c>
      <c r="AR325" s="167"/>
      <c r="AS325" s="167"/>
      <c r="AT325" s="167"/>
      <c r="AU325" s="167"/>
      <c r="AV325" s="167">
        <v>935</v>
      </c>
      <c r="AW325" s="167">
        <v>6</v>
      </c>
      <c r="AX325" s="167">
        <v>6</v>
      </c>
      <c r="AY325" s="167">
        <v>6</v>
      </c>
      <c r="AZ325" s="167"/>
      <c r="BA325" s="167"/>
      <c r="BB325" s="167"/>
      <c r="BC325" s="167"/>
      <c r="BD325" s="167"/>
      <c r="BE325" s="167"/>
      <c r="BF325" s="167"/>
      <c r="BG325" s="167"/>
      <c r="BH325" s="167"/>
      <c r="BI325" s="167"/>
      <c r="BJ325" s="167"/>
      <c r="BK325" s="167">
        <v>1100</v>
      </c>
      <c r="BL325" s="167">
        <v>7</v>
      </c>
      <c r="BM325" s="167">
        <v>2</v>
      </c>
      <c r="BN325" s="167">
        <v>5</v>
      </c>
      <c r="BO325" s="167"/>
      <c r="BP325" s="167"/>
      <c r="BQ325" s="167"/>
      <c r="BR325" s="167"/>
      <c r="BS325" s="167"/>
      <c r="BT325" s="167"/>
      <c r="BU325" s="167"/>
      <c r="BV325" s="167"/>
      <c r="BW325" s="167">
        <v>6</v>
      </c>
      <c r="BX325" s="170">
        <v>4</v>
      </c>
      <c r="BY325" s="170">
        <v>5</v>
      </c>
      <c r="BZ325" s="170"/>
      <c r="CA325" s="170"/>
      <c r="CB325" s="170"/>
      <c r="CC325" s="170"/>
      <c r="CD325" s="170"/>
      <c r="CE325" s="170"/>
      <c r="CF325" s="170"/>
      <c r="CG325" s="171"/>
      <c r="CH325" s="166">
        <v>1.4999999999999999E-2</v>
      </c>
      <c r="CI325" s="283"/>
      <c r="CJ325" s="172"/>
      <c r="CK325" s="154"/>
      <c r="CL325" s="154"/>
      <c r="CM325" s="154"/>
      <c r="CN325" s="154"/>
      <c r="CO325" s="154" t="s">
        <v>366</v>
      </c>
      <c r="CP325" s="273"/>
      <c r="CQ325" s="250"/>
      <c r="CR325" s="250"/>
      <c r="CS325" s="250">
        <v>10</v>
      </c>
      <c r="CT325" s="250"/>
      <c r="CU325" s="250"/>
      <c r="CV325" s="250"/>
      <c r="CW325" s="250"/>
      <c r="CX325" s="250"/>
      <c r="CY325" s="250" t="str">
        <f t="shared" si="80"/>
        <v/>
      </c>
      <c r="CZ325" s="178">
        <f t="shared" si="81"/>
        <v>455</v>
      </c>
      <c r="DA325" s="178">
        <f t="shared" si="82"/>
        <v>340.8</v>
      </c>
      <c r="DB325" s="243">
        <f t="shared" si="83"/>
        <v>2035</v>
      </c>
      <c r="DC325" s="12">
        <f t="shared" si="84"/>
        <v>32</v>
      </c>
      <c r="DD325" s="271">
        <f t="shared" si="85"/>
        <v>16</v>
      </c>
      <c r="DE325" s="271">
        <f t="shared" si="86"/>
        <v>119</v>
      </c>
      <c r="DF325" s="167">
        <f t="shared" si="87"/>
        <v>91</v>
      </c>
      <c r="DG325" s="271">
        <f t="shared" si="88"/>
        <v>0.2</v>
      </c>
      <c r="DH325" s="243">
        <f t="shared" si="89"/>
        <v>2051</v>
      </c>
      <c r="DI325" s="281">
        <f t="shared" si="90"/>
        <v>7.8010726474890294E-3</v>
      </c>
      <c r="DK325" s="12">
        <f t="shared" si="91"/>
        <v>-14</v>
      </c>
      <c r="DM325" s="242">
        <f t="shared" si="92"/>
        <v>17.800000000000011</v>
      </c>
      <c r="DN325" s="250">
        <f t="shared" si="93"/>
        <v>0</v>
      </c>
      <c r="DO325" s="250">
        <f t="shared" si="94"/>
        <v>1</v>
      </c>
      <c r="DP325" s="250">
        <f t="shared" si="95"/>
        <v>1</v>
      </c>
      <c r="DQ325" s="250"/>
      <c r="DR325" s="250"/>
      <c r="DS325" s="250"/>
      <c r="DT325" s="250"/>
      <c r="DU325" s="250"/>
      <c r="DV325" s="250"/>
      <c r="DW325" s="250"/>
      <c r="DX325" s="250"/>
      <c r="DY325" s="250"/>
      <c r="DZ325" s="250"/>
      <c r="EA325" s="250"/>
      <c r="EB325" s="250"/>
      <c r="EC325" s="250"/>
      <c r="ED325" s="250"/>
      <c r="EE325" s="250"/>
      <c r="EF325" s="250"/>
      <c r="EG325" s="250"/>
      <c r="EH325" s="250"/>
      <c r="EI325" s="250"/>
    </row>
    <row r="326" spans="1:139" s="184" customFormat="1" ht="31.5" customHeight="1" x14ac:dyDescent="0.2">
      <c r="A326" s="179">
        <v>2022</v>
      </c>
      <c r="B326" s="152">
        <v>3</v>
      </c>
      <c r="C326" s="282">
        <v>44633</v>
      </c>
      <c r="D326" s="152">
        <v>376</v>
      </c>
      <c r="E326" s="152">
        <v>438</v>
      </c>
      <c r="F326" s="152">
        <v>5</v>
      </c>
      <c r="G326" s="183" t="s">
        <v>195</v>
      </c>
      <c r="H326" s="271" t="s">
        <v>196</v>
      </c>
      <c r="I326" s="271" t="s">
        <v>365</v>
      </c>
      <c r="J326" s="271">
        <v>3</v>
      </c>
      <c r="K326" s="271">
        <v>2</v>
      </c>
      <c r="L326" s="185">
        <v>335</v>
      </c>
      <c r="M326" s="186">
        <v>315.23500000000001</v>
      </c>
      <c r="N326" s="187">
        <v>358.78500000000003</v>
      </c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53">
        <v>123</v>
      </c>
      <c r="Z326" s="153">
        <v>134</v>
      </c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53">
        <v>134</v>
      </c>
      <c r="AL326" s="153">
        <v>134</v>
      </c>
      <c r="AM326" s="178"/>
      <c r="AN326" s="178"/>
      <c r="AO326" s="214"/>
      <c r="AP326" s="168">
        <v>75</v>
      </c>
      <c r="AQ326" s="169">
        <v>144</v>
      </c>
      <c r="AR326" s="167"/>
      <c r="AS326" s="167"/>
      <c r="AT326" s="167"/>
      <c r="AU326" s="167"/>
      <c r="AV326" s="167">
        <v>1008</v>
      </c>
      <c r="AW326" s="167">
        <v>10</v>
      </c>
      <c r="AX326" s="167">
        <v>4</v>
      </c>
      <c r="AY326" s="167">
        <v>4</v>
      </c>
      <c r="AZ326" s="167"/>
      <c r="BA326" s="167"/>
      <c r="BB326" s="167"/>
      <c r="BC326" s="167"/>
      <c r="BD326" s="167"/>
      <c r="BE326" s="167"/>
      <c r="BF326" s="167"/>
      <c r="BG326" s="167"/>
      <c r="BH326" s="167"/>
      <c r="BI326" s="167"/>
      <c r="BJ326" s="167"/>
      <c r="BK326" s="167">
        <v>816</v>
      </c>
      <c r="BL326" s="167"/>
      <c r="BM326" s="167">
        <v>4</v>
      </c>
      <c r="BN326" s="167">
        <v>6</v>
      </c>
      <c r="BO326" s="167"/>
      <c r="BP326" s="167">
        <v>5</v>
      </c>
      <c r="BQ326" s="167"/>
      <c r="BR326" s="167"/>
      <c r="BS326" s="167"/>
      <c r="BT326" s="167"/>
      <c r="BU326" s="167"/>
      <c r="BV326" s="167"/>
      <c r="BW326" s="167"/>
      <c r="BX326" s="170">
        <v>4</v>
      </c>
      <c r="BY326" s="170">
        <v>5</v>
      </c>
      <c r="BZ326" s="170"/>
      <c r="CA326" s="170"/>
      <c r="CB326" s="170"/>
      <c r="CC326" s="170"/>
      <c r="CD326" s="170"/>
      <c r="CE326" s="170"/>
      <c r="CF326" s="170"/>
      <c r="CG326" s="171"/>
      <c r="CH326" s="166">
        <v>1.4999999999999999E-2</v>
      </c>
      <c r="CI326" s="283"/>
      <c r="CJ326" s="172"/>
      <c r="CK326" s="154"/>
      <c r="CL326" s="154"/>
      <c r="CM326" s="154"/>
      <c r="CN326" s="154"/>
      <c r="CO326" s="154" t="s">
        <v>367</v>
      </c>
      <c r="CP326" s="273" t="s">
        <v>368</v>
      </c>
      <c r="CQ326" s="250" t="s">
        <v>382</v>
      </c>
      <c r="CR326" s="250" t="s">
        <v>370</v>
      </c>
      <c r="CS326" s="250">
        <v>10</v>
      </c>
      <c r="CT326" s="250"/>
      <c r="CU326" s="250"/>
      <c r="CV326" s="250"/>
      <c r="CW326" s="250"/>
      <c r="CX326" s="250"/>
      <c r="CY326" s="250" t="str">
        <f t="shared" si="80"/>
        <v/>
      </c>
      <c r="CZ326" s="178" t="str">
        <f t="shared" si="81"/>
        <v/>
      </c>
      <c r="DA326" s="178" t="str">
        <f t="shared" si="82"/>
        <v/>
      </c>
      <c r="DB326" s="243">
        <f t="shared" si="83"/>
        <v>1824</v>
      </c>
      <c r="DC326" s="12">
        <f t="shared" si="84"/>
        <v>33</v>
      </c>
      <c r="DD326" s="271">
        <f t="shared" si="85"/>
        <v>17</v>
      </c>
      <c r="DE326" s="271">
        <f t="shared" si="86"/>
        <v>131</v>
      </c>
      <c r="DF326" s="167">
        <f t="shared" si="87"/>
        <v>82</v>
      </c>
      <c r="DG326" s="271">
        <f t="shared" si="88"/>
        <v>0.2</v>
      </c>
      <c r="DH326" s="243">
        <f t="shared" si="89"/>
        <v>1841</v>
      </c>
      <c r="DI326" s="281">
        <f t="shared" si="90"/>
        <v>9.234111895708854E-3</v>
      </c>
      <c r="DK326" s="12">
        <f t="shared" si="91"/>
        <v>7</v>
      </c>
      <c r="DM326" s="242" t="str">
        <f t="shared" si="92"/>
        <v/>
      </c>
      <c r="DN326" s="250">
        <f t="shared" si="93"/>
        <v>1</v>
      </c>
      <c r="DO326" s="250">
        <f t="shared" si="94"/>
        <v>1</v>
      </c>
      <c r="DP326" s="250">
        <f t="shared" si="95"/>
        <v>0</v>
      </c>
      <c r="DQ326" s="250"/>
      <c r="DR326" s="250"/>
      <c r="DS326" s="250"/>
      <c r="DT326" s="250"/>
      <c r="DU326" s="250"/>
      <c r="DV326" s="250"/>
      <c r="DW326" s="250"/>
      <c r="DX326" s="250"/>
      <c r="DY326" s="250"/>
      <c r="DZ326" s="250"/>
      <c r="EA326" s="250"/>
      <c r="EB326" s="250"/>
      <c r="EC326" s="250"/>
      <c r="ED326" s="250"/>
      <c r="EE326" s="250"/>
      <c r="EF326" s="250"/>
      <c r="EG326" s="250"/>
      <c r="EH326" s="250"/>
      <c r="EI326" s="250"/>
    </row>
    <row r="327" spans="1:139" s="184" customFormat="1" ht="31.5" customHeight="1" x14ac:dyDescent="0.2">
      <c r="A327" s="179">
        <v>2022</v>
      </c>
      <c r="B327" s="152">
        <v>3</v>
      </c>
      <c r="C327" s="282">
        <v>44633</v>
      </c>
      <c r="D327" s="152">
        <v>376</v>
      </c>
      <c r="E327" s="152">
        <v>438</v>
      </c>
      <c r="F327" s="152">
        <v>6</v>
      </c>
      <c r="G327" s="183" t="s">
        <v>195</v>
      </c>
      <c r="H327" s="271" t="s">
        <v>196</v>
      </c>
      <c r="I327" s="271" t="s">
        <v>365</v>
      </c>
      <c r="J327" s="271">
        <v>3</v>
      </c>
      <c r="K327" s="271">
        <v>2</v>
      </c>
      <c r="L327" s="185">
        <v>335</v>
      </c>
      <c r="M327" s="186">
        <v>315.23500000000001</v>
      </c>
      <c r="N327" s="187">
        <v>358.78500000000003</v>
      </c>
      <c r="O327" s="178">
        <v>504</v>
      </c>
      <c r="P327" s="178">
        <v>482</v>
      </c>
      <c r="Q327" s="178">
        <v>478</v>
      </c>
      <c r="R327" s="178">
        <v>511</v>
      </c>
      <c r="S327" s="178">
        <v>497</v>
      </c>
      <c r="T327" s="178">
        <v>376</v>
      </c>
      <c r="U327" s="178">
        <v>367</v>
      </c>
      <c r="V327" s="178">
        <v>363</v>
      </c>
      <c r="W327" s="178">
        <v>368</v>
      </c>
      <c r="X327" s="178">
        <v>361</v>
      </c>
      <c r="Y327" s="153"/>
      <c r="Z327" s="153"/>
      <c r="AA327" s="178">
        <v>481</v>
      </c>
      <c r="AB327" s="178">
        <v>507</v>
      </c>
      <c r="AC327" s="178">
        <v>497</v>
      </c>
      <c r="AD327" s="178">
        <v>478</v>
      </c>
      <c r="AE327" s="178">
        <v>476</v>
      </c>
      <c r="AF327" s="178">
        <v>358</v>
      </c>
      <c r="AG327" s="178">
        <v>364</v>
      </c>
      <c r="AH327" s="178">
        <v>360</v>
      </c>
      <c r="AI327" s="178">
        <v>367</v>
      </c>
      <c r="AJ327" s="178">
        <v>363</v>
      </c>
      <c r="AK327" s="153"/>
      <c r="AL327" s="153"/>
      <c r="AM327" s="178"/>
      <c r="AN327" s="178"/>
      <c r="AO327" s="214"/>
      <c r="AP327" s="168">
        <v>75</v>
      </c>
      <c r="AQ327" s="169">
        <v>144</v>
      </c>
      <c r="AR327" s="167"/>
      <c r="AS327" s="167"/>
      <c r="AT327" s="167"/>
      <c r="AU327" s="167"/>
      <c r="AV327" s="167"/>
      <c r="AW327" s="167"/>
      <c r="AX327" s="167"/>
      <c r="AY327" s="167"/>
      <c r="AZ327" s="167"/>
      <c r="BA327" s="167"/>
      <c r="BB327" s="167"/>
      <c r="BC327" s="167"/>
      <c r="BD327" s="167"/>
      <c r="BE327" s="167"/>
      <c r="BF327" s="167"/>
      <c r="BG327" s="167"/>
      <c r="BH327" s="167"/>
      <c r="BI327" s="167"/>
      <c r="BJ327" s="167"/>
      <c r="BK327" s="167"/>
      <c r="BL327" s="167"/>
      <c r="BM327" s="167"/>
      <c r="BN327" s="167"/>
      <c r="BO327" s="167"/>
      <c r="BP327" s="167"/>
      <c r="BQ327" s="167"/>
      <c r="BR327" s="167"/>
      <c r="BS327" s="167"/>
      <c r="BT327" s="167"/>
      <c r="BU327" s="167"/>
      <c r="BV327" s="167"/>
      <c r="BW327" s="167"/>
      <c r="BX327" s="170"/>
      <c r="BY327" s="170"/>
      <c r="BZ327" s="170"/>
      <c r="CA327" s="170"/>
      <c r="CB327" s="170"/>
      <c r="CC327" s="170"/>
      <c r="CD327" s="170"/>
      <c r="CE327" s="170"/>
      <c r="CF327" s="170"/>
      <c r="CG327" s="171"/>
      <c r="CH327" s="166">
        <v>1.4999999999999999E-2</v>
      </c>
      <c r="CI327" s="283"/>
      <c r="CJ327" s="172"/>
      <c r="CK327" s="154"/>
      <c r="CL327" s="154"/>
      <c r="CM327" s="154"/>
      <c r="CN327" s="154"/>
      <c r="CO327" s="154" t="s">
        <v>367</v>
      </c>
      <c r="CP327" s="273" t="s">
        <v>368</v>
      </c>
      <c r="CQ327" s="250" t="s">
        <v>382</v>
      </c>
      <c r="CR327" s="250" t="s">
        <v>370</v>
      </c>
      <c r="CS327" s="250">
        <v>10</v>
      </c>
      <c r="CT327" s="250"/>
      <c r="CU327" s="250"/>
      <c r="CV327" s="250"/>
      <c r="CW327" s="250"/>
      <c r="CX327" s="250"/>
      <c r="CY327" s="250" t="str">
        <f t="shared" si="80"/>
        <v/>
      </c>
      <c r="CZ327" s="178">
        <f t="shared" si="81"/>
        <v>491</v>
      </c>
      <c r="DA327" s="178">
        <f t="shared" si="82"/>
        <v>364.7</v>
      </c>
      <c r="DB327" s="243">
        <f t="shared" si="83"/>
        <v>0</v>
      </c>
      <c r="DC327" s="12">
        <f t="shared" si="84"/>
        <v>0</v>
      </c>
      <c r="DD327" s="271">
        <f t="shared" si="85"/>
        <v>0</v>
      </c>
      <c r="DE327" s="271" t="str">
        <f t="shared" si="86"/>
        <v/>
      </c>
      <c r="DF327" s="167" t="str">
        <f t="shared" si="87"/>
        <v/>
      </c>
      <c r="DG327" s="271" t="str">
        <f t="shared" si="88"/>
        <v/>
      </c>
      <c r="DH327" s="243">
        <f t="shared" si="89"/>
        <v>0</v>
      </c>
      <c r="DI327" s="281" t="str">
        <f t="shared" si="90"/>
        <v/>
      </c>
      <c r="DK327" s="12" t="str">
        <f t="shared" si="91"/>
        <v/>
      </c>
      <c r="DM327" s="242">
        <f t="shared" si="92"/>
        <v>29.699999999999989</v>
      </c>
      <c r="DN327" s="250">
        <f t="shared" si="93"/>
        <v>0</v>
      </c>
      <c r="DO327" s="250">
        <f t="shared" si="94"/>
        <v>1</v>
      </c>
      <c r="DP327" s="250">
        <f t="shared" si="95"/>
        <v>0</v>
      </c>
      <c r="DQ327" s="250"/>
      <c r="DR327" s="250"/>
      <c r="DS327" s="250"/>
      <c r="DT327" s="250"/>
      <c r="DU327" s="250"/>
      <c r="DV327" s="250"/>
      <c r="DW327" s="250"/>
      <c r="DX327" s="250"/>
      <c r="DY327" s="250"/>
      <c r="DZ327" s="250"/>
      <c r="EA327" s="250"/>
      <c r="EB327" s="250"/>
      <c r="EC327" s="250"/>
      <c r="ED327" s="250"/>
      <c r="EE327" s="250"/>
      <c r="EF327" s="250"/>
      <c r="EG327" s="250"/>
      <c r="EH327" s="250"/>
      <c r="EI327" s="250"/>
    </row>
    <row r="328" spans="1:139" s="184" customFormat="1" ht="31.5" customHeight="1" x14ac:dyDescent="0.2">
      <c r="A328" s="179">
        <v>2022</v>
      </c>
      <c r="B328" s="152">
        <v>3</v>
      </c>
      <c r="C328" s="282">
        <v>44633</v>
      </c>
      <c r="D328" s="152">
        <v>236</v>
      </c>
      <c r="E328" s="152">
        <v>160</v>
      </c>
      <c r="F328" s="152">
        <v>7</v>
      </c>
      <c r="G328" s="183" t="s">
        <v>187</v>
      </c>
      <c r="H328" s="271" t="s">
        <v>188</v>
      </c>
      <c r="I328" s="271" t="s">
        <v>365</v>
      </c>
      <c r="J328" s="271">
        <v>2</v>
      </c>
      <c r="K328" s="271">
        <v>1</v>
      </c>
      <c r="L328" s="185">
        <v>200</v>
      </c>
      <c r="M328" s="186">
        <v>186</v>
      </c>
      <c r="N328" s="187">
        <v>214</v>
      </c>
      <c r="O328" s="178">
        <v>299</v>
      </c>
      <c r="P328" s="178">
        <v>285</v>
      </c>
      <c r="Q328" s="178">
        <v>291</v>
      </c>
      <c r="R328" s="178">
        <v>287</v>
      </c>
      <c r="S328" s="178">
        <v>280</v>
      </c>
      <c r="T328" s="178">
        <v>205</v>
      </c>
      <c r="U328" s="178">
        <v>190</v>
      </c>
      <c r="V328" s="178">
        <v>192</v>
      </c>
      <c r="W328" s="178">
        <v>204</v>
      </c>
      <c r="X328" s="178">
        <v>203</v>
      </c>
      <c r="Y328" s="153">
        <v>91</v>
      </c>
      <c r="Z328" s="153">
        <v>95</v>
      </c>
      <c r="AA328" s="178">
        <v>270</v>
      </c>
      <c r="AB328" s="178">
        <v>279</v>
      </c>
      <c r="AC328" s="178">
        <v>281</v>
      </c>
      <c r="AD328" s="178">
        <v>261</v>
      </c>
      <c r="AE328" s="178">
        <v>282</v>
      </c>
      <c r="AF328" s="178">
        <v>208</v>
      </c>
      <c r="AG328" s="178">
        <v>193</v>
      </c>
      <c r="AH328" s="178">
        <v>211</v>
      </c>
      <c r="AI328" s="178">
        <v>194</v>
      </c>
      <c r="AJ328" s="178">
        <v>207</v>
      </c>
      <c r="AK328" s="153">
        <v>95</v>
      </c>
      <c r="AL328" s="153">
        <v>95</v>
      </c>
      <c r="AM328" s="178"/>
      <c r="AN328" s="178"/>
      <c r="AO328" s="214"/>
      <c r="AP328" s="168">
        <v>76</v>
      </c>
      <c r="AQ328" s="169">
        <v>95</v>
      </c>
      <c r="AR328" s="167"/>
      <c r="AS328" s="167"/>
      <c r="AT328" s="167"/>
      <c r="AU328" s="167"/>
      <c r="AV328" s="167">
        <v>666</v>
      </c>
      <c r="AW328" s="167">
        <v>4</v>
      </c>
      <c r="AX328" s="167">
        <v>4</v>
      </c>
      <c r="AY328" s="167">
        <v>2</v>
      </c>
      <c r="AZ328" s="167"/>
      <c r="BA328" s="167"/>
      <c r="BB328" s="167"/>
      <c r="BC328" s="167"/>
      <c r="BD328" s="167"/>
      <c r="BE328" s="167"/>
      <c r="BF328" s="167"/>
      <c r="BG328" s="167"/>
      <c r="BH328" s="167"/>
      <c r="BI328" s="167"/>
      <c r="BJ328" s="167"/>
      <c r="BK328" s="167">
        <v>1302</v>
      </c>
      <c r="BL328" s="167"/>
      <c r="BM328" s="167">
        <v>3</v>
      </c>
      <c r="BN328" s="167">
        <v>4</v>
      </c>
      <c r="BO328" s="167"/>
      <c r="BP328" s="167"/>
      <c r="BQ328" s="167"/>
      <c r="BR328" s="167"/>
      <c r="BS328" s="167"/>
      <c r="BT328" s="167"/>
      <c r="BU328" s="167"/>
      <c r="BV328" s="167"/>
      <c r="BW328" s="167"/>
      <c r="BX328" s="170">
        <v>7</v>
      </c>
      <c r="BY328" s="170">
        <v>6</v>
      </c>
      <c r="BZ328" s="170"/>
      <c r="CA328" s="170"/>
      <c r="CB328" s="170"/>
      <c r="CC328" s="170"/>
      <c r="CD328" s="170"/>
      <c r="CE328" s="170"/>
      <c r="CF328" s="170"/>
      <c r="CG328" s="171"/>
      <c r="CH328" s="166">
        <v>1.4999999999999999E-2</v>
      </c>
      <c r="CI328" s="283"/>
      <c r="CJ328" s="172"/>
      <c r="CK328" s="154"/>
      <c r="CL328" s="154"/>
      <c r="CM328" s="154"/>
      <c r="CN328" s="154"/>
      <c r="CO328" s="154" t="s">
        <v>433</v>
      </c>
      <c r="CP328" s="273" t="s">
        <v>434</v>
      </c>
      <c r="CQ328" s="250"/>
      <c r="CR328" s="250"/>
      <c r="CS328" s="250">
        <v>10</v>
      </c>
      <c r="CT328" s="250"/>
      <c r="CU328" s="250"/>
      <c r="CV328" s="250"/>
      <c r="CW328" s="250"/>
      <c r="CX328" s="250"/>
      <c r="CY328" s="250" t="str">
        <f t="shared" si="80"/>
        <v/>
      </c>
      <c r="CZ328" s="178">
        <f t="shared" si="81"/>
        <v>282</v>
      </c>
      <c r="DA328" s="178">
        <f t="shared" si="82"/>
        <v>200.7</v>
      </c>
      <c r="DB328" s="243">
        <f t="shared" si="83"/>
        <v>1968</v>
      </c>
      <c r="DC328" s="12">
        <f t="shared" si="84"/>
        <v>17</v>
      </c>
      <c r="DD328" s="271">
        <f t="shared" si="85"/>
        <v>17</v>
      </c>
      <c r="DE328" s="271">
        <f t="shared" si="86"/>
        <v>94</v>
      </c>
      <c r="DF328" s="167">
        <f t="shared" si="87"/>
        <v>77</v>
      </c>
      <c r="DG328" s="271">
        <f t="shared" si="88"/>
        <v>0.2</v>
      </c>
      <c r="DH328" s="243">
        <f t="shared" si="89"/>
        <v>1985</v>
      </c>
      <c r="DI328" s="281">
        <f t="shared" si="90"/>
        <v>8.5642317380352651E-3</v>
      </c>
      <c r="DK328" s="12">
        <f t="shared" si="91"/>
        <v>1</v>
      </c>
      <c r="DM328" s="242">
        <f t="shared" si="92"/>
        <v>0.69999999999998863</v>
      </c>
      <c r="DN328" s="250">
        <f t="shared" si="93"/>
        <v>1</v>
      </c>
      <c r="DO328" s="250">
        <f t="shared" si="94"/>
        <v>1</v>
      </c>
      <c r="DP328" s="250">
        <f t="shared" si="95"/>
        <v>1</v>
      </c>
      <c r="DQ328" s="250"/>
      <c r="DR328" s="250"/>
      <c r="DS328" s="250"/>
      <c r="DT328" s="250"/>
      <c r="DU328" s="250"/>
      <c r="DV328" s="250"/>
      <c r="DW328" s="250"/>
      <c r="DX328" s="250"/>
      <c r="DY328" s="250"/>
      <c r="DZ328" s="250"/>
      <c r="EA328" s="250"/>
      <c r="EB328" s="250"/>
      <c r="EC328" s="250"/>
      <c r="ED328" s="250"/>
      <c r="EE328" s="250"/>
      <c r="EF328" s="250"/>
      <c r="EG328" s="250"/>
      <c r="EH328" s="250"/>
      <c r="EI328" s="250"/>
    </row>
    <row r="329" spans="1:139" s="184" customFormat="1" ht="31.5" customHeight="1" x14ac:dyDescent="0.2">
      <c r="A329" s="179">
        <v>2022</v>
      </c>
      <c r="B329" s="152">
        <v>3</v>
      </c>
      <c r="C329" s="282">
        <v>44633</v>
      </c>
      <c r="D329" s="152">
        <v>301</v>
      </c>
      <c r="E329" s="152">
        <v>225</v>
      </c>
      <c r="F329" s="152">
        <v>8</v>
      </c>
      <c r="G329" s="183" t="s">
        <v>157</v>
      </c>
      <c r="H329" s="271" t="s">
        <v>158</v>
      </c>
      <c r="I329" s="271" t="s">
        <v>365</v>
      </c>
      <c r="J329" s="271">
        <v>6</v>
      </c>
      <c r="K329" s="271">
        <v>1</v>
      </c>
      <c r="L329" s="185">
        <v>372</v>
      </c>
      <c r="M329" s="186">
        <v>345.96</v>
      </c>
      <c r="N329" s="187">
        <v>398.04</v>
      </c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53"/>
      <c r="Z329" s="153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53"/>
      <c r="AL329" s="153"/>
      <c r="AM329" s="178"/>
      <c r="AN329" s="178"/>
      <c r="AO329" s="214"/>
      <c r="AP329" s="168">
        <v>169</v>
      </c>
      <c r="AQ329" s="169">
        <v>128</v>
      </c>
      <c r="AR329" s="167"/>
      <c r="AS329" s="167"/>
      <c r="AT329" s="167"/>
      <c r="AU329" s="167"/>
      <c r="AV329" s="167">
        <v>78</v>
      </c>
      <c r="AW329" s="167"/>
      <c r="AX329" s="167"/>
      <c r="AY329" s="167"/>
      <c r="AZ329" s="167"/>
      <c r="BA329" s="167"/>
      <c r="BB329" s="167"/>
      <c r="BC329" s="167"/>
      <c r="BD329" s="167"/>
      <c r="BE329" s="167"/>
      <c r="BF329" s="167"/>
      <c r="BG329" s="167"/>
      <c r="BH329" s="167"/>
      <c r="BI329" s="167"/>
      <c r="BJ329" s="167"/>
      <c r="BK329" s="167"/>
      <c r="BL329" s="167"/>
      <c r="BM329" s="167"/>
      <c r="BN329" s="167"/>
      <c r="BO329" s="167"/>
      <c r="BP329" s="167"/>
      <c r="BQ329" s="167"/>
      <c r="BR329" s="167"/>
      <c r="BS329" s="167"/>
      <c r="BT329" s="167"/>
      <c r="BU329" s="167"/>
      <c r="BV329" s="167"/>
      <c r="BW329" s="167"/>
      <c r="BX329" s="170"/>
      <c r="BY329" s="170"/>
      <c r="BZ329" s="170"/>
      <c r="CA329" s="170"/>
      <c r="CB329" s="170"/>
      <c r="CC329" s="170"/>
      <c r="CD329" s="170"/>
      <c r="CE329" s="170"/>
      <c r="CF329" s="170"/>
      <c r="CG329" s="171"/>
      <c r="CH329" s="166">
        <v>1.4999999999999999E-2</v>
      </c>
      <c r="CI329" s="283"/>
      <c r="CJ329" s="172"/>
      <c r="CK329" s="154"/>
      <c r="CL329" s="154"/>
      <c r="CM329" s="154"/>
      <c r="CN329" s="154"/>
      <c r="CO329" s="154" t="s">
        <v>366</v>
      </c>
      <c r="CP329" s="273" t="s">
        <v>366</v>
      </c>
      <c r="CQ329" s="250"/>
      <c r="CR329" s="250"/>
      <c r="CS329" s="250">
        <v>10</v>
      </c>
      <c r="CT329" s="250"/>
      <c r="CU329" s="250"/>
      <c r="CV329" s="250"/>
      <c r="CW329" s="250"/>
      <c r="CX329" s="250"/>
      <c r="CY329" s="250" t="str">
        <f t="shared" si="80"/>
        <v/>
      </c>
      <c r="CZ329" s="178" t="str">
        <f t="shared" si="81"/>
        <v/>
      </c>
      <c r="DA329" s="178" t="str">
        <f t="shared" si="82"/>
        <v/>
      </c>
      <c r="DB329" s="243">
        <f t="shared" si="83"/>
        <v>78</v>
      </c>
      <c r="DC329" s="12">
        <f t="shared" si="84"/>
        <v>0</v>
      </c>
      <c r="DD329" s="271">
        <f t="shared" si="85"/>
        <v>0</v>
      </c>
      <c r="DE329" s="271" t="str">
        <f t="shared" si="86"/>
        <v/>
      </c>
      <c r="DF329" s="167" t="str">
        <f t="shared" si="87"/>
        <v/>
      </c>
      <c r="DG329" s="271" t="str">
        <f t="shared" si="88"/>
        <v/>
      </c>
      <c r="DH329" s="243">
        <f t="shared" si="89"/>
        <v>78</v>
      </c>
      <c r="DI329" s="281">
        <f t="shared" si="90"/>
        <v>0</v>
      </c>
      <c r="DK329" s="12" t="str">
        <f t="shared" si="91"/>
        <v/>
      </c>
      <c r="DM329" s="242" t="str">
        <f t="shared" si="92"/>
        <v/>
      </c>
      <c r="DN329" s="250">
        <f t="shared" si="93"/>
        <v>0</v>
      </c>
      <c r="DO329" s="250">
        <f t="shared" si="94"/>
        <v>1</v>
      </c>
      <c r="DP329" s="250">
        <f t="shared" si="95"/>
        <v>0</v>
      </c>
      <c r="DQ329" s="250"/>
      <c r="DR329" s="250"/>
      <c r="DS329" s="250"/>
      <c r="DT329" s="250"/>
      <c r="DU329" s="250"/>
      <c r="DV329" s="250"/>
      <c r="DW329" s="250"/>
      <c r="DX329" s="250"/>
      <c r="DY329" s="250"/>
      <c r="DZ329" s="250"/>
      <c r="EA329" s="250"/>
      <c r="EB329" s="250"/>
      <c r="EC329" s="250"/>
      <c r="ED329" s="250"/>
      <c r="EE329" s="250"/>
      <c r="EF329" s="250"/>
      <c r="EG329" s="250"/>
      <c r="EH329" s="250"/>
      <c r="EI329" s="250"/>
    </row>
    <row r="330" spans="1:139" s="184" customFormat="1" ht="31.5" customHeight="1" x14ac:dyDescent="0.2">
      <c r="A330" s="179">
        <v>2022</v>
      </c>
      <c r="B330" s="152">
        <v>3</v>
      </c>
      <c r="C330" s="282">
        <v>44633</v>
      </c>
      <c r="D330" s="152">
        <v>395</v>
      </c>
      <c r="E330" s="152">
        <v>607</v>
      </c>
      <c r="F330" s="152">
        <v>8</v>
      </c>
      <c r="G330" s="183" t="s">
        <v>181</v>
      </c>
      <c r="H330" s="271" t="s">
        <v>182</v>
      </c>
      <c r="I330" s="271" t="s">
        <v>365</v>
      </c>
      <c r="J330" s="271">
        <v>3</v>
      </c>
      <c r="K330" s="271">
        <v>3</v>
      </c>
      <c r="L330" s="185">
        <v>120</v>
      </c>
      <c r="M330" s="186">
        <v>111.6</v>
      </c>
      <c r="N330" s="187">
        <v>128.4</v>
      </c>
      <c r="O330" s="178">
        <v>155</v>
      </c>
      <c r="P330" s="178">
        <v>165</v>
      </c>
      <c r="Q330" s="178">
        <v>170</v>
      </c>
      <c r="R330" s="178">
        <v>159</v>
      </c>
      <c r="S330" s="178">
        <v>163</v>
      </c>
      <c r="T330" s="178">
        <v>100</v>
      </c>
      <c r="U330" s="178">
        <v>117</v>
      </c>
      <c r="V330" s="178">
        <v>112</v>
      </c>
      <c r="W330" s="178">
        <v>117</v>
      </c>
      <c r="X330" s="178">
        <v>119</v>
      </c>
      <c r="Y330" s="153"/>
      <c r="Z330" s="153"/>
      <c r="AA330" s="178">
        <v>172</v>
      </c>
      <c r="AB330" s="178">
        <v>159</v>
      </c>
      <c r="AC330" s="178">
        <v>160</v>
      </c>
      <c r="AD330" s="178">
        <v>153</v>
      </c>
      <c r="AE330" s="178"/>
      <c r="AF330" s="178">
        <v>130</v>
      </c>
      <c r="AG330" s="178">
        <v>119</v>
      </c>
      <c r="AH330" s="178">
        <v>121</v>
      </c>
      <c r="AI330" s="178">
        <v>124</v>
      </c>
      <c r="AJ330" s="178"/>
      <c r="AK330" s="153"/>
      <c r="AL330" s="153"/>
      <c r="AM330" s="178"/>
      <c r="AN330" s="178"/>
      <c r="AO330" s="214"/>
      <c r="AP330" s="168">
        <v>86</v>
      </c>
      <c r="AQ330" s="169">
        <v>126</v>
      </c>
      <c r="AR330" s="167"/>
      <c r="AS330" s="167"/>
      <c r="AT330" s="167"/>
      <c r="AU330" s="167"/>
      <c r="AV330" s="167">
        <v>1152</v>
      </c>
      <c r="AW330" s="167">
        <v>3</v>
      </c>
      <c r="AX330" s="167">
        <v>3</v>
      </c>
      <c r="AY330" s="167">
        <v>3</v>
      </c>
      <c r="AZ330" s="167"/>
      <c r="BA330" s="167"/>
      <c r="BB330" s="167"/>
      <c r="BC330" s="167"/>
      <c r="BD330" s="167"/>
      <c r="BE330" s="167"/>
      <c r="BF330" s="167"/>
      <c r="BG330" s="167"/>
      <c r="BH330" s="167"/>
      <c r="BI330" s="167"/>
      <c r="BJ330" s="167"/>
      <c r="BK330" s="167">
        <v>936</v>
      </c>
      <c r="BL330" s="167">
        <v>3</v>
      </c>
      <c r="BM330" s="167"/>
      <c r="BN330" s="167">
        <v>5</v>
      </c>
      <c r="BO330" s="167"/>
      <c r="BP330" s="167"/>
      <c r="BQ330" s="167"/>
      <c r="BR330" s="167"/>
      <c r="BS330" s="167"/>
      <c r="BT330" s="167"/>
      <c r="BU330" s="167"/>
      <c r="BV330" s="167"/>
      <c r="BW330" s="167">
        <v>2</v>
      </c>
      <c r="BX330" s="170"/>
      <c r="BY330" s="170">
        <v>2</v>
      </c>
      <c r="BZ330" s="170"/>
      <c r="CA330" s="170"/>
      <c r="CB330" s="170"/>
      <c r="CC330" s="170"/>
      <c r="CD330" s="170"/>
      <c r="CE330" s="170"/>
      <c r="CF330" s="170"/>
      <c r="CG330" s="171"/>
      <c r="CH330" s="166">
        <v>1.4999999999999999E-2</v>
      </c>
      <c r="CI330" s="283"/>
      <c r="CJ330" s="172"/>
      <c r="CK330" s="154"/>
      <c r="CL330" s="154"/>
      <c r="CM330" s="154"/>
      <c r="CN330" s="154"/>
      <c r="CO330" s="154" t="s">
        <v>435</v>
      </c>
      <c r="CP330" s="273" t="s">
        <v>436</v>
      </c>
      <c r="CQ330" s="250"/>
      <c r="CR330" s="250"/>
      <c r="CS330" s="250">
        <v>10</v>
      </c>
      <c r="CT330" s="250"/>
      <c r="CU330" s="250"/>
      <c r="CV330" s="250"/>
      <c r="CW330" s="250"/>
      <c r="CX330" s="250"/>
      <c r="CY330" s="250" t="str">
        <f t="shared" si="80"/>
        <v/>
      </c>
      <c r="CZ330" s="178">
        <f t="shared" si="81"/>
        <v>162</v>
      </c>
      <c r="DA330" s="178">
        <f t="shared" si="82"/>
        <v>117.66666666666667</v>
      </c>
      <c r="DB330" s="243">
        <f t="shared" si="83"/>
        <v>2088</v>
      </c>
      <c r="DC330" s="12">
        <f t="shared" si="84"/>
        <v>17</v>
      </c>
      <c r="DD330" s="271">
        <f t="shared" si="85"/>
        <v>6</v>
      </c>
      <c r="DE330" s="271" t="str">
        <f t="shared" si="86"/>
        <v/>
      </c>
      <c r="DF330" s="167" t="str">
        <f t="shared" si="87"/>
        <v/>
      </c>
      <c r="DG330" s="271" t="str">
        <f t="shared" si="88"/>
        <v/>
      </c>
      <c r="DH330" s="243">
        <f t="shared" si="89"/>
        <v>2094</v>
      </c>
      <c r="DI330" s="281">
        <f t="shared" si="90"/>
        <v>2.8653295128939827E-3</v>
      </c>
      <c r="DK330" s="12" t="str">
        <f t="shared" si="91"/>
        <v/>
      </c>
      <c r="DM330" s="242">
        <f t="shared" si="92"/>
        <v>-2.3333333333333286</v>
      </c>
      <c r="DN330" s="250">
        <f t="shared" si="93"/>
        <v>0</v>
      </c>
      <c r="DO330" s="250">
        <f t="shared" si="94"/>
        <v>1</v>
      </c>
      <c r="DP330" s="250">
        <f t="shared" si="95"/>
        <v>1</v>
      </c>
      <c r="DQ330" s="250"/>
      <c r="DR330" s="250"/>
      <c r="DS330" s="250"/>
      <c r="DT330" s="250"/>
      <c r="DU330" s="250"/>
      <c r="DV330" s="250"/>
      <c r="DW330" s="250"/>
      <c r="DX330" s="250"/>
      <c r="DY330" s="250"/>
      <c r="DZ330" s="250"/>
      <c r="EA330" s="250"/>
      <c r="EB330" s="250"/>
      <c r="EC330" s="250"/>
      <c r="ED330" s="250"/>
      <c r="EE330" s="250"/>
      <c r="EF330" s="250"/>
      <c r="EG330" s="250"/>
      <c r="EH330" s="250"/>
      <c r="EI330" s="250"/>
    </row>
    <row r="331" spans="1:139" s="184" customFormat="1" ht="31.5" customHeight="1" x14ac:dyDescent="0.2">
      <c r="A331" s="179">
        <v>2022</v>
      </c>
      <c r="B331" s="152">
        <v>3</v>
      </c>
      <c r="C331" s="282">
        <v>44633</v>
      </c>
      <c r="D331" s="152">
        <v>395</v>
      </c>
      <c r="E331" s="152">
        <v>608</v>
      </c>
      <c r="F331" s="152">
        <v>8</v>
      </c>
      <c r="G331" s="183" t="s">
        <v>183</v>
      </c>
      <c r="H331" s="271" t="s">
        <v>184</v>
      </c>
      <c r="I331" s="271" t="s">
        <v>365</v>
      </c>
      <c r="J331" s="271">
        <v>3</v>
      </c>
      <c r="K331" s="271">
        <v>3</v>
      </c>
      <c r="L331" s="185">
        <v>110</v>
      </c>
      <c r="M331" s="186">
        <v>102.3</v>
      </c>
      <c r="N331" s="187">
        <v>117.7</v>
      </c>
      <c r="O331" s="178">
        <v>146</v>
      </c>
      <c r="P331" s="178">
        <v>159</v>
      </c>
      <c r="Q331" s="178">
        <v>154</v>
      </c>
      <c r="R331" s="178">
        <v>144</v>
      </c>
      <c r="S331" s="178">
        <v>152</v>
      </c>
      <c r="T331" s="178">
        <v>101</v>
      </c>
      <c r="U331" s="178">
        <v>95</v>
      </c>
      <c r="V331" s="178">
        <v>97</v>
      </c>
      <c r="W331" s="178">
        <v>100</v>
      </c>
      <c r="X331" s="178">
        <v>105</v>
      </c>
      <c r="Y331" s="153"/>
      <c r="Z331" s="153"/>
      <c r="AA331" s="178">
        <v>160</v>
      </c>
      <c r="AB331" s="178">
        <v>144</v>
      </c>
      <c r="AC331" s="178">
        <v>150</v>
      </c>
      <c r="AD331" s="178">
        <v>149</v>
      </c>
      <c r="AE331" s="178"/>
      <c r="AF331" s="178">
        <v>113</v>
      </c>
      <c r="AG331" s="178">
        <v>103</v>
      </c>
      <c r="AH331" s="178">
        <v>118</v>
      </c>
      <c r="AI331" s="178">
        <v>117</v>
      </c>
      <c r="AJ331" s="178"/>
      <c r="AK331" s="153"/>
      <c r="AL331" s="153"/>
      <c r="AM331" s="178"/>
      <c r="AN331" s="178"/>
      <c r="AO331" s="214"/>
      <c r="AP331" s="168">
        <v>86</v>
      </c>
      <c r="AQ331" s="169">
        <v>126</v>
      </c>
      <c r="AR331" s="167"/>
      <c r="AS331" s="167"/>
      <c r="AT331" s="167"/>
      <c r="AU331" s="167"/>
      <c r="AV331" s="167">
        <v>1152</v>
      </c>
      <c r="AW331" s="167">
        <v>2</v>
      </c>
      <c r="AX331" s="167">
        <v>3</v>
      </c>
      <c r="AY331" s="167">
        <v>3</v>
      </c>
      <c r="AZ331" s="167"/>
      <c r="BA331" s="167"/>
      <c r="BB331" s="167"/>
      <c r="BC331" s="167"/>
      <c r="BD331" s="167"/>
      <c r="BE331" s="167"/>
      <c r="BF331" s="167"/>
      <c r="BG331" s="167"/>
      <c r="BH331" s="167"/>
      <c r="BI331" s="167"/>
      <c r="BJ331" s="167"/>
      <c r="BK331" s="167">
        <v>936</v>
      </c>
      <c r="BL331" s="167">
        <v>2</v>
      </c>
      <c r="BM331" s="167">
        <v>1</v>
      </c>
      <c r="BN331" s="167">
        <v>2</v>
      </c>
      <c r="BO331" s="167"/>
      <c r="BP331" s="167"/>
      <c r="BQ331" s="167"/>
      <c r="BR331" s="167"/>
      <c r="BS331" s="167"/>
      <c r="BT331" s="167"/>
      <c r="BU331" s="167"/>
      <c r="BV331" s="167"/>
      <c r="BW331" s="167">
        <v>1</v>
      </c>
      <c r="BX331" s="170">
        <v>1</v>
      </c>
      <c r="BY331" s="170">
        <v>1</v>
      </c>
      <c r="BZ331" s="170"/>
      <c r="CA331" s="170"/>
      <c r="CB331" s="170"/>
      <c r="CC331" s="170"/>
      <c r="CD331" s="170"/>
      <c r="CE331" s="170"/>
      <c r="CF331" s="170"/>
      <c r="CG331" s="171"/>
      <c r="CH331" s="166">
        <v>1.4999999999999999E-2</v>
      </c>
      <c r="CI331" s="283"/>
      <c r="CJ331" s="172"/>
      <c r="CK331" s="154"/>
      <c r="CL331" s="154"/>
      <c r="CM331" s="154"/>
      <c r="CN331" s="154"/>
      <c r="CO331" s="154" t="s">
        <v>435</v>
      </c>
      <c r="CP331" s="273" t="s">
        <v>436</v>
      </c>
      <c r="CQ331" s="250"/>
      <c r="CR331" s="250"/>
      <c r="CS331" s="250">
        <v>10</v>
      </c>
      <c r="CT331" s="250"/>
      <c r="CU331" s="250"/>
      <c r="CV331" s="250"/>
      <c r="CW331" s="250"/>
      <c r="CX331" s="250"/>
      <c r="CY331" s="250" t="str">
        <f t="shared" si="80"/>
        <v/>
      </c>
      <c r="CZ331" s="178">
        <f t="shared" si="81"/>
        <v>151</v>
      </c>
      <c r="DA331" s="178">
        <f t="shared" si="82"/>
        <v>105.44444444444444</v>
      </c>
      <c r="DB331" s="243">
        <f t="shared" si="83"/>
        <v>2088</v>
      </c>
      <c r="DC331" s="12">
        <f t="shared" si="84"/>
        <v>13</v>
      </c>
      <c r="DD331" s="271">
        <f t="shared" si="85"/>
        <v>4</v>
      </c>
      <c r="DE331" s="271" t="str">
        <f t="shared" si="86"/>
        <v/>
      </c>
      <c r="DF331" s="167" t="str">
        <f t="shared" si="87"/>
        <v/>
      </c>
      <c r="DG331" s="271" t="str">
        <f t="shared" si="88"/>
        <v/>
      </c>
      <c r="DH331" s="243">
        <f t="shared" si="89"/>
        <v>2092</v>
      </c>
      <c r="DI331" s="281">
        <f t="shared" si="90"/>
        <v>1.9120458891013384E-3</v>
      </c>
      <c r="DK331" s="12" t="str">
        <f t="shared" si="91"/>
        <v/>
      </c>
      <c r="DM331" s="242">
        <f t="shared" si="92"/>
        <v>-4.5555555555555571</v>
      </c>
      <c r="DN331" s="250">
        <f t="shared" si="93"/>
        <v>0</v>
      </c>
      <c r="DO331" s="250">
        <f t="shared" si="94"/>
        <v>1</v>
      </c>
      <c r="DP331" s="250">
        <f t="shared" si="95"/>
        <v>1</v>
      </c>
      <c r="DQ331" s="250"/>
      <c r="DR331" s="250"/>
      <c r="DS331" s="250"/>
      <c r="DT331" s="250"/>
      <c r="DU331" s="250"/>
      <c r="DV331" s="250"/>
      <c r="DW331" s="250"/>
      <c r="DX331" s="250"/>
      <c r="DY331" s="250"/>
      <c r="DZ331" s="250"/>
      <c r="EA331" s="250"/>
      <c r="EB331" s="250"/>
      <c r="EC331" s="250"/>
      <c r="ED331" s="250"/>
      <c r="EE331" s="250"/>
      <c r="EF331" s="250"/>
      <c r="EG331" s="250"/>
      <c r="EH331" s="250"/>
      <c r="EI331" s="250"/>
    </row>
    <row r="332" spans="1:139" s="184" customFormat="1" ht="31.5" customHeight="1" x14ac:dyDescent="0.2">
      <c r="A332" s="179">
        <v>2022</v>
      </c>
      <c r="B332" s="152">
        <v>3</v>
      </c>
      <c r="C332" s="282">
        <v>44633</v>
      </c>
      <c r="D332" s="152">
        <v>395</v>
      </c>
      <c r="E332" s="152">
        <v>609</v>
      </c>
      <c r="F332" s="152">
        <v>8</v>
      </c>
      <c r="G332" s="183" t="s">
        <v>185</v>
      </c>
      <c r="H332" s="271" t="s">
        <v>186</v>
      </c>
      <c r="I332" s="271" t="s">
        <v>365</v>
      </c>
      <c r="J332" s="271">
        <v>3</v>
      </c>
      <c r="K332" s="271">
        <v>3</v>
      </c>
      <c r="L332" s="185">
        <v>50</v>
      </c>
      <c r="M332" s="186">
        <v>46.5</v>
      </c>
      <c r="N332" s="187">
        <v>53.5</v>
      </c>
      <c r="O332" s="178">
        <v>68</v>
      </c>
      <c r="P332" s="178">
        <v>71</v>
      </c>
      <c r="Q332" s="178">
        <v>73</v>
      </c>
      <c r="R332" s="178">
        <v>69</v>
      </c>
      <c r="S332" s="178">
        <v>64</v>
      </c>
      <c r="T332" s="178">
        <v>50</v>
      </c>
      <c r="U332" s="178">
        <v>52</v>
      </c>
      <c r="V332" s="178">
        <v>51</v>
      </c>
      <c r="W332" s="178">
        <v>52</v>
      </c>
      <c r="X332" s="178">
        <v>50</v>
      </c>
      <c r="Y332" s="153">
        <v>102</v>
      </c>
      <c r="Z332" s="153">
        <v>116</v>
      </c>
      <c r="AA332" s="178">
        <v>70</v>
      </c>
      <c r="AB332" s="178">
        <v>72</v>
      </c>
      <c r="AC332" s="178">
        <v>67</v>
      </c>
      <c r="AD332" s="178">
        <v>68</v>
      </c>
      <c r="AE332" s="178"/>
      <c r="AF332" s="178">
        <v>57</v>
      </c>
      <c r="AG332" s="178">
        <v>53</v>
      </c>
      <c r="AH332" s="178">
        <v>54</v>
      </c>
      <c r="AI332" s="178">
        <v>56</v>
      </c>
      <c r="AJ332" s="178"/>
      <c r="AK332" s="153">
        <v>115</v>
      </c>
      <c r="AL332" s="153">
        <v>115</v>
      </c>
      <c r="AM332" s="178"/>
      <c r="AN332" s="178"/>
      <c r="AO332" s="214"/>
      <c r="AP332" s="168">
        <v>86</v>
      </c>
      <c r="AQ332" s="169">
        <v>126</v>
      </c>
      <c r="AR332" s="167"/>
      <c r="AS332" s="167"/>
      <c r="AT332" s="167"/>
      <c r="AU332" s="167"/>
      <c r="AV332" s="167">
        <v>1152</v>
      </c>
      <c r="AW332" s="167">
        <v>2</v>
      </c>
      <c r="AX332" s="167">
        <v>4</v>
      </c>
      <c r="AY332" s="167">
        <v>2</v>
      </c>
      <c r="AZ332" s="167"/>
      <c r="BA332" s="167"/>
      <c r="BB332" s="167"/>
      <c r="BC332" s="167"/>
      <c r="BD332" s="167"/>
      <c r="BE332" s="167"/>
      <c r="BF332" s="167"/>
      <c r="BG332" s="167"/>
      <c r="BH332" s="167"/>
      <c r="BI332" s="167"/>
      <c r="BJ332" s="167"/>
      <c r="BK332" s="167">
        <v>936</v>
      </c>
      <c r="BL332" s="167"/>
      <c r="BM332" s="167">
        <v>2</v>
      </c>
      <c r="BN332" s="167">
        <v>4</v>
      </c>
      <c r="BO332" s="167"/>
      <c r="BP332" s="167"/>
      <c r="BQ332" s="167"/>
      <c r="BR332" s="167"/>
      <c r="BS332" s="167"/>
      <c r="BT332" s="167"/>
      <c r="BU332" s="167"/>
      <c r="BV332" s="167"/>
      <c r="BW332" s="167"/>
      <c r="BX332" s="170">
        <v>2</v>
      </c>
      <c r="BY332" s="170">
        <v>2</v>
      </c>
      <c r="BZ332" s="170"/>
      <c r="CA332" s="170"/>
      <c r="CB332" s="170"/>
      <c r="CC332" s="170"/>
      <c r="CD332" s="170"/>
      <c r="CE332" s="170"/>
      <c r="CF332" s="170"/>
      <c r="CG332" s="171"/>
      <c r="CH332" s="166">
        <v>1.4999999999999999E-2</v>
      </c>
      <c r="CI332" s="283"/>
      <c r="CJ332" s="172"/>
      <c r="CK332" s="154"/>
      <c r="CL332" s="154"/>
      <c r="CM332" s="154"/>
      <c r="CN332" s="154"/>
      <c r="CO332" s="154" t="s">
        <v>435</v>
      </c>
      <c r="CP332" s="273" t="s">
        <v>436</v>
      </c>
      <c r="CQ332" s="250"/>
      <c r="CR332" s="250"/>
      <c r="CS332" s="250">
        <v>10</v>
      </c>
      <c r="CT332" s="250"/>
      <c r="CU332" s="250"/>
      <c r="CV332" s="250"/>
      <c r="CW332" s="250"/>
      <c r="CX332" s="250"/>
      <c r="CY332" s="250" t="str">
        <f t="shared" si="80"/>
        <v/>
      </c>
      <c r="CZ332" s="178">
        <f t="shared" si="81"/>
        <v>69</v>
      </c>
      <c r="DA332" s="178">
        <f t="shared" si="82"/>
        <v>52.777777777777779</v>
      </c>
      <c r="DB332" s="243">
        <f t="shared" si="83"/>
        <v>2088</v>
      </c>
      <c r="DC332" s="12">
        <f t="shared" si="84"/>
        <v>14</v>
      </c>
      <c r="DD332" s="271">
        <f t="shared" si="85"/>
        <v>5</v>
      </c>
      <c r="DE332" s="271">
        <f t="shared" si="86"/>
        <v>112</v>
      </c>
      <c r="DF332" s="167">
        <f t="shared" si="87"/>
        <v>96</v>
      </c>
      <c r="DG332" s="271">
        <f t="shared" si="88"/>
        <v>0.1</v>
      </c>
      <c r="DH332" s="243">
        <f t="shared" si="89"/>
        <v>2093</v>
      </c>
      <c r="DI332" s="281">
        <f t="shared" si="90"/>
        <v>2.3889154323936935E-3</v>
      </c>
      <c r="DK332" s="12">
        <f t="shared" si="91"/>
        <v>10</v>
      </c>
      <c r="DM332" s="242">
        <f t="shared" si="92"/>
        <v>2.7777777777777786</v>
      </c>
      <c r="DN332" s="250">
        <f t="shared" si="93"/>
        <v>1</v>
      </c>
      <c r="DO332" s="250">
        <f t="shared" si="94"/>
        <v>1</v>
      </c>
      <c r="DP332" s="250">
        <f t="shared" si="95"/>
        <v>1</v>
      </c>
      <c r="DQ332" s="250"/>
      <c r="DR332" s="250"/>
      <c r="DS332" s="250"/>
      <c r="DT332" s="250"/>
      <c r="DU332" s="250"/>
      <c r="DV332" s="250"/>
      <c r="DW332" s="250"/>
      <c r="DX332" s="250"/>
      <c r="DY332" s="250"/>
      <c r="DZ332" s="250"/>
      <c r="EA332" s="250"/>
      <c r="EB332" s="250"/>
      <c r="EC332" s="250"/>
      <c r="ED332" s="250"/>
      <c r="EE332" s="250"/>
      <c r="EF332" s="250"/>
      <c r="EG332" s="250"/>
      <c r="EH332" s="250"/>
      <c r="EI332" s="250"/>
    </row>
    <row r="333" spans="1:139" s="184" customFormat="1" ht="31.5" customHeight="1" x14ac:dyDescent="0.2">
      <c r="A333" s="179">
        <v>2022</v>
      </c>
      <c r="B333" s="152">
        <v>3</v>
      </c>
      <c r="C333" s="282">
        <v>44633</v>
      </c>
      <c r="D333" s="152">
        <v>227</v>
      </c>
      <c r="E333" s="152">
        <v>155</v>
      </c>
      <c r="F333" s="152">
        <v>28</v>
      </c>
      <c r="G333" s="183" t="s">
        <v>153</v>
      </c>
      <c r="H333" s="271" t="s">
        <v>154</v>
      </c>
      <c r="I333" s="271" t="s">
        <v>390</v>
      </c>
      <c r="J333" s="271">
        <v>3</v>
      </c>
      <c r="K333" s="271">
        <v>2</v>
      </c>
      <c r="L333" s="185">
        <v>122</v>
      </c>
      <c r="M333" s="186">
        <v>113.46</v>
      </c>
      <c r="N333" s="187">
        <v>130.54</v>
      </c>
      <c r="O333" s="178"/>
      <c r="P333" s="178"/>
      <c r="Q333" s="178">
        <v>225</v>
      </c>
      <c r="R333" s="178">
        <v>212</v>
      </c>
      <c r="S333" s="178">
        <v>221</v>
      </c>
      <c r="T333" s="178"/>
      <c r="U333" s="178"/>
      <c r="V333" s="178">
        <v>136</v>
      </c>
      <c r="W333" s="178">
        <v>134</v>
      </c>
      <c r="X333" s="178">
        <v>129</v>
      </c>
      <c r="Y333" s="153">
        <v>130</v>
      </c>
      <c r="Z333" s="153">
        <v>151</v>
      </c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53"/>
      <c r="AL333" s="153"/>
      <c r="AM333" s="178"/>
      <c r="AN333" s="178"/>
      <c r="AO333" s="214"/>
      <c r="AP333" s="168">
        <v>80</v>
      </c>
      <c r="AQ333" s="169">
        <v>135</v>
      </c>
      <c r="AR333" s="167"/>
      <c r="AS333" s="167"/>
      <c r="AT333" s="167"/>
      <c r="AU333" s="167"/>
      <c r="AV333" s="167">
        <v>2664</v>
      </c>
      <c r="AW333" s="167">
        <v>8</v>
      </c>
      <c r="AX333" s="167">
        <v>8</v>
      </c>
      <c r="AY333" s="167">
        <v>4</v>
      </c>
      <c r="AZ333" s="167"/>
      <c r="BA333" s="167"/>
      <c r="BB333" s="167"/>
      <c r="BC333" s="167"/>
      <c r="BD333" s="167"/>
      <c r="BE333" s="167"/>
      <c r="BF333" s="167"/>
      <c r="BG333" s="167"/>
      <c r="BH333" s="167"/>
      <c r="BI333" s="167"/>
      <c r="BJ333" s="167"/>
      <c r="BK333" s="167">
        <v>480</v>
      </c>
      <c r="BL333" s="167"/>
      <c r="BM333" s="167"/>
      <c r="BN333" s="167"/>
      <c r="BO333" s="167"/>
      <c r="BP333" s="167"/>
      <c r="BQ333" s="167"/>
      <c r="BR333" s="167"/>
      <c r="BS333" s="167"/>
      <c r="BT333" s="167"/>
      <c r="BU333" s="167"/>
      <c r="BV333" s="167"/>
      <c r="BW333" s="167"/>
      <c r="BX333" s="170"/>
      <c r="BY333" s="170"/>
      <c r="BZ333" s="170"/>
      <c r="CA333" s="170"/>
      <c r="CB333" s="170"/>
      <c r="CC333" s="170"/>
      <c r="CD333" s="170"/>
      <c r="CE333" s="170"/>
      <c r="CF333" s="170"/>
      <c r="CG333" s="171"/>
      <c r="CH333" s="166">
        <v>0.02</v>
      </c>
      <c r="CI333" s="283"/>
      <c r="CJ333" s="172"/>
      <c r="CK333" s="154"/>
      <c r="CL333" s="154"/>
      <c r="CM333" s="154"/>
      <c r="CN333" s="154"/>
      <c r="CO333" s="154" t="s">
        <v>375</v>
      </c>
      <c r="CP333" s="273" t="s">
        <v>391</v>
      </c>
      <c r="CQ333" s="250" t="s">
        <v>392</v>
      </c>
      <c r="CR333" s="250"/>
      <c r="CS333" s="250">
        <v>10</v>
      </c>
      <c r="CT333" s="250"/>
      <c r="CU333" s="250"/>
      <c r="CV333" s="250"/>
      <c r="CW333" s="250"/>
      <c r="CX333" s="250"/>
      <c r="CY333" s="250" t="str">
        <f t="shared" si="80"/>
        <v/>
      </c>
      <c r="CZ333" s="178">
        <f t="shared" si="81"/>
        <v>219</v>
      </c>
      <c r="DA333" s="178">
        <f t="shared" si="82"/>
        <v>133</v>
      </c>
      <c r="DB333" s="243">
        <f t="shared" si="83"/>
        <v>3144</v>
      </c>
      <c r="DC333" s="12">
        <f t="shared" si="84"/>
        <v>20</v>
      </c>
      <c r="DD333" s="271">
        <f t="shared" si="85"/>
        <v>10</v>
      </c>
      <c r="DE333" s="271">
        <f t="shared" si="86"/>
        <v>141</v>
      </c>
      <c r="DF333" s="167">
        <f t="shared" si="87"/>
        <v>77</v>
      </c>
      <c r="DG333" s="271">
        <f t="shared" si="88"/>
        <v>0.1</v>
      </c>
      <c r="DH333" s="243">
        <f t="shared" si="89"/>
        <v>3154</v>
      </c>
      <c r="DI333" s="281">
        <f t="shared" si="90"/>
        <v>3.1705770450221942E-3</v>
      </c>
      <c r="DK333" s="12">
        <f t="shared" si="91"/>
        <v>-3</v>
      </c>
      <c r="DM333" s="242">
        <f t="shared" si="92"/>
        <v>11</v>
      </c>
      <c r="DN333" s="250">
        <f t="shared" si="93"/>
        <v>0</v>
      </c>
      <c r="DO333" s="250">
        <f t="shared" si="94"/>
        <v>1</v>
      </c>
      <c r="DP333" s="250">
        <f t="shared" si="95"/>
        <v>0</v>
      </c>
      <c r="DQ333" s="250"/>
      <c r="DR333" s="250"/>
      <c r="DS333" s="250"/>
      <c r="DT333" s="250"/>
      <c r="DU333" s="250"/>
      <c r="DV333" s="250"/>
      <c r="DW333" s="250"/>
      <c r="DX333" s="250"/>
      <c r="DY333" s="250"/>
      <c r="DZ333" s="250"/>
      <c r="EA333" s="250"/>
      <c r="EB333" s="250"/>
      <c r="EC333" s="250"/>
      <c r="ED333" s="250"/>
      <c r="EE333" s="250"/>
      <c r="EF333" s="250"/>
      <c r="EG333" s="250"/>
      <c r="EH333" s="250"/>
      <c r="EI333" s="250"/>
    </row>
    <row r="334" spans="1:139" s="184" customFormat="1" ht="31.5" customHeight="1" x14ac:dyDescent="0.2">
      <c r="A334" s="179">
        <v>2022</v>
      </c>
      <c r="B334" s="152">
        <v>3</v>
      </c>
      <c r="C334" s="282">
        <v>44633</v>
      </c>
      <c r="D334" s="152">
        <v>159</v>
      </c>
      <c r="E334" s="152">
        <v>299</v>
      </c>
      <c r="F334" s="152">
        <v>30</v>
      </c>
      <c r="G334" s="183" t="s">
        <v>161</v>
      </c>
      <c r="H334" s="271" t="s">
        <v>162</v>
      </c>
      <c r="I334" s="271" t="s">
        <v>441</v>
      </c>
      <c r="J334" s="271">
        <v>3</v>
      </c>
      <c r="K334" s="271">
        <v>2</v>
      </c>
      <c r="L334" s="185">
        <v>115</v>
      </c>
      <c r="M334" s="186">
        <v>106.95</v>
      </c>
      <c r="N334" s="187">
        <v>123.05</v>
      </c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53"/>
      <c r="Z334" s="153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53"/>
      <c r="AL334" s="153"/>
      <c r="AM334" s="178"/>
      <c r="AN334" s="178"/>
      <c r="AO334" s="214"/>
      <c r="AP334" s="168">
        <v>86</v>
      </c>
      <c r="AQ334" s="169">
        <v>126</v>
      </c>
      <c r="AR334" s="167"/>
      <c r="AS334" s="167"/>
      <c r="AT334" s="167"/>
      <c r="AU334" s="167"/>
      <c r="AV334" s="167"/>
      <c r="AW334" s="167"/>
      <c r="AX334" s="167"/>
      <c r="AY334" s="167"/>
      <c r="AZ334" s="167"/>
      <c r="BA334" s="167"/>
      <c r="BB334" s="167"/>
      <c r="BC334" s="167"/>
      <c r="BD334" s="167"/>
      <c r="BE334" s="167"/>
      <c r="BF334" s="167"/>
      <c r="BG334" s="167"/>
      <c r="BH334" s="167"/>
      <c r="BI334" s="167"/>
      <c r="BJ334" s="167"/>
      <c r="BK334" s="167">
        <v>480</v>
      </c>
      <c r="BL334" s="167"/>
      <c r="BM334" s="167"/>
      <c r="BN334" s="167"/>
      <c r="BO334" s="167"/>
      <c r="BP334" s="167"/>
      <c r="BQ334" s="167"/>
      <c r="BR334" s="167"/>
      <c r="BS334" s="167"/>
      <c r="BT334" s="167"/>
      <c r="BU334" s="167"/>
      <c r="BV334" s="167"/>
      <c r="BW334" s="167"/>
      <c r="BX334" s="170"/>
      <c r="BY334" s="170"/>
      <c r="BZ334" s="170"/>
      <c r="CA334" s="170"/>
      <c r="CB334" s="170"/>
      <c r="CC334" s="170"/>
      <c r="CD334" s="170"/>
      <c r="CE334" s="170"/>
      <c r="CF334" s="170"/>
      <c r="CG334" s="171"/>
      <c r="CH334" s="166">
        <v>0.02</v>
      </c>
      <c r="CI334" s="283"/>
      <c r="CJ334" s="172"/>
      <c r="CK334" s="154"/>
      <c r="CL334" s="154"/>
      <c r="CM334" s="154"/>
      <c r="CN334" s="154"/>
      <c r="CO334" s="154" t="s">
        <v>375</v>
      </c>
      <c r="CP334" s="273" t="s">
        <v>391</v>
      </c>
      <c r="CQ334" s="250"/>
      <c r="CR334" s="250"/>
      <c r="CS334" s="250">
        <v>10</v>
      </c>
      <c r="CT334" s="250"/>
      <c r="CU334" s="250"/>
      <c r="CV334" s="250"/>
      <c r="CW334" s="250"/>
      <c r="CX334" s="250"/>
      <c r="CY334" s="250" t="str">
        <f t="shared" si="80"/>
        <v/>
      </c>
      <c r="CZ334" s="178" t="str">
        <f t="shared" si="81"/>
        <v/>
      </c>
      <c r="DA334" s="178" t="str">
        <f t="shared" si="82"/>
        <v/>
      </c>
      <c r="DB334" s="243">
        <f t="shared" si="83"/>
        <v>480</v>
      </c>
      <c r="DC334" s="12">
        <f t="shared" si="84"/>
        <v>0</v>
      </c>
      <c r="DD334" s="271">
        <f t="shared" si="85"/>
        <v>0</v>
      </c>
      <c r="DE334" s="271" t="str">
        <f t="shared" si="86"/>
        <v/>
      </c>
      <c r="DF334" s="167" t="str">
        <f t="shared" si="87"/>
        <v/>
      </c>
      <c r="DG334" s="271" t="str">
        <f t="shared" si="88"/>
        <v/>
      </c>
      <c r="DH334" s="243">
        <f t="shared" si="89"/>
        <v>480</v>
      </c>
      <c r="DI334" s="281">
        <f t="shared" si="90"/>
        <v>0</v>
      </c>
      <c r="DK334" s="12" t="str">
        <f t="shared" si="91"/>
        <v/>
      </c>
      <c r="DM334" s="242" t="str">
        <f t="shared" si="92"/>
        <v/>
      </c>
      <c r="DN334" s="250">
        <f t="shared" si="93"/>
        <v>0</v>
      </c>
      <c r="DO334" s="250">
        <f t="shared" si="94"/>
        <v>1</v>
      </c>
      <c r="DP334" s="250">
        <f t="shared" si="95"/>
        <v>0</v>
      </c>
      <c r="DQ334" s="250"/>
      <c r="DR334" s="250"/>
      <c r="DS334" s="250"/>
      <c r="DT334" s="250"/>
      <c r="DU334" s="250"/>
      <c r="DV334" s="250"/>
      <c r="DW334" s="250"/>
      <c r="DX334" s="250"/>
      <c r="DY334" s="250"/>
      <c r="DZ334" s="250"/>
      <c r="EA334" s="250"/>
      <c r="EB334" s="250"/>
      <c r="EC334" s="250"/>
      <c r="ED334" s="250"/>
      <c r="EE334" s="250"/>
      <c r="EF334" s="250"/>
      <c r="EG334" s="250"/>
      <c r="EH334" s="250"/>
      <c r="EI334" s="250"/>
    </row>
    <row r="335" spans="1:139" s="184" customFormat="1" ht="31.5" customHeight="1" x14ac:dyDescent="0.2">
      <c r="A335" s="179">
        <v>2022</v>
      </c>
      <c r="B335" s="152">
        <v>3</v>
      </c>
      <c r="C335" s="282">
        <v>44633</v>
      </c>
      <c r="D335" s="152">
        <v>433</v>
      </c>
      <c r="E335" s="152">
        <v>453</v>
      </c>
      <c r="F335" s="152">
        <v>46</v>
      </c>
      <c r="G335" s="183" t="s">
        <v>171</v>
      </c>
      <c r="H335" s="271" t="s">
        <v>172</v>
      </c>
      <c r="I335" s="271" t="s">
        <v>395</v>
      </c>
      <c r="J335" s="271">
        <v>4</v>
      </c>
      <c r="K335" s="271">
        <v>2</v>
      </c>
      <c r="L335" s="185">
        <v>175</v>
      </c>
      <c r="M335" s="186">
        <v>162.75</v>
      </c>
      <c r="N335" s="187">
        <v>187.25</v>
      </c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53"/>
      <c r="Z335" s="153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53">
        <v>172</v>
      </c>
      <c r="AL335" s="153">
        <v>174</v>
      </c>
      <c r="AM335" s="178"/>
      <c r="AN335" s="178"/>
      <c r="AO335" s="214"/>
      <c r="AP335" s="168">
        <v>96</v>
      </c>
      <c r="AQ335" s="169">
        <v>150</v>
      </c>
      <c r="AR335" s="167"/>
      <c r="AS335" s="167"/>
      <c r="AT335" s="167"/>
      <c r="AU335" s="167"/>
      <c r="AV335" s="167"/>
      <c r="AW335" s="167"/>
      <c r="AX335" s="167"/>
      <c r="AY335" s="167"/>
      <c r="AZ335" s="167"/>
      <c r="BA335" s="167"/>
      <c r="BB335" s="167"/>
      <c r="BC335" s="167"/>
      <c r="BD335" s="167"/>
      <c r="BE335" s="167"/>
      <c r="BF335" s="167"/>
      <c r="BG335" s="167"/>
      <c r="BH335" s="167"/>
      <c r="BI335" s="167"/>
      <c r="BJ335" s="167"/>
      <c r="BK335" s="167"/>
      <c r="BL335" s="167"/>
      <c r="BM335" s="167"/>
      <c r="BN335" s="167"/>
      <c r="BO335" s="167"/>
      <c r="BP335" s="167"/>
      <c r="BQ335" s="167"/>
      <c r="BR335" s="167"/>
      <c r="BS335" s="167"/>
      <c r="BT335" s="167"/>
      <c r="BU335" s="167"/>
      <c r="BV335" s="167"/>
      <c r="BW335" s="167"/>
      <c r="BX335" s="170"/>
      <c r="BY335" s="170"/>
      <c r="BZ335" s="170"/>
      <c r="CA335" s="170"/>
      <c r="CB335" s="170"/>
      <c r="CC335" s="170"/>
      <c r="CD335" s="170"/>
      <c r="CE335" s="170"/>
      <c r="CF335" s="170"/>
      <c r="CG335" s="171"/>
      <c r="CH335" s="166">
        <v>0.02</v>
      </c>
      <c r="CI335" s="283"/>
      <c r="CJ335" s="172"/>
      <c r="CK335" s="154"/>
      <c r="CL335" s="154"/>
      <c r="CM335" s="154"/>
      <c r="CN335" s="154"/>
      <c r="CO335" s="154" t="s">
        <v>375</v>
      </c>
      <c r="CP335" s="273" t="s">
        <v>391</v>
      </c>
      <c r="CQ335" s="250"/>
      <c r="CR335" s="250"/>
      <c r="CS335" s="250">
        <v>10</v>
      </c>
      <c r="CT335" s="250"/>
      <c r="CU335" s="250"/>
      <c r="CV335" s="250"/>
      <c r="CW335" s="250"/>
      <c r="CX335" s="250"/>
      <c r="CY335" s="250" t="str">
        <f t="shared" si="80"/>
        <v/>
      </c>
      <c r="CZ335" s="178" t="str">
        <f t="shared" si="81"/>
        <v/>
      </c>
      <c r="DA335" s="178" t="str">
        <f t="shared" si="82"/>
        <v/>
      </c>
      <c r="DB335" s="243">
        <f t="shared" si="83"/>
        <v>0</v>
      </c>
      <c r="DC335" s="12">
        <f t="shared" si="84"/>
        <v>0</v>
      </c>
      <c r="DD335" s="271">
        <f t="shared" si="85"/>
        <v>0</v>
      </c>
      <c r="DE335" s="271">
        <f t="shared" si="86"/>
        <v>173</v>
      </c>
      <c r="DF335" s="167">
        <f t="shared" si="87"/>
        <v>83</v>
      </c>
      <c r="DG335" s="271">
        <f t="shared" si="88"/>
        <v>0</v>
      </c>
      <c r="DH335" s="243">
        <f t="shared" si="89"/>
        <v>0</v>
      </c>
      <c r="DI335" s="281" t="str">
        <f t="shared" si="90"/>
        <v/>
      </c>
      <c r="DK335" s="12">
        <f t="shared" si="91"/>
        <v>-13</v>
      </c>
      <c r="DM335" s="242" t="str">
        <f t="shared" si="92"/>
        <v/>
      </c>
      <c r="DN335" s="250">
        <f t="shared" si="93"/>
        <v>0</v>
      </c>
      <c r="DO335" s="250">
        <f t="shared" si="94"/>
        <v>1</v>
      </c>
      <c r="DP335" s="250">
        <f t="shared" si="95"/>
        <v>0</v>
      </c>
      <c r="DQ335" s="250"/>
      <c r="DR335" s="250"/>
      <c r="DS335" s="250"/>
      <c r="DT335" s="250"/>
      <c r="DU335" s="250"/>
      <c r="DV335" s="250"/>
      <c r="DW335" s="250"/>
      <c r="DX335" s="250"/>
      <c r="DY335" s="250"/>
      <c r="DZ335" s="250"/>
      <c r="EA335" s="250"/>
      <c r="EB335" s="250"/>
      <c r="EC335" s="250"/>
      <c r="ED335" s="250"/>
      <c r="EE335" s="250"/>
      <c r="EF335" s="250"/>
      <c r="EG335" s="250"/>
      <c r="EH335" s="250"/>
      <c r="EI335" s="250"/>
    </row>
    <row r="336" spans="1:139" s="184" customFormat="1" ht="31.5" customHeight="1" x14ac:dyDescent="0.2">
      <c r="A336" s="179">
        <v>2022</v>
      </c>
      <c r="B336" s="152">
        <v>3</v>
      </c>
      <c r="C336" s="282">
        <v>44633</v>
      </c>
      <c r="D336" s="152">
        <v>415</v>
      </c>
      <c r="E336" s="152">
        <v>655</v>
      </c>
      <c r="F336" s="152">
        <v>47</v>
      </c>
      <c r="G336" s="183" t="s">
        <v>139</v>
      </c>
      <c r="H336" s="271" t="s">
        <v>140</v>
      </c>
      <c r="I336" s="271" t="s">
        <v>395</v>
      </c>
      <c r="J336" s="271">
        <v>3</v>
      </c>
      <c r="K336" s="271">
        <v>1</v>
      </c>
      <c r="L336" s="185">
        <v>148</v>
      </c>
      <c r="M336" s="186">
        <v>137.63999999999999</v>
      </c>
      <c r="N336" s="187">
        <v>158.36000000000001</v>
      </c>
      <c r="O336" s="178"/>
      <c r="P336" s="178">
        <v>153</v>
      </c>
      <c r="Q336" s="178">
        <v>156</v>
      </c>
      <c r="R336" s="178">
        <v>157</v>
      </c>
      <c r="S336" s="178">
        <v>155</v>
      </c>
      <c r="T336" s="178"/>
      <c r="U336" s="178">
        <v>142</v>
      </c>
      <c r="V336" s="178">
        <v>144</v>
      </c>
      <c r="W336" s="178">
        <v>130</v>
      </c>
      <c r="X336" s="178">
        <v>138</v>
      </c>
      <c r="Y336" s="153"/>
      <c r="Z336" s="153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53"/>
      <c r="AL336" s="153"/>
      <c r="AM336" s="178"/>
      <c r="AN336" s="178"/>
      <c r="AO336" s="214"/>
      <c r="AP336" s="168">
        <v>64</v>
      </c>
      <c r="AQ336" s="169">
        <v>169</v>
      </c>
      <c r="AR336" s="167"/>
      <c r="AS336" s="167"/>
      <c r="AT336" s="167"/>
      <c r="AU336" s="167"/>
      <c r="AV336" s="167"/>
      <c r="AW336" s="167">
        <v>3</v>
      </c>
      <c r="AX336" s="167">
        <v>3</v>
      </c>
      <c r="AY336" s="167">
        <v>3</v>
      </c>
      <c r="AZ336" s="167"/>
      <c r="BA336" s="167"/>
      <c r="BB336" s="167"/>
      <c r="BC336" s="167"/>
      <c r="BD336" s="167"/>
      <c r="BE336" s="167"/>
      <c r="BF336" s="167"/>
      <c r="BG336" s="167"/>
      <c r="BH336" s="167"/>
      <c r="BI336" s="167"/>
      <c r="BJ336" s="167"/>
      <c r="BK336" s="167">
        <v>2</v>
      </c>
      <c r="BL336" s="167"/>
      <c r="BM336" s="167">
        <v>1</v>
      </c>
      <c r="BN336" s="167"/>
      <c r="BO336" s="167"/>
      <c r="BP336" s="167"/>
      <c r="BQ336" s="167"/>
      <c r="BR336" s="167"/>
      <c r="BS336" s="167"/>
      <c r="BT336" s="167"/>
      <c r="BU336" s="167"/>
      <c r="BV336" s="167"/>
      <c r="BW336" s="167"/>
      <c r="BX336" s="170">
        <v>4</v>
      </c>
      <c r="BY336" s="170"/>
      <c r="BZ336" s="170"/>
      <c r="CA336" s="170"/>
      <c r="CB336" s="170"/>
      <c r="CC336" s="170"/>
      <c r="CD336" s="170"/>
      <c r="CE336" s="170"/>
      <c r="CF336" s="170"/>
      <c r="CG336" s="171"/>
      <c r="CH336" s="166">
        <v>0.02</v>
      </c>
      <c r="CI336" s="283"/>
      <c r="CJ336" s="172"/>
      <c r="CK336" s="154"/>
      <c r="CL336" s="154"/>
      <c r="CM336" s="154"/>
      <c r="CN336" s="154"/>
      <c r="CO336" s="154" t="s">
        <v>375</v>
      </c>
      <c r="CP336" s="273" t="s">
        <v>376</v>
      </c>
      <c r="CQ336" s="250" t="s">
        <v>406</v>
      </c>
      <c r="CR336" s="250"/>
      <c r="CS336" s="250">
        <v>10</v>
      </c>
      <c r="CT336" s="250"/>
      <c r="CU336" s="250"/>
      <c r="CV336" s="250"/>
      <c r="CW336" s="250"/>
      <c r="CX336" s="250"/>
      <c r="CY336" s="250" t="str">
        <f t="shared" si="80"/>
        <v/>
      </c>
      <c r="CZ336" s="178">
        <f t="shared" si="81"/>
        <v>155</v>
      </c>
      <c r="DA336" s="178">
        <f t="shared" si="82"/>
        <v>138.5</v>
      </c>
      <c r="DB336" s="243">
        <f t="shared" si="83"/>
        <v>2</v>
      </c>
      <c r="DC336" s="12">
        <f t="shared" si="84"/>
        <v>10</v>
      </c>
      <c r="DD336" s="271">
        <f t="shared" si="85"/>
        <v>10</v>
      </c>
      <c r="DE336" s="271" t="str">
        <f t="shared" si="86"/>
        <v/>
      </c>
      <c r="DF336" s="167" t="str">
        <f t="shared" si="87"/>
        <v/>
      </c>
      <c r="DG336" s="271" t="str">
        <f t="shared" si="88"/>
        <v/>
      </c>
      <c r="DH336" s="243">
        <f t="shared" si="89"/>
        <v>12</v>
      </c>
      <c r="DI336" s="281">
        <f t="shared" si="90"/>
        <v>0.83333333333333337</v>
      </c>
      <c r="DK336" s="12" t="str">
        <f t="shared" si="91"/>
        <v/>
      </c>
      <c r="DM336" s="242">
        <f t="shared" si="92"/>
        <v>-9.5</v>
      </c>
      <c r="DN336" s="250">
        <f t="shared" si="93"/>
        <v>0</v>
      </c>
      <c r="DO336" s="250">
        <f t="shared" si="94"/>
        <v>1</v>
      </c>
      <c r="DP336" s="250">
        <f t="shared" si="95"/>
        <v>1</v>
      </c>
      <c r="DQ336" s="250"/>
      <c r="DR336" s="250"/>
      <c r="DS336" s="250"/>
      <c r="DT336" s="250"/>
      <c r="DU336" s="250"/>
      <c r="DV336" s="250"/>
      <c r="DW336" s="250"/>
      <c r="DX336" s="250"/>
      <c r="DY336" s="250"/>
      <c r="DZ336" s="250"/>
      <c r="EA336" s="250"/>
      <c r="EB336" s="250"/>
      <c r="EC336" s="250"/>
      <c r="ED336" s="250"/>
      <c r="EE336" s="250"/>
      <c r="EF336" s="250"/>
      <c r="EG336" s="250"/>
      <c r="EH336" s="250"/>
      <c r="EI336" s="250"/>
    </row>
    <row r="337" spans="1:139" s="184" customFormat="1" ht="31.5" customHeight="1" x14ac:dyDescent="0.2">
      <c r="A337" s="179">
        <v>2022</v>
      </c>
      <c r="B337" s="152">
        <v>3</v>
      </c>
      <c r="C337" s="282">
        <v>44633</v>
      </c>
      <c r="D337" s="152">
        <v>415</v>
      </c>
      <c r="E337" s="152">
        <v>656</v>
      </c>
      <c r="F337" s="152">
        <v>47</v>
      </c>
      <c r="G337" s="183" t="s">
        <v>141</v>
      </c>
      <c r="H337" s="271" t="s">
        <v>142</v>
      </c>
      <c r="I337" s="271" t="s">
        <v>395</v>
      </c>
      <c r="J337" s="271">
        <v>3</v>
      </c>
      <c r="K337" s="271">
        <v>1</v>
      </c>
      <c r="L337" s="185">
        <v>148</v>
      </c>
      <c r="M337" s="186">
        <v>137.63999999999999</v>
      </c>
      <c r="N337" s="187">
        <v>158.36000000000001</v>
      </c>
      <c r="O337" s="178"/>
      <c r="P337" s="178">
        <v>153</v>
      </c>
      <c r="Q337" s="178">
        <v>156</v>
      </c>
      <c r="R337" s="178">
        <v>157</v>
      </c>
      <c r="S337" s="178">
        <v>155</v>
      </c>
      <c r="T337" s="178"/>
      <c r="U337" s="178">
        <v>142</v>
      </c>
      <c r="V337" s="178">
        <v>144</v>
      </c>
      <c r="W337" s="178">
        <v>130</v>
      </c>
      <c r="X337" s="178">
        <v>138</v>
      </c>
      <c r="Y337" s="153"/>
      <c r="Z337" s="153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53"/>
      <c r="AL337" s="153"/>
      <c r="AM337" s="178"/>
      <c r="AN337" s="178"/>
      <c r="AO337" s="214"/>
      <c r="AP337" s="168">
        <v>64</v>
      </c>
      <c r="AQ337" s="169">
        <v>169</v>
      </c>
      <c r="AR337" s="167"/>
      <c r="AS337" s="167"/>
      <c r="AT337" s="167"/>
      <c r="AU337" s="167"/>
      <c r="AV337" s="167"/>
      <c r="AW337" s="167">
        <v>3</v>
      </c>
      <c r="AX337" s="167">
        <v>3</v>
      </c>
      <c r="AY337" s="167">
        <v>3</v>
      </c>
      <c r="AZ337" s="167"/>
      <c r="BA337" s="167"/>
      <c r="BB337" s="167"/>
      <c r="BC337" s="167"/>
      <c r="BD337" s="167"/>
      <c r="BE337" s="167"/>
      <c r="BF337" s="167"/>
      <c r="BG337" s="167"/>
      <c r="BH337" s="167"/>
      <c r="BI337" s="167"/>
      <c r="BJ337" s="167"/>
      <c r="BK337" s="167">
        <v>1</v>
      </c>
      <c r="BL337" s="167">
        <v>1</v>
      </c>
      <c r="BM337" s="167">
        <v>1</v>
      </c>
      <c r="BN337" s="167"/>
      <c r="BO337" s="167"/>
      <c r="BP337" s="167"/>
      <c r="BQ337" s="167"/>
      <c r="BR337" s="167"/>
      <c r="BS337" s="167"/>
      <c r="BT337" s="167"/>
      <c r="BU337" s="167"/>
      <c r="BV337" s="167"/>
      <c r="BW337" s="167">
        <v>4</v>
      </c>
      <c r="BX337" s="170">
        <v>4</v>
      </c>
      <c r="BY337" s="170"/>
      <c r="BZ337" s="170"/>
      <c r="CA337" s="170"/>
      <c r="CB337" s="170"/>
      <c r="CC337" s="170"/>
      <c r="CD337" s="170"/>
      <c r="CE337" s="170"/>
      <c r="CF337" s="170"/>
      <c r="CG337" s="171"/>
      <c r="CH337" s="166">
        <v>0.02</v>
      </c>
      <c r="CI337" s="283"/>
      <c r="CJ337" s="172"/>
      <c r="CK337" s="154"/>
      <c r="CL337" s="154"/>
      <c r="CM337" s="154"/>
      <c r="CN337" s="154"/>
      <c r="CO337" s="154" t="s">
        <v>375</v>
      </c>
      <c r="CP337" s="273" t="s">
        <v>376</v>
      </c>
      <c r="CQ337" s="250" t="s">
        <v>407</v>
      </c>
      <c r="CR337" s="250"/>
      <c r="CS337" s="250">
        <v>10</v>
      </c>
      <c r="CT337" s="250"/>
      <c r="CU337" s="250"/>
      <c r="CV337" s="250"/>
      <c r="CW337" s="250"/>
      <c r="CX337" s="250"/>
      <c r="CY337" s="250" t="str">
        <f t="shared" si="80"/>
        <v/>
      </c>
      <c r="CZ337" s="178">
        <f t="shared" si="81"/>
        <v>155</v>
      </c>
      <c r="DA337" s="178">
        <f t="shared" si="82"/>
        <v>138.5</v>
      </c>
      <c r="DB337" s="243">
        <f t="shared" si="83"/>
        <v>1</v>
      </c>
      <c r="DC337" s="12">
        <f t="shared" si="84"/>
        <v>11</v>
      </c>
      <c r="DD337" s="271">
        <f t="shared" si="85"/>
        <v>11</v>
      </c>
      <c r="DE337" s="271" t="str">
        <f t="shared" si="86"/>
        <v/>
      </c>
      <c r="DF337" s="167" t="str">
        <f t="shared" si="87"/>
        <v/>
      </c>
      <c r="DG337" s="271" t="str">
        <f t="shared" si="88"/>
        <v/>
      </c>
      <c r="DH337" s="243">
        <f t="shared" si="89"/>
        <v>12</v>
      </c>
      <c r="DI337" s="281">
        <f t="shared" si="90"/>
        <v>0.91666666666666663</v>
      </c>
      <c r="DK337" s="12" t="str">
        <f t="shared" si="91"/>
        <v/>
      </c>
      <c r="DM337" s="242">
        <f t="shared" si="92"/>
        <v>-9.5</v>
      </c>
      <c r="DN337" s="250">
        <f t="shared" si="93"/>
        <v>0</v>
      </c>
      <c r="DO337" s="250">
        <f t="shared" si="94"/>
        <v>1</v>
      </c>
      <c r="DP337" s="250">
        <f t="shared" si="95"/>
        <v>1</v>
      </c>
      <c r="DQ337" s="250"/>
      <c r="DR337" s="250"/>
      <c r="DS337" s="250"/>
      <c r="DT337" s="250"/>
      <c r="DU337" s="250"/>
      <c r="DV337" s="250"/>
      <c r="DW337" s="250"/>
      <c r="DX337" s="250"/>
      <c r="DY337" s="250"/>
      <c r="DZ337" s="250"/>
      <c r="EA337" s="250"/>
      <c r="EB337" s="250"/>
      <c r="EC337" s="250"/>
      <c r="ED337" s="250"/>
      <c r="EE337" s="250"/>
      <c r="EF337" s="250"/>
      <c r="EG337" s="250"/>
      <c r="EH337" s="250"/>
      <c r="EI337" s="250"/>
    </row>
    <row r="338" spans="1:139" s="184" customFormat="1" ht="31.5" customHeight="1" x14ac:dyDescent="0.2">
      <c r="A338" s="179">
        <v>2022</v>
      </c>
      <c r="B338" s="152">
        <v>3</v>
      </c>
      <c r="C338" s="282">
        <v>44633</v>
      </c>
      <c r="D338" s="152">
        <v>415</v>
      </c>
      <c r="E338" s="152">
        <v>657</v>
      </c>
      <c r="F338" s="152">
        <v>47</v>
      </c>
      <c r="G338" s="183" t="s">
        <v>143</v>
      </c>
      <c r="H338" s="271" t="s">
        <v>144</v>
      </c>
      <c r="I338" s="271" t="s">
        <v>395</v>
      </c>
      <c r="J338" s="271">
        <v>3</v>
      </c>
      <c r="K338" s="271">
        <v>1</v>
      </c>
      <c r="L338" s="185">
        <v>90</v>
      </c>
      <c r="M338" s="186">
        <v>83.7</v>
      </c>
      <c r="N338" s="187">
        <v>96.3</v>
      </c>
      <c r="O338" s="178"/>
      <c r="P338" s="178">
        <v>130</v>
      </c>
      <c r="Q338" s="178">
        <v>132</v>
      </c>
      <c r="R338" s="178">
        <v>135</v>
      </c>
      <c r="S338" s="178">
        <v>128</v>
      </c>
      <c r="T338" s="178"/>
      <c r="U338" s="178">
        <v>85</v>
      </c>
      <c r="V338" s="178">
        <v>87</v>
      </c>
      <c r="W338" s="178">
        <v>108</v>
      </c>
      <c r="X338" s="178">
        <v>106</v>
      </c>
      <c r="Y338" s="153"/>
      <c r="Z338" s="153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53"/>
      <c r="AL338" s="153"/>
      <c r="AM338" s="178"/>
      <c r="AN338" s="178"/>
      <c r="AO338" s="214"/>
      <c r="AP338" s="168">
        <v>64</v>
      </c>
      <c r="AQ338" s="169">
        <v>169</v>
      </c>
      <c r="AR338" s="167"/>
      <c r="AS338" s="167"/>
      <c r="AT338" s="167"/>
      <c r="AU338" s="167"/>
      <c r="AV338" s="167"/>
      <c r="AW338" s="167"/>
      <c r="AX338" s="167"/>
      <c r="AY338" s="167"/>
      <c r="AZ338" s="167"/>
      <c r="BA338" s="167"/>
      <c r="BB338" s="167"/>
      <c r="BC338" s="167"/>
      <c r="BD338" s="167"/>
      <c r="BE338" s="167"/>
      <c r="BF338" s="167"/>
      <c r="BG338" s="167"/>
      <c r="BH338" s="167"/>
      <c r="BI338" s="167"/>
      <c r="BJ338" s="167"/>
      <c r="BK338" s="167"/>
      <c r="BL338" s="167">
        <v>2</v>
      </c>
      <c r="BM338" s="167">
        <v>2</v>
      </c>
      <c r="BN338" s="167">
        <v>3</v>
      </c>
      <c r="BO338" s="167"/>
      <c r="BP338" s="167"/>
      <c r="BQ338" s="167"/>
      <c r="BR338" s="167"/>
      <c r="BS338" s="167"/>
      <c r="BT338" s="167"/>
      <c r="BU338" s="167"/>
      <c r="BV338" s="167"/>
      <c r="BW338" s="167"/>
      <c r="BX338" s="170"/>
      <c r="BY338" s="170"/>
      <c r="BZ338" s="170"/>
      <c r="CA338" s="170"/>
      <c r="CB338" s="170"/>
      <c r="CC338" s="170"/>
      <c r="CD338" s="170"/>
      <c r="CE338" s="170"/>
      <c r="CF338" s="170"/>
      <c r="CG338" s="171"/>
      <c r="CH338" s="166">
        <v>0.02</v>
      </c>
      <c r="CI338" s="283"/>
      <c r="CJ338" s="172"/>
      <c r="CK338" s="154"/>
      <c r="CL338" s="154"/>
      <c r="CM338" s="154"/>
      <c r="CN338" s="154"/>
      <c r="CO338" s="154" t="s">
        <v>375</v>
      </c>
      <c r="CP338" s="273" t="s">
        <v>376</v>
      </c>
      <c r="CQ338" s="250" t="s">
        <v>408</v>
      </c>
      <c r="CR338" s="250"/>
      <c r="CS338" s="250">
        <v>10</v>
      </c>
      <c r="CT338" s="250"/>
      <c r="CU338" s="250"/>
      <c r="CV338" s="250"/>
      <c r="CW338" s="250"/>
      <c r="CX338" s="250"/>
      <c r="CY338" s="250" t="str">
        <f t="shared" si="80"/>
        <v/>
      </c>
      <c r="CZ338" s="178">
        <f t="shared" si="81"/>
        <v>131</v>
      </c>
      <c r="DA338" s="178">
        <f t="shared" si="82"/>
        <v>96.5</v>
      </c>
      <c r="DB338" s="243">
        <f t="shared" si="83"/>
        <v>0</v>
      </c>
      <c r="DC338" s="12">
        <f t="shared" si="84"/>
        <v>7</v>
      </c>
      <c r="DD338" s="271">
        <f t="shared" si="85"/>
        <v>7</v>
      </c>
      <c r="DE338" s="271" t="str">
        <f t="shared" si="86"/>
        <v/>
      </c>
      <c r="DF338" s="167" t="str">
        <f t="shared" si="87"/>
        <v/>
      </c>
      <c r="DG338" s="271" t="str">
        <f t="shared" si="88"/>
        <v/>
      </c>
      <c r="DH338" s="243">
        <f t="shared" si="89"/>
        <v>7</v>
      </c>
      <c r="DI338" s="281">
        <f t="shared" si="90"/>
        <v>1</v>
      </c>
      <c r="DK338" s="12" t="str">
        <f t="shared" si="91"/>
        <v/>
      </c>
      <c r="DM338" s="242">
        <f t="shared" si="92"/>
        <v>6.5</v>
      </c>
      <c r="DN338" s="250">
        <f t="shared" si="93"/>
        <v>0</v>
      </c>
      <c r="DO338" s="250">
        <f t="shared" si="94"/>
        <v>1</v>
      </c>
      <c r="DP338" s="250">
        <f t="shared" si="95"/>
        <v>0</v>
      </c>
      <c r="DQ338" s="250"/>
      <c r="DR338" s="250"/>
      <c r="DS338" s="250"/>
      <c r="DT338" s="250"/>
      <c r="DU338" s="250"/>
      <c r="DV338" s="250"/>
      <c r="DW338" s="250"/>
      <c r="DX338" s="250"/>
      <c r="DY338" s="250"/>
      <c r="DZ338" s="250"/>
      <c r="EA338" s="250"/>
      <c r="EB338" s="250"/>
      <c r="EC338" s="250"/>
      <c r="ED338" s="250"/>
      <c r="EE338" s="250"/>
      <c r="EF338" s="250"/>
      <c r="EG338" s="250"/>
      <c r="EH338" s="250"/>
      <c r="EI338" s="250"/>
    </row>
    <row r="339" spans="1:139" s="184" customFormat="1" ht="31.5" customHeight="1" x14ac:dyDescent="0.2">
      <c r="A339" s="179">
        <v>2022</v>
      </c>
      <c r="B339" s="152">
        <v>3</v>
      </c>
      <c r="C339" s="282">
        <v>44633</v>
      </c>
      <c r="D339" s="152">
        <v>415</v>
      </c>
      <c r="E339" s="152">
        <v>658</v>
      </c>
      <c r="F339" s="152">
        <v>47</v>
      </c>
      <c r="G339" s="183" t="s">
        <v>145</v>
      </c>
      <c r="H339" s="271" t="s">
        <v>146</v>
      </c>
      <c r="I339" s="271" t="s">
        <v>395</v>
      </c>
      <c r="J339" s="271">
        <v>3</v>
      </c>
      <c r="K339" s="271">
        <v>1</v>
      </c>
      <c r="L339" s="185">
        <v>90</v>
      </c>
      <c r="M339" s="186">
        <v>83.7</v>
      </c>
      <c r="N339" s="187">
        <v>96.3</v>
      </c>
      <c r="O339" s="178"/>
      <c r="P339" s="178">
        <v>130</v>
      </c>
      <c r="Q339" s="178">
        <v>132</v>
      </c>
      <c r="R339" s="178">
        <v>135</v>
      </c>
      <c r="S339" s="178">
        <v>128</v>
      </c>
      <c r="T339" s="178"/>
      <c r="U339" s="178">
        <v>85</v>
      </c>
      <c r="V339" s="178">
        <v>87</v>
      </c>
      <c r="W339" s="178">
        <v>108</v>
      </c>
      <c r="X339" s="178">
        <v>106</v>
      </c>
      <c r="Y339" s="153">
        <v>185</v>
      </c>
      <c r="Z339" s="153">
        <v>188</v>
      </c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53">
        <v>184</v>
      </c>
      <c r="AL339" s="153">
        <v>185</v>
      </c>
      <c r="AM339" s="178"/>
      <c r="AN339" s="178"/>
      <c r="AO339" s="214"/>
      <c r="AP339" s="168">
        <v>64</v>
      </c>
      <c r="AQ339" s="169">
        <v>169</v>
      </c>
      <c r="AR339" s="167"/>
      <c r="AS339" s="167"/>
      <c r="AT339" s="167"/>
      <c r="AU339" s="167"/>
      <c r="AV339" s="167"/>
      <c r="AW339" s="167"/>
      <c r="AX339" s="167"/>
      <c r="AY339" s="167"/>
      <c r="AZ339" s="167"/>
      <c r="BA339" s="167"/>
      <c r="BB339" s="167"/>
      <c r="BC339" s="167"/>
      <c r="BD339" s="167"/>
      <c r="BE339" s="167"/>
      <c r="BF339" s="167"/>
      <c r="BG339" s="167"/>
      <c r="BH339" s="167"/>
      <c r="BI339" s="167"/>
      <c r="BJ339" s="167"/>
      <c r="BK339" s="167"/>
      <c r="BL339" s="167">
        <v>2</v>
      </c>
      <c r="BM339" s="167">
        <v>2</v>
      </c>
      <c r="BN339" s="167"/>
      <c r="BO339" s="167"/>
      <c r="BP339" s="167"/>
      <c r="BQ339" s="167"/>
      <c r="BR339" s="167"/>
      <c r="BS339" s="167"/>
      <c r="BT339" s="167"/>
      <c r="BU339" s="167"/>
      <c r="BV339" s="167"/>
      <c r="BW339" s="167"/>
      <c r="BX339" s="170"/>
      <c r="BY339" s="170"/>
      <c r="BZ339" s="170"/>
      <c r="CA339" s="170"/>
      <c r="CB339" s="170"/>
      <c r="CC339" s="170"/>
      <c r="CD339" s="170"/>
      <c r="CE339" s="170"/>
      <c r="CF339" s="170"/>
      <c r="CG339" s="171"/>
      <c r="CH339" s="166">
        <v>0.02</v>
      </c>
      <c r="CI339" s="283"/>
      <c r="CJ339" s="172"/>
      <c r="CK339" s="154"/>
      <c r="CL339" s="154"/>
      <c r="CM339" s="154"/>
      <c r="CN339" s="154"/>
      <c r="CO339" s="154" t="s">
        <v>375</v>
      </c>
      <c r="CP339" s="273" t="s">
        <v>376</v>
      </c>
      <c r="CQ339" s="250" t="s">
        <v>409</v>
      </c>
      <c r="CR339" s="250"/>
      <c r="CS339" s="250">
        <v>10</v>
      </c>
      <c r="CT339" s="250"/>
      <c r="CU339" s="250"/>
      <c r="CV339" s="250"/>
      <c r="CW339" s="250"/>
      <c r="CX339" s="250"/>
      <c r="CY339" s="250" t="str">
        <f t="shared" si="80"/>
        <v/>
      </c>
      <c r="CZ339" s="178">
        <f t="shared" si="81"/>
        <v>131</v>
      </c>
      <c r="DA339" s="178">
        <f t="shared" si="82"/>
        <v>96.5</v>
      </c>
      <c r="DB339" s="243">
        <f t="shared" si="83"/>
        <v>0</v>
      </c>
      <c r="DC339" s="12">
        <f t="shared" si="84"/>
        <v>4</v>
      </c>
      <c r="DD339" s="271">
        <f t="shared" si="85"/>
        <v>4</v>
      </c>
      <c r="DE339" s="271">
        <f t="shared" si="86"/>
        <v>186</v>
      </c>
      <c r="DF339" s="167">
        <f t="shared" si="87"/>
        <v>58</v>
      </c>
      <c r="DG339" s="271">
        <f t="shared" si="88"/>
        <v>0.1</v>
      </c>
      <c r="DH339" s="243">
        <f t="shared" si="89"/>
        <v>4</v>
      </c>
      <c r="DI339" s="281">
        <f t="shared" si="90"/>
        <v>1</v>
      </c>
      <c r="DK339" s="12">
        <f t="shared" si="91"/>
        <v>-6</v>
      </c>
      <c r="DM339" s="242">
        <f t="shared" si="92"/>
        <v>6.5</v>
      </c>
      <c r="DN339" s="250">
        <f t="shared" si="93"/>
        <v>0</v>
      </c>
      <c r="DO339" s="250">
        <f t="shared" si="94"/>
        <v>1</v>
      </c>
      <c r="DP339" s="250">
        <f t="shared" si="95"/>
        <v>0</v>
      </c>
      <c r="DQ339" s="250"/>
      <c r="DR339" s="250"/>
      <c r="DS339" s="250"/>
      <c r="DT339" s="250"/>
      <c r="DU339" s="250"/>
      <c r="DV339" s="250"/>
      <c r="DW339" s="250"/>
      <c r="DX339" s="250"/>
      <c r="DY339" s="250"/>
      <c r="DZ339" s="250"/>
      <c r="EA339" s="250"/>
      <c r="EB339" s="250"/>
      <c r="EC339" s="250"/>
      <c r="ED339" s="250"/>
      <c r="EE339" s="250"/>
      <c r="EF339" s="250"/>
      <c r="EG339" s="250"/>
      <c r="EH339" s="250"/>
      <c r="EI339" s="250"/>
    </row>
    <row r="340" spans="1:139" s="184" customFormat="1" ht="31.5" customHeight="1" x14ac:dyDescent="0.2">
      <c r="A340" s="179">
        <v>2022</v>
      </c>
      <c r="B340" s="152">
        <v>3</v>
      </c>
      <c r="C340" s="282">
        <v>44633</v>
      </c>
      <c r="D340" s="152">
        <v>433</v>
      </c>
      <c r="E340" s="152">
        <v>452</v>
      </c>
      <c r="F340" s="152">
        <v>48</v>
      </c>
      <c r="G340" s="183" t="s">
        <v>169</v>
      </c>
      <c r="H340" s="271" t="s">
        <v>170</v>
      </c>
      <c r="I340" s="271" t="s">
        <v>395</v>
      </c>
      <c r="J340" s="271">
        <v>4</v>
      </c>
      <c r="K340" s="271">
        <v>2</v>
      </c>
      <c r="L340" s="185">
        <v>270</v>
      </c>
      <c r="M340" s="186">
        <v>251.1</v>
      </c>
      <c r="N340" s="187">
        <v>288.89999999999998</v>
      </c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53"/>
      <c r="Z340" s="153"/>
      <c r="AA340" s="178">
        <v>198</v>
      </c>
      <c r="AB340" s="178"/>
      <c r="AC340" s="178">
        <v>196</v>
      </c>
      <c r="AD340" s="178">
        <v>201</v>
      </c>
      <c r="AE340" s="178">
        <v>291</v>
      </c>
      <c r="AF340" s="178">
        <v>197</v>
      </c>
      <c r="AG340" s="178"/>
      <c r="AH340" s="178">
        <v>180</v>
      </c>
      <c r="AI340" s="178">
        <v>173</v>
      </c>
      <c r="AJ340" s="178">
        <v>180</v>
      </c>
      <c r="AK340" s="153"/>
      <c r="AL340" s="153"/>
      <c r="AM340" s="178"/>
      <c r="AN340" s="178"/>
      <c r="AO340" s="214"/>
      <c r="AP340" s="168">
        <v>96</v>
      </c>
      <c r="AQ340" s="169">
        <v>150</v>
      </c>
      <c r="AR340" s="167"/>
      <c r="AS340" s="167"/>
      <c r="AT340" s="167"/>
      <c r="AU340" s="167"/>
      <c r="AV340" s="167"/>
      <c r="AW340" s="167"/>
      <c r="AX340" s="167"/>
      <c r="AY340" s="167"/>
      <c r="AZ340" s="167"/>
      <c r="BA340" s="167"/>
      <c r="BB340" s="167"/>
      <c r="BC340" s="167"/>
      <c r="BD340" s="167"/>
      <c r="BE340" s="167"/>
      <c r="BF340" s="167"/>
      <c r="BG340" s="167"/>
      <c r="BH340" s="167"/>
      <c r="BI340" s="167"/>
      <c r="BJ340" s="167"/>
      <c r="BK340" s="167">
        <v>160</v>
      </c>
      <c r="BL340" s="167">
        <v>1</v>
      </c>
      <c r="BM340" s="167">
        <v>4</v>
      </c>
      <c r="BN340" s="167">
        <v>3</v>
      </c>
      <c r="BO340" s="167"/>
      <c r="BP340" s="167"/>
      <c r="BQ340" s="167"/>
      <c r="BR340" s="167"/>
      <c r="BS340" s="167"/>
      <c r="BT340" s="167"/>
      <c r="BU340" s="167"/>
      <c r="BV340" s="167"/>
      <c r="BW340" s="167"/>
      <c r="BX340" s="170"/>
      <c r="BY340" s="170"/>
      <c r="BZ340" s="170"/>
      <c r="CA340" s="170"/>
      <c r="CB340" s="170"/>
      <c r="CC340" s="170"/>
      <c r="CD340" s="170"/>
      <c r="CE340" s="170"/>
      <c r="CF340" s="170"/>
      <c r="CG340" s="171"/>
      <c r="CH340" s="166">
        <v>0.02</v>
      </c>
      <c r="CI340" s="283"/>
      <c r="CJ340" s="172"/>
      <c r="CK340" s="154"/>
      <c r="CL340" s="154"/>
      <c r="CM340" s="154"/>
      <c r="CN340" s="154"/>
      <c r="CO340" s="154" t="s">
        <v>375</v>
      </c>
      <c r="CP340" s="273" t="s">
        <v>391</v>
      </c>
      <c r="CQ340" s="250"/>
      <c r="CR340" s="250"/>
      <c r="CS340" s="250">
        <v>10</v>
      </c>
      <c r="CT340" s="250"/>
      <c r="CU340" s="250"/>
      <c r="CV340" s="250"/>
      <c r="CW340" s="250"/>
      <c r="CX340" s="250"/>
      <c r="CY340" s="250" t="str">
        <f t="shared" si="80"/>
        <v/>
      </c>
      <c r="CZ340" s="178">
        <f t="shared" si="81"/>
        <v>222</v>
      </c>
      <c r="DA340" s="178">
        <f t="shared" si="82"/>
        <v>182.5</v>
      </c>
      <c r="DB340" s="243">
        <f t="shared" si="83"/>
        <v>160</v>
      </c>
      <c r="DC340" s="12">
        <f t="shared" si="84"/>
        <v>8</v>
      </c>
      <c r="DD340" s="271">
        <f t="shared" si="85"/>
        <v>4</v>
      </c>
      <c r="DE340" s="271" t="str">
        <f t="shared" si="86"/>
        <v/>
      </c>
      <c r="DF340" s="167" t="str">
        <f t="shared" si="87"/>
        <v/>
      </c>
      <c r="DG340" s="271" t="str">
        <f t="shared" si="88"/>
        <v/>
      </c>
      <c r="DH340" s="243">
        <f t="shared" si="89"/>
        <v>164</v>
      </c>
      <c r="DI340" s="281">
        <f t="shared" si="90"/>
        <v>2.4390243902439025E-2</v>
      </c>
      <c r="DK340" s="12" t="str">
        <f t="shared" si="91"/>
        <v/>
      </c>
      <c r="DM340" s="242">
        <f t="shared" si="92"/>
        <v>-87.5</v>
      </c>
      <c r="DN340" s="250">
        <f t="shared" si="93"/>
        <v>0</v>
      </c>
      <c r="DO340" s="250">
        <f t="shared" si="94"/>
        <v>0</v>
      </c>
      <c r="DP340" s="250">
        <f t="shared" si="95"/>
        <v>1</v>
      </c>
      <c r="DQ340" s="250"/>
      <c r="DR340" s="250"/>
      <c r="DS340" s="250"/>
      <c r="DT340" s="250"/>
      <c r="DU340" s="250"/>
      <c r="DV340" s="250"/>
      <c r="DW340" s="250"/>
      <c r="DX340" s="250"/>
      <c r="DY340" s="250"/>
      <c r="DZ340" s="250"/>
      <c r="EA340" s="250"/>
      <c r="EB340" s="250"/>
      <c r="EC340" s="250"/>
      <c r="ED340" s="250"/>
      <c r="EE340" s="250"/>
      <c r="EF340" s="250"/>
      <c r="EG340" s="250"/>
      <c r="EH340" s="250"/>
      <c r="EI340" s="250"/>
    </row>
    <row r="341" spans="1:139" s="184" customFormat="1" ht="31.5" customHeight="1" x14ac:dyDescent="0.2">
      <c r="A341" s="179">
        <v>2022</v>
      </c>
      <c r="B341" s="152">
        <v>3</v>
      </c>
      <c r="C341" s="282">
        <v>44633</v>
      </c>
      <c r="D341" s="152">
        <v>433</v>
      </c>
      <c r="E341" s="152">
        <v>453</v>
      </c>
      <c r="F341" s="152">
        <v>48</v>
      </c>
      <c r="G341" s="183" t="s">
        <v>171</v>
      </c>
      <c r="H341" s="271" t="s">
        <v>172</v>
      </c>
      <c r="I341" s="271" t="s">
        <v>395</v>
      </c>
      <c r="J341" s="271">
        <v>4</v>
      </c>
      <c r="K341" s="271">
        <v>2</v>
      </c>
      <c r="L341" s="185">
        <v>175</v>
      </c>
      <c r="M341" s="186">
        <v>162.75</v>
      </c>
      <c r="N341" s="187">
        <v>187.25</v>
      </c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53"/>
      <c r="Z341" s="153"/>
      <c r="AA341" s="178">
        <v>330</v>
      </c>
      <c r="AB341" s="178"/>
      <c r="AC341" s="178">
        <v>288</v>
      </c>
      <c r="AD341" s="178">
        <v>300</v>
      </c>
      <c r="AE341" s="178">
        <v>222</v>
      </c>
      <c r="AF341" s="178">
        <v>270</v>
      </c>
      <c r="AG341" s="178"/>
      <c r="AH341" s="178">
        <v>259</v>
      </c>
      <c r="AI341" s="178">
        <v>264</v>
      </c>
      <c r="AJ341" s="178">
        <v>270</v>
      </c>
      <c r="AK341" s="153"/>
      <c r="AL341" s="153"/>
      <c r="AM341" s="178"/>
      <c r="AN341" s="178"/>
      <c r="AO341" s="214"/>
      <c r="AP341" s="168">
        <v>96</v>
      </c>
      <c r="AQ341" s="169">
        <v>150</v>
      </c>
      <c r="AR341" s="167"/>
      <c r="AS341" s="167"/>
      <c r="AT341" s="167"/>
      <c r="AU341" s="167"/>
      <c r="AV341" s="167"/>
      <c r="AW341" s="167"/>
      <c r="AX341" s="167"/>
      <c r="AY341" s="167"/>
      <c r="AZ341" s="167"/>
      <c r="BA341" s="167"/>
      <c r="BB341" s="167"/>
      <c r="BC341" s="167"/>
      <c r="BD341" s="167"/>
      <c r="BE341" s="167"/>
      <c r="BF341" s="167"/>
      <c r="BG341" s="167"/>
      <c r="BH341" s="167"/>
      <c r="BI341" s="167"/>
      <c r="BJ341" s="167"/>
      <c r="BK341" s="167">
        <v>160</v>
      </c>
      <c r="BL341" s="167">
        <v>2</v>
      </c>
      <c r="BM341" s="167">
        <v>2</v>
      </c>
      <c r="BN341" s="167">
        <v>6</v>
      </c>
      <c r="BO341" s="167"/>
      <c r="BP341" s="167"/>
      <c r="BQ341" s="167"/>
      <c r="BR341" s="167"/>
      <c r="BS341" s="167"/>
      <c r="BT341" s="167"/>
      <c r="BU341" s="167"/>
      <c r="BV341" s="167"/>
      <c r="BW341" s="167"/>
      <c r="BX341" s="170"/>
      <c r="BY341" s="170"/>
      <c r="BZ341" s="170"/>
      <c r="CA341" s="170"/>
      <c r="CB341" s="170"/>
      <c r="CC341" s="170"/>
      <c r="CD341" s="170"/>
      <c r="CE341" s="170"/>
      <c r="CF341" s="170"/>
      <c r="CG341" s="171"/>
      <c r="CH341" s="166">
        <v>0.02</v>
      </c>
      <c r="CI341" s="283"/>
      <c r="CJ341" s="172"/>
      <c r="CK341" s="154"/>
      <c r="CL341" s="154"/>
      <c r="CM341" s="154"/>
      <c r="CN341" s="154"/>
      <c r="CO341" s="154" t="s">
        <v>375</v>
      </c>
      <c r="CP341" s="273" t="s">
        <v>391</v>
      </c>
      <c r="CQ341" s="250"/>
      <c r="CR341" s="250"/>
      <c r="CS341" s="250">
        <v>10</v>
      </c>
      <c r="CT341" s="250"/>
      <c r="CU341" s="250"/>
      <c r="CV341" s="250"/>
      <c r="CW341" s="250"/>
      <c r="CX341" s="250"/>
      <c r="CY341" s="250" t="str">
        <f t="shared" si="80"/>
        <v/>
      </c>
      <c r="CZ341" s="178">
        <f t="shared" si="81"/>
        <v>285</v>
      </c>
      <c r="DA341" s="178">
        <f t="shared" si="82"/>
        <v>265.75</v>
      </c>
      <c r="DB341" s="243">
        <f t="shared" si="83"/>
        <v>160</v>
      </c>
      <c r="DC341" s="12">
        <f t="shared" si="84"/>
        <v>10</v>
      </c>
      <c r="DD341" s="271">
        <f t="shared" si="85"/>
        <v>5</v>
      </c>
      <c r="DE341" s="271" t="str">
        <f t="shared" si="86"/>
        <v/>
      </c>
      <c r="DF341" s="167" t="str">
        <f t="shared" si="87"/>
        <v/>
      </c>
      <c r="DG341" s="271" t="str">
        <f t="shared" si="88"/>
        <v/>
      </c>
      <c r="DH341" s="243">
        <f t="shared" si="89"/>
        <v>165</v>
      </c>
      <c r="DI341" s="281">
        <f t="shared" si="90"/>
        <v>3.0303030303030304E-2</v>
      </c>
      <c r="DK341" s="12" t="str">
        <f t="shared" si="91"/>
        <v/>
      </c>
      <c r="DM341" s="242">
        <f t="shared" si="92"/>
        <v>90.75</v>
      </c>
      <c r="DN341" s="250">
        <f t="shared" si="93"/>
        <v>0</v>
      </c>
      <c r="DO341" s="250">
        <f t="shared" si="94"/>
        <v>1</v>
      </c>
      <c r="DP341" s="250">
        <f t="shared" si="95"/>
        <v>0</v>
      </c>
      <c r="DQ341" s="250"/>
      <c r="DR341" s="250"/>
      <c r="DS341" s="250"/>
      <c r="DT341" s="250"/>
      <c r="DU341" s="250"/>
      <c r="DV341" s="250"/>
      <c r="DW341" s="250"/>
      <c r="DX341" s="250"/>
      <c r="DY341" s="250"/>
      <c r="DZ341" s="250"/>
      <c r="EA341" s="250"/>
      <c r="EB341" s="250"/>
      <c r="EC341" s="250"/>
      <c r="ED341" s="250"/>
      <c r="EE341" s="250"/>
      <c r="EF341" s="250"/>
      <c r="EG341" s="250"/>
      <c r="EH341" s="250"/>
      <c r="EI341" s="250"/>
    </row>
    <row r="342" spans="1:139" s="184" customFormat="1" ht="31.5" customHeight="1" x14ac:dyDescent="0.2">
      <c r="A342" s="179">
        <v>2022</v>
      </c>
      <c r="B342" s="152">
        <v>3</v>
      </c>
      <c r="C342" s="282">
        <v>44633</v>
      </c>
      <c r="D342" s="152">
        <v>334</v>
      </c>
      <c r="E342" s="152">
        <v>254</v>
      </c>
      <c r="F342" s="152">
        <v>49</v>
      </c>
      <c r="G342" s="183" t="s">
        <v>159</v>
      </c>
      <c r="H342" s="271" t="s">
        <v>160</v>
      </c>
      <c r="I342" s="271" t="s">
        <v>395</v>
      </c>
      <c r="J342" s="271">
        <v>4</v>
      </c>
      <c r="K342" s="271">
        <v>2</v>
      </c>
      <c r="L342" s="185">
        <v>203</v>
      </c>
      <c r="M342" s="186">
        <v>188.79</v>
      </c>
      <c r="N342" s="187">
        <v>217.21</v>
      </c>
      <c r="O342" s="178">
        <v>303</v>
      </c>
      <c r="P342" s="178">
        <v>287</v>
      </c>
      <c r="Q342" s="178">
        <v>293</v>
      </c>
      <c r="R342" s="178">
        <v>295</v>
      </c>
      <c r="S342" s="178">
        <v>299</v>
      </c>
      <c r="T342" s="178">
        <v>217</v>
      </c>
      <c r="U342" s="178">
        <v>194</v>
      </c>
      <c r="V342" s="178">
        <v>210</v>
      </c>
      <c r="W342" s="178">
        <v>204</v>
      </c>
      <c r="X342" s="178">
        <v>207</v>
      </c>
      <c r="Y342" s="153">
        <v>125</v>
      </c>
      <c r="Z342" s="153">
        <v>153</v>
      </c>
      <c r="AA342" s="178">
        <v>256</v>
      </c>
      <c r="AB342" s="178">
        <v>244</v>
      </c>
      <c r="AC342" s="178">
        <v>300</v>
      </c>
      <c r="AD342" s="178">
        <v>331</v>
      </c>
      <c r="AE342" s="178"/>
      <c r="AF342" s="178">
        <v>204</v>
      </c>
      <c r="AG342" s="178">
        <v>185</v>
      </c>
      <c r="AH342" s="178">
        <v>218</v>
      </c>
      <c r="AI342" s="178">
        <v>200</v>
      </c>
      <c r="AJ342" s="178"/>
      <c r="AK342" s="153">
        <v>149</v>
      </c>
      <c r="AL342" s="153">
        <v>154</v>
      </c>
      <c r="AM342" s="178"/>
      <c r="AN342" s="178"/>
      <c r="AO342" s="214"/>
      <c r="AP342" s="168">
        <v>94</v>
      </c>
      <c r="AQ342" s="169">
        <v>153</v>
      </c>
      <c r="AR342" s="167"/>
      <c r="AS342" s="167"/>
      <c r="AT342" s="167"/>
      <c r="AU342" s="167"/>
      <c r="AV342" s="167"/>
      <c r="AW342" s="167">
        <v>10</v>
      </c>
      <c r="AX342" s="167">
        <v>10</v>
      </c>
      <c r="AY342" s="167">
        <v>10</v>
      </c>
      <c r="AZ342" s="167"/>
      <c r="BA342" s="167"/>
      <c r="BB342" s="167"/>
      <c r="BC342" s="167"/>
      <c r="BD342" s="167"/>
      <c r="BE342" s="167"/>
      <c r="BF342" s="167"/>
      <c r="BG342" s="167"/>
      <c r="BH342" s="167"/>
      <c r="BI342" s="167"/>
      <c r="BJ342" s="167"/>
      <c r="BK342" s="167">
        <v>600</v>
      </c>
      <c r="BL342" s="167">
        <v>2</v>
      </c>
      <c r="BM342" s="167">
        <v>4</v>
      </c>
      <c r="BN342" s="167">
        <v>5</v>
      </c>
      <c r="BO342" s="167"/>
      <c r="BP342" s="167"/>
      <c r="BQ342" s="167"/>
      <c r="BR342" s="167"/>
      <c r="BS342" s="167"/>
      <c r="BT342" s="167"/>
      <c r="BU342" s="167"/>
      <c r="BV342" s="167"/>
      <c r="BW342" s="167">
        <v>6</v>
      </c>
      <c r="BX342" s="170">
        <v>7</v>
      </c>
      <c r="BY342" s="170">
        <v>7</v>
      </c>
      <c r="BZ342" s="170"/>
      <c r="CA342" s="170"/>
      <c r="CB342" s="170"/>
      <c r="CC342" s="170"/>
      <c r="CD342" s="170"/>
      <c r="CE342" s="170"/>
      <c r="CF342" s="170"/>
      <c r="CG342" s="171"/>
      <c r="CH342" s="166">
        <v>0.02</v>
      </c>
      <c r="CI342" s="283"/>
      <c r="CJ342" s="172"/>
      <c r="CK342" s="154"/>
      <c r="CL342" s="154"/>
      <c r="CM342" s="154"/>
      <c r="CN342" s="154"/>
      <c r="CO342" s="154" t="s">
        <v>375</v>
      </c>
      <c r="CP342" s="273" t="s">
        <v>391</v>
      </c>
      <c r="CQ342" s="250" t="s">
        <v>398</v>
      </c>
      <c r="CR342" s="250"/>
      <c r="CS342" s="250">
        <v>10</v>
      </c>
      <c r="CT342" s="250"/>
      <c r="CU342" s="250"/>
      <c r="CV342" s="250"/>
      <c r="CW342" s="250"/>
      <c r="CX342" s="250"/>
      <c r="CY342" s="250" t="str">
        <f t="shared" si="80"/>
        <v/>
      </c>
      <c r="CZ342" s="178">
        <f t="shared" si="81"/>
        <v>290</v>
      </c>
      <c r="DA342" s="178">
        <f t="shared" si="82"/>
        <v>204.33333333333334</v>
      </c>
      <c r="DB342" s="243">
        <f t="shared" si="83"/>
        <v>600</v>
      </c>
      <c r="DC342" s="12">
        <f t="shared" si="84"/>
        <v>41</v>
      </c>
      <c r="DD342" s="271">
        <f t="shared" si="85"/>
        <v>21</v>
      </c>
      <c r="DE342" s="271">
        <f t="shared" si="86"/>
        <v>145</v>
      </c>
      <c r="DF342" s="167">
        <f t="shared" si="87"/>
        <v>99</v>
      </c>
      <c r="DG342" s="271">
        <f t="shared" si="88"/>
        <v>0.2</v>
      </c>
      <c r="DH342" s="243">
        <f t="shared" si="89"/>
        <v>621</v>
      </c>
      <c r="DI342" s="281">
        <f t="shared" si="90"/>
        <v>3.3816425120772944E-2</v>
      </c>
      <c r="DK342" s="12">
        <f t="shared" si="91"/>
        <v>5</v>
      </c>
      <c r="DM342" s="242">
        <f t="shared" si="92"/>
        <v>1.3333333333333428</v>
      </c>
      <c r="DN342" s="250">
        <f t="shared" si="93"/>
        <v>1</v>
      </c>
      <c r="DO342" s="250">
        <f t="shared" si="94"/>
        <v>1</v>
      </c>
      <c r="DP342" s="250">
        <f t="shared" si="95"/>
        <v>1</v>
      </c>
      <c r="DQ342" s="250"/>
      <c r="DR342" s="250"/>
      <c r="DS342" s="250"/>
      <c r="DT342" s="250"/>
      <c r="DU342" s="250"/>
      <c r="DV342" s="250"/>
      <c r="DW342" s="250"/>
      <c r="DX342" s="250"/>
      <c r="DY342" s="250"/>
      <c r="DZ342" s="250"/>
      <c r="EA342" s="250"/>
      <c r="EB342" s="250"/>
      <c r="EC342" s="250"/>
      <c r="ED342" s="250"/>
      <c r="EE342" s="250"/>
      <c r="EF342" s="250"/>
      <c r="EG342" s="250"/>
      <c r="EH342" s="250"/>
      <c r="EI342" s="250"/>
    </row>
    <row r="343" spans="1:139" s="184" customFormat="1" ht="31.5" customHeight="1" x14ac:dyDescent="0.2">
      <c r="A343" s="179">
        <v>2022</v>
      </c>
      <c r="B343" s="152">
        <v>3</v>
      </c>
      <c r="C343" s="282">
        <v>44634</v>
      </c>
      <c r="D343" s="152">
        <v>137</v>
      </c>
      <c r="E343" s="152">
        <v>273</v>
      </c>
      <c r="F343" s="152">
        <v>2</v>
      </c>
      <c r="G343" s="183" t="s">
        <v>179</v>
      </c>
      <c r="H343" s="271" t="s">
        <v>180</v>
      </c>
      <c r="I343" s="271" t="s">
        <v>365</v>
      </c>
      <c r="J343" s="271">
        <v>3</v>
      </c>
      <c r="K343" s="271">
        <v>2</v>
      </c>
      <c r="L343" s="185">
        <v>564</v>
      </c>
      <c r="M343" s="186">
        <v>524.52</v>
      </c>
      <c r="N343" s="187">
        <v>603.48</v>
      </c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53"/>
      <c r="Z343" s="153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53"/>
      <c r="AL343" s="153"/>
      <c r="AM343" s="178"/>
      <c r="AN343" s="178"/>
      <c r="AO343" s="214"/>
      <c r="AP343" s="168">
        <v>93</v>
      </c>
      <c r="AQ343" s="169">
        <v>116</v>
      </c>
      <c r="AR343" s="167"/>
      <c r="AS343" s="167"/>
      <c r="AT343" s="167"/>
      <c r="AU343" s="167"/>
      <c r="AV343" s="167">
        <v>12</v>
      </c>
      <c r="AW343" s="167"/>
      <c r="AX343" s="167"/>
      <c r="AY343" s="167"/>
      <c r="AZ343" s="167"/>
      <c r="BA343" s="167"/>
      <c r="BB343" s="167"/>
      <c r="BC343" s="167"/>
      <c r="BD343" s="167"/>
      <c r="BE343" s="167"/>
      <c r="BF343" s="167"/>
      <c r="BG343" s="167"/>
      <c r="BH343" s="167"/>
      <c r="BI343" s="167"/>
      <c r="BJ343" s="167"/>
      <c r="BK343" s="167"/>
      <c r="BL343" s="167"/>
      <c r="BM343" s="167"/>
      <c r="BN343" s="167"/>
      <c r="BO343" s="167"/>
      <c r="BP343" s="167"/>
      <c r="BQ343" s="167"/>
      <c r="BR343" s="167"/>
      <c r="BS343" s="167"/>
      <c r="BT343" s="167"/>
      <c r="BU343" s="167"/>
      <c r="BV343" s="167"/>
      <c r="BW343" s="167"/>
      <c r="BX343" s="170"/>
      <c r="BY343" s="170"/>
      <c r="BZ343" s="170"/>
      <c r="CA343" s="170"/>
      <c r="CB343" s="170"/>
      <c r="CC343" s="170"/>
      <c r="CD343" s="170"/>
      <c r="CE343" s="170"/>
      <c r="CF343" s="170"/>
      <c r="CG343" s="171"/>
      <c r="CH343" s="166">
        <v>1.4999999999999999E-2</v>
      </c>
      <c r="CI343" s="283"/>
      <c r="CJ343" s="172"/>
      <c r="CK343" s="154"/>
      <c r="CL343" s="154"/>
      <c r="CM343" s="154"/>
      <c r="CN343" s="154"/>
      <c r="CO343" s="154" t="s">
        <v>366</v>
      </c>
      <c r="CP343" s="273"/>
      <c r="CQ343" s="250"/>
      <c r="CR343" s="250"/>
      <c r="CS343" s="250">
        <v>11</v>
      </c>
      <c r="CT343" s="250"/>
      <c r="CU343" s="250"/>
      <c r="CV343" s="250"/>
      <c r="CW343" s="250"/>
      <c r="CX343" s="250"/>
      <c r="CY343" s="250" t="str">
        <f t="shared" si="80"/>
        <v/>
      </c>
      <c r="CZ343" s="178" t="str">
        <f t="shared" si="81"/>
        <v/>
      </c>
      <c r="DA343" s="178" t="str">
        <f t="shared" si="82"/>
        <v/>
      </c>
      <c r="DB343" s="243">
        <f t="shared" si="83"/>
        <v>12</v>
      </c>
      <c r="DC343" s="12">
        <f t="shared" si="84"/>
        <v>0</v>
      </c>
      <c r="DD343" s="271">
        <f t="shared" si="85"/>
        <v>0</v>
      </c>
      <c r="DE343" s="271" t="str">
        <f t="shared" si="86"/>
        <v/>
      </c>
      <c r="DF343" s="167" t="str">
        <f t="shared" si="87"/>
        <v/>
      </c>
      <c r="DG343" s="271" t="str">
        <f t="shared" si="88"/>
        <v/>
      </c>
      <c r="DH343" s="243">
        <f t="shared" si="89"/>
        <v>12</v>
      </c>
      <c r="DI343" s="281">
        <f t="shared" si="90"/>
        <v>0</v>
      </c>
      <c r="DK343" s="12" t="str">
        <f t="shared" si="91"/>
        <v/>
      </c>
      <c r="DM343" s="242" t="str">
        <f t="shared" si="92"/>
        <v/>
      </c>
      <c r="DN343" s="250">
        <f t="shared" si="93"/>
        <v>0</v>
      </c>
      <c r="DO343" s="250">
        <f t="shared" si="94"/>
        <v>1</v>
      </c>
      <c r="DP343" s="250">
        <f t="shared" si="95"/>
        <v>0</v>
      </c>
      <c r="DQ343" s="250"/>
      <c r="DR343" s="250"/>
      <c r="DS343" s="250"/>
      <c r="DT343" s="250"/>
      <c r="DU343" s="250"/>
      <c r="DV343" s="250"/>
      <c r="DW343" s="250"/>
      <c r="DX343" s="250"/>
      <c r="DY343" s="250"/>
      <c r="DZ343" s="250"/>
      <c r="EA343" s="250"/>
      <c r="EB343" s="250"/>
      <c r="EC343" s="250"/>
      <c r="ED343" s="250"/>
      <c r="EE343" s="250"/>
      <c r="EF343" s="250"/>
      <c r="EG343" s="250"/>
      <c r="EH343" s="250"/>
      <c r="EI343" s="250"/>
    </row>
    <row r="344" spans="1:139" s="184" customFormat="1" ht="31.5" customHeight="1" x14ac:dyDescent="0.2">
      <c r="A344" s="179">
        <v>2022</v>
      </c>
      <c r="B344" s="152">
        <v>3</v>
      </c>
      <c r="C344" s="282">
        <v>44634</v>
      </c>
      <c r="D344" s="152">
        <v>375</v>
      </c>
      <c r="E344" s="152">
        <v>437</v>
      </c>
      <c r="F344" s="152">
        <v>2</v>
      </c>
      <c r="G344" s="183" t="s">
        <v>163</v>
      </c>
      <c r="H344" s="271" t="s">
        <v>164</v>
      </c>
      <c r="I344" s="271" t="s">
        <v>365</v>
      </c>
      <c r="J344" s="271">
        <v>4</v>
      </c>
      <c r="K344" s="271">
        <v>2</v>
      </c>
      <c r="L344" s="185">
        <v>168</v>
      </c>
      <c r="M344" s="186">
        <v>158.08799999999999</v>
      </c>
      <c r="N344" s="187">
        <v>179.928</v>
      </c>
      <c r="O344" s="178">
        <v>240</v>
      </c>
      <c r="P344" s="178">
        <v>242</v>
      </c>
      <c r="Q344" s="178">
        <v>243</v>
      </c>
      <c r="R344" s="178">
        <v>247</v>
      </c>
      <c r="S344" s="178">
        <v>242</v>
      </c>
      <c r="T344" s="178">
        <v>206</v>
      </c>
      <c r="U344" s="178">
        <v>201</v>
      </c>
      <c r="V344" s="178">
        <v>176</v>
      </c>
      <c r="W344" s="178">
        <v>179</v>
      </c>
      <c r="X344" s="178">
        <v>177</v>
      </c>
      <c r="Y344" s="153">
        <v>130</v>
      </c>
      <c r="Z344" s="153">
        <v>130</v>
      </c>
      <c r="AA344" s="178">
        <v>261</v>
      </c>
      <c r="AB344" s="178">
        <v>265</v>
      </c>
      <c r="AC344" s="178">
        <v>241</v>
      </c>
      <c r="AD344" s="178">
        <v>252</v>
      </c>
      <c r="AE344" s="178">
        <v>250</v>
      </c>
      <c r="AF344" s="178">
        <v>186</v>
      </c>
      <c r="AG344" s="178">
        <v>181</v>
      </c>
      <c r="AH344" s="178">
        <v>175</v>
      </c>
      <c r="AI344" s="178">
        <v>180</v>
      </c>
      <c r="AJ344" s="178">
        <v>176</v>
      </c>
      <c r="AK344" s="153">
        <v>105</v>
      </c>
      <c r="AL344" s="153">
        <v>117</v>
      </c>
      <c r="AM344" s="178"/>
      <c r="AN344" s="178"/>
      <c r="AO344" s="214"/>
      <c r="AP344" s="168">
        <v>120</v>
      </c>
      <c r="AQ344" s="169">
        <v>120</v>
      </c>
      <c r="AR344" s="167"/>
      <c r="AS344" s="167"/>
      <c r="AT344" s="167"/>
      <c r="AU344" s="167"/>
      <c r="AV344" s="167">
        <v>450</v>
      </c>
      <c r="AW344" s="167">
        <v>10</v>
      </c>
      <c r="AX344" s="167">
        <v>10</v>
      </c>
      <c r="AY344" s="167">
        <v>4</v>
      </c>
      <c r="AZ344" s="167"/>
      <c r="BA344" s="167"/>
      <c r="BB344" s="167"/>
      <c r="BC344" s="167"/>
      <c r="BD344" s="167"/>
      <c r="BE344" s="167"/>
      <c r="BF344" s="167"/>
      <c r="BG344" s="167"/>
      <c r="BH344" s="167">
        <v>462</v>
      </c>
      <c r="BI344" s="167"/>
      <c r="BJ344" s="167"/>
      <c r="BK344" s="167">
        <v>1975</v>
      </c>
      <c r="BL344" s="167">
        <v>2</v>
      </c>
      <c r="BM344" s="167">
        <v>4</v>
      </c>
      <c r="BN344" s="167">
        <v>5</v>
      </c>
      <c r="BO344" s="167"/>
      <c r="BP344" s="167">
        <v>3</v>
      </c>
      <c r="BQ344" s="167"/>
      <c r="BR344" s="167"/>
      <c r="BS344" s="167"/>
      <c r="BT344" s="167"/>
      <c r="BU344" s="167"/>
      <c r="BV344" s="167"/>
      <c r="BW344" s="167">
        <v>6</v>
      </c>
      <c r="BX344" s="170">
        <v>7</v>
      </c>
      <c r="BY344" s="170">
        <v>4</v>
      </c>
      <c r="BZ344" s="170"/>
      <c r="CA344" s="170"/>
      <c r="CB344" s="170"/>
      <c r="CC344" s="170"/>
      <c r="CD344" s="170"/>
      <c r="CE344" s="170"/>
      <c r="CF344" s="170"/>
      <c r="CG344" s="171"/>
      <c r="CH344" s="166">
        <v>1.4999999999999999E-2</v>
      </c>
      <c r="CI344" s="283"/>
      <c r="CJ344" s="172"/>
      <c r="CK344" s="154"/>
      <c r="CL344" s="154"/>
      <c r="CM344" s="154"/>
      <c r="CN344" s="154"/>
      <c r="CO344" s="154" t="s">
        <v>367</v>
      </c>
      <c r="CP344" s="273" t="s">
        <v>368</v>
      </c>
      <c r="CQ344" s="250" t="s">
        <v>421</v>
      </c>
      <c r="CR344" s="250" t="s">
        <v>370</v>
      </c>
      <c r="CS344" s="250">
        <v>11</v>
      </c>
      <c r="CT344" s="250"/>
      <c r="CU344" s="250"/>
      <c r="CV344" s="250"/>
      <c r="CW344" s="250"/>
      <c r="CX344" s="250"/>
      <c r="CY344" s="250" t="str">
        <f t="shared" si="80"/>
        <v/>
      </c>
      <c r="CZ344" s="178">
        <f t="shared" si="81"/>
        <v>248</v>
      </c>
      <c r="DA344" s="178">
        <f t="shared" si="82"/>
        <v>183.7</v>
      </c>
      <c r="DB344" s="243">
        <f t="shared" si="83"/>
        <v>2425</v>
      </c>
      <c r="DC344" s="12">
        <f t="shared" si="84"/>
        <v>38</v>
      </c>
      <c r="DD344" s="271">
        <f t="shared" si="85"/>
        <v>19</v>
      </c>
      <c r="DE344" s="271">
        <f t="shared" si="86"/>
        <v>121</v>
      </c>
      <c r="DF344" s="167">
        <f t="shared" si="87"/>
        <v>119</v>
      </c>
      <c r="DG344" s="271">
        <f t="shared" si="88"/>
        <v>0.2</v>
      </c>
      <c r="DH344" s="243">
        <f t="shared" si="89"/>
        <v>2444</v>
      </c>
      <c r="DI344" s="281">
        <f t="shared" si="90"/>
        <v>7.774140752864157E-3</v>
      </c>
      <c r="DK344" s="12">
        <f t="shared" si="91"/>
        <v>-1</v>
      </c>
      <c r="DM344" s="242">
        <f t="shared" si="92"/>
        <v>15.699999999999989</v>
      </c>
      <c r="DN344" s="250">
        <f t="shared" si="93"/>
        <v>0</v>
      </c>
      <c r="DO344" s="250">
        <f t="shared" si="94"/>
        <v>1</v>
      </c>
      <c r="DP344" s="250">
        <f t="shared" si="95"/>
        <v>0</v>
      </c>
      <c r="DQ344" s="250"/>
      <c r="DR344" s="250"/>
      <c r="DS344" s="250"/>
      <c r="DT344" s="250"/>
      <c r="DU344" s="250"/>
      <c r="DV344" s="250"/>
      <c r="DW344" s="250"/>
      <c r="DX344" s="250"/>
      <c r="DY344" s="250"/>
      <c r="DZ344" s="250"/>
      <c r="EA344" s="250"/>
      <c r="EB344" s="250"/>
      <c r="EC344" s="250"/>
      <c r="ED344" s="250"/>
      <c r="EE344" s="250"/>
      <c r="EF344" s="250"/>
      <c r="EG344" s="250"/>
      <c r="EH344" s="250"/>
      <c r="EI344" s="250"/>
    </row>
    <row r="345" spans="1:139" s="184" customFormat="1" ht="31.5" customHeight="1" x14ac:dyDescent="0.2">
      <c r="A345" s="179">
        <v>2022</v>
      </c>
      <c r="B345" s="152">
        <v>3</v>
      </c>
      <c r="C345" s="282">
        <v>44634</v>
      </c>
      <c r="D345" s="152">
        <v>418</v>
      </c>
      <c r="E345" s="152">
        <v>665</v>
      </c>
      <c r="F345" s="152">
        <v>2</v>
      </c>
      <c r="G345" s="183" t="s">
        <v>213</v>
      </c>
      <c r="H345" s="271" t="s">
        <v>214</v>
      </c>
      <c r="I345" s="271" t="s">
        <v>423</v>
      </c>
      <c r="J345" s="271">
        <v>1</v>
      </c>
      <c r="K345" s="271">
        <v>4</v>
      </c>
      <c r="L345" s="185">
        <v>110</v>
      </c>
      <c r="M345" s="186">
        <v>101.2</v>
      </c>
      <c r="N345" s="187">
        <v>118.8</v>
      </c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53"/>
      <c r="Z345" s="153">
        <v>167</v>
      </c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53">
        <v>164</v>
      </c>
      <c r="AL345" s="153">
        <v>165</v>
      </c>
      <c r="AM345" s="178"/>
      <c r="AN345" s="178"/>
      <c r="AO345" s="214"/>
      <c r="AP345" s="168">
        <v>21</v>
      </c>
      <c r="AQ345" s="169">
        <v>171</v>
      </c>
      <c r="AR345" s="167"/>
      <c r="AS345" s="167"/>
      <c r="AT345" s="167"/>
      <c r="AU345" s="167"/>
      <c r="AV345" s="167"/>
      <c r="AW345" s="167"/>
      <c r="AX345" s="167"/>
      <c r="AY345" s="167"/>
      <c r="AZ345" s="167"/>
      <c r="BA345" s="167"/>
      <c r="BB345" s="167"/>
      <c r="BC345" s="167"/>
      <c r="BD345" s="167"/>
      <c r="BE345" s="167"/>
      <c r="BF345" s="167"/>
      <c r="BG345" s="167"/>
      <c r="BH345" s="167"/>
      <c r="BI345" s="167"/>
      <c r="BJ345" s="167"/>
      <c r="BK345" s="167"/>
      <c r="BL345" s="167"/>
      <c r="BM345" s="167"/>
      <c r="BN345" s="167"/>
      <c r="BO345" s="167"/>
      <c r="BP345" s="167"/>
      <c r="BQ345" s="167"/>
      <c r="BR345" s="167"/>
      <c r="BS345" s="167"/>
      <c r="BT345" s="167"/>
      <c r="BU345" s="167"/>
      <c r="BV345" s="167"/>
      <c r="BW345" s="167"/>
      <c r="BX345" s="170"/>
      <c r="BY345" s="170"/>
      <c r="BZ345" s="170"/>
      <c r="CA345" s="170"/>
      <c r="CB345" s="170"/>
      <c r="CC345" s="170"/>
      <c r="CD345" s="170"/>
      <c r="CE345" s="170"/>
      <c r="CF345" s="170"/>
      <c r="CG345" s="171"/>
      <c r="CH345" s="166">
        <v>1.4999999999999999E-2</v>
      </c>
      <c r="CI345" s="283"/>
      <c r="CJ345" s="172"/>
      <c r="CK345" s="154"/>
      <c r="CL345" s="154"/>
      <c r="CM345" s="154"/>
      <c r="CN345" s="154"/>
      <c r="CO345" s="154" t="s">
        <v>400</v>
      </c>
      <c r="CP345" s="273" t="s">
        <v>401</v>
      </c>
      <c r="CQ345" s="250"/>
      <c r="CR345" s="250"/>
      <c r="CS345" s="250">
        <v>11</v>
      </c>
      <c r="CT345" s="250"/>
      <c r="CU345" s="250"/>
      <c r="CV345" s="250"/>
      <c r="CW345" s="250"/>
      <c r="CX345" s="250"/>
      <c r="CY345" s="250" t="str">
        <f t="shared" si="80"/>
        <v/>
      </c>
      <c r="CZ345" s="178" t="str">
        <f t="shared" si="81"/>
        <v/>
      </c>
      <c r="DA345" s="178" t="str">
        <f t="shared" si="82"/>
        <v/>
      </c>
      <c r="DB345" s="243">
        <f t="shared" si="83"/>
        <v>0</v>
      </c>
      <c r="DC345" s="12">
        <f t="shared" si="84"/>
        <v>0</v>
      </c>
      <c r="DD345" s="271">
        <f t="shared" si="85"/>
        <v>0</v>
      </c>
      <c r="DE345" s="271">
        <f t="shared" si="86"/>
        <v>165</v>
      </c>
      <c r="DF345" s="167">
        <f t="shared" si="87"/>
        <v>22</v>
      </c>
      <c r="DG345" s="271">
        <f t="shared" si="88"/>
        <v>0</v>
      </c>
      <c r="DH345" s="243">
        <f t="shared" si="89"/>
        <v>0</v>
      </c>
      <c r="DI345" s="281" t="str">
        <f t="shared" si="90"/>
        <v/>
      </c>
      <c r="DK345" s="12">
        <f t="shared" si="91"/>
        <v>1</v>
      </c>
      <c r="DM345" s="242" t="str">
        <f t="shared" si="92"/>
        <v/>
      </c>
      <c r="DN345" s="250">
        <f t="shared" si="93"/>
        <v>1</v>
      </c>
      <c r="DO345" s="250">
        <f t="shared" si="94"/>
        <v>1</v>
      </c>
      <c r="DP345" s="250">
        <f t="shared" si="95"/>
        <v>0</v>
      </c>
      <c r="DQ345" s="250"/>
      <c r="DR345" s="250"/>
      <c r="DS345" s="250"/>
      <c r="DT345" s="250"/>
      <c r="DU345" s="250"/>
      <c r="DV345" s="250"/>
      <c r="DW345" s="250"/>
      <c r="DX345" s="250"/>
      <c r="DY345" s="250"/>
      <c r="DZ345" s="250"/>
      <c r="EA345" s="250"/>
      <c r="EB345" s="250"/>
      <c r="EC345" s="250"/>
      <c r="ED345" s="250"/>
      <c r="EE345" s="250"/>
      <c r="EF345" s="250"/>
      <c r="EG345" s="250"/>
      <c r="EH345" s="250"/>
      <c r="EI345" s="250"/>
    </row>
    <row r="346" spans="1:139" s="184" customFormat="1" ht="31.5" customHeight="1" x14ac:dyDescent="0.2">
      <c r="A346" s="179">
        <v>2022</v>
      </c>
      <c r="B346" s="152">
        <v>3</v>
      </c>
      <c r="C346" s="282">
        <v>44634</v>
      </c>
      <c r="D346" s="152">
        <v>434</v>
      </c>
      <c r="E346" s="152">
        <v>751</v>
      </c>
      <c r="F346" s="152">
        <v>3</v>
      </c>
      <c r="G346" s="183" t="s">
        <v>175</v>
      </c>
      <c r="H346" s="271" t="s">
        <v>176</v>
      </c>
      <c r="I346" s="271" t="s">
        <v>365</v>
      </c>
      <c r="J346" s="271">
        <v>1</v>
      </c>
      <c r="K346" s="271">
        <v>4</v>
      </c>
      <c r="L346" s="185">
        <v>1009</v>
      </c>
      <c r="M346" s="186">
        <v>949.46900000000005</v>
      </c>
      <c r="N346" s="187">
        <v>1080.6389999999999</v>
      </c>
      <c r="O346" s="178">
        <v>1779</v>
      </c>
      <c r="P346" s="178">
        <v>1683</v>
      </c>
      <c r="Q346" s="178">
        <v>1763</v>
      </c>
      <c r="R346" s="178">
        <v>1788</v>
      </c>
      <c r="S346" s="178">
        <v>1729</v>
      </c>
      <c r="T346" s="178">
        <v>1199</v>
      </c>
      <c r="U346" s="178">
        <v>1113</v>
      </c>
      <c r="V346" s="178">
        <v>1076</v>
      </c>
      <c r="W346" s="178">
        <v>1101</v>
      </c>
      <c r="X346" s="178">
        <v>1065</v>
      </c>
      <c r="Y346" s="153"/>
      <c r="Z346" s="153"/>
      <c r="AA346" s="178">
        <v>1571</v>
      </c>
      <c r="AB346" s="178">
        <v>1662</v>
      </c>
      <c r="AC346" s="178">
        <v>1515</v>
      </c>
      <c r="AD346" s="178">
        <v>1580</v>
      </c>
      <c r="AE346" s="178">
        <v>1579</v>
      </c>
      <c r="AF346" s="178">
        <v>1080</v>
      </c>
      <c r="AG346" s="178">
        <v>1092</v>
      </c>
      <c r="AH346" s="178">
        <v>1048</v>
      </c>
      <c r="AI346" s="178">
        <v>1088</v>
      </c>
      <c r="AJ346" s="178">
        <v>1079</v>
      </c>
      <c r="AK346" s="153"/>
      <c r="AL346" s="153"/>
      <c r="AM346" s="178"/>
      <c r="AN346" s="178"/>
      <c r="AO346" s="214"/>
      <c r="AP346" s="168">
        <v>33</v>
      </c>
      <c r="AQ346" s="169">
        <v>180</v>
      </c>
      <c r="AR346" s="167"/>
      <c r="AS346" s="167"/>
      <c r="AT346" s="167"/>
      <c r="AU346" s="167"/>
      <c r="AV346" s="167"/>
      <c r="AW346" s="167"/>
      <c r="AX346" s="167"/>
      <c r="AY346" s="167"/>
      <c r="AZ346" s="167"/>
      <c r="BA346" s="167"/>
      <c r="BB346" s="167"/>
      <c r="BC346" s="167"/>
      <c r="BD346" s="167"/>
      <c r="BE346" s="167"/>
      <c r="BF346" s="167"/>
      <c r="BG346" s="167"/>
      <c r="BH346" s="167"/>
      <c r="BI346" s="167"/>
      <c r="BJ346" s="167"/>
      <c r="BK346" s="167"/>
      <c r="BL346" s="167"/>
      <c r="BM346" s="167"/>
      <c r="BN346" s="167"/>
      <c r="BO346" s="167"/>
      <c r="BP346" s="167"/>
      <c r="BQ346" s="167"/>
      <c r="BR346" s="167"/>
      <c r="BS346" s="167"/>
      <c r="BT346" s="167"/>
      <c r="BU346" s="167"/>
      <c r="BV346" s="167"/>
      <c r="BW346" s="167"/>
      <c r="BX346" s="170"/>
      <c r="BY346" s="170"/>
      <c r="BZ346" s="170"/>
      <c r="CA346" s="170"/>
      <c r="CB346" s="170"/>
      <c r="CC346" s="170"/>
      <c r="CD346" s="170"/>
      <c r="CE346" s="170"/>
      <c r="CF346" s="170"/>
      <c r="CG346" s="171"/>
      <c r="CH346" s="166">
        <v>1.4999999999999999E-2</v>
      </c>
      <c r="CI346" s="283"/>
      <c r="CJ346" s="172"/>
      <c r="CK346" s="154"/>
      <c r="CL346" s="154"/>
      <c r="CM346" s="154"/>
      <c r="CN346" s="154"/>
      <c r="CO346" s="154" t="s">
        <v>367</v>
      </c>
      <c r="CP346" s="273" t="s">
        <v>368</v>
      </c>
      <c r="CQ346" s="250" t="s">
        <v>437</v>
      </c>
      <c r="CR346" s="250" t="s">
        <v>370</v>
      </c>
      <c r="CS346" s="250">
        <v>11</v>
      </c>
      <c r="CT346" s="250"/>
      <c r="CU346" s="250"/>
      <c r="CV346" s="250"/>
      <c r="CW346" s="250"/>
      <c r="CX346" s="250"/>
      <c r="CY346" s="250" t="str">
        <f t="shared" si="80"/>
        <v/>
      </c>
      <c r="CZ346" s="178">
        <f t="shared" si="81"/>
        <v>1665</v>
      </c>
      <c r="DA346" s="178">
        <f t="shared" si="82"/>
        <v>1094.0999999999999</v>
      </c>
      <c r="DB346" s="243">
        <f t="shared" si="83"/>
        <v>0</v>
      </c>
      <c r="DC346" s="12">
        <f t="shared" si="84"/>
        <v>0</v>
      </c>
      <c r="DD346" s="271">
        <f t="shared" si="85"/>
        <v>0</v>
      </c>
      <c r="DE346" s="271" t="str">
        <f t="shared" si="86"/>
        <v/>
      </c>
      <c r="DF346" s="167" t="str">
        <f t="shared" si="87"/>
        <v/>
      </c>
      <c r="DG346" s="271" t="str">
        <f t="shared" si="88"/>
        <v/>
      </c>
      <c r="DH346" s="243">
        <f t="shared" si="89"/>
        <v>0</v>
      </c>
      <c r="DI346" s="281" t="str">
        <f t="shared" si="90"/>
        <v/>
      </c>
      <c r="DK346" s="12" t="str">
        <f t="shared" si="91"/>
        <v/>
      </c>
      <c r="DM346" s="242">
        <f t="shared" si="92"/>
        <v>85.099999999999909</v>
      </c>
      <c r="DN346" s="250">
        <f t="shared" si="93"/>
        <v>0</v>
      </c>
      <c r="DO346" s="250">
        <f t="shared" si="94"/>
        <v>1</v>
      </c>
      <c r="DP346" s="250">
        <f t="shared" si="95"/>
        <v>0</v>
      </c>
      <c r="DQ346" s="250"/>
      <c r="DR346" s="250"/>
      <c r="DS346" s="250"/>
      <c r="DT346" s="250"/>
      <c r="DU346" s="250"/>
      <c r="DV346" s="250"/>
      <c r="DW346" s="250"/>
      <c r="DX346" s="250"/>
      <c r="DY346" s="250"/>
      <c r="DZ346" s="250"/>
      <c r="EA346" s="250"/>
      <c r="EB346" s="250"/>
      <c r="EC346" s="250"/>
      <c r="ED346" s="250"/>
      <c r="EE346" s="250"/>
      <c r="EF346" s="250"/>
      <c r="EG346" s="250"/>
      <c r="EH346" s="250"/>
      <c r="EI346" s="250"/>
    </row>
    <row r="347" spans="1:139" s="184" customFormat="1" ht="31.5" customHeight="1" x14ac:dyDescent="0.2">
      <c r="A347" s="179">
        <v>2022</v>
      </c>
      <c r="B347" s="152">
        <v>3</v>
      </c>
      <c r="C347" s="282">
        <v>44634</v>
      </c>
      <c r="D347" s="152">
        <v>434</v>
      </c>
      <c r="E347" s="152">
        <v>752</v>
      </c>
      <c r="F347" s="152">
        <v>3</v>
      </c>
      <c r="G347" s="183" t="s">
        <v>177</v>
      </c>
      <c r="H347" s="271" t="s">
        <v>178</v>
      </c>
      <c r="I347" s="271" t="s">
        <v>365</v>
      </c>
      <c r="J347" s="271">
        <v>1</v>
      </c>
      <c r="K347" s="271">
        <v>4</v>
      </c>
      <c r="L347" s="185">
        <v>52</v>
      </c>
      <c r="M347" s="186">
        <v>48.932000000000002</v>
      </c>
      <c r="N347" s="187">
        <v>55.692</v>
      </c>
      <c r="O347" s="178">
        <v>66</v>
      </c>
      <c r="P347" s="178">
        <v>62</v>
      </c>
      <c r="Q347" s="178">
        <v>63</v>
      </c>
      <c r="R347" s="178">
        <v>65</v>
      </c>
      <c r="S347" s="178">
        <v>62</v>
      </c>
      <c r="T347" s="178">
        <v>56</v>
      </c>
      <c r="U347" s="178">
        <v>53</v>
      </c>
      <c r="V347" s="178">
        <v>54</v>
      </c>
      <c r="W347" s="178">
        <v>56</v>
      </c>
      <c r="X347" s="178">
        <v>54</v>
      </c>
      <c r="Y347" s="153">
        <v>167</v>
      </c>
      <c r="Z347" s="153">
        <v>154</v>
      </c>
      <c r="AA347" s="178">
        <v>68</v>
      </c>
      <c r="AB347" s="178">
        <v>70</v>
      </c>
      <c r="AC347" s="178">
        <v>61</v>
      </c>
      <c r="AD347" s="178">
        <v>65</v>
      </c>
      <c r="AE347" s="178">
        <v>68</v>
      </c>
      <c r="AF347" s="178">
        <v>54</v>
      </c>
      <c r="AG347" s="178">
        <v>57</v>
      </c>
      <c r="AH347" s="178">
        <v>53</v>
      </c>
      <c r="AI347" s="178">
        <v>56</v>
      </c>
      <c r="AJ347" s="178">
        <v>52</v>
      </c>
      <c r="AK347" s="153">
        <v>167</v>
      </c>
      <c r="AL347" s="153">
        <v>167</v>
      </c>
      <c r="AM347" s="178"/>
      <c r="AN347" s="178"/>
      <c r="AO347" s="214"/>
      <c r="AP347" s="168">
        <v>33</v>
      </c>
      <c r="AQ347" s="169">
        <v>180</v>
      </c>
      <c r="AR347" s="167"/>
      <c r="AS347" s="167"/>
      <c r="AT347" s="167"/>
      <c r="AU347" s="167"/>
      <c r="AV347" s="167"/>
      <c r="AW347" s="167"/>
      <c r="AX347" s="167"/>
      <c r="AY347" s="167"/>
      <c r="AZ347" s="167"/>
      <c r="BA347" s="167"/>
      <c r="BB347" s="167"/>
      <c r="BC347" s="167"/>
      <c r="BD347" s="167"/>
      <c r="BE347" s="167"/>
      <c r="BF347" s="167"/>
      <c r="BG347" s="167"/>
      <c r="BH347" s="167"/>
      <c r="BI347" s="167"/>
      <c r="BJ347" s="167"/>
      <c r="BK347" s="167">
        <v>384</v>
      </c>
      <c r="BL347" s="167">
        <v>4</v>
      </c>
      <c r="BM347" s="167">
        <v>5</v>
      </c>
      <c r="BN347" s="167">
        <v>3</v>
      </c>
      <c r="BO347" s="167">
        <v>4</v>
      </c>
      <c r="BP347" s="167"/>
      <c r="BQ347" s="167"/>
      <c r="BR347" s="167"/>
      <c r="BS347" s="167"/>
      <c r="BT347" s="167"/>
      <c r="BU347" s="167"/>
      <c r="BV347" s="167"/>
      <c r="BW347" s="167"/>
      <c r="BX347" s="170"/>
      <c r="BY347" s="170"/>
      <c r="BZ347" s="170"/>
      <c r="CA347" s="170"/>
      <c r="CB347" s="170"/>
      <c r="CC347" s="170"/>
      <c r="CD347" s="170"/>
      <c r="CE347" s="170"/>
      <c r="CF347" s="170"/>
      <c r="CG347" s="171"/>
      <c r="CH347" s="166">
        <v>1.4999999999999999E-2</v>
      </c>
      <c r="CI347" s="283"/>
      <c r="CJ347" s="172"/>
      <c r="CK347" s="154"/>
      <c r="CL347" s="154"/>
      <c r="CM347" s="154"/>
      <c r="CN347" s="154"/>
      <c r="CO347" s="154" t="s">
        <v>367</v>
      </c>
      <c r="CP347" s="273" t="s">
        <v>368</v>
      </c>
      <c r="CQ347" s="250" t="s">
        <v>438</v>
      </c>
      <c r="CR347" s="250" t="s">
        <v>370</v>
      </c>
      <c r="CS347" s="250">
        <v>11</v>
      </c>
      <c r="CT347" s="250"/>
      <c r="CU347" s="250"/>
      <c r="CV347" s="250"/>
      <c r="CW347" s="250"/>
      <c r="CX347" s="250"/>
      <c r="CY347" s="250" t="str">
        <f t="shared" si="80"/>
        <v/>
      </c>
      <c r="CZ347" s="178">
        <f t="shared" si="81"/>
        <v>65</v>
      </c>
      <c r="DA347" s="178">
        <f t="shared" si="82"/>
        <v>54.5</v>
      </c>
      <c r="DB347" s="243">
        <f t="shared" si="83"/>
        <v>384</v>
      </c>
      <c r="DC347" s="12">
        <f t="shared" si="84"/>
        <v>16</v>
      </c>
      <c r="DD347" s="271">
        <f t="shared" si="85"/>
        <v>4</v>
      </c>
      <c r="DE347" s="271">
        <f t="shared" si="86"/>
        <v>164</v>
      </c>
      <c r="DF347" s="167">
        <f t="shared" si="87"/>
        <v>22</v>
      </c>
      <c r="DG347" s="271">
        <f t="shared" si="88"/>
        <v>0.2</v>
      </c>
      <c r="DH347" s="243">
        <f t="shared" si="89"/>
        <v>388</v>
      </c>
      <c r="DI347" s="281">
        <f t="shared" si="90"/>
        <v>1.0309278350515464E-2</v>
      </c>
      <c r="DK347" s="12">
        <f t="shared" si="91"/>
        <v>-11</v>
      </c>
      <c r="DM347" s="242">
        <f t="shared" si="92"/>
        <v>2.5</v>
      </c>
      <c r="DN347" s="250">
        <f t="shared" si="93"/>
        <v>1</v>
      </c>
      <c r="DO347" s="250">
        <f t="shared" si="94"/>
        <v>1</v>
      </c>
      <c r="DP347" s="250">
        <f t="shared" si="95"/>
        <v>1</v>
      </c>
      <c r="DQ347" s="250"/>
      <c r="DR347" s="250"/>
      <c r="DS347" s="250"/>
      <c r="DT347" s="250"/>
      <c r="DU347" s="250"/>
      <c r="DV347" s="250"/>
      <c r="DW347" s="250"/>
      <c r="DX347" s="250"/>
      <c r="DY347" s="250"/>
      <c r="DZ347" s="250"/>
      <c r="EA347" s="250"/>
      <c r="EB347" s="250"/>
      <c r="EC347" s="250"/>
      <c r="ED347" s="250"/>
      <c r="EE347" s="250"/>
      <c r="EF347" s="250"/>
      <c r="EG347" s="250"/>
      <c r="EH347" s="250"/>
      <c r="EI347" s="250"/>
    </row>
    <row r="348" spans="1:139" s="184" customFormat="1" ht="31.5" customHeight="1" x14ac:dyDescent="0.2">
      <c r="A348" s="179">
        <v>2022</v>
      </c>
      <c r="B348" s="152">
        <v>3</v>
      </c>
      <c r="C348" s="282">
        <v>44634</v>
      </c>
      <c r="D348" s="152">
        <v>243</v>
      </c>
      <c r="E348" s="152">
        <v>167</v>
      </c>
      <c r="F348" s="152">
        <v>4</v>
      </c>
      <c r="G348" s="183" t="s">
        <v>155</v>
      </c>
      <c r="H348" s="271" t="s">
        <v>156</v>
      </c>
      <c r="I348" s="271" t="s">
        <v>365</v>
      </c>
      <c r="J348" s="271">
        <v>2</v>
      </c>
      <c r="K348" s="271">
        <v>2</v>
      </c>
      <c r="L348" s="185">
        <v>888</v>
      </c>
      <c r="M348" s="186">
        <v>825.84</v>
      </c>
      <c r="N348" s="187">
        <v>950.16</v>
      </c>
      <c r="O348" s="178">
        <v>1204</v>
      </c>
      <c r="P348" s="178">
        <v>1196</v>
      </c>
      <c r="Q348" s="178">
        <v>1181</v>
      </c>
      <c r="R348" s="178">
        <v>1197</v>
      </c>
      <c r="S348" s="178">
        <v>1209</v>
      </c>
      <c r="T348" s="178">
        <v>1019</v>
      </c>
      <c r="U348" s="178">
        <v>850</v>
      </c>
      <c r="V348" s="178">
        <v>943</v>
      </c>
      <c r="W348" s="178">
        <v>945</v>
      </c>
      <c r="X348" s="178">
        <v>1000</v>
      </c>
      <c r="Y348" s="153">
        <v>132</v>
      </c>
      <c r="Z348" s="153">
        <v>128</v>
      </c>
      <c r="AA348" s="178">
        <v>1295</v>
      </c>
      <c r="AB348" s="178">
        <v>1153</v>
      </c>
      <c r="AC348" s="178">
        <v>1177</v>
      </c>
      <c r="AD348" s="178">
        <v>1200</v>
      </c>
      <c r="AE348" s="178">
        <v>1046</v>
      </c>
      <c r="AF348" s="178">
        <v>948</v>
      </c>
      <c r="AG348" s="178">
        <v>930</v>
      </c>
      <c r="AH348" s="178">
        <v>960</v>
      </c>
      <c r="AI348" s="178">
        <v>942</v>
      </c>
      <c r="AJ348" s="178">
        <v>889</v>
      </c>
      <c r="AK348" s="153">
        <v>136</v>
      </c>
      <c r="AL348" s="153">
        <v>135</v>
      </c>
      <c r="AM348" s="178"/>
      <c r="AN348" s="178"/>
      <c r="AO348" s="214"/>
      <c r="AP348" s="168">
        <v>55</v>
      </c>
      <c r="AQ348" s="169">
        <v>131</v>
      </c>
      <c r="AR348" s="167"/>
      <c r="AS348" s="167"/>
      <c r="AT348" s="167"/>
      <c r="AU348" s="167"/>
      <c r="AV348" s="167">
        <v>572</v>
      </c>
      <c r="AW348" s="167">
        <v>8</v>
      </c>
      <c r="AX348" s="167">
        <v>8</v>
      </c>
      <c r="AY348" s="167">
        <v>4</v>
      </c>
      <c r="AZ348" s="167"/>
      <c r="BA348" s="167"/>
      <c r="BB348" s="167"/>
      <c r="BC348" s="167"/>
      <c r="BD348" s="167"/>
      <c r="BE348" s="167"/>
      <c r="BF348" s="167"/>
      <c r="BG348" s="167"/>
      <c r="BH348" s="167">
        <v>582</v>
      </c>
      <c r="BI348" s="167"/>
      <c r="BJ348" s="167"/>
      <c r="BK348" s="167">
        <v>592</v>
      </c>
      <c r="BL348" s="167"/>
      <c r="BM348" s="167">
        <v>2</v>
      </c>
      <c r="BN348" s="167">
        <v>4</v>
      </c>
      <c r="BO348" s="167"/>
      <c r="BP348" s="167"/>
      <c r="BQ348" s="167"/>
      <c r="BR348" s="167"/>
      <c r="BS348" s="167"/>
      <c r="BT348" s="167"/>
      <c r="BU348" s="167"/>
      <c r="BV348" s="167"/>
      <c r="BW348" s="167"/>
      <c r="BX348" s="170">
        <v>5</v>
      </c>
      <c r="BY348" s="170">
        <v>4</v>
      </c>
      <c r="BZ348" s="170"/>
      <c r="CA348" s="170"/>
      <c r="CB348" s="170"/>
      <c r="CC348" s="170"/>
      <c r="CD348" s="170"/>
      <c r="CE348" s="170"/>
      <c r="CF348" s="170"/>
      <c r="CG348" s="171"/>
      <c r="CH348" s="166">
        <v>1.4999999999999999E-2</v>
      </c>
      <c r="CI348" s="283"/>
      <c r="CJ348" s="172"/>
      <c r="CK348" s="154"/>
      <c r="CL348" s="154"/>
      <c r="CM348" s="154"/>
      <c r="CN348" s="154"/>
      <c r="CO348" s="154" t="s">
        <v>366</v>
      </c>
      <c r="CP348" s="273" t="s">
        <v>366</v>
      </c>
      <c r="CQ348" s="250"/>
      <c r="CR348" s="250"/>
      <c r="CS348" s="250">
        <v>11</v>
      </c>
      <c r="CT348" s="250"/>
      <c r="CU348" s="250"/>
      <c r="CV348" s="250"/>
      <c r="CW348" s="250"/>
      <c r="CX348" s="250"/>
      <c r="CY348" s="250" t="str">
        <f t="shared" si="80"/>
        <v/>
      </c>
      <c r="CZ348" s="178">
        <f t="shared" si="81"/>
        <v>1186</v>
      </c>
      <c r="DA348" s="178">
        <f t="shared" si="82"/>
        <v>942.6</v>
      </c>
      <c r="DB348" s="243">
        <f t="shared" si="83"/>
        <v>1164</v>
      </c>
      <c r="DC348" s="12">
        <f t="shared" si="84"/>
        <v>26</v>
      </c>
      <c r="DD348" s="271">
        <f t="shared" si="85"/>
        <v>13</v>
      </c>
      <c r="DE348" s="271">
        <f t="shared" si="86"/>
        <v>133</v>
      </c>
      <c r="DF348" s="167">
        <f t="shared" si="87"/>
        <v>54</v>
      </c>
      <c r="DG348" s="271">
        <f t="shared" si="88"/>
        <v>0.2</v>
      </c>
      <c r="DH348" s="243">
        <f t="shared" si="89"/>
        <v>1177</v>
      </c>
      <c r="DI348" s="281">
        <f t="shared" si="90"/>
        <v>1.1045029736618521E-2</v>
      </c>
      <c r="DK348" s="12">
        <f t="shared" si="91"/>
        <v>-1</v>
      </c>
      <c r="DM348" s="242">
        <f t="shared" si="92"/>
        <v>54.600000000000023</v>
      </c>
      <c r="DN348" s="250">
        <f t="shared" si="93"/>
        <v>0</v>
      </c>
      <c r="DO348" s="250">
        <f t="shared" si="94"/>
        <v>1</v>
      </c>
      <c r="DP348" s="250">
        <f t="shared" si="95"/>
        <v>1</v>
      </c>
      <c r="DQ348" s="250"/>
      <c r="DR348" s="250"/>
      <c r="DS348" s="250"/>
      <c r="DT348" s="250"/>
      <c r="DU348" s="250"/>
      <c r="DV348" s="250"/>
      <c r="DW348" s="250"/>
      <c r="DX348" s="250"/>
      <c r="DY348" s="250"/>
      <c r="DZ348" s="250"/>
      <c r="EA348" s="250"/>
      <c r="EB348" s="250"/>
      <c r="EC348" s="250"/>
      <c r="ED348" s="250"/>
      <c r="EE348" s="250"/>
      <c r="EF348" s="250"/>
      <c r="EG348" s="250"/>
      <c r="EH348" s="250"/>
      <c r="EI348" s="250"/>
    </row>
    <row r="349" spans="1:139" s="184" customFormat="1" ht="31.5" customHeight="1" x14ac:dyDescent="0.2">
      <c r="A349" s="179">
        <v>2022</v>
      </c>
      <c r="B349" s="152">
        <v>3</v>
      </c>
      <c r="C349" s="282">
        <v>44634</v>
      </c>
      <c r="D349" s="152">
        <v>425</v>
      </c>
      <c r="E349" s="152">
        <v>674</v>
      </c>
      <c r="F349" s="152">
        <v>4</v>
      </c>
      <c r="G349" s="183" t="s">
        <v>115</v>
      </c>
      <c r="H349" s="271" t="s">
        <v>116</v>
      </c>
      <c r="I349" s="271" t="s">
        <v>371</v>
      </c>
      <c r="J349" s="271">
        <v>2</v>
      </c>
      <c r="K349" s="271">
        <v>1</v>
      </c>
      <c r="L349" s="185">
        <v>256</v>
      </c>
      <c r="M349" s="186">
        <v>240.89599999999999</v>
      </c>
      <c r="N349" s="187">
        <v>274.17599999999999</v>
      </c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53"/>
      <c r="Z349" s="153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53"/>
      <c r="AL349" s="153"/>
      <c r="AM349" s="178"/>
      <c r="AN349" s="178"/>
      <c r="AO349" s="214"/>
      <c r="AP349" s="168">
        <v>60</v>
      </c>
      <c r="AQ349" s="169">
        <v>120</v>
      </c>
      <c r="AR349" s="167"/>
      <c r="AS349" s="167"/>
      <c r="AT349" s="167"/>
      <c r="AU349" s="167"/>
      <c r="AV349" s="167">
        <v>900</v>
      </c>
      <c r="AW349" s="167"/>
      <c r="AX349" s="167"/>
      <c r="AY349" s="167"/>
      <c r="AZ349" s="167"/>
      <c r="BA349" s="167"/>
      <c r="BB349" s="167"/>
      <c r="BC349" s="167"/>
      <c r="BD349" s="167"/>
      <c r="BE349" s="167"/>
      <c r="BF349" s="167"/>
      <c r="BG349" s="167"/>
      <c r="BH349" s="167"/>
      <c r="BI349" s="167"/>
      <c r="BJ349" s="167"/>
      <c r="BK349" s="167"/>
      <c r="BL349" s="167"/>
      <c r="BM349" s="167"/>
      <c r="BN349" s="167"/>
      <c r="BO349" s="167"/>
      <c r="BP349" s="167"/>
      <c r="BQ349" s="167"/>
      <c r="BR349" s="167"/>
      <c r="BS349" s="167"/>
      <c r="BT349" s="167"/>
      <c r="BU349" s="167"/>
      <c r="BV349" s="167"/>
      <c r="BW349" s="167"/>
      <c r="BX349" s="170"/>
      <c r="BY349" s="170"/>
      <c r="BZ349" s="170"/>
      <c r="CA349" s="170"/>
      <c r="CB349" s="170"/>
      <c r="CC349" s="170"/>
      <c r="CD349" s="170"/>
      <c r="CE349" s="170"/>
      <c r="CF349" s="170"/>
      <c r="CG349" s="171"/>
      <c r="CH349" s="166">
        <v>1.4999999999999999E-2</v>
      </c>
      <c r="CI349" s="283"/>
      <c r="CJ349" s="172"/>
      <c r="CK349" s="154"/>
      <c r="CL349" s="154"/>
      <c r="CM349" s="154"/>
      <c r="CN349" s="154"/>
      <c r="CO349" s="154" t="s">
        <v>367</v>
      </c>
      <c r="CP349" s="273" t="s">
        <v>372</v>
      </c>
      <c r="CQ349" s="250" t="s">
        <v>422</v>
      </c>
      <c r="CR349" s="250" t="s">
        <v>374</v>
      </c>
      <c r="CS349" s="250">
        <v>11</v>
      </c>
      <c r="CT349" s="250"/>
      <c r="CU349" s="250"/>
      <c r="CV349" s="250"/>
      <c r="CW349" s="250"/>
      <c r="CX349" s="250"/>
      <c r="CY349" s="250" t="str">
        <f t="shared" si="80"/>
        <v/>
      </c>
      <c r="CZ349" s="178" t="str">
        <f t="shared" si="81"/>
        <v/>
      </c>
      <c r="DA349" s="178" t="str">
        <f t="shared" si="82"/>
        <v/>
      </c>
      <c r="DB349" s="243">
        <f t="shared" si="83"/>
        <v>900</v>
      </c>
      <c r="DC349" s="12">
        <f t="shared" si="84"/>
        <v>0</v>
      </c>
      <c r="DD349" s="271">
        <f t="shared" si="85"/>
        <v>0</v>
      </c>
      <c r="DE349" s="271" t="str">
        <f t="shared" si="86"/>
        <v/>
      </c>
      <c r="DF349" s="167" t="str">
        <f t="shared" si="87"/>
        <v/>
      </c>
      <c r="DG349" s="271" t="str">
        <f t="shared" si="88"/>
        <v/>
      </c>
      <c r="DH349" s="243">
        <f t="shared" si="89"/>
        <v>900</v>
      </c>
      <c r="DI349" s="281">
        <f t="shared" si="90"/>
        <v>0</v>
      </c>
      <c r="DK349" s="12" t="str">
        <f t="shared" si="91"/>
        <v/>
      </c>
      <c r="DM349" s="242" t="str">
        <f t="shared" si="92"/>
        <v/>
      </c>
      <c r="DN349" s="250">
        <f t="shared" si="93"/>
        <v>0</v>
      </c>
      <c r="DO349" s="250">
        <f t="shared" si="94"/>
        <v>1</v>
      </c>
      <c r="DP349" s="250">
        <f t="shared" si="95"/>
        <v>0</v>
      </c>
      <c r="DQ349" s="250"/>
      <c r="DR349" s="250"/>
      <c r="DS349" s="250"/>
      <c r="DT349" s="250"/>
      <c r="DU349" s="250"/>
      <c r="DV349" s="250"/>
      <c r="DW349" s="250"/>
      <c r="DX349" s="250"/>
      <c r="DY349" s="250"/>
      <c r="DZ349" s="250"/>
      <c r="EA349" s="250"/>
      <c r="EB349" s="250"/>
      <c r="EC349" s="250"/>
      <c r="ED349" s="250"/>
      <c r="EE349" s="250"/>
      <c r="EF349" s="250"/>
      <c r="EG349" s="250"/>
      <c r="EH349" s="250"/>
      <c r="EI349" s="250"/>
    </row>
    <row r="350" spans="1:139" s="184" customFormat="1" ht="31.5" customHeight="1" x14ac:dyDescent="0.2">
      <c r="A350" s="179">
        <v>2022</v>
      </c>
      <c r="B350" s="152">
        <v>3</v>
      </c>
      <c r="C350" s="282">
        <v>44634</v>
      </c>
      <c r="D350" s="152">
        <v>124</v>
      </c>
      <c r="E350" s="152">
        <v>688</v>
      </c>
      <c r="F350" s="152">
        <v>5</v>
      </c>
      <c r="G350" s="183" t="s">
        <v>117</v>
      </c>
      <c r="H350" s="271" t="s">
        <v>118</v>
      </c>
      <c r="I350" s="271" t="s">
        <v>365</v>
      </c>
      <c r="J350" s="271">
        <v>2</v>
      </c>
      <c r="K350" s="271">
        <v>2</v>
      </c>
      <c r="L350" s="185">
        <v>200</v>
      </c>
      <c r="M350" s="186">
        <v>180</v>
      </c>
      <c r="N350" s="187">
        <v>220</v>
      </c>
      <c r="O350" s="178"/>
      <c r="P350" s="178"/>
      <c r="Q350" s="178"/>
      <c r="R350" s="178">
        <v>268</v>
      </c>
      <c r="S350" s="178">
        <v>255</v>
      </c>
      <c r="T350" s="178"/>
      <c r="U350" s="178"/>
      <c r="V350" s="178"/>
      <c r="W350" s="178">
        <v>227</v>
      </c>
      <c r="X350" s="178">
        <v>222</v>
      </c>
      <c r="Y350" s="153"/>
      <c r="Z350" s="153">
        <v>135</v>
      </c>
      <c r="AA350" s="178">
        <v>290</v>
      </c>
      <c r="AB350" s="178">
        <v>276</v>
      </c>
      <c r="AC350" s="178">
        <v>287</v>
      </c>
      <c r="AD350" s="178">
        <v>294</v>
      </c>
      <c r="AE350" s="178">
        <v>272</v>
      </c>
      <c r="AF350" s="178">
        <v>226</v>
      </c>
      <c r="AG350" s="178">
        <v>222</v>
      </c>
      <c r="AH350" s="178">
        <v>212</v>
      </c>
      <c r="AI350" s="178">
        <v>228</v>
      </c>
      <c r="AJ350" s="178">
        <v>222</v>
      </c>
      <c r="AK350" s="153"/>
      <c r="AL350" s="153"/>
      <c r="AM350" s="178"/>
      <c r="AN350" s="178"/>
      <c r="AO350" s="214"/>
      <c r="AP350" s="168">
        <v>59</v>
      </c>
      <c r="AQ350" s="169">
        <v>122</v>
      </c>
      <c r="AR350" s="167"/>
      <c r="AS350" s="167"/>
      <c r="AT350" s="167"/>
      <c r="AU350" s="167"/>
      <c r="AV350" s="167"/>
      <c r="AW350" s="167">
        <v>2</v>
      </c>
      <c r="AX350" s="167">
        <v>2</v>
      </c>
      <c r="AY350" s="167">
        <v>1</v>
      </c>
      <c r="AZ350" s="167"/>
      <c r="BA350" s="167"/>
      <c r="BB350" s="167"/>
      <c r="BC350" s="167"/>
      <c r="BD350" s="167"/>
      <c r="BE350" s="167"/>
      <c r="BF350" s="167"/>
      <c r="BG350" s="167"/>
      <c r="BH350" s="167"/>
      <c r="BI350" s="167"/>
      <c r="BJ350" s="167"/>
      <c r="BK350" s="167">
        <v>600</v>
      </c>
      <c r="BL350" s="167">
        <v>3</v>
      </c>
      <c r="BM350" s="167">
        <v>4</v>
      </c>
      <c r="BN350" s="167">
        <v>5</v>
      </c>
      <c r="BO350" s="167"/>
      <c r="BP350" s="167"/>
      <c r="BQ350" s="167"/>
      <c r="BR350" s="167"/>
      <c r="BS350" s="167"/>
      <c r="BT350" s="167"/>
      <c r="BU350" s="167"/>
      <c r="BV350" s="167"/>
      <c r="BW350" s="167">
        <v>2</v>
      </c>
      <c r="BX350" s="170">
        <v>3</v>
      </c>
      <c r="BY350" s="170">
        <v>3</v>
      </c>
      <c r="BZ350" s="170"/>
      <c r="CA350" s="170"/>
      <c r="CB350" s="170"/>
      <c r="CC350" s="170"/>
      <c r="CD350" s="170"/>
      <c r="CE350" s="170"/>
      <c r="CF350" s="170"/>
      <c r="CG350" s="171"/>
      <c r="CH350" s="166">
        <v>1.4999999999999999E-2</v>
      </c>
      <c r="CI350" s="283"/>
      <c r="CJ350" s="172"/>
      <c r="CK350" s="154"/>
      <c r="CL350" s="154"/>
      <c r="CM350" s="154"/>
      <c r="CN350" s="154"/>
      <c r="CO350" s="154" t="s">
        <v>375</v>
      </c>
      <c r="CP350" s="273" t="s">
        <v>376</v>
      </c>
      <c r="CQ350" s="250"/>
      <c r="CR350" s="250"/>
      <c r="CS350" s="250">
        <v>11</v>
      </c>
      <c r="CT350" s="250"/>
      <c r="CU350" s="250"/>
      <c r="CV350" s="250"/>
      <c r="CW350" s="250"/>
      <c r="CX350" s="250"/>
      <c r="CY350" s="250" t="str">
        <f t="shared" si="80"/>
        <v/>
      </c>
      <c r="CZ350" s="178">
        <f t="shared" si="81"/>
        <v>277</v>
      </c>
      <c r="DA350" s="178">
        <f t="shared" si="82"/>
        <v>222.71428571428572</v>
      </c>
      <c r="DB350" s="243">
        <f t="shared" si="83"/>
        <v>600</v>
      </c>
      <c r="DC350" s="12">
        <f t="shared" si="84"/>
        <v>17</v>
      </c>
      <c r="DD350" s="271">
        <f t="shared" si="85"/>
        <v>9</v>
      </c>
      <c r="DE350" s="271">
        <f t="shared" si="86"/>
        <v>135</v>
      </c>
      <c r="DF350" s="167">
        <f t="shared" si="87"/>
        <v>53</v>
      </c>
      <c r="DG350" s="271">
        <f t="shared" si="88"/>
        <v>0.2</v>
      </c>
      <c r="DH350" s="243">
        <f t="shared" si="89"/>
        <v>609</v>
      </c>
      <c r="DI350" s="281">
        <f t="shared" si="90"/>
        <v>1.4778325123152709E-2</v>
      </c>
      <c r="DK350" s="12">
        <f t="shared" si="91"/>
        <v>-6</v>
      </c>
      <c r="DM350" s="242">
        <f t="shared" si="92"/>
        <v>22.714285714285722</v>
      </c>
      <c r="DN350" s="250">
        <f t="shared" si="93"/>
        <v>0</v>
      </c>
      <c r="DO350" s="250">
        <f t="shared" si="94"/>
        <v>1</v>
      </c>
      <c r="DP350" s="250">
        <f t="shared" si="95"/>
        <v>0</v>
      </c>
      <c r="DQ350" s="250"/>
      <c r="DR350" s="250"/>
      <c r="DS350" s="250"/>
      <c r="DT350" s="250"/>
      <c r="DU350" s="250"/>
      <c r="DV350" s="250"/>
      <c r="DW350" s="250"/>
      <c r="DX350" s="250"/>
      <c r="DY350" s="250"/>
      <c r="DZ350" s="250"/>
      <c r="EA350" s="250"/>
      <c r="EB350" s="250"/>
      <c r="EC350" s="250"/>
      <c r="ED350" s="250"/>
      <c r="EE350" s="250"/>
      <c r="EF350" s="250"/>
      <c r="EG350" s="250"/>
      <c r="EH350" s="250"/>
      <c r="EI350" s="250"/>
    </row>
    <row r="351" spans="1:139" s="184" customFormat="1" ht="31.5" customHeight="1" x14ac:dyDescent="0.2">
      <c r="A351" s="179">
        <v>2022</v>
      </c>
      <c r="B351" s="152">
        <v>3</v>
      </c>
      <c r="C351" s="282">
        <v>44634</v>
      </c>
      <c r="D351" s="152">
        <v>124</v>
      </c>
      <c r="E351" s="152">
        <v>689</v>
      </c>
      <c r="F351" s="152">
        <v>5</v>
      </c>
      <c r="G351" s="183" t="s">
        <v>147</v>
      </c>
      <c r="H351" s="271" t="s">
        <v>148</v>
      </c>
      <c r="I351" s="271" t="s">
        <v>365</v>
      </c>
      <c r="J351" s="271">
        <v>2</v>
      </c>
      <c r="K351" s="271">
        <v>2</v>
      </c>
      <c r="L351" s="185">
        <v>75</v>
      </c>
      <c r="M351" s="186">
        <v>67.5</v>
      </c>
      <c r="N351" s="187">
        <v>82.5</v>
      </c>
      <c r="O351" s="178"/>
      <c r="P351" s="178"/>
      <c r="Q351" s="178"/>
      <c r="R351" s="178">
        <v>101</v>
      </c>
      <c r="S351" s="178">
        <v>95</v>
      </c>
      <c r="T351" s="178"/>
      <c r="U351" s="178"/>
      <c r="V351" s="178"/>
      <c r="W351" s="178">
        <v>87</v>
      </c>
      <c r="X351" s="178">
        <v>84</v>
      </c>
      <c r="Y351" s="153"/>
      <c r="Z351" s="153"/>
      <c r="AA351" s="178">
        <v>109</v>
      </c>
      <c r="AB351" s="178">
        <v>102</v>
      </c>
      <c r="AC351" s="178">
        <v>108</v>
      </c>
      <c r="AD351" s="178">
        <v>112</v>
      </c>
      <c r="AE351" s="178">
        <v>101</v>
      </c>
      <c r="AF351" s="178">
        <v>88</v>
      </c>
      <c r="AG351" s="178">
        <v>84</v>
      </c>
      <c r="AH351" s="178">
        <v>79</v>
      </c>
      <c r="AI351" s="178">
        <v>89</v>
      </c>
      <c r="AJ351" s="178">
        <v>86</v>
      </c>
      <c r="AK351" s="153"/>
      <c r="AL351" s="153"/>
      <c r="AM351" s="178"/>
      <c r="AN351" s="178"/>
      <c r="AO351" s="214"/>
      <c r="AP351" s="168">
        <v>59</v>
      </c>
      <c r="AQ351" s="169">
        <v>122</v>
      </c>
      <c r="AR351" s="167"/>
      <c r="AS351" s="167"/>
      <c r="AT351" s="167"/>
      <c r="AU351" s="167"/>
      <c r="AV351" s="167"/>
      <c r="AW351" s="167">
        <v>2</v>
      </c>
      <c r="AX351" s="167">
        <v>2</v>
      </c>
      <c r="AY351" s="167">
        <v>2</v>
      </c>
      <c r="AZ351" s="167"/>
      <c r="BA351" s="167"/>
      <c r="BB351" s="167"/>
      <c r="BC351" s="167"/>
      <c r="BD351" s="167"/>
      <c r="BE351" s="167"/>
      <c r="BF351" s="167"/>
      <c r="BG351" s="167"/>
      <c r="BH351" s="167"/>
      <c r="BI351" s="167"/>
      <c r="BJ351" s="167"/>
      <c r="BK351" s="167">
        <v>432</v>
      </c>
      <c r="BL351" s="167">
        <v>1</v>
      </c>
      <c r="BM351" s="167">
        <v>1</v>
      </c>
      <c r="BN351" s="167">
        <v>6</v>
      </c>
      <c r="BO351" s="167"/>
      <c r="BP351" s="167"/>
      <c r="BQ351" s="167"/>
      <c r="BR351" s="167"/>
      <c r="BS351" s="167"/>
      <c r="BT351" s="167"/>
      <c r="BU351" s="167"/>
      <c r="BV351" s="167"/>
      <c r="BW351" s="167">
        <v>1</v>
      </c>
      <c r="BX351" s="170">
        <v>1</v>
      </c>
      <c r="BY351" s="170">
        <v>4</v>
      </c>
      <c r="BZ351" s="170"/>
      <c r="CA351" s="170"/>
      <c r="CB351" s="170"/>
      <c r="CC351" s="170"/>
      <c r="CD351" s="170"/>
      <c r="CE351" s="170"/>
      <c r="CF351" s="170"/>
      <c r="CG351" s="171"/>
      <c r="CH351" s="166">
        <v>1.4999999999999999E-2</v>
      </c>
      <c r="CI351" s="283"/>
      <c r="CJ351" s="172"/>
      <c r="CK351" s="154"/>
      <c r="CL351" s="154"/>
      <c r="CM351" s="154"/>
      <c r="CN351" s="154"/>
      <c r="CO351" s="154" t="s">
        <v>375</v>
      </c>
      <c r="CP351" s="273" t="s">
        <v>376</v>
      </c>
      <c r="CQ351" s="250"/>
      <c r="CR351" s="250"/>
      <c r="CS351" s="250">
        <v>11</v>
      </c>
      <c r="CT351" s="250"/>
      <c r="CU351" s="250"/>
      <c r="CV351" s="250"/>
      <c r="CW351" s="250"/>
      <c r="CX351" s="250"/>
      <c r="CY351" s="250" t="str">
        <f t="shared" si="80"/>
        <v/>
      </c>
      <c r="CZ351" s="178">
        <f t="shared" si="81"/>
        <v>104</v>
      </c>
      <c r="DA351" s="178">
        <f t="shared" si="82"/>
        <v>85.285714285714292</v>
      </c>
      <c r="DB351" s="243">
        <f t="shared" si="83"/>
        <v>432</v>
      </c>
      <c r="DC351" s="12">
        <f t="shared" si="84"/>
        <v>14</v>
      </c>
      <c r="DD351" s="271">
        <f t="shared" si="85"/>
        <v>7</v>
      </c>
      <c r="DE351" s="271" t="str">
        <f t="shared" si="86"/>
        <v/>
      </c>
      <c r="DF351" s="167" t="str">
        <f t="shared" si="87"/>
        <v/>
      </c>
      <c r="DG351" s="271" t="str">
        <f t="shared" si="88"/>
        <v/>
      </c>
      <c r="DH351" s="243">
        <f t="shared" si="89"/>
        <v>439</v>
      </c>
      <c r="DI351" s="281">
        <f t="shared" si="90"/>
        <v>1.5945330296127564E-2</v>
      </c>
      <c r="DK351" s="12" t="str">
        <f t="shared" si="91"/>
        <v/>
      </c>
      <c r="DM351" s="242">
        <f t="shared" si="92"/>
        <v>10.285714285714292</v>
      </c>
      <c r="DN351" s="250">
        <f t="shared" si="93"/>
        <v>0</v>
      </c>
      <c r="DO351" s="250">
        <f t="shared" si="94"/>
        <v>1</v>
      </c>
      <c r="DP351" s="250">
        <f t="shared" si="95"/>
        <v>0</v>
      </c>
      <c r="DQ351" s="250"/>
      <c r="DR351" s="250"/>
      <c r="DS351" s="250"/>
      <c r="DT351" s="250"/>
      <c r="DU351" s="250"/>
      <c r="DV351" s="250"/>
      <c r="DW351" s="250"/>
      <c r="DX351" s="250"/>
      <c r="DY351" s="250"/>
      <c r="DZ351" s="250"/>
      <c r="EA351" s="250"/>
      <c r="EB351" s="250"/>
      <c r="EC351" s="250"/>
      <c r="ED351" s="250"/>
      <c r="EE351" s="250"/>
      <c r="EF351" s="250"/>
      <c r="EG351" s="250"/>
      <c r="EH351" s="250"/>
      <c r="EI351" s="250"/>
    </row>
    <row r="352" spans="1:139" s="184" customFormat="1" ht="31.5" customHeight="1" x14ac:dyDescent="0.2">
      <c r="A352" s="179">
        <v>2022</v>
      </c>
      <c r="B352" s="152">
        <v>3</v>
      </c>
      <c r="C352" s="282">
        <v>44634</v>
      </c>
      <c r="D352" s="152">
        <v>142</v>
      </c>
      <c r="E352" s="152">
        <v>280</v>
      </c>
      <c r="F352" s="152">
        <v>5</v>
      </c>
      <c r="G352" s="183" t="s">
        <v>173</v>
      </c>
      <c r="H352" s="271" t="s">
        <v>174</v>
      </c>
      <c r="I352" s="271" t="s">
        <v>365</v>
      </c>
      <c r="J352" s="271">
        <v>3</v>
      </c>
      <c r="K352" s="271">
        <v>2</v>
      </c>
      <c r="L352" s="185">
        <v>323</v>
      </c>
      <c r="M352" s="186">
        <v>300.39</v>
      </c>
      <c r="N352" s="187">
        <v>345.61</v>
      </c>
      <c r="O352" s="178">
        <v>450</v>
      </c>
      <c r="P352" s="178">
        <v>432</v>
      </c>
      <c r="Q352" s="178"/>
      <c r="R352" s="178"/>
      <c r="S352" s="178"/>
      <c r="T352" s="178">
        <v>358</v>
      </c>
      <c r="U352" s="178">
        <v>338</v>
      </c>
      <c r="V352" s="178"/>
      <c r="W352" s="178"/>
      <c r="X352" s="178"/>
      <c r="Y352" s="153">
        <v>122</v>
      </c>
      <c r="Z352" s="153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53"/>
      <c r="AL352" s="153"/>
      <c r="AM352" s="178"/>
      <c r="AN352" s="178"/>
      <c r="AO352" s="214"/>
      <c r="AP352" s="168">
        <v>105</v>
      </c>
      <c r="AQ352" s="169">
        <v>103</v>
      </c>
      <c r="AR352" s="167"/>
      <c r="AS352" s="167"/>
      <c r="AT352" s="167"/>
      <c r="AU352" s="167"/>
      <c r="AV352" s="167">
        <v>570</v>
      </c>
      <c r="AW352" s="167">
        <v>6</v>
      </c>
      <c r="AX352" s="167">
        <v>6</v>
      </c>
      <c r="AY352" s="167">
        <v>6</v>
      </c>
      <c r="AZ352" s="167"/>
      <c r="BA352" s="167"/>
      <c r="BB352" s="167"/>
      <c r="BC352" s="167"/>
      <c r="BD352" s="167"/>
      <c r="BE352" s="167"/>
      <c r="BF352" s="167"/>
      <c r="BG352" s="167"/>
      <c r="BH352" s="167">
        <v>579</v>
      </c>
      <c r="BI352" s="167"/>
      <c r="BJ352" s="167"/>
      <c r="BK352" s="167"/>
      <c r="BL352" s="167"/>
      <c r="BM352" s="167"/>
      <c r="BN352" s="167"/>
      <c r="BO352" s="167"/>
      <c r="BP352" s="167"/>
      <c r="BQ352" s="167"/>
      <c r="BR352" s="167"/>
      <c r="BS352" s="167"/>
      <c r="BT352" s="167"/>
      <c r="BU352" s="167"/>
      <c r="BV352" s="167"/>
      <c r="BW352" s="167"/>
      <c r="BX352" s="170"/>
      <c r="BY352" s="170"/>
      <c r="BZ352" s="170"/>
      <c r="CA352" s="170"/>
      <c r="CB352" s="170"/>
      <c r="CC352" s="170"/>
      <c r="CD352" s="170"/>
      <c r="CE352" s="170"/>
      <c r="CF352" s="170"/>
      <c r="CG352" s="171"/>
      <c r="CH352" s="166">
        <v>1.4999999999999999E-2</v>
      </c>
      <c r="CI352" s="283"/>
      <c r="CJ352" s="172"/>
      <c r="CK352" s="154"/>
      <c r="CL352" s="154"/>
      <c r="CM352" s="154"/>
      <c r="CN352" s="154"/>
      <c r="CO352" s="154" t="s">
        <v>366</v>
      </c>
      <c r="CP352" s="273"/>
      <c r="CQ352" s="250"/>
      <c r="CR352" s="250"/>
      <c r="CS352" s="250">
        <v>11</v>
      </c>
      <c r="CT352" s="250"/>
      <c r="CU352" s="250"/>
      <c r="CV352" s="250"/>
      <c r="CW352" s="250"/>
      <c r="CX352" s="250"/>
      <c r="CY352" s="250" t="str">
        <f t="shared" si="80"/>
        <v/>
      </c>
      <c r="CZ352" s="178">
        <f t="shared" si="81"/>
        <v>441</v>
      </c>
      <c r="DA352" s="178">
        <f t="shared" si="82"/>
        <v>348</v>
      </c>
      <c r="DB352" s="243">
        <f t="shared" si="83"/>
        <v>570</v>
      </c>
      <c r="DC352" s="12">
        <f t="shared" si="84"/>
        <v>18</v>
      </c>
      <c r="DD352" s="271">
        <f t="shared" si="85"/>
        <v>9</v>
      </c>
      <c r="DE352" s="271">
        <f t="shared" si="86"/>
        <v>122</v>
      </c>
      <c r="DF352" s="167">
        <f t="shared" si="87"/>
        <v>89</v>
      </c>
      <c r="DG352" s="271">
        <f t="shared" si="88"/>
        <v>0.1</v>
      </c>
      <c r="DH352" s="243">
        <f t="shared" si="89"/>
        <v>579</v>
      </c>
      <c r="DI352" s="281">
        <f t="shared" si="90"/>
        <v>1.5544041450777202E-2</v>
      </c>
      <c r="DK352" s="12">
        <f t="shared" si="91"/>
        <v>-16</v>
      </c>
      <c r="DM352" s="242">
        <f t="shared" si="92"/>
        <v>25</v>
      </c>
      <c r="DN352" s="250">
        <f t="shared" si="93"/>
        <v>0</v>
      </c>
      <c r="DO352" s="250">
        <f t="shared" si="94"/>
        <v>1</v>
      </c>
      <c r="DP352" s="250">
        <f t="shared" si="95"/>
        <v>0</v>
      </c>
      <c r="DQ352" s="250"/>
      <c r="DR352" s="250"/>
      <c r="DS352" s="250"/>
      <c r="DT352" s="250"/>
      <c r="DU352" s="250"/>
      <c r="DV352" s="250"/>
      <c r="DW352" s="250"/>
      <c r="DX352" s="250"/>
      <c r="DY352" s="250"/>
      <c r="DZ352" s="250"/>
      <c r="EA352" s="250"/>
      <c r="EB352" s="250"/>
      <c r="EC352" s="250"/>
      <c r="ED352" s="250"/>
      <c r="EE352" s="250"/>
      <c r="EF352" s="250"/>
      <c r="EG352" s="250"/>
      <c r="EH352" s="250"/>
      <c r="EI352" s="250"/>
    </row>
    <row r="353" spans="1:139" s="184" customFormat="1" ht="31.5" customHeight="1" x14ac:dyDescent="0.2">
      <c r="A353" s="179">
        <v>2022</v>
      </c>
      <c r="B353" s="152">
        <v>3</v>
      </c>
      <c r="C353" s="282">
        <v>44634</v>
      </c>
      <c r="D353" s="152">
        <v>135</v>
      </c>
      <c r="E353" s="152">
        <v>271</v>
      </c>
      <c r="F353" s="152">
        <v>6</v>
      </c>
      <c r="G353" s="183" t="s">
        <v>137</v>
      </c>
      <c r="H353" s="271" t="s">
        <v>138</v>
      </c>
      <c r="I353" s="271" t="s">
        <v>365</v>
      </c>
      <c r="J353" s="271">
        <v>4</v>
      </c>
      <c r="K353" s="271">
        <v>2</v>
      </c>
      <c r="L353" s="185">
        <v>161</v>
      </c>
      <c r="M353" s="186">
        <v>149.72999999999999</v>
      </c>
      <c r="N353" s="187">
        <v>172.27</v>
      </c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53"/>
      <c r="Z353" s="153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53"/>
      <c r="AL353" s="153"/>
      <c r="AM353" s="178"/>
      <c r="AN353" s="178"/>
      <c r="AO353" s="214"/>
      <c r="AP353" s="168">
        <v>151</v>
      </c>
      <c r="AQ353" s="169">
        <v>95</v>
      </c>
      <c r="AR353" s="167"/>
      <c r="AS353" s="167"/>
      <c r="AT353" s="167"/>
      <c r="AU353" s="167"/>
      <c r="AV353" s="167">
        <v>10</v>
      </c>
      <c r="AW353" s="167"/>
      <c r="AX353" s="167"/>
      <c r="AY353" s="167"/>
      <c r="AZ353" s="167"/>
      <c r="BA353" s="167"/>
      <c r="BB353" s="167"/>
      <c r="BC353" s="167"/>
      <c r="BD353" s="167"/>
      <c r="BE353" s="167"/>
      <c r="BF353" s="167"/>
      <c r="BG353" s="167"/>
      <c r="BH353" s="167"/>
      <c r="BI353" s="167"/>
      <c r="BJ353" s="167"/>
      <c r="BK353" s="167"/>
      <c r="BL353" s="167"/>
      <c r="BM353" s="167"/>
      <c r="BN353" s="167"/>
      <c r="BO353" s="167"/>
      <c r="BP353" s="167"/>
      <c r="BQ353" s="167"/>
      <c r="BR353" s="167"/>
      <c r="BS353" s="167"/>
      <c r="BT353" s="167"/>
      <c r="BU353" s="167"/>
      <c r="BV353" s="167"/>
      <c r="BW353" s="167"/>
      <c r="BX353" s="170"/>
      <c r="BY353" s="170"/>
      <c r="BZ353" s="170"/>
      <c r="CA353" s="170"/>
      <c r="CB353" s="170"/>
      <c r="CC353" s="170"/>
      <c r="CD353" s="170"/>
      <c r="CE353" s="170"/>
      <c r="CF353" s="170"/>
      <c r="CG353" s="171"/>
      <c r="CH353" s="166">
        <v>1.4999999999999999E-2</v>
      </c>
      <c r="CI353" s="283"/>
      <c r="CJ353" s="172"/>
      <c r="CK353" s="154"/>
      <c r="CL353" s="154"/>
      <c r="CM353" s="154"/>
      <c r="CN353" s="154"/>
      <c r="CO353" s="154" t="s">
        <v>366</v>
      </c>
      <c r="CP353" s="273"/>
      <c r="CQ353" s="250"/>
      <c r="CR353" s="250"/>
      <c r="CS353" s="250">
        <v>11</v>
      </c>
      <c r="CT353" s="250"/>
      <c r="CU353" s="250"/>
      <c r="CV353" s="250"/>
      <c r="CW353" s="250"/>
      <c r="CX353" s="250"/>
      <c r="CY353" s="250" t="str">
        <f t="shared" si="80"/>
        <v/>
      </c>
      <c r="CZ353" s="178" t="str">
        <f t="shared" si="81"/>
        <v/>
      </c>
      <c r="DA353" s="178" t="str">
        <f t="shared" si="82"/>
        <v/>
      </c>
      <c r="DB353" s="243">
        <f t="shared" si="83"/>
        <v>10</v>
      </c>
      <c r="DC353" s="12">
        <f t="shared" si="84"/>
        <v>0</v>
      </c>
      <c r="DD353" s="271">
        <f t="shared" si="85"/>
        <v>0</v>
      </c>
      <c r="DE353" s="271" t="str">
        <f t="shared" si="86"/>
        <v/>
      </c>
      <c r="DF353" s="167" t="str">
        <f t="shared" si="87"/>
        <v/>
      </c>
      <c r="DG353" s="271" t="str">
        <f t="shared" si="88"/>
        <v/>
      </c>
      <c r="DH353" s="243">
        <f t="shared" si="89"/>
        <v>10</v>
      </c>
      <c r="DI353" s="281">
        <f t="shared" si="90"/>
        <v>0</v>
      </c>
      <c r="DK353" s="12" t="str">
        <f t="shared" si="91"/>
        <v/>
      </c>
      <c r="DM353" s="242" t="str">
        <f t="shared" si="92"/>
        <v/>
      </c>
      <c r="DN353" s="250">
        <f t="shared" si="93"/>
        <v>0</v>
      </c>
      <c r="DO353" s="250">
        <f t="shared" si="94"/>
        <v>1</v>
      </c>
      <c r="DP353" s="250">
        <f t="shared" si="95"/>
        <v>0</v>
      </c>
      <c r="DQ353" s="250"/>
      <c r="DR353" s="250"/>
      <c r="DS353" s="250"/>
      <c r="DT353" s="250"/>
      <c r="DU353" s="250"/>
      <c r="DV353" s="250"/>
      <c r="DW353" s="250"/>
      <c r="DX353" s="250"/>
      <c r="DY353" s="250"/>
      <c r="DZ353" s="250"/>
      <c r="EA353" s="250"/>
      <c r="EB353" s="250"/>
      <c r="EC353" s="250"/>
      <c r="ED353" s="250"/>
      <c r="EE353" s="250"/>
      <c r="EF353" s="250"/>
      <c r="EG353" s="250"/>
      <c r="EH353" s="250"/>
      <c r="EI353" s="250"/>
    </row>
    <row r="354" spans="1:139" s="184" customFormat="1" ht="31.5" customHeight="1" x14ac:dyDescent="0.2">
      <c r="A354" s="179">
        <v>2022</v>
      </c>
      <c r="B354" s="152">
        <v>3</v>
      </c>
      <c r="C354" s="282">
        <v>44634</v>
      </c>
      <c r="D354" s="152">
        <v>376</v>
      </c>
      <c r="E354" s="152">
        <v>438</v>
      </c>
      <c r="F354" s="152">
        <v>6</v>
      </c>
      <c r="G354" s="183" t="s">
        <v>195</v>
      </c>
      <c r="H354" s="271" t="s">
        <v>196</v>
      </c>
      <c r="I354" s="271" t="s">
        <v>365</v>
      </c>
      <c r="J354" s="271">
        <v>3</v>
      </c>
      <c r="K354" s="271">
        <v>2</v>
      </c>
      <c r="L354" s="185">
        <v>335</v>
      </c>
      <c r="M354" s="186">
        <v>315.23500000000001</v>
      </c>
      <c r="N354" s="187">
        <v>358.78500000000003</v>
      </c>
      <c r="O354" s="178">
        <v>470</v>
      </c>
      <c r="P354" s="178">
        <v>462</v>
      </c>
      <c r="Q354" s="178">
        <v>474</v>
      </c>
      <c r="R354" s="178"/>
      <c r="S354" s="178"/>
      <c r="T354" s="178">
        <v>362</v>
      </c>
      <c r="U354" s="178">
        <v>360</v>
      </c>
      <c r="V354" s="178">
        <v>344</v>
      </c>
      <c r="W354" s="178"/>
      <c r="X354" s="178"/>
      <c r="Y354" s="153">
        <v>134</v>
      </c>
      <c r="Z354" s="153"/>
      <c r="AA354" s="178">
        <v>492</v>
      </c>
      <c r="AB354" s="178">
        <v>473</v>
      </c>
      <c r="AC354" s="178">
        <v>464</v>
      </c>
      <c r="AD354" s="178">
        <v>452</v>
      </c>
      <c r="AE354" s="178">
        <v>436</v>
      </c>
      <c r="AF354" s="178">
        <v>369</v>
      </c>
      <c r="AG354" s="178">
        <v>370</v>
      </c>
      <c r="AH354" s="178">
        <v>361</v>
      </c>
      <c r="AI354" s="178">
        <v>367</v>
      </c>
      <c r="AJ354" s="178">
        <v>355</v>
      </c>
      <c r="AK354" s="153">
        <v>134</v>
      </c>
      <c r="AL354" s="153">
        <v>134</v>
      </c>
      <c r="AM354" s="178"/>
      <c r="AN354" s="178"/>
      <c r="AO354" s="214"/>
      <c r="AP354" s="168">
        <v>75</v>
      </c>
      <c r="AQ354" s="169">
        <v>144</v>
      </c>
      <c r="AR354" s="167"/>
      <c r="AS354" s="167"/>
      <c r="AT354" s="167"/>
      <c r="AU354" s="167"/>
      <c r="AV354" s="167">
        <v>492</v>
      </c>
      <c r="AW354" s="167">
        <v>10</v>
      </c>
      <c r="AX354" s="167">
        <v>10</v>
      </c>
      <c r="AY354" s="167">
        <v>10</v>
      </c>
      <c r="AZ354" s="167"/>
      <c r="BA354" s="167"/>
      <c r="BB354" s="167"/>
      <c r="BC354" s="167"/>
      <c r="BD354" s="167"/>
      <c r="BE354" s="167"/>
      <c r="BF354" s="167"/>
      <c r="BG354" s="167"/>
      <c r="BH354" s="167">
        <v>507</v>
      </c>
      <c r="BI354" s="167"/>
      <c r="BJ354" s="167"/>
      <c r="BK354" s="167">
        <v>1104</v>
      </c>
      <c r="BL354" s="167">
        <v>3</v>
      </c>
      <c r="BM354" s="167">
        <v>4</v>
      </c>
      <c r="BN354" s="167">
        <v>7</v>
      </c>
      <c r="BO354" s="167">
        <v>5</v>
      </c>
      <c r="BP354" s="167"/>
      <c r="BQ354" s="167"/>
      <c r="BR354" s="167"/>
      <c r="BS354" s="167"/>
      <c r="BT354" s="167"/>
      <c r="BU354" s="167"/>
      <c r="BV354" s="167"/>
      <c r="BW354" s="167">
        <v>6</v>
      </c>
      <c r="BX354" s="170">
        <v>7</v>
      </c>
      <c r="BY354" s="170">
        <v>8</v>
      </c>
      <c r="BZ354" s="170"/>
      <c r="CA354" s="170"/>
      <c r="CB354" s="170"/>
      <c r="CC354" s="170"/>
      <c r="CD354" s="170"/>
      <c r="CE354" s="170"/>
      <c r="CF354" s="170"/>
      <c r="CG354" s="171"/>
      <c r="CH354" s="166">
        <v>1.4999999999999999E-2</v>
      </c>
      <c r="CI354" s="283"/>
      <c r="CJ354" s="172"/>
      <c r="CK354" s="154"/>
      <c r="CL354" s="154"/>
      <c r="CM354" s="154"/>
      <c r="CN354" s="154"/>
      <c r="CO354" s="154" t="s">
        <v>367</v>
      </c>
      <c r="CP354" s="273" t="s">
        <v>368</v>
      </c>
      <c r="CQ354" s="250" t="s">
        <v>382</v>
      </c>
      <c r="CR354" s="250" t="s">
        <v>370</v>
      </c>
      <c r="CS354" s="250">
        <v>11</v>
      </c>
      <c r="CT354" s="250"/>
      <c r="CU354" s="250"/>
      <c r="CV354" s="250"/>
      <c r="CW354" s="250"/>
      <c r="CX354" s="250"/>
      <c r="CY354" s="250" t="str">
        <f t="shared" si="80"/>
        <v/>
      </c>
      <c r="CZ354" s="178">
        <f t="shared" si="81"/>
        <v>465</v>
      </c>
      <c r="DA354" s="178">
        <f t="shared" si="82"/>
        <v>361</v>
      </c>
      <c r="DB354" s="243">
        <f t="shared" si="83"/>
        <v>1596</v>
      </c>
      <c r="DC354" s="12">
        <f t="shared" si="84"/>
        <v>49</v>
      </c>
      <c r="DD354" s="271">
        <f t="shared" si="85"/>
        <v>25</v>
      </c>
      <c r="DE354" s="271">
        <f t="shared" si="86"/>
        <v>134</v>
      </c>
      <c r="DF354" s="167">
        <f t="shared" si="87"/>
        <v>81</v>
      </c>
      <c r="DG354" s="271">
        <f t="shared" si="88"/>
        <v>0.3</v>
      </c>
      <c r="DH354" s="243">
        <f t="shared" si="89"/>
        <v>1621</v>
      </c>
      <c r="DI354" s="281">
        <f t="shared" si="90"/>
        <v>1.5422578655151141E-2</v>
      </c>
      <c r="DK354" s="12">
        <f t="shared" si="91"/>
        <v>6</v>
      </c>
      <c r="DM354" s="242">
        <f t="shared" si="92"/>
        <v>26</v>
      </c>
      <c r="DN354" s="250">
        <f t="shared" si="93"/>
        <v>1</v>
      </c>
      <c r="DO354" s="250">
        <f t="shared" si="94"/>
        <v>1</v>
      </c>
      <c r="DP354" s="250">
        <f t="shared" si="95"/>
        <v>0</v>
      </c>
      <c r="DQ354" s="250"/>
      <c r="DR354" s="250"/>
      <c r="DS354" s="250"/>
      <c r="DT354" s="250"/>
      <c r="DU354" s="250"/>
      <c r="DV354" s="250"/>
      <c r="DW354" s="250"/>
      <c r="DX354" s="250"/>
      <c r="DY354" s="250"/>
      <c r="DZ354" s="250"/>
      <c r="EA354" s="250"/>
      <c r="EB354" s="250"/>
      <c r="EC354" s="250"/>
      <c r="ED354" s="250"/>
      <c r="EE354" s="250"/>
      <c r="EF354" s="250"/>
      <c r="EG354" s="250"/>
      <c r="EH354" s="250"/>
      <c r="EI354" s="250"/>
    </row>
    <row r="355" spans="1:139" s="184" customFormat="1" ht="31.5" customHeight="1" x14ac:dyDescent="0.2">
      <c r="A355" s="179">
        <v>2022</v>
      </c>
      <c r="B355" s="152">
        <v>3</v>
      </c>
      <c r="C355" s="282">
        <v>44634</v>
      </c>
      <c r="D355" s="152">
        <v>236</v>
      </c>
      <c r="E355" s="152">
        <v>160</v>
      </c>
      <c r="F355" s="152">
        <v>7</v>
      </c>
      <c r="G355" s="183" t="s">
        <v>187</v>
      </c>
      <c r="H355" s="271" t="s">
        <v>188</v>
      </c>
      <c r="I355" s="271" t="s">
        <v>365</v>
      </c>
      <c r="J355" s="271">
        <v>2</v>
      </c>
      <c r="K355" s="271">
        <v>1</v>
      </c>
      <c r="L355" s="185">
        <v>200</v>
      </c>
      <c r="M355" s="186">
        <v>186</v>
      </c>
      <c r="N355" s="187">
        <v>214</v>
      </c>
      <c r="O355" s="178">
        <v>305</v>
      </c>
      <c r="P355" s="178">
        <v>298</v>
      </c>
      <c r="Q355" s="178">
        <v>304</v>
      </c>
      <c r="R355" s="178">
        <v>294</v>
      </c>
      <c r="S355" s="178">
        <v>297</v>
      </c>
      <c r="T355" s="178">
        <v>221</v>
      </c>
      <c r="U355" s="178">
        <v>192</v>
      </c>
      <c r="V355" s="178">
        <v>190</v>
      </c>
      <c r="W355" s="178">
        <v>194</v>
      </c>
      <c r="X355" s="178">
        <v>191</v>
      </c>
      <c r="Y355" s="153">
        <v>95</v>
      </c>
      <c r="Z355" s="153">
        <v>94</v>
      </c>
      <c r="AA355" s="178">
        <v>339</v>
      </c>
      <c r="AB355" s="178">
        <v>284</v>
      </c>
      <c r="AC355" s="178">
        <v>291</v>
      </c>
      <c r="AD355" s="178">
        <v>270</v>
      </c>
      <c r="AE355" s="178">
        <v>287</v>
      </c>
      <c r="AF355" s="178">
        <v>220</v>
      </c>
      <c r="AG355" s="178">
        <v>198</v>
      </c>
      <c r="AH355" s="178">
        <v>202</v>
      </c>
      <c r="AI355" s="178">
        <v>216</v>
      </c>
      <c r="AJ355" s="178">
        <v>201</v>
      </c>
      <c r="AK355" s="153">
        <v>95</v>
      </c>
      <c r="AL355" s="153">
        <v>95</v>
      </c>
      <c r="AM355" s="178"/>
      <c r="AN355" s="178"/>
      <c r="AO355" s="214"/>
      <c r="AP355" s="168">
        <v>76</v>
      </c>
      <c r="AQ355" s="169">
        <v>95</v>
      </c>
      <c r="AR355" s="167"/>
      <c r="AS355" s="167"/>
      <c r="AT355" s="167"/>
      <c r="AU355" s="167"/>
      <c r="AV355" s="167">
        <v>762</v>
      </c>
      <c r="AW355" s="167">
        <v>4</v>
      </c>
      <c r="AX355" s="167">
        <v>4</v>
      </c>
      <c r="AY355" s="167">
        <v>2</v>
      </c>
      <c r="AZ355" s="167"/>
      <c r="BA355" s="167"/>
      <c r="BB355" s="167"/>
      <c r="BC355" s="167"/>
      <c r="BD355" s="167"/>
      <c r="BE355" s="167"/>
      <c r="BF355" s="167"/>
      <c r="BG355" s="167"/>
      <c r="BH355" s="167">
        <v>772</v>
      </c>
      <c r="BI355" s="167"/>
      <c r="BJ355" s="167"/>
      <c r="BK355" s="167">
        <v>1026</v>
      </c>
      <c r="BL355" s="167">
        <v>3</v>
      </c>
      <c r="BM355" s="167"/>
      <c r="BN355" s="167">
        <v>4</v>
      </c>
      <c r="BO355" s="167"/>
      <c r="BP355" s="167"/>
      <c r="BQ355" s="167"/>
      <c r="BR355" s="167"/>
      <c r="BS355" s="167"/>
      <c r="BT355" s="167"/>
      <c r="BU355" s="167"/>
      <c r="BV355" s="167"/>
      <c r="BW355" s="167">
        <v>7</v>
      </c>
      <c r="BX355" s="170"/>
      <c r="BY355" s="170">
        <v>6</v>
      </c>
      <c r="BZ355" s="170"/>
      <c r="CA355" s="170"/>
      <c r="CB355" s="170"/>
      <c r="CC355" s="170"/>
      <c r="CD355" s="170"/>
      <c r="CE355" s="170"/>
      <c r="CF355" s="170"/>
      <c r="CG355" s="171"/>
      <c r="CH355" s="166">
        <v>1.4999999999999999E-2</v>
      </c>
      <c r="CI355" s="283"/>
      <c r="CJ355" s="172"/>
      <c r="CK355" s="154"/>
      <c r="CL355" s="154"/>
      <c r="CM355" s="154"/>
      <c r="CN355" s="154"/>
      <c r="CO355" s="154" t="s">
        <v>433</v>
      </c>
      <c r="CP355" s="273" t="s">
        <v>434</v>
      </c>
      <c r="CQ355" s="250"/>
      <c r="CR355" s="250"/>
      <c r="CS355" s="250">
        <v>11</v>
      </c>
      <c r="CT355" s="250"/>
      <c r="CU355" s="250"/>
      <c r="CV355" s="250"/>
      <c r="CW355" s="250"/>
      <c r="CX355" s="250"/>
      <c r="CY355" s="250" t="str">
        <f t="shared" si="80"/>
        <v/>
      </c>
      <c r="CZ355" s="178">
        <f t="shared" si="81"/>
        <v>297</v>
      </c>
      <c r="DA355" s="178">
        <f t="shared" si="82"/>
        <v>202.5</v>
      </c>
      <c r="DB355" s="243">
        <f t="shared" si="83"/>
        <v>1788</v>
      </c>
      <c r="DC355" s="12">
        <f t="shared" si="84"/>
        <v>17</v>
      </c>
      <c r="DD355" s="271">
        <f t="shared" si="85"/>
        <v>17</v>
      </c>
      <c r="DE355" s="271">
        <f t="shared" si="86"/>
        <v>95</v>
      </c>
      <c r="DF355" s="167">
        <f t="shared" si="87"/>
        <v>76</v>
      </c>
      <c r="DG355" s="271">
        <f t="shared" si="88"/>
        <v>0.2</v>
      </c>
      <c r="DH355" s="243">
        <f t="shared" si="89"/>
        <v>1805</v>
      </c>
      <c r="DI355" s="281">
        <f t="shared" si="90"/>
        <v>9.4182825484764535E-3</v>
      </c>
      <c r="DK355" s="12">
        <f t="shared" si="91"/>
        <v>0</v>
      </c>
      <c r="DM355" s="242">
        <f t="shared" si="92"/>
        <v>2.5</v>
      </c>
      <c r="DN355" s="250">
        <f t="shared" si="93"/>
        <v>1</v>
      </c>
      <c r="DO355" s="250">
        <f t="shared" si="94"/>
        <v>1</v>
      </c>
      <c r="DP355" s="250">
        <f t="shared" si="95"/>
        <v>1</v>
      </c>
      <c r="DQ355" s="250"/>
      <c r="DR355" s="250"/>
      <c r="DS355" s="250"/>
      <c r="DT355" s="250"/>
      <c r="DU355" s="250"/>
      <c r="DV355" s="250"/>
      <c r="DW355" s="250"/>
      <c r="DX355" s="250"/>
      <c r="DY355" s="250"/>
      <c r="DZ355" s="250"/>
      <c r="EA355" s="250"/>
      <c r="EB355" s="250"/>
      <c r="EC355" s="250"/>
      <c r="ED355" s="250"/>
      <c r="EE355" s="250"/>
      <c r="EF355" s="250"/>
      <c r="EG355" s="250"/>
      <c r="EH355" s="250"/>
      <c r="EI355" s="250"/>
    </row>
    <row r="356" spans="1:139" s="184" customFormat="1" ht="31.5" customHeight="1" x14ac:dyDescent="0.2">
      <c r="A356" s="179">
        <v>2022</v>
      </c>
      <c r="B356" s="152">
        <v>3</v>
      </c>
      <c r="C356" s="282">
        <v>44634</v>
      </c>
      <c r="D356" s="152">
        <v>47</v>
      </c>
      <c r="E356" s="152">
        <v>122</v>
      </c>
      <c r="F356" s="152">
        <v>8</v>
      </c>
      <c r="G356" s="183" t="s">
        <v>131</v>
      </c>
      <c r="H356" s="271" t="s">
        <v>132</v>
      </c>
      <c r="I356" s="271" t="s">
        <v>371</v>
      </c>
      <c r="J356" s="271">
        <v>2</v>
      </c>
      <c r="K356" s="271">
        <v>1</v>
      </c>
      <c r="L356" s="185">
        <v>280</v>
      </c>
      <c r="M356" s="186">
        <v>267.39999999999998</v>
      </c>
      <c r="N356" s="187">
        <v>292.60000000000002</v>
      </c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53"/>
      <c r="Z356" s="153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53"/>
      <c r="AL356" s="153"/>
      <c r="AM356" s="178"/>
      <c r="AN356" s="178"/>
      <c r="AO356" s="214"/>
      <c r="AP356" s="168">
        <v>64</v>
      </c>
      <c r="AQ356" s="169">
        <v>113</v>
      </c>
      <c r="AR356" s="167"/>
      <c r="AS356" s="167"/>
      <c r="AT356" s="167"/>
      <c r="AU356" s="167"/>
      <c r="AV356" s="167">
        <v>660</v>
      </c>
      <c r="AW356" s="167"/>
      <c r="AX356" s="167"/>
      <c r="AY356" s="167"/>
      <c r="AZ356" s="167"/>
      <c r="BA356" s="167"/>
      <c r="BB356" s="167"/>
      <c r="BC356" s="167"/>
      <c r="BD356" s="167"/>
      <c r="BE356" s="167"/>
      <c r="BF356" s="167"/>
      <c r="BG356" s="167"/>
      <c r="BH356" s="167"/>
      <c r="BI356" s="167"/>
      <c r="BJ356" s="167"/>
      <c r="BK356" s="167">
        <v>540</v>
      </c>
      <c r="BL356" s="167"/>
      <c r="BM356" s="167"/>
      <c r="BN356" s="167"/>
      <c r="BO356" s="167"/>
      <c r="BP356" s="167"/>
      <c r="BQ356" s="167"/>
      <c r="BR356" s="167"/>
      <c r="BS356" s="167"/>
      <c r="BT356" s="167"/>
      <c r="BU356" s="167"/>
      <c r="BV356" s="167"/>
      <c r="BW356" s="167"/>
      <c r="BX356" s="170"/>
      <c r="BY356" s="170"/>
      <c r="BZ356" s="170"/>
      <c r="CA356" s="170"/>
      <c r="CB356" s="170"/>
      <c r="CC356" s="170"/>
      <c r="CD356" s="170"/>
      <c r="CE356" s="170"/>
      <c r="CF356" s="170"/>
      <c r="CG356" s="171"/>
      <c r="CH356" s="166">
        <v>1.4999999999999999E-2</v>
      </c>
      <c r="CI356" s="283"/>
      <c r="CJ356" s="172"/>
      <c r="CK356" s="154"/>
      <c r="CL356" s="154"/>
      <c r="CM356" s="154"/>
      <c r="CN356" s="154"/>
      <c r="CO356" s="154" t="s">
        <v>367</v>
      </c>
      <c r="CP356" s="273" t="s">
        <v>372</v>
      </c>
      <c r="CQ356" s="250" t="s">
        <v>373</v>
      </c>
      <c r="CR356" s="250" t="s">
        <v>374</v>
      </c>
      <c r="CS356" s="250">
        <v>11</v>
      </c>
      <c r="CT356" s="250"/>
      <c r="CU356" s="250"/>
      <c r="CV356" s="250"/>
      <c r="CW356" s="250"/>
      <c r="CX356" s="250"/>
      <c r="CY356" s="250" t="str">
        <f t="shared" si="80"/>
        <v/>
      </c>
      <c r="CZ356" s="178" t="str">
        <f t="shared" si="81"/>
        <v/>
      </c>
      <c r="DA356" s="178" t="str">
        <f t="shared" si="82"/>
        <v/>
      </c>
      <c r="DB356" s="243">
        <f t="shared" si="83"/>
        <v>1200</v>
      </c>
      <c r="DC356" s="12">
        <f t="shared" si="84"/>
        <v>0</v>
      </c>
      <c r="DD356" s="271">
        <f t="shared" si="85"/>
        <v>0</v>
      </c>
      <c r="DE356" s="271" t="str">
        <f t="shared" si="86"/>
        <v/>
      </c>
      <c r="DF356" s="167" t="str">
        <f t="shared" si="87"/>
        <v/>
      </c>
      <c r="DG356" s="271" t="str">
        <f t="shared" si="88"/>
        <v/>
      </c>
      <c r="DH356" s="243">
        <f t="shared" si="89"/>
        <v>1200</v>
      </c>
      <c r="DI356" s="281">
        <f t="shared" si="90"/>
        <v>0</v>
      </c>
      <c r="DK356" s="12" t="str">
        <f t="shared" si="91"/>
        <v/>
      </c>
      <c r="DM356" s="242" t="str">
        <f t="shared" si="92"/>
        <v/>
      </c>
      <c r="DN356" s="250">
        <f t="shared" si="93"/>
        <v>0</v>
      </c>
      <c r="DO356" s="250">
        <f t="shared" si="94"/>
        <v>1</v>
      </c>
      <c r="DP356" s="250">
        <f t="shared" si="95"/>
        <v>0</v>
      </c>
      <c r="DQ356" s="250"/>
      <c r="DR356" s="250"/>
      <c r="DS356" s="250"/>
      <c r="DT356" s="250"/>
      <c r="DU356" s="250"/>
      <c r="DV356" s="250"/>
      <c r="DW356" s="250"/>
      <c r="DX356" s="250"/>
      <c r="DY356" s="250"/>
      <c r="DZ356" s="250"/>
      <c r="EA356" s="250"/>
      <c r="EB356" s="250"/>
      <c r="EC356" s="250"/>
      <c r="ED356" s="250"/>
      <c r="EE356" s="250"/>
      <c r="EF356" s="250"/>
      <c r="EG356" s="250"/>
      <c r="EH356" s="250"/>
      <c r="EI356" s="250"/>
    </row>
    <row r="357" spans="1:139" s="184" customFormat="1" ht="31.5" customHeight="1" x14ac:dyDescent="0.2">
      <c r="A357" s="179">
        <v>2022</v>
      </c>
      <c r="B357" s="152">
        <v>3</v>
      </c>
      <c r="C357" s="282">
        <v>44634</v>
      </c>
      <c r="D357" s="152">
        <v>395</v>
      </c>
      <c r="E357" s="152">
        <v>607</v>
      </c>
      <c r="F357" s="152">
        <v>8</v>
      </c>
      <c r="G357" s="183" t="s">
        <v>181</v>
      </c>
      <c r="H357" s="271" t="s">
        <v>182</v>
      </c>
      <c r="I357" s="271" t="s">
        <v>365</v>
      </c>
      <c r="J357" s="271">
        <v>3</v>
      </c>
      <c r="K357" s="271">
        <v>3</v>
      </c>
      <c r="L357" s="185">
        <v>120</v>
      </c>
      <c r="M357" s="186">
        <v>111.6</v>
      </c>
      <c r="N357" s="187">
        <v>128.4</v>
      </c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53"/>
      <c r="Z357" s="153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53"/>
      <c r="AL357" s="153"/>
      <c r="AM357" s="178"/>
      <c r="AN357" s="178"/>
      <c r="AO357" s="214"/>
      <c r="AP357" s="168">
        <v>86</v>
      </c>
      <c r="AQ357" s="169">
        <v>126</v>
      </c>
      <c r="AR357" s="167"/>
      <c r="AS357" s="167"/>
      <c r="AT357" s="167"/>
      <c r="AU357" s="167"/>
      <c r="AV357" s="167">
        <v>576</v>
      </c>
      <c r="AW357" s="167">
        <v>3</v>
      </c>
      <c r="AX357" s="167">
        <v>3</v>
      </c>
      <c r="AY357" s="167">
        <v>3</v>
      </c>
      <c r="AZ357" s="167"/>
      <c r="BA357" s="167"/>
      <c r="BB357" s="167"/>
      <c r="BC357" s="167"/>
      <c r="BD357" s="167"/>
      <c r="BE357" s="167"/>
      <c r="BF357" s="167"/>
      <c r="BG357" s="167"/>
      <c r="BH357" s="167">
        <v>585</v>
      </c>
      <c r="BI357" s="167"/>
      <c r="BJ357" s="167"/>
      <c r="BK357" s="167">
        <v>432</v>
      </c>
      <c r="BL357" s="167"/>
      <c r="BM357" s="167"/>
      <c r="BN357" s="167"/>
      <c r="BO357" s="167"/>
      <c r="BP357" s="167"/>
      <c r="BQ357" s="167"/>
      <c r="BR357" s="167"/>
      <c r="BS357" s="167"/>
      <c r="BT357" s="167"/>
      <c r="BU357" s="167"/>
      <c r="BV357" s="167"/>
      <c r="BW357" s="167"/>
      <c r="BX357" s="170"/>
      <c r="BY357" s="170"/>
      <c r="BZ357" s="170"/>
      <c r="CA357" s="170"/>
      <c r="CB357" s="170"/>
      <c r="CC357" s="170"/>
      <c r="CD357" s="170"/>
      <c r="CE357" s="170"/>
      <c r="CF357" s="170"/>
      <c r="CG357" s="171"/>
      <c r="CH357" s="166">
        <v>1.4999999999999999E-2</v>
      </c>
      <c r="CI357" s="283"/>
      <c r="CJ357" s="172"/>
      <c r="CK357" s="154"/>
      <c r="CL357" s="154"/>
      <c r="CM357" s="154"/>
      <c r="CN357" s="154"/>
      <c r="CO357" s="154" t="s">
        <v>435</v>
      </c>
      <c r="CP357" s="273" t="s">
        <v>436</v>
      </c>
      <c r="CQ357" s="250"/>
      <c r="CR357" s="250"/>
      <c r="CS357" s="250">
        <v>11</v>
      </c>
      <c r="CT357" s="250"/>
      <c r="CU357" s="250"/>
      <c r="CV357" s="250"/>
      <c r="CW357" s="250"/>
      <c r="CX357" s="250"/>
      <c r="CY357" s="250" t="str">
        <f t="shared" si="80"/>
        <v/>
      </c>
      <c r="CZ357" s="178" t="str">
        <f t="shared" si="81"/>
        <v/>
      </c>
      <c r="DA357" s="178" t="str">
        <f t="shared" si="82"/>
        <v/>
      </c>
      <c r="DB357" s="243">
        <f t="shared" si="83"/>
        <v>1008</v>
      </c>
      <c r="DC357" s="12">
        <f t="shared" si="84"/>
        <v>9</v>
      </c>
      <c r="DD357" s="271">
        <f t="shared" si="85"/>
        <v>3</v>
      </c>
      <c r="DE357" s="271" t="str">
        <f t="shared" si="86"/>
        <v/>
      </c>
      <c r="DF357" s="167" t="str">
        <f t="shared" si="87"/>
        <v/>
      </c>
      <c r="DG357" s="271" t="str">
        <f t="shared" si="88"/>
        <v/>
      </c>
      <c r="DH357" s="243">
        <f t="shared" si="89"/>
        <v>1011</v>
      </c>
      <c r="DI357" s="281">
        <f t="shared" si="90"/>
        <v>2.967359050445104E-3</v>
      </c>
      <c r="DK357" s="12" t="str">
        <f t="shared" si="91"/>
        <v/>
      </c>
      <c r="DM357" s="242" t="str">
        <f t="shared" si="92"/>
        <v/>
      </c>
      <c r="DN357" s="250">
        <f t="shared" si="93"/>
        <v>0</v>
      </c>
      <c r="DO357" s="250">
        <f t="shared" si="94"/>
        <v>1</v>
      </c>
      <c r="DP357" s="250">
        <f t="shared" si="95"/>
        <v>0</v>
      </c>
      <c r="DQ357" s="250"/>
      <c r="DR357" s="250"/>
      <c r="DS357" s="250"/>
      <c r="DT357" s="250"/>
      <c r="DU357" s="250"/>
      <c r="DV357" s="250"/>
      <c r="DW357" s="250"/>
      <c r="DX357" s="250"/>
      <c r="DY357" s="250"/>
      <c r="DZ357" s="250"/>
      <c r="EA357" s="250"/>
      <c r="EB357" s="250"/>
      <c r="EC357" s="250"/>
      <c r="ED357" s="250"/>
      <c r="EE357" s="250"/>
      <c r="EF357" s="250"/>
      <c r="EG357" s="250"/>
      <c r="EH357" s="250"/>
      <c r="EI357" s="250"/>
    </row>
    <row r="358" spans="1:139" s="184" customFormat="1" ht="31.5" customHeight="1" x14ac:dyDescent="0.2">
      <c r="A358" s="179">
        <v>2022</v>
      </c>
      <c r="B358" s="152">
        <v>3</v>
      </c>
      <c r="C358" s="282">
        <v>44634</v>
      </c>
      <c r="D358" s="152">
        <v>395</v>
      </c>
      <c r="E358" s="152">
        <v>608</v>
      </c>
      <c r="F358" s="152">
        <v>8</v>
      </c>
      <c r="G358" s="183" t="s">
        <v>183</v>
      </c>
      <c r="H358" s="271" t="s">
        <v>184</v>
      </c>
      <c r="I358" s="271" t="s">
        <v>365</v>
      </c>
      <c r="J358" s="271">
        <v>3</v>
      </c>
      <c r="K358" s="271">
        <v>3</v>
      </c>
      <c r="L358" s="185">
        <v>110</v>
      </c>
      <c r="M358" s="186">
        <v>102.3</v>
      </c>
      <c r="N358" s="187">
        <v>117.7</v>
      </c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53"/>
      <c r="Z358" s="153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53"/>
      <c r="AL358" s="153"/>
      <c r="AM358" s="178"/>
      <c r="AN358" s="178"/>
      <c r="AO358" s="214"/>
      <c r="AP358" s="168">
        <v>86</v>
      </c>
      <c r="AQ358" s="169">
        <v>126</v>
      </c>
      <c r="AR358" s="167"/>
      <c r="AS358" s="167"/>
      <c r="AT358" s="167"/>
      <c r="AU358" s="167"/>
      <c r="AV358" s="167">
        <v>576</v>
      </c>
      <c r="AW358" s="167">
        <v>2</v>
      </c>
      <c r="AX358" s="167">
        <v>2</v>
      </c>
      <c r="AY358" s="167">
        <v>2</v>
      </c>
      <c r="AZ358" s="167"/>
      <c r="BA358" s="167"/>
      <c r="BB358" s="167"/>
      <c r="BC358" s="167"/>
      <c r="BD358" s="167"/>
      <c r="BE358" s="167"/>
      <c r="BF358" s="167"/>
      <c r="BG358" s="167"/>
      <c r="BH358" s="167">
        <v>582</v>
      </c>
      <c r="BI358" s="167"/>
      <c r="BJ358" s="167"/>
      <c r="BK358" s="167">
        <v>432</v>
      </c>
      <c r="BL358" s="167"/>
      <c r="BM358" s="167"/>
      <c r="BN358" s="167"/>
      <c r="BO358" s="167"/>
      <c r="BP358" s="167"/>
      <c r="BQ358" s="167"/>
      <c r="BR358" s="167"/>
      <c r="BS358" s="167"/>
      <c r="BT358" s="167"/>
      <c r="BU358" s="167"/>
      <c r="BV358" s="167"/>
      <c r="BW358" s="167"/>
      <c r="BX358" s="170"/>
      <c r="BY358" s="170"/>
      <c r="BZ358" s="170"/>
      <c r="CA358" s="170"/>
      <c r="CB358" s="170"/>
      <c r="CC358" s="170"/>
      <c r="CD358" s="170"/>
      <c r="CE358" s="170"/>
      <c r="CF358" s="170"/>
      <c r="CG358" s="171"/>
      <c r="CH358" s="166">
        <v>1.4999999999999999E-2</v>
      </c>
      <c r="CI358" s="283"/>
      <c r="CJ358" s="172"/>
      <c r="CK358" s="154"/>
      <c r="CL358" s="154"/>
      <c r="CM358" s="154"/>
      <c r="CN358" s="154"/>
      <c r="CO358" s="154" t="s">
        <v>435</v>
      </c>
      <c r="CP358" s="273" t="s">
        <v>436</v>
      </c>
      <c r="CQ358" s="250"/>
      <c r="CR358" s="250"/>
      <c r="CS358" s="250">
        <v>11</v>
      </c>
      <c r="CT358" s="250"/>
      <c r="CU358" s="250"/>
      <c r="CV358" s="250"/>
      <c r="CW358" s="250"/>
      <c r="CX358" s="250"/>
      <c r="CY358" s="250" t="str">
        <f t="shared" si="80"/>
        <v/>
      </c>
      <c r="CZ358" s="178" t="str">
        <f t="shared" si="81"/>
        <v/>
      </c>
      <c r="DA358" s="178" t="str">
        <f t="shared" si="82"/>
        <v/>
      </c>
      <c r="DB358" s="243">
        <f t="shared" si="83"/>
        <v>1008</v>
      </c>
      <c r="DC358" s="12">
        <f t="shared" si="84"/>
        <v>6</v>
      </c>
      <c r="DD358" s="271">
        <f t="shared" si="85"/>
        <v>2</v>
      </c>
      <c r="DE358" s="271" t="str">
        <f t="shared" si="86"/>
        <v/>
      </c>
      <c r="DF358" s="167" t="str">
        <f t="shared" si="87"/>
        <v/>
      </c>
      <c r="DG358" s="271" t="str">
        <f t="shared" si="88"/>
        <v/>
      </c>
      <c r="DH358" s="243">
        <f t="shared" si="89"/>
        <v>1010</v>
      </c>
      <c r="DI358" s="281">
        <f t="shared" si="90"/>
        <v>1.9801980198019802E-3</v>
      </c>
      <c r="DK358" s="12" t="str">
        <f t="shared" si="91"/>
        <v/>
      </c>
      <c r="DM358" s="242" t="str">
        <f t="shared" si="92"/>
        <v/>
      </c>
      <c r="DN358" s="250">
        <f t="shared" si="93"/>
        <v>0</v>
      </c>
      <c r="DO358" s="250">
        <f t="shared" si="94"/>
        <v>1</v>
      </c>
      <c r="DP358" s="250">
        <f t="shared" si="95"/>
        <v>0</v>
      </c>
      <c r="DQ358" s="250"/>
      <c r="DR358" s="250"/>
      <c r="DS358" s="250"/>
      <c r="DT358" s="250"/>
      <c r="DU358" s="250"/>
      <c r="DV358" s="250"/>
      <c r="DW358" s="250"/>
      <c r="DX358" s="250"/>
      <c r="DY358" s="250"/>
      <c r="DZ358" s="250"/>
      <c r="EA358" s="250"/>
      <c r="EB358" s="250"/>
      <c r="EC358" s="250"/>
      <c r="ED358" s="250"/>
      <c r="EE358" s="250"/>
      <c r="EF358" s="250"/>
      <c r="EG358" s="250"/>
      <c r="EH358" s="250"/>
      <c r="EI358" s="250"/>
    </row>
    <row r="359" spans="1:139" s="184" customFormat="1" ht="31.5" customHeight="1" x14ac:dyDescent="0.2">
      <c r="A359" s="179">
        <v>2022</v>
      </c>
      <c r="B359" s="152">
        <v>3</v>
      </c>
      <c r="C359" s="282">
        <v>44634</v>
      </c>
      <c r="D359" s="152">
        <v>395</v>
      </c>
      <c r="E359" s="152">
        <v>609</v>
      </c>
      <c r="F359" s="152">
        <v>8</v>
      </c>
      <c r="G359" s="183" t="s">
        <v>185</v>
      </c>
      <c r="H359" s="271" t="s">
        <v>186</v>
      </c>
      <c r="I359" s="271" t="s">
        <v>365</v>
      </c>
      <c r="J359" s="271">
        <v>3</v>
      </c>
      <c r="K359" s="271">
        <v>3</v>
      </c>
      <c r="L359" s="185">
        <v>50</v>
      </c>
      <c r="M359" s="186">
        <v>46.5</v>
      </c>
      <c r="N359" s="187">
        <v>53.5</v>
      </c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53"/>
      <c r="Z359" s="153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53"/>
      <c r="AL359" s="153"/>
      <c r="AM359" s="178"/>
      <c r="AN359" s="178"/>
      <c r="AO359" s="214"/>
      <c r="AP359" s="168">
        <v>86</v>
      </c>
      <c r="AQ359" s="169">
        <v>126</v>
      </c>
      <c r="AR359" s="167"/>
      <c r="AS359" s="167"/>
      <c r="AT359" s="167"/>
      <c r="AU359" s="167"/>
      <c r="AV359" s="167">
        <v>576</v>
      </c>
      <c r="AW359" s="167">
        <v>2</v>
      </c>
      <c r="AX359" s="167">
        <v>2</v>
      </c>
      <c r="AY359" s="167">
        <v>4</v>
      </c>
      <c r="AZ359" s="167"/>
      <c r="BA359" s="167"/>
      <c r="BB359" s="167"/>
      <c r="BC359" s="167"/>
      <c r="BD359" s="167"/>
      <c r="BE359" s="167"/>
      <c r="BF359" s="167"/>
      <c r="BG359" s="167"/>
      <c r="BH359" s="167">
        <v>584</v>
      </c>
      <c r="BI359" s="167"/>
      <c r="BJ359" s="167"/>
      <c r="BK359" s="167">
        <v>432</v>
      </c>
      <c r="BL359" s="167"/>
      <c r="BM359" s="167"/>
      <c r="BN359" s="167"/>
      <c r="BO359" s="167"/>
      <c r="BP359" s="167"/>
      <c r="BQ359" s="167"/>
      <c r="BR359" s="167"/>
      <c r="BS359" s="167"/>
      <c r="BT359" s="167"/>
      <c r="BU359" s="167"/>
      <c r="BV359" s="167"/>
      <c r="BW359" s="167"/>
      <c r="BX359" s="170"/>
      <c r="BY359" s="170"/>
      <c r="BZ359" s="170"/>
      <c r="CA359" s="170"/>
      <c r="CB359" s="170"/>
      <c r="CC359" s="170"/>
      <c r="CD359" s="170"/>
      <c r="CE359" s="170"/>
      <c r="CF359" s="170"/>
      <c r="CG359" s="171"/>
      <c r="CH359" s="166">
        <v>1.4999999999999999E-2</v>
      </c>
      <c r="CI359" s="283"/>
      <c r="CJ359" s="172"/>
      <c r="CK359" s="154"/>
      <c r="CL359" s="154"/>
      <c r="CM359" s="154"/>
      <c r="CN359" s="154"/>
      <c r="CO359" s="154" t="s">
        <v>435</v>
      </c>
      <c r="CP359" s="273" t="s">
        <v>436</v>
      </c>
      <c r="CQ359" s="250"/>
      <c r="CR359" s="250"/>
      <c r="CS359" s="250">
        <v>11</v>
      </c>
      <c r="CT359" s="250"/>
      <c r="CU359" s="250"/>
      <c r="CV359" s="250"/>
      <c r="CW359" s="250"/>
      <c r="CX359" s="250"/>
      <c r="CY359" s="250" t="str">
        <f t="shared" si="80"/>
        <v/>
      </c>
      <c r="CZ359" s="178" t="str">
        <f t="shared" si="81"/>
        <v/>
      </c>
      <c r="DA359" s="178" t="str">
        <f t="shared" si="82"/>
        <v/>
      </c>
      <c r="DB359" s="243">
        <f t="shared" si="83"/>
        <v>1008</v>
      </c>
      <c r="DC359" s="12">
        <f t="shared" si="84"/>
        <v>8</v>
      </c>
      <c r="DD359" s="271">
        <f t="shared" si="85"/>
        <v>3</v>
      </c>
      <c r="DE359" s="271" t="str">
        <f t="shared" si="86"/>
        <v/>
      </c>
      <c r="DF359" s="167" t="str">
        <f t="shared" si="87"/>
        <v/>
      </c>
      <c r="DG359" s="271" t="str">
        <f t="shared" si="88"/>
        <v/>
      </c>
      <c r="DH359" s="243">
        <f t="shared" si="89"/>
        <v>1011</v>
      </c>
      <c r="DI359" s="281">
        <f t="shared" si="90"/>
        <v>2.967359050445104E-3</v>
      </c>
      <c r="DK359" s="12" t="str">
        <f t="shared" si="91"/>
        <v/>
      </c>
      <c r="DM359" s="242" t="str">
        <f t="shared" si="92"/>
        <v/>
      </c>
      <c r="DN359" s="250">
        <f t="shared" si="93"/>
        <v>0</v>
      </c>
      <c r="DO359" s="250">
        <f t="shared" si="94"/>
        <v>1</v>
      </c>
      <c r="DP359" s="250">
        <f t="shared" si="95"/>
        <v>0</v>
      </c>
      <c r="DQ359" s="250"/>
      <c r="DR359" s="250"/>
      <c r="DS359" s="250"/>
      <c r="DT359" s="250"/>
      <c r="DU359" s="250"/>
      <c r="DV359" s="250"/>
      <c r="DW359" s="250"/>
      <c r="DX359" s="250"/>
      <c r="DY359" s="250"/>
      <c r="DZ359" s="250"/>
      <c r="EA359" s="250"/>
      <c r="EB359" s="250"/>
      <c r="EC359" s="250"/>
      <c r="ED359" s="250"/>
      <c r="EE359" s="250"/>
      <c r="EF359" s="250"/>
      <c r="EG359" s="250"/>
      <c r="EH359" s="250"/>
      <c r="EI359" s="250"/>
    </row>
    <row r="360" spans="1:139" s="184" customFormat="1" ht="31.5" customHeight="1" x14ac:dyDescent="0.2">
      <c r="A360" s="179">
        <v>2022</v>
      </c>
      <c r="B360" s="152">
        <v>3</v>
      </c>
      <c r="C360" s="282">
        <v>44634</v>
      </c>
      <c r="D360" s="152">
        <v>418</v>
      </c>
      <c r="E360" s="152">
        <v>662</v>
      </c>
      <c r="F360" s="152">
        <v>8</v>
      </c>
      <c r="G360" s="183" t="s">
        <v>207</v>
      </c>
      <c r="H360" s="271" t="s">
        <v>208</v>
      </c>
      <c r="I360" s="271" t="s">
        <v>423</v>
      </c>
      <c r="J360" s="271">
        <v>1</v>
      </c>
      <c r="K360" s="271">
        <v>4</v>
      </c>
      <c r="L360" s="185">
        <v>386</v>
      </c>
      <c r="M360" s="186">
        <v>355.12</v>
      </c>
      <c r="N360" s="187">
        <v>416.88</v>
      </c>
      <c r="O360" s="178"/>
      <c r="P360" s="178"/>
      <c r="Q360" s="178"/>
      <c r="R360" s="178">
        <v>555</v>
      </c>
      <c r="S360" s="178">
        <v>539</v>
      </c>
      <c r="T360" s="178"/>
      <c r="U360" s="178"/>
      <c r="V360" s="178"/>
      <c r="W360" s="178">
        <v>423</v>
      </c>
      <c r="X360" s="178">
        <v>418</v>
      </c>
      <c r="Y360" s="153"/>
      <c r="Z360" s="153"/>
      <c r="AA360" s="178">
        <v>554</v>
      </c>
      <c r="AB360" s="178">
        <v>594</v>
      </c>
      <c r="AC360" s="178">
        <v>535</v>
      </c>
      <c r="AD360" s="178">
        <v>574</v>
      </c>
      <c r="AE360" s="178">
        <v>605</v>
      </c>
      <c r="AF360" s="178">
        <v>401</v>
      </c>
      <c r="AG360" s="178">
        <v>400</v>
      </c>
      <c r="AH360" s="178">
        <v>410</v>
      </c>
      <c r="AI360" s="178">
        <v>420</v>
      </c>
      <c r="AJ360" s="178">
        <v>400</v>
      </c>
      <c r="AK360" s="153"/>
      <c r="AL360" s="153"/>
      <c r="AM360" s="178"/>
      <c r="AN360" s="178"/>
      <c r="AO360" s="214"/>
      <c r="AP360" s="168">
        <v>21</v>
      </c>
      <c r="AQ360" s="169">
        <v>171</v>
      </c>
      <c r="AR360" s="167"/>
      <c r="AS360" s="167"/>
      <c r="AT360" s="167"/>
      <c r="AU360" s="167"/>
      <c r="AV360" s="167"/>
      <c r="AW360" s="167"/>
      <c r="AX360" s="167"/>
      <c r="AY360" s="167"/>
      <c r="AZ360" s="167"/>
      <c r="BA360" s="167"/>
      <c r="BB360" s="167"/>
      <c r="BC360" s="167"/>
      <c r="BD360" s="167"/>
      <c r="BE360" s="167"/>
      <c r="BF360" s="167"/>
      <c r="BG360" s="167"/>
      <c r="BH360" s="167"/>
      <c r="BI360" s="167"/>
      <c r="BJ360" s="167"/>
      <c r="BK360" s="167">
        <v>128</v>
      </c>
      <c r="BL360" s="167">
        <v>4</v>
      </c>
      <c r="BM360" s="167">
        <v>2</v>
      </c>
      <c r="BN360" s="167">
        <v>6</v>
      </c>
      <c r="BO360" s="167"/>
      <c r="BP360" s="167"/>
      <c r="BQ360" s="167"/>
      <c r="BR360" s="167"/>
      <c r="BS360" s="167"/>
      <c r="BT360" s="167"/>
      <c r="BU360" s="167"/>
      <c r="BV360" s="167"/>
      <c r="BW360" s="167"/>
      <c r="BX360" s="170"/>
      <c r="BY360" s="170"/>
      <c r="BZ360" s="170"/>
      <c r="CA360" s="170"/>
      <c r="CB360" s="170"/>
      <c r="CC360" s="170"/>
      <c r="CD360" s="170"/>
      <c r="CE360" s="170"/>
      <c r="CF360" s="170"/>
      <c r="CG360" s="171"/>
      <c r="CH360" s="166">
        <v>1.4999999999999999E-2</v>
      </c>
      <c r="CI360" s="283"/>
      <c r="CJ360" s="172"/>
      <c r="CK360" s="154"/>
      <c r="CL360" s="154"/>
      <c r="CM360" s="154"/>
      <c r="CN360" s="154"/>
      <c r="CO360" s="154" t="s">
        <v>400</v>
      </c>
      <c r="CP360" s="273" t="s">
        <v>401</v>
      </c>
      <c r="CQ360" s="250"/>
      <c r="CR360" s="250"/>
      <c r="CS360" s="250">
        <v>11</v>
      </c>
      <c r="CT360" s="250"/>
      <c r="CU360" s="250"/>
      <c r="CV360" s="250"/>
      <c r="CW360" s="250"/>
      <c r="CX360" s="250"/>
      <c r="CY360" s="250" t="str">
        <f t="shared" si="80"/>
        <v/>
      </c>
      <c r="CZ360" s="178">
        <f t="shared" si="81"/>
        <v>565</v>
      </c>
      <c r="DA360" s="178">
        <f t="shared" si="82"/>
        <v>410.28571428571428</v>
      </c>
      <c r="DB360" s="243">
        <f t="shared" si="83"/>
        <v>128</v>
      </c>
      <c r="DC360" s="12">
        <f t="shared" si="84"/>
        <v>12</v>
      </c>
      <c r="DD360" s="271">
        <f t="shared" si="85"/>
        <v>3</v>
      </c>
      <c r="DE360" s="271" t="str">
        <f t="shared" si="86"/>
        <v/>
      </c>
      <c r="DF360" s="167" t="str">
        <f t="shared" si="87"/>
        <v/>
      </c>
      <c r="DG360" s="271" t="str">
        <f t="shared" si="88"/>
        <v/>
      </c>
      <c r="DH360" s="243">
        <f t="shared" si="89"/>
        <v>131</v>
      </c>
      <c r="DI360" s="281">
        <f t="shared" si="90"/>
        <v>2.2900763358778626E-2</v>
      </c>
      <c r="DK360" s="12" t="str">
        <f t="shared" si="91"/>
        <v/>
      </c>
      <c r="DM360" s="242">
        <f t="shared" si="92"/>
        <v>24.285714285714278</v>
      </c>
      <c r="DN360" s="250">
        <f t="shared" si="93"/>
        <v>0</v>
      </c>
      <c r="DO360" s="250">
        <f t="shared" si="94"/>
        <v>1</v>
      </c>
      <c r="DP360" s="250">
        <f t="shared" si="95"/>
        <v>1</v>
      </c>
      <c r="DQ360" s="250"/>
      <c r="DR360" s="250"/>
      <c r="DS360" s="250"/>
      <c r="DT360" s="250"/>
      <c r="DU360" s="250"/>
      <c r="DV360" s="250"/>
      <c r="DW360" s="250"/>
      <c r="DX360" s="250"/>
      <c r="DY360" s="250"/>
      <c r="DZ360" s="250"/>
      <c r="EA360" s="250"/>
      <c r="EB360" s="250"/>
      <c r="EC360" s="250"/>
      <c r="ED360" s="250"/>
      <c r="EE360" s="250"/>
      <c r="EF360" s="250"/>
      <c r="EG360" s="250"/>
      <c r="EH360" s="250"/>
      <c r="EI360" s="250"/>
    </row>
    <row r="361" spans="1:139" s="184" customFormat="1" ht="31.5" customHeight="1" x14ac:dyDescent="0.2">
      <c r="A361" s="179">
        <v>2022</v>
      </c>
      <c r="B361" s="152">
        <v>3</v>
      </c>
      <c r="C361" s="282">
        <v>44634</v>
      </c>
      <c r="D361" s="152">
        <v>418</v>
      </c>
      <c r="E361" s="152">
        <v>663</v>
      </c>
      <c r="F361" s="152">
        <v>8</v>
      </c>
      <c r="G361" s="183" t="s">
        <v>209</v>
      </c>
      <c r="H361" s="271" t="s">
        <v>210</v>
      </c>
      <c r="I361" s="271" t="s">
        <v>423</v>
      </c>
      <c r="J361" s="271">
        <v>1</v>
      </c>
      <c r="K361" s="271">
        <v>4</v>
      </c>
      <c r="L361" s="185">
        <v>341</v>
      </c>
      <c r="M361" s="186">
        <v>313.72000000000003</v>
      </c>
      <c r="N361" s="187">
        <v>368.28</v>
      </c>
      <c r="O361" s="178"/>
      <c r="P361" s="178"/>
      <c r="Q361" s="178"/>
      <c r="R361" s="178">
        <v>533</v>
      </c>
      <c r="S361" s="178">
        <v>519</v>
      </c>
      <c r="T361" s="178"/>
      <c r="U361" s="178"/>
      <c r="V361" s="178"/>
      <c r="W361" s="178">
        <v>381</v>
      </c>
      <c r="X361" s="178">
        <v>377</v>
      </c>
      <c r="Y361" s="153"/>
      <c r="Z361" s="153"/>
      <c r="AA361" s="178">
        <v>540</v>
      </c>
      <c r="AB361" s="178">
        <v>640</v>
      </c>
      <c r="AC361" s="178">
        <v>518</v>
      </c>
      <c r="AD361" s="178">
        <v>580</v>
      </c>
      <c r="AE361" s="178">
        <v>640</v>
      </c>
      <c r="AF361" s="178">
        <v>364</v>
      </c>
      <c r="AG361" s="178">
        <v>374</v>
      </c>
      <c r="AH361" s="178">
        <v>350</v>
      </c>
      <c r="AI361" s="178">
        <v>374</v>
      </c>
      <c r="AJ361" s="178">
        <v>367</v>
      </c>
      <c r="AK361" s="153"/>
      <c r="AL361" s="153"/>
      <c r="AM361" s="178"/>
      <c r="AN361" s="178"/>
      <c r="AO361" s="214"/>
      <c r="AP361" s="168">
        <v>21</v>
      </c>
      <c r="AQ361" s="169">
        <v>171</v>
      </c>
      <c r="AR361" s="167"/>
      <c r="AS361" s="167"/>
      <c r="AT361" s="167"/>
      <c r="AU361" s="167"/>
      <c r="AV361" s="167"/>
      <c r="AW361" s="167"/>
      <c r="AX361" s="167"/>
      <c r="AY361" s="167"/>
      <c r="AZ361" s="167"/>
      <c r="BA361" s="167"/>
      <c r="BB361" s="167"/>
      <c r="BC361" s="167"/>
      <c r="BD361" s="167"/>
      <c r="BE361" s="167"/>
      <c r="BF361" s="167"/>
      <c r="BG361" s="167"/>
      <c r="BH361" s="167"/>
      <c r="BI361" s="167"/>
      <c r="BJ361" s="167"/>
      <c r="BK361" s="167"/>
      <c r="BL361" s="167"/>
      <c r="BM361" s="167"/>
      <c r="BN361" s="167"/>
      <c r="BO361" s="167"/>
      <c r="BP361" s="167"/>
      <c r="BQ361" s="167"/>
      <c r="BR361" s="167"/>
      <c r="BS361" s="167"/>
      <c r="BT361" s="167"/>
      <c r="BU361" s="167"/>
      <c r="BV361" s="167"/>
      <c r="BW361" s="167"/>
      <c r="BX361" s="170"/>
      <c r="BY361" s="170"/>
      <c r="BZ361" s="170"/>
      <c r="CA361" s="170"/>
      <c r="CB361" s="170"/>
      <c r="CC361" s="170"/>
      <c r="CD361" s="170"/>
      <c r="CE361" s="170"/>
      <c r="CF361" s="170"/>
      <c r="CG361" s="171"/>
      <c r="CH361" s="166">
        <v>1.4999999999999999E-2</v>
      </c>
      <c r="CI361" s="283"/>
      <c r="CJ361" s="172"/>
      <c r="CK361" s="154"/>
      <c r="CL361" s="154"/>
      <c r="CM361" s="154"/>
      <c r="CN361" s="154"/>
      <c r="CO361" s="154" t="s">
        <v>400</v>
      </c>
      <c r="CP361" s="273" t="s">
        <v>401</v>
      </c>
      <c r="CQ361" s="250"/>
      <c r="CR361" s="250"/>
      <c r="CS361" s="250">
        <v>11</v>
      </c>
      <c r="CT361" s="250"/>
      <c r="CU361" s="250"/>
      <c r="CV361" s="250"/>
      <c r="CW361" s="250"/>
      <c r="CX361" s="250"/>
      <c r="CY361" s="250" t="str">
        <f t="shared" si="80"/>
        <v/>
      </c>
      <c r="CZ361" s="178">
        <f t="shared" si="81"/>
        <v>567</v>
      </c>
      <c r="DA361" s="178">
        <f t="shared" si="82"/>
        <v>369.57142857142856</v>
      </c>
      <c r="DB361" s="243">
        <f t="shared" si="83"/>
        <v>0</v>
      </c>
      <c r="DC361" s="12">
        <f t="shared" si="84"/>
        <v>0</v>
      </c>
      <c r="DD361" s="271">
        <f t="shared" si="85"/>
        <v>0</v>
      </c>
      <c r="DE361" s="271" t="str">
        <f t="shared" si="86"/>
        <v/>
      </c>
      <c r="DF361" s="167" t="str">
        <f t="shared" si="87"/>
        <v/>
      </c>
      <c r="DG361" s="271" t="str">
        <f t="shared" si="88"/>
        <v/>
      </c>
      <c r="DH361" s="243">
        <f t="shared" si="89"/>
        <v>0</v>
      </c>
      <c r="DI361" s="281" t="str">
        <f t="shared" si="90"/>
        <v/>
      </c>
      <c r="DK361" s="12" t="str">
        <f t="shared" si="91"/>
        <v/>
      </c>
      <c r="DM361" s="242">
        <f t="shared" si="92"/>
        <v>28.571428571428555</v>
      </c>
      <c r="DN361" s="250">
        <f t="shared" si="93"/>
        <v>0</v>
      </c>
      <c r="DO361" s="250">
        <f t="shared" si="94"/>
        <v>1</v>
      </c>
      <c r="DP361" s="250">
        <f t="shared" si="95"/>
        <v>0</v>
      </c>
      <c r="DQ361" s="250"/>
      <c r="DR361" s="250"/>
      <c r="DS361" s="250"/>
      <c r="DT361" s="250"/>
      <c r="DU361" s="250"/>
      <c r="DV361" s="250"/>
      <c r="DW361" s="250"/>
      <c r="DX361" s="250"/>
      <c r="DY361" s="250"/>
      <c r="DZ361" s="250"/>
      <c r="EA361" s="250"/>
      <c r="EB361" s="250"/>
      <c r="EC361" s="250"/>
      <c r="ED361" s="250"/>
      <c r="EE361" s="250"/>
      <c r="EF361" s="250"/>
      <c r="EG361" s="250"/>
      <c r="EH361" s="250"/>
      <c r="EI361" s="250"/>
    </row>
    <row r="362" spans="1:139" s="184" customFormat="1" ht="31.5" customHeight="1" x14ac:dyDescent="0.2">
      <c r="A362" s="179">
        <v>2022</v>
      </c>
      <c r="B362" s="152">
        <v>3</v>
      </c>
      <c r="C362" s="282">
        <v>44634</v>
      </c>
      <c r="D362" s="152">
        <v>418</v>
      </c>
      <c r="E362" s="152">
        <v>664</v>
      </c>
      <c r="F362" s="152">
        <v>8</v>
      </c>
      <c r="G362" s="183" t="s">
        <v>211</v>
      </c>
      <c r="H362" s="271" t="s">
        <v>212</v>
      </c>
      <c r="I362" s="271" t="s">
        <v>423</v>
      </c>
      <c r="J362" s="271">
        <v>1</v>
      </c>
      <c r="K362" s="271">
        <v>4</v>
      </c>
      <c r="L362" s="185">
        <v>110</v>
      </c>
      <c r="M362" s="186">
        <v>101.2</v>
      </c>
      <c r="N362" s="187">
        <v>118.8</v>
      </c>
      <c r="O362" s="178"/>
      <c r="P362" s="178"/>
      <c r="Q362" s="178"/>
      <c r="R362" s="178">
        <v>155</v>
      </c>
      <c r="S362" s="178">
        <v>146</v>
      </c>
      <c r="T362" s="178"/>
      <c r="U362" s="178"/>
      <c r="V362" s="178"/>
      <c r="W362" s="178">
        <v>121</v>
      </c>
      <c r="X362" s="178">
        <v>120</v>
      </c>
      <c r="Y362" s="153"/>
      <c r="Z362" s="153"/>
      <c r="AA362" s="178">
        <v>141</v>
      </c>
      <c r="AB362" s="178">
        <v>171</v>
      </c>
      <c r="AC362" s="178">
        <v>150</v>
      </c>
      <c r="AD362" s="178">
        <v>162</v>
      </c>
      <c r="AE362" s="178">
        <v>149</v>
      </c>
      <c r="AF362" s="178">
        <v>114</v>
      </c>
      <c r="AG362" s="178">
        <v>120</v>
      </c>
      <c r="AH362" s="178">
        <v>113</v>
      </c>
      <c r="AI362" s="178">
        <v>114</v>
      </c>
      <c r="AJ362" s="178">
        <v>115</v>
      </c>
      <c r="AK362" s="153"/>
      <c r="AL362" s="153"/>
      <c r="AM362" s="178"/>
      <c r="AN362" s="178"/>
      <c r="AO362" s="214"/>
      <c r="AP362" s="168">
        <v>21</v>
      </c>
      <c r="AQ362" s="169">
        <v>171</v>
      </c>
      <c r="AR362" s="167"/>
      <c r="AS362" s="167"/>
      <c r="AT362" s="167"/>
      <c r="AU362" s="167"/>
      <c r="AV362" s="167"/>
      <c r="AW362" s="167"/>
      <c r="AX362" s="167"/>
      <c r="AY362" s="167"/>
      <c r="AZ362" s="167"/>
      <c r="BA362" s="167"/>
      <c r="BB362" s="167"/>
      <c r="BC362" s="167"/>
      <c r="BD362" s="167"/>
      <c r="BE362" s="167"/>
      <c r="BF362" s="167"/>
      <c r="BG362" s="167"/>
      <c r="BH362" s="167"/>
      <c r="BI362" s="167"/>
      <c r="BJ362" s="167"/>
      <c r="BK362" s="167"/>
      <c r="BL362" s="167"/>
      <c r="BM362" s="167"/>
      <c r="BN362" s="167"/>
      <c r="BO362" s="167"/>
      <c r="BP362" s="167"/>
      <c r="BQ362" s="167"/>
      <c r="BR362" s="167"/>
      <c r="BS362" s="167"/>
      <c r="BT362" s="167"/>
      <c r="BU362" s="167"/>
      <c r="BV362" s="167"/>
      <c r="BW362" s="167"/>
      <c r="BX362" s="170"/>
      <c r="BY362" s="170"/>
      <c r="BZ362" s="170"/>
      <c r="CA362" s="170"/>
      <c r="CB362" s="170"/>
      <c r="CC362" s="170"/>
      <c r="CD362" s="170"/>
      <c r="CE362" s="170"/>
      <c r="CF362" s="170"/>
      <c r="CG362" s="171"/>
      <c r="CH362" s="166">
        <v>1.4999999999999999E-2</v>
      </c>
      <c r="CI362" s="283"/>
      <c r="CJ362" s="172"/>
      <c r="CK362" s="154"/>
      <c r="CL362" s="154"/>
      <c r="CM362" s="154"/>
      <c r="CN362" s="154"/>
      <c r="CO362" s="154" t="s">
        <v>400</v>
      </c>
      <c r="CP362" s="273" t="s">
        <v>401</v>
      </c>
      <c r="CQ362" s="250"/>
      <c r="CR362" s="250"/>
      <c r="CS362" s="250">
        <v>11</v>
      </c>
      <c r="CT362" s="250"/>
      <c r="CU362" s="250"/>
      <c r="CV362" s="250"/>
      <c r="CW362" s="250"/>
      <c r="CX362" s="250"/>
      <c r="CY362" s="250" t="str">
        <f t="shared" si="80"/>
        <v/>
      </c>
      <c r="CZ362" s="178">
        <f t="shared" si="81"/>
        <v>153</v>
      </c>
      <c r="DA362" s="178">
        <f t="shared" si="82"/>
        <v>116.71428571428571</v>
      </c>
      <c r="DB362" s="243">
        <f t="shared" si="83"/>
        <v>0</v>
      </c>
      <c r="DC362" s="12">
        <f t="shared" si="84"/>
        <v>0</v>
      </c>
      <c r="DD362" s="271">
        <f t="shared" si="85"/>
        <v>0</v>
      </c>
      <c r="DE362" s="271" t="str">
        <f t="shared" si="86"/>
        <v/>
      </c>
      <c r="DF362" s="167" t="str">
        <f t="shared" si="87"/>
        <v/>
      </c>
      <c r="DG362" s="271" t="str">
        <f t="shared" si="88"/>
        <v/>
      </c>
      <c r="DH362" s="243">
        <f t="shared" si="89"/>
        <v>0</v>
      </c>
      <c r="DI362" s="281" t="str">
        <f t="shared" si="90"/>
        <v/>
      </c>
      <c r="DK362" s="12" t="str">
        <f t="shared" si="91"/>
        <v/>
      </c>
      <c r="DM362" s="242">
        <f t="shared" si="92"/>
        <v>6.7142857142857082</v>
      </c>
      <c r="DN362" s="250">
        <f t="shared" si="93"/>
        <v>0</v>
      </c>
      <c r="DO362" s="250">
        <f t="shared" si="94"/>
        <v>1</v>
      </c>
      <c r="DP362" s="250">
        <f t="shared" si="95"/>
        <v>1</v>
      </c>
      <c r="DQ362" s="250"/>
      <c r="DR362" s="250"/>
      <c r="DS362" s="250"/>
      <c r="DT362" s="250"/>
      <c r="DU362" s="250"/>
      <c r="DV362" s="250"/>
      <c r="DW362" s="250"/>
      <c r="DX362" s="250"/>
      <c r="DY362" s="250"/>
      <c r="DZ362" s="250"/>
      <c r="EA362" s="250"/>
      <c r="EB362" s="250"/>
      <c r="EC362" s="250"/>
      <c r="ED362" s="250"/>
      <c r="EE362" s="250"/>
      <c r="EF362" s="250"/>
      <c r="EG362" s="250"/>
      <c r="EH362" s="250"/>
      <c r="EI362" s="250"/>
    </row>
    <row r="363" spans="1:139" s="184" customFormat="1" ht="31.5" customHeight="1" x14ac:dyDescent="0.2">
      <c r="A363" s="179">
        <v>2022</v>
      </c>
      <c r="B363" s="152">
        <v>3</v>
      </c>
      <c r="C363" s="282">
        <v>44634</v>
      </c>
      <c r="D363" s="152">
        <v>418</v>
      </c>
      <c r="E363" s="152">
        <v>665</v>
      </c>
      <c r="F363" s="152">
        <v>8</v>
      </c>
      <c r="G363" s="183" t="s">
        <v>213</v>
      </c>
      <c r="H363" s="271" t="s">
        <v>214</v>
      </c>
      <c r="I363" s="271" t="s">
        <v>423</v>
      </c>
      <c r="J363" s="271">
        <v>1</v>
      </c>
      <c r="K363" s="271">
        <v>4</v>
      </c>
      <c r="L363" s="185">
        <v>110</v>
      </c>
      <c r="M363" s="186">
        <v>101.2</v>
      </c>
      <c r="N363" s="187">
        <v>118.8</v>
      </c>
      <c r="O363" s="178"/>
      <c r="P363" s="178"/>
      <c r="Q363" s="178"/>
      <c r="R363" s="178">
        <v>155</v>
      </c>
      <c r="S363" s="178">
        <v>146</v>
      </c>
      <c r="T363" s="178"/>
      <c r="U363" s="178"/>
      <c r="V363" s="178"/>
      <c r="W363" s="178">
        <v>121</v>
      </c>
      <c r="X363" s="178">
        <v>120</v>
      </c>
      <c r="Y363" s="153"/>
      <c r="Z363" s="153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53"/>
      <c r="AL363" s="153"/>
      <c r="AM363" s="178"/>
      <c r="AN363" s="178"/>
      <c r="AO363" s="214"/>
      <c r="AP363" s="168">
        <v>21</v>
      </c>
      <c r="AQ363" s="169">
        <v>171</v>
      </c>
      <c r="AR363" s="167"/>
      <c r="AS363" s="167"/>
      <c r="AT363" s="167"/>
      <c r="AU363" s="167"/>
      <c r="AV363" s="167"/>
      <c r="AW363" s="167"/>
      <c r="AX363" s="167"/>
      <c r="AY363" s="167"/>
      <c r="AZ363" s="167"/>
      <c r="BA363" s="167"/>
      <c r="BB363" s="167"/>
      <c r="BC363" s="167"/>
      <c r="BD363" s="167"/>
      <c r="BE363" s="167"/>
      <c r="BF363" s="167"/>
      <c r="BG363" s="167"/>
      <c r="BH363" s="167"/>
      <c r="BI363" s="167"/>
      <c r="BJ363" s="167"/>
      <c r="BK363" s="167"/>
      <c r="BL363" s="167"/>
      <c r="BM363" s="167"/>
      <c r="BN363" s="167"/>
      <c r="BO363" s="167"/>
      <c r="BP363" s="167"/>
      <c r="BQ363" s="167"/>
      <c r="BR363" s="167"/>
      <c r="BS363" s="167"/>
      <c r="BT363" s="167"/>
      <c r="BU363" s="167"/>
      <c r="BV363" s="167"/>
      <c r="BW363" s="167"/>
      <c r="BX363" s="170"/>
      <c r="BY363" s="170"/>
      <c r="BZ363" s="170"/>
      <c r="CA363" s="170"/>
      <c r="CB363" s="170"/>
      <c r="CC363" s="170"/>
      <c r="CD363" s="170"/>
      <c r="CE363" s="170"/>
      <c r="CF363" s="170"/>
      <c r="CG363" s="171"/>
      <c r="CH363" s="166">
        <v>1.4999999999999999E-2</v>
      </c>
      <c r="CI363" s="283"/>
      <c r="CJ363" s="172"/>
      <c r="CK363" s="154"/>
      <c r="CL363" s="154"/>
      <c r="CM363" s="154"/>
      <c r="CN363" s="154"/>
      <c r="CO363" s="154" t="s">
        <v>400</v>
      </c>
      <c r="CP363" s="273" t="s">
        <v>401</v>
      </c>
      <c r="CQ363" s="250"/>
      <c r="CR363" s="250"/>
      <c r="CS363" s="250">
        <v>11</v>
      </c>
      <c r="CT363" s="250"/>
      <c r="CU363" s="250"/>
      <c r="CV363" s="250"/>
      <c r="CW363" s="250"/>
      <c r="CX363" s="250"/>
      <c r="CY363" s="250" t="str">
        <f t="shared" si="80"/>
        <v/>
      </c>
      <c r="CZ363" s="178">
        <f t="shared" si="81"/>
        <v>151</v>
      </c>
      <c r="DA363" s="178">
        <f t="shared" si="82"/>
        <v>120.5</v>
      </c>
      <c r="DB363" s="243">
        <f t="shared" si="83"/>
        <v>0</v>
      </c>
      <c r="DC363" s="12">
        <f t="shared" si="84"/>
        <v>0</v>
      </c>
      <c r="DD363" s="271">
        <f t="shared" si="85"/>
        <v>0</v>
      </c>
      <c r="DE363" s="271" t="str">
        <f t="shared" si="86"/>
        <v/>
      </c>
      <c r="DF363" s="167" t="str">
        <f t="shared" si="87"/>
        <v/>
      </c>
      <c r="DG363" s="271" t="str">
        <f t="shared" si="88"/>
        <v/>
      </c>
      <c r="DH363" s="243">
        <f t="shared" si="89"/>
        <v>0</v>
      </c>
      <c r="DI363" s="281" t="str">
        <f t="shared" si="90"/>
        <v/>
      </c>
      <c r="DK363" s="12" t="str">
        <f t="shared" si="91"/>
        <v/>
      </c>
      <c r="DM363" s="242">
        <f t="shared" si="92"/>
        <v>10.5</v>
      </c>
      <c r="DN363" s="250">
        <f t="shared" si="93"/>
        <v>0</v>
      </c>
      <c r="DO363" s="250">
        <f t="shared" si="94"/>
        <v>1</v>
      </c>
      <c r="DP363" s="250">
        <f t="shared" si="95"/>
        <v>0</v>
      </c>
      <c r="DQ363" s="250"/>
      <c r="DR363" s="250"/>
      <c r="DS363" s="250"/>
      <c r="DT363" s="250"/>
      <c r="DU363" s="250"/>
      <c r="DV363" s="250"/>
      <c r="DW363" s="250"/>
      <c r="DX363" s="250"/>
      <c r="DY363" s="250"/>
      <c r="DZ363" s="250"/>
      <c r="EA363" s="250"/>
      <c r="EB363" s="250"/>
      <c r="EC363" s="250"/>
      <c r="ED363" s="250"/>
      <c r="EE363" s="250"/>
      <c r="EF363" s="250"/>
      <c r="EG363" s="250"/>
      <c r="EH363" s="250"/>
      <c r="EI363" s="250"/>
    </row>
    <row r="364" spans="1:139" s="184" customFormat="1" ht="31.5" customHeight="1" x14ac:dyDescent="0.2">
      <c r="A364" s="179">
        <v>2022</v>
      </c>
      <c r="B364" s="152">
        <v>3</v>
      </c>
      <c r="C364" s="282">
        <v>44634</v>
      </c>
      <c r="D364" s="152">
        <v>434</v>
      </c>
      <c r="E364" s="152">
        <v>751</v>
      </c>
      <c r="F364" s="152">
        <v>8</v>
      </c>
      <c r="G364" s="183" t="s">
        <v>175</v>
      </c>
      <c r="H364" s="271" t="s">
        <v>176</v>
      </c>
      <c r="I364" s="271" t="s">
        <v>365</v>
      </c>
      <c r="J364" s="271">
        <v>1</v>
      </c>
      <c r="K364" s="271">
        <v>4</v>
      </c>
      <c r="L364" s="185">
        <v>1009</v>
      </c>
      <c r="M364" s="186">
        <v>949.46900000000005</v>
      </c>
      <c r="N364" s="187">
        <v>1080.6389999999999</v>
      </c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53"/>
      <c r="Z364" s="153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53"/>
      <c r="AL364" s="153"/>
      <c r="AM364" s="178"/>
      <c r="AN364" s="178"/>
      <c r="AO364" s="214"/>
      <c r="AP364" s="168">
        <v>33</v>
      </c>
      <c r="AQ364" s="169">
        <v>180</v>
      </c>
      <c r="AR364" s="167"/>
      <c r="AS364" s="167"/>
      <c r="AT364" s="167"/>
      <c r="AU364" s="167"/>
      <c r="AV364" s="167">
        <v>240</v>
      </c>
      <c r="AW364" s="167">
        <v>8</v>
      </c>
      <c r="AX364" s="167">
        <v>12</v>
      </c>
      <c r="AY364" s="167">
        <v>12</v>
      </c>
      <c r="AZ364" s="167"/>
      <c r="BA364" s="167"/>
      <c r="BB364" s="167"/>
      <c r="BC364" s="167"/>
      <c r="BD364" s="167"/>
      <c r="BE364" s="167"/>
      <c r="BF364" s="167"/>
      <c r="BG364" s="167"/>
      <c r="BH364" s="167">
        <v>248</v>
      </c>
      <c r="BI364" s="167"/>
      <c r="BJ364" s="167"/>
      <c r="BK364" s="167"/>
      <c r="BL364" s="167"/>
      <c r="BM364" s="167"/>
      <c r="BN364" s="167"/>
      <c r="BO364" s="167"/>
      <c r="BP364" s="167"/>
      <c r="BQ364" s="167"/>
      <c r="BR364" s="167"/>
      <c r="BS364" s="167"/>
      <c r="BT364" s="167"/>
      <c r="BU364" s="167"/>
      <c r="BV364" s="167"/>
      <c r="BW364" s="167"/>
      <c r="BX364" s="170"/>
      <c r="BY364" s="170"/>
      <c r="BZ364" s="170"/>
      <c r="CA364" s="170"/>
      <c r="CB364" s="170"/>
      <c r="CC364" s="170"/>
      <c r="CD364" s="170"/>
      <c r="CE364" s="170"/>
      <c r="CF364" s="170"/>
      <c r="CG364" s="171"/>
      <c r="CH364" s="166">
        <v>1.4999999999999999E-2</v>
      </c>
      <c r="CI364" s="283"/>
      <c r="CJ364" s="172"/>
      <c r="CK364" s="154"/>
      <c r="CL364" s="154"/>
      <c r="CM364" s="154"/>
      <c r="CN364" s="154"/>
      <c r="CO364" s="154" t="s">
        <v>367</v>
      </c>
      <c r="CP364" s="273" t="s">
        <v>368</v>
      </c>
      <c r="CQ364" s="250" t="s">
        <v>437</v>
      </c>
      <c r="CR364" s="250" t="s">
        <v>370</v>
      </c>
      <c r="CS364" s="250">
        <v>11</v>
      </c>
      <c r="CT364" s="250"/>
      <c r="CU364" s="250"/>
      <c r="CV364" s="250"/>
      <c r="CW364" s="250"/>
      <c r="CX364" s="250"/>
      <c r="CY364" s="250" t="str">
        <f t="shared" si="80"/>
        <v/>
      </c>
      <c r="CZ364" s="178" t="str">
        <f t="shared" si="81"/>
        <v/>
      </c>
      <c r="DA364" s="178" t="str">
        <f t="shared" si="82"/>
        <v/>
      </c>
      <c r="DB364" s="243">
        <f t="shared" si="83"/>
        <v>240</v>
      </c>
      <c r="DC364" s="12">
        <f t="shared" si="84"/>
        <v>32</v>
      </c>
      <c r="DD364" s="271">
        <f t="shared" si="85"/>
        <v>8</v>
      </c>
      <c r="DE364" s="271" t="str">
        <f t="shared" si="86"/>
        <v/>
      </c>
      <c r="DF364" s="167" t="str">
        <f t="shared" si="87"/>
        <v/>
      </c>
      <c r="DG364" s="271" t="str">
        <f t="shared" si="88"/>
        <v/>
      </c>
      <c r="DH364" s="243">
        <f t="shared" si="89"/>
        <v>248</v>
      </c>
      <c r="DI364" s="281">
        <f t="shared" si="90"/>
        <v>3.2258064516129031E-2</v>
      </c>
      <c r="DK364" s="12" t="str">
        <f t="shared" si="91"/>
        <v/>
      </c>
      <c r="DM364" s="242" t="str">
        <f t="shared" si="92"/>
        <v/>
      </c>
      <c r="DN364" s="250">
        <f t="shared" si="93"/>
        <v>0</v>
      </c>
      <c r="DO364" s="250">
        <f t="shared" si="94"/>
        <v>1</v>
      </c>
      <c r="DP364" s="250">
        <f t="shared" si="95"/>
        <v>0</v>
      </c>
      <c r="DQ364" s="250"/>
      <c r="DR364" s="250"/>
      <c r="DS364" s="250"/>
      <c r="DT364" s="250"/>
      <c r="DU364" s="250"/>
      <c r="DV364" s="250"/>
      <c r="DW364" s="250"/>
      <c r="DX364" s="250"/>
      <c r="DY364" s="250"/>
      <c r="DZ364" s="250"/>
      <c r="EA364" s="250"/>
      <c r="EB364" s="250"/>
      <c r="EC364" s="250"/>
      <c r="ED364" s="250"/>
      <c r="EE364" s="250"/>
      <c r="EF364" s="250"/>
      <c r="EG364" s="250"/>
      <c r="EH364" s="250"/>
      <c r="EI364" s="250"/>
    </row>
    <row r="365" spans="1:139" s="184" customFormat="1" ht="31.5" customHeight="1" x14ac:dyDescent="0.2">
      <c r="A365" s="179">
        <v>2022</v>
      </c>
      <c r="B365" s="152">
        <v>3</v>
      </c>
      <c r="C365" s="282">
        <v>44634</v>
      </c>
      <c r="D365" s="152">
        <v>227</v>
      </c>
      <c r="E365" s="152">
        <v>155</v>
      </c>
      <c r="F365" s="152">
        <v>28</v>
      </c>
      <c r="G365" s="183" t="s">
        <v>153</v>
      </c>
      <c r="H365" s="271" t="s">
        <v>154</v>
      </c>
      <c r="I365" s="271" t="s">
        <v>390</v>
      </c>
      <c r="J365" s="271">
        <v>3</v>
      </c>
      <c r="K365" s="271">
        <v>2</v>
      </c>
      <c r="L365" s="185">
        <v>122</v>
      </c>
      <c r="M365" s="186">
        <v>113.46</v>
      </c>
      <c r="N365" s="187">
        <v>130.54</v>
      </c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53"/>
      <c r="Z365" s="153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53"/>
      <c r="AL365" s="153"/>
      <c r="AM365" s="178"/>
      <c r="AN365" s="178"/>
      <c r="AO365" s="214"/>
      <c r="AP365" s="168">
        <v>80</v>
      </c>
      <c r="AQ365" s="169">
        <v>135</v>
      </c>
      <c r="AR365" s="167"/>
      <c r="AS365" s="167"/>
      <c r="AT365" s="167"/>
      <c r="AU365" s="167"/>
      <c r="AV365" s="167"/>
      <c r="AW365" s="167">
        <v>1</v>
      </c>
      <c r="AX365" s="167">
        <v>1</v>
      </c>
      <c r="AY365" s="167">
        <v>2</v>
      </c>
      <c r="AZ365" s="167"/>
      <c r="BA365" s="167"/>
      <c r="BB365" s="167"/>
      <c r="BC365" s="167"/>
      <c r="BD365" s="167"/>
      <c r="BE365" s="167"/>
      <c r="BF365" s="167"/>
      <c r="BG365" s="167"/>
      <c r="BH365" s="167"/>
      <c r="BI365" s="167"/>
      <c r="BJ365" s="167"/>
      <c r="BK365" s="167">
        <v>264</v>
      </c>
      <c r="BL365" s="167"/>
      <c r="BM365" s="167"/>
      <c r="BN365" s="167"/>
      <c r="BO365" s="167"/>
      <c r="BP365" s="167"/>
      <c r="BQ365" s="167"/>
      <c r="BR365" s="167"/>
      <c r="BS365" s="167"/>
      <c r="BT365" s="167"/>
      <c r="BU365" s="167"/>
      <c r="BV365" s="167"/>
      <c r="BW365" s="167"/>
      <c r="BX365" s="170"/>
      <c r="BY365" s="170"/>
      <c r="BZ365" s="170"/>
      <c r="CA365" s="170"/>
      <c r="CB365" s="170"/>
      <c r="CC365" s="170"/>
      <c r="CD365" s="170"/>
      <c r="CE365" s="170"/>
      <c r="CF365" s="170"/>
      <c r="CG365" s="171"/>
      <c r="CH365" s="166">
        <v>0.02</v>
      </c>
      <c r="CI365" s="283"/>
      <c r="CJ365" s="172"/>
      <c r="CK365" s="154"/>
      <c r="CL365" s="154"/>
      <c r="CM365" s="154"/>
      <c r="CN365" s="154"/>
      <c r="CO365" s="154" t="s">
        <v>375</v>
      </c>
      <c r="CP365" s="273" t="s">
        <v>391</v>
      </c>
      <c r="CQ365" s="250" t="s">
        <v>392</v>
      </c>
      <c r="CR365" s="250"/>
      <c r="CS365" s="250">
        <v>11</v>
      </c>
      <c r="CT365" s="250"/>
      <c r="CU365" s="250"/>
      <c r="CV365" s="250"/>
      <c r="CW365" s="250"/>
      <c r="CX365" s="250"/>
      <c r="CY365" s="250" t="str">
        <f t="shared" si="80"/>
        <v/>
      </c>
      <c r="CZ365" s="178" t="str">
        <f t="shared" si="81"/>
        <v/>
      </c>
      <c r="DA365" s="178" t="str">
        <f t="shared" si="82"/>
        <v/>
      </c>
      <c r="DB365" s="243">
        <f t="shared" si="83"/>
        <v>264</v>
      </c>
      <c r="DC365" s="12">
        <f t="shared" si="84"/>
        <v>4</v>
      </c>
      <c r="DD365" s="271">
        <f t="shared" si="85"/>
        <v>2</v>
      </c>
      <c r="DE365" s="271" t="str">
        <f t="shared" si="86"/>
        <v/>
      </c>
      <c r="DF365" s="167" t="str">
        <f t="shared" si="87"/>
        <v/>
      </c>
      <c r="DG365" s="271" t="str">
        <f t="shared" si="88"/>
        <v/>
      </c>
      <c r="DH365" s="243">
        <f t="shared" si="89"/>
        <v>266</v>
      </c>
      <c r="DI365" s="281">
        <f t="shared" si="90"/>
        <v>7.5187969924812026E-3</v>
      </c>
      <c r="DK365" s="12" t="str">
        <f t="shared" si="91"/>
        <v/>
      </c>
      <c r="DM365" s="242" t="str">
        <f t="shared" si="92"/>
        <v/>
      </c>
      <c r="DN365" s="250">
        <f t="shared" si="93"/>
        <v>0</v>
      </c>
      <c r="DO365" s="250">
        <f t="shared" si="94"/>
        <v>1</v>
      </c>
      <c r="DP365" s="250">
        <f t="shared" si="95"/>
        <v>0</v>
      </c>
      <c r="DQ365" s="250"/>
      <c r="DR365" s="250"/>
      <c r="DS365" s="250"/>
      <c r="DT365" s="250"/>
      <c r="DU365" s="250"/>
      <c r="DV365" s="250"/>
      <c r="DW365" s="250"/>
      <c r="DX365" s="250"/>
      <c r="DY365" s="250"/>
      <c r="DZ365" s="250"/>
      <c r="EA365" s="250"/>
      <c r="EB365" s="250"/>
      <c r="EC365" s="250"/>
      <c r="ED365" s="250"/>
      <c r="EE365" s="250"/>
      <c r="EF365" s="250"/>
      <c r="EG365" s="250"/>
      <c r="EH365" s="250"/>
      <c r="EI365" s="250"/>
    </row>
    <row r="366" spans="1:139" s="184" customFormat="1" ht="31.5" customHeight="1" x14ac:dyDescent="0.2">
      <c r="A366" s="179">
        <v>2022</v>
      </c>
      <c r="B366" s="152">
        <v>3</v>
      </c>
      <c r="C366" s="282">
        <v>44634</v>
      </c>
      <c r="D366" s="152">
        <v>433</v>
      </c>
      <c r="E366" s="152">
        <v>453</v>
      </c>
      <c r="F366" s="152">
        <v>46</v>
      </c>
      <c r="G366" s="183" t="s">
        <v>171</v>
      </c>
      <c r="H366" s="271" t="s">
        <v>172</v>
      </c>
      <c r="I366" s="271" t="s">
        <v>395</v>
      </c>
      <c r="J366" s="271">
        <v>4</v>
      </c>
      <c r="K366" s="271">
        <v>2</v>
      </c>
      <c r="L366" s="185">
        <v>175</v>
      </c>
      <c r="M366" s="186">
        <v>162.75</v>
      </c>
      <c r="N366" s="187">
        <v>187.25</v>
      </c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53">
        <v>172</v>
      </c>
      <c r="Z366" s="153">
        <v>169</v>
      </c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53">
        <v>161</v>
      </c>
      <c r="AL366" s="153">
        <v>173</v>
      </c>
      <c r="AM366" s="178"/>
      <c r="AN366" s="178"/>
      <c r="AO366" s="214"/>
      <c r="AP366" s="168">
        <v>96</v>
      </c>
      <c r="AQ366" s="169">
        <v>150</v>
      </c>
      <c r="AR366" s="167"/>
      <c r="AS366" s="167"/>
      <c r="AT366" s="167"/>
      <c r="AU366" s="167"/>
      <c r="AV366" s="167"/>
      <c r="AW366" s="167"/>
      <c r="AX366" s="167"/>
      <c r="AY366" s="167"/>
      <c r="AZ366" s="167"/>
      <c r="BA366" s="167"/>
      <c r="BB366" s="167"/>
      <c r="BC366" s="167"/>
      <c r="BD366" s="167"/>
      <c r="BE366" s="167"/>
      <c r="BF366" s="167"/>
      <c r="BG366" s="167"/>
      <c r="BH366" s="167"/>
      <c r="BI366" s="167"/>
      <c r="BJ366" s="167"/>
      <c r="BK366" s="167"/>
      <c r="BL366" s="167"/>
      <c r="BM366" s="167"/>
      <c r="BN366" s="167"/>
      <c r="BO366" s="167"/>
      <c r="BP366" s="167"/>
      <c r="BQ366" s="167"/>
      <c r="BR366" s="167"/>
      <c r="BS366" s="167"/>
      <c r="BT366" s="167"/>
      <c r="BU366" s="167"/>
      <c r="BV366" s="167"/>
      <c r="BW366" s="167"/>
      <c r="BX366" s="170"/>
      <c r="BY366" s="170"/>
      <c r="BZ366" s="170"/>
      <c r="CA366" s="170"/>
      <c r="CB366" s="170"/>
      <c r="CC366" s="170"/>
      <c r="CD366" s="170"/>
      <c r="CE366" s="170"/>
      <c r="CF366" s="170"/>
      <c r="CG366" s="171"/>
      <c r="CH366" s="166">
        <v>0.02</v>
      </c>
      <c r="CI366" s="283"/>
      <c r="CJ366" s="172"/>
      <c r="CK366" s="154"/>
      <c r="CL366" s="154"/>
      <c r="CM366" s="154"/>
      <c r="CN366" s="154"/>
      <c r="CO366" s="154" t="s">
        <v>375</v>
      </c>
      <c r="CP366" s="273" t="s">
        <v>391</v>
      </c>
      <c r="CQ366" s="250"/>
      <c r="CR366" s="250"/>
      <c r="CS366" s="250">
        <v>11</v>
      </c>
      <c r="CT366" s="250"/>
      <c r="CU366" s="250"/>
      <c r="CV366" s="250"/>
      <c r="CW366" s="250"/>
      <c r="CX366" s="250"/>
      <c r="CY366" s="250" t="str">
        <f t="shared" si="80"/>
        <v/>
      </c>
      <c r="CZ366" s="178" t="str">
        <f t="shared" si="81"/>
        <v/>
      </c>
      <c r="DA366" s="178" t="str">
        <f t="shared" si="82"/>
        <v/>
      </c>
      <c r="DB366" s="243">
        <f t="shared" si="83"/>
        <v>0</v>
      </c>
      <c r="DC366" s="12">
        <f t="shared" si="84"/>
        <v>0</v>
      </c>
      <c r="DD366" s="271">
        <f t="shared" si="85"/>
        <v>0</v>
      </c>
      <c r="DE366" s="271">
        <f t="shared" si="86"/>
        <v>169</v>
      </c>
      <c r="DF366" s="167">
        <f t="shared" si="87"/>
        <v>85</v>
      </c>
      <c r="DG366" s="271">
        <f t="shared" si="88"/>
        <v>0</v>
      </c>
      <c r="DH366" s="243">
        <f t="shared" si="89"/>
        <v>0</v>
      </c>
      <c r="DI366" s="281" t="str">
        <f t="shared" si="90"/>
        <v/>
      </c>
      <c r="DK366" s="12">
        <f t="shared" si="91"/>
        <v>-11</v>
      </c>
      <c r="DM366" s="242" t="str">
        <f t="shared" si="92"/>
        <v/>
      </c>
      <c r="DN366" s="250">
        <f t="shared" si="93"/>
        <v>0</v>
      </c>
      <c r="DO366" s="250">
        <f t="shared" si="94"/>
        <v>1</v>
      </c>
      <c r="DP366" s="250">
        <f t="shared" si="95"/>
        <v>0</v>
      </c>
      <c r="DQ366" s="250"/>
      <c r="DR366" s="250"/>
      <c r="DS366" s="250"/>
      <c r="DT366" s="250"/>
      <c r="DU366" s="250"/>
      <c r="DV366" s="250"/>
      <c r="DW366" s="250"/>
      <c r="DX366" s="250"/>
      <c r="DY366" s="250"/>
      <c r="DZ366" s="250"/>
      <c r="EA366" s="250"/>
      <c r="EB366" s="250"/>
      <c r="EC366" s="250"/>
      <c r="ED366" s="250"/>
      <c r="EE366" s="250"/>
      <c r="EF366" s="250"/>
      <c r="EG366" s="250"/>
      <c r="EH366" s="250"/>
      <c r="EI366" s="250"/>
    </row>
    <row r="367" spans="1:139" s="184" customFormat="1" ht="31.5" customHeight="1" x14ac:dyDescent="0.2">
      <c r="A367" s="179">
        <v>2022</v>
      </c>
      <c r="B367" s="152">
        <v>3</v>
      </c>
      <c r="C367" s="282">
        <v>44634</v>
      </c>
      <c r="D367" s="152">
        <v>433</v>
      </c>
      <c r="E367" s="152">
        <v>452</v>
      </c>
      <c r="F367" s="152">
        <v>48</v>
      </c>
      <c r="G367" s="183" t="s">
        <v>169</v>
      </c>
      <c r="H367" s="271" t="s">
        <v>170</v>
      </c>
      <c r="I367" s="271" t="s">
        <v>395</v>
      </c>
      <c r="J367" s="271">
        <v>4</v>
      </c>
      <c r="K367" s="271">
        <v>2</v>
      </c>
      <c r="L367" s="185">
        <v>270</v>
      </c>
      <c r="M367" s="186">
        <v>251.1</v>
      </c>
      <c r="N367" s="187">
        <v>288.89999999999998</v>
      </c>
      <c r="O367" s="178">
        <v>280</v>
      </c>
      <c r="P367" s="178">
        <v>238</v>
      </c>
      <c r="Q367" s="178"/>
      <c r="R367" s="178">
        <v>213</v>
      </c>
      <c r="S367" s="178">
        <v>222</v>
      </c>
      <c r="T367" s="178">
        <v>191</v>
      </c>
      <c r="U367" s="178">
        <v>187</v>
      </c>
      <c r="V367" s="178"/>
      <c r="W367" s="178">
        <v>176</v>
      </c>
      <c r="X367" s="178">
        <v>181</v>
      </c>
      <c r="Y367" s="153"/>
      <c r="Z367" s="153"/>
      <c r="AA367" s="178">
        <v>212</v>
      </c>
      <c r="AB367" s="178">
        <v>199</v>
      </c>
      <c r="AC367" s="178">
        <v>197</v>
      </c>
      <c r="AD367" s="178">
        <v>200</v>
      </c>
      <c r="AE367" s="178">
        <v>193</v>
      </c>
      <c r="AF367" s="178">
        <v>184</v>
      </c>
      <c r="AG367" s="178">
        <v>175</v>
      </c>
      <c r="AH367" s="178">
        <v>181</v>
      </c>
      <c r="AI367" s="178">
        <v>181</v>
      </c>
      <c r="AJ367" s="178">
        <v>186</v>
      </c>
      <c r="AK367" s="153"/>
      <c r="AL367" s="153"/>
      <c r="AM367" s="178"/>
      <c r="AN367" s="178"/>
      <c r="AO367" s="214"/>
      <c r="AP367" s="168">
        <v>96</v>
      </c>
      <c r="AQ367" s="169">
        <v>150</v>
      </c>
      <c r="AR367" s="167"/>
      <c r="AS367" s="167"/>
      <c r="AT367" s="167"/>
      <c r="AU367" s="167"/>
      <c r="AV367" s="167">
        <v>320</v>
      </c>
      <c r="AW367" s="167">
        <v>2</v>
      </c>
      <c r="AX367" s="167">
        <v>3</v>
      </c>
      <c r="AY367" s="167">
        <v>3</v>
      </c>
      <c r="AZ367" s="167"/>
      <c r="BA367" s="167"/>
      <c r="BB367" s="167"/>
      <c r="BC367" s="167"/>
      <c r="BD367" s="167"/>
      <c r="BE367" s="167"/>
      <c r="BF367" s="167"/>
      <c r="BG367" s="167"/>
      <c r="BH367" s="167">
        <v>328</v>
      </c>
      <c r="BI367" s="167"/>
      <c r="BJ367" s="167"/>
      <c r="BK367" s="167">
        <v>800</v>
      </c>
      <c r="BL367" s="167">
        <v>2</v>
      </c>
      <c r="BM367" s="167">
        <v>5</v>
      </c>
      <c r="BN367" s="167">
        <v>4</v>
      </c>
      <c r="BO367" s="167"/>
      <c r="BP367" s="167"/>
      <c r="BQ367" s="167"/>
      <c r="BR367" s="167"/>
      <c r="BS367" s="167">
        <v>3</v>
      </c>
      <c r="BT367" s="167"/>
      <c r="BU367" s="167"/>
      <c r="BV367" s="167"/>
      <c r="BW367" s="167">
        <v>2</v>
      </c>
      <c r="BX367" s="170">
        <v>4</v>
      </c>
      <c r="BY367" s="170">
        <v>3</v>
      </c>
      <c r="BZ367" s="170"/>
      <c r="CA367" s="170"/>
      <c r="CB367" s="170"/>
      <c r="CC367" s="170"/>
      <c r="CD367" s="170"/>
      <c r="CE367" s="170"/>
      <c r="CF367" s="170"/>
      <c r="CG367" s="171"/>
      <c r="CH367" s="166">
        <v>0.02</v>
      </c>
      <c r="CI367" s="283"/>
      <c r="CJ367" s="172"/>
      <c r="CK367" s="154"/>
      <c r="CL367" s="154"/>
      <c r="CM367" s="154"/>
      <c r="CN367" s="154"/>
      <c r="CO367" s="154" t="s">
        <v>375</v>
      </c>
      <c r="CP367" s="273" t="s">
        <v>391</v>
      </c>
      <c r="CQ367" s="250"/>
      <c r="CR367" s="250"/>
      <c r="CS367" s="250">
        <v>11</v>
      </c>
      <c r="CT367" s="250"/>
      <c r="CU367" s="250"/>
      <c r="CV367" s="250"/>
      <c r="CW367" s="250"/>
      <c r="CX367" s="250"/>
      <c r="CY367" s="250" t="str">
        <f t="shared" si="80"/>
        <v/>
      </c>
      <c r="CZ367" s="178">
        <f t="shared" si="81"/>
        <v>217</v>
      </c>
      <c r="DA367" s="178">
        <f t="shared" si="82"/>
        <v>182.44444444444446</v>
      </c>
      <c r="DB367" s="243">
        <f t="shared" si="83"/>
        <v>1120</v>
      </c>
      <c r="DC367" s="12">
        <f t="shared" si="84"/>
        <v>22</v>
      </c>
      <c r="DD367" s="271">
        <f t="shared" si="85"/>
        <v>11</v>
      </c>
      <c r="DE367" s="271" t="str">
        <f t="shared" si="86"/>
        <v/>
      </c>
      <c r="DF367" s="167" t="str">
        <f t="shared" si="87"/>
        <v/>
      </c>
      <c r="DG367" s="271" t="str">
        <f t="shared" si="88"/>
        <v/>
      </c>
      <c r="DH367" s="243">
        <f t="shared" si="89"/>
        <v>1131</v>
      </c>
      <c r="DI367" s="281">
        <f t="shared" si="90"/>
        <v>9.7259062776304164E-3</v>
      </c>
      <c r="DK367" s="12" t="str">
        <f t="shared" si="91"/>
        <v/>
      </c>
      <c r="DM367" s="242">
        <f t="shared" si="92"/>
        <v>-87.555555555555543</v>
      </c>
      <c r="DN367" s="250">
        <f t="shared" si="93"/>
        <v>0</v>
      </c>
      <c r="DO367" s="250">
        <f t="shared" si="94"/>
        <v>0</v>
      </c>
      <c r="DP367" s="250">
        <f t="shared" si="95"/>
        <v>1</v>
      </c>
      <c r="DQ367" s="250"/>
      <c r="DR367" s="250"/>
      <c r="DS367" s="250"/>
      <c r="DT367" s="250"/>
      <c r="DU367" s="250"/>
      <c r="DV367" s="250"/>
      <c r="DW367" s="250"/>
      <c r="DX367" s="250"/>
      <c r="DY367" s="250"/>
      <c r="DZ367" s="250"/>
      <c r="EA367" s="250"/>
      <c r="EB367" s="250"/>
      <c r="EC367" s="250"/>
      <c r="ED367" s="250"/>
      <c r="EE367" s="250"/>
      <c r="EF367" s="250"/>
      <c r="EG367" s="250"/>
      <c r="EH367" s="250"/>
      <c r="EI367" s="250"/>
    </row>
    <row r="368" spans="1:139" s="184" customFormat="1" ht="31.5" customHeight="1" x14ac:dyDescent="0.2">
      <c r="A368" s="179">
        <v>2022</v>
      </c>
      <c r="B368" s="152">
        <v>3</v>
      </c>
      <c r="C368" s="282">
        <v>44634</v>
      </c>
      <c r="D368" s="152">
        <v>433</v>
      </c>
      <c r="E368" s="152">
        <v>453</v>
      </c>
      <c r="F368" s="152">
        <v>48</v>
      </c>
      <c r="G368" s="183" t="s">
        <v>171</v>
      </c>
      <c r="H368" s="271" t="s">
        <v>172</v>
      </c>
      <c r="I368" s="271" t="s">
        <v>395</v>
      </c>
      <c r="J368" s="271">
        <v>4</v>
      </c>
      <c r="K368" s="271">
        <v>2</v>
      </c>
      <c r="L368" s="185">
        <v>175</v>
      </c>
      <c r="M368" s="186">
        <v>162.75</v>
      </c>
      <c r="N368" s="187">
        <v>187.25</v>
      </c>
      <c r="O368" s="178">
        <v>335</v>
      </c>
      <c r="P368" s="178">
        <v>341</v>
      </c>
      <c r="Q368" s="178"/>
      <c r="R368" s="178">
        <v>340</v>
      </c>
      <c r="S368" s="178">
        <v>351</v>
      </c>
      <c r="T368" s="178">
        <v>287</v>
      </c>
      <c r="U368" s="178">
        <v>290</v>
      </c>
      <c r="V368" s="178"/>
      <c r="W368" s="178">
        <v>257</v>
      </c>
      <c r="X368" s="178">
        <v>260</v>
      </c>
      <c r="Y368" s="153"/>
      <c r="Z368" s="153"/>
      <c r="AA368" s="178">
        <v>333</v>
      </c>
      <c r="AB368" s="178">
        <v>304</v>
      </c>
      <c r="AC368" s="178">
        <v>288</v>
      </c>
      <c r="AD368" s="178">
        <v>290</v>
      </c>
      <c r="AE368" s="178">
        <v>285</v>
      </c>
      <c r="AF368" s="178">
        <v>283</v>
      </c>
      <c r="AG368" s="178">
        <v>256</v>
      </c>
      <c r="AH368" s="178">
        <v>267</v>
      </c>
      <c r="AI368" s="178">
        <v>295</v>
      </c>
      <c r="AJ368" s="178">
        <v>270</v>
      </c>
      <c r="AK368" s="153"/>
      <c r="AL368" s="153"/>
      <c r="AM368" s="178"/>
      <c r="AN368" s="178"/>
      <c r="AO368" s="214"/>
      <c r="AP368" s="168">
        <v>96</v>
      </c>
      <c r="AQ368" s="169">
        <v>150</v>
      </c>
      <c r="AR368" s="167"/>
      <c r="AS368" s="167"/>
      <c r="AT368" s="167"/>
      <c r="AU368" s="167"/>
      <c r="AV368" s="167">
        <v>320</v>
      </c>
      <c r="AW368" s="167">
        <v>3</v>
      </c>
      <c r="AX368" s="167">
        <v>3</v>
      </c>
      <c r="AY368" s="167">
        <v>3</v>
      </c>
      <c r="AZ368" s="167"/>
      <c r="BA368" s="167"/>
      <c r="BB368" s="167"/>
      <c r="BC368" s="167"/>
      <c r="BD368" s="167"/>
      <c r="BE368" s="167"/>
      <c r="BF368" s="167"/>
      <c r="BG368" s="167"/>
      <c r="BH368" s="167">
        <v>329</v>
      </c>
      <c r="BI368" s="167"/>
      <c r="BJ368" s="167"/>
      <c r="BK368" s="167">
        <v>800</v>
      </c>
      <c r="BL368" s="167">
        <v>1</v>
      </c>
      <c r="BM368" s="167">
        <v>2</v>
      </c>
      <c r="BN368" s="167">
        <v>6</v>
      </c>
      <c r="BO368" s="167"/>
      <c r="BP368" s="167"/>
      <c r="BQ368" s="167"/>
      <c r="BR368" s="167"/>
      <c r="BS368" s="167"/>
      <c r="BT368" s="167"/>
      <c r="BU368" s="167"/>
      <c r="BV368" s="167"/>
      <c r="BW368" s="167">
        <v>2</v>
      </c>
      <c r="BX368" s="170">
        <v>2</v>
      </c>
      <c r="BY368" s="170">
        <v>4</v>
      </c>
      <c r="BZ368" s="170"/>
      <c r="CA368" s="170"/>
      <c r="CB368" s="170"/>
      <c r="CC368" s="170"/>
      <c r="CD368" s="170"/>
      <c r="CE368" s="170"/>
      <c r="CF368" s="170"/>
      <c r="CG368" s="171"/>
      <c r="CH368" s="166">
        <v>0.02</v>
      </c>
      <c r="CI368" s="283"/>
      <c r="CJ368" s="172"/>
      <c r="CK368" s="154"/>
      <c r="CL368" s="154"/>
      <c r="CM368" s="154"/>
      <c r="CN368" s="154"/>
      <c r="CO368" s="154" t="s">
        <v>375</v>
      </c>
      <c r="CP368" s="273" t="s">
        <v>391</v>
      </c>
      <c r="CQ368" s="250"/>
      <c r="CR368" s="250"/>
      <c r="CS368" s="250">
        <v>11</v>
      </c>
      <c r="CT368" s="250"/>
      <c r="CU368" s="250"/>
      <c r="CV368" s="250"/>
      <c r="CW368" s="250"/>
      <c r="CX368" s="250"/>
      <c r="CY368" s="250" t="str">
        <f t="shared" si="80"/>
        <v/>
      </c>
      <c r="CZ368" s="178">
        <f t="shared" si="81"/>
        <v>319</v>
      </c>
      <c r="DA368" s="178">
        <f t="shared" si="82"/>
        <v>273.88888888888891</v>
      </c>
      <c r="DB368" s="243">
        <f t="shared" si="83"/>
        <v>1120</v>
      </c>
      <c r="DC368" s="12">
        <f t="shared" si="84"/>
        <v>18</v>
      </c>
      <c r="DD368" s="271">
        <f t="shared" si="85"/>
        <v>9</v>
      </c>
      <c r="DE368" s="271" t="str">
        <f t="shared" si="86"/>
        <v/>
      </c>
      <c r="DF368" s="167" t="str">
        <f t="shared" si="87"/>
        <v/>
      </c>
      <c r="DG368" s="271" t="str">
        <f t="shared" si="88"/>
        <v/>
      </c>
      <c r="DH368" s="243">
        <f t="shared" si="89"/>
        <v>1129</v>
      </c>
      <c r="DI368" s="281">
        <f t="shared" si="90"/>
        <v>7.9716563330380873E-3</v>
      </c>
      <c r="DK368" s="12" t="str">
        <f t="shared" si="91"/>
        <v/>
      </c>
      <c r="DM368" s="242">
        <f t="shared" si="92"/>
        <v>98.888888888888914</v>
      </c>
      <c r="DN368" s="250">
        <f t="shared" si="93"/>
        <v>0</v>
      </c>
      <c r="DO368" s="250">
        <f t="shared" si="94"/>
        <v>1</v>
      </c>
      <c r="DP368" s="250">
        <f t="shared" si="95"/>
        <v>0</v>
      </c>
      <c r="DQ368" s="250"/>
      <c r="DR368" s="250"/>
      <c r="DS368" s="250"/>
      <c r="DT368" s="250"/>
      <c r="DU368" s="250"/>
      <c r="DV368" s="250"/>
      <c r="DW368" s="250"/>
      <c r="DX368" s="250"/>
      <c r="DY368" s="250"/>
      <c r="DZ368" s="250"/>
      <c r="EA368" s="250"/>
      <c r="EB368" s="250"/>
      <c r="EC368" s="250"/>
      <c r="ED368" s="250"/>
      <c r="EE368" s="250"/>
      <c r="EF368" s="250"/>
      <c r="EG368" s="250"/>
      <c r="EH368" s="250"/>
      <c r="EI368" s="250"/>
    </row>
    <row r="369" spans="1:139" s="184" customFormat="1" ht="31.5" customHeight="1" x14ac:dyDescent="0.2">
      <c r="A369" s="179">
        <v>2022</v>
      </c>
      <c r="B369" s="152">
        <v>3</v>
      </c>
      <c r="C369" s="282">
        <v>44634</v>
      </c>
      <c r="D369" s="152">
        <v>334</v>
      </c>
      <c r="E369" s="152">
        <v>254</v>
      </c>
      <c r="F369" s="152">
        <v>49</v>
      </c>
      <c r="G369" s="183" t="s">
        <v>159</v>
      </c>
      <c r="H369" s="271" t="s">
        <v>160</v>
      </c>
      <c r="I369" s="271" t="s">
        <v>395</v>
      </c>
      <c r="J369" s="271">
        <v>4</v>
      </c>
      <c r="K369" s="271">
        <v>2</v>
      </c>
      <c r="L369" s="185">
        <v>203</v>
      </c>
      <c r="M369" s="186">
        <v>188.79</v>
      </c>
      <c r="N369" s="187">
        <v>217.21</v>
      </c>
      <c r="O369" s="178">
        <v>245</v>
      </c>
      <c r="P369" s="178">
        <v>259</v>
      </c>
      <c r="Q369" s="178">
        <v>261</v>
      </c>
      <c r="R369" s="178"/>
      <c r="S369" s="178">
        <v>265</v>
      </c>
      <c r="T369" s="178">
        <v>190</v>
      </c>
      <c r="U369" s="178">
        <v>201</v>
      </c>
      <c r="V369" s="178">
        <v>191</v>
      </c>
      <c r="W369" s="178"/>
      <c r="X369" s="178">
        <v>196</v>
      </c>
      <c r="Y369" s="153">
        <v>149</v>
      </c>
      <c r="Z369" s="153">
        <v>147</v>
      </c>
      <c r="AA369" s="178">
        <v>350</v>
      </c>
      <c r="AB369" s="178">
        <v>270</v>
      </c>
      <c r="AC369" s="178">
        <v>249</v>
      </c>
      <c r="AD369" s="178">
        <v>267</v>
      </c>
      <c r="AE369" s="178">
        <v>278</v>
      </c>
      <c r="AF369" s="178">
        <v>212</v>
      </c>
      <c r="AG369" s="178">
        <v>190</v>
      </c>
      <c r="AH369" s="178">
        <v>204</v>
      </c>
      <c r="AI369" s="178">
        <v>197</v>
      </c>
      <c r="AJ369" s="178">
        <v>190</v>
      </c>
      <c r="AK369" s="153">
        <v>152</v>
      </c>
      <c r="AL369" s="153">
        <v>151</v>
      </c>
      <c r="AM369" s="178"/>
      <c r="AN369" s="178"/>
      <c r="AO369" s="214"/>
      <c r="AP369" s="168">
        <v>94</v>
      </c>
      <c r="AQ369" s="169">
        <v>153</v>
      </c>
      <c r="AR369" s="167"/>
      <c r="AS369" s="167"/>
      <c r="AT369" s="167"/>
      <c r="AU369" s="167"/>
      <c r="AV369" s="167"/>
      <c r="AW369" s="167">
        <v>10</v>
      </c>
      <c r="AX369" s="167">
        <v>10</v>
      </c>
      <c r="AY369" s="167">
        <v>10</v>
      </c>
      <c r="AZ369" s="167"/>
      <c r="BA369" s="167"/>
      <c r="BB369" s="167"/>
      <c r="BC369" s="167"/>
      <c r="BD369" s="167"/>
      <c r="BE369" s="167"/>
      <c r="BF369" s="167"/>
      <c r="BG369" s="167"/>
      <c r="BH369" s="167"/>
      <c r="BI369" s="167"/>
      <c r="BJ369" s="167"/>
      <c r="BK369" s="167">
        <v>1200</v>
      </c>
      <c r="BL369" s="167"/>
      <c r="BM369" s="167">
        <v>4</v>
      </c>
      <c r="BN369" s="167">
        <v>5</v>
      </c>
      <c r="BO369" s="167"/>
      <c r="BP369" s="167">
        <v>4</v>
      </c>
      <c r="BQ369" s="167"/>
      <c r="BR369" s="167"/>
      <c r="BS369" s="167"/>
      <c r="BT369" s="167"/>
      <c r="BU369" s="167"/>
      <c r="BV369" s="167"/>
      <c r="BW369" s="167"/>
      <c r="BX369" s="170">
        <v>7</v>
      </c>
      <c r="BY369" s="170">
        <v>7</v>
      </c>
      <c r="BZ369" s="170"/>
      <c r="CA369" s="170"/>
      <c r="CB369" s="170"/>
      <c r="CC369" s="170"/>
      <c r="CD369" s="170"/>
      <c r="CE369" s="170"/>
      <c r="CF369" s="170"/>
      <c r="CG369" s="171"/>
      <c r="CH369" s="166">
        <v>0.02</v>
      </c>
      <c r="CI369" s="283"/>
      <c r="CJ369" s="172"/>
      <c r="CK369" s="154"/>
      <c r="CL369" s="154"/>
      <c r="CM369" s="154"/>
      <c r="CN369" s="154"/>
      <c r="CO369" s="154" t="s">
        <v>375</v>
      </c>
      <c r="CP369" s="273" t="s">
        <v>391</v>
      </c>
      <c r="CQ369" s="250" t="s">
        <v>398</v>
      </c>
      <c r="CR369" s="250"/>
      <c r="CS369" s="250">
        <v>11</v>
      </c>
      <c r="CT369" s="250"/>
      <c r="CU369" s="250"/>
      <c r="CV369" s="250"/>
      <c r="CW369" s="250"/>
      <c r="CX369" s="250"/>
      <c r="CY369" s="250" t="str">
        <f t="shared" si="80"/>
        <v/>
      </c>
      <c r="CZ369" s="178">
        <f t="shared" si="81"/>
        <v>272</v>
      </c>
      <c r="DA369" s="178">
        <f t="shared" si="82"/>
        <v>196.77777777777777</v>
      </c>
      <c r="DB369" s="243">
        <f t="shared" si="83"/>
        <v>1200</v>
      </c>
      <c r="DC369" s="12">
        <f t="shared" si="84"/>
        <v>43</v>
      </c>
      <c r="DD369" s="271">
        <f t="shared" si="85"/>
        <v>22</v>
      </c>
      <c r="DE369" s="271">
        <f t="shared" si="86"/>
        <v>150</v>
      </c>
      <c r="DF369" s="167">
        <f t="shared" si="87"/>
        <v>96</v>
      </c>
      <c r="DG369" s="271">
        <f t="shared" si="88"/>
        <v>0.2</v>
      </c>
      <c r="DH369" s="243">
        <f t="shared" si="89"/>
        <v>1222</v>
      </c>
      <c r="DI369" s="281">
        <f t="shared" si="90"/>
        <v>1.8003273322422259E-2</v>
      </c>
      <c r="DK369" s="12">
        <f t="shared" si="91"/>
        <v>2</v>
      </c>
      <c r="DM369" s="242">
        <f t="shared" si="92"/>
        <v>-6.2222222222222285</v>
      </c>
      <c r="DN369" s="250">
        <f t="shared" si="93"/>
        <v>1</v>
      </c>
      <c r="DO369" s="250">
        <f t="shared" si="94"/>
        <v>1</v>
      </c>
      <c r="DP369" s="250">
        <f t="shared" si="95"/>
        <v>1</v>
      </c>
      <c r="DQ369" s="250"/>
      <c r="DR369" s="250"/>
      <c r="DS369" s="250"/>
      <c r="DT369" s="250"/>
      <c r="DU369" s="250"/>
      <c r="DV369" s="250"/>
      <c r="DW369" s="250"/>
      <c r="DX369" s="250"/>
      <c r="DY369" s="250"/>
      <c r="DZ369" s="250"/>
      <c r="EA369" s="250"/>
      <c r="EB369" s="250"/>
      <c r="EC369" s="250"/>
      <c r="ED369" s="250"/>
      <c r="EE369" s="250"/>
      <c r="EF369" s="250"/>
      <c r="EG369" s="250"/>
      <c r="EH369" s="250"/>
      <c r="EI369" s="250"/>
    </row>
    <row r="370" spans="1:139" s="184" customFormat="1" ht="31.5" customHeight="1" x14ac:dyDescent="0.2">
      <c r="A370" s="179">
        <v>2022</v>
      </c>
      <c r="B370" s="152">
        <v>3</v>
      </c>
      <c r="C370" s="282">
        <v>44635</v>
      </c>
      <c r="D370" s="152">
        <v>375</v>
      </c>
      <c r="E370" s="152">
        <v>437</v>
      </c>
      <c r="F370" s="152">
        <v>2</v>
      </c>
      <c r="G370" s="183" t="s">
        <v>163</v>
      </c>
      <c r="H370" s="271" t="s">
        <v>164</v>
      </c>
      <c r="I370" s="271" t="s">
        <v>365</v>
      </c>
      <c r="J370" s="271">
        <v>4</v>
      </c>
      <c r="K370" s="271">
        <v>2</v>
      </c>
      <c r="L370" s="185">
        <v>168</v>
      </c>
      <c r="M370" s="186">
        <v>158.08799999999999</v>
      </c>
      <c r="N370" s="187">
        <v>179.928</v>
      </c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53">
        <v>134</v>
      </c>
      <c r="Z370" s="153">
        <v>134</v>
      </c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53">
        <v>104</v>
      </c>
      <c r="AL370" s="153">
        <v>123</v>
      </c>
      <c r="AM370" s="178"/>
      <c r="AN370" s="178"/>
      <c r="AO370" s="214"/>
      <c r="AP370" s="168">
        <v>120</v>
      </c>
      <c r="AQ370" s="169">
        <v>120</v>
      </c>
      <c r="AR370" s="167"/>
      <c r="AS370" s="167"/>
      <c r="AT370" s="167"/>
      <c r="AU370" s="167"/>
      <c r="AV370" s="167">
        <v>1375</v>
      </c>
      <c r="AW370" s="167">
        <v>10</v>
      </c>
      <c r="AX370" s="167">
        <v>4</v>
      </c>
      <c r="AY370" s="167">
        <v>4</v>
      </c>
      <c r="AZ370" s="167"/>
      <c r="BA370" s="167"/>
      <c r="BB370" s="167"/>
      <c r="BC370" s="167"/>
      <c r="BD370" s="167"/>
      <c r="BE370" s="167"/>
      <c r="BF370" s="167"/>
      <c r="BG370" s="167"/>
      <c r="BH370" s="167">
        <v>1384</v>
      </c>
      <c r="BI370" s="167"/>
      <c r="BJ370" s="167"/>
      <c r="BK370" s="167">
        <v>1375</v>
      </c>
      <c r="BL370" s="167">
        <v>3</v>
      </c>
      <c r="BM370" s="167">
        <v>5</v>
      </c>
      <c r="BN370" s="167">
        <v>6</v>
      </c>
      <c r="BO370" s="167"/>
      <c r="BP370" s="167">
        <v>3</v>
      </c>
      <c r="BQ370" s="167"/>
      <c r="BR370" s="167"/>
      <c r="BS370" s="167"/>
      <c r="BT370" s="167"/>
      <c r="BU370" s="167"/>
      <c r="BV370" s="167"/>
      <c r="BW370" s="167">
        <v>6</v>
      </c>
      <c r="BX370" s="170">
        <v>4</v>
      </c>
      <c r="BY370" s="170">
        <v>5</v>
      </c>
      <c r="BZ370" s="170"/>
      <c r="CA370" s="170"/>
      <c r="CB370" s="170"/>
      <c r="CC370" s="170"/>
      <c r="CD370" s="170"/>
      <c r="CE370" s="170"/>
      <c r="CF370" s="170"/>
      <c r="CG370" s="171"/>
      <c r="CH370" s="166">
        <v>1.4999999999999999E-2</v>
      </c>
      <c r="CI370" s="283"/>
      <c r="CJ370" s="172"/>
      <c r="CK370" s="154"/>
      <c r="CL370" s="154"/>
      <c r="CM370" s="154"/>
      <c r="CN370" s="154"/>
      <c r="CO370" s="154" t="s">
        <v>367</v>
      </c>
      <c r="CP370" s="273" t="s">
        <v>368</v>
      </c>
      <c r="CQ370" s="250" t="s">
        <v>421</v>
      </c>
      <c r="CR370" s="250" t="s">
        <v>370</v>
      </c>
      <c r="CS370" s="250">
        <v>11</v>
      </c>
      <c r="CT370" s="250"/>
      <c r="CU370" s="250"/>
      <c r="CV370" s="250"/>
      <c r="CW370" s="250"/>
      <c r="CX370" s="250"/>
      <c r="CY370" s="250" t="str">
        <f t="shared" si="80"/>
        <v/>
      </c>
      <c r="CZ370" s="178" t="str">
        <f t="shared" si="81"/>
        <v/>
      </c>
      <c r="DA370" s="178" t="str">
        <f t="shared" si="82"/>
        <v/>
      </c>
      <c r="DB370" s="243">
        <f t="shared" si="83"/>
        <v>2750</v>
      </c>
      <c r="DC370" s="12">
        <f t="shared" si="84"/>
        <v>35</v>
      </c>
      <c r="DD370" s="271">
        <f t="shared" si="85"/>
        <v>18</v>
      </c>
      <c r="DE370" s="271">
        <f t="shared" si="86"/>
        <v>124</v>
      </c>
      <c r="DF370" s="167">
        <f t="shared" si="87"/>
        <v>116</v>
      </c>
      <c r="DG370" s="271">
        <f t="shared" si="88"/>
        <v>0.2</v>
      </c>
      <c r="DH370" s="243">
        <f t="shared" si="89"/>
        <v>2768</v>
      </c>
      <c r="DI370" s="281">
        <f t="shared" si="90"/>
        <v>6.5028901734104048E-3</v>
      </c>
      <c r="DK370" s="12">
        <f t="shared" si="91"/>
        <v>-4</v>
      </c>
      <c r="DM370" s="242" t="str">
        <f t="shared" si="92"/>
        <v/>
      </c>
      <c r="DN370" s="250">
        <f t="shared" si="93"/>
        <v>0</v>
      </c>
      <c r="DO370" s="250">
        <f t="shared" si="94"/>
        <v>1</v>
      </c>
      <c r="DP370" s="250">
        <f t="shared" si="95"/>
        <v>0</v>
      </c>
      <c r="DQ370" s="250"/>
      <c r="DR370" s="250"/>
      <c r="DS370" s="250"/>
      <c r="DT370" s="250"/>
      <c r="DU370" s="250"/>
      <c r="DV370" s="250"/>
      <c r="DW370" s="250"/>
      <c r="DX370" s="250"/>
      <c r="DY370" s="250"/>
      <c r="DZ370" s="250"/>
      <c r="EA370" s="250"/>
      <c r="EB370" s="250"/>
      <c r="EC370" s="250"/>
      <c r="ED370" s="250"/>
      <c r="EE370" s="250"/>
      <c r="EF370" s="250"/>
      <c r="EG370" s="250"/>
      <c r="EH370" s="250"/>
      <c r="EI370" s="250"/>
    </row>
    <row r="371" spans="1:139" s="184" customFormat="1" ht="31.5" customHeight="1" x14ac:dyDescent="0.2">
      <c r="A371" s="179">
        <v>2022</v>
      </c>
      <c r="B371" s="152">
        <v>3</v>
      </c>
      <c r="C371" s="282">
        <v>44635</v>
      </c>
      <c r="D371" s="152">
        <v>418</v>
      </c>
      <c r="E371" s="152">
        <v>665</v>
      </c>
      <c r="F371" s="152">
        <v>2</v>
      </c>
      <c r="G371" s="183" t="s">
        <v>213</v>
      </c>
      <c r="H371" s="271" t="s">
        <v>214</v>
      </c>
      <c r="I371" s="271" t="s">
        <v>423</v>
      </c>
      <c r="J371" s="271">
        <v>1</v>
      </c>
      <c r="K371" s="271">
        <v>4</v>
      </c>
      <c r="L371" s="185">
        <v>110</v>
      </c>
      <c r="M371" s="186">
        <v>101.2</v>
      </c>
      <c r="N371" s="187">
        <v>118.8</v>
      </c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53">
        <v>164</v>
      </c>
      <c r="Z371" s="153">
        <v>153</v>
      </c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53">
        <v>170</v>
      </c>
      <c r="AL371" s="153">
        <v>171</v>
      </c>
      <c r="AM371" s="178"/>
      <c r="AN371" s="178"/>
      <c r="AO371" s="214"/>
      <c r="AP371" s="168">
        <v>21</v>
      </c>
      <c r="AQ371" s="169">
        <v>171</v>
      </c>
      <c r="AR371" s="167"/>
      <c r="AS371" s="167"/>
      <c r="AT371" s="167"/>
      <c r="AU371" s="167"/>
      <c r="AV371" s="167"/>
      <c r="AW371" s="167"/>
      <c r="AX371" s="167"/>
      <c r="AY371" s="167"/>
      <c r="AZ371" s="167"/>
      <c r="BA371" s="167"/>
      <c r="BB371" s="167"/>
      <c r="BC371" s="167"/>
      <c r="BD371" s="167"/>
      <c r="BE371" s="167"/>
      <c r="BF371" s="167"/>
      <c r="BG371" s="167"/>
      <c r="BH371" s="167"/>
      <c r="BI371" s="167"/>
      <c r="BJ371" s="167"/>
      <c r="BK371" s="167"/>
      <c r="BL371" s="167"/>
      <c r="BM371" s="167"/>
      <c r="BN371" s="167"/>
      <c r="BO371" s="167"/>
      <c r="BP371" s="167"/>
      <c r="BQ371" s="167"/>
      <c r="BR371" s="167"/>
      <c r="BS371" s="167"/>
      <c r="BT371" s="167"/>
      <c r="BU371" s="167"/>
      <c r="BV371" s="167"/>
      <c r="BW371" s="167"/>
      <c r="BX371" s="170"/>
      <c r="BY371" s="170"/>
      <c r="BZ371" s="170"/>
      <c r="CA371" s="170"/>
      <c r="CB371" s="170"/>
      <c r="CC371" s="170"/>
      <c r="CD371" s="170"/>
      <c r="CE371" s="170"/>
      <c r="CF371" s="170"/>
      <c r="CG371" s="171"/>
      <c r="CH371" s="166">
        <v>1.4999999999999999E-2</v>
      </c>
      <c r="CI371" s="283"/>
      <c r="CJ371" s="172"/>
      <c r="CK371" s="154"/>
      <c r="CL371" s="154"/>
      <c r="CM371" s="154"/>
      <c r="CN371" s="154"/>
      <c r="CO371" s="154" t="s">
        <v>400</v>
      </c>
      <c r="CP371" s="273" t="s">
        <v>401</v>
      </c>
      <c r="CQ371" s="250"/>
      <c r="CR371" s="250"/>
      <c r="CS371" s="250">
        <v>11</v>
      </c>
      <c r="CT371" s="250"/>
      <c r="CU371" s="250"/>
      <c r="CV371" s="250"/>
      <c r="CW371" s="250"/>
      <c r="CX371" s="250"/>
      <c r="CY371" s="250" t="str">
        <f t="shared" si="80"/>
        <v/>
      </c>
      <c r="CZ371" s="178" t="str">
        <f t="shared" si="81"/>
        <v/>
      </c>
      <c r="DA371" s="178" t="str">
        <f t="shared" si="82"/>
        <v/>
      </c>
      <c r="DB371" s="243">
        <f t="shared" si="83"/>
        <v>0</v>
      </c>
      <c r="DC371" s="12">
        <f t="shared" si="84"/>
        <v>0</v>
      </c>
      <c r="DD371" s="271">
        <f t="shared" si="85"/>
        <v>0</v>
      </c>
      <c r="DE371" s="271">
        <f t="shared" si="86"/>
        <v>165</v>
      </c>
      <c r="DF371" s="167">
        <f t="shared" si="87"/>
        <v>22</v>
      </c>
      <c r="DG371" s="271">
        <f t="shared" si="88"/>
        <v>0</v>
      </c>
      <c r="DH371" s="243">
        <f t="shared" si="89"/>
        <v>0</v>
      </c>
      <c r="DI371" s="281" t="str">
        <f t="shared" si="90"/>
        <v/>
      </c>
      <c r="DK371" s="12">
        <f t="shared" si="91"/>
        <v>1</v>
      </c>
      <c r="DM371" s="242" t="str">
        <f t="shared" si="92"/>
        <v/>
      </c>
      <c r="DN371" s="250">
        <f t="shared" si="93"/>
        <v>1</v>
      </c>
      <c r="DO371" s="250">
        <f t="shared" si="94"/>
        <v>1</v>
      </c>
      <c r="DP371" s="250">
        <f t="shared" si="95"/>
        <v>0</v>
      </c>
      <c r="DQ371" s="250"/>
      <c r="DR371" s="250"/>
      <c r="DS371" s="250"/>
      <c r="DT371" s="250"/>
      <c r="DU371" s="250"/>
      <c r="DV371" s="250"/>
      <c r="DW371" s="250"/>
      <c r="DX371" s="250"/>
      <c r="DY371" s="250"/>
      <c r="DZ371" s="250"/>
      <c r="EA371" s="250"/>
      <c r="EB371" s="250"/>
      <c r="EC371" s="250"/>
      <c r="ED371" s="250"/>
      <c r="EE371" s="250"/>
      <c r="EF371" s="250"/>
      <c r="EG371" s="250"/>
      <c r="EH371" s="250"/>
      <c r="EI371" s="250"/>
    </row>
    <row r="372" spans="1:139" s="184" customFormat="1" ht="31.5" customHeight="1" x14ac:dyDescent="0.2">
      <c r="A372" s="179">
        <v>2022</v>
      </c>
      <c r="B372" s="152">
        <v>3</v>
      </c>
      <c r="C372" s="282">
        <v>44635</v>
      </c>
      <c r="D372" s="152">
        <v>375</v>
      </c>
      <c r="E372" s="152">
        <v>437</v>
      </c>
      <c r="F372" s="152">
        <v>3</v>
      </c>
      <c r="G372" s="183" t="s">
        <v>163</v>
      </c>
      <c r="H372" s="271" t="s">
        <v>164</v>
      </c>
      <c r="I372" s="271" t="s">
        <v>365</v>
      </c>
      <c r="J372" s="271">
        <v>4</v>
      </c>
      <c r="K372" s="271">
        <v>2</v>
      </c>
      <c r="L372" s="185">
        <v>168</v>
      </c>
      <c r="M372" s="186">
        <v>158.08799999999999</v>
      </c>
      <c r="N372" s="187">
        <v>179.928</v>
      </c>
      <c r="O372" s="178">
        <v>236</v>
      </c>
      <c r="P372" s="178">
        <v>231</v>
      </c>
      <c r="Q372" s="178">
        <v>242</v>
      </c>
      <c r="R372" s="178">
        <v>244</v>
      </c>
      <c r="S372" s="178">
        <v>243</v>
      </c>
      <c r="T372" s="178">
        <v>188</v>
      </c>
      <c r="U372" s="178">
        <v>182</v>
      </c>
      <c r="V372" s="178">
        <v>188</v>
      </c>
      <c r="W372" s="178">
        <v>181</v>
      </c>
      <c r="X372" s="178">
        <v>178</v>
      </c>
      <c r="Y372" s="153"/>
      <c r="Z372" s="153"/>
      <c r="AA372" s="178">
        <v>254</v>
      </c>
      <c r="AB372" s="178">
        <v>252</v>
      </c>
      <c r="AC372" s="178">
        <v>240</v>
      </c>
      <c r="AD372" s="178">
        <v>254</v>
      </c>
      <c r="AE372" s="178">
        <v>255</v>
      </c>
      <c r="AF372" s="178">
        <v>183</v>
      </c>
      <c r="AG372" s="178">
        <v>179</v>
      </c>
      <c r="AH372" s="178">
        <v>175</v>
      </c>
      <c r="AI372" s="178">
        <v>181</v>
      </c>
      <c r="AJ372" s="178">
        <v>179</v>
      </c>
      <c r="AK372" s="153"/>
      <c r="AL372" s="153"/>
      <c r="AM372" s="178"/>
      <c r="AN372" s="178"/>
      <c r="AO372" s="214"/>
      <c r="AP372" s="168">
        <v>120</v>
      </c>
      <c r="AQ372" s="169">
        <v>120</v>
      </c>
      <c r="AR372" s="167"/>
      <c r="AS372" s="167"/>
      <c r="AT372" s="167"/>
      <c r="AU372" s="167"/>
      <c r="AV372" s="167"/>
      <c r="AW372" s="167"/>
      <c r="AX372" s="167"/>
      <c r="AY372" s="167"/>
      <c r="AZ372" s="167"/>
      <c r="BA372" s="167"/>
      <c r="BB372" s="167"/>
      <c r="BC372" s="167"/>
      <c r="BD372" s="167"/>
      <c r="BE372" s="167"/>
      <c r="BF372" s="167"/>
      <c r="BG372" s="167"/>
      <c r="BH372" s="167"/>
      <c r="BI372" s="167"/>
      <c r="BJ372" s="167"/>
      <c r="BK372" s="167"/>
      <c r="BL372" s="167"/>
      <c r="BM372" s="167"/>
      <c r="BN372" s="167"/>
      <c r="BO372" s="167"/>
      <c r="BP372" s="167"/>
      <c r="BQ372" s="167"/>
      <c r="BR372" s="167"/>
      <c r="BS372" s="167"/>
      <c r="BT372" s="167"/>
      <c r="BU372" s="167"/>
      <c r="BV372" s="167"/>
      <c r="BW372" s="167"/>
      <c r="BX372" s="170"/>
      <c r="BY372" s="170"/>
      <c r="BZ372" s="170"/>
      <c r="CA372" s="170"/>
      <c r="CB372" s="170"/>
      <c r="CC372" s="170"/>
      <c r="CD372" s="170"/>
      <c r="CE372" s="170"/>
      <c r="CF372" s="170"/>
      <c r="CG372" s="171"/>
      <c r="CH372" s="166">
        <v>1.4999999999999999E-2</v>
      </c>
      <c r="CI372" s="283"/>
      <c r="CJ372" s="172"/>
      <c r="CK372" s="154"/>
      <c r="CL372" s="154"/>
      <c r="CM372" s="154"/>
      <c r="CN372" s="154"/>
      <c r="CO372" s="154" t="s">
        <v>367</v>
      </c>
      <c r="CP372" s="273" t="s">
        <v>368</v>
      </c>
      <c r="CQ372" s="250" t="s">
        <v>421</v>
      </c>
      <c r="CR372" s="250" t="s">
        <v>370</v>
      </c>
      <c r="CS372" s="250">
        <v>11</v>
      </c>
      <c r="CT372" s="250"/>
      <c r="CU372" s="250"/>
      <c r="CV372" s="250"/>
      <c r="CW372" s="250"/>
      <c r="CX372" s="250"/>
      <c r="CY372" s="250" t="str">
        <f t="shared" si="80"/>
        <v/>
      </c>
      <c r="CZ372" s="178">
        <f t="shared" si="81"/>
        <v>245</v>
      </c>
      <c r="DA372" s="178">
        <f t="shared" si="82"/>
        <v>181.4</v>
      </c>
      <c r="DB372" s="243">
        <f t="shared" si="83"/>
        <v>0</v>
      </c>
      <c r="DC372" s="12">
        <f t="shared" si="84"/>
        <v>0</v>
      </c>
      <c r="DD372" s="271">
        <f t="shared" si="85"/>
        <v>0</v>
      </c>
      <c r="DE372" s="271" t="str">
        <f t="shared" si="86"/>
        <v/>
      </c>
      <c r="DF372" s="167" t="str">
        <f t="shared" si="87"/>
        <v/>
      </c>
      <c r="DG372" s="271" t="str">
        <f t="shared" si="88"/>
        <v/>
      </c>
      <c r="DH372" s="243">
        <f t="shared" si="89"/>
        <v>0</v>
      </c>
      <c r="DI372" s="281" t="str">
        <f t="shared" si="90"/>
        <v/>
      </c>
      <c r="DK372" s="12" t="str">
        <f t="shared" si="91"/>
        <v/>
      </c>
      <c r="DM372" s="242">
        <f t="shared" si="92"/>
        <v>13.400000000000006</v>
      </c>
      <c r="DN372" s="250">
        <f t="shared" si="93"/>
        <v>0</v>
      </c>
      <c r="DO372" s="250">
        <f t="shared" si="94"/>
        <v>1</v>
      </c>
      <c r="DP372" s="250">
        <f t="shared" si="95"/>
        <v>0</v>
      </c>
      <c r="DQ372" s="250"/>
      <c r="DR372" s="250"/>
      <c r="DS372" s="250"/>
      <c r="DT372" s="250"/>
      <c r="DU372" s="250"/>
      <c r="DV372" s="250"/>
      <c r="DW372" s="250"/>
      <c r="DX372" s="250"/>
      <c r="DY372" s="250"/>
      <c r="DZ372" s="250"/>
      <c r="EA372" s="250"/>
      <c r="EB372" s="250"/>
      <c r="EC372" s="250"/>
      <c r="ED372" s="250"/>
      <c r="EE372" s="250"/>
      <c r="EF372" s="250"/>
      <c r="EG372" s="250"/>
      <c r="EH372" s="250"/>
      <c r="EI372" s="250"/>
    </row>
    <row r="373" spans="1:139" s="184" customFormat="1" ht="31.5" customHeight="1" x14ac:dyDescent="0.2">
      <c r="A373" s="179">
        <v>2022</v>
      </c>
      <c r="B373" s="152">
        <v>3</v>
      </c>
      <c r="C373" s="282">
        <v>44635</v>
      </c>
      <c r="D373" s="152">
        <v>434</v>
      </c>
      <c r="E373" s="152">
        <v>751</v>
      </c>
      <c r="F373" s="152">
        <v>3</v>
      </c>
      <c r="G373" s="183" t="s">
        <v>175</v>
      </c>
      <c r="H373" s="271" t="s">
        <v>176</v>
      </c>
      <c r="I373" s="271" t="s">
        <v>365</v>
      </c>
      <c r="J373" s="271">
        <v>1</v>
      </c>
      <c r="K373" s="271">
        <v>4</v>
      </c>
      <c r="L373" s="185">
        <v>1009</v>
      </c>
      <c r="M373" s="186">
        <v>949.46900000000005</v>
      </c>
      <c r="N373" s="187">
        <v>1080.6389999999999</v>
      </c>
      <c r="O373" s="178">
        <v>1772</v>
      </c>
      <c r="P373" s="178">
        <v>1686</v>
      </c>
      <c r="Q373" s="178">
        <v>1713</v>
      </c>
      <c r="R373" s="178">
        <v>1726</v>
      </c>
      <c r="S373" s="178">
        <v>1719</v>
      </c>
      <c r="T373" s="178">
        <v>1235</v>
      </c>
      <c r="U373" s="178">
        <v>1136</v>
      </c>
      <c r="V373" s="178">
        <v>1100</v>
      </c>
      <c r="W373" s="178">
        <v>1038</v>
      </c>
      <c r="X373" s="178">
        <v>1045</v>
      </c>
      <c r="Y373" s="153"/>
      <c r="Z373" s="153"/>
      <c r="AA373" s="178">
        <v>1474</v>
      </c>
      <c r="AB373" s="178">
        <v>1492</v>
      </c>
      <c r="AC373" s="178">
        <v>1523</v>
      </c>
      <c r="AD373" s="178">
        <v>1561</v>
      </c>
      <c r="AE373" s="178">
        <v>1557</v>
      </c>
      <c r="AF373" s="178">
        <v>1074</v>
      </c>
      <c r="AG373" s="178">
        <v>1076</v>
      </c>
      <c r="AH373" s="178">
        <v>1102</v>
      </c>
      <c r="AI373" s="178">
        <v>1092</v>
      </c>
      <c r="AJ373" s="178">
        <v>1088</v>
      </c>
      <c r="AK373" s="153"/>
      <c r="AL373" s="153"/>
      <c r="AM373" s="178"/>
      <c r="AN373" s="178"/>
      <c r="AO373" s="214"/>
      <c r="AP373" s="168">
        <v>33</v>
      </c>
      <c r="AQ373" s="169">
        <v>180</v>
      </c>
      <c r="AR373" s="167"/>
      <c r="AS373" s="167"/>
      <c r="AT373" s="167"/>
      <c r="AU373" s="167"/>
      <c r="AV373" s="167"/>
      <c r="AW373" s="167"/>
      <c r="AX373" s="167"/>
      <c r="AY373" s="167"/>
      <c r="AZ373" s="167"/>
      <c r="BA373" s="167"/>
      <c r="BB373" s="167"/>
      <c r="BC373" s="167"/>
      <c r="BD373" s="167"/>
      <c r="BE373" s="167"/>
      <c r="BF373" s="167"/>
      <c r="BG373" s="167"/>
      <c r="BH373" s="167"/>
      <c r="BI373" s="167"/>
      <c r="BJ373" s="167"/>
      <c r="BK373" s="167"/>
      <c r="BL373" s="167"/>
      <c r="BM373" s="167"/>
      <c r="BN373" s="167"/>
      <c r="BO373" s="167"/>
      <c r="BP373" s="167"/>
      <c r="BQ373" s="167"/>
      <c r="BR373" s="167"/>
      <c r="BS373" s="167"/>
      <c r="BT373" s="167"/>
      <c r="BU373" s="167"/>
      <c r="BV373" s="167"/>
      <c r="BW373" s="167"/>
      <c r="BX373" s="170"/>
      <c r="BY373" s="170"/>
      <c r="BZ373" s="170"/>
      <c r="CA373" s="170"/>
      <c r="CB373" s="170"/>
      <c r="CC373" s="170"/>
      <c r="CD373" s="170"/>
      <c r="CE373" s="170"/>
      <c r="CF373" s="170"/>
      <c r="CG373" s="171"/>
      <c r="CH373" s="166">
        <v>1.4999999999999999E-2</v>
      </c>
      <c r="CI373" s="283"/>
      <c r="CJ373" s="172"/>
      <c r="CK373" s="154"/>
      <c r="CL373" s="154"/>
      <c r="CM373" s="154"/>
      <c r="CN373" s="154"/>
      <c r="CO373" s="154" t="s">
        <v>367</v>
      </c>
      <c r="CP373" s="273" t="s">
        <v>368</v>
      </c>
      <c r="CQ373" s="250" t="s">
        <v>437</v>
      </c>
      <c r="CR373" s="250" t="s">
        <v>370</v>
      </c>
      <c r="CS373" s="250">
        <v>11</v>
      </c>
      <c r="CT373" s="250"/>
      <c r="CU373" s="250"/>
      <c r="CV373" s="250"/>
      <c r="CW373" s="250"/>
      <c r="CX373" s="250"/>
      <c r="CY373" s="250" t="str">
        <f t="shared" si="80"/>
        <v/>
      </c>
      <c r="CZ373" s="178">
        <f t="shared" si="81"/>
        <v>1622</v>
      </c>
      <c r="DA373" s="178">
        <f t="shared" si="82"/>
        <v>1098.5999999999999</v>
      </c>
      <c r="DB373" s="243">
        <f t="shared" si="83"/>
        <v>0</v>
      </c>
      <c r="DC373" s="12">
        <f t="shared" si="84"/>
        <v>0</v>
      </c>
      <c r="DD373" s="271">
        <f t="shared" si="85"/>
        <v>0</v>
      </c>
      <c r="DE373" s="271" t="str">
        <f t="shared" si="86"/>
        <v/>
      </c>
      <c r="DF373" s="167" t="str">
        <f t="shared" si="87"/>
        <v/>
      </c>
      <c r="DG373" s="271" t="str">
        <f t="shared" si="88"/>
        <v/>
      </c>
      <c r="DH373" s="243">
        <f t="shared" si="89"/>
        <v>0</v>
      </c>
      <c r="DI373" s="281" t="str">
        <f t="shared" si="90"/>
        <v/>
      </c>
      <c r="DK373" s="12" t="str">
        <f t="shared" si="91"/>
        <v/>
      </c>
      <c r="DM373" s="242">
        <f t="shared" si="92"/>
        <v>89.599999999999909</v>
      </c>
      <c r="DN373" s="250">
        <f t="shared" si="93"/>
        <v>0</v>
      </c>
      <c r="DO373" s="250">
        <f t="shared" si="94"/>
        <v>1</v>
      </c>
      <c r="DP373" s="250">
        <f t="shared" si="95"/>
        <v>0</v>
      </c>
      <c r="DQ373" s="250"/>
      <c r="DR373" s="250"/>
      <c r="DS373" s="250"/>
      <c r="DT373" s="250"/>
      <c r="DU373" s="250"/>
      <c r="DV373" s="250"/>
      <c r="DW373" s="250"/>
      <c r="DX373" s="250"/>
      <c r="DY373" s="250"/>
      <c r="DZ373" s="250"/>
      <c r="EA373" s="250"/>
      <c r="EB373" s="250"/>
      <c r="EC373" s="250"/>
      <c r="ED373" s="250"/>
      <c r="EE373" s="250"/>
      <c r="EF373" s="250"/>
      <c r="EG373" s="250"/>
      <c r="EH373" s="250"/>
      <c r="EI373" s="250"/>
    </row>
    <row r="374" spans="1:139" s="184" customFormat="1" ht="31.5" customHeight="1" x14ac:dyDescent="0.2">
      <c r="A374" s="179">
        <v>2022</v>
      </c>
      <c r="B374" s="152">
        <v>3</v>
      </c>
      <c r="C374" s="282">
        <v>44635</v>
      </c>
      <c r="D374" s="152">
        <v>434</v>
      </c>
      <c r="E374" s="152">
        <v>752</v>
      </c>
      <c r="F374" s="152">
        <v>3</v>
      </c>
      <c r="G374" s="183" t="s">
        <v>177</v>
      </c>
      <c r="H374" s="271" t="s">
        <v>178</v>
      </c>
      <c r="I374" s="271" t="s">
        <v>365</v>
      </c>
      <c r="J374" s="271">
        <v>1</v>
      </c>
      <c r="K374" s="271">
        <v>4</v>
      </c>
      <c r="L374" s="185">
        <v>52</v>
      </c>
      <c r="M374" s="186">
        <v>48.932000000000002</v>
      </c>
      <c r="N374" s="187">
        <v>55.692</v>
      </c>
      <c r="O374" s="178">
        <v>60</v>
      </c>
      <c r="P374" s="178">
        <v>60</v>
      </c>
      <c r="Q374" s="178">
        <v>62</v>
      </c>
      <c r="R374" s="178">
        <v>64</v>
      </c>
      <c r="S374" s="178">
        <v>62</v>
      </c>
      <c r="T374" s="178">
        <v>54</v>
      </c>
      <c r="U374" s="178">
        <v>56</v>
      </c>
      <c r="V374" s="178">
        <v>57</v>
      </c>
      <c r="W374" s="178">
        <v>55</v>
      </c>
      <c r="X374" s="178">
        <v>54</v>
      </c>
      <c r="Y374" s="153">
        <v>167</v>
      </c>
      <c r="Z374" s="153">
        <v>167</v>
      </c>
      <c r="AA374" s="178">
        <v>62</v>
      </c>
      <c r="AB374" s="178">
        <v>60</v>
      </c>
      <c r="AC374" s="178">
        <v>59</v>
      </c>
      <c r="AD374" s="178">
        <v>64</v>
      </c>
      <c r="AE374" s="178">
        <v>68</v>
      </c>
      <c r="AF374" s="178">
        <v>55</v>
      </c>
      <c r="AG374" s="178">
        <v>52</v>
      </c>
      <c r="AH374" s="178">
        <v>54</v>
      </c>
      <c r="AI374" s="178">
        <v>56</v>
      </c>
      <c r="AJ374" s="178">
        <v>52</v>
      </c>
      <c r="AK374" s="153">
        <v>114</v>
      </c>
      <c r="AL374" s="153">
        <v>167</v>
      </c>
      <c r="AM374" s="178"/>
      <c r="AN374" s="178"/>
      <c r="AO374" s="214"/>
      <c r="AP374" s="168">
        <v>33</v>
      </c>
      <c r="AQ374" s="169">
        <v>180</v>
      </c>
      <c r="AR374" s="167"/>
      <c r="AS374" s="167"/>
      <c r="AT374" s="167"/>
      <c r="AU374" s="167"/>
      <c r="AV374" s="167"/>
      <c r="AW374" s="167"/>
      <c r="AX374" s="167"/>
      <c r="AY374" s="167"/>
      <c r="AZ374" s="167"/>
      <c r="BA374" s="167"/>
      <c r="BB374" s="167"/>
      <c r="BC374" s="167"/>
      <c r="BD374" s="167"/>
      <c r="BE374" s="167"/>
      <c r="BF374" s="167"/>
      <c r="BG374" s="167"/>
      <c r="BH374" s="167"/>
      <c r="BI374" s="167"/>
      <c r="BJ374" s="167"/>
      <c r="BK374" s="167">
        <v>336</v>
      </c>
      <c r="BL374" s="167">
        <v>5</v>
      </c>
      <c r="BM374" s="167">
        <v>3</v>
      </c>
      <c r="BN374" s="167">
        <v>7</v>
      </c>
      <c r="BO374" s="167"/>
      <c r="BP374" s="167">
        <v>4</v>
      </c>
      <c r="BQ374" s="167"/>
      <c r="BR374" s="167"/>
      <c r="BS374" s="167"/>
      <c r="BT374" s="167"/>
      <c r="BU374" s="167"/>
      <c r="BV374" s="167"/>
      <c r="BW374" s="167"/>
      <c r="BX374" s="170"/>
      <c r="BY374" s="170"/>
      <c r="BZ374" s="170"/>
      <c r="CA374" s="170"/>
      <c r="CB374" s="170"/>
      <c r="CC374" s="170"/>
      <c r="CD374" s="170"/>
      <c r="CE374" s="170"/>
      <c r="CF374" s="170"/>
      <c r="CG374" s="171"/>
      <c r="CH374" s="166">
        <v>1.4999999999999999E-2</v>
      </c>
      <c r="CI374" s="283"/>
      <c r="CJ374" s="172"/>
      <c r="CK374" s="154"/>
      <c r="CL374" s="154"/>
      <c r="CM374" s="154"/>
      <c r="CN374" s="154"/>
      <c r="CO374" s="154" t="s">
        <v>367</v>
      </c>
      <c r="CP374" s="273" t="s">
        <v>368</v>
      </c>
      <c r="CQ374" s="250" t="s">
        <v>438</v>
      </c>
      <c r="CR374" s="250" t="s">
        <v>370</v>
      </c>
      <c r="CS374" s="250">
        <v>11</v>
      </c>
      <c r="CT374" s="250"/>
      <c r="CU374" s="250"/>
      <c r="CV374" s="250"/>
      <c r="CW374" s="250"/>
      <c r="CX374" s="250"/>
      <c r="CY374" s="250" t="str">
        <f t="shared" si="80"/>
        <v/>
      </c>
      <c r="CZ374" s="178">
        <f t="shared" si="81"/>
        <v>62</v>
      </c>
      <c r="DA374" s="178">
        <f t="shared" si="82"/>
        <v>54.5</v>
      </c>
      <c r="DB374" s="243">
        <f t="shared" si="83"/>
        <v>336</v>
      </c>
      <c r="DC374" s="12">
        <f t="shared" si="84"/>
        <v>19</v>
      </c>
      <c r="DD374" s="271">
        <f t="shared" si="85"/>
        <v>5</v>
      </c>
      <c r="DE374" s="271">
        <f t="shared" si="86"/>
        <v>154</v>
      </c>
      <c r="DF374" s="167">
        <f t="shared" si="87"/>
        <v>23</v>
      </c>
      <c r="DG374" s="271">
        <f t="shared" si="88"/>
        <v>0.2</v>
      </c>
      <c r="DH374" s="243">
        <f t="shared" si="89"/>
        <v>341</v>
      </c>
      <c r="DI374" s="281">
        <f t="shared" si="90"/>
        <v>1.466275659824047E-2</v>
      </c>
      <c r="DK374" s="12">
        <f t="shared" si="91"/>
        <v>-10</v>
      </c>
      <c r="DM374" s="242">
        <f t="shared" si="92"/>
        <v>2.5</v>
      </c>
      <c r="DN374" s="250">
        <f t="shared" si="93"/>
        <v>1</v>
      </c>
      <c r="DO374" s="250">
        <f t="shared" si="94"/>
        <v>1</v>
      </c>
      <c r="DP374" s="250">
        <f t="shared" si="95"/>
        <v>1</v>
      </c>
      <c r="DQ374" s="250"/>
      <c r="DR374" s="250"/>
      <c r="DS374" s="250"/>
      <c r="DT374" s="250"/>
      <c r="DU374" s="250"/>
      <c r="DV374" s="250"/>
      <c r="DW374" s="250"/>
      <c r="DX374" s="250"/>
      <c r="DY374" s="250"/>
      <c r="DZ374" s="250"/>
      <c r="EA374" s="250"/>
      <c r="EB374" s="250"/>
      <c r="EC374" s="250"/>
      <c r="ED374" s="250"/>
      <c r="EE374" s="250"/>
      <c r="EF374" s="250"/>
      <c r="EG374" s="250"/>
      <c r="EH374" s="250"/>
      <c r="EI374" s="250"/>
    </row>
    <row r="375" spans="1:139" s="184" customFormat="1" ht="31.5" customHeight="1" x14ac:dyDescent="0.2">
      <c r="A375" s="179">
        <v>2022</v>
      </c>
      <c r="B375" s="152">
        <v>3</v>
      </c>
      <c r="C375" s="282">
        <v>44635</v>
      </c>
      <c r="D375" s="152">
        <v>18</v>
      </c>
      <c r="E375" s="152">
        <v>49</v>
      </c>
      <c r="F375" s="152">
        <v>4</v>
      </c>
      <c r="G375" s="183" t="s">
        <v>199</v>
      </c>
      <c r="H375" s="271" t="s">
        <v>200</v>
      </c>
      <c r="I375" s="271" t="s">
        <v>371</v>
      </c>
      <c r="J375" s="271">
        <v>2</v>
      </c>
      <c r="K375" s="271">
        <v>3</v>
      </c>
      <c r="L375" s="185">
        <v>100</v>
      </c>
      <c r="M375" s="186">
        <v>95.5</v>
      </c>
      <c r="N375" s="187">
        <v>104.5</v>
      </c>
      <c r="O375" s="178"/>
      <c r="P375" s="178"/>
      <c r="Q375" s="178">
        <v>146</v>
      </c>
      <c r="R375" s="178">
        <v>144</v>
      </c>
      <c r="S375" s="178">
        <v>139</v>
      </c>
      <c r="T375" s="178"/>
      <c r="U375" s="178"/>
      <c r="V375" s="178">
        <v>110</v>
      </c>
      <c r="W375" s="178">
        <v>118</v>
      </c>
      <c r="X375" s="178">
        <v>114</v>
      </c>
      <c r="Y375" s="153"/>
      <c r="Z375" s="153"/>
      <c r="AA375" s="178">
        <v>138</v>
      </c>
      <c r="AB375" s="178">
        <v>153</v>
      </c>
      <c r="AC375" s="178">
        <v>143</v>
      </c>
      <c r="AD375" s="178">
        <v>140</v>
      </c>
      <c r="AE375" s="178">
        <v>144</v>
      </c>
      <c r="AF375" s="178">
        <v>105</v>
      </c>
      <c r="AG375" s="178">
        <v>107</v>
      </c>
      <c r="AH375" s="178">
        <v>105</v>
      </c>
      <c r="AI375" s="178">
        <v>106</v>
      </c>
      <c r="AJ375" s="178">
        <v>104</v>
      </c>
      <c r="AK375" s="153"/>
      <c r="AL375" s="153"/>
      <c r="AM375" s="178"/>
      <c r="AN375" s="178"/>
      <c r="AO375" s="214"/>
      <c r="AP375" s="168">
        <v>101</v>
      </c>
      <c r="AQ375" s="169">
        <v>107</v>
      </c>
      <c r="AR375" s="167"/>
      <c r="AS375" s="167"/>
      <c r="AT375" s="167"/>
      <c r="AU375" s="167"/>
      <c r="AV375" s="167"/>
      <c r="AW375" s="167">
        <v>3</v>
      </c>
      <c r="AX375" s="167">
        <v>3</v>
      </c>
      <c r="AY375" s="167">
        <v>3</v>
      </c>
      <c r="AZ375" s="167"/>
      <c r="BA375" s="167"/>
      <c r="BB375" s="167"/>
      <c r="BC375" s="167"/>
      <c r="BD375" s="167"/>
      <c r="BE375" s="167"/>
      <c r="BF375" s="167"/>
      <c r="BG375" s="167"/>
      <c r="BH375" s="167"/>
      <c r="BI375" s="167"/>
      <c r="BJ375" s="167"/>
      <c r="BK375" s="167"/>
      <c r="BL375" s="167">
        <v>3</v>
      </c>
      <c r="BM375" s="167">
        <v>3</v>
      </c>
      <c r="BN375" s="167">
        <v>4</v>
      </c>
      <c r="BO375" s="167"/>
      <c r="BP375" s="167"/>
      <c r="BQ375" s="167"/>
      <c r="BR375" s="167"/>
      <c r="BS375" s="167"/>
      <c r="BT375" s="167"/>
      <c r="BU375" s="167"/>
      <c r="BV375" s="167"/>
      <c r="BW375" s="167">
        <v>2</v>
      </c>
      <c r="BX375" s="170">
        <v>2</v>
      </c>
      <c r="BY375" s="170">
        <v>2</v>
      </c>
      <c r="BZ375" s="170"/>
      <c r="CA375" s="170"/>
      <c r="CB375" s="170"/>
      <c r="CC375" s="170"/>
      <c r="CD375" s="170"/>
      <c r="CE375" s="170"/>
      <c r="CF375" s="170"/>
      <c r="CG375" s="171"/>
      <c r="CH375" s="166">
        <v>1.4999999999999999E-2</v>
      </c>
      <c r="CI375" s="283"/>
      <c r="CJ375" s="172"/>
      <c r="CK375" s="154"/>
      <c r="CL375" s="154"/>
      <c r="CM375" s="154"/>
      <c r="CN375" s="154"/>
      <c r="CO375" s="154" t="s">
        <v>367</v>
      </c>
      <c r="CP375" s="273" t="s">
        <v>372</v>
      </c>
      <c r="CQ375" s="250" t="s">
        <v>386</v>
      </c>
      <c r="CR375" s="250" t="s">
        <v>374</v>
      </c>
      <c r="CS375" s="250">
        <v>11</v>
      </c>
      <c r="CT375" s="250"/>
      <c r="CU375" s="250"/>
      <c r="CV375" s="250"/>
      <c r="CW375" s="250"/>
      <c r="CX375" s="250"/>
      <c r="CY375" s="250" t="str">
        <f t="shared" si="80"/>
        <v/>
      </c>
      <c r="CZ375" s="178">
        <f t="shared" si="81"/>
        <v>143</v>
      </c>
      <c r="DA375" s="178">
        <f t="shared" si="82"/>
        <v>108.625</v>
      </c>
      <c r="DB375" s="243">
        <f t="shared" si="83"/>
        <v>0</v>
      </c>
      <c r="DC375" s="12">
        <f t="shared" si="84"/>
        <v>19</v>
      </c>
      <c r="DD375" s="271">
        <f t="shared" si="85"/>
        <v>6</v>
      </c>
      <c r="DE375" s="271" t="str">
        <f t="shared" si="86"/>
        <v/>
      </c>
      <c r="DF375" s="167" t="str">
        <f t="shared" si="87"/>
        <v/>
      </c>
      <c r="DG375" s="271" t="str">
        <f t="shared" si="88"/>
        <v/>
      </c>
      <c r="DH375" s="243">
        <f t="shared" si="89"/>
        <v>6</v>
      </c>
      <c r="DI375" s="281">
        <f t="shared" si="90"/>
        <v>1</v>
      </c>
      <c r="DK375" s="12" t="str">
        <f t="shared" si="91"/>
        <v/>
      </c>
      <c r="DM375" s="242">
        <f t="shared" si="92"/>
        <v>8.625</v>
      </c>
      <c r="DN375" s="250">
        <f t="shared" si="93"/>
        <v>0</v>
      </c>
      <c r="DO375" s="250">
        <f t="shared" si="94"/>
        <v>1</v>
      </c>
      <c r="DP375" s="250">
        <f t="shared" si="95"/>
        <v>0</v>
      </c>
      <c r="DQ375" s="250"/>
      <c r="DR375" s="250"/>
      <c r="DS375" s="250"/>
      <c r="DT375" s="250"/>
      <c r="DU375" s="250"/>
      <c r="DV375" s="250"/>
      <c r="DW375" s="250"/>
      <c r="DX375" s="250"/>
      <c r="DY375" s="250"/>
      <c r="DZ375" s="250"/>
      <c r="EA375" s="250"/>
      <c r="EB375" s="250"/>
      <c r="EC375" s="250"/>
      <c r="ED375" s="250"/>
      <c r="EE375" s="250"/>
      <c r="EF375" s="250"/>
      <c r="EG375" s="250"/>
      <c r="EH375" s="250"/>
      <c r="EI375" s="250"/>
    </row>
    <row r="376" spans="1:139" s="184" customFormat="1" ht="31.5" customHeight="1" x14ac:dyDescent="0.2">
      <c r="A376" s="179">
        <v>2022</v>
      </c>
      <c r="B376" s="152">
        <v>3</v>
      </c>
      <c r="C376" s="282">
        <v>44635</v>
      </c>
      <c r="D376" s="152">
        <v>18</v>
      </c>
      <c r="E376" s="152">
        <v>50</v>
      </c>
      <c r="F376" s="152">
        <v>4</v>
      </c>
      <c r="G376" s="183" t="s">
        <v>201</v>
      </c>
      <c r="H376" s="271" t="s">
        <v>202</v>
      </c>
      <c r="I376" s="271" t="s">
        <v>371</v>
      </c>
      <c r="J376" s="271">
        <v>2</v>
      </c>
      <c r="K376" s="271">
        <v>3</v>
      </c>
      <c r="L376" s="185">
        <v>54</v>
      </c>
      <c r="M376" s="186">
        <v>51.57</v>
      </c>
      <c r="N376" s="187">
        <v>56.43</v>
      </c>
      <c r="O376" s="178"/>
      <c r="P376" s="178"/>
      <c r="Q376" s="178">
        <v>73</v>
      </c>
      <c r="R376" s="178">
        <v>74</v>
      </c>
      <c r="S376" s="178">
        <v>70</v>
      </c>
      <c r="T376" s="178"/>
      <c r="U376" s="178"/>
      <c r="V376" s="178">
        <v>58</v>
      </c>
      <c r="W376" s="178">
        <v>57</v>
      </c>
      <c r="X376" s="178">
        <v>55</v>
      </c>
      <c r="Y376" s="153"/>
      <c r="Z376" s="153"/>
      <c r="AA376" s="178">
        <v>68</v>
      </c>
      <c r="AB376" s="178">
        <v>65</v>
      </c>
      <c r="AC376" s="178">
        <v>63</v>
      </c>
      <c r="AD376" s="178">
        <v>66</v>
      </c>
      <c r="AE376" s="178">
        <v>64</v>
      </c>
      <c r="AF376" s="178">
        <v>55</v>
      </c>
      <c r="AG376" s="178">
        <v>54</v>
      </c>
      <c r="AH376" s="178">
        <v>56</v>
      </c>
      <c r="AI376" s="178">
        <v>55</v>
      </c>
      <c r="AJ376" s="178">
        <v>54</v>
      </c>
      <c r="AK376" s="153"/>
      <c r="AL376" s="153"/>
      <c r="AM376" s="178"/>
      <c r="AN376" s="178"/>
      <c r="AO376" s="214"/>
      <c r="AP376" s="168">
        <v>101</v>
      </c>
      <c r="AQ376" s="169">
        <v>107</v>
      </c>
      <c r="AR376" s="167"/>
      <c r="AS376" s="167"/>
      <c r="AT376" s="167"/>
      <c r="AU376" s="167"/>
      <c r="AV376" s="167"/>
      <c r="AW376" s="167">
        <v>2</v>
      </c>
      <c r="AX376" s="167">
        <v>2</v>
      </c>
      <c r="AY376" s="167">
        <v>3</v>
      </c>
      <c r="AZ376" s="167"/>
      <c r="BA376" s="167"/>
      <c r="BB376" s="167"/>
      <c r="BC376" s="167"/>
      <c r="BD376" s="167"/>
      <c r="BE376" s="167"/>
      <c r="BF376" s="167"/>
      <c r="BG376" s="167"/>
      <c r="BH376" s="167"/>
      <c r="BI376" s="167"/>
      <c r="BJ376" s="167"/>
      <c r="BK376" s="167"/>
      <c r="BL376" s="167"/>
      <c r="BM376" s="167">
        <v>2</v>
      </c>
      <c r="BN376" s="167">
        <v>4</v>
      </c>
      <c r="BO376" s="167"/>
      <c r="BP376" s="167"/>
      <c r="BQ376" s="167"/>
      <c r="BR376" s="167"/>
      <c r="BS376" s="167"/>
      <c r="BT376" s="167"/>
      <c r="BU376" s="167"/>
      <c r="BV376" s="167"/>
      <c r="BW376" s="167"/>
      <c r="BX376" s="170">
        <v>1</v>
      </c>
      <c r="BY376" s="170">
        <v>2</v>
      </c>
      <c r="BZ376" s="170"/>
      <c r="CA376" s="170"/>
      <c r="CB376" s="170"/>
      <c r="CC376" s="170"/>
      <c r="CD376" s="170"/>
      <c r="CE376" s="170"/>
      <c r="CF376" s="170"/>
      <c r="CG376" s="171"/>
      <c r="CH376" s="166">
        <v>1.4999999999999999E-2</v>
      </c>
      <c r="CI376" s="283"/>
      <c r="CJ376" s="172"/>
      <c r="CK376" s="154"/>
      <c r="CL376" s="154"/>
      <c r="CM376" s="154"/>
      <c r="CN376" s="154"/>
      <c r="CO376" s="154" t="s">
        <v>367</v>
      </c>
      <c r="CP376" s="273" t="s">
        <v>372</v>
      </c>
      <c r="CQ376" s="250" t="s">
        <v>387</v>
      </c>
      <c r="CR376" s="250" t="s">
        <v>374</v>
      </c>
      <c r="CS376" s="250">
        <v>11</v>
      </c>
      <c r="CT376" s="250"/>
      <c r="CU376" s="250"/>
      <c r="CV376" s="250"/>
      <c r="CW376" s="250"/>
      <c r="CX376" s="250"/>
      <c r="CY376" s="250" t="str">
        <f t="shared" si="80"/>
        <v/>
      </c>
      <c r="CZ376" s="178">
        <f t="shared" si="81"/>
        <v>68</v>
      </c>
      <c r="DA376" s="178">
        <f t="shared" si="82"/>
        <v>55.5</v>
      </c>
      <c r="DB376" s="243">
        <f t="shared" si="83"/>
        <v>0</v>
      </c>
      <c r="DC376" s="12">
        <f t="shared" si="84"/>
        <v>13</v>
      </c>
      <c r="DD376" s="271">
        <f t="shared" si="85"/>
        <v>4</v>
      </c>
      <c r="DE376" s="271" t="str">
        <f t="shared" si="86"/>
        <v/>
      </c>
      <c r="DF376" s="167" t="str">
        <f t="shared" si="87"/>
        <v/>
      </c>
      <c r="DG376" s="271" t="str">
        <f t="shared" si="88"/>
        <v/>
      </c>
      <c r="DH376" s="243">
        <f t="shared" si="89"/>
        <v>4</v>
      </c>
      <c r="DI376" s="281">
        <f t="shared" si="90"/>
        <v>1</v>
      </c>
      <c r="DK376" s="12" t="str">
        <f t="shared" si="91"/>
        <v/>
      </c>
      <c r="DM376" s="242">
        <f t="shared" si="92"/>
        <v>1.5</v>
      </c>
      <c r="DN376" s="250">
        <f t="shared" si="93"/>
        <v>0</v>
      </c>
      <c r="DO376" s="250">
        <f t="shared" si="94"/>
        <v>1</v>
      </c>
      <c r="DP376" s="250">
        <f t="shared" si="95"/>
        <v>1</v>
      </c>
      <c r="DQ376" s="250"/>
      <c r="DR376" s="250"/>
      <c r="DS376" s="250"/>
      <c r="DT376" s="250"/>
      <c r="DU376" s="250"/>
      <c r="DV376" s="250"/>
      <c r="DW376" s="250"/>
      <c r="DX376" s="250"/>
      <c r="DY376" s="250"/>
      <c r="DZ376" s="250"/>
      <c r="EA376" s="250"/>
      <c r="EB376" s="250"/>
      <c r="EC376" s="250"/>
      <c r="ED376" s="250"/>
      <c r="EE376" s="250"/>
      <c r="EF376" s="250"/>
      <c r="EG376" s="250"/>
      <c r="EH376" s="250"/>
      <c r="EI376" s="250"/>
    </row>
    <row r="377" spans="1:139" s="184" customFormat="1" ht="31.5" customHeight="1" x14ac:dyDescent="0.2">
      <c r="A377" s="179">
        <v>2022</v>
      </c>
      <c r="B377" s="152">
        <v>3</v>
      </c>
      <c r="C377" s="282">
        <v>44635</v>
      </c>
      <c r="D377" s="152">
        <v>124</v>
      </c>
      <c r="E377" s="152">
        <v>688</v>
      </c>
      <c r="F377" s="152">
        <v>5</v>
      </c>
      <c r="G377" s="183" t="s">
        <v>117</v>
      </c>
      <c r="H377" s="271" t="s">
        <v>118</v>
      </c>
      <c r="I377" s="271" t="s">
        <v>365</v>
      </c>
      <c r="J377" s="271">
        <v>2</v>
      </c>
      <c r="K377" s="271">
        <v>2</v>
      </c>
      <c r="L377" s="185">
        <v>200</v>
      </c>
      <c r="M377" s="186">
        <v>180</v>
      </c>
      <c r="N377" s="187">
        <v>220</v>
      </c>
      <c r="O377" s="178">
        <v>286</v>
      </c>
      <c r="P377" s="178">
        <v>282</v>
      </c>
      <c r="Q377" s="178">
        <v>284</v>
      </c>
      <c r="R377" s="178">
        <v>289</v>
      </c>
      <c r="S377" s="178">
        <v>277</v>
      </c>
      <c r="T377" s="178">
        <v>219</v>
      </c>
      <c r="U377" s="178">
        <v>216</v>
      </c>
      <c r="V377" s="178">
        <v>215</v>
      </c>
      <c r="W377" s="178">
        <v>224</v>
      </c>
      <c r="X377" s="178">
        <v>220</v>
      </c>
      <c r="Y377" s="153"/>
      <c r="Z377" s="153"/>
      <c r="AA377" s="178">
        <v>257</v>
      </c>
      <c r="AB377" s="178">
        <v>248</v>
      </c>
      <c r="AC377" s="178">
        <v>249</v>
      </c>
      <c r="AD377" s="178">
        <v>264</v>
      </c>
      <c r="AE377" s="178">
        <v>260</v>
      </c>
      <c r="AF377" s="178">
        <v>209</v>
      </c>
      <c r="AG377" s="178">
        <v>204</v>
      </c>
      <c r="AH377" s="178">
        <v>210</v>
      </c>
      <c r="AI377" s="178">
        <v>205</v>
      </c>
      <c r="AJ377" s="178">
        <v>209</v>
      </c>
      <c r="AK377" s="153"/>
      <c r="AL377" s="153"/>
      <c r="AM377" s="178"/>
      <c r="AN377" s="178"/>
      <c r="AO377" s="214"/>
      <c r="AP377" s="168">
        <v>59</v>
      </c>
      <c r="AQ377" s="169">
        <v>122</v>
      </c>
      <c r="AR377" s="167"/>
      <c r="AS377" s="167"/>
      <c r="AT377" s="167"/>
      <c r="AU377" s="167"/>
      <c r="AV377" s="167">
        <v>450</v>
      </c>
      <c r="AW377" s="167">
        <v>3</v>
      </c>
      <c r="AX377" s="167">
        <v>3</v>
      </c>
      <c r="AY377" s="167">
        <v>2</v>
      </c>
      <c r="AZ377" s="167"/>
      <c r="BA377" s="167"/>
      <c r="BB377" s="167"/>
      <c r="BC377" s="167"/>
      <c r="BD377" s="167"/>
      <c r="BE377" s="167"/>
      <c r="BF377" s="167"/>
      <c r="BG377" s="167"/>
      <c r="BH377" s="167">
        <v>458</v>
      </c>
      <c r="BI377" s="167"/>
      <c r="BJ377" s="167"/>
      <c r="BK377" s="167">
        <v>450</v>
      </c>
      <c r="BL377" s="167"/>
      <c r="BM377" s="167">
        <v>2</v>
      </c>
      <c r="BN377" s="167">
        <v>4</v>
      </c>
      <c r="BO377" s="167"/>
      <c r="BP377" s="167"/>
      <c r="BQ377" s="167"/>
      <c r="BR377" s="167"/>
      <c r="BS377" s="167"/>
      <c r="BT377" s="167"/>
      <c r="BU377" s="167"/>
      <c r="BV377" s="167"/>
      <c r="BW377" s="167"/>
      <c r="BX377" s="170">
        <v>2</v>
      </c>
      <c r="BY377" s="170">
        <v>3</v>
      </c>
      <c r="BZ377" s="170"/>
      <c r="CA377" s="170"/>
      <c r="CB377" s="170"/>
      <c r="CC377" s="170"/>
      <c r="CD377" s="170"/>
      <c r="CE377" s="170"/>
      <c r="CF377" s="170"/>
      <c r="CG377" s="171"/>
      <c r="CH377" s="166">
        <v>1.4999999999999999E-2</v>
      </c>
      <c r="CI377" s="283"/>
      <c r="CJ377" s="172"/>
      <c r="CK377" s="154"/>
      <c r="CL377" s="154"/>
      <c r="CM377" s="154"/>
      <c r="CN377" s="154"/>
      <c r="CO377" s="154" t="s">
        <v>375</v>
      </c>
      <c r="CP377" s="273" t="s">
        <v>376</v>
      </c>
      <c r="CQ377" s="250"/>
      <c r="CR377" s="250"/>
      <c r="CS377" s="250">
        <v>11</v>
      </c>
      <c r="CT377" s="250"/>
      <c r="CU377" s="250"/>
      <c r="CV377" s="250"/>
      <c r="CW377" s="250"/>
      <c r="CX377" s="250"/>
      <c r="CY377" s="250" t="str">
        <f t="shared" si="80"/>
        <v/>
      </c>
      <c r="CZ377" s="178">
        <f t="shared" si="81"/>
        <v>270</v>
      </c>
      <c r="DA377" s="178">
        <f t="shared" si="82"/>
        <v>213.1</v>
      </c>
      <c r="DB377" s="243">
        <f t="shared" si="83"/>
        <v>900</v>
      </c>
      <c r="DC377" s="12">
        <f t="shared" si="84"/>
        <v>14</v>
      </c>
      <c r="DD377" s="271">
        <f t="shared" si="85"/>
        <v>7</v>
      </c>
      <c r="DE377" s="271" t="str">
        <f t="shared" si="86"/>
        <v/>
      </c>
      <c r="DF377" s="167" t="str">
        <f t="shared" si="87"/>
        <v/>
      </c>
      <c r="DG377" s="271" t="str">
        <f t="shared" si="88"/>
        <v/>
      </c>
      <c r="DH377" s="243">
        <f t="shared" si="89"/>
        <v>907</v>
      </c>
      <c r="DI377" s="281">
        <f t="shared" si="90"/>
        <v>7.717750826901874E-3</v>
      </c>
      <c r="DK377" s="12" t="str">
        <f t="shared" si="91"/>
        <v/>
      </c>
      <c r="DM377" s="242">
        <f t="shared" si="92"/>
        <v>13.099999999999994</v>
      </c>
      <c r="DN377" s="250">
        <f t="shared" si="93"/>
        <v>0</v>
      </c>
      <c r="DO377" s="250">
        <f t="shared" si="94"/>
        <v>1</v>
      </c>
      <c r="DP377" s="250">
        <f t="shared" si="95"/>
        <v>1</v>
      </c>
      <c r="DQ377" s="250"/>
      <c r="DR377" s="250"/>
      <c r="DS377" s="250"/>
      <c r="DT377" s="250"/>
      <c r="DU377" s="250"/>
      <c r="DV377" s="250"/>
      <c r="DW377" s="250"/>
      <c r="DX377" s="250"/>
      <c r="DY377" s="250"/>
      <c r="DZ377" s="250"/>
      <c r="EA377" s="250"/>
      <c r="EB377" s="250"/>
      <c r="EC377" s="250"/>
      <c r="ED377" s="250"/>
      <c r="EE377" s="250"/>
      <c r="EF377" s="250"/>
      <c r="EG377" s="250"/>
      <c r="EH377" s="250"/>
      <c r="EI377" s="250"/>
    </row>
    <row r="378" spans="1:139" s="184" customFormat="1" ht="31.5" customHeight="1" x14ac:dyDescent="0.2">
      <c r="A378" s="179">
        <v>2022</v>
      </c>
      <c r="B378" s="152">
        <v>3</v>
      </c>
      <c r="C378" s="282">
        <v>44635</v>
      </c>
      <c r="D378" s="152">
        <v>124</v>
      </c>
      <c r="E378" s="152">
        <v>689</v>
      </c>
      <c r="F378" s="152">
        <v>5</v>
      </c>
      <c r="G378" s="183" t="s">
        <v>147</v>
      </c>
      <c r="H378" s="271" t="s">
        <v>148</v>
      </c>
      <c r="I378" s="271" t="s">
        <v>365</v>
      </c>
      <c r="J378" s="271">
        <v>2</v>
      </c>
      <c r="K378" s="271">
        <v>2</v>
      </c>
      <c r="L378" s="185">
        <v>75</v>
      </c>
      <c r="M378" s="186">
        <v>67.5</v>
      </c>
      <c r="N378" s="187">
        <v>82.5</v>
      </c>
      <c r="O378" s="178">
        <v>101</v>
      </c>
      <c r="P378" s="178">
        <v>100</v>
      </c>
      <c r="Q378" s="178">
        <v>103</v>
      </c>
      <c r="R378" s="178">
        <v>103</v>
      </c>
      <c r="S378" s="178">
        <v>99</v>
      </c>
      <c r="T378" s="178">
        <v>91</v>
      </c>
      <c r="U378" s="178">
        <v>86</v>
      </c>
      <c r="V378" s="178">
        <v>93</v>
      </c>
      <c r="W378" s="178">
        <v>85</v>
      </c>
      <c r="X378" s="178">
        <v>83</v>
      </c>
      <c r="Y378" s="153"/>
      <c r="Z378" s="153"/>
      <c r="AA378" s="178">
        <v>97</v>
      </c>
      <c r="AB378" s="178">
        <v>95</v>
      </c>
      <c r="AC378" s="178">
        <v>99</v>
      </c>
      <c r="AD378" s="178">
        <v>103</v>
      </c>
      <c r="AE378" s="178">
        <v>100</v>
      </c>
      <c r="AF378" s="178">
        <v>85</v>
      </c>
      <c r="AG378" s="178">
        <v>83</v>
      </c>
      <c r="AH378" s="178">
        <v>80</v>
      </c>
      <c r="AI378" s="178">
        <v>84</v>
      </c>
      <c r="AJ378" s="178">
        <v>83</v>
      </c>
      <c r="AK378" s="153"/>
      <c r="AL378" s="153"/>
      <c r="AM378" s="178"/>
      <c r="AN378" s="178"/>
      <c r="AO378" s="214"/>
      <c r="AP378" s="168">
        <v>59</v>
      </c>
      <c r="AQ378" s="169">
        <v>122</v>
      </c>
      <c r="AR378" s="167"/>
      <c r="AS378" s="167"/>
      <c r="AT378" s="167"/>
      <c r="AU378" s="167"/>
      <c r="AV378" s="167">
        <v>378</v>
      </c>
      <c r="AW378" s="167">
        <v>2</v>
      </c>
      <c r="AX378" s="167">
        <v>2</v>
      </c>
      <c r="AY378" s="167">
        <v>2</v>
      </c>
      <c r="AZ378" s="167"/>
      <c r="BA378" s="167"/>
      <c r="BB378" s="167"/>
      <c r="BC378" s="167"/>
      <c r="BD378" s="167"/>
      <c r="BE378" s="167"/>
      <c r="BF378" s="167"/>
      <c r="BG378" s="167"/>
      <c r="BH378" s="167">
        <v>384</v>
      </c>
      <c r="BI378" s="167"/>
      <c r="BJ378" s="167"/>
      <c r="BK378" s="167">
        <v>378</v>
      </c>
      <c r="BL378" s="167">
        <v>2</v>
      </c>
      <c r="BM378" s="167"/>
      <c r="BN378" s="167">
        <v>6</v>
      </c>
      <c r="BO378" s="167"/>
      <c r="BP378" s="167"/>
      <c r="BQ378" s="167"/>
      <c r="BR378" s="167"/>
      <c r="BS378" s="167"/>
      <c r="BT378" s="167"/>
      <c r="BU378" s="167"/>
      <c r="BV378" s="167"/>
      <c r="BW378" s="167">
        <v>2</v>
      </c>
      <c r="BX378" s="170"/>
      <c r="BY378" s="170">
        <v>4</v>
      </c>
      <c r="BZ378" s="170"/>
      <c r="CA378" s="170"/>
      <c r="CB378" s="170"/>
      <c r="CC378" s="170"/>
      <c r="CD378" s="170"/>
      <c r="CE378" s="170"/>
      <c r="CF378" s="170"/>
      <c r="CG378" s="171"/>
      <c r="CH378" s="166">
        <v>1.4999999999999999E-2</v>
      </c>
      <c r="CI378" s="283"/>
      <c r="CJ378" s="172"/>
      <c r="CK378" s="154"/>
      <c r="CL378" s="154"/>
      <c r="CM378" s="154"/>
      <c r="CN378" s="154"/>
      <c r="CO378" s="154" t="s">
        <v>375</v>
      </c>
      <c r="CP378" s="273" t="s">
        <v>376</v>
      </c>
      <c r="CQ378" s="250"/>
      <c r="CR378" s="250"/>
      <c r="CS378" s="250">
        <v>11</v>
      </c>
      <c r="CT378" s="250"/>
      <c r="CU378" s="250"/>
      <c r="CV378" s="250"/>
      <c r="CW378" s="250"/>
      <c r="CX378" s="250"/>
      <c r="CY378" s="250" t="str">
        <f t="shared" si="80"/>
        <v/>
      </c>
      <c r="CZ378" s="178">
        <f t="shared" si="81"/>
        <v>100</v>
      </c>
      <c r="DA378" s="178">
        <f t="shared" si="82"/>
        <v>85.3</v>
      </c>
      <c r="DB378" s="243">
        <f t="shared" si="83"/>
        <v>756</v>
      </c>
      <c r="DC378" s="12">
        <f t="shared" si="84"/>
        <v>14</v>
      </c>
      <c r="DD378" s="271">
        <f t="shared" si="85"/>
        <v>7</v>
      </c>
      <c r="DE378" s="271" t="str">
        <f t="shared" si="86"/>
        <v/>
      </c>
      <c r="DF378" s="167" t="str">
        <f t="shared" si="87"/>
        <v/>
      </c>
      <c r="DG378" s="271" t="str">
        <f t="shared" si="88"/>
        <v/>
      </c>
      <c r="DH378" s="243">
        <f t="shared" si="89"/>
        <v>763</v>
      </c>
      <c r="DI378" s="281">
        <f t="shared" si="90"/>
        <v>9.1743119266055051E-3</v>
      </c>
      <c r="DK378" s="12" t="str">
        <f t="shared" si="91"/>
        <v/>
      </c>
      <c r="DM378" s="242">
        <f t="shared" si="92"/>
        <v>10.299999999999997</v>
      </c>
      <c r="DN378" s="250">
        <f t="shared" si="93"/>
        <v>0</v>
      </c>
      <c r="DO378" s="250">
        <f t="shared" si="94"/>
        <v>1</v>
      </c>
      <c r="DP378" s="250">
        <f t="shared" si="95"/>
        <v>0</v>
      </c>
      <c r="DQ378" s="250"/>
      <c r="DR378" s="250"/>
      <c r="DS378" s="250"/>
      <c r="DT378" s="250"/>
      <c r="DU378" s="250"/>
      <c r="DV378" s="250"/>
      <c r="DW378" s="250"/>
      <c r="DX378" s="250"/>
      <c r="DY378" s="250"/>
      <c r="DZ378" s="250"/>
      <c r="EA378" s="250"/>
      <c r="EB378" s="250"/>
      <c r="EC378" s="250"/>
      <c r="ED378" s="250"/>
      <c r="EE378" s="250"/>
      <c r="EF378" s="250"/>
      <c r="EG378" s="250"/>
      <c r="EH378" s="250"/>
      <c r="EI378" s="250"/>
    </row>
    <row r="379" spans="1:139" s="184" customFormat="1" ht="31.5" customHeight="1" x14ac:dyDescent="0.2">
      <c r="A379" s="179">
        <v>2022</v>
      </c>
      <c r="B379" s="152">
        <v>3</v>
      </c>
      <c r="C379" s="282">
        <v>44635</v>
      </c>
      <c r="D379" s="152">
        <v>376</v>
      </c>
      <c r="E379" s="152">
        <v>438</v>
      </c>
      <c r="F379" s="152">
        <v>5</v>
      </c>
      <c r="G379" s="183" t="s">
        <v>195</v>
      </c>
      <c r="H379" s="271" t="s">
        <v>196</v>
      </c>
      <c r="I379" s="271" t="s">
        <v>365</v>
      </c>
      <c r="J379" s="271">
        <v>3</v>
      </c>
      <c r="K379" s="271">
        <v>2</v>
      </c>
      <c r="L379" s="185">
        <v>335</v>
      </c>
      <c r="M379" s="186">
        <v>315.23500000000001</v>
      </c>
      <c r="N379" s="187">
        <v>358.78500000000003</v>
      </c>
      <c r="O379" s="178">
        <v>487</v>
      </c>
      <c r="P379" s="178">
        <v>480</v>
      </c>
      <c r="Q379" s="178">
        <v>496</v>
      </c>
      <c r="R379" s="178">
        <v>490</v>
      </c>
      <c r="S379" s="178"/>
      <c r="T379" s="178">
        <v>374</v>
      </c>
      <c r="U379" s="178">
        <v>360</v>
      </c>
      <c r="V379" s="178">
        <v>354</v>
      </c>
      <c r="W379" s="178">
        <v>370</v>
      </c>
      <c r="X379" s="178"/>
      <c r="Y379" s="153"/>
      <c r="Z379" s="153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53"/>
      <c r="AL379" s="153"/>
      <c r="AM379" s="178"/>
      <c r="AN379" s="178"/>
      <c r="AO379" s="214"/>
      <c r="AP379" s="168">
        <v>75</v>
      </c>
      <c r="AQ379" s="169">
        <v>144</v>
      </c>
      <c r="AR379" s="167"/>
      <c r="AS379" s="167"/>
      <c r="AT379" s="167"/>
      <c r="AU379" s="167"/>
      <c r="AV379" s="167"/>
      <c r="AW379" s="167"/>
      <c r="AX379" s="167"/>
      <c r="AY379" s="167"/>
      <c r="AZ379" s="167"/>
      <c r="BA379" s="167"/>
      <c r="BB379" s="167"/>
      <c r="BC379" s="167"/>
      <c r="BD379" s="167"/>
      <c r="BE379" s="167"/>
      <c r="BF379" s="167"/>
      <c r="BG379" s="167"/>
      <c r="BH379" s="167"/>
      <c r="BI379" s="167"/>
      <c r="BJ379" s="167"/>
      <c r="BK379" s="167"/>
      <c r="BL379" s="167"/>
      <c r="BM379" s="167"/>
      <c r="BN379" s="167"/>
      <c r="BO379" s="167"/>
      <c r="BP379" s="167"/>
      <c r="BQ379" s="167"/>
      <c r="BR379" s="167"/>
      <c r="BS379" s="167"/>
      <c r="BT379" s="167"/>
      <c r="BU379" s="167"/>
      <c r="BV379" s="167"/>
      <c r="BW379" s="167"/>
      <c r="BX379" s="170"/>
      <c r="BY379" s="170"/>
      <c r="BZ379" s="170"/>
      <c r="CA379" s="170"/>
      <c r="CB379" s="170"/>
      <c r="CC379" s="170"/>
      <c r="CD379" s="170"/>
      <c r="CE379" s="170"/>
      <c r="CF379" s="170"/>
      <c r="CG379" s="171"/>
      <c r="CH379" s="166">
        <v>1.4999999999999999E-2</v>
      </c>
      <c r="CI379" s="283"/>
      <c r="CJ379" s="172"/>
      <c r="CK379" s="154"/>
      <c r="CL379" s="154"/>
      <c r="CM379" s="154"/>
      <c r="CN379" s="154"/>
      <c r="CO379" s="154" t="s">
        <v>367</v>
      </c>
      <c r="CP379" s="273" t="s">
        <v>368</v>
      </c>
      <c r="CQ379" s="250" t="s">
        <v>382</v>
      </c>
      <c r="CR379" s="250" t="s">
        <v>370</v>
      </c>
      <c r="CS379" s="250">
        <v>11</v>
      </c>
      <c r="CT379" s="250"/>
      <c r="CU379" s="250"/>
      <c r="CV379" s="250"/>
      <c r="CW379" s="250"/>
      <c r="CX379" s="250"/>
      <c r="CY379" s="250" t="str">
        <f t="shared" si="80"/>
        <v/>
      </c>
      <c r="CZ379" s="178">
        <f t="shared" si="81"/>
        <v>488</v>
      </c>
      <c r="DA379" s="178">
        <f t="shared" si="82"/>
        <v>364.5</v>
      </c>
      <c r="DB379" s="243">
        <f t="shared" si="83"/>
        <v>0</v>
      </c>
      <c r="DC379" s="12">
        <f t="shared" si="84"/>
        <v>0</v>
      </c>
      <c r="DD379" s="271">
        <f t="shared" si="85"/>
        <v>0</v>
      </c>
      <c r="DE379" s="271" t="str">
        <f t="shared" si="86"/>
        <v/>
      </c>
      <c r="DF379" s="167" t="str">
        <f t="shared" si="87"/>
        <v/>
      </c>
      <c r="DG379" s="271" t="str">
        <f t="shared" si="88"/>
        <v/>
      </c>
      <c r="DH379" s="243">
        <f t="shared" si="89"/>
        <v>0</v>
      </c>
      <c r="DI379" s="281" t="str">
        <f t="shared" si="90"/>
        <v/>
      </c>
      <c r="DK379" s="12" t="str">
        <f t="shared" si="91"/>
        <v/>
      </c>
      <c r="DM379" s="242">
        <f t="shared" si="92"/>
        <v>29.5</v>
      </c>
      <c r="DN379" s="250">
        <f t="shared" si="93"/>
        <v>0</v>
      </c>
      <c r="DO379" s="250">
        <f t="shared" si="94"/>
        <v>1</v>
      </c>
      <c r="DP379" s="250">
        <f t="shared" si="95"/>
        <v>0</v>
      </c>
      <c r="DQ379" s="250"/>
      <c r="DR379" s="250"/>
      <c r="DS379" s="250"/>
      <c r="DT379" s="250"/>
      <c r="DU379" s="250"/>
      <c r="DV379" s="250"/>
      <c r="DW379" s="250"/>
      <c r="DX379" s="250"/>
      <c r="DY379" s="250"/>
      <c r="DZ379" s="250"/>
      <c r="EA379" s="250"/>
      <c r="EB379" s="250"/>
      <c r="EC379" s="250"/>
      <c r="ED379" s="250"/>
      <c r="EE379" s="250"/>
      <c r="EF379" s="250"/>
      <c r="EG379" s="250"/>
      <c r="EH379" s="250"/>
      <c r="EI379" s="250"/>
    </row>
    <row r="380" spans="1:139" s="184" customFormat="1" ht="31.5" customHeight="1" x14ac:dyDescent="0.2">
      <c r="A380" s="179">
        <v>2022</v>
      </c>
      <c r="B380" s="152">
        <v>3</v>
      </c>
      <c r="C380" s="282">
        <v>44635</v>
      </c>
      <c r="D380" s="152">
        <v>418</v>
      </c>
      <c r="E380" s="152">
        <v>662</v>
      </c>
      <c r="F380" s="152">
        <v>5</v>
      </c>
      <c r="G380" s="183" t="s">
        <v>207</v>
      </c>
      <c r="H380" s="271" t="s">
        <v>208</v>
      </c>
      <c r="I380" s="271" t="s">
        <v>423</v>
      </c>
      <c r="J380" s="271">
        <v>1</v>
      </c>
      <c r="K380" s="271">
        <v>4</v>
      </c>
      <c r="L380" s="185">
        <v>386</v>
      </c>
      <c r="M380" s="186">
        <v>355.12</v>
      </c>
      <c r="N380" s="187">
        <v>416.88</v>
      </c>
      <c r="O380" s="178">
        <v>563</v>
      </c>
      <c r="P380" s="178">
        <v>558</v>
      </c>
      <c r="Q380" s="178">
        <v>568</v>
      </c>
      <c r="R380" s="178">
        <v>564</v>
      </c>
      <c r="S380" s="178">
        <v>569</v>
      </c>
      <c r="T380" s="178">
        <v>448</v>
      </c>
      <c r="U380" s="178">
        <v>432</v>
      </c>
      <c r="V380" s="178">
        <v>439</v>
      </c>
      <c r="W380" s="178">
        <v>386</v>
      </c>
      <c r="X380" s="178">
        <v>389</v>
      </c>
      <c r="Y380" s="153"/>
      <c r="Z380" s="153"/>
      <c r="AA380" s="178">
        <v>622</v>
      </c>
      <c r="AB380" s="178">
        <v>527</v>
      </c>
      <c r="AC380" s="178">
        <v>540</v>
      </c>
      <c r="AD380" s="178">
        <v>585</v>
      </c>
      <c r="AE380" s="178">
        <v>570</v>
      </c>
      <c r="AF380" s="178">
        <v>430</v>
      </c>
      <c r="AG380" s="178">
        <v>418</v>
      </c>
      <c r="AH380" s="178">
        <v>420</v>
      </c>
      <c r="AI380" s="178">
        <v>413</v>
      </c>
      <c r="AJ380" s="178">
        <v>392</v>
      </c>
      <c r="AK380" s="153"/>
      <c r="AL380" s="153"/>
      <c r="AM380" s="178"/>
      <c r="AN380" s="178"/>
      <c r="AO380" s="214"/>
      <c r="AP380" s="168">
        <v>21</v>
      </c>
      <c r="AQ380" s="169">
        <v>171</v>
      </c>
      <c r="AR380" s="167"/>
      <c r="AS380" s="167"/>
      <c r="AT380" s="167"/>
      <c r="AU380" s="167"/>
      <c r="AV380" s="167">
        <v>224</v>
      </c>
      <c r="AW380" s="167">
        <v>10</v>
      </c>
      <c r="AX380" s="167">
        <v>10</v>
      </c>
      <c r="AY380" s="167">
        <v>4</v>
      </c>
      <c r="AZ380" s="167"/>
      <c r="BA380" s="167"/>
      <c r="BB380" s="167"/>
      <c r="BC380" s="167"/>
      <c r="BD380" s="167"/>
      <c r="BE380" s="167"/>
      <c r="BF380" s="167"/>
      <c r="BG380" s="167"/>
      <c r="BH380" s="167">
        <v>230</v>
      </c>
      <c r="BI380" s="167"/>
      <c r="BJ380" s="167"/>
      <c r="BK380" s="167">
        <v>224</v>
      </c>
      <c r="BL380" s="167">
        <v>5</v>
      </c>
      <c r="BM380" s="167">
        <v>4</v>
      </c>
      <c r="BN380" s="167">
        <v>6</v>
      </c>
      <c r="BO380" s="167"/>
      <c r="BP380" s="167"/>
      <c r="BQ380" s="167"/>
      <c r="BR380" s="167"/>
      <c r="BS380" s="167"/>
      <c r="BT380" s="167"/>
      <c r="BU380" s="167"/>
      <c r="BV380" s="167"/>
      <c r="BW380" s="167">
        <v>3</v>
      </c>
      <c r="BX380" s="170">
        <v>3</v>
      </c>
      <c r="BY380" s="170">
        <v>2</v>
      </c>
      <c r="BZ380" s="170"/>
      <c r="CA380" s="170"/>
      <c r="CB380" s="170"/>
      <c r="CC380" s="170"/>
      <c r="CD380" s="170"/>
      <c r="CE380" s="170"/>
      <c r="CF380" s="170"/>
      <c r="CG380" s="171"/>
      <c r="CH380" s="166">
        <v>1.4999999999999999E-2</v>
      </c>
      <c r="CI380" s="283"/>
      <c r="CJ380" s="172"/>
      <c r="CK380" s="154"/>
      <c r="CL380" s="154"/>
      <c r="CM380" s="154"/>
      <c r="CN380" s="154"/>
      <c r="CO380" s="154" t="s">
        <v>400</v>
      </c>
      <c r="CP380" s="273" t="s">
        <v>401</v>
      </c>
      <c r="CQ380" s="250"/>
      <c r="CR380" s="250"/>
      <c r="CS380" s="250">
        <v>11</v>
      </c>
      <c r="CT380" s="250"/>
      <c r="CU380" s="250"/>
      <c r="CV380" s="250"/>
      <c r="CW380" s="250"/>
      <c r="CX380" s="250"/>
      <c r="CY380" s="250" t="str">
        <f t="shared" si="80"/>
        <v/>
      </c>
      <c r="CZ380" s="178">
        <f t="shared" si="81"/>
        <v>567</v>
      </c>
      <c r="DA380" s="178">
        <f t="shared" si="82"/>
        <v>416.7</v>
      </c>
      <c r="DB380" s="243">
        <f t="shared" si="83"/>
        <v>448</v>
      </c>
      <c r="DC380" s="12">
        <f t="shared" si="84"/>
        <v>39</v>
      </c>
      <c r="DD380" s="271">
        <f t="shared" si="85"/>
        <v>10</v>
      </c>
      <c r="DE380" s="271" t="str">
        <f t="shared" si="86"/>
        <v/>
      </c>
      <c r="DF380" s="167" t="str">
        <f t="shared" si="87"/>
        <v/>
      </c>
      <c r="DG380" s="271" t="str">
        <f t="shared" si="88"/>
        <v/>
      </c>
      <c r="DH380" s="243">
        <f t="shared" si="89"/>
        <v>458</v>
      </c>
      <c r="DI380" s="281">
        <f t="shared" si="90"/>
        <v>2.1834061135371178E-2</v>
      </c>
      <c r="DK380" s="12" t="str">
        <f t="shared" si="91"/>
        <v/>
      </c>
      <c r="DM380" s="242">
        <f t="shared" si="92"/>
        <v>30.699999999999989</v>
      </c>
      <c r="DN380" s="250">
        <f t="shared" si="93"/>
        <v>0</v>
      </c>
      <c r="DO380" s="250">
        <f t="shared" si="94"/>
        <v>1</v>
      </c>
      <c r="DP380" s="250">
        <f t="shared" si="95"/>
        <v>1</v>
      </c>
      <c r="DQ380" s="250"/>
      <c r="DR380" s="250"/>
      <c r="DS380" s="250"/>
      <c r="DT380" s="250"/>
      <c r="DU380" s="250"/>
      <c r="DV380" s="250"/>
      <c r="DW380" s="250"/>
      <c r="DX380" s="250"/>
      <c r="DY380" s="250"/>
      <c r="DZ380" s="250"/>
      <c r="EA380" s="250"/>
      <c r="EB380" s="250"/>
      <c r="EC380" s="250"/>
      <c r="ED380" s="250"/>
      <c r="EE380" s="250"/>
      <c r="EF380" s="250"/>
      <c r="EG380" s="250"/>
      <c r="EH380" s="250"/>
      <c r="EI380" s="250"/>
    </row>
    <row r="381" spans="1:139" s="184" customFormat="1" ht="31.5" customHeight="1" x14ac:dyDescent="0.2">
      <c r="A381" s="179">
        <v>2022</v>
      </c>
      <c r="B381" s="152">
        <v>3</v>
      </c>
      <c r="C381" s="282">
        <v>44635</v>
      </c>
      <c r="D381" s="152">
        <v>418</v>
      </c>
      <c r="E381" s="152">
        <v>663</v>
      </c>
      <c r="F381" s="152">
        <v>5</v>
      </c>
      <c r="G381" s="183" t="s">
        <v>209</v>
      </c>
      <c r="H381" s="271" t="s">
        <v>210</v>
      </c>
      <c r="I381" s="271" t="s">
        <v>423</v>
      </c>
      <c r="J381" s="271">
        <v>1</v>
      </c>
      <c r="K381" s="271">
        <v>4</v>
      </c>
      <c r="L381" s="185">
        <v>341</v>
      </c>
      <c r="M381" s="186">
        <v>313.72000000000003</v>
      </c>
      <c r="N381" s="187">
        <v>368.28</v>
      </c>
      <c r="O381" s="178">
        <v>604</v>
      </c>
      <c r="P381" s="178">
        <v>609</v>
      </c>
      <c r="Q381" s="178">
        <v>618</v>
      </c>
      <c r="R381" s="178">
        <v>611</v>
      </c>
      <c r="S381" s="178">
        <v>599</v>
      </c>
      <c r="T381" s="178">
        <v>409</v>
      </c>
      <c r="U381" s="178">
        <v>388</v>
      </c>
      <c r="V381" s="178">
        <v>492</v>
      </c>
      <c r="W381" s="178">
        <v>348</v>
      </c>
      <c r="X381" s="178">
        <v>341</v>
      </c>
      <c r="Y381" s="153"/>
      <c r="Z381" s="153"/>
      <c r="AA381" s="178">
        <v>667</v>
      </c>
      <c r="AB381" s="178">
        <v>559</v>
      </c>
      <c r="AC381" s="178">
        <v>568</v>
      </c>
      <c r="AD381" s="178">
        <v>590</v>
      </c>
      <c r="AE381" s="178">
        <v>588</v>
      </c>
      <c r="AF381" s="178">
        <v>410</v>
      </c>
      <c r="AG381" s="178">
        <v>395</v>
      </c>
      <c r="AH381" s="178">
        <v>378</v>
      </c>
      <c r="AI381" s="178">
        <v>362</v>
      </c>
      <c r="AJ381" s="178">
        <v>359</v>
      </c>
      <c r="AK381" s="153"/>
      <c r="AL381" s="153"/>
      <c r="AM381" s="178"/>
      <c r="AN381" s="178"/>
      <c r="AO381" s="214"/>
      <c r="AP381" s="168">
        <v>21</v>
      </c>
      <c r="AQ381" s="169">
        <v>171</v>
      </c>
      <c r="AR381" s="167"/>
      <c r="AS381" s="167"/>
      <c r="AT381" s="167"/>
      <c r="AU381" s="167"/>
      <c r="AV381" s="167"/>
      <c r="AW381" s="167"/>
      <c r="AX381" s="167"/>
      <c r="AY381" s="167"/>
      <c r="AZ381" s="167"/>
      <c r="BA381" s="167"/>
      <c r="BB381" s="167"/>
      <c r="BC381" s="167"/>
      <c r="BD381" s="167"/>
      <c r="BE381" s="167"/>
      <c r="BF381" s="167"/>
      <c r="BG381" s="167"/>
      <c r="BH381" s="167"/>
      <c r="BI381" s="167"/>
      <c r="BJ381" s="167"/>
      <c r="BK381" s="167"/>
      <c r="BL381" s="167"/>
      <c r="BM381" s="167"/>
      <c r="BN381" s="167"/>
      <c r="BO381" s="167"/>
      <c r="BP381" s="167"/>
      <c r="BQ381" s="167"/>
      <c r="BR381" s="167"/>
      <c r="BS381" s="167"/>
      <c r="BT381" s="167"/>
      <c r="BU381" s="167"/>
      <c r="BV381" s="167"/>
      <c r="BW381" s="167"/>
      <c r="BX381" s="170"/>
      <c r="BY381" s="170"/>
      <c r="BZ381" s="170"/>
      <c r="CA381" s="170"/>
      <c r="CB381" s="170"/>
      <c r="CC381" s="170"/>
      <c r="CD381" s="170"/>
      <c r="CE381" s="170"/>
      <c r="CF381" s="170"/>
      <c r="CG381" s="171"/>
      <c r="CH381" s="166">
        <v>1.4999999999999999E-2</v>
      </c>
      <c r="CI381" s="283"/>
      <c r="CJ381" s="172"/>
      <c r="CK381" s="154"/>
      <c r="CL381" s="154"/>
      <c r="CM381" s="154"/>
      <c r="CN381" s="154"/>
      <c r="CO381" s="154" t="s">
        <v>400</v>
      </c>
      <c r="CP381" s="273" t="s">
        <v>401</v>
      </c>
      <c r="CQ381" s="250"/>
      <c r="CR381" s="250"/>
      <c r="CS381" s="250">
        <v>11</v>
      </c>
      <c r="CT381" s="250"/>
      <c r="CU381" s="250"/>
      <c r="CV381" s="250"/>
      <c r="CW381" s="250"/>
      <c r="CX381" s="250"/>
      <c r="CY381" s="250" t="str">
        <f t="shared" si="80"/>
        <v/>
      </c>
      <c r="CZ381" s="178">
        <f t="shared" si="81"/>
        <v>601</v>
      </c>
      <c r="DA381" s="178">
        <f t="shared" si="82"/>
        <v>388.2</v>
      </c>
      <c r="DB381" s="243">
        <f t="shared" si="83"/>
        <v>0</v>
      </c>
      <c r="DC381" s="12">
        <f t="shared" si="84"/>
        <v>0</v>
      </c>
      <c r="DD381" s="271">
        <f t="shared" si="85"/>
        <v>0</v>
      </c>
      <c r="DE381" s="271" t="str">
        <f t="shared" si="86"/>
        <v/>
      </c>
      <c r="DF381" s="167" t="str">
        <f t="shared" si="87"/>
        <v/>
      </c>
      <c r="DG381" s="271" t="str">
        <f t="shared" si="88"/>
        <v/>
      </c>
      <c r="DH381" s="243">
        <f t="shared" si="89"/>
        <v>0</v>
      </c>
      <c r="DI381" s="281" t="str">
        <f t="shared" si="90"/>
        <v/>
      </c>
      <c r="DK381" s="12" t="str">
        <f t="shared" si="91"/>
        <v/>
      </c>
      <c r="DM381" s="242">
        <f t="shared" si="92"/>
        <v>47.199999999999989</v>
      </c>
      <c r="DN381" s="250">
        <f t="shared" si="93"/>
        <v>0</v>
      </c>
      <c r="DO381" s="250">
        <f t="shared" si="94"/>
        <v>1</v>
      </c>
      <c r="DP381" s="250">
        <f t="shared" si="95"/>
        <v>0</v>
      </c>
      <c r="DQ381" s="250"/>
      <c r="DR381" s="250"/>
      <c r="DS381" s="250"/>
      <c r="DT381" s="250"/>
      <c r="DU381" s="250"/>
      <c r="DV381" s="250"/>
      <c r="DW381" s="250"/>
      <c r="DX381" s="250"/>
      <c r="DY381" s="250"/>
      <c r="DZ381" s="250"/>
      <c r="EA381" s="250"/>
      <c r="EB381" s="250"/>
      <c r="EC381" s="250"/>
      <c r="ED381" s="250"/>
      <c r="EE381" s="250"/>
      <c r="EF381" s="250"/>
      <c r="EG381" s="250"/>
      <c r="EH381" s="250"/>
      <c r="EI381" s="250"/>
    </row>
    <row r="382" spans="1:139" s="184" customFormat="1" ht="31.5" customHeight="1" x14ac:dyDescent="0.2">
      <c r="A382" s="179">
        <v>2022</v>
      </c>
      <c r="B382" s="152">
        <v>3</v>
      </c>
      <c r="C382" s="282">
        <v>44635</v>
      </c>
      <c r="D382" s="152">
        <v>418</v>
      </c>
      <c r="E382" s="152">
        <v>664</v>
      </c>
      <c r="F382" s="152">
        <v>5</v>
      </c>
      <c r="G382" s="183" t="s">
        <v>211</v>
      </c>
      <c r="H382" s="271" t="s">
        <v>212</v>
      </c>
      <c r="I382" s="271" t="s">
        <v>423</v>
      </c>
      <c r="J382" s="271">
        <v>1</v>
      </c>
      <c r="K382" s="271">
        <v>4</v>
      </c>
      <c r="L382" s="185">
        <v>110</v>
      </c>
      <c r="M382" s="186">
        <v>101.2</v>
      </c>
      <c r="N382" s="187">
        <v>118.8</v>
      </c>
      <c r="O382" s="178">
        <v>156</v>
      </c>
      <c r="P382" s="178">
        <v>162</v>
      </c>
      <c r="Q382" s="178">
        <v>164</v>
      </c>
      <c r="R382" s="178">
        <v>159</v>
      </c>
      <c r="S382" s="178">
        <v>161</v>
      </c>
      <c r="T382" s="178">
        <v>116</v>
      </c>
      <c r="U382" s="178">
        <v>118</v>
      </c>
      <c r="V382" s="178">
        <v>110</v>
      </c>
      <c r="W382" s="178">
        <v>116</v>
      </c>
      <c r="X382" s="178">
        <v>117</v>
      </c>
      <c r="Y382" s="153"/>
      <c r="Z382" s="153"/>
      <c r="AA382" s="178">
        <v>167</v>
      </c>
      <c r="AB382" s="178">
        <v>142</v>
      </c>
      <c r="AC382" s="178">
        <v>150</v>
      </c>
      <c r="AD382" s="178">
        <v>158</v>
      </c>
      <c r="AE382" s="178">
        <v>140</v>
      </c>
      <c r="AF382" s="178">
        <v>118</v>
      </c>
      <c r="AG382" s="178">
        <v>116</v>
      </c>
      <c r="AH382" s="178">
        <v>117</v>
      </c>
      <c r="AI382" s="178">
        <v>115</v>
      </c>
      <c r="AJ382" s="178">
        <v>114</v>
      </c>
      <c r="AK382" s="153"/>
      <c r="AL382" s="153"/>
      <c r="AM382" s="178"/>
      <c r="AN382" s="178"/>
      <c r="AO382" s="214"/>
      <c r="AP382" s="168">
        <v>21</v>
      </c>
      <c r="AQ382" s="169">
        <v>171</v>
      </c>
      <c r="AR382" s="167"/>
      <c r="AS382" s="167"/>
      <c r="AT382" s="167"/>
      <c r="AU382" s="167"/>
      <c r="AV382" s="167"/>
      <c r="AW382" s="167"/>
      <c r="AX382" s="167"/>
      <c r="AY382" s="167"/>
      <c r="AZ382" s="167"/>
      <c r="BA382" s="167"/>
      <c r="BB382" s="167"/>
      <c r="BC382" s="167"/>
      <c r="BD382" s="167"/>
      <c r="BE382" s="167"/>
      <c r="BF382" s="167"/>
      <c r="BG382" s="167"/>
      <c r="BH382" s="167"/>
      <c r="BI382" s="167"/>
      <c r="BJ382" s="167"/>
      <c r="BK382" s="167"/>
      <c r="BL382" s="167"/>
      <c r="BM382" s="167"/>
      <c r="BN382" s="167"/>
      <c r="BO382" s="167"/>
      <c r="BP382" s="167"/>
      <c r="BQ382" s="167"/>
      <c r="BR382" s="167"/>
      <c r="BS382" s="167"/>
      <c r="BT382" s="167"/>
      <c r="BU382" s="167"/>
      <c r="BV382" s="167"/>
      <c r="BW382" s="167"/>
      <c r="BX382" s="170"/>
      <c r="BY382" s="170"/>
      <c r="BZ382" s="170"/>
      <c r="CA382" s="170"/>
      <c r="CB382" s="170"/>
      <c r="CC382" s="170"/>
      <c r="CD382" s="170"/>
      <c r="CE382" s="170"/>
      <c r="CF382" s="170"/>
      <c r="CG382" s="171"/>
      <c r="CH382" s="166">
        <v>1.4999999999999999E-2</v>
      </c>
      <c r="CI382" s="283"/>
      <c r="CJ382" s="172"/>
      <c r="CK382" s="154"/>
      <c r="CL382" s="154"/>
      <c r="CM382" s="154"/>
      <c r="CN382" s="154"/>
      <c r="CO382" s="154" t="s">
        <v>400</v>
      </c>
      <c r="CP382" s="273" t="s">
        <v>401</v>
      </c>
      <c r="CQ382" s="250"/>
      <c r="CR382" s="250"/>
      <c r="CS382" s="250">
        <v>11</v>
      </c>
      <c r="CT382" s="250"/>
      <c r="CU382" s="250"/>
      <c r="CV382" s="250"/>
      <c r="CW382" s="250"/>
      <c r="CX382" s="250"/>
      <c r="CY382" s="250" t="str">
        <f t="shared" si="80"/>
        <v/>
      </c>
      <c r="CZ382" s="178">
        <f t="shared" si="81"/>
        <v>156</v>
      </c>
      <c r="DA382" s="178">
        <f t="shared" si="82"/>
        <v>115.7</v>
      </c>
      <c r="DB382" s="243">
        <f t="shared" si="83"/>
        <v>0</v>
      </c>
      <c r="DC382" s="12">
        <f t="shared" si="84"/>
        <v>0</v>
      </c>
      <c r="DD382" s="271">
        <f t="shared" si="85"/>
        <v>0</v>
      </c>
      <c r="DE382" s="271" t="str">
        <f t="shared" si="86"/>
        <v/>
      </c>
      <c r="DF382" s="167" t="str">
        <f t="shared" si="87"/>
        <v/>
      </c>
      <c r="DG382" s="271" t="str">
        <f t="shared" si="88"/>
        <v/>
      </c>
      <c r="DH382" s="243">
        <f t="shared" si="89"/>
        <v>0</v>
      </c>
      <c r="DI382" s="281" t="str">
        <f t="shared" si="90"/>
        <v/>
      </c>
      <c r="DK382" s="12" t="str">
        <f t="shared" si="91"/>
        <v/>
      </c>
      <c r="DM382" s="242">
        <f t="shared" si="92"/>
        <v>5.7000000000000028</v>
      </c>
      <c r="DN382" s="250">
        <f t="shared" si="93"/>
        <v>0</v>
      </c>
      <c r="DO382" s="250">
        <f t="shared" si="94"/>
        <v>1</v>
      </c>
      <c r="DP382" s="250">
        <f t="shared" si="95"/>
        <v>1</v>
      </c>
      <c r="DQ382" s="250"/>
      <c r="DR382" s="250"/>
      <c r="DS382" s="250"/>
      <c r="DT382" s="250"/>
      <c r="DU382" s="250"/>
      <c r="DV382" s="250"/>
      <c r="DW382" s="250"/>
      <c r="DX382" s="250"/>
      <c r="DY382" s="250"/>
      <c r="DZ382" s="250"/>
      <c r="EA382" s="250"/>
      <c r="EB382" s="250"/>
      <c r="EC382" s="250"/>
      <c r="ED382" s="250"/>
      <c r="EE382" s="250"/>
      <c r="EF382" s="250"/>
      <c r="EG382" s="250"/>
      <c r="EH382" s="250"/>
      <c r="EI382" s="250"/>
    </row>
    <row r="383" spans="1:139" s="184" customFormat="1" ht="31.5" customHeight="1" x14ac:dyDescent="0.2">
      <c r="A383" s="179">
        <v>2022</v>
      </c>
      <c r="B383" s="152">
        <v>3</v>
      </c>
      <c r="C383" s="282">
        <v>44635</v>
      </c>
      <c r="D383" s="152">
        <v>376</v>
      </c>
      <c r="E383" s="152">
        <v>438</v>
      </c>
      <c r="F383" s="152">
        <v>6</v>
      </c>
      <c r="G383" s="183" t="s">
        <v>195</v>
      </c>
      <c r="H383" s="271" t="s">
        <v>196</v>
      </c>
      <c r="I383" s="271" t="s">
        <v>365</v>
      </c>
      <c r="J383" s="271">
        <v>3</v>
      </c>
      <c r="K383" s="271">
        <v>2</v>
      </c>
      <c r="L383" s="185">
        <v>335</v>
      </c>
      <c r="M383" s="186">
        <v>315.23500000000001</v>
      </c>
      <c r="N383" s="187">
        <v>358.78500000000003</v>
      </c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53">
        <v>134</v>
      </c>
      <c r="Z383" s="153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53"/>
      <c r="AL383" s="153"/>
      <c r="AM383" s="178"/>
      <c r="AN383" s="178"/>
      <c r="AO383" s="214"/>
      <c r="AP383" s="168">
        <v>75</v>
      </c>
      <c r="AQ383" s="169">
        <v>144</v>
      </c>
      <c r="AR383" s="167"/>
      <c r="AS383" s="167"/>
      <c r="AT383" s="167"/>
      <c r="AU383" s="167"/>
      <c r="AV383" s="167"/>
      <c r="AW383" s="167"/>
      <c r="AX383" s="167"/>
      <c r="AY383" s="167"/>
      <c r="AZ383" s="167"/>
      <c r="BA383" s="167"/>
      <c r="BB383" s="167"/>
      <c r="BC383" s="167"/>
      <c r="BD383" s="167"/>
      <c r="BE383" s="167"/>
      <c r="BF383" s="167"/>
      <c r="BG383" s="167"/>
      <c r="BH383" s="167"/>
      <c r="BI383" s="167"/>
      <c r="BJ383" s="167"/>
      <c r="BK383" s="167">
        <v>624</v>
      </c>
      <c r="BL383" s="167"/>
      <c r="BM383" s="167"/>
      <c r="BN383" s="167"/>
      <c r="BO383" s="167"/>
      <c r="BP383" s="167"/>
      <c r="BQ383" s="167"/>
      <c r="BR383" s="167"/>
      <c r="BS383" s="167"/>
      <c r="BT383" s="167"/>
      <c r="BU383" s="167"/>
      <c r="BV383" s="167"/>
      <c r="BW383" s="167"/>
      <c r="BX383" s="170"/>
      <c r="BY383" s="170"/>
      <c r="BZ383" s="170"/>
      <c r="CA383" s="170"/>
      <c r="CB383" s="170"/>
      <c r="CC383" s="170"/>
      <c r="CD383" s="170"/>
      <c r="CE383" s="170"/>
      <c r="CF383" s="170"/>
      <c r="CG383" s="171"/>
      <c r="CH383" s="166">
        <v>1.4999999999999999E-2</v>
      </c>
      <c r="CI383" s="283"/>
      <c r="CJ383" s="172"/>
      <c r="CK383" s="154"/>
      <c r="CL383" s="154"/>
      <c r="CM383" s="154"/>
      <c r="CN383" s="154"/>
      <c r="CO383" s="154" t="s">
        <v>367</v>
      </c>
      <c r="CP383" s="273" t="s">
        <v>368</v>
      </c>
      <c r="CQ383" s="250" t="s">
        <v>382</v>
      </c>
      <c r="CR383" s="250" t="s">
        <v>370</v>
      </c>
      <c r="CS383" s="250">
        <v>11</v>
      </c>
      <c r="CT383" s="250"/>
      <c r="CU383" s="250"/>
      <c r="CV383" s="250"/>
      <c r="CW383" s="250"/>
      <c r="CX383" s="250"/>
      <c r="CY383" s="250" t="str">
        <f t="shared" si="80"/>
        <v/>
      </c>
      <c r="CZ383" s="178" t="str">
        <f t="shared" si="81"/>
        <v/>
      </c>
      <c r="DA383" s="178" t="str">
        <f t="shared" si="82"/>
        <v/>
      </c>
      <c r="DB383" s="243">
        <f t="shared" si="83"/>
        <v>624</v>
      </c>
      <c r="DC383" s="12">
        <f t="shared" si="84"/>
        <v>0</v>
      </c>
      <c r="DD383" s="271">
        <f t="shared" si="85"/>
        <v>0</v>
      </c>
      <c r="DE383" s="271">
        <f t="shared" si="86"/>
        <v>134</v>
      </c>
      <c r="DF383" s="167">
        <f t="shared" si="87"/>
        <v>81</v>
      </c>
      <c r="DG383" s="271">
        <f t="shared" si="88"/>
        <v>0</v>
      </c>
      <c r="DH383" s="243">
        <f t="shared" si="89"/>
        <v>624</v>
      </c>
      <c r="DI383" s="281">
        <f t="shared" si="90"/>
        <v>0</v>
      </c>
      <c r="DK383" s="12">
        <f t="shared" si="91"/>
        <v>6</v>
      </c>
      <c r="DM383" s="242" t="str">
        <f t="shared" si="92"/>
        <v/>
      </c>
      <c r="DN383" s="250">
        <f t="shared" si="93"/>
        <v>1</v>
      </c>
      <c r="DO383" s="250">
        <f t="shared" si="94"/>
        <v>1</v>
      </c>
      <c r="DP383" s="250">
        <f t="shared" si="95"/>
        <v>0</v>
      </c>
      <c r="DQ383" s="250"/>
      <c r="DR383" s="250"/>
      <c r="DS383" s="250"/>
      <c r="DT383" s="250"/>
      <c r="DU383" s="250"/>
      <c r="DV383" s="250"/>
      <c r="DW383" s="250"/>
      <c r="DX383" s="250"/>
      <c r="DY383" s="250"/>
      <c r="DZ383" s="250"/>
      <c r="EA383" s="250"/>
      <c r="EB383" s="250"/>
      <c r="EC383" s="250"/>
      <c r="ED383" s="250"/>
      <c r="EE383" s="250"/>
      <c r="EF383" s="250"/>
      <c r="EG383" s="250"/>
      <c r="EH383" s="250"/>
      <c r="EI383" s="250"/>
    </row>
    <row r="384" spans="1:139" s="184" customFormat="1" ht="31.5" customHeight="1" x14ac:dyDescent="0.2">
      <c r="A384" s="179">
        <v>2022</v>
      </c>
      <c r="B384" s="152">
        <v>3</v>
      </c>
      <c r="C384" s="282">
        <v>44635</v>
      </c>
      <c r="D384" s="152">
        <v>18</v>
      </c>
      <c r="E384" s="152">
        <v>50</v>
      </c>
      <c r="F384" s="152">
        <v>7</v>
      </c>
      <c r="G384" s="183" t="s">
        <v>201</v>
      </c>
      <c r="H384" s="271" t="s">
        <v>202</v>
      </c>
      <c r="I384" s="271" t="s">
        <v>371</v>
      </c>
      <c r="J384" s="271">
        <v>2</v>
      </c>
      <c r="K384" s="271">
        <v>3</v>
      </c>
      <c r="L384" s="185">
        <v>54</v>
      </c>
      <c r="M384" s="186">
        <v>51.57</v>
      </c>
      <c r="N384" s="187">
        <v>56.43</v>
      </c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53"/>
      <c r="Z384" s="153">
        <v>107</v>
      </c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53">
        <v>89</v>
      </c>
      <c r="AL384" s="153">
        <v>107</v>
      </c>
      <c r="AM384" s="178"/>
      <c r="AN384" s="178"/>
      <c r="AO384" s="214"/>
      <c r="AP384" s="168">
        <v>101</v>
      </c>
      <c r="AQ384" s="169">
        <v>107</v>
      </c>
      <c r="AR384" s="167"/>
      <c r="AS384" s="167"/>
      <c r="AT384" s="167"/>
      <c r="AU384" s="167"/>
      <c r="AV384" s="167"/>
      <c r="AW384" s="167"/>
      <c r="AX384" s="167"/>
      <c r="AY384" s="167"/>
      <c r="AZ384" s="167"/>
      <c r="BA384" s="167"/>
      <c r="BB384" s="167"/>
      <c r="BC384" s="167"/>
      <c r="BD384" s="167"/>
      <c r="BE384" s="167"/>
      <c r="BF384" s="167"/>
      <c r="BG384" s="167"/>
      <c r="BH384" s="167"/>
      <c r="BI384" s="167"/>
      <c r="BJ384" s="167"/>
      <c r="BK384" s="167"/>
      <c r="BL384" s="167"/>
      <c r="BM384" s="167"/>
      <c r="BN384" s="167"/>
      <c r="BO384" s="167"/>
      <c r="BP384" s="167"/>
      <c r="BQ384" s="167"/>
      <c r="BR384" s="167"/>
      <c r="BS384" s="167"/>
      <c r="BT384" s="167"/>
      <c r="BU384" s="167"/>
      <c r="BV384" s="167"/>
      <c r="BW384" s="167"/>
      <c r="BX384" s="170"/>
      <c r="BY384" s="170"/>
      <c r="BZ384" s="170"/>
      <c r="CA384" s="170"/>
      <c r="CB384" s="170"/>
      <c r="CC384" s="170"/>
      <c r="CD384" s="170"/>
      <c r="CE384" s="170"/>
      <c r="CF384" s="170"/>
      <c r="CG384" s="171"/>
      <c r="CH384" s="166">
        <v>1.4999999999999999E-2</v>
      </c>
      <c r="CI384" s="283"/>
      <c r="CJ384" s="172"/>
      <c r="CK384" s="154"/>
      <c r="CL384" s="154"/>
      <c r="CM384" s="154"/>
      <c r="CN384" s="154"/>
      <c r="CO384" s="154" t="s">
        <v>367</v>
      </c>
      <c r="CP384" s="273" t="s">
        <v>372</v>
      </c>
      <c r="CQ384" s="250" t="s">
        <v>387</v>
      </c>
      <c r="CR384" s="250" t="s">
        <v>374</v>
      </c>
      <c r="CS384" s="250">
        <v>11</v>
      </c>
      <c r="CT384" s="250"/>
      <c r="CU384" s="250"/>
      <c r="CV384" s="250"/>
      <c r="CW384" s="250"/>
      <c r="CX384" s="250"/>
      <c r="CY384" s="250" t="str">
        <f t="shared" si="80"/>
        <v/>
      </c>
      <c r="CZ384" s="178" t="str">
        <f t="shared" si="81"/>
        <v/>
      </c>
      <c r="DA384" s="178" t="str">
        <f t="shared" si="82"/>
        <v/>
      </c>
      <c r="DB384" s="243">
        <f t="shared" si="83"/>
        <v>0</v>
      </c>
      <c r="DC384" s="12">
        <f t="shared" si="84"/>
        <v>0</v>
      </c>
      <c r="DD384" s="271">
        <f t="shared" si="85"/>
        <v>0</v>
      </c>
      <c r="DE384" s="271">
        <f t="shared" si="86"/>
        <v>101</v>
      </c>
      <c r="DF384" s="167">
        <f t="shared" si="87"/>
        <v>71</v>
      </c>
      <c r="DG384" s="271">
        <f t="shared" si="88"/>
        <v>0</v>
      </c>
      <c r="DH384" s="243">
        <f t="shared" si="89"/>
        <v>0</v>
      </c>
      <c r="DI384" s="281" t="str">
        <f t="shared" si="90"/>
        <v/>
      </c>
      <c r="DK384" s="12">
        <f t="shared" si="91"/>
        <v>-30</v>
      </c>
      <c r="DM384" s="242" t="str">
        <f t="shared" si="92"/>
        <v/>
      </c>
      <c r="DN384" s="250">
        <f t="shared" si="93"/>
        <v>1</v>
      </c>
      <c r="DO384" s="250">
        <f t="shared" si="94"/>
        <v>1</v>
      </c>
      <c r="DP384" s="250">
        <f t="shared" si="95"/>
        <v>0</v>
      </c>
      <c r="DQ384" s="250"/>
      <c r="DR384" s="250"/>
      <c r="DS384" s="250"/>
      <c r="DT384" s="250"/>
      <c r="DU384" s="250"/>
      <c r="DV384" s="250"/>
      <c r="DW384" s="250"/>
      <c r="DX384" s="250"/>
      <c r="DY384" s="250"/>
      <c r="DZ384" s="250"/>
      <c r="EA384" s="250"/>
      <c r="EB384" s="250"/>
      <c r="EC384" s="250"/>
      <c r="ED384" s="250"/>
      <c r="EE384" s="250"/>
      <c r="EF384" s="250"/>
      <c r="EG384" s="250"/>
      <c r="EH384" s="250"/>
      <c r="EI384" s="250"/>
    </row>
    <row r="385" spans="1:139" s="184" customFormat="1" ht="31.5" customHeight="1" x14ac:dyDescent="0.2">
      <c r="A385" s="179">
        <v>2022</v>
      </c>
      <c r="B385" s="152">
        <v>3</v>
      </c>
      <c r="C385" s="282">
        <v>44635</v>
      </c>
      <c r="D385" s="152">
        <v>236</v>
      </c>
      <c r="E385" s="152">
        <v>160</v>
      </c>
      <c r="F385" s="152">
        <v>7</v>
      </c>
      <c r="G385" s="183" t="s">
        <v>187</v>
      </c>
      <c r="H385" s="271" t="s">
        <v>188</v>
      </c>
      <c r="I385" s="271" t="s">
        <v>365</v>
      </c>
      <c r="J385" s="271">
        <v>2</v>
      </c>
      <c r="K385" s="271">
        <v>1</v>
      </c>
      <c r="L385" s="185">
        <v>200</v>
      </c>
      <c r="M385" s="186">
        <v>186</v>
      </c>
      <c r="N385" s="187">
        <v>214</v>
      </c>
      <c r="O385" s="178">
        <v>263</v>
      </c>
      <c r="P385" s="178">
        <v>254</v>
      </c>
      <c r="Q385" s="178">
        <v>258</v>
      </c>
      <c r="R385" s="178">
        <v>267</v>
      </c>
      <c r="S385" s="178">
        <v>265</v>
      </c>
      <c r="T385" s="178">
        <v>193</v>
      </c>
      <c r="U385" s="178">
        <v>195</v>
      </c>
      <c r="V385" s="178">
        <v>200</v>
      </c>
      <c r="W385" s="178">
        <v>191</v>
      </c>
      <c r="X385" s="178">
        <v>190</v>
      </c>
      <c r="Y385" s="153">
        <v>95</v>
      </c>
      <c r="Z385" s="153">
        <v>95</v>
      </c>
      <c r="AA385" s="178">
        <v>278</v>
      </c>
      <c r="AB385" s="178">
        <v>249</v>
      </c>
      <c r="AC385" s="178">
        <v>254</v>
      </c>
      <c r="AD385" s="178">
        <v>260</v>
      </c>
      <c r="AE385" s="178">
        <v>257</v>
      </c>
      <c r="AF385" s="178">
        <v>195</v>
      </c>
      <c r="AG385" s="178">
        <v>174</v>
      </c>
      <c r="AH385" s="178">
        <v>196</v>
      </c>
      <c r="AI385" s="178">
        <v>199</v>
      </c>
      <c r="AJ385" s="178">
        <v>201</v>
      </c>
      <c r="AK385" s="153">
        <v>77</v>
      </c>
      <c r="AL385" s="153">
        <v>95</v>
      </c>
      <c r="AM385" s="178"/>
      <c r="AN385" s="178"/>
      <c r="AO385" s="214"/>
      <c r="AP385" s="168">
        <v>76</v>
      </c>
      <c r="AQ385" s="169">
        <v>95</v>
      </c>
      <c r="AR385" s="167"/>
      <c r="AS385" s="167"/>
      <c r="AT385" s="167"/>
      <c r="AU385" s="167"/>
      <c r="AV385" s="167">
        <v>510</v>
      </c>
      <c r="AW385" s="167">
        <v>4</v>
      </c>
      <c r="AX385" s="167">
        <v>4</v>
      </c>
      <c r="AY385" s="167">
        <v>2</v>
      </c>
      <c r="AZ385" s="167"/>
      <c r="BA385" s="167"/>
      <c r="BB385" s="167"/>
      <c r="BC385" s="167"/>
      <c r="BD385" s="167"/>
      <c r="BE385" s="167"/>
      <c r="BF385" s="167"/>
      <c r="BG385" s="167"/>
      <c r="BH385" s="167">
        <v>520</v>
      </c>
      <c r="BI385" s="167"/>
      <c r="BJ385" s="167"/>
      <c r="BK385" s="167">
        <v>51</v>
      </c>
      <c r="BL385" s="167"/>
      <c r="BM385" s="167">
        <v>2</v>
      </c>
      <c r="BN385" s="167">
        <v>7</v>
      </c>
      <c r="BO385" s="167"/>
      <c r="BP385" s="167"/>
      <c r="BQ385" s="167"/>
      <c r="BR385" s="167"/>
      <c r="BS385" s="167"/>
      <c r="BT385" s="167"/>
      <c r="BU385" s="167"/>
      <c r="BV385" s="167"/>
      <c r="BW385" s="167"/>
      <c r="BX385" s="170">
        <v>6</v>
      </c>
      <c r="BY385" s="170">
        <v>9</v>
      </c>
      <c r="BZ385" s="170"/>
      <c r="CA385" s="170"/>
      <c r="CB385" s="170"/>
      <c r="CC385" s="170"/>
      <c r="CD385" s="170"/>
      <c r="CE385" s="170"/>
      <c r="CF385" s="170"/>
      <c r="CG385" s="171"/>
      <c r="CH385" s="166">
        <v>1.4999999999999999E-2</v>
      </c>
      <c r="CI385" s="283"/>
      <c r="CJ385" s="172"/>
      <c r="CK385" s="154"/>
      <c r="CL385" s="154"/>
      <c r="CM385" s="154"/>
      <c r="CN385" s="154"/>
      <c r="CO385" s="154" t="s">
        <v>433</v>
      </c>
      <c r="CP385" s="273" t="s">
        <v>434</v>
      </c>
      <c r="CQ385" s="250"/>
      <c r="CR385" s="250"/>
      <c r="CS385" s="250">
        <v>11</v>
      </c>
      <c r="CT385" s="250"/>
      <c r="CU385" s="250"/>
      <c r="CV385" s="250"/>
      <c r="CW385" s="250"/>
      <c r="CX385" s="250"/>
      <c r="CY385" s="250" t="str">
        <f t="shared" si="80"/>
        <v/>
      </c>
      <c r="CZ385" s="178">
        <f t="shared" si="81"/>
        <v>261</v>
      </c>
      <c r="DA385" s="178">
        <f t="shared" si="82"/>
        <v>193.4</v>
      </c>
      <c r="DB385" s="243">
        <f t="shared" si="83"/>
        <v>561</v>
      </c>
      <c r="DC385" s="12">
        <f t="shared" si="84"/>
        <v>19</v>
      </c>
      <c r="DD385" s="271">
        <f t="shared" si="85"/>
        <v>19</v>
      </c>
      <c r="DE385" s="271">
        <f t="shared" si="86"/>
        <v>91</v>
      </c>
      <c r="DF385" s="167">
        <f t="shared" si="87"/>
        <v>79</v>
      </c>
      <c r="DG385" s="271">
        <f t="shared" si="88"/>
        <v>0.2</v>
      </c>
      <c r="DH385" s="243">
        <f t="shared" si="89"/>
        <v>580</v>
      </c>
      <c r="DI385" s="281">
        <f t="shared" si="90"/>
        <v>3.2758620689655175E-2</v>
      </c>
      <c r="DK385" s="12">
        <f t="shared" si="91"/>
        <v>3</v>
      </c>
      <c r="DM385" s="242">
        <f t="shared" si="92"/>
        <v>-6.5999999999999943</v>
      </c>
      <c r="DN385" s="250">
        <f t="shared" si="93"/>
        <v>1</v>
      </c>
      <c r="DO385" s="250">
        <f t="shared" si="94"/>
        <v>1</v>
      </c>
      <c r="DP385" s="250">
        <f t="shared" si="95"/>
        <v>1</v>
      </c>
      <c r="DQ385" s="250"/>
      <c r="DR385" s="250"/>
      <c r="DS385" s="250"/>
      <c r="DT385" s="250"/>
      <c r="DU385" s="250"/>
      <c r="DV385" s="250"/>
      <c r="DW385" s="250"/>
      <c r="DX385" s="250"/>
      <c r="DY385" s="250"/>
      <c r="DZ385" s="250"/>
      <c r="EA385" s="250"/>
      <c r="EB385" s="250"/>
      <c r="EC385" s="250"/>
      <c r="ED385" s="250"/>
      <c r="EE385" s="250"/>
      <c r="EF385" s="250"/>
      <c r="EG385" s="250"/>
      <c r="EH385" s="250"/>
      <c r="EI385" s="250"/>
    </row>
    <row r="386" spans="1:139" s="184" customFormat="1" ht="31.5" customHeight="1" x14ac:dyDescent="0.2">
      <c r="A386" s="179">
        <v>2022</v>
      </c>
      <c r="B386" s="152">
        <v>3</v>
      </c>
      <c r="C386" s="282">
        <v>44635</v>
      </c>
      <c r="D386" s="152">
        <v>243</v>
      </c>
      <c r="E386" s="152">
        <v>167</v>
      </c>
      <c r="F386" s="152">
        <v>7</v>
      </c>
      <c r="G386" s="183" t="s">
        <v>155</v>
      </c>
      <c r="H386" s="271" t="s">
        <v>156</v>
      </c>
      <c r="I386" s="271" t="s">
        <v>365</v>
      </c>
      <c r="J386" s="271">
        <v>2</v>
      </c>
      <c r="K386" s="271">
        <v>2</v>
      </c>
      <c r="L386" s="185">
        <v>888</v>
      </c>
      <c r="M386" s="186">
        <v>825.84</v>
      </c>
      <c r="N386" s="187">
        <v>950.16</v>
      </c>
      <c r="O386" s="178">
        <v>1049</v>
      </c>
      <c r="P386" s="178"/>
      <c r="Q386" s="178"/>
      <c r="R386" s="178"/>
      <c r="S386" s="178"/>
      <c r="T386" s="178">
        <v>988</v>
      </c>
      <c r="U386" s="178"/>
      <c r="V386" s="178"/>
      <c r="W386" s="178"/>
      <c r="X386" s="178"/>
      <c r="Y386" s="153">
        <v>141</v>
      </c>
      <c r="Z386" s="153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53"/>
      <c r="AL386" s="153"/>
      <c r="AM386" s="178"/>
      <c r="AN386" s="178"/>
      <c r="AO386" s="214"/>
      <c r="AP386" s="168">
        <v>55</v>
      </c>
      <c r="AQ386" s="169">
        <v>131</v>
      </c>
      <c r="AR386" s="167"/>
      <c r="AS386" s="167"/>
      <c r="AT386" s="167"/>
      <c r="AU386" s="167"/>
      <c r="AV386" s="167">
        <v>156</v>
      </c>
      <c r="AW386" s="167">
        <v>8</v>
      </c>
      <c r="AX386" s="167">
        <v>8</v>
      </c>
      <c r="AY386" s="167">
        <v>8</v>
      </c>
      <c r="AZ386" s="167"/>
      <c r="BA386" s="167"/>
      <c r="BB386" s="167"/>
      <c r="BC386" s="167"/>
      <c r="BD386" s="167"/>
      <c r="BE386" s="167"/>
      <c r="BF386" s="167"/>
      <c r="BG386" s="167"/>
      <c r="BH386" s="167">
        <v>168</v>
      </c>
      <c r="BI386" s="167"/>
      <c r="BJ386" s="167"/>
      <c r="BK386" s="167">
        <v>156</v>
      </c>
      <c r="BL386" s="167"/>
      <c r="BM386" s="167"/>
      <c r="BN386" s="167"/>
      <c r="BO386" s="167"/>
      <c r="BP386" s="167"/>
      <c r="BQ386" s="167"/>
      <c r="BR386" s="167"/>
      <c r="BS386" s="167"/>
      <c r="BT386" s="167"/>
      <c r="BU386" s="167"/>
      <c r="BV386" s="167"/>
      <c r="BW386" s="167"/>
      <c r="BX386" s="170"/>
      <c r="BY386" s="170"/>
      <c r="BZ386" s="170"/>
      <c r="CA386" s="170"/>
      <c r="CB386" s="170"/>
      <c r="CC386" s="170"/>
      <c r="CD386" s="170"/>
      <c r="CE386" s="170"/>
      <c r="CF386" s="170"/>
      <c r="CG386" s="171"/>
      <c r="CH386" s="166">
        <v>1.4999999999999999E-2</v>
      </c>
      <c r="CI386" s="283"/>
      <c r="CJ386" s="172"/>
      <c r="CK386" s="154"/>
      <c r="CL386" s="154"/>
      <c r="CM386" s="154"/>
      <c r="CN386" s="154"/>
      <c r="CO386" s="154" t="s">
        <v>366</v>
      </c>
      <c r="CP386" s="273" t="s">
        <v>366</v>
      </c>
      <c r="CQ386" s="250"/>
      <c r="CR386" s="250"/>
      <c r="CS386" s="250">
        <v>11</v>
      </c>
      <c r="CT386" s="250"/>
      <c r="CU386" s="250"/>
      <c r="CV386" s="250"/>
      <c r="CW386" s="250"/>
      <c r="CX386" s="250"/>
      <c r="CY386" s="250" t="str">
        <f t="shared" si="80"/>
        <v/>
      </c>
      <c r="CZ386" s="178">
        <f t="shared" si="81"/>
        <v>1049</v>
      </c>
      <c r="DA386" s="178">
        <f t="shared" si="82"/>
        <v>988</v>
      </c>
      <c r="DB386" s="243">
        <f t="shared" si="83"/>
        <v>312</v>
      </c>
      <c r="DC386" s="12">
        <f t="shared" si="84"/>
        <v>24</v>
      </c>
      <c r="DD386" s="271">
        <f t="shared" si="85"/>
        <v>12</v>
      </c>
      <c r="DE386" s="271">
        <f t="shared" si="86"/>
        <v>141</v>
      </c>
      <c r="DF386" s="167">
        <f t="shared" si="87"/>
        <v>51</v>
      </c>
      <c r="DG386" s="271">
        <f t="shared" si="88"/>
        <v>0.2</v>
      </c>
      <c r="DH386" s="243">
        <f t="shared" si="89"/>
        <v>324</v>
      </c>
      <c r="DI386" s="281">
        <f t="shared" si="90"/>
        <v>3.7037037037037035E-2</v>
      </c>
      <c r="DK386" s="12">
        <f t="shared" si="91"/>
        <v>-4</v>
      </c>
      <c r="DM386" s="242">
        <f t="shared" si="92"/>
        <v>100</v>
      </c>
      <c r="DN386" s="250">
        <f t="shared" si="93"/>
        <v>0</v>
      </c>
      <c r="DO386" s="250">
        <f t="shared" si="94"/>
        <v>1</v>
      </c>
      <c r="DP386" s="250">
        <f t="shared" si="95"/>
        <v>0</v>
      </c>
      <c r="DQ386" s="250"/>
      <c r="DR386" s="250"/>
      <c r="DS386" s="250"/>
      <c r="DT386" s="250"/>
      <c r="DU386" s="250"/>
      <c r="DV386" s="250"/>
      <c r="DW386" s="250"/>
      <c r="DX386" s="250"/>
      <c r="DY386" s="250"/>
      <c r="DZ386" s="250"/>
      <c r="EA386" s="250"/>
      <c r="EB386" s="250"/>
      <c r="EC386" s="250"/>
      <c r="ED386" s="250"/>
      <c r="EE386" s="250"/>
      <c r="EF386" s="250"/>
      <c r="EG386" s="250"/>
      <c r="EH386" s="250"/>
      <c r="EI386" s="250"/>
    </row>
    <row r="387" spans="1:139" s="184" customFormat="1" ht="31.5" customHeight="1" x14ac:dyDescent="0.2">
      <c r="A387" s="179">
        <v>2022</v>
      </c>
      <c r="B387" s="152">
        <v>3</v>
      </c>
      <c r="C387" s="282">
        <v>44635</v>
      </c>
      <c r="D387" s="152">
        <v>125</v>
      </c>
      <c r="E387" s="152">
        <v>690</v>
      </c>
      <c r="F387" s="152">
        <v>8</v>
      </c>
      <c r="G387" s="183" t="s">
        <v>149</v>
      </c>
      <c r="H387" s="271" t="s">
        <v>150</v>
      </c>
      <c r="I387" s="271" t="s">
        <v>365</v>
      </c>
      <c r="J387" s="271">
        <v>4</v>
      </c>
      <c r="K387" s="271">
        <v>4</v>
      </c>
      <c r="L387" s="185">
        <v>170</v>
      </c>
      <c r="M387" s="186">
        <v>153</v>
      </c>
      <c r="N387" s="187">
        <v>187</v>
      </c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53"/>
      <c r="Z387" s="153"/>
      <c r="AA387" s="178">
        <v>172</v>
      </c>
      <c r="AB387" s="178">
        <v>185</v>
      </c>
      <c r="AC387" s="178">
        <v>187</v>
      </c>
      <c r="AD387" s="178">
        <v>190</v>
      </c>
      <c r="AE387" s="178">
        <v>194</v>
      </c>
      <c r="AF387" s="178">
        <v>145</v>
      </c>
      <c r="AG387" s="178">
        <v>168</v>
      </c>
      <c r="AH387" s="178">
        <v>170</v>
      </c>
      <c r="AI387" s="178">
        <v>168</v>
      </c>
      <c r="AJ387" s="178">
        <v>171</v>
      </c>
      <c r="AK387" s="153"/>
      <c r="AL387" s="153"/>
      <c r="AM387" s="178"/>
      <c r="AN387" s="178"/>
      <c r="AO387" s="214"/>
      <c r="AP387" s="168">
        <v>120</v>
      </c>
      <c r="AQ387" s="169">
        <v>120</v>
      </c>
      <c r="AR387" s="167"/>
      <c r="AS387" s="167"/>
      <c r="AT387" s="167"/>
      <c r="AU387" s="167"/>
      <c r="AV387" s="167"/>
      <c r="AW387" s="167">
        <v>10</v>
      </c>
      <c r="AX387" s="167">
        <v>2</v>
      </c>
      <c r="AY387" s="167">
        <v>2</v>
      </c>
      <c r="AZ387" s="167"/>
      <c r="BA387" s="167"/>
      <c r="BB387" s="167"/>
      <c r="BC387" s="167"/>
      <c r="BD387" s="167"/>
      <c r="BE387" s="167"/>
      <c r="BF387" s="167"/>
      <c r="BG387" s="167"/>
      <c r="BH387" s="167"/>
      <c r="BI387" s="167"/>
      <c r="BJ387" s="167"/>
      <c r="BK387" s="167"/>
      <c r="BL387" s="167">
        <v>3</v>
      </c>
      <c r="BM387" s="167">
        <v>5</v>
      </c>
      <c r="BN387" s="167">
        <v>5</v>
      </c>
      <c r="BO387" s="167"/>
      <c r="BP387" s="167"/>
      <c r="BQ387" s="167"/>
      <c r="BR387" s="167"/>
      <c r="BS387" s="167"/>
      <c r="BT387" s="167"/>
      <c r="BU387" s="167"/>
      <c r="BV387" s="167"/>
      <c r="BW387" s="167">
        <v>3</v>
      </c>
      <c r="BX387" s="170">
        <v>1</v>
      </c>
      <c r="BY387" s="170">
        <v>1</v>
      </c>
      <c r="BZ387" s="170"/>
      <c r="CA387" s="170"/>
      <c r="CB387" s="170"/>
      <c r="CC387" s="170"/>
      <c r="CD387" s="170"/>
      <c r="CE387" s="170"/>
      <c r="CF387" s="170"/>
      <c r="CG387" s="171"/>
      <c r="CH387" s="166">
        <v>1.4999999999999999E-2</v>
      </c>
      <c r="CI387" s="283"/>
      <c r="CJ387" s="172"/>
      <c r="CK387" s="154"/>
      <c r="CL387" s="154"/>
      <c r="CM387" s="154"/>
      <c r="CN387" s="154"/>
      <c r="CO387" s="154" t="s">
        <v>388</v>
      </c>
      <c r="CP387" s="273" t="s">
        <v>389</v>
      </c>
      <c r="CQ387" s="250"/>
      <c r="CR387" s="250"/>
      <c r="CS387" s="250">
        <v>11</v>
      </c>
      <c r="CT387" s="250"/>
      <c r="CU387" s="250"/>
      <c r="CV387" s="250"/>
      <c r="CW387" s="250"/>
      <c r="CX387" s="250"/>
      <c r="CY387" s="250" t="str">
        <f t="shared" si="80"/>
        <v/>
      </c>
      <c r="CZ387" s="178">
        <f t="shared" si="81"/>
        <v>186</v>
      </c>
      <c r="DA387" s="178">
        <f t="shared" si="82"/>
        <v>164.4</v>
      </c>
      <c r="DB387" s="243">
        <f t="shared" si="83"/>
        <v>0</v>
      </c>
      <c r="DC387" s="12">
        <f t="shared" si="84"/>
        <v>27</v>
      </c>
      <c r="DD387" s="271">
        <f t="shared" si="85"/>
        <v>7</v>
      </c>
      <c r="DE387" s="271" t="str">
        <f t="shared" si="86"/>
        <v/>
      </c>
      <c r="DF387" s="167" t="str">
        <f t="shared" si="87"/>
        <v/>
      </c>
      <c r="DG387" s="271" t="str">
        <f t="shared" si="88"/>
        <v/>
      </c>
      <c r="DH387" s="243">
        <f t="shared" si="89"/>
        <v>7</v>
      </c>
      <c r="DI387" s="281">
        <f t="shared" si="90"/>
        <v>1</v>
      </c>
      <c r="DK387" s="12" t="str">
        <f t="shared" si="91"/>
        <v/>
      </c>
      <c r="DM387" s="242">
        <f t="shared" si="92"/>
        <v>-5.5999999999999943</v>
      </c>
      <c r="DN387" s="250">
        <f t="shared" si="93"/>
        <v>0</v>
      </c>
      <c r="DO387" s="250">
        <f t="shared" si="94"/>
        <v>1</v>
      </c>
      <c r="DP387" s="250">
        <f t="shared" si="95"/>
        <v>1</v>
      </c>
      <c r="DQ387" s="250"/>
      <c r="DR387" s="250"/>
      <c r="DS387" s="250"/>
      <c r="DT387" s="250"/>
      <c r="DU387" s="250"/>
      <c r="DV387" s="250"/>
      <c r="DW387" s="250"/>
      <c r="DX387" s="250"/>
      <c r="DY387" s="250"/>
      <c r="DZ387" s="250"/>
      <c r="EA387" s="250"/>
      <c r="EB387" s="250"/>
      <c r="EC387" s="250"/>
      <c r="ED387" s="250"/>
      <c r="EE387" s="250"/>
      <c r="EF387" s="250"/>
      <c r="EG387" s="250"/>
      <c r="EH387" s="250"/>
      <c r="EI387" s="250"/>
    </row>
    <row r="388" spans="1:139" s="184" customFormat="1" ht="31.5" customHeight="1" x14ac:dyDescent="0.2">
      <c r="A388" s="179">
        <v>2022</v>
      </c>
      <c r="B388" s="152">
        <v>3</v>
      </c>
      <c r="C388" s="282">
        <v>44635</v>
      </c>
      <c r="D388" s="152">
        <v>125</v>
      </c>
      <c r="E388" s="152">
        <v>691</v>
      </c>
      <c r="F388" s="152">
        <v>8</v>
      </c>
      <c r="G388" s="183" t="s">
        <v>151</v>
      </c>
      <c r="H388" s="271" t="s">
        <v>152</v>
      </c>
      <c r="I388" s="271" t="s">
        <v>365</v>
      </c>
      <c r="J388" s="271">
        <v>4</v>
      </c>
      <c r="K388" s="271">
        <v>4</v>
      </c>
      <c r="L388" s="185">
        <v>194</v>
      </c>
      <c r="M388" s="186">
        <v>174.6</v>
      </c>
      <c r="N388" s="187">
        <v>213.4</v>
      </c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53"/>
      <c r="Z388" s="153"/>
      <c r="AA388" s="178">
        <v>222</v>
      </c>
      <c r="AB388" s="178">
        <v>230</v>
      </c>
      <c r="AC388" s="178">
        <v>217</v>
      </c>
      <c r="AD388" s="178">
        <v>224</v>
      </c>
      <c r="AE388" s="178">
        <v>220</v>
      </c>
      <c r="AF388" s="178">
        <v>170</v>
      </c>
      <c r="AG388" s="178">
        <v>190</v>
      </c>
      <c r="AH388" s="178">
        <v>188</v>
      </c>
      <c r="AI388" s="178">
        <v>199</v>
      </c>
      <c r="AJ388" s="178">
        <v>201</v>
      </c>
      <c r="AK388" s="153"/>
      <c r="AL388" s="153"/>
      <c r="AM388" s="178"/>
      <c r="AN388" s="178"/>
      <c r="AO388" s="214"/>
      <c r="AP388" s="168">
        <v>120</v>
      </c>
      <c r="AQ388" s="169">
        <v>120</v>
      </c>
      <c r="AR388" s="167"/>
      <c r="AS388" s="167"/>
      <c r="AT388" s="167"/>
      <c r="AU388" s="167"/>
      <c r="AV388" s="167"/>
      <c r="AW388" s="167">
        <v>5</v>
      </c>
      <c r="AX388" s="167">
        <v>3</v>
      </c>
      <c r="AY388" s="167">
        <v>2</v>
      </c>
      <c r="AZ388" s="167"/>
      <c r="BA388" s="167"/>
      <c r="BB388" s="167"/>
      <c r="BC388" s="167"/>
      <c r="BD388" s="167"/>
      <c r="BE388" s="167"/>
      <c r="BF388" s="167"/>
      <c r="BG388" s="167"/>
      <c r="BH388" s="167"/>
      <c r="BI388" s="167"/>
      <c r="BJ388" s="167"/>
      <c r="BK388" s="167"/>
      <c r="BL388" s="167">
        <v>1</v>
      </c>
      <c r="BM388" s="167">
        <v>1</v>
      </c>
      <c r="BN388" s="167">
        <v>4</v>
      </c>
      <c r="BO388" s="167"/>
      <c r="BP388" s="167"/>
      <c r="BQ388" s="167"/>
      <c r="BR388" s="167"/>
      <c r="BS388" s="167"/>
      <c r="BT388" s="167"/>
      <c r="BU388" s="167"/>
      <c r="BV388" s="167"/>
      <c r="BW388" s="167">
        <v>1</v>
      </c>
      <c r="BX388" s="170">
        <v>1</v>
      </c>
      <c r="BY388" s="170">
        <v>1</v>
      </c>
      <c r="BZ388" s="170"/>
      <c r="CA388" s="170"/>
      <c r="CB388" s="170"/>
      <c r="CC388" s="170"/>
      <c r="CD388" s="170"/>
      <c r="CE388" s="170"/>
      <c r="CF388" s="170"/>
      <c r="CG388" s="171"/>
      <c r="CH388" s="166">
        <v>1.4999999999999999E-2</v>
      </c>
      <c r="CI388" s="283"/>
      <c r="CJ388" s="172"/>
      <c r="CK388" s="154"/>
      <c r="CL388" s="154"/>
      <c r="CM388" s="154"/>
      <c r="CN388" s="154"/>
      <c r="CO388" s="154" t="s">
        <v>388</v>
      </c>
      <c r="CP388" s="273" t="s">
        <v>389</v>
      </c>
      <c r="CQ388" s="250"/>
      <c r="CR388" s="250"/>
      <c r="CS388" s="250">
        <v>11</v>
      </c>
      <c r="CT388" s="250"/>
      <c r="CU388" s="250"/>
      <c r="CV388" s="250"/>
      <c r="CW388" s="250"/>
      <c r="CX388" s="250"/>
      <c r="CY388" s="250" t="str">
        <f t="shared" ref="CY388:CY451" si="96">IFERROR(ROUND(STDEV(AN388,L388),1),"")</f>
        <v/>
      </c>
      <c r="CZ388" s="178">
        <f t="shared" ref="CZ388:CZ451" si="97">IFERROR(ROUND(AVERAGE(O388:S388,AA388:AE388),0),"")</f>
        <v>223</v>
      </c>
      <c r="DA388" s="178">
        <f t="shared" ref="DA388:DA451" si="98">IFERROR(AVERAGE(T388:X388,AF388:AJ388),"")</f>
        <v>189.6</v>
      </c>
      <c r="DB388" s="243">
        <f t="shared" ref="DB388:DB451" si="99">AV388+BK388</f>
        <v>0</v>
      </c>
      <c r="DC388" s="12">
        <f t="shared" ref="DC388:DC451" si="100">SUM(BL388:BT388,AW388:BE388)</f>
        <v>16</v>
      </c>
      <c r="DD388" s="271">
        <f t="shared" ref="DD388:DD451" si="101">IFERROR(ROUND(DC388/K388,0),"")</f>
        <v>4</v>
      </c>
      <c r="DE388" s="271" t="str">
        <f t="shared" ref="DE388:DE451" si="102">IFERROR(ROUND(AVERAGE(Y388:Z388,AK388:AL388),0),"")</f>
        <v/>
      </c>
      <c r="DF388" s="167" t="str">
        <f t="shared" ref="DF388:DF451" si="103">IFERROR(ROUND((3600/DE388*J388),0),"")</f>
        <v/>
      </c>
      <c r="DG388" s="271" t="str">
        <f t="shared" ref="DG388:DG451" si="104">IFERROR(ROUND(DD388/DF388,1),"")</f>
        <v/>
      </c>
      <c r="DH388" s="243">
        <f t="shared" ref="DH388:DH451" si="105">IFERROR(DB388+DD388,"")</f>
        <v>4</v>
      </c>
      <c r="DI388" s="281">
        <f t="shared" ref="DI388:DI451" si="106">IFERROR(DD388/DH388,"")</f>
        <v>1</v>
      </c>
      <c r="DK388" s="12" t="str">
        <f t="shared" ref="DK388:DK451" si="107">IFERROR(DF388-AP388,"")</f>
        <v/>
      </c>
      <c r="DM388" s="242">
        <f t="shared" ref="DM388:DM451" si="108">IFERROR(DA388-L388,"")</f>
        <v>-4.4000000000000057</v>
      </c>
      <c r="DN388" s="250">
        <f t="shared" ref="DN388:DN451" si="109">IF(DE388&gt;AQ388,0,1)</f>
        <v>0</v>
      </c>
      <c r="DO388" s="250">
        <f t="shared" ref="DO388:DO451" si="110">IF(DA388&lt;M388,0,1)</f>
        <v>1</v>
      </c>
      <c r="DP388" s="250">
        <f t="shared" ref="DP388:DP451" si="111">IF(DA388&gt;N388,0,1)</f>
        <v>1</v>
      </c>
      <c r="DQ388" s="250"/>
      <c r="DR388" s="250"/>
      <c r="DS388" s="250"/>
      <c r="DT388" s="250"/>
      <c r="DU388" s="250"/>
      <c r="DV388" s="250"/>
      <c r="DW388" s="250"/>
      <c r="DX388" s="250"/>
      <c r="DY388" s="250"/>
      <c r="DZ388" s="250"/>
      <c r="EA388" s="250"/>
      <c r="EB388" s="250"/>
      <c r="EC388" s="250"/>
      <c r="ED388" s="250"/>
      <c r="EE388" s="250"/>
      <c r="EF388" s="250"/>
      <c r="EG388" s="250"/>
      <c r="EH388" s="250"/>
      <c r="EI388" s="250"/>
    </row>
    <row r="389" spans="1:139" s="184" customFormat="1" ht="31.5" customHeight="1" x14ac:dyDescent="0.2">
      <c r="A389" s="179">
        <v>2022</v>
      </c>
      <c r="B389" s="152">
        <v>3</v>
      </c>
      <c r="C389" s="282">
        <v>44635</v>
      </c>
      <c r="D389" s="152">
        <v>434</v>
      </c>
      <c r="E389" s="152">
        <v>751</v>
      </c>
      <c r="F389" s="152">
        <v>8</v>
      </c>
      <c r="G389" s="183" t="s">
        <v>175</v>
      </c>
      <c r="H389" s="271" t="s">
        <v>176</v>
      </c>
      <c r="I389" s="271" t="s">
        <v>365</v>
      </c>
      <c r="J389" s="271">
        <v>1</v>
      </c>
      <c r="K389" s="271">
        <v>4</v>
      </c>
      <c r="L389" s="185">
        <v>1009</v>
      </c>
      <c r="M389" s="186">
        <v>949.46900000000005</v>
      </c>
      <c r="N389" s="187">
        <v>1080.6389999999999</v>
      </c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53"/>
      <c r="Z389" s="153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53"/>
      <c r="AL389" s="153"/>
      <c r="AM389" s="178"/>
      <c r="AN389" s="178"/>
      <c r="AO389" s="214"/>
      <c r="AP389" s="168">
        <v>33</v>
      </c>
      <c r="AQ389" s="169">
        <v>180</v>
      </c>
      <c r="AR389" s="167"/>
      <c r="AS389" s="167"/>
      <c r="AT389" s="167"/>
      <c r="AU389" s="167"/>
      <c r="AV389" s="167">
        <v>336</v>
      </c>
      <c r="AW389" s="167">
        <v>5</v>
      </c>
      <c r="AX389" s="167">
        <v>7</v>
      </c>
      <c r="AY389" s="167">
        <v>8</v>
      </c>
      <c r="AZ389" s="167"/>
      <c r="BA389" s="167"/>
      <c r="BB389" s="167"/>
      <c r="BC389" s="167"/>
      <c r="BD389" s="167"/>
      <c r="BE389" s="167"/>
      <c r="BF389" s="167"/>
      <c r="BG389" s="167"/>
      <c r="BH389" s="167">
        <v>341</v>
      </c>
      <c r="BI389" s="167"/>
      <c r="BJ389" s="167"/>
      <c r="BK389" s="167"/>
      <c r="BL389" s="167"/>
      <c r="BM389" s="167"/>
      <c r="BN389" s="167"/>
      <c r="BO389" s="167"/>
      <c r="BP389" s="167"/>
      <c r="BQ389" s="167"/>
      <c r="BR389" s="167"/>
      <c r="BS389" s="167"/>
      <c r="BT389" s="167"/>
      <c r="BU389" s="167"/>
      <c r="BV389" s="167"/>
      <c r="BW389" s="167"/>
      <c r="BX389" s="170"/>
      <c r="BY389" s="170"/>
      <c r="BZ389" s="170"/>
      <c r="CA389" s="170"/>
      <c r="CB389" s="170"/>
      <c r="CC389" s="170"/>
      <c r="CD389" s="170"/>
      <c r="CE389" s="170"/>
      <c r="CF389" s="170"/>
      <c r="CG389" s="171"/>
      <c r="CH389" s="166">
        <v>1.4999999999999999E-2</v>
      </c>
      <c r="CI389" s="283"/>
      <c r="CJ389" s="172"/>
      <c r="CK389" s="154"/>
      <c r="CL389" s="154"/>
      <c r="CM389" s="154"/>
      <c r="CN389" s="154"/>
      <c r="CO389" s="154" t="s">
        <v>367</v>
      </c>
      <c r="CP389" s="273" t="s">
        <v>368</v>
      </c>
      <c r="CQ389" s="250" t="s">
        <v>437</v>
      </c>
      <c r="CR389" s="250" t="s">
        <v>370</v>
      </c>
      <c r="CS389" s="250">
        <v>11</v>
      </c>
      <c r="CT389" s="250"/>
      <c r="CU389" s="250"/>
      <c r="CV389" s="250"/>
      <c r="CW389" s="250"/>
      <c r="CX389" s="250"/>
      <c r="CY389" s="250" t="str">
        <f t="shared" si="96"/>
        <v/>
      </c>
      <c r="CZ389" s="178" t="str">
        <f t="shared" si="97"/>
        <v/>
      </c>
      <c r="DA389" s="178" t="str">
        <f t="shared" si="98"/>
        <v/>
      </c>
      <c r="DB389" s="243">
        <f t="shared" si="99"/>
        <v>336</v>
      </c>
      <c r="DC389" s="12">
        <f t="shared" si="100"/>
        <v>20</v>
      </c>
      <c r="DD389" s="271">
        <f t="shared" si="101"/>
        <v>5</v>
      </c>
      <c r="DE389" s="271" t="str">
        <f t="shared" si="102"/>
        <v/>
      </c>
      <c r="DF389" s="167" t="str">
        <f t="shared" si="103"/>
        <v/>
      </c>
      <c r="DG389" s="271" t="str">
        <f t="shared" si="104"/>
        <v/>
      </c>
      <c r="DH389" s="243">
        <f t="shared" si="105"/>
        <v>341</v>
      </c>
      <c r="DI389" s="281">
        <f t="shared" si="106"/>
        <v>1.466275659824047E-2</v>
      </c>
      <c r="DK389" s="12" t="str">
        <f t="shared" si="107"/>
        <v/>
      </c>
      <c r="DM389" s="242" t="str">
        <f t="shared" si="108"/>
        <v/>
      </c>
      <c r="DN389" s="250">
        <f t="shared" si="109"/>
        <v>0</v>
      </c>
      <c r="DO389" s="250">
        <f t="shared" si="110"/>
        <v>1</v>
      </c>
      <c r="DP389" s="250">
        <f t="shared" si="111"/>
        <v>0</v>
      </c>
      <c r="DQ389" s="250"/>
      <c r="DR389" s="250"/>
      <c r="DS389" s="250"/>
      <c r="DT389" s="250"/>
      <c r="DU389" s="250"/>
      <c r="DV389" s="250"/>
      <c r="DW389" s="250"/>
      <c r="DX389" s="250"/>
      <c r="DY389" s="250"/>
      <c r="DZ389" s="250"/>
      <c r="EA389" s="250"/>
      <c r="EB389" s="250"/>
      <c r="EC389" s="250"/>
      <c r="ED389" s="250"/>
      <c r="EE389" s="250"/>
      <c r="EF389" s="250"/>
      <c r="EG389" s="250"/>
      <c r="EH389" s="250"/>
      <c r="EI389" s="250"/>
    </row>
    <row r="390" spans="1:139" s="184" customFormat="1" ht="31.5" customHeight="1" x14ac:dyDescent="0.2">
      <c r="A390" s="179">
        <v>2022</v>
      </c>
      <c r="B390" s="152">
        <v>3</v>
      </c>
      <c r="C390" s="282">
        <v>44635</v>
      </c>
      <c r="D390" s="152">
        <v>433</v>
      </c>
      <c r="E390" s="152">
        <v>452</v>
      </c>
      <c r="F390" s="152">
        <v>46</v>
      </c>
      <c r="G390" s="183" t="s">
        <v>169</v>
      </c>
      <c r="H390" s="271" t="s">
        <v>170</v>
      </c>
      <c r="I390" s="271" t="s">
        <v>395</v>
      </c>
      <c r="J390" s="271">
        <v>4</v>
      </c>
      <c r="K390" s="271">
        <v>2</v>
      </c>
      <c r="L390" s="185">
        <v>270</v>
      </c>
      <c r="M390" s="186">
        <v>251.1</v>
      </c>
      <c r="N390" s="187">
        <v>288.89999999999998</v>
      </c>
      <c r="O390" s="178">
        <v>189</v>
      </c>
      <c r="P390" s="178">
        <v>188</v>
      </c>
      <c r="Q390" s="178">
        <v>188</v>
      </c>
      <c r="R390" s="178">
        <v>191</v>
      </c>
      <c r="S390" s="178">
        <v>189</v>
      </c>
      <c r="T390" s="178">
        <v>165</v>
      </c>
      <c r="U390" s="178">
        <v>168</v>
      </c>
      <c r="V390" s="178">
        <v>169</v>
      </c>
      <c r="W390" s="178">
        <v>163</v>
      </c>
      <c r="X390" s="178">
        <v>160</v>
      </c>
      <c r="Y390" s="153"/>
      <c r="Z390" s="153"/>
      <c r="AA390" s="178">
        <v>200</v>
      </c>
      <c r="AB390" s="178">
        <v>212</v>
      </c>
      <c r="AC390" s="178">
        <v>195</v>
      </c>
      <c r="AD390" s="178">
        <v>207</v>
      </c>
      <c r="AE390" s="178">
        <v>197</v>
      </c>
      <c r="AF390" s="178">
        <v>175</v>
      </c>
      <c r="AG390" s="178">
        <v>187</v>
      </c>
      <c r="AH390" s="178">
        <v>180</v>
      </c>
      <c r="AI390" s="178">
        <v>172</v>
      </c>
      <c r="AJ390" s="178">
        <v>181</v>
      </c>
      <c r="AK390" s="153"/>
      <c r="AL390" s="153"/>
      <c r="AM390" s="178"/>
      <c r="AN390" s="178"/>
      <c r="AO390" s="214"/>
      <c r="AP390" s="168">
        <v>96</v>
      </c>
      <c r="AQ390" s="169">
        <v>150</v>
      </c>
      <c r="AR390" s="167"/>
      <c r="AS390" s="167"/>
      <c r="AT390" s="167"/>
      <c r="AU390" s="167"/>
      <c r="AV390" s="167">
        <v>320</v>
      </c>
      <c r="AW390" s="167">
        <v>4</v>
      </c>
      <c r="AX390" s="167">
        <v>4</v>
      </c>
      <c r="AY390" s="167">
        <v>1</v>
      </c>
      <c r="AZ390" s="167"/>
      <c r="BA390" s="167"/>
      <c r="BB390" s="167"/>
      <c r="BC390" s="167"/>
      <c r="BD390" s="167"/>
      <c r="BE390" s="167"/>
      <c r="BF390" s="167"/>
      <c r="BG390" s="167"/>
      <c r="BH390" s="167">
        <v>329</v>
      </c>
      <c r="BI390" s="167"/>
      <c r="BJ390" s="167"/>
      <c r="BK390" s="167">
        <v>320</v>
      </c>
      <c r="BL390" s="167">
        <v>1</v>
      </c>
      <c r="BM390" s="167">
        <v>4</v>
      </c>
      <c r="BN390" s="167">
        <v>2</v>
      </c>
      <c r="BO390" s="167"/>
      <c r="BP390" s="167"/>
      <c r="BQ390" s="167"/>
      <c r="BR390" s="167"/>
      <c r="BS390" s="167"/>
      <c r="BT390" s="167"/>
      <c r="BU390" s="167"/>
      <c r="BV390" s="167"/>
      <c r="BW390" s="167">
        <v>2</v>
      </c>
      <c r="BX390" s="170">
        <v>4</v>
      </c>
      <c r="BY390" s="170">
        <v>1</v>
      </c>
      <c r="BZ390" s="170"/>
      <c r="CA390" s="170"/>
      <c r="CB390" s="170"/>
      <c r="CC390" s="170"/>
      <c r="CD390" s="170"/>
      <c r="CE390" s="170"/>
      <c r="CF390" s="170"/>
      <c r="CG390" s="171"/>
      <c r="CH390" s="166">
        <v>0.02</v>
      </c>
      <c r="CI390" s="283"/>
      <c r="CJ390" s="172"/>
      <c r="CK390" s="154"/>
      <c r="CL390" s="154"/>
      <c r="CM390" s="154"/>
      <c r="CN390" s="154"/>
      <c r="CO390" s="154" t="s">
        <v>375</v>
      </c>
      <c r="CP390" s="273" t="s">
        <v>391</v>
      </c>
      <c r="CQ390" s="250"/>
      <c r="CR390" s="250"/>
      <c r="CS390" s="250">
        <v>11</v>
      </c>
      <c r="CT390" s="250"/>
      <c r="CU390" s="250"/>
      <c r="CV390" s="250"/>
      <c r="CW390" s="250"/>
      <c r="CX390" s="250"/>
      <c r="CY390" s="250" t="str">
        <f t="shared" si="96"/>
        <v/>
      </c>
      <c r="CZ390" s="178">
        <f t="shared" si="97"/>
        <v>196</v>
      </c>
      <c r="DA390" s="178">
        <f t="shared" si="98"/>
        <v>172</v>
      </c>
      <c r="DB390" s="243">
        <f t="shared" si="99"/>
        <v>640</v>
      </c>
      <c r="DC390" s="12">
        <f t="shared" si="100"/>
        <v>16</v>
      </c>
      <c r="DD390" s="271">
        <f t="shared" si="101"/>
        <v>8</v>
      </c>
      <c r="DE390" s="271" t="str">
        <f t="shared" si="102"/>
        <v/>
      </c>
      <c r="DF390" s="167" t="str">
        <f t="shared" si="103"/>
        <v/>
      </c>
      <c r="DG390" s="271" t="str">
        <f t="shared" si="104"/>
        <v/>
      </c>
      <c r="DH390" s="243">
        <f t="shared" si="105"/>
        <v>648</v>
      </c>
      <c r="DI390" s="281">
        <f t="shared" si="106"/>
        <v>1.2345679012345678E-2</v>
      </c>
      <c r="DK390" s="12" t="str">
        <f t="shared" si="107"/>
        <v/>
      </c>
      <c r="DM390" s="242">
        <f t="shared" si="108"/>
        <v>-98</v>
      </c>
      <c r="DN390" s="250">
        <f t="shared" si="109"/>
        <v>0</v>
      </c>
      <c r="DO390" s="250">
        <f t="shared" si="110"/>
        <v>0</v>
      </c>
      <c r="DP390" s="250">
        <f t="shared" si="111"/>
        <v>1</v>
      </c>
      <c r="DQ390" s="250"/>
      <c r="DR390" s="250"/>
      <c r="DS390" s="250"/>
      <c r="DT390" s="250"/>
      <c r="DU390" s="250"/>
      <c r="DV390" s="250"/>
      <c r="DW390" s="250"/>
      <c r="DX390" s="250"/>
      <c r="DY390" s="250"/>
      <c r="DZ390" s="250"/>
      <c r="EA390" s="250"/>
      <c r="EB390" s="250"/>
      <c r="EC390" s="250"/>
      <c r="ED390" s="250"/>
      <c r="EE390" s="250"/>
      <c r="EF390" s="250"/>
      <c r="EG390" s="250"/>
      <c r="EH390" s="250"/>
      <c r="EI390" s="250"/>
    </row>
    <row r="391" spans="1:139" s="184" customFormat="1" ht="31.5" customHeight="1" x14ac:dyDescent="0.2">
      <c r="A391" s="179">
        <v>2022</v>
      </c>
      <c r="B391" s="152">
        <v>3</v>
      </c>
      <c r="C391" s="282">
        <v>44635</v>
      </c>
      <c r="D391" s="152">
        <v>433</v>
      </c>
      <c r="E391" s="152">
        <v>453</v>
      </c>
      <c r="F391" s="152">
        <v>46</v>
      </c>
      <c r="G391" s="183" t="s">
        <v>171</v>
      </c>
      <c r="H391" s="271" t="s">
        <v>172</v>
      </c>
      <c r="I391" s="271" t="s">
        <v>395</v>
      </c>
      <c r="J391" s="271">
        <v>4</v>
      </c>
      <c r="K391" s="271">
        <v>2</v>
      </c>
      <c r="L391" s="185">
        <v>175</v>
      </c>
      <c r="M391" s="186">
        <v>162.75</v>
      </c>
      <c r="N391" s="187">
        <v>187.25</v>
      </c>
      <c r="O391" s="178">
        <v>283</v>
      </c>
      <c r="P391" s="178">
        <v>278</v>
      </c>
      <c r="Q391" s="178">
        <v>284</v>
      </c>
      <c r="R391" s="178">
        <v>285</v>
      </c>
      <c r="S391" s="178">
        <v>280</v>
      </c>
      <c r="T391" s="178">
        <v>247</v>
      </c>
      <c r="U391" s="178">
        <v>262</v>
      </c>
      <c r="V391" s="178">
        <v>250</v>
      </c>
      <c r="W391" s="178">
        <v>250</v>
      </c>
      <c r="X391" s="178">
        <v>247</v>
      </c>
      <c r="Y391" s="153">
        <v>179</v>
      </c>
      <c r="Z391" s="153">
        <v>175</v>
      </c>
      <c r="AA391" s="178">
        <v>305</v>
      </c>
      <c r="AB391" s="178">
        <v>312</v>
      </c>
      <c r="AC391" s="178">
        <v>281</v>
      </c>
      <c r="AD391" s="178">
        <v>308</v>
      </c>
      <c r="AE391" s="178">
        <v>289</v>
      </c>
      <c r="AF391" s="178"/>
      <c r="AG391" s="178"/>
      <c r="AH391" s="178"/>
      <c r="AI391" s="178"/>
      <c r="AJ391" s="178"/>
      <c r="AK391" s="153">
        <v>178</v>
      </c>
      <c r="AL391" s="153">
        <v>169</v>
      </c>
      <c r="AM391" s="178"/>
      <c r="AN391" s="178"/>
      <c r="AO391" s="214"/>
      <c r="AP391" s="168">
        <v>96</v>
      </c>
      <c r="AQ391" s="169">
        <v>150</v>
      </c>
      <c r="AR391" s="167"/>
      <c r="AS391" s="167"/>
      <c r="AT391" s="167"/>
      <c r="AU391" s="167"/>
      <c r="AV391" s="167">
        <v>320</v>
      </c>
      <c r="AW391" s="167">
        <v>2</v>
      </c>
      <c r="AX391" s="167">
        <v>4</v>
      </c>
      <c r="AY391" s="167">
        <v>1</v>
      </c>
      <c r="AZ391" s="167"/>
      <c r="BA391" s="167"/>
      <c r="BB391" s="167"/>
      <c r="BC391" s="167"/>
      <c r="BD391" s="167"/>
      <c r="BE391" s="167"/>
      <c r="BF391" s="167"/>
      <c r="BG391" s="167"/>
      <c r="BH391" s="167">
        <v>327</v>
      </c>
      <c r="BI391" s="167"/>
      <c r="BJ391" s="167"/>
      <c r="BK391" s="167">
        <v>320</v>
      </c>
      <c r="BL391" s="167">
        <v>2</v>
      </c>
      <c r="BM391" s="167">
        <v>5</v>
      </c>
      <c r="BN391" s="167">
        <v>3</v>
      </c>
      <c r="BO391" s="167"/>
      <c r="BP391" s="167"/>
      <c r="BQ391" s="167"/>
      <c r="BR391" s="167"/>
      <c r="BS391" s="167"/>
      <c r="BT391" s="167"/>
      <c r="BU391" s="167"/>
      <c r="BV391" s="167"/>
      <c r="BW391" s="167">
        <v>2</v>
      </c>
      <c r="BX391" s="170">
        <v>4</v>
      </c>
      <c r="BY391" s="170">
        <v>2</v>
      </c>
      <c r="BZ391" s="170"/>
      <c r="CA391" s="170"/>
      <c r="CB391" s="170"/>
      <c r="CC391" s="170"/>
      <c r="CD391" s="170"/>
      <c r="CE391" s="170"/>
      <c r="CF391" s="170"/>
      <c r="CG391" s="171"/>
      <c r="CH391" s="166">
        <v>0.02</v>
      </c>
      <c r="CI391" s="283"/>
      <c r="CJ391" s="172"/>
      <c r="CK391" s="154"/>
      <c r="CL391" s="154"/>
      <c r="CM391" s="154"/>
      <c r="CN391" s="154"/>
      <c r="CO391" s="154" t="s">
        <v>375</v>
      </c>
      <c r="CP391" s="273" t="s">
        <v>391</v>
      </c>
      <c r="CQ391" s="250"/>
      <c r="CR391" s="250"/>
      <c r="CS391" s="250">
        <v>11</v>
      </c>
      <c r="CT391" s="250"/>
      <c r="CU391" s="250"/>
      <c r="CV391" s="250"/>
      <c r="CW391" s="250"/>
      <c r="CX391" s="250"/>
      <c r="CY391" s="250" t="str">
        <f t="shared" si="96"/>
        <v/>
      </c>
      <c r="CZ391" s="178">
        <f t="shared" si="97"/>
        <v>291</v>
      </c>
      <c r="DA391" s="178">
        <f t="shared" si="98"/>
        <v>251.2</v>
      </c>
      <c r="DB391" s="243">
        <f t="shared" si="99"/>
        <v>640</v>
      </c>
      <c r="DC391" s="12">
        <f t="shared" si="100"/>
        <v>17</v>
      </c>
      <c r="DD391" s="271">
        <f t="shared" si="101"/>
        <v>9</v>
      </c>
      <c r="DE391" s="271">
        <f t="shared" si="102"/>
        <v>175</v>
      </c>
      <c r="DF391" s="167">
        <f t="shared" si="103"/>
        <v>82</v>
      </c>
      <c r="DG391" s="271">
        <f t="shared" si="104"/>
        <v>0.1</v>
      </c>
      <c r="DH391" s="243">
        <f t="shared" si="105"/>
        <v>649</v>
      </c>
      <c r="DI391" s="281">
        <f t="shared" si="106"/>
        <v>1.386748844375963E-2</v>
      </c>
      <c r="DK391" s="12">
        <f t="shared" si="107"/>
        <v>-14</v>
      </c>
      <c r="DM391" s="242">
        <f t="shared" si="108"/>
        <v>76.199999999999989</v>
      </c>
      <c r="DN391" s="250">
        <f t="shared" si="109"/>
        <v>0</v>
      </c>
      <c r="DO391" s="250">
        <f t="shared" si="110"/>
        <v>1</v>
      </c>
      <c r="DP391" s="250">
        <f t="shared" si="111"/>
        <v>0</v>
      </c>
      <c r="DQ391" s="250"/>
      <c r="DR391" s="250"/>
      <c r="DS391" s="250"/>
      <c r="DT391" s="250"/>
      <c r="DU391" s="250"/>
      <c r="DV391" s="250"/>
      <c r="DW391" s="250"/>
      <c r="DX391" s="250"/>
      <c r="DY391" s="250"/>
      <c r="DZ391" s="250"/>
      <c r="EA391" s="250"/>
      <c r="EB391" s="250"/>
      <c r="EC391" s="250"/>
      <c r="ED391" s="250"/>
      <c r="EE391" s="250"/>
      <c r="EF391" s="250"/>
      <c r="EG391" s="250"/>
      <c r="EH391" s="250"/>
      <c r="EI391" s="250"/>
    </row>
    <row r="392" spans="1:139" s="184" customFormat="1" ht="31.5" customHeight="1" x14ac:dyDescent="0.2">
      <c r="A392" s="179">
        <v>2022</v>
      </c>
      <c r="B392" s="152">
        <v>3</v>
      </c>
      <c r="C392" s="282">
        <v>44635</v>
      </c>
      <c r="D392" s="152">
        <v>415</v>
      </c>
      <c r="E392" s="152">
        <v>655</v>
      </c>
      <c r="F392" s="152">
        <v>47</v>
      </c>
      <c r="G392" s="183" t="s">
        <v>139</v>
      </c>
      <c r="H392" s="271" t="s">
        <v>140</v>
      </c>
      <c r="I392" s="271" t="s">
        <v>395</v>
      </c>
      <c r="J392" s="271">
        <v>3</v>
      </c>
      <c r="K392" s="271">
        <v>1</v>
      </c>
      <c r="L392" s="185">
        <v>148</v>
      </c>
      <c r="M392" s="186">
        <v>137.63999999999999</v>
      </c>
      <c r="N392" s="187">
        <v>158.36000000000001</v>
      </c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53"/>
      <c r="Z392" s="153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53"/>
      <c r="AL392" s="153"/>
      <c r="AM392" s="178"/>
      <c r="AN392" s="178"/>
      <c r="AO392" s="214"/>
      <c r="AP392" s="168">
        <v>64</v>
      </c>
      <c r="AQ392" s="169">
        <v>169</v>
      </c>
      <c r="AR392" s="167"/>
      <c r="AS392" s="167"/>
      <c r="AT392" s="167"/>
      <c r="AU392" s="167"/>
      <c r="AV392" s="167">
        <v>560</v>
      </c>
      <c r="AW392" s="167"/>
      <c r="AX392" s="167"/>
      <c r="AY392" s="167"/>
      <c r="AZ392" s="167"/>
      <c r="BA392" s="167"/>
      <c r="BB392" s="167"/>
      <c r="BC392" s="167"/>
      <c r="BD392" s="167"/>
      <c r="BE392" s="167"/>
      <c r="BF392" s="167"/>
      <c r="BG392" s="167"/>
      <c r="BH392" s="167"/>
      <c r="BI392" s="167"/>
      <c r="BJ392" s="167"/>
      <c r="BK392" s="167">
        <v>560</v>
      </c>
      <c r="BL392" s="167"/>
      <c r="BM392" s="167"/>
      <c r="BN392" s="167"/>
      <c r="BO392" s="167"/>
      <c r="BP392" s="167"/>
      <c r="BQ392" s="167"/>
      <c r="BR392" s="167"/>
      <c r="BS392" s="167"/>
      <c r="BT392" s="167"/>
      <c r="BU392" s="167"/>
      <c r="BV392" s="167"/>
      <c r="BW392" s="167"/>
      <c r="BX392" s="170"/>
      <c r="BY392" s="170"/>
      <c r="BZ392" s="170"/>
      <c r="CA392" s="170"/>
      <c r="CB392" s="170"/>
      <c r="CC392" s="170"/>
      <c r="CD392" s="170"/>
      <c r="CE392" s="170"/>
      <c r="CF392" s="170"/>
      <c r="CG392" s="171"/>
      <c r="CH392" s="166">
        <v>0.02</v>
      </c>
      <c r="CI392" s="283"/>
      <c r="CJ392" s="172"/>
      <c r="CK392" s="154"/>
      <c r="CL392" s="154"/>
      <c r="CM392" s="154"/>
      <c r="CN392" s="154"/>
      <c r="CO392" s="154" t="s">
        <v>375</v>
      </c>
      <c r="CP392" s="273" t="s">
        <v>376</v>
      </c>
      <c r="CQ392" s="250" t="s">
        <v>406</v>
      </c>
      <c r="CR392" s="250"/>
      <c r="CS392" s="250">
        <v>11</v>
      </c>
      <c r="CT392" s="250"/>
      <c r="CU392" s="250"/>
      <c r="CV392" s="250"/>
      <c r="CW392" s="250"/>
      <c r="CX392" s="250"/>
      <c r="CY392" s="250" t="str">
        <f t="shared" si="96"/>
        <v/>
      </c>
      <c r="CZ392" s="178" t="str">
        <f t="shared" si="97"/>
        <v/>
      </c>
      <c r="DA392" s="178" t="str">
        <f t="shared" si="98"/>
        <v/>
      </c>
      <c r="DB392" s="243">
        <f t="shared" si="99"/>
        <v>1120</v>
      </c>
      <c r="DC392" s="12">
        <f t="shared" si="100"/>
        <v>0</v>
      </c>
      <c r="DD392" s="271">
        <f t="shared" si="101"/>
        <v>0</v>
      </c>
      <c r="DE392" s="271" t="str">
        <f t="shared" si="102"/>
        <v/>
      </c>
      <c r="DF392" s="167" t="str">
        <f t="shared" si="103"/>
        <v/>
      </c>
      <c r="DG392" s="271" t="str">
        <f t="shared" si="104"/>
        <v/>
      </c>
      <c r="DH392" s="243">
        <f t="shared" si="105"/>
        <v>1120</v>
      </c>
      <c r="DI392" s="281">
        <f t="shared" si="106"/>
        <v>0</v>
      </c>
      <c r="DK392" s="12" t="str">
        <f t="shared" si="107"/>
        <v/>
      </c>
      <c r="DM392" s="242" t="str">
        <f t="shared" si="108"/>
        <v/>
      </c>
      <c r="DN392" s="250">
        <f t="shared" si="109"/>
        <v>0</v>
      </c>
      <c r="DO392" s="250">
        <f t="shared" si="110"/>
        <v>1</v>
      </c>
      <c r="DP392" s="250">
        <f t="shared" si="111"/>
        <v>0</v>
      </c>
      <c r="DQ392" s="250"/>
      <c r="DR392" s="250"/>
      <c r="DS392" s="250"/>
      <c r="DT392" s="250"/>
      <c r="DU392" s="250"/>
      <c r="DV392" s="250"/>
      <c r="DW392" s="250"/>
      <c r="DX392" s="250"/>
      <c r="DY392" s="250"/>
      <c r="DZ392" s="250"/>
      <c r="EA392" s="250"/>
      <c r="EB392" s="250"/>
      <c r="EC392" s="250"/>
      <c r="ED392" s="250"/>
      <c r="EE392" s="250"/>
      <c r="EF392" s="250"/>
      <c r="EG392" s="250"/>
      <c r="EH392" s="250"/>
      <c r="EI392" s="250"/>
    </row>
    <row r="393" spans="1:139" s="184" customFormat="1" ht="31.5" customHeight="1" x14ac:dyDescent="0.2">
      <c r="A393" s="179">
        <v>2022</v>
      </c>
      <c r="B393" s="152">
        <v>3</v>
      </c>
      <c r="C393" s="282">
        <v>44635</v>
      </c>
      <c r="D393" s="152">
        <v>415</v>
      </c>
      <c r="E393" s="152">
        <v>656</v>
      </c>
      <c r="F393" s="152">
        <v>47</v>
      </c>
      <c r="G393" s="183" t="s">
        <v>141</v>
      </c>
      <c r="H393" s="271" t="s">
        <v>142</v>
      </c>
      <c r="I393" s="271" t="s">
        <v>395</v>
      </c>
      <c r="J393" s="271">
        <v>3</v>
      </c>
      <c r="K393" s="271">
        <v>1</v>
      </c>
      <c r="L393" s="185">
        <v>148</v>
      </c>
      <c r="M393" s="186">
        <v>137.63999999999999</v>
      </c>
      <c r="N393" s="187">
        <v>158.36000000000001</v>
      </c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53"/>
      <c r="Z393" s="153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53"/>
      <c r="AL393" s="153"/>
      <c r="AM393" s="178"/>
      <c r="AN393" s="178"/>
      <c r="AO393" s="214"/>
      <c r="AP393" s="168">
        <v>64</v>
      </c>
      <c r="AQ393" s="169">
        <v>169</v>
      </c>
      <c r="AR393" s="167"/>
      <c r="AS393" s="167"/>
      <c r="AT393" s="167"/>
      <c r="AU393" s="167"/>
      <c r="AV393" s="167"/>
      <c r="AW393" s="167"/>
      <c r="AX393" s="167"/>
      <c r="AY393" s="167"/>
      <c r="AZ393" s="167"/>
      <c r="BA393" s="167"/>
      <c r="BB393" s="167"/>
      <c r="BC393" s="167"/>
      <c r="BD393" s="167"/>
      <c r="BE393" s="167"/>
      <c r="BF393" s="167"/>
      <c r="BG393" s="167"/>
      <c r="BH393" s="167"/>
      <c r="BI393" s="167"/>
      <c r="BJ393" s="167"/>
      <c r="BK393" s="167">
        <v>690</v>
      </c>
      <c r="BL393" s="167"/>
      <c r="BM393" s="167"/>
      <c r="BN393" s="167"/>
      <c r="BO393" s="167"/>
      <c r="BP393" s="167"/>
      <c r="BQ393" s="167"/>
      <c r="BR393" s="167"/>
      <c r="BS393" s="167"/>
      <c r="BT393" s="167"/>
      <c r="BU393" s="167"/>
      <c r="BV393" s="167"/>
      <c r="BW393" s="167"/>
      <c r="BX393" s="170"/>
      <c r="BY393" s="170"/>
      <c r="BZ393" s="170"/>
      <c r="CA393" s="170"/>
      <c r="CB393" s="170"/>
      <c r="CC393" s="170"/>
      <c r="CD393" s="170"/>
      <c r="CE393" s="170"/>
      <c r="CF393" s="170"/>
      <c r="CG393" s="171"/>
      <c r="CH393" s="166">
        <v>0.02</v>
      </c>
      <c r="CI393" s="283"/>
      <c r="CJ393" s="172"/>
      <c r="CK393" s="154"/>
      <c r="CL393" s="154"/>
      <c r="CM393" s="154"/>
      <c r="CN393" s="154"/>
      <c r="CO393" s="154" t="s">
        <v>375</v>
      </c>
      <c r="CP393" s="273" t="s">
        <v>376</v>
      </c>
      <c r="CQ393" s="250" t="s">
        <v>407</v>
      </c>
      <c r="CR393" s="250"/>
      <c r="CS393" s="250">
        <v>11</v>
      </c>
      <c r="CT393" s="250"/>
      <c r="CU393" s="250"/>
      <c r="CV393" s="250"/>
      <c r="CW393" s="250"/>
      <c r="CX393" s="250"/>
      <c r="CY393" s="250" t="str">
        <f t="shared" si="96"/>
        <v/>
      </c>
      <c r="CZ393" s="178" t="str">
        <f t="shared" si="97"/>
        <v/>
      </c>
      <c r="DA393" s="178" t="str">
        <f t="shared" si="98"/>
        <v/>
      </c>
      <c r="DB393" s="243">
        <f t="shared" si="99"/>
        <v>690</v>
      </c>
      <c r="DC393" s="12">
        <f t="shared" si="100"/>
        <v>0</v>
      </c>
      <c r="DD393" s="271">
        <f t="shared" si="101"/>
        <v>0</v>
      </c>
      <c r="DE393" s="271" t="str">
        <f t="shared" si="102"/>
        <v/>
      </c>
      <c r="DF393" s="167" t="str">
        <f t="shared" si="103"/>
        <v/>
      </c>
      <c r="DG393" s="271" t="str">
        <f t="shared" si="104"/>
        <v/>
      </c>
      <c r="DH393" s="243">
        <f t="shared" si="105"/>
        <v>690</v>
      </c>
      <c r="DI393" s="281">
        <f t="shared" si="106"/>
        <v>0</v>
      </c>
      <c r="DK393" s="12" t="str">
        <f t="shared" si="107"/>
        <v/>
      </c>
      <c r="DM393" s="242" t="str">
        <f t="shared" si="108"/>
        <v/>
      </c>
      <c r="DN393" s="250">
        <f t="shared" si="109"/>
        <v>0</v>
      </c>
      <c r="DO393" s="250">
        <f t="shared" si="110"/>
        <v>1</v>
      </c>
      <c r="DP393" s="250">
        <f t="shared" si="111"/>
        <v>0</v>
      </c>
      <c r="DQ393" s="250"/>
      <c r="DR393" s="250"/>
      <c r="DS393" s="250"/>
      <c r="DT393" s="250"/>
      <c r="DU393" s="250"/>
      <c r="DV393" s="250"/>
      <c r="DW393" s="250"/>
      <c r="DX393" s="250"/>
      <c r="DY393" s="250"/>
      <c r="DZ393" s="250"/>
      <c r="EA393" s="250"/>
      <c r="EB393" s="250"/>
      <c r="EC393" s="250"/>
      <c r="ED393" s="250"/>
      <c r="EE393" s="250"/>
      <c r="EF393" s="250"/>
      <c r="EG393" s="250"/>
      <c r="EH393" s="250"/>
      <c r="EI393" s="250"/>
    </row>
    <row r="394" spans="1:139" s="184" customFormat="1" ht="31.5" customHeight="1" x14ac:dyDescent="0.2">
      <c r="A394" s="179">
        <v>2022</v>
      </c>
      <c r="B394" s="152">
        <v>3</v>
      </c>
      <c r="C394" s="282">
        <v>44635</v>
      </c>
      <c r="D394" s="152">
        <v>415</v>
      </c>
      <c r="E394" s="152">
        <v>657</v>
      </c>
      <c r="F394" s="152">
        <v>47</v>
      </c>
      <c r="G394" s="183" t="s">
        <v>143</v>
      </c>
      <c r="H394" s="271" t="s">
        <v>144</v>
      </c>
      <c r="I394" s="271" t="s">
        <v>395</v>
      </c>
      <c r="J394" s="271">
        <v>3</v>
      </c>
      <c r="K394" s="271">
        <v>1</v>
      </c>
      <c r="L394" s="185">
        <v>90</v>
      </c>
      <c r="M394" s="186">
        <v>83.7</v>
      </c>
      <c r="N394" s="187">
        <v>96.3</v>
      </c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53"/>
      <c r="Z394" s="153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53"/>
      <c r="AL394" s="153"/>
      <c r="AM394" s="178"/>
      <c r="AN394" s="178"/>
      <c r="AO394" s="214"/>
      <c r="AP394" s="168">
        <v>64</v>
      </c>
      <c r="AQ394" s="169">
        <v>169</v>
      </c>
      <c r="AR394" s="167"/>
      <c r="AS394" s="167"/>
      <c r="AT394" s="167"/>
      <c r="AU394" s="167"/>
      <c r="AV394" s="167">
        <v>650</v>
      </c>
      <c r="AW394" s="167"/>
      <c r="AX394" s="167"/>
      <c r="AY394" s="167"/>
      <c r="AZ394" s="167"/>
      <c r="BA394" s="167"/>
      <c r="BB394" s="167"/>
      <c r="BC394" s="167"/>
      <c r="BD394" s="167"/>
      <c r="BE394" s="167"/>
      <c r="BF394" s="167"/>
      <c r="BG394" s="167"/>
      <c r="BH394" s="167"/>
      <c r="BI394" s="167"/>
      <c r="BJ394" s="167"/>
      <c r="BK394" s="167"/>
      <c r="BL394" s="167"/>
      <c r="BM394" s="167"/>
      <c r="BN394" s="167"/>
      <c r="BO394" s="167"/>
      <c r="BP394" s="167"/>
      <c r="BQ394" s="167"/>
      <c r="BR394" s="167"/>
      <c r="BS394" s="167"/>
      <c r="BT394" s="167"/>
      <c r="BU394" s="167"/>
      <c r="BV394" s="167"/>
      <c r="BW394" s="167"/>
      <c r="BX394" s="170"/>
      <c r="BY394" s="170"/>
      <c r="BZ394" s="170"/>
      <c r="CA394" s="170"/>
      <c r="CB394" s="170"/>
      <c r="CC394" s="170"/>
      <c r="CD394" s="170"/>
      <c r="CE394" s="170"/>
      <c r="CF394" s="170"/>
      <c r="CG394" s="171"/>
      <c r="CH394" s="166">
        <v>0.02</v>
      </c>
      <c r="CI394" s="283"/>
      <c r="CJ394" s="172"/>
      <c r="CK394" s="154"/>
      <c r="CL394" s="154"/>
      <c r="CM394" s="154"/>
      <c r="CN394" s="154"/>
      <c r="CO394" s="154" t="s">
        <v>375</v>
      </c>
      <c r="CP394" s="273" t="s">
        <v>376</v>
      </c>
      <c r="CQ394" s="250" t="s">
        <v>408</v>
      </c>
      <c r="CR394" s="250"/>
      <c r="CS394" s="250">
        <v>11</v>
      </c>
      <c r="CT394" s="250"/>
      <c r="CU394" s="250"/>
      <c r="CV394" s="250"/>
      <c r="CW394" s="250"/>
      <c r="CX394" s="250"/>
      <c r="CY394" s="250" t="str">
        <f t="shared" si="96"/>
        <v/>
      </c>
      <c r="CZ394" s="178" t="str">
        <f t="shared" si="97"/>
        <v/>
      </c>
      <c r="DA394" s="178" t="str">
        <f t="shared" si="98"/>
        <v/>
      </c>
      <c r="DB394" s="243">
        <f t="shared" si="99"/>
        <v>650</v>
      </c>
      <c r="DC394" s="12">
        <f t="shared" si="100"/>
        <v>0</v>
      </c>
      <c r="DD394" s="271">
        <f t="shared" si="101"/>
        <v>0</v>
      </c>
      <c r="DE394" s="271" t="str">
        <f t="shared" si="102"/>
        <v/>
      </c>
      <c r="DF394" s="167" t="str">
        <f t="shared" si="103"/>
        <v/>
      </c>
      <c r="DG394" s="271" t="str">
        <f t="shared" si="104"/>
        <v/>
      </c>
      <c r="DH394" s="243">
        <f t="shared" si="105"/>
        <v>650</v>
      </c>
      <c r="DI394" s="281">
        <f t="shared" si="106"/>
        <v>0</v>
      </c>
      <c r="DK394" s="12" t="str">
        <f t="shared" si="107"/>
        <v/>
      </c>
      <c r="DM394" s="242" t="str">
        <f t="shared" si="108"/>
        <v/>
      </c>
      <c r="DN394" s="250">
        <f t="shared" si="109"/>
        <v>0</v>
      </c>
      <c r="DO394" s="250">
        <f t="shared" si="110"/>
        <v>1</v>
      </c>
      <c r="DP394" s="250">
        <f t="shared" si="111"/>
        <v>0</v>
      </c>
      <c r="DQ394" s="250"/>
      <c r="DR394" s="250"/>
      <c r="DS394" s="250"/>
      <c r="DT394" s="250"/>
      <c r="DU394" s="250"/>
      <c r="DV394" s="250"/>
      <c r="DW394" s="250"/>
      <c r="DX394" s="250"/>
      <c r="DY394" s="250"/>
      <c r="DZ394" s="250"/>
      <c r="EA394" s="250"/>
      <c r="EB394" s="250"/>
      <c r="EC394" s="250"/>
      <c r="ED394" s="250"/>
      <c r="EE394" s="250"/>
      <c r="EF394" s="250"/>
      <c r="EG394" s="250"/>
      <c r="EH394" s="250"/>
      <c r="EI394" s="250"/>
    </row>
    <row r="395" spans="1:139" s="184" customFormat="1" ht="31.5" customHeight="1" x14ac:dyDescent="0.2">
      <c r="A395" s="179">
        <v>2022</v>
      </c>
      <c r="B395" s="152">
        <v>3</v>
      </c>
      <c r="C395" s="282">
        <v>44635</v>
      </c>
      <c r="D395" s="152">
        <v>334</v>
      </c>
      <c r="E395" s="152">
        <v>254</v>
      </c>
      <c r="F395" s="152">
        <v>49</v>
      </c>
      <c r="G395" s="183" t="s">
        <v>159</v>
      </c>
      <c r="H395" s="271" t="s">
        <v>160</v>
      </c>
      <c r="I395" s="271" t="s">
        <v>395</v>
      </c>
      <c r="J395" s="271">
        <v>4</v>
      </c>
      <c r="K395" s="271">
        <v>2</v>
      </c>
      <c r="L395" s="185">
        <v>203</v>
      </c>
      <c r="M395" s="186">
        <v>188.79</v>
      </c>
      <c r="N395" s="187">
        <v>217.21</v>
      </c>
      <c r="O395" s="178">
        <v>239</v>
      </c>
      <c r="P395" s="178">
        <v>236</v>
      </c>
      <c r="Q395" s="178">
        <v>235</v>
      </c>
      <c r="R395" s="178">
        <v>241</v>
      </c>
      <c r="S395" s="178">
        <v>239</v>
      </c>
      <c r="T395" s="178">
        <v>193</v>
      </c>
      <c r="U395" s="178">
        <v>195</v>
      </c>
      <c r="V395" s="178">
        <v>190</v>
      </c>
      <c r="W395" s="178">
        <v>190</v>
      </c>
      <c r="X395" s="178">
        <v>189</v>
      </c>
      <c r="Y395" s="153">
        <v>153</v>
      </c>
      <c r="Z395" s="153">
        <v>135</v>
      </c>
      <c r="AA395" s="178">
        <v>306</v>
      </c>
      <c r="AB395" s="178">
        <v>254</v>
      </c>
      <c r="AC395" s="178">
        <v>260</v>
      </c>
      <c r="AD395" s="178">
        <v>267</v>
      </c>
      <c r="AE395" s="178">
        <v>280</v>
      </c>
      <c r="AF395" s="178">
        <v>221</v>
      </c>
      <c r="AG395" s="178">
        <v>198</v>
      </c>
      <c r="AH395" s="178">
        <v>203</v>
      </c>
      <c r="AI395" s="178">
        <v>189</v>
      </c>
      <c r="AJ395" s="178">
        <v>201</v>
      </c>
      <c r="AK395" s="153">
        <v>146</v>
      </c>
      <c r="AL395" s="153">
        <v>146</v>
      </c>
      <c r="AM395" s="178"/>
      <c r="AN395" s="178"/>
      <c r="AO395" s="214"/>
      <c r="AP395" s="168">
        <v>94</v>
      </c>
      <c r="AQ395" s="169">
        <v>153</v>
      </c>
      <c r="AR395" s="167"/>
      <c r="AS395" s="167"/>
      <c r="AT395" s="167"/>
      <c r="AU395" s="167"/>
      <c r="AV395" s="167">
        <v>1200</v>
      </c>
      <c r="AW395" s="167">
        <v>10</v>
      </c>
      <c r="AX395" s="167">
        <v>10</v>
      </c>
      <c r="AY395" s="167">
        <v>10</v>
      </c>
      <c r="AZ395" s="167"/>
      <c r="BA395" s="167"/>
      <c r="BB395" s="167"/>
      <c r="BC395" s="167"/>
      <c r="BD395" s="167"/>
      <c r="BE395" s="167"/>
      <c r="BF395" s="167"/>
      <c r="BG395" s="167"/>
      <c r="BH395" s="167">
        <v>1215</v>
      </c>
      <c r="BI395" s="167"/>
      <c r="BJ395" s="167"/>
      <c r="BK395" s="167">
        <v>1200</v>
      </c>
      <c r="BL395" s="167">
        <v>3</v>
      </c>
      <c r="BM395" s="167">
        <v>6</v>
      </c>
      <c r="BN395" s="167">
        <v>5</v>
      </c>
      <c r="BO395" s="167"/>
      <c r="BP395" s="167"/>
      <c r="BQ395" s="167"/>
      <c r="BR395" s="167"/>
      <c r="BS395" s="167"/>
      <c r="BT395" s="167"/>
      <c r="BU395" s="167"/>
      <c r="BV395" s="167"/>
      <c r="BW395" s="167">
        <v>6</v>
      </c>
      <c r="BX395" s="170">
        <v>8</v>
      </c>
      <c r="BY395" s="170">
        <v>7</v>
      </c>
      <c r="BZ395" s="170"/>
      <c r="CA395" s="170"/>
      <c r="CB395" s="170"/>
      <c r="CC395" s="170"/>
      <c r="CD395" s="170"/>
      <c r="CE395" s="170"/>
      <c r="CF395" s="170"/>
      <c r="CG395" s="171"/>
      <c r="CH395" s="166">
        <v>0.02</v>
      </c>
      <c r="CI395" s="283"/>
      <c r="CJ395" s="172"/>
      <c r="CK395" s="154"/>
      <c r="CL395" s="154"/>
      <c r="CM395" s="154"/>
      <c r="CN395" s="154"/>
      <c r="CO395" s="154" t="s">
        <v>375</v>
      </c>
      <c r="CP395" s="273" t="s">
        <v>391</v>
      </c>
      <c r="CQ395" s="250" t="s">
        <v>398</v>
      </c>
      <c r="CR395" s="250"/>
      <c r="CS395" s="250">
        <v>11</v>
      </c>
      <c r="CT395" s="250"/>
      <c r="CU395" s="250"/>
      <c r="CV395" s="250"/>
      <c r="CW395" s="250"/>
      <c r="CX395" s="250"/>
      <c r="CY395" s="250" t="str">
        <f t="shared" si="96"/>
        <v/>
      </c>
      <c r="CZ395" s="178">
        <f t="shared" si="97"/>
        <v>256</v>
      </c>
      <c r="DA395" s="178">
        <f t="shared" si="98"/>
        <v>196.9</v>
      </c>
      <c r="DB395" s="243">
        <f t="shared" si="99"/>
        <v>2400</v>
      </c>
      <c r="DC395" s="12">
        <f t="shared" si="100"/>
        <v>44</v>
      </c>
      <c r="DD395" s="271">
        <f t="shared" si="101"/>
        <v>22</v>
      </c>
      <c r="DE395" s="271">
        <f t="shared" si="102"/>
        <v>145</v>
      </c>
      <c r="DF395" s="167">
        <f t="shared" si="103"/>
        <v>99</v>
      </c>
      <c r="DG395" s="271">
        <f t="shared" si="104"/>
        <v>0.2</v>
      </c>
      <c r="DH395" s="243">
        <f t="shared" si="105"/>
        <v>2422</v>
      </c>
      <c r="DI395" s="281">
        <f t="shared" si="106"/>
        <v>9.0834021469859624E-3</v>
      </c>
      <c r="DK395" s="12">
        <f t="shared" si="107"/>
        <v>5</v>
      </c>
      <c r="DM395" s="242">
        <f t="shared" si="108"/>
        <v>-6.0999999999999943</v>
      </c>
      <c r="DN395" s="250">
        <f t="shared" si="109"/>
        <v>1</v>
      </c>
      <c r="DO395" s="250">
        <f t="shared" si="110"/>
        <v>1</v>
      </c>
      <c r="DP395" s="250">
        <f t="shared" si="111"/>
        <v>1</v>
      </c>
      <c r="DQ395" s="250"/>
      <c r="DR395" s="250"/>
      <c r="DS395" s="250"/>
      <c r="DT395" s="250"/>
      <c r="DU395" s="250"/>
      <c r="DV395" s="250"/>
      <c r="DW395" s="250"/>
      <c r="DX395" s="250"/>
      <c r="DY395" s="250"/>
      <c r="DZ395" s="250"/>
      <c r="EA395" s="250"/>
      <c r="EB395" s="250"/>
      <c r="EC395" s="250"/>
      <c r="ED395" s="250"/>
      <c r="EE395" s="250"/>
      <c r="EF395" s="250"/>
      <c r="EG395" s="250"/>
      <c r="EH395" s="250"/>
      <c r="EI395" s="250"/>
    </row>
    <row r="396" spans="1:139" s="184" customFormat="1" ht="31.5" customHeight="1" x14ac:dyDescent="0.2">
      <c r="A396" s="179">
        <v>2022</v>
      </c>
      <c r="B396" s="152">
        <v>3</v>
      </c>
      <c r="C396" s="282">
        <v>44635</v>
      </c>
      <c r="D396" s="152">
        <v>491</v>
      </c>
      <c r="E396" s="152">
        <v>755</v>
      </c>
      <c r="F396" s="152"/>
      <c r="G396" s="183" t="s">
        <v>269</v>
      </c>
      <c r="H396" s="271" t="s">
        <v>270</v>
      </c>
      <c r="I396" s="271"/>
      <c r="J396" s="271"/>
      <c r="K396" s="271"/>
      <c r="L396" s="185">
        <v>525</v>
      </c>
      <c r="M396" s="186">
        <v>498.75</v>
      </c>
      <c r="N396" s="187">
        <v>551.25</v>
      </c>
      <c r="O396" s="178">
        <v>3188</v>
      </c>
      <c r="P396" s="178">
        <v>3170</v>
      </c>
      <c r="Q396" s="178">
        <v>3730</v>
      </c>
      <c r="R396" s="178">
        <v>3493</v>
      </c>
      <c r="S396" s="178">
        <v>3649</v>
      </c>
      <c r="T396" s="178">
        <v>260</v>
      </c>
      <c r="U396" s="178">
        <v>264</v>
      </c>
      <c r="V396" s="178">
        <v>272</v>
      </c>
      <c r="W396" s="178">
        <v>266</v>
      </c>
      <c r="X396" s="178">
        <v>261</v>
      </c>
      <c r="Y396" s="153"/>
      <c r="Z396" s="153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53"/>
      <c r="AL396" s="153"/>
      <c r="AM396" s="178"/>
      <c r="AN396" s="178"/>
      <c r="AO396" s="214"/>
      <c r="AP396" s="168"/>
      <c r="AQ396" s="169"/>
      <c r="AR396" s="167"/>
      <c r="AS396" s="167"/>
      <c r="AT396" s="167"/>
      <c r="AU396" s="167"/>
      <c r="AV396" s="167"/>
      <c r="AW396" s="167"/>
      <c r="AX396" s="167"/>
      <c r="AY396" s="167"/>
      <c r="AZ396" s="167"/>
      <c r="BA396" s="167"/>
      <c r="BB396" s="167"/>
      <c r="BC396" s="167"/>
      <c r="BD396" s="167"/>
      <c r="BE396" s="167"/>
      <c r="BF396" s="167"/>
      <c r="BG396" s="167"/>
      <c r="BH396" s="167"/>
      <c r="BI396" s="167"/>
      <c r="BJ396" s="167"/>
      <c r="BK396" s="167"/>
      <c r="BL396" s="167"/>
      <c r="BM396" s="167"/>
      <c r="BN396" s="167"/>
      <c r="BO396" s="167"/>
      <c r="BP396" s="167"/>
      <c r="BQ396" s="167"/>
      <c r="BR396" s="167"/>
      <c r="BS396" s="167"/>
      <c r="BT396" s="167"/>
      <c r="BU396" s="167"/>
      <c r="BV396" s="167"/>
      <c r="BW396" s="167"/>
      <c r="BX396" s="170"/>
      <c r="BY396" s="170"/>
      <c r="BZ396" s="170"/>
      <c r="CA396" s="170"/>
      <c r="CB396" s="170"/>
      <c r="CC396" s="170"/>
      <c r="CD396" s="170"/>
      <c r="CE396" s="170"/>
      <c r="CF396" s="170"/>
      <c r="CG396" s="171"/>
      <c r="CH396" s="166"/>
      <c r="CI396" s="283"/>
      <c r="CJ396" s="172"/>
      <c r="CK396" s="154"/>
      <c r="CL396" s="154"/>
      <c r="CM396" s="154"/>
      <c r="CN396" s="154"/>
      <c r="CO396" s="154" t="s">
        <v>428</v>
      </c>
      <c r="CP396" s="273"/>
      <c r="CQ396" s="250"/>
      <c r="CR396" s="250"/>
      <c r="CS396" s="250">
        <v>11</v>
      </c>
      <c r="CT396" s="250"/>
      <c r="CU396" s="250"/>
      <c r="CV396" s="250"/>
      <c r="CW396" s="250"/>
      <c r="CX396" s="250"/>
      <c r="CY396" s="250" t="str">
        <f t="shared" si="96"/>
        <v/>
      </c>
      <c r="CZ396" s="178">
        <f t="shared" si="97"/>
        <v>3446</v>
      </c>
      <c r="DA396" s="178">
        <f t="shared" si="98"/>
        <v>264.60000000000002</v>
      </c>
      <c r="DB396" s="243">
        <f t="shared" si="99"/>
        <v>0</v>
      </c>
      <c r="DC396" s="12">
        <f t="shared" si="100"/>
        <v>0</v>
      </c>
      <c r="DD396" s="271" t="str">
        <f t="shared" si="101"/>
        <v/>
      </c>
      <c r="DE396" s="271" t="str">
        <f t="shared" si="102"/>
        <v/>
      </c>
      <c r="DF396" s="167" t="str">
        <f t="shared" si="103"/>
        <v/>
      </c>
      <c r="DG396" s="271" t="str">
        <f t="shared" si="104"/>
        <v/>
      </c>
      <c r="DH396" s="243" t="str">
        <f t="shared" si="105"/>
        <v/>
      </c>
      <c r="DI396" s="281" t="str">
        <f t="shared" si="106"/>
        <v/>
      </c>
      <c r="DK396" s="12" t="str">
        <f t="shared" si="107"/>
        <v/>
      </c>
      <c r="DM396" s="242">
        <f t="shared" si="108"/>
        <v>-260.39999999999998</v>
      </c>
      <c r="DN396" s="250">
        <f t="shared" si="109"/>
        <v>1</v>
      </c>
      <c r="DO396" s="250">
        <f t="shared" si="110"/>
        <v>0</v>
      </c>
      <c r="DP396" s="250">
        <f t="shared" si="111"/>
        <v>1</v>
      </c>
      <c r="DQ396" s="250"/>
      <c r="DR396" s="250"/>
      <c r="DS396" s="250"/>
      <c r="DT396" s="250"/>
      <c r="DU396" s="250"/>
      <c r="DV396" s="250"/>
      <c r="DW396" s="250"/>
      <c r="DX396" s="250"/>
      <c r="DY396" s="250"/>
      <c r="DZ396" s="250"/>
      <c r="EA396" s="250"/>
      <c r="EB396" s="250"/>
      <c r="EC396" s="250"/>
      <c r="ED396" s="250"/>
      <c r="EE396" s="250"/>
      <c r="EF396" s="250"/>
      <c r="EG396" s="250"/>
      <c r="EH396" s="250"/>
      <c r="EI396" s="250"/>
    </row>
    <row r="397" spans="1:139" s="184" customFormat="1" ht="31.5" customHeight="1" x14ac:dyDescent="0.2">
      <c r="A397" s="179">
        <v>2022</v>
      </c>
      <c r="B397" s="152">
        <v>3</v>
      </c>
      <c r="C397" s="282">
        <v>44636</v>
      </c>
      <c r="D397" s="152">
        <v>375</v>
      </c>
      <c r="E397" s="152">
        <v>437</v>
      </c>
      <c r="F397" s="152">
        <v>2</v>
      </c>
      <c r="G397" s="183" t="s">
        <v>163</v>
      </c>
      <c r="H397" s="271" t="s">
        <v>164</v>
      </c>
      <c r="I397" s="271" t="s">
        <v>365</v>
      </c>
      <c r="J397" s="271">
        <v>4</v>
      </c>
      <c r="K397" s="271">
        <v>2</v>
      </c>
      <c r="L397" s="185">
        <v>168</v>
      </c>
      <c r="M397" s="186">
        <v>158.08799999999999</v>
      </c>
      <c r="N397" s="187">
        <v>179.928</v>
      </c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53">
        <v>123</v>
      </c>
      <c r="Z397" s="153">
        <v>118</v>
      </c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53">
        <v>111</v>
      </c>
      <c r="AL397" s="153">
        <v>119</v>
      </c>
      <c r="AM397" s="178"/>
      <c r="AN397" s="178"/>
      <c r="AO397" s="214"/>
      <c r="AP397" s="168">
        <v>120</v>
      </c>
      <c r="AQ397" s="169">
        <v>120</v>
      </c>
      <c r="AR397" s="167"/>
      <c r="AS397" s="167"/>
      <c r="AT397" s="167"/>
      <c r="AU397" s="167"/>
      <c r="AV397" s="167">
        <v>1375</v>
      </c>
      <c r="AW397" s="167">
        <v>12</v>
      </c>
      <c r="AX397" s="167">
        <v>22</v>
      </c>
      <c r="AY397" s="167"/>
      <c r="AZ397" s="167">
        <v>18</v>
      </c>
      <c r="BA397" s="167"/>
      <c r="BB397" s="167"/>
      <c r="BC397" s="167"/>
      <c r="BD397" s="167"/>
      <c r="BE397" s="167"/>
      <c r="BF397" s="167"/>
      <c r="BG397" s="167"/>
      <c r="BH397" s="167">
        <v>1401</v>
      </c>
      <c r="BI397" s="167"/>
      <c r="BJ397" s="167"/>
      <c r="BK397" s="167">
        <v>1175</v>
      </c>
      <c r="BL397" s="167"/>
      <c r="BM397" s="167">
        <v>5</v>
      </c>
      <c r="BN397" s="167">
        <v>6</v>
      </c>
      <c r="BO397" s="167"/>
      <c r="BP397" s="167">
        <v>4</v>
      </c>
      <c r="BQ397" s="167"/>
      <c r="BR397" s="167"/>
      <c r="BS397" s="167"/>
      <c r="BT397" s="167"/>
      <c r="BU397" s="167"/>
      <c r="BV397" s="167"/>
      <c r="BW397" s="167"/>
      <c r="BX397" s="170">
        <v>13</v>
      </c>
      <c r="BY397" s="170"/>
      <c r="BZ397" s="170"/>
      <c r="CA397" s="170"/>
      <c r="CB397" s="170"/>
      <c r="CC397" s="170"/>
      <c r="CD397" s="170"/>
      <c r="CE397" s="170"/>
      <c r="CF397" s="170"/>
      <c r="CG397" s="171"/>
      <c r="CH397" s="166">
        <v>1.4999999999999999E-2</v>
      </c>
      <c r="CI397" s="283"/>
      <c r="CJ397" s="172"/>
      <c r="CK397" s="154"/>
      <c r="CL397" s="154"/>
      <c r="CM397" s="154"/>
      <c r="CN397" s="154"/>
      <c r="CO397" s="154" t="s">
        <v>367</v>
      </c>
      <c r="CP397" s="273" t="s">
        <v>368</v>
      </c>
      <c r="CQ397" s="250" t="s">
        <v>421</v>
      </c>
      <c r="CR397" s="250" t="s">
        <v>370</v>
      </c>
      <c r="CS397" s="250">
        <v>11</v>
      </c>
      <c r="CT397" s="250"/>
      <c r="CU397" s="250"/>
      <c r="CV397" s="250"/>
      <c r="CW397" s="250"/>
      <c r="CX397" s="250"/>
      <c r="CY397" s="250" t="str">
        <f t="shared" si="96"/>
        <v/>
      </c>
      <c r="CZ397" s="178" t="str">
        <f t="shared" si="97"/>
        <v/>
      </c>
      <c r="DA397" s="178" t="str">
        <f t="shared" si="98"/>
        <v/>
      </c>
      <c r="DB397" s="243">
        <f t="shared" si="99"/>
        <v>2550</v>
      </c>
      <c r="DC397" s="12">
        <f t="shared" si="100"/>
        <v>67</v>
      </c>
      <c r="DD397" s="271">
        <f t="shared" si="101"/>
        <v>34</v>
      </c>
      <c r="DE397" s="271">
        <f t="shared" si="102"/>
        <v>118</v>
      </c>
      <c r="DF397" s="167">
        <f t="shared" si="103"/>
        <v>122</v>
      </c>
      <c r="DG397" s="271">
        <f t="shared" si="104"/>
        <v>0.3</v>
      </c>
      <c r="DH397" s="243">
        <f t="shared" si="105"/>
        <v>2584</v>
      </c>
      <c r="DI397" s="281">
        <f t="shared" si="106"/>
        <v>1.3157894736842105E-2</v>
      </c>
      <c r="DK397" s="12">
        <f t="shared" si="107"/>
        <v>2</v>
      </c>
      <c r="DM397" s="242" t="str">
        <f t="shared" si="108"/>
        <v/>
      </c>
      <c r="DN397" s="250">
        <f t="shared" si="109"/>
        <v>1</v>
      </c>
      <c r="DO397" s="250">
        <f t="shared" si="110"/>
        <v>1</v>
      </c>
      <c r="DP397" s="250">
        <f t="shared" si="111"/>
        <v>0</v>
      </c>
      <c r="DQ397" s="250"/>
      <c r="DR397" s="250"/>
      <c r="DS397" s="250"/>
      <c r="DT397" s="250"/>
      <c r="DU397" s="250"/>
      <c r="DV397" s="250"/>
      <c r="DW397" s="250"/>
      <c r="DX397" s="250"/>
      <c r="DY397" s="250"/>
      <c r="DZ397" s="250"/>
      <c r="EA397" s="250"/>
      <c r="EB397" s="250"/>
      <c r="EC397" s="250"/>
      <c r="ED397" s="250"/>
      <c r="EE397" s="250"/>
      <c r="EF397" s="250"/>
      <c r="EG397" s="250"/>
      <c r="EH397" s="250"/>
      <c r="EI397" s="250"/>
    </row>
    <row r="398" spans="1:139" s="184" customFormat="1" ht="31.5" customHeight="1" x14ac:dyDescent="0.2">
      <c r="A398" s="179">
        <v>2022</v>
      </c>
      <c r="B398" s="152">
        <v>3</v>
      </c>
      <c r="C398" s="282">
        <v>44636</v>
      </c>
      <c r="D398" s="152">
        <v>375</v>
      </c>
      <c r="E398" s="152">
        <v>437</v>
      </c>
      <c r="F398" s="152">
        <v>3</v>
      </c>
      <c r="G398" s="183" t="s">
        <v>163</v>
      </c>
      <c r="H398" s="271" t="s">
        <v>164</v>
      </c>
      <c r="I398" s="271" t="s">
        <v>365</v>
      </c>
      <c r="J398" s="271">
        <v>4</v>
      </c>
      <c r="K398" s="271">
        <v>2</v>
      </c>
      <c r="L398" s="185">
        <v>168</v>
      </c>
      <c r="M398" s="186">
        <v>158.08799999999999</v>
      </c>
      <c r="N398" s="187">
        <v>179.928</v>
      </c>
      <c r="O398" s="178">
        <v>234</v>
      </c>
      <c r="P398" s="178">
        <v>239</v>
      </c>
      <c r="Q398" s="178">
        <v>231</v>
      </c>
      <c r="R398" s="178">
        <v>300</v>
      </c>
      <c r="S398" s="178">
        <v>280</v>
      </c>
      <c r="T398" s="178">
        <v>184</v>
      </c>
      <c r="U398" s="178">
        <v>182</v>
      </c>
      <c r="V398" s="178">
        <v>176</v>
      </c>
      <c r="W398" s="178">
        <v>230</v>
      </c>
      <c r="X398" s="178">
        <v>186</v>
      </c>
      <c r="Y398" s="153"/>
      <c r="Z398" s="153"/>
      <c r="AA398" s="178">
        <v>237</v>
      </c>
      <c r="AB398" s="178"/>
      <c r="AC398" s="178">
        <v>213</v>
      </c>
      <c r="AD398" s="178">
        <v>214</v>
      </c>
      <c r="AE398" s="178">
        <v>223</v>
      </c>
      <c r="AF398" s="178">
        <v>180</v>
      </c>
      <c r="AG398" s="178"/>
      <c r="AH398" s="178">
        <v>183</v>
      </c>
      <c r="AI398" s="178">
        <v>172</v>
      </c>
      <c r="AJ398" s="178">
        <v>183</v>
      </c>
      <c r="AK398" s="153"/>
      <c r="AL398" s="153"/>
      <c r="AM398" s="178"/>
      <c r="AN398" s="178"/>
      <c r="AO398" s="214"/>
      <c r="AP398" s="168">
        <v>120</v>
      </c>
      <c r="AQ398" s="169">
        <v>120</v>
      </c>
      <c r="AR398" s="167"/>
      <c r="AS398" s="167"/>
      <c r="AT398" s="167"/>
      <c r="AU398" s="167"/>
      <c r="AV398" s="167"/>
      <c r="AW398" s="167"/>
      <c r="AX398" s="167"/>
      <c r="AY398" s="167"/>
      <c r="AZ398" s="167"/>
      <c r="BA398" s="167"/>
      <c r="BB398" s="167"/>
      <c r="BC398" s="167"/>
      <c r="BD398" s="167"/>
      <c r="BE398" s="167"/>
      <c r="BF398" s="167"/>
      <c r="BG398" s="167"/>
      <c r="BH398" s="167"/>
      <c r="BI398" s="167"/>
      <c r="BJ398" s="167"/>
      <c r="BK398" s="167"/>
      <c r="BL398" s="167"/>
      <c r="BM398" s="167"/>
      <c r="BN398" s="167"/>
      <c r="BO398" s="167"/>
      <c r="BP398" s="167"/>
      <c r="BQ398" s="167"/>
      <c r="BR398" s="167"/>
      <c r="BS398" s="167"/>
      <c r="BT398" s="167"/>
      <c r="BU398" s="167"/>
      <c r="BV398" s="167"/>
      <c r="BW398" s="167"/>
      <c r="BX398" s="170"/>
      <c r="BY398" s="170"/>
      <c r="BZ398" s="170"/>
      <c r="CA398" s="170"/>
      <c r="CB398" s="170"/>
      <c r="CC398" s="170"/>
      <c r="CD398" s="170"/>
      <c r="CE398" s="170"/>
      <c r="CF398" s="170"/>
      <c r="CG398" s="171"/>
      <c r="CH398" s="166">
        <v>1.4999999999999999E-2</v>
      </c>
      <c r="CI398" s="283"/>
      <c r="CJ398" s="172"/>
      <c r="CK398" s="154"/>
      <c r="CL398" s="154"/>
      <c r="CM398" s="154"/>
      <c r="CN398" s="154"/>
      <c r="CO398" s="154" t="s">
        <v>367</v>
      </c>
      <c r="CP398" s="273" t="s">
        <v>368</v>
      </c>
      <c r="CQ398" s="250" t="s">
        <v>421</v>
      </c>
      <c r="CR398" s="250" t="s">
        <v>370</v>
      </c>
      <c r="CS398" s="250">
        <v>11</v>
      </c>
      <c r="CT398" s="250"/>
      <c r="CU398" s="250"/>
      <c r="CV398" s="250"/>
      <c r="CW398" s="250"/>
      <c r="CX398" s="250"/>
      <c r="CY398" s="250" t="str">
        <f t="shared" si="96"/>
        <v/>
      </c>
      <c r="CZ398" s="178">
        <f t="shared" si="97"/>
        <v>241</v>
      </c>
      <c r="DA398" s="178">
        <f t="shared" si="98"/>
        <v>186.22222222222223</v>
      </c>
      <c r="DB398" s="243">
        <f t="shared" si="99"/>
        <v>0</v>
      </c>
      <c r="DC398" s="12">
        <f t="shared" si="100"/>
        <v>0</v>
      </c>
      <c r="DD398" s="271">
        <f t="shared" si="101"/>
        <v>0</v>
      </c>
      <c r="DE398" s="271" t="str">
        <f t="shared" si="102"/>
        <v/>
      </c>
      <c r="DF398" s="167" t="str">
        <f t="shared" si="103"/>
        <v/>
      </c>
      <c r="DG398" s="271" t="str">
        <f t="shared" si="104"/>
        <v/>
      </c>
      <c r="DH398" s="243">
        <f t="shared" si="105"/>
        <v>0</v>
      </c>
      <c r="DI398" s="281" t="str">
        <f t="shared" si="106"/>
        <v/>
      </c>
      <c r="DK398" s="12" t="str">
        <f t="shared" si="107"/>
        <v/>
      </c>
      <c r="DM398" s="242">
        <f t="shared" si="108"/>
        <v>18.222222222222229</v>
      </c>
      <c r="DN398" s="250">
        <f t="shared" si="109"/>
        <v>0</v>
      </c>
      <c r="DO398" s="250">
        <f t="shared" si="110"/>
        <v>1</v>
      </c>
      <c r="DP398" s="250">
        <f t="shared" si="111"/>
        <v>0</v>
      </c>
      <c r="DQ398" s="250"/>
      <c r="DR398" s="250"/>
      <c r="DS398" s="250"/>
      <c r="DT398" s="250"/>
      <c r="DU398" s="250"/>
      <c r="DV398" s="250"/>
      <c r="DW398" s="250"/>
      <c r="DX398" s="250"/>
      <c r="DY398" s="250"/>
      <c r="DZ398" s="250"/>
      <c r="EA398" s="250"/>
      <c r="EB398" s="250"/>
      <c r="EC398" s="250"/>
      <c r="ED398" s="250"/>
      <c r="EE398" s="250"/>
      <c r="EF398" s="250"/>
      <c r="EG398" s="250"/>
      <c r="EH398" s="250"/>
      <c r="EI398" s="250"/>
    </row>
    <row r="399" spans="1:139" s="184" customFormat="1" ht="31.5" customHeight="1" x14ac:dyDescent="0.2">
      <c r="A399" s="179">
        <v>2022</v>
      </c>
      <c r="B399" s="152">
        <v>3</v>
      </c>
      <c r="C399" s="282">
        <v>44636</v>
      </c>
      <c r="D399" s="152">
        <v>434</v>
      </c>
      <c r="E399" s="152">
        <v>751</v>
      </c>
      <c r="F399" s="152">
        <v>3</v>
      </c>
      <c r="G399" s="183" t="s">
        <v>175</v>
      </c>
      <c r="H399" s="271" t="s">
        <v>176</v>
      </c>
      <c r="I399" s="271" t="s">
        <v>365</v>
      </c>
      <c r="J399" s="271">
        <v>1</v>
      </c>
      <c r="K399" s="271">
        <v>4</v>
      </c>
      <c r="L399" s="185">
        <v>1009</v>
      </c>
      <c r="M399" s="186">
        <v>949.46900000000005</v>
      </c>
      <c r="N399" s="187">
        <v>1080.6389999999999</v>
      </c>
      <c r="O399" s="178">
        <v>1377</v>
      </c>
      <c r="P399" s="178"/>
      <c r="Q399" s="178"/>
      <c r="R399" s="178"/>
      <c r="S399" s="178"/>
      <c r="T399" s="178">
        <v>1140</v>
      </c>
      <c r="U399" s="178"/>
      <c r="V399" s="178"/>
      <c r="W399" s="178"/>
      <c r="X399" s="178"/>
      <c r="Y399" s="153"/>
      <c r="Z399" s="153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53"/>
      <c r="AL399" s="153"/>
      <c r="AM399" s="178"/>
      <c r="AN399" s="178"/>
      <c r="AO399" s="214"/>
      <c r="AP399" s="168">
        <v>33</v>
      </c>
      <c r="AQ399" s="169">
        <v>180</v>
      </c>
      <c r="AR399" s="167"/>
      <c r="AS399" s="167"/>
      <c r="AT399" s="167"/>
      <c r="AU399" s="167"/>
      <c r="AV399" s="167">
        <v>360</v>
      </c>
      <c r="AW399" s="167">
        <v>2</v>
      </c>
      <c r="AX399" s="167">
        <v>2</v>
      </c>
      <c r="AY399" s="167">
        <v>2</v>
      </c>
      <c r="AZ399" s="167"/>
      <c r="BA399" s="167"/>
      <c r="BB399" s="167"/>
      <c r="BC399" s="167"/>
      <c r="BD399" s="167"/>
      <c r="BE399" s="167"/>
      <c r="BF399" s="167"/>
      <c r="BG399" s="167"/>
      <c r="BH399" s="167">
        <v>362</v>
      </c>
      <c r="BI399" s="167"/>
      <c r="BJ399" s="167"/>
      <c r="BK399" s="167"/>
      <c r="BL399" s="167"/>
      <c r="BM399" s="167"/>
      <c r="BN399" s="167"/>
      <c r="BO399" s="167"/>
      <c r="BP399" s="167"/>
      <c r="BQ399" s="167"/>
      <c r="BR399" s="167"/>
      <c r="BS399" s="167"/>
      <c r="BT399" s="167"/>
      <c r="BU399" s="167"/>
      <c r="BV399" s="167"/>
      <c r="BW399" s="167"/>
      <c r="BX399" s="170"/>
      <c r="BY399" s="170"/>
      <c r="BZ399" s="170"/>
      <c r="CA399" s="170"/>
      <c r="CB399" s="170"/>
      <c r="CC399" s="170"/>
      <c r="CD399" s="170"/>
      <c r="CE399" s="170"/>
      <c r="CF399" s="170"/>
      <c r="CG399" s="171"/>
      <c r="CH399" s="166">
        <v>1.4999999999999999E-2</v>
      </c>
      <c r="CI399" s="283"/>
      <c r="CJ399" s="172"/>
      <c r="CK399" s="154"/>
      <c r="CL399" s="154"/>
      <c r="CM399" s="154"/>
      <c r="CN399" s="154"/>
      <c r="CO399" s="154" t="s">
        <v>367</v>
      </c>
      <c r="CP399" s="273" t="s">
        <v>368</v>
      </c>
      <c r="CQ399" s="250" t="s">
        <v>437</v>
      </c>
      <c r="CR399" s="250" t="s">
        <v>370</v>
      </c>
      <c r="CS399" s="250">
        <v>11</v>
      </c>
      <c r="CT399" s="250"/>
      <c r="CU399" s="250"/>
      <c r="CV399" s="250"/>
      <c r="CW399" s="250"/>
      <c r="CX399" s="250"/>
      <c r="CY399" s="250" t="str">
        <f t="shared" si="96"/>
        <v/>
      </c>
      <c r="CZ399" s="178">
        <f t="shared" si="97"/>
        <v>1377</v>
      </c>
      <c r="DA399" s="178">
        <f t="shared" si="98"/>
        <v>1140</v>
      </c>
      <c r="DB399" s="243">
        <f t="shared" si="99"/>
        <v>360</v>
      </c>
      <c r="DC399" s="12">
        <f t="shared" si="100"/>
        <v>6</v>
      </c>
      <c r="DD399" s="271">
        <f t="shared" si="101"/>
        <v>2</v>
      </c>
      <c r="DE399" s="271" t="str">
        <f t="shared" si="102"/>
        <v/>
      </c>
      <c r="DF399" s="167" t="str">
        <f t="shared" si="103"/>
        <v/>
      </c>
      <c r="DG399" s="271" t="str">
        <f t="shared" si="104"/>
        <v/>
      </c>
      <c r="DH399" s="243">
        <f t="shared" si="105"/>
        <v>362</v>
      </c>
      <c r="DI399" s="281">
        <f t="shared" si="106"/>
        <v>5.5248618784530384E-3</v>
      </c>
      <c r="DK399" s="12" t="str">
        <f t="shared" si="107"/>
        <v/>
      </c>
      <c r="DM399" s="242">
        <f t="shared" si="108"/>
        <v>131</v>
      </c>
      <c r="DN399" s="250">
        <f t="shared" si="109"/>
        <v>0</v>
      </c>
      <c r="DO399" s="250">
        <f t="shared" si="110"/>
        <v>1</v>
      </c>
      <c r="DP399" s="250">
        <f t="shared" si="111"/>
        <v>0</v>
      </c>
      <c r="DQ399" s="250"/>
      <c r="DR399" s="250"/>
      <c r="DS399" s="250"/>
      <c r="DT399" s="250"/>
      <c r="DU399" s="250"/>
      <c r="DV399" s="250"/>
      <c r="DW399" s="250"/>
      <c r="DX399" s="250"/>
      <c r="DY399" s="250"/>
      <c r="DZ399" s="250"/>
      <c r="EA399" s="250"/>
      <c r="EB399" s="250"/>
      <c r="EC399" s="250"/>
      <c r="ED399" s="250"/>
      <c r="EE399" s="250"/>
      <c r="EF399" s="250"/>
      <c r="EG399" s="250"/>
      <c r="EH399" s="250"/>
      <c r="EI399" s="250"/>
    </row>
    <row r="400" spans="1:139" s="184" customFormat="1" ht="31.5" customHeight="1" x14ac:dyDescent="0.2">
      <c r="A400" s="179">
        <v>2022</v>
      </c>
      <c r="B400" s="152">
        <v>3</v>
      </c>
      <c r="C400" s="282">
        <v>44636</v>
      </c>
      <c r="D400" s="152">
        <v>434</v>
      </c>
      <c r="E400" s="152">
        <v>752</v>
      </c>
      <c r="F400" s="152">
        <v>3</v>
      </c>
      <c r="G400" s="183" t="s">
        <v>177</v>
      </c>
      <c r="H400" s="271" t="s">
        <v>178</v>
      </c>
      <c r="I400" s="271" t="s">
        <v>365</v>
      </c>
      <c r="J400" s="271">
        <v>1</v>
      </c>
      <c r="K400" s="271">
        <v>4</v>
      </c>
      <c r="L400" s="185">
        <v>52</v>
      </c>
      <c r="M400" s="186">
        <v>48.932000000000002</v>
      </c>
      <c r="N400" s="187">
        <v>55.692</v>
      </c>
      <c r="O400" s="178">
        <v>58</v>
      </c>
      <c r="P400" s="178"/>
      <c r="Q400" s="178"/>
      <c r="R400" s="178"/>
      <c r="S400" s="178"/>
      <c r="T400" s="178">
        <v>54</v>
      </c>
      <c r="U400" s="178"/>
      <c r="V400" s="178"/>
      <c r="W400" s="178"/>
      <c r="X400" s="178"/>
      <c r="Y400" s="153">
        <v>167</v>
      </c>
      <c r="Z400" s="153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53"/>
      <c r="AL400" s="153"/>
      <c r="AM400" s="178"/>
      <c r="AN400" s="178"/>
      <c r="AO400" s="214"/>
      <c r="AP400" s="168">
        <v>33</v>
      </c>
      <c r="AQ400" s="169">
        <v>180</v>
      </c>
      <c r="AR400" s="167"/>
      <c r="AS400" s="167"/>
      <c r="AT400" s="167"/>
      <c r="AU400" s="167"/>
      <c r="AV400" s="167"/>
      <c r="AW400" s="167"/>
      <c r="AX400" s="167"/>
      <c r="AY400" s="167"/>
      <c r="AZ400" s="167"/>
      <c r="BA400" s="167"/>
      <c r="BB400" s="167"/>
      <c r="BC400" s="167"/>
      <c r="BD400" s="167"/>
      <c r="BE400" s="167"/>
      <c r="BF400" s="167"/>
      <c r="BG400" s="167"/>
      <c r="BH400" s="167"/>
      <c r="BI400" s="167"/>
      <c r="BJ400" s="167"/>
      <c r="BK400" s="167">
        <v>72</v>
      </c>
      <c r="BL400" s="167"/>
      <c r="BM400" s="167"/>
      <c r="BN400" s="167"/>
      <c r="BO400" s="167"/>
      <c r="BP400" s="167"/>
      <c r="BQ400" s="167"/>
      <c r="BR400" s="167"/>
      <c r="BS400" s="167"/>
      <c r="BT400" s="167"/>
      <c r="BU400" s="167"/>
      <c r="BV400" s="167"/>
      <c r="BW400" s="167"/>
      <c r="BX400" s="170"/>
      <c r="BY400" s="170"/>
      <c r="BZ400" s="170"/>
      <c r="CA400" s="170"/>
      <c r="CB400" s="170"/>
      <c r="CC400" s="170"/>
      <c r="CD400" s="170"/>
      <c r="CE400" s="170"/>
      <c r="CF400" s="170"/>
      <c r="CG400" s="171"/>
      <c r="CH400" s="166">
        <v>1.4999999999999999E-2</v>
      </c>
      <c r="CI400" s="283"/>
      <c r="CJ400" s="172"/>
      <c r="CK400" s="154"/>
      <c r="CL400" s="154"/>
      <c r="CM400" s="154"/>
      <c r="CN400" s="154"/>
      <c r="CO400" s="154" t="s">
        <v>367</v>
      </c>
      <c r="CP400" s="273" t="s">
        <v>368</v>
      </c>
      <c r="CQ400" s="250" t="s">
        <v>438</v>
      </c>
      <c r="CR400" s="250" t="s">
        <v>370</v>
      </c>
      <c r="CS400" s="250">
        <v>11</v>
      </c>
      <c r="CT400" s="250"/>
      <c r="CU400" s="250"/>
      <c r="CV400" s="250"/>
      <c r="CW400" s="250"/>
      <c r="CX400" s="250"/>
      <c r="CY400" s="250" t="str">
        <f t="shared" si="96"/>
        <v/>
      </c>
      <c r="CZ400" s="178">
        <f t="shared" si="97"/>
        <v>58</v>
      </c>
      <c r="DA400" s="178">
        <f t="shared" si="98"/>
        <v>54</v>
      </c>
      <c r="DB400" s="243">
        <f t="shared" si="99"/>
        <v>72</v>
      </c>
      <c r="DC400" s="12">
        <f t="shared" si="100"/>
        <v>0</v>
      </c>
      <c r="DD400" s="271">
        <f t="shared" si="101"/>
        <v>0</v>
      </c>
      <c r="DE400" s="271">
        <f t="shared" si="102"/>
        <v>167</v>
      </c>
      <c r="DF400" s="167">
        <f t="shared" si="103"/>
        <v>22</v>
      </c>
      <c r="DG400" s="271">
        <f t="shared" si="104"/>
        <v>0</v>
      </c>
      <c r="DH400" s="243">
        <f t="shared" si="105"/>
        <v>72</v>
      </c>
      <c r="DI400" s="281">
        <f t="shared" si="106"/>
        <v>0</v>
      </c>
      <c r="DK400" s="12">
        <f t="shared" si="107"/>
        <v>-11</v>
      </c>
      <c r="DM400" s="242">
        <f t="shared" si="108"/>
        <v>2</v>
      </c>
      <c r="DN400" s="250">
        <f t="shared" si="109"/>
        <v>1</v>
      </c>
      <c r="DO400" s="250">
        <f t="shared" si="110"/>
        <v>1</v>
      </c>
      <c r="DP400" s="250">
        <f t="shared" si="111"/>
        <v>1</v>
      </c>
      <c r="DQ400" s="250"/>
      <c r="DR400" s="250"/>
      <c r="DS400" s="250"/>
      <c r="DT400" s="250"/>
      <c r="DU400" s="250"/>
      <c r="DV400" s="250"/>
      <c r="DW400" s="250"/>
      <c r="DX400" s="250"/>
      <c r="DY400" s="250"/>
      <c r="DZ400" s="250"/>
      <c r="EA400" s="250"/>
      <c r="EB400" s="250"/>
      <c r="EC400" s="250"/>
      <c r="ED400" s="250"/>
      <c r="EE400" s="250"/>
      <c r="EF400" s="250"/>
      <c r="EG400" s="250"/>
      <c r="EH400" s="250"/>
      <c r="EI400" s="250"/>
    </row>
    <row r="401" spans="1:139" s="184" customFormat="1" ht="31.5" customHeight="1" x14ac:dyDescent="0.2">
      <c r="A401" s="179">
        <v>2022</v>
      </c>
      <c r="B401" s="152">
        <v>3</v>
      </c>
      <c r="C401" s="282">
        <v>44636</v>
      </c>
      <c r="D401" s="152">
        <v>18</v>
      </c>
      <c r="E401" s="152">
        <v>49</v>
      </c>
      <c r="F401" s="152">
        <v>4</v>
      </c>
      <c r="G401" s="183" t="s">
        <v>199</v>
      </c>
      <c r="H401" s="271" t="s">
        <v>200</v>
      </c>
      <c r="I401" s="271" t="s">
        <v>371</v>
      </c>
      <c r="J401" s="271">
        <v>2</v>
      </c>
      <c r="K401" s="271">
        <v>3</v>
      </c>
      <c r="L401" s="185">
        <v>100</v>
      </c>
      <c r="M401" s="186">
        <v>95.5</v>
      </c>
      <c r="N401" s="187">
        <v>104.5</v>
      </c>
      <c r="O401" s="178">
        <v>119</v>
      </c>
      <c r="P401" s="178">
        <v>121</v>
      </c>
      <c r="Q401" s="178">
        <v>125</v>
      </c>
      <c r="R401" s="178">
        <v>183</v>
      </c>
      <c r="S401" s="178">
        <v>164</v>
      </c>
      <c r="T401" s="178">
        <v>100</v>
      </c>
      <c r="U401" s="178">
        <v>101</v>
      </c>
      <c r="V401" s="178">
        <v>101</v>
      </c>
      <c r="W401" s="178">
        <v>111</v>
      </c>
      <c r="X401" s="178">
        <v>108</v>
      </c>
      <c r="Y401" s="153"/>
      <c r="Z401" s="153"/>
      <c r="AA401" s="178">
        <v>126</v>
      </c>
      <c r="AB401" s="178">
        <v>135</v>
      </c>
      <c r="AC401" s="178">
        <v>142</v>
      </c>
      <c r="AD401" s="178">
        <v>138</v>
      </c>
      <c r="AE401" s="178">
        <v>140</v>
      </c>
      <c r="AF401" s="178">
        <v>106</v>
      </c>
      <c r="AG401" s="178">
        <v>104</v>
      </c>
      <c r="AH401" s="178">
        <v>105</v>
      </c>
      <c r="AI401" s="178">
        <v>103</v>
      </c>
      <c r="AJ401" s="178">
        <v>108</v>
      </c>
      <c r="AK401" s="153"/>
      <c r="AL401" s="153"/>
      <c r="AM401" s="178"/>
      <c r="AN401" s="178"/>
      <c r="AO401" s="214"/>
      <c r="AP401" s="168">
        <v>101</v>
      </c>
      <c r="AQ401" s="169">
        <v>107</v>
      </c>
      <c r="AR401" s="167"/>
      <c r="AS401" s="167"/>
      <c r="AT401" s="167"/>
      <c r="AU401" s="167"/>
      <c r="AV401" s="167">
        <v>1764</v>
      </c>
      <c r="AW401" s="167">
        <v>6</v>
      </c>
      <c r="AX401" s="167">
        <v>4</v>
      </c>
      <c r="AY401" s="167">
        <v>2</v>
      </c>
      <c r="AZ401" s="167"/>
      <c r="BA401" s="167"/>
      <c r="BB401" s="167"/>
      <c r="BC401" s="167"/>
      <c r="BD401" s="167"/>
      <c r="BE401" s="167"/>
      <c r="BF401" s="167"/>
      <c r="BG401" s="167"/>
      <c r="BH401" s="167">
        <v>1776</v>
      </c>
      <c r="BI401" s="167"/>
      <c r="BJ401" s="167"/>
      <c r="BK401" s="167">
        <v>1260</v>
      </c>
      <c r="BL401" s="167">
        <v>1</v>
      </c>
      <c r="BM401" s="167">
        <v>2</v>
      </c>
      <c r="BN401" s="167">
        <v>5</v>
      </c>
      <c r="BO401" s="167"/>
      <c r="BP401" s="167"/>
      <c r="BQ401" s="167"/>
      <c r="BR401" s="167"/>
      <c r="BS401" s="167"/>
      <c r="BT401" s="167"/>
      <c r="BU401" s="167"/>
      <c r="BV401" s="167"/>
      <c r="BW401" s="167">
        <v>2</v>
      </c>
      <c r="BX401" s="170">
        <v>2</v>
      </c>
      <c r="BY401" s="170">
        <v>2</v>
      </c>
      <c r="BZ401" s="170"/>
      <c r="CA401" s="170"/>
      <c r="CB401" s="170"/>
      <c r="CC401" s="170"/>
      <c r="CD401" s="170"/>
      <c r="CE401" s="170"/>
      <c r="CF401" s="170"/>
      <c r="CG401" s="171"/>
      <c r="CH401" s="166">
        <v>1.4999999999999999E-2</v>
      </c>
      <c r="CI401" s="283"/>
      <c r="CJ401" s="172"/>
      <c r="CK401" s="154"/>
      <c r="CL401" s="154"/>
      <c r="CM401" s="154"/>
      <c r="CN401" s="154"/>
      <c r="CO401" s="154" t="s">
        <v>367</v>
      </c>
      <c r="CP401" s="273" t="s">
        <v>372</v>
      </c>
      <c r="CQ401" s="250" t="s">
        <v>386</v>
      </c>
      <c r="CR401" s="250" t="s">
        <v>374</v>
      </c>
      <c r="CS401" s="250">
        <v>11</v>
      </c>
      <c r="CT401" s="250"/>
      <c r="CU401" s="250"/>
      <c r="CV401" s="250"/>
      <c r="CW401" s="250"/>
      <c r="CX401" s="250"/>
      <c r="CY401" s="250" t="str">
        <f t="shared" si="96"/>
        <v/>
      </c>
      <c r="CZ401" s="178">
        <f t="shared" si="97"/>
        <v>139</v>
      </c>
      <c r="DA401" s="178">
        <f t="shared" si="98"/>
        <v>104.7</v>
      </c>
      <c r="DB401" s="243">
        <f t="shared" si="99"/>
        <v>3024</v>
      </c>
      <c r="DC401" s="12">
        <f t="shared" si="100"/>
        <v>20</v>
      </c>
      <c r="DD401" s="271">
        <f t="shared" si="101"/>
        <v>7</v>
      </c>
      <c r="DE401" s="271" t="str">
        <f t="shared" si="102"/>
        <v/>
      </c>
      <c r="DF401" s="167" t="str">
        <f t="shared" si="103"/>
        <v/>
      </c>
      <c r="DG401" s="271" t="str">
        <f t="shared" si="104"/>
        <v/>
      </c>
      <c r="DH401" s="243">
        <f t="shared" si="105"/>
        <v>3031</v>
      </c>
      <c r="DI401" s="281">
        <f t="shared" si="106"/>
        <v>2.3094688221709007E-3</v>
      </c>
      <c r="DK401" s="12" t="str">
        <f t="shared" si="107"/>
        <v/>
      </c>
      <c r="DM401" s="242">
        <f t="shared" si="108"/>
        <v>4.7000000000000028</v>
      </c>
      <c r="DN401" s="250">
        <f t="shared" si="109"/>
        <v>0</v>
      </c>
      <c r="DO401" s="250">
        <f t="shared" si="110"/>
        <v>1</v>
      </c>
      <c r="DP401" s="250">
        <f t="shared" si="111"/>
        <v>0</v>
      </c>
      <c r="DQ401" s="250"/>
      <c r="DR401" s="250"/>
      <c r="DS401" s="250"/>
      <c r="DT401" s="250"/>
      <c r="DU401" s="250"/>
      <c r="DV401" s="250"/>
      <c r="DW401" s="250"/>
      <c r="DX401" s="250"/>
      <c r="DY401" s="250"/>
      <c r="DZ401" s="250"/>
      <c r="EA401" s="250"/>
      <c r="EB401" s="250"/>
      <c r="EC401" s="250"/>
      <c r="ED401" s="250"/>
      <c r="EE401" s="250"/>
      <c r="EF401" s="250"/>
      <c r="EG401" s="250"/>
      <c r="EH401" s="250"/>
      <c r="EI401" s="250"/>
    </row>
    <row r="402" spans="1:139" s="184" customFormat="1" ht="31.5" customHeight="1" x14ac:dyDescent="0.2">
      <c r="A402" s="179">
        <v>2022</v>
      </c>
      <c r="B402" s="152">
        <v>3</v>
      </c>
      <c r="C402" s="282">
        <v>44636</v>
      </c>
      <c r="D402" s="152">
        <v>18</v>
      </c>
      <c r="E402" s="152">
        <v>50</v>
      </c>
      <c r="F402" s="152">
        <v>4</v>
      </c>
      <c r="G402" s="183" t="s">
        <v>201</v>
      </c>
      <c r="H402" s="271" t="s">
        <v>202</v>
      </c>
      <c r="I402" s="271" t="s">
        <v>371</v>
      </c>
      <c r="J402" s="271">
        <v>2</v>
      </c>
      <c r="K402" s="271">
        <v>3</v>
      </c>
      <c r="L402" s="185">
        <v>54</v>
      </c>
      <c r="M402" s="186">
        <v>51.57</v>
      </c>
      <c r="N402" s="187">
        <v>56.43</v>
      </c>
      <c r="O402" s="178">
        <v>60</v>
      </c>
      <c r="P402" s="178">
        <v>60</v>
      </c>
      <c r="Q402" s="178">
        <v>61</v>
      </c>
      <c r="R402" s="178">
        <v>85</v>
      </c>
      <c r="S402" s="178">
        <v>78</v>
      </c>
      <c r="T402" s="178">
        <v>53</v>
      </c>
      <c r="U402" s="178">
        <v>53</v>
      </c>
      <c r="V402" s="178">
        <v>53</v>
      </c>
      <c r="W402" s="178">
        <v>62</v>
      </c>
      <c r="X402" s="178">
        <v>56</v>
      </c>
      <c r="Y402" s="153">
        <v>107</v>
      </c>
      <c r="Z402" s="153">
        <v>101</v>
      </c>
      <c r="AA402" s="178">
        <v>63</v>
      </c>
      <c r="AB402" s="178">
        <v>68</v>
      </c>
      <c r="AC402" s="178">
        <v>70</v>
      </c>
      <c r="AD402" s="178">
        <v>67</v>
      </c>
      <c r="AE402" s="178">
        <v>66</v>
      </c>
      <c r="AF402" s="178">
        <v>54</v>
      </c>
      <c r="AG402" s="178">
        <v>55</v>
      </c>
      <c r="AH402" s="178">
        <v>56</v>
      </c>
      <c r="AI402" s="178">
        <v>54</v>
      </c>
      <c r="AJ402" s="178">
        <v>55</v>
      </c>
      <c r="AK402" s="153">
        <v>94</v>
      </c>
      <c r="AL402" s="153">
        <v>107</v>
      </c>
      <c r="AM402" s="178"/>
      <c r="AN402" s="178"/>
      <c r="AO402" s="214"/>
      <c r="AP402" s="168">
        <v>101</v>
      </c>
      <c r="AQ402" s="169">
        <v>107</v>
      </c>
      <c r="AR402" s="167"/>
      <c r="AS402" s="167"/>
      <c r="AT402" s="167"/>
      <c r="AU402" s="167"/>
      <c r="AV402" s="167">
        <v>1764</v>
      </c>
      <c r="AW402" s="167">
        <v>4</v>
      </c>
      <c r="AX402" s="167">
        <v>4</v>
      </c>
      <c r="AY402" s="167">
        <v>4</v>
      </c>
      <c r="AZ402" s="167"/>
      <c r="BA402" s="167"/>
      <c r="BB402" s="167"/>
      <c r="BC402" s="167"/>
      <c r="BD402" s="167"/>
      <c r="BE402" s="167"/>
      <c r="BF402" s="167"/>
      <c r="BG402" s="167"/>
      <c r="BH402" s="167">
        <v>1776</v>
      </c>
      <c r="BI402" s="167"/>
      <c r="BJ402" s="167"/>
      <c r="BK402" s="167">
        <v>1260</v>
      </c>
      <c r="BL402" s="167">
        <v>3</v>
      </c>
      <c r="BM402" s="167"/>
      <c r="BN402" s="167">
        <v>4</v>
      </c>
      <c r="BO402" s="167"/>
      <c r="BP402" s="167"/>
      <c r="BQ402" s="167"/>
      <c r="BR402" s="167"/>
      <c r="BS402" s="167"/>
      <c r="BT402" s="167"/>
      <c r="BU402" s="167"/>
      <c r="BV402" s="167"/>
      <c r="BW402" s="167">
        <v>2</v>
      </c>
      <c r="BX402" s="170"/>
      <c r="BY402" s="170">
        <v>2</v>
      </c>
      <c r="BZ402" s="170"/>
      <c r="CA402" s="170"/>
      <c r="CB402" s="170"/>
      <c r="CC402" s="170"/>
      <c r="CD402" s="170"/>
      <c r="CE402" s="170"/>
      <c r="CF402" s="170"/>
      <c r="CG402" s="171"/>
      <c r="CH402" s="166">
        <v>1.4999999999999999E-2</v>
      </c>
      <c r="CI402" s="283"/>
      <c r="CJ402" s="172"/>
      <c r="CK402" s="154"/>
      <c r="CL402" s="154"/>
      <c r="CM402" s="154"/>
      <c r="CN402" s="154"/>
      <c r="CO402" s="154" t="s">
        <v>367</v>
      </c>
      <c r="CP402" s="273" t="s">
        <v>372</v>
      </c>
      <c r="CQ402" s="250" t="s">
        <v>387</v>
      </c>
      <c r="CR402" s="250" t="s">
        <v>374</v>
      </c>
      <c r="CS402" s="250">
        <v>11</v>
      </c>
      <c r="CT402" s="250"/>
      <c r="CU402" s="250"/>
      <c r="CV402" s="250"/>
      <c r="CW402" s="250"/>
      <c r="CX402" s="250"/>
      <c r="CY402" s="250" t="str">
        <f t="shared" si="96"/>
        <v/>
      </c>
      <c r="CZ402" s="178">
        <f t="shared" si="97"/>
        <v>68</v>
      </c>
      <c r="DA402" s="178">
        <f t="shared" si="98"/>
        <v>55.1</v>
      </c>
      <c r="DB402" s="243">
        <f t="shared" si="99"/>
        <v>3024</v>
      </c>
      <c r="DC402" s="12">
        <f t="shared" si="100"/>
        <v>19</v>
      </c>
      <c r="DD402" s="271">
        <f t="shared" si="101"/>
        <v>6</v>
      </c>
      <c r="DE402" s="271">
        <f t="shared" si="102"/>
        <v>102</v>
      </c>
      <c r="DF402" s="167">
        <f t="shared" si="103"/>
        <v>71</v>
      </c>
      <c r="DG402" s="271">
        <f t="shared" si="104"/>
        <v>0.1</v>
      </c>
      <c r="DH402" s="243">
        <f t="shared" si="105"/>
        <v>3030</v>
      </c>
      <c r="DI402" s="281">
        <f t="shared" si="106"/>
        <v>1.9801980198019802E-3</v>
      </c>
      <c r="DK402" s="12">
        <f t="shared" si="107"/>
        <v>-30</v>
      </c>
      <c r="DM402" s="242">
        <f t="shared" si="108"/>
        <v>1.1000000000000014</v>
      </c>
      <c r="DN402" s="250">
        <f t="shared" si="109"/>
        <v>1</v>
      </c>
      <c r="DO402" s="250">
        <f t="shared" si="110"/>
        <v>1</v>
      </c>
      <c r="DP402" s="250">
        <f t="shared" si="111"/>
        <v>1</v>
      </c>
      <c r="DQ402" s="250"/>
      <c r="DR402" s="250"/>
      <c r="DS402" s="250"/>
      <c r="DT402" s="250"/>
      <c r="DU402" s="250"/>
      <c r="DV402" s="250"/>
      <c r="DW402" s="250"/>
      <c r="DX402" s="250"/>
      <c r="DY402" s="250"/>
      <c r="DZ402" s="250"/>
      <c r="EA402" s="250"/>
      <c r="EB402" s="250"/>
      <c r="EC402" s="250"/>
      <c r="ED402" s="250"/>
      <c r="EE402" s="250"/>
      <c r="EF402" s="250"/>
      <c r="EG402" s="250"/>
      <c r="EH402" s="250"/>
      <c r="EI402" s="250"/>
    </row>
    <row r="403" spans="1:139" s="184" customFormat="1" ht="31.5" customHeight="1" x14ac:dyDescent="0.2">
      <c r="A403" s="179">
        <v>2022</v>
      </c>
      <c r="B403" s="152">
        <v>3</v>
      </c>
      <c r="C403" s="282">
        <v>44636</v>
      </c>
      <c r="D403" s="152">
        <v>425</v>
      </c>
      <c r="E403" s="152">
        <v>674</v>
      </c>
      <c r="F403" s="152">
        <v>4</v>
      </c>
      <c r="G403" s="183" t="s">
        <v>115</v>
      </c>
      <c r="H403" s="271" t="s">
        <v>116</v>
      </c>
      <c r="I403" s="271" t="s">
        <v>371</v>
      </c>
      <c r="J403" s="271">
        <v>2</v>
      </c>
      <c r="K403" s="271">
        <v>1</v>
      </c>
      <c r="L403" s="185">
        <v>256</v>
      </c>
      <c r="M403" s="186">
        <v>240.89599999999999</v>
      </c>
      <c r="N403" s="187">
        <v>274.17599999999999</v>
      </c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53"/>
      <c r="Z403" s="153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53"/>
      <c r="AL403" s="153"/>
      <c r="AM403" s="178"/>
      <c r="AN403" s="178"/>
      <c r="AO403" s="214"/>
      <c r="AP403" s="168">
        <v>60</v>
      </c>
      <c r="AQ403" s="169">
        <v>120</v>
      </c>
      <c r="AR403" s="167"/>
      <c r="AS403" s="167"/>
      <c r="AT403" s="167"/>
      <c r="AU403" s="167"/>
      <c r="AV403" s="167">
        <v>400</v>
      </c>
      <c r="AW403" s="167"/>
      <c r="AX403" s="167"/>
      <c r="AY403" s="167"/>
      <c r="AZ403" s="167"/>
      <c r="BA403" s="167"/>
      <c r="BB403" s="167"/>
      <c r="BC403" s="167"/>
      <c r="BD403" s="167"/>
      <c r="BE403" s="167"/>
      <c r="BF403" s="167"/>
      <c r="BG403" s="167"/>
      <c r="BH403" s="167"/>
      <c r="BI403" s="167"/>
      <c r="BJ403" s="167"/>
      <c r="BK403" s="167"/>
      <c r="BL403" s="167"/>
      <c r="BM403" s="167"/>
      <c r="BN403" s="167"/>
      <c r="BO403" s="167"/>
      <c r="BP403" s="167"/>
      <c r="BQ403" s="167"/>
      <c r="BR403" s="167"/>
      <c r="BS403" s="167"/>
      <c r="BT403" s="167"/>
      <c r="BU403" s="167"/>
      <c r="BV403" s="167"/>
      <c r="BW403" s="167"/>
      <c r="BX403" s="170"/>
      <c r="BY403" s="170"/>
      <c r="BZ403" s="170"/>
      <c r="CA403" s="170"/>
      <c r="CB403" s="170"/>
      <c r="CC403" s="170"/>
      <c r="CD403" s="170"/>
      <c r="CE403" s="170"/>
      <c r="CF403" s="170"/>
      <c r="CG403" s="171"/>
      <c r="CH403" s="166">
        <v>1.4999999999999999E-2</v>
      </c>
      <c r="CI403" s="283"/>
      <c r="CJ403" s="172"/>
      <c r="CK403" s="154"/>
      <c r="CL403" s="154"/>
      <c r="CM403" s="154"/>
      <c r="CN403" s="154"/>
      <c r="CO403" s="154" t="s">
        <v>367</v>
      </c>
      <c r="CP403" s="273" t="s">
        <v>372</v>
      </c>
      <c r="CQ403" s="250" t="s">
        <v>422</v>
      </c>
      <c r="CR403" s="250" t="s">
        <v>374</v>
      </c>
      <c r="CS403" s="250">
        <v>11</v>
      </c>
      <c r="CT403" s="250"/>
      <c r="CU403" s="250"/>
      <c r="CV403" s="250"/>
      <c r="CW403" s="250"/>
      <c r="CX403" s="250"/>
      <c r="CY403" s="250" t="str">
        <f t="shared" si="96"/>
        <v/>
      </c>
      <c r="CZ403" s="178" t="str">
        <f t="shared" si="97"/>
        <v/>
      </c>
      <c r="DA403" s="178" t="str">
        <f t="shared" si="98"/>
        <v/>
      </c>
      <c r="DB403" s="243">
        <f t="shared" si="99"/>
        <v>400</v>
      </c>
      <c r="DC403" s="12">
        <f t="shared" si="100"/>
        <v>0</v>
      </c>
      <c r="DD403" s="271">
        <f t="shared" si="101"/>
        <v>0</v>
      </c>
      <c r="DE403" s="271" t="str">
        <f t="shared" si="102"/>
        <v/>
      </c>
      <c r="DF403" s="167" t="str">
        <f t="shared" si="103"/>
        <v/>
      </c>
      <c r="DG403" s="271" t="str">
        <f t="shared" si="104"/>
        <v/>
      </c>
      <c r="DH403" s="243">
        <f t="shared" si="105"/>
        <v>400</v>
      </c>
      <c r="DI403" s="281">
        <f t="shared" si="106"/>
        <v>0</v>
      </c>
      <c r="DK403" s="12" t="str">
        <f t="shared" si="107"/>
        <v/>
      </c>
      <c r="DM403" s="242" t="str">
        <f t="shared" si="108"/>
        <v/>
      </c>
      <c r="DN403" s="250">
        <f t="shared" si="109"/>
        <v>0</v>
      </c>
      <c r="DO403" s="250">
        <f t="shared" si="110"/>
        <v>1</v>
      </c>
      <c r="DP403" s="250">
        <f t="shared" si="111"/>
        <v>0</v>
      </c>
      <c r="DQ403" s="250"/>
      <c r="DR403" s="250"/>
      <c r="DS403" s="250"/>
      <c r="DT403" s="250"/>
      <c r="DU403" s="250"/>
      <c r="DV403" s="250"/>
      <c r="DW403" s="250"/>
      <c r="DX403" s="250"/>
      <c r="DY403" s="250"/>
      <c r="DZ403" s="250"/>
      <c r="EA403" s="250"/>
      <c r="EB403" s="250"/>
      <c r="EC403" s="250"/>
      <c r="ED403" s="250"/>
      <c r="EE403" s="250"/>
      <c r="EF403" s="250"/>
      <c r="EG403" s="250"/>
      <c r="EH403" s="250"/>
      <c r="EI403" s="250"/>
    </row>
    <row r="404" spans="1:139" s="184" customFormat="1" ht="31.5" customHeight="1" x14ac:dyDescent="0.2">
      <c r="A404" s="179">
        <v>2022</v>
      </c>
      <c r="B404" s="152">
        <v>3</v>
      </c>
      <c r="C404" s="282">
        <v>44636</v>
      </c>
      <c r="D404" s="152">
        <v>124</v>
      </c>
      <c r="E404" s="152">
        <v>688</v>
      </c>
      <c r="F404" s="152">
        <v>5</v>
      </c>
      <c r="G404" s="183" t="s">
        <v>117</v>
      </c>
      <c r="H404" s="271" t="s">
        <v>118</v>
      </c>
      <c r="I404" s="271" t="s">
        <v>365</v>
      </c>
      <c r="J404" s="271">
        <v>2</v>
      </c>
      <c r="K404" s="271">
        <v>2</v>
      </c>
      <c r="L404" s="185">
        <v>200</v>
      </c>
      <c r="M404" s="186">
        <v>180</v>
      </c>
      <c r="N404" s="187">
        <v>220</v>
      </c>
      <c r="O404" s="178">
        <v>253</v>
      </c>
      <c r="P404" s="178">
        <v>258</v>
      </c>
      <c r="Q404" s="178">
        <v>255</v>
      </c>
      <c r="R404" s="178">
        <v>293</v>
      </c>
      <c r="S404" s="178">
        <v>284</v>
      </c>
      <c r="T404" s="178">
        <v>205</v>
      </c>
      <c r="U404" s="178">
        <v>212</v>
      </c>
      <c r="V404" s="178">
        <v>189</v>
      </c>
      <c r="W404" s="178">
        <v>214</v>
      </c>
      <c r="X404" s="178">
        <v>211</v>
      </c>
      <c r="Y404" s="153"/>
      <c r="Z404" s="153"/>
      <c r="AA404" s="178">
        <v>326</v>
      </c>
      <c r="AB404" s="178">
        <v>300</v>
      </c>
      <c r="AC404" s="178">
        <v>298</v>
      </c>
      <c r="AD404" s="178">
        <v>309</v>
      </c>
      <c r="AE404" s="178">
        <v>290</v>
      </c>
      <c r="AF404" s="178">
        <v>228</v>
      </c>
      <c r="AG404" s="178">
        <v>190</v>
      </c>
      <c r="AH404" s="178">
        <v>214</v>
      </c>
      <c r="AI404" s="178">
        <v>210</v>
      </c>
      <c r="AJ404" s="178">
        <v>206</v>
      </c>
      <c r="AK404" s="153"/>
      <c r="AL404" s="153"/>
      <c r="AM404" s="178"/>
      <c r="AN404" s="178"/>
      <c r="AO404" s="214"/>
      <c r="AP404" s="168">
        <v>59</v>
      </c>
      <c r="AQ404" s="169">
        <v>122</v>
      </c>
      <c r="AR404" s="167"/>
      <c r="AS404" s="167"/>
      <c r="AT404" s="167"/>
      <c r="AU404" s="167"/>
      <c r="AV404" s="167">
        <v>530</v>
      </c>
      <c r="AW404" s="167">
        <v>2</v>
      </c>
      <c r="AX404" s="167">
        <v>1</v>
      </c>
      <c r="AY404" s="167">
        <v>3</v>
      </c>
      <c r="AZ404" s="167"/>
      <c r="BA404" s="167"/>
      <c r="BB404" s="167"/>
      <c r="BC404" s="167"/>
      <c r="BD404" s="167"/>
      <c r="BE404" s="167"/>
      <c r="BF404" s="167"/>
      <c r="BG404" s="167"/>
      <c r="BH404" s="167">
        <v>536</v>
      </c>
      <c r="BI404" s="167"/>
      <c r="BJ404" s="167"/>
      <c r="BK404" s="167">
        <v>900</v>
      </c>
      <c r="BL404" s="167">
        <v>2</v>
      </c>
      <c r="BM404" s="167">
        <v>3</v>
      </c>
      <c r="BN404" s="167">
        <v>2</v>
      </c>
      <c r="BO404" s="167"/>
      <c r="BP404" s="167"/>
      <c r="BQ404" s="167"/>
      <c r="BR404" s="167"/>
      <c r="BS404" s="167"/>
      <c r="BT404" s="167"/>
      <c r="BU404" s="167"/>
      <c r="BV404" s="167"/>
      <c r="BW404" s="167">
        <v>2</v>
      </c>
      <c r="BX404" s="170">
        <v>2</v>
      </c>
      <c r="BY404" s="170">
        <v>2</v>
      </c>
      <c r="BZ404" s="170"/>
      <c r="CA404" s="170"/>
      <c r="CB404" s="170"/>
      <c r="CC404" s="170"/>
      <c r="CD404" s="170"/>
      <c r="CE404" s="170"/>
      <c r="CF404" s="170"/>
      <c r="CG404" s="171"/>
      <c r="CH404" s="166">
        <v>1.4999999999999999E-2</v>
      </c>
      <c r="CI404" s="283"/>
      <c r="CJ404" s="172"/>
      <c r="CK404" s="154"/>
      <c r="CL404" s="154"/>
      <c r="CM404" s="154"/>
      <c r="CN404" s="154"/>
      <c r="CO404" s="154" t="s">
        <v>375</v>
      </c>
      <c r="CP404" s="273" t="s">
        <v>376</v>
      </c>
      <c r="CQ404" s="250"/>
      <c r="CR404" s="250"/>
      <c r="CS404" s="250">
        <v>11</v>
      </c>
      <c r="CT404" s="250"/>
      <c r="CU404" s="250"/>
      <c r="CV404" s="250"/>
      <c r="CW404" s="250"/>
      <c r="CX404" s="250"/>
      <c r="CY404" s="250" t="str">
        <f t="shared" si="96"/>
        <v/>
      </c>
      <c r="CZ404" s="178">
        <f t="shared" si="97"/>
        <v>287</v>
      </c>
      <c r="DA404" s="178">
        <f t="shared" si="98"/>
        <v>207.9</v>
      </c>
      <c r="DB404" s="243">
        <f t="shared" si="99"/>
        <v>1430</v>
      </c>
      <c r="DC404" s="12">
        <f t="shared" si="100"/>
        <v>13</v>
      </c>
      <c r="DD404" s="271">
        <f t="shared" si="101"/>
        <v>7</v>
      </c>
      <c r="DE404" s="271" t="str">
        <f t="shared" si="102"/>
        <v/>
      </c>
      <c r="DF404" s="167" t="str">
        <f t="shared" si="103"/>
        <v/>
      </c>
      <c r="DG404" s="271" t="str">
        <f t="shared" si="104"/>
        <v/>
      </c>
      <c r="DH404" s="243">
        <f t="shared" si="105"/>
        <v>1437</v>
      </c>
      <c r="DI404" s="281">
        <f t="shared" si="106"/>
        <v>4.8712595685455815E-3</v>
      </c>
      <c r="DK404" s="12" t="str">
        <f t="shared" si="107"/>
        <v/>
      </c>
      <c r="DM404" s="242">
        <f t="shared" si="108"/>
        <v>7.9000000000000057</v>
      </c>
      <c r="DN404" s="250">
        <f t="shared" si="109"/>
        <v>0</v>
      </c>
      <c r="DO404" s="250">
        <f t="shared" si="110"/>
        <v>1</v>
      </c>
      <c r="DP404" s="250">
        <f t="shared" si="111"/>
        <v>1</v>
      </c>
      <c r="DQ404" s="250"/>
      <c r="DR404" s="250"/>
      <c r="DS404" s="250"/>
      <c r="DT404" s="250"/>
      <c r="DU404" s="250"/>
      <c r="DV404" s="250"/>
      <c r="DW404" s="250"/>
      <c r="DX404" s="250"/>
      <c r="DY404" s="250"/>
      <c r="DZ404" s="250"/>
      <c r="EA404" s="250"/>
      <c r="EB404" s="250"/>
      <c r="EC404" s="250"/>
      <c r="ED404" s="250"/>
      <c r="EE404" s="250"/>
      <c r="EF404" s="250"/>
      <c r="EG404" s="250"/>
      <c r="EH404" s="250"/>
      <c r="EI404" s="250"/>
    </row>
    <row r="405" spans="1:139" s="184" customFormat="1" ht="31.5" customHeight="1" x14ac:dyDescent="0.2">
      <c r="A405" s="179">
        <v>2022</v>
      </c>
      <c r="B405" s="152">
        <v>3</v>
      </c>
      <c r="C405" s="282">
        <v>44636</v>
      </c>
      <c r="D405" s="152">
        <v>124</v>
      </c>
      <c r="E405" s="152">
        <v>689</v>
      </c>
      <c r="F405" s="152">
        <v>5</v>
      </c>
      <c r="G405" s="183" t="s">
        <v>147</v>
      </c>
      <c r="H405" s="271" t="s">
        <v>148</v>
      </c>
      <c r="I405" s="271" t="s">
        <v>365</v>
      </c>
      <c r="J405" s="271">
        <v>2</v>
      </c>
      <c r="K405" s="271">
        <v>2</v>
      </c>
      <c r="L405" s="185">
        <v>75</v>
      </c>
      <c r="M405" s="186">
        <v>67.5</v>
      </c>
      <c r="N405" s="187">
        <v>82.5</v>
      </c>
      <c r="O405" s="178">
        <v>89</v>
      </c>
      <c r="P405" s="178">
        <v>90</v>
      </c>
      <c r="Q405" s="178">
        <v>92</v>
      </c>
      <c r="R405" s="178">
        <v>107</v>
      </c>
      <c r="S405" s="178">
        <v>96</v>
      </c>
      <c r="T405" s="178">
        <v>80</v>
      </c>
      <c r="U405" s="178">
        <v>80</v>
      </c>
      <c r="V405" s="178">
        <v>78</v>
      </c>
      <c r="W405" s="178">
        <v>84</v>
      </c>
      <c r="X405" s="178">
        <v>82</v>
      </c>
      <c r="Y405" s="153"/>
      <c r="Z405" s="153"/>
      <c r="AA405" s="178">
        <v>115</v>
      </c>
      <c r="AB405" s="178">
        <v>127</v>
      </c>
      <c r="AC405" s="178">
        <v>112</v>
      </c>
      <c r="AD405" s="178">
        <v>110</v>
      </c>
      <c r="AE405" s="178">
        <v>107</v>
      </c>
      <c r="AF405" s="178">
        <v>89</v>
      </c>
      <c r="AG405" s="178">
        <v>90</v>
      </c>
      <c r="AH405" s="178">
        <v>84</v>
      </c>
      <c r="AI405" s="178">
        <v>84</v>
      </c>
      <c r="AJ405" s="178">
        <v>83</v>
      </c>
      <c r="AK405" s="153"/>
      <c r="AL405" s="153"/>
      <c r="AM405" s="178"/>
      <c r="AN405" s="178"/>
      <c r="AO405" s="214"/>
      <c r="AP405" s="168">
        <v>59</v>
      </c>
      <c r="AQ405" s="169">
        <v>122</v>
      </c>
      <c r="AR405" s="167"/>
      <c r="AS405" s="167"/>
      <c r="AT405" s="167"/>
      <c r="AU405" s="167"/>
      <c r="AV405" s="167">
        <v>702</v>
      </c>
      <c r="AW405" s="167">
        <v>4</v>
      </c>
      <c r="AX405" s="167">
        <v>6</v>
      </c>
      <c r="AY405" s="167">
        <v>8</v>
      </c>
      <c r="AZ405" s="167"/>
      <c r="BA405" s="167"/>
      <c r="BB405" s="167"/>
      <c r="BC405" s="167"/>
      <c r="BD405" s="167"/>
      <c r="BE405" s="167"/>
      <c r="BF405" s="167"/>
      <c r="BG405" s="167"/>
      <c r="BH405" s="167">
        <v>720</v>
      </c>
      <c r="BI405" s="167"/>
      <c r="BJ405" s="167"/>
      <c r="BK405" s="167">
        <v>594</v>
      </c>
      <c r="BL405" s="167">
        <v>1</v>
      </c>
      <c r="BM405" s="167">
        <v>1</v>
      </c>
      <c r="BN405" s="167">
        <v>4</v>
      </c>
      <c r="BO405" s="167"/>
      <c r="BP405" s="167"/>
      <c r="BQ405" s="167"/>
      <c r="BR405" s="167"/>
      <c r="BS405" s="167"/>
      <c r="BT405" s="167"/>
      <c r="BU405" s="167"/>
      <c r="BV405" s="167"/>
      <c r="BW405" s="167">
        <v>2</v>
      </c>
      <c r="BX405" s="170">
        <v>3</v>
      </c>
      <c r="BY405" s="170">
        <v>6</v>
      </c>
      <c r="BZ405" s="170"/>
      <c r="CA405" s="170"/>
      <c r="CB405" s="170"/>
      <c r="CC405" s="170"/>
      <c r="CD405" s="170"/>
      <c r="CE405" s="170"/>
      <c r="CF405" s="170"/>
      <c r="CG405" s="171"/>
      <c r="CH405" s="166">
        <v>1.4999999999999999E-2</v>
      </c>
      <c r="CI405" s="283"/>
      <c r="CJ405" s="172"/>
      <c r="CK405" s="154"/>
      <c r="CL405" s="154"/>
      <c r="CM405" s="154"/>
      <c r="CN405" s="154"/>
      <c r="CO405" s="154" t="s">
        <v>375</v>
      </c>
      <c r="CP405" s="273" t="s">
        <v>376</v>
      </c>
      <c r="CQ405" s="250"/>
      <c r="CR405" s="250"/>
      <c r="CS405" s="250">
        <v>11</v>
      </c>
      <c r="CT405" s="250"/>
      <c r="CU405" s="250"/>
      <c r="CV405" s="250"/>
      <c r="CW405" s="250"/>
      <c r="CX405" s="250"/>
      <c r="CY405" s="250" t="str">
        <f t="shared" si="96"/>
        <v/>
      </c>
      <c r="CZ405" s="178">
        <f t="shared" si="97"/>
        <v>105</v>
      </c>
      <c r="DA405" s="178">
        <f t="shared" si="98"/>
        <v>83.4</v>
      </c>
      <c r="DB405" s="243">
        <f t="shared" si="99"/>
        <v>1296</v>
      </c>
      <c r="DC405" s="12">
        <f t="shared" si="100"/>
        <v>24</v>
      </c>
      <c r="DD405" s="271">
        <f t="shared" si="101"/>
        <v>12</v>
      </c>
      <c r="DE405" s="271" t="str">
        <f t="shared" si="102"/>
        <v/>
      </c>
      <c r="DF405" s="167" t="str">
        <f t="shared" si="103"/>
        <v/>
      </c>
      <c r="DG405" s="271" t="str">
        <f t="shared" si="104"/>
        <v/>
      </c>
      <c r="DH405" s="243">
        <f t="shared" si="105"/>
        <v>1308</v>
      </c>
      <c r="DI405" s="281">
        <f t="shared" si="106"/>
        <v>9.1743119266055051E-3</v>
      </c>
      <c r="DK405" s="12" t="str">
        <f t="shared" si="107"/>
        <v/>
      </c>
      <c r="DM405" s="242">
        <f t="shared" si="108"/>
        <v>8.4000000000000057</v>
      </c>
      <c r="DN405" s="250">
        <f t="shared" si="109"/>
        <v>0</v>
      </c>
      <c r="DO405" s="250">
        <f t="shared" si="110"/>
        <v>1</v>
      </c>
      <c r="DP405" s="250">
        <f t="shared" si="111"/>
        <v>0</v>
      </c>
      <c r="DQ405" s="250"/>
      <c r="DR405" s="250"/>
      <c r="DS405" s="250"/>
      <c r="DT405" s="250"/>
      <c r="DU405" s="250"/>
      <c r="DV405" s="250"/>
      <c r="DW405" s="250"/>
      <c r="DX405" s="250"/>
      <c r="DY405" s="250"/>
      <c r="DZ405" s="250"/>
      <c r="EA405" s="250"/>
      <c r="EB405" s="250"/>
      <c r="EC405" s="250"/>
      <c r="ED405" s="250"/>
      <c r="EE405" s="250"/>
      <c r="EF405" s="250"/>
      <c r="EG405" s="250"/>
      <c r="EH405" s="250"/>
      <c r="EI405" s="250"/>
    </row>
    <row r="406" spans="1:139" s="184" customFormat="1" ht="31.5" customHeight="1" x14ac:dyDescent="0.2">
      <c r="A406" s="179">
        <v>2022</v>
      </c>
      <c r="B406" s="152">
        <v>3</v>
      </c>
      <c r="C406" s="282">
        <v>44636</v>
      </c>
      <c r="D406" s="152">
        <v>125</v>
      </c>
      <c r="E406" s="152">
        <v>690</v>
      </c>
      <c r="F406" s="152">
        <v>6</v>
      </c>
      <c r="G406" s="183" t="s">
        <v>149</v>
      </c>
      <c r="H406" s="271" t="s">
        <v>150</v>
      </c>
      <c r="I406" s="271" t="s">
        <v>365</v>
      </c>
      <c r="J406" s="271">
        <v>4</v>
      </c>
      <c r="K406" s="271">
        <v>4</v>
      </c>
      <c r="L406" s="185">
        <v>170</v>
      </c>
      <c r="M406" s="186">
        <v>153</v>
      </c>
      <c r="N406" s="187">
        <v>187</v>
      </c>
      <c r="O406" s="178">
        <v>163</v>
      </c>
      <c r="P406" s="178">
        <v>168</v>
      </c>
      <c r="Q406" s="178">
        <v>164</v>
      </c>
      <c r="R406" s="178">
        <v>181</v>
      </c>
      <c r="S406" s="178">
        <v>186</v>
      </c>
      <c r="T406" s="178">
        <v>157</v>
      </c>
      <c r="U406" s="178">
        <v>158</v>
      </c>
      <c r="V406" s="178">
        <v>155</v>
      </c>
      <c r="W406" s="178">
        <v>152</v>
      </c>
      <c r="X406" s="178">
        <v>174</v>
      </c>
      <c r="Y406" s="153"/>
      <c r="Z406" s="153"/>
      <c r="AA406" s="178">
        <v>187</v>
      </c>
      <c r="AB406" s="178">
        <v>186</v>
      </c>
      <c r="AC406" s="178">
        <v>160</v>
      </c>
      <c r="AD406" s="178">
        <v>196</v>
      </c>
      <c r="AE406" s="178">
        <v>190</v>
      </c>
      <c r="AF406" s="178">
        <v>160</v>
      </c>
      <c r="AG406" s="178">
        <v>160</v>
      </c>
      <c r="AH406" s="178">
        <v>150</v>
      </c>
      <c r="AI406" s="178">
        <v>160</v>
      </c>
      <c r="AJ406" s="178">
        <v>149</v>
      </c>
      <c r="AK406" s="153"/>
      <c r="AL406" s="153"/>
      <c r="AM406" s="178"/>
      <c r="AN406" s="178"/>
      <c r="AO406" s="214"/>
      <c r="AP406" s="168">
        <v>120</v>
      </c>
      <c r="AQ406" s="169">
        <v>120</v>
      </c>
      <c r="AR406" s="167"/>
      <c r="AS406" s="167"/>
      <c r="AT406" s="167"/>
      <c r="AU406" s="167"/>
      <c r="AV406" s="167">
        <v>792</v>
      </c>
      <c r="AW406" s="167">
        <v>2</v>
      </c>
      <c r="AX406" s="167">
        <v>4</v>
      </c>
      <c r="AY406" s="167">
        <v>2</v>
      </c>
      <c r="AZ406" s="167"/>
      <c r="BA406" s="167"/>
      <c r="BB406" s="167"/>
      <c r="BC406" s="167"/>
      <c r="BD406" s="167"/>
      <c r="BE406" s="167"/>
      <c r="BF406" s="167"/>
      <c r="BG406" s="167"/>
      <c r="BH406" s="167">
        <v>800</v>
      </c>
      <c r="BI406" s="167"/>
      <c r="BJ406" s="167"/>
      <c r="BK406" s="167">
        <v>1248</v>
      </c>
      <c r="BL406" s="167">
        <v>2</v>
      </c>
      <c r="BM406" s="167">
        <v>4</v>
      </c>
      <c r="BN406" s="167">
        <v>6</v>
      </c>
      <c r="BO406" s="167"/>
      <c r="BP406" s="167"/>
      <c r="BQ406" s="167"/>
      <c r="BR406" s="167"/>
      <c r="BS406" s="167"/>
      <c r="BT406" s="167"/>
      <c r="BU406" s="167"/>
      <c r="BV406" s="167"/>
      <c r="BW406" s="167">
        <v>1</v>
      </c>
      <c r="BX406" s="170">
        <v>2</v>
      </c>
      <c r="BY406" s="170">
        <v>2</v>
      </c>
      <c r="BZ406" s="170"/>
      <c r="CA406" s="170"/>
      <c r="CB406" s="170"/>
      <c r="CC406" s="170"/>
      <c r="CD406" s="170"/>
      <c r="CE406" s="170"/>
      <c r="CF406" s="170"/>
      <c r="CG406" s="171"/>
      <c r="CH406" s="166">
        <v>1.4999999999999999E-2</v>
      </c>
      <c r="CI406" s="283"/>
      <c r="CJ406" s="172"/>
      <c r="CK406" s="154"/>
      <c r="CL406" s="154"/>
      <c r="CM406" s="154"/>
      <c r="CN406" s="154"/>
      <c r="CO406" s="154" t="s">
        <v>388</v>
      </c>
      <c r="CP406" s="273" t="s">
        <v>389</v>
      </c>
      <c r="CQ406" s="250"/>
      <c r="CR406" s="250"/>
      <c r="CS406" s="250">
        <v>11</v>
      </c>
      <c r="CT406" s="250"/>
      <c r="CU406" s="250"/>
      <c r="CV406" s="250"/>
      <c r="CW406" s="250"/>
      <c r="CX406" s="250"/>
      <c r="CY406" s="250" t="str">
        <f t="shared" si="96"/>
        <v/>
      </c>
      <c r="CZ406" s="178">
        <f t="shared" si="97"/>
        <v>178</v>
      </c>
      <c r="DA406" s="178">
        <f t="shared" si="98"/>
        <v>157.5</v>
      </c>
      <c r="DB406" s="243">
        <f t="shared" si="99"/>
        <v>2040</v>
      </c>
      <c r="DC406" s="12">
        <f t="shared" si="100"/>
        <v>20</v>
      </c>
      <c r="DD406" s="271">
        <f t="shared" si="101"/>
        <v>5</v>
      </c>
      <c r="DE406" s="271" t="str">
        <f t="shared" si="102"/>
        <v/>
      </c>
      <c r="DF406" s="167" t="str">
        <f t="shared" si="103"/>
        <v/>
      </c>
      <c r="DG406" s="271" t="str">
        <f t="shared" si="104"/>
        <v/>
      </c>
      <c r="DH406" s="243">
        <f t="shared" si="105"/>
        <v>2045</v>
      </c>
      <c r="DI406" s="281">
        <f t="shared" si="106"/>
        <v>2.4449877750611247E-3</v>
      </c>
      <c r="DK406" s="12" t="str">
        <f t="shared" si="107"/>
        <v/>
      </c>
      <c r="DM406" s="242">
        <f t="shared" si="108"/>
        <v>-12.5</v>
      </c>
      <c r="DN406" s="250">
        <f t="shared" si="109"/>
        <v>0</v>
      </c>
      <c r="DO406" s="250">
        <f t="shared" si="110"/>
        <v>1</v>
      </c>
      <c r="DP406" s="250">
        <f t="shared" si="111"/>
        <v>1</v>
      </c>
      <c r="DQ406" s="250"/>
      <c r="DR406" s="250"/>
      <c r="DS406" s="250"/>
      <c r="DT406" s="250"/>
      <c r="DU406" s="250"/>
      <c r="DV406" s="250"/>
      <c r="DW406" s="250"/>
      <c r="DX406" s="250"/>
      <c r="DY406" s="250"/>
      <c r="DZ406" s="250"/>
      <c r="EA406" s="250"/>
      <c r="EB406" s="250"/>
      <c r="EC406" s="250"/>
      <c r="ED406" s="250"/>
      <c r="EE406" s="250"/>
      <c r="EF406" s="250"/>
      <c r="EG406" s="250"/>
      <c r="EH406" s="250"/>
      <c r="EI406" s="250"/>
    </row>
    <row r="407" spans="1:139" s="184" customFormat="1" ht="31.5" customHeight="1" x14ac:dyDescent="0.2">
      <c r="A407" s="179">
        <v>2022</v>
      </c>
      <c r="B407" s="152">
        <v>3</v>
      </c>
      <c r="C407" s="282">
        <v>44636</v>
      </c>
      <c r="D407" s="152">
        <v>125</v>
      </c>
      <c r="E407" s="152">
        <v>691</v>
      </c>
      <c r="F407" s="152">
        <v>6</v>
      </c>
      <c r="G407" s="183" t="s">
        <v>151</v>
      </c>
      <c r="H407" s="271" t="s">
        <v>152</v>
      </c>
      <c r="I407" s="271" t="s">
        <v>365</v>
      </c>
      <c r="J407" s="271">
        <v>4</v>
      </c>
      <c r="K407" s="271">
        <v>4</v>
      </c>
      <c r="L407" s="185">
        <v>194</v>
      </c>
      <c r="M407" s="186">
        <v>174.6</v>
      </c>
      <c r="N407" s="187">
        <v>213.4</v>
      </c>
      <c r="O407" s="178">
        <v>196</v>
      </c>
      <c r="P407" s="178">
        <v>195</v>
      </c>
      <c r="Q407" s="178">
        <v>192</v>
      </c>
      <c r="R407" s="178">
        <v>215</v>
      </c>
      <c r="S407" s="178">
        <v>211</v>
      </c>
      <c r="T407" s="178">
        <v>183</v>
      </c>
      <c r="U407" s="178">
        <v>190</v>
      </c>
      <c r="V407" s="178">
        <v>182</v>
      </c>
      <c r="W407" s="178">
        <v>186</v>
      </c>
      <c r="X407" s="178">
        <v>172</v>
      </c>
      <c r="Y407" s="153">
        <v>131</v>
      </c>
      <c r="Z407" s="153">
        <v>126</v>
      </c>
      <c r="AA407" s="178">
        <v>212</v>
      </c>
      <c r="AB407" s="178">
        <v>217</v>
      </c>
      <c r="AC407" s="178">
        <v>199</v>
      </c>
      <c r="AD407" s="178">
        <v>189</v>
      </c>
      <c r="AE407" s="178">
        <v>218</v>
      </c>
      <c r="AF407" s="178">
        <v>185</v>
      </c>
      <c r="AG407" s="178">
        <v>182</v>
      </c>
      <c r="AH407" s="178">
        <v>181</v>
      </c>
      <c r="AI407" s="178">
        <v>170</v>
      </c>
      <c r="AJ407" s="178">
        <v>171</v>
      </c>
      <c r="AK407" s="153">
        <v>122</v>
      </c>
      <c r="AL407" s="153">
        <v>128</v>
      </c>
      <c r="AM407" s="178"/>
      <c r="AN407" s="178"/>
      <c r="AO407" s="214"/>
      <c r="AP407" s="168">
        <v>120</v>
      </c>
      <c r="AQ407" s="169">
        <v>120</v>
      </c>
      <c r="AR407" s="167"/>
      <c r="AS407" s="167"/>
      <c r="AT407" s="167"/>
      <c r="AU407" s="167"/>
      <c r="AV407" s="167">
        <v>792</v>
      </c>
      <c r="AW407" s="167">
        <v>4</v>
      </c>
      <c r="AX407" s="167">
        <v>2</v>
      </c>
      <c r="AY407" s="167">
        <v>2</v>
      </c>
      <c r="AZ407" s="167"/>
      <c r="BA407" s="167"/>
      <c r="BB407" s="167"/>
      <c r="BC407" s="167"/>
      <c r="BD407" s="167"/>
      <c r="BE407" s="167"/>
      <c r="BF407" s="167"/>
      <c r="BG407" s="167"/>
      <c r="BH407" s="167">
        <v>800</v>
      </c>
      <c r="BI407" s="167"/>
      <c r="BJ407" s="167"/>
      <c r="BK407" s="167">
        <v>1248</v>
      </c>
      <c r="BL407" s="167">
        <v>4</v>
      </c>
      <c r="BM407" s="167">
        <v>3</v>
      </c>
      <c r="BN407" s="167">
        <v>5</v>
      </c>
      <c r="BO407" s="167"/>
      <c r="BP407" s="167"/>
      <c r="BQ407" s="167"/>
      <c r="BR407" s="167"/>
      <c r="BS407" s="167"/>
      <c r="BT407" s="167"/>
      <c r="BU407" s="167"/>
      <c r="BV407" s="167"/>
      <c r="BW407" s="167">
        <v>2</v>
      </c>
      <c r="BX407" s="170">
        <v>1</v>
      </c>
      <c r="BY407" s="170">
        <v>1</v>
      </c>
      <c r="BZ407" s="170"/>
      <c r="CA407" s="170"/>
      <c r="CB407" s="170"/>
      <c r="CC407" s="170"/>
      <c r="CD407" s="170"/>
      <c r="CE407" s="170"/>
      <c r="CF407" s="170"/>
      <c r="CG407" s="171"/>
      <c r="CH407" s="166">
        <v>1.4999999999999999E-2</v>
      </c>
      <c r="CI407" s="283"/>
      <c r="CJ407" s="172"/>
      <c r="CK407" s="154"/>
      <c r="CL407" s="154"/>
      <c r="CM407" s="154"/>
      <c r="CN407" s="154"/>
      <c r="CO407" s="154" t="s">
        <v>388</v>
      </c>
      <c r="CP407" s="273" t="s">
        <v>389</v>
      </c>
      <c r="CQ407" s="250"/>
      <c r="CR407" s="250"/>
      <c r="CS407" s="250">
        <v>11</v>
      </c>
      <c r="CT407" s="250"/>
      <c r="CU407" s="250"/>
      <c r="CV407" s="250"/>
      <c r="CW407" s="250"/>
      <c r="CX407" s="250"/>
      <c r="CY407" s="250" t="str">
        <f t="shared" si="96"/>
        <v/>
      </c>
      <c r="CZ407" s="178">
        <f t="shared" si="97"/>
        <v>204</v>
      </c>
      <c r="DA407" s="178">
        <f t="shared" si="98"/>
        <v>180.2</v>
      </c>
      <c r="DB407" s="243">
        <f t="shared" si="99"/>
        <v>2040</v>
      </c>
      <c r="DC407" s="12">
        <f t="shared" si="100"/>
        <v>20</v>
      </c>
      <c r="DD407" s="271">
        <f t="shared" si="101"/>
        <v>5</v>
      </c>
      <c r="DE407" s="271">
        <f t="shared" si="102"/>
        <v>127</v>
      </c>
      <c r="DF407" s="167">
        <f t="shared" si="103"/>
        <v>113</v>
      </c>
      <c r="DG407" s="271">
        <f t="shared" si="104"/>
        <v>0</v>
      </c>
      <c r="DH407" s="243">
        <f t="shared" si="105"/>
        <v>2045</v>
      </c>
      <c r="DI407" s="281">
        <f t="shared" si="106"/>
        <v>2.4449877750611247E-3</v>
      </c>
      <c r="DK407" s="12">
        <f t="shared" si="107"/>
        <v>-7</v>
      </c>
      <c r="DM407" s="242">
        <f t="shared" si="108"/>
        <v>-13.800000000000011</v>
      </c>
      <c r="DN407" s="250">
        <f t="shared" si="109"/>
        <v>0</v>
      </c>
      <c r="DO407" s="250">
        <f t="shared" si="110"/>
        <v>1</v>
      </c>
      <c r="DP407" s="250">
        <f t="shared" si="111"/>
        <v>1</v>
      </c>
      <c r="DQ407" s="250"/>
      <c r="DR407" s="250"/>
      <c r="DS407" s="250"/>
      <c r="DT407" s="250"/>
      <c r="DU407" s="250"/>
      <c r="DV407" s="250"/>
      <c r="DW407" s="250"/>
      <c r="DX407" s="250"/>
      <c r="DY407" s="250"/>
      <c r="DZ407" s="250"/>
      <c r="EA407" s="250"/>
      <c r="EB407" s="250"/>
      <c r="EC407" s="250"/>
      <c r="ED407" s="250"/>
      <c r="EE407" s="250"/>
      <c r="EF407" s="250"/>
      <c r="EG407" s="250"/>
      <c r="EH407" s="250"/>
      <c r="EI407" s="250"/>
    </row>
    <row r="408" spans="1:139" s="184" customFormat="1" ht="31.5" customHeight="1" x14ac:dyDescent="0.2">
      <c r="A408" s="179">
        <v>2022</v>
      </c>
      <c r="B408" s="152">
        <v>3</v>
      </c>
      <c r="C408" s="282">
        <v>44636</v>
      </c>
      <c r="D408" s="152">
        <v>383</v>
      </c>
      <c r="E408" s="152">
        <v>550</v>
      </c>
      <c r="F408" s="152">
        <v>6</v>
      </c>
      <c r="G408" s="183" t="s">
        <v>135</v>
      </c>
      <c r="H408" s="271" t="s">
        <v>136</v>
      </c>
      <c r="I408" s="271" t="s">
        <v>365</v>
      </c>
      <c r="J408" s="271">
        <v>3</v>
      </c>
      <c r="K408" s="271">
        <v>1</v>
      </c>
      <c r="L408" s="185">
        <v>35</v>
      </c>
      <c r="M408" s="186">
        <v>32.024999999999999</v>
      </c>
      <c r="N408" s="187">
        <v>38.045000000000002</v>
      </c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53"/>
      <c r="Z408" s="153"/>
      <c r="AA408" s="178">
        <v>51</v>
      </c>
      <c r="AB408" s="178">
        <v>50</v>
      </c>
      <c r="AC408" s="178">
        <v>49</v>
      </c>
      <c r="AD408" s="178">
        <v>50</v>
      </c>
      <c r="AE408" s="178">
        <v>52</v>
      </c>
      <c r="AF408" s="178">
        <v>40</v>
      </c>
      <c r="AG408" s="178">
        <v>38</v>
      </c>
      <c r="AH408" s="178">
        <v>36</v>
      </c>
      <c r="AI408" s="178">
        <v>38</v>
      </c>
      <c r="AJ408" s="178">
        <v>33</v>
      </c>
      <c r="AK408" s="153">
        <v>90</v>
      </c>
      <c r="AL408" s="153">
        <v>95</v>
      </c>
      <c r="AM408" s="178"/>
      <c r="AN408" s="178"/>
      <c r="AO408" s="214"/>
      <c r="AP408" s="168">
        <v>114</v>
      </c>
      <c r="AQ408" s="169">
        <v>95</v>
      </c>
      <c r="AR408" s="167"/>
      <c r="AS408" s="167"/>
      <c r="AT408" s="167"/>
      <c r="AU408" s="167"/>
      <c r="AV408" s="167"/>
      <c r="AW408" s="167"/>
      <c r="AX408" s="167"/>
      <c r="AY408" s="167"/>
      <c r="AZ408" s="167"/>
      <c r="BA408" s="167"/>
      <c r="BB408" s="167"/>
      <c r="BC408" s="167"/>
      <c r="BD408" s="167"/>
      <c r="BE408" s="167"/>
      <c r="BF408" s="167"/>
      <c r="BG408" s="167"/>
      <c r="BH408" s="167"/>
      <c r="BI408" s="167"/>
      <c r="BJ408" s="167"/>
      <c r="BK408" s="167">
        <v>600</v>
      </c>
      <c r="BL408" s="167">
        <v>4</v>
      </c>
      <c r="BM408" s="167"/>
      <c r="BN408" s="167">
        <v>4</v>
      </c>
      <c r="BO408" s="167"/>
      <c r="BP408" s="167">
        <v>5</v>
      </c>
      <c r="BQ408" s="167"/>
      <c r="BR408" s="167"/>
      <c r="BS408" s="167"/>
      <c r="BT408" s="167"/>
      <c r="BU408" s="167"/>
      <c r="BV408" s="167"/>
      <c r="BW408" s="167"/>
      <c r="BX408" s="170"/>
      <c r="BY408" s="170"/>
      <c r="BZ408" s="170"/>
      <c r="CA408" s="170"/>
      <c r="CB408" s="170"/>
      <c r="CC408" s="170"/>
      <c r="CD408" s="170"/>
      <c r="CE408" s="170"/>
      <c r="CF408" s="170"/>
      <c r="CG408" s="171"/>
      <c r="CH408" s="166">
        <v>1.4999999999999999E-2</v>
      </c>
      <c r="CI408" s="283"/>
      <c r="CJ408" s="172"/>
      <c r="CK408" s="154"/>
      <c r="CL408" s="154"/>
      <c r="CM408" s="154"/>
      <c r="CN408" s="154"/>
      <c r="CO408" s="154" t="s">
        <v>367</v>
      </c>
      <c r="CP408" s="273" t="s">
        <v>368</v>
      </c>
      <c r="CQ408" s="250" t="s">
        <v>424</v>
      </c>
      <c r="CR408" s="250" t="s">
        <v>370</v>
      </c>
      <c r="CS408" s="250">
        <v>11</v>
      </c>
      <c r="CT408" s="250"/>
      <c r="CU408" s="250"/>
      <c r="CV408" s="250"/>
      <c r="CW408" s="250"/>
      <c r="CX408" s="250"/>
      <c r="CY408" s="250" t="str">
        <f t="shared" si="96"/>
        <v/>
      </c>
      <c r="CZ408" s="178">
        <f t="shared" si="97"/>
        <v>50</v>
      </c>
      <c r="DA408" s="178">
        <f t="shared" si="98"/>
        <v>37</v>
      </c>
      <c r="DB408" s="243">
        <f t="shared" si="99"/>
        <v>600</v>
      </c>
      <c r="DC408" s="12">
        <f t="shared" si="100"/>
        <v>13</v>
      </c>
      <c r="DD408" s="271">
        <f t="shared" si="101"/>
        <v>13</v>
      </c>
      <c r="DE408" s="271">
        <f t="shared" si="102"/>
        <v>93</v>
      </c>
      <c r="DF408" s="167">
        <f t="shared" si="103"/>
        <v>116</v>
      </c>
      <c r="DG408" s="271">
        <f t="shared" si="104"/>
        <v>0.1</v>
      </c>
      <c r="DH408" s="243">
        <f t="shared" si="105"/>
        <v>613</v>
      </c>
      <c r="DI408" s="281">
        <f t="shared" si="106"/>
        <v>2.1207177814029365E-2</v>
      </c>
      <c r="DK408" s="12">
        <f t="shared" si="107"/>
        <v>2</v>
      </c>
      <c r="DM408" s="242">
        <f t="shared" si="108"/>
        <v>2</v>
      </c>
      <c r="DN408" s="250">
        <f t="shared" si="109"/>
        <v>1</v>
      </c>
      <c r="DO408" s="250">
        <f t="shared" si="110"/>
        <v>1</v>
      </c>
      <c r="DP408" s="250">
        <f t="shared" si="111"/>
        <v>1</v>
      </c>
      <c r="DQ408" s="250"/>
      <c r="DR408" s="250"/>
      <c r="DS408" s="250"/>
      <c r="DT408" s="250"/>
      <c r="DU408" s="250"/>
      <c r="DV408" s="250"/>
      <c r="DW408" s="250"/>
      <c r="DX408" s="250"/>
      <c r="DY408" s="250"/>
      <c r="DZ408" s="250"/>
      <c r="EA408" s="250"/>
      <c r="EB408" s="250"/>
      <c r="EC408" s="250"/>
      <c r="ED408" s="250"/>
      <c r="EE408" s="250"/>
      <c r="EF408" s="250"/>
      <c r="EG408" s="250"/>
      <c r="EH408" s="250"/>
      <c r="EI408" s="250"/>
    </row>
    <row r="409" spans="1:139" s="184" customFormat="1" ht="31.5" customHeight="1" x14ac:dyDescent="0.2">
      <c r="A409" s="179">
        <v>2022</v>
      </c>
      <c r="B409" s="152">
        <v>3</v>
      </c>
      <c r="C409" s="282">
        <v>44636</v>
      </c>
      <c r="D409" s="152">
        <v>236</v>
      </c>
      <c r="E409" s="152">
        <v>160</v>
      </c>
      <c r="F409" s="152">
        <v>7</v>
      </c>
      <c r="G409" s="183" t="s">
        <v>187</v>
      </c>
      <c r="H409" s="271" t="s">
        <v>188</v>
      </c>
      <c r="I409" s="271" t="s">
        <v>365</v>
      </c>
      <c r="J409" s="271">
        <v>2</v>
      </c>
      <c r="K409" s="271">
        <v>1</v>
      </c>
      <c r="L409" s="185">
        <v>200</v>
      </c>
      <c r="M409" s="186">
        <v>186</v>
      </c>
      <c r="N409" s="187">
        <v>214</v>
      </c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53">
        <v>95</v>
      </c>
      <c r="Z409" s="153">
        <v>95</v>
      </c>
      <c r="AA409" s="178">
        <v>277</v>
      </c>
      <c r="AB409" s="178">
        <v>330</v>
      </c>
      <c r="AC409" s="178">
        <v>261</v>
      </c>
      <c r="AD409" s="178">
        <v>240</v>
      </c>
      <c r="AE409" s="178">
        <v>260</v>
      </c>
      <c r="AF409" s="178">
        <v>195</v>
      </c>
      <c r="AG409" s="178">
        <v>200</v>
      </c>
      <c r="AH409" s="178">
        <v>201</v>
      </c>
      <c r="AI409" s="178">
        <v>189</v>
      </c>
      <c r="AJ409" s="178">
        <v>181</v>
      </c>
      <c r="AK409" s="153">
        <v>95</v>
      </c>
      <c r="AL409" s="153">
        <v>95</v>
      </c>
      <c r="AM409" s="178"/>
      <c r="AN409" s="178"/>
      <c r="AO409" s="214"/>
      <c r="AP409" s="168">
        <v>76</v>
      </c>
      <c r="AQ409" s="169">
        <v>95</v>
      </c>
      <c r="AR409" s="167"/>
      <c r="AS409" s="167"/>
      <c r="AT409" s="167"/>
      <c r="AU409" s="167"/>
      <c r="AV409" s="167">
        <v>1326</v>
      </c>
      <c r="AW409" s="167">
        <v>4</v>
      </c>
      <c r="AX409" s="167">
        <v>6</v>
      </c>
      <c r="AY409" s="167">
        <v>4</v>
      </c>
      <c r="AZ409" s="167"/>
      <c r="BA409" s="167"/>
      <c r="BB409" s="167"/>
      <c r="BC409" s="167"/>
      <c r="BD409" s="167"/>
      <c r="BE409" s="167"/>
      <c r="BF409" s="167"/>
      <c r="BG409" s="167"/>
      <c r="BH409" s="167">
        <v>1340</v>
      </c>
      <c r="BI409" s="167"/>
      <c r="BJ409" s="167"/>
      <c r="BK409" s="167">
        <v>1164</v>
      </c>
      <c r="BL409" s="167"/>
      <c r="BM409" s="167">
        <v>2</v>
      </c>
      <c r="BN409" s="167">
        <v>8</v>
      </c>
      <c r="BO409" s="167"/>
      <c r="BP409" s="167"/>
      <c r="BQ409" s="167"/>
      <c r="BR409" s="167"/>
      <c r="BS409" s="167"/>
      <c r="BT409" s="167"/>
      <c r="BU409" s="167"/>
      <c r="BV409" s="167"/>
      <c r="BW409" s="167"/>
      <c r="BX409" s="170">
        <v>8</v>
      </c>
      <c r="BY409" s="170">
        <v>12</v>
      </c>
      <c r="BZ409" s="170"/>
      <c r="CA409" s="170"/>
      <c r="CB409" s="170"/>
      <c r="CC409" s="170"/>
      <c r="CD409" s="170"/>
      <c r="CE409" s="170"/>
      <c r="CF409" s="170"/>
      <c r="CG409" s="171"/>
      <c r="CH409" s="166">
        <v>1.4999999999999999E-2</v>
      </c>
      <c r="CI409" s="283"/>
      <c r="CJ409" s="172"/>
      <c r="CK409" s="154"/>
      <c r="CL409" s="154"/>
      <c r="CM409" s="154"/>
      <c r="CN409" s="154"/>
      <c r="CO409" s="154" t="s">
        <v>433</v>
      </c>
      <c r="CP409" s="273" t="s">
        <v>434</v>
      </c>
      <c r="CQ409" s="250"/>
      <c r="CR409" s="250"/>
      <c r="CS409" s="250">
        <v>11</v>
      </c>
      <c r="CT409" s="250"/>
      <c r="CU409" s="250"/>
      <c r="CV409" s="250"/>
      <c r="CW409" s="250"/>
      <c r="CX409" s="250"/>
      <c r="CY409" s="250" t="str">
        <f t="shared" si="96"/>
        <v/>
      </c>
      <c r="CZ409" s="178">
        <f t="shared" si="97"/>
        <v>274</v>
      </c>
      <c r="DA409" s="178">
        <f t="shared" si="98"/>
        <v>193.2</v>
      </c>
      <c r="DB409" s="243">
        <f t="shared" si="99"/>
        <v>2490</v>
      </c>
      <c r="DC409" s="12">
        <f t="shared" si="100"/>
        <v>24</v>
      </c>
      <c r="DD409" s="271">
        <f t="shared" si="101"/>
        <v>24</v>
      </c>
      <c r="DE409" s="271">
        <f t="shared" si="102"/>
        <v>95</v>
      </c>
      <c r="DF409" s="167">
        <f t="shared" si="103"/>
        <v>76</v>
      </c>
      <c r="DG409" s="271">
        <f t="shared" si="104"/>
        <v>0.3</v>
      </c>
      <c r="DH409" s="243">
        <f t="shared" si="105"/>
        <v>2514</v>
      </c>
      <c r="DI409" s="281">
        <f t="shared" si="106"/>
        <v>9.5465393794749408E-3</v>
      </c>
      <c r="DK409" s="12">
        <f t="shared" si="107"/>
        <v>0</v>
      </c>
      <c r="DM409" s="242">
        <f t="shared" si="108"/>
        <v>-6.8000000000000114</v>
      </c>
      <c r="DN409" s="250">
        <f t="shared" si="109"/>
        <v>1</v>
      </c>
      <c r="DO409" s="250">
        <f t="shared" si="110"/>
        <v>1</v>
      </c>
      <c r="DP409" s="250">
        <f t="shared" si="111"/>
        <v>1</v>
      </c>
      <c r="DQ409" s="250"/>
      <c r="DR409" s="250"/>
      <c r="DS409" s="250"/>
      <c r="DT409" s="250"/>
      <c r="DU409" s="250"/>
      <c r="DV409" s="250"/>
      <c r="DW409" s="250"/>
      <c r="DX409" s="250"/>
      <c r="DY409" s="250"/>
      <c r="DZ409" s="250"/>
      <c r="EA409" s="250"/>
      <c r="EB409" s="250"/>
      <c r="EC409" s="250"/>
      <c r="ED409" s="250"/>
      <c r="EE409" s="250"/>
      <c r="EF409" s="250"/>
      <c r="EG409" s="250"/>
      <c r="EH409" s="250"/>
      <c r="EI409" s="250"/>
    </row>
    <row r="410" spans="1:139" s="184" customFormat="1" ht="31.5" customHeight="1" x14ac:dyDescent="0.2">
      <c r="A410" s="179">
        <v>2022</v>
      </c>
      <c r="B410" s="152">
        <v>3</v>
      </c>
      <c r="C410" s="282">
        <v>44636</v>
      </c>
      <c r="D410" s="152">
        <v>241</v>
      </c>
      <c r="E410" s="152">
        <v>165</v>
      </c>
      <c r="F410" s="152">
        <v>7</v>
      </c>
      <c r="G410" s="183" t="s">
        <v>133</v>
      </c>
      <c r="H410" s="271" t="s">
        <v>134</v>
      </c>
      <c r="I410" s="271" t="s">
        <v>365</v>
      </c>
      <c r="J410" s="271">
        <v>2</v>
      </c>
      <c r="K410" s="271">
        <v>2</v>
      </c>
      <c r="L410" s="185">
        <v>706</v>
      </c>
      <c r="M410" s="186">
        <v>656.58</v>
      </c>
      <c r="N410" s="187">
        <v>755.42</v>
      </c>
      <c r="O410" s="178"/>
      <c r="P410" s="178"/>
      <c r="Q410" s="178">
        <v>780</v>
      </c>
      <c r="R410" s="178">
        <v>791</v>
      </c>
      <c r="S410" s="178">
        <v>762</v>
      </c>
      <c r="T410" s="178"/>
      <c r="U410" s="178"/>
      <c r="V410" s="178">
        <v>665</v>
      </c>
      <c r="W410" s="178">
        <v>695</v>
      </c>
      <c r="X410" s="178">
        <v>644</v>
      </c>
      <c r="Y410" s="153"/>
      <c r="Z410" s="153">
        <v>102</v>
      </c>
      <c r="AA410" s="178">
        <v>783</v>
      </c>
      <c r="AB410" s="178">
        <v>836</v>
      </c>
      <c r="AC410" s="178">
        <v>742</v>
      </c>
      <c r="AD410" s="178">
        <v>758</v>
      </c>
      <c r="AE410" s="178">
        <v>768</v>
      </c>
      <c r="AF410" s="178">
        <v>672</v>
      </c>
      <c r="AG410" s="178">
        <v>680</v>
      </c>
      <c r="AH410" s="178">
        <v>655</v>
      </c>
      <c r="AI410" s="178">
        <v>684</v>
      </c>
      <c r="AJ410" s="178">
        <v>659</v>
      </c>
      <c r="AK410" s="153">
        <v>108</v>
      </c>
      <c r="AL410" s="153">
        <v>123</v>
      </c>
      <c r="AM410" s="178"/>
      <c r="AN410" s="178"/>
      <c r="AO410" s="214"/>
      <c r="AP410" s="168">
        <v>60</v>
      </c>
      <c r="AQ410" s="169">
        <v>120</v>
      </c>
      <c r="AR410" s="167"/>
      <c r="AS410" s="167"/>
      <c r="AT410" s="167"/>
      <c r="AU410" s="167"/>
      <c r="AV410" s="167">
        <v>355</v>
      </c>
      <c r="AW410" s="167">
        <v>4</v>
      </c>
      <c r="AX410" s="167">
        <v>4</v>
      </c>
      <c r="AY410" s="167">
        <v>8</v>
      </c>
      <c r="AZ410" s="167"/>
      <c r="BA410" s="167"/>
      <c r="BB410" s="167"/>
      <c r="BC410" s="167"/>
      <c r="BD410" s="167"/>
      <c r="BE410" s="167"/>
      <c r="BF410" s="167"/>
      <c r="BG410" s="167"/>
      <c r="BH410" s="167">
        <v>363</v>
      </c>
      <c r="BI410" s="167"/>
      <c r="BJ410" s="167"/>
      <c r="BK410" s="167">
        <v>710</v>
      </c>
      <c r="BL410" s="167">
        <v>6</v>
      </c>
      <c r="BM410" s="167"/>
      <c r="BN410" s="167">
        <v>4</v>
      </c>
      <c r="BO410" s="167"/>
      <c r="BP410" s="167">
        <v>3</v>
      </c>
      <c r="BQ410" s="167"/>
      <c r="BR410" s="167"/>
      <c r="BS410" s="167"/>
      <c r="BT410" s="167"/>
      <c r="BU410" s="167"/>
      <c r="BV410" s="167"/>
      <c r="BW410" s="167">
        <v>5</v>
      </c>
      <c r="BX410" s="170"/>
      <c r="BY410" s="170">
        <v>6</v>
      </c>
      <c r="BZ410" s="170"/>
      <c r="CA410" s="170"/>
      <c r="CB410" s="170"/>
      <c r="CC410" s="170"/>
      <c r="CD410" s="170"/>
      <c r="CE410" s="170"/>
      <c r="CF410" s="170"/>
      <c r="CG410" s="171"/>
      <c r="CH410" s="166">
        <v>1.4999999999999999E-2</v>
      </c>
      <c r="CI410" s="283"/>
      <c r="CJ410" s="172"/>
      <c r="CK410" s="154"/>
      <c r="CL410" s="154"/>
      <c r="CM410" s="154"/>
      <c r="CN410" s="154"/>
      <c r="CO410" s="154" t="s">
        <v>366</v>
      </c>
      <c r="CP410" s="273" t="s">
        <v>366</v>
      </c>
      <c r="CQ410" s="250"/>
      <c r="CR410" s="250"/>
      <c r="CS410" s="250">
        <v>11</v>
      </c>
      <c r="CT410" s="250"/>
      <c r="CU410" s="250"/>
      <c r="CV410" s="250"/>
      <c r="CW410" s="250"/>
      <c r="CX410" s="250"/>
      <c r="CY410" s="250" t="str">
        <f t="shared" si="96"/>
        <v/>
      </c>
      <c r="CZ410" s="178">
        <f t="shared" si="97"/>
        <v>778</v>
      </c>
      <c r="DA410" s="178">
        <f t="shared" si="98"/>
        <v>669.25</v>
      </c>
      <c r="DB410" s="243">
        <f t="shared" si="99"/>
        <v>1065</v>
      </c>
      <c r="DC410" s="12">
        <f t="shared" si="100"/>
        <v>29</v>
      </c>
      <c r="DD410" s="271">
        <f t="shared" si="101"/>
        <v>15</v>
      </c>
      <c r="DE410" s="271">
        <f t="shared" si="102"/>
        <v>111</v>
      </c>
      <c r="DF410" s="167">
        <f t="shared" si="103"/>
        <v>65</v>
      </c>
      <c r="DG410" s="271">
        <f t="shared" si="104"/>
        <v>0.2</v>
      </c>
      <c r="DH410" s="243">
        <f t="shared" si="105"/>
        <v>1080</v>
      </c>
      <c r="DI410" s="281">
        <f t="shared" si="106"/>
        <v>1.3888888888888888E-2</v>
      </c>
      <c r="DK410" s="12">
        <f t="shared" si="107"/>
        <v>5</v>
      </c>
      <c r="DM410" s="242">
        <f t="shared" si="108"/>
        <v>-36.75</v>
      </c>
      <c r="DN410" s="250">
        <f t="shared" si="109"/>
        <v>1</v>
      </c>
      <c r="DO410" s="250">
        <f t="shared" si="110"/>
        <v>1</v>
      </c>
      <c r="DP410" s="250">
        <f t="shared" si="111"/>
        <v>1</v>
      </c>
      <c r="DQ410" s="250"/>
      <c r="DR410" s="250"/>
      <c r="DS410" s="250"/>
      <c r="DT410" s="250"/>
      <c r="DU410" s="250"/>
      <c r="DV410" s="250"/>
      <c r="DW410" s="250"/>
      <c r="DX410" s="250"/>
      <c r="DY410" s="250"/>
      <c r="DZ410" s="250"/>
      <c r="EA410" s="250"/>
      <c r="EB410" s="250"/>
      <c r="EC410" s="250"/>
      <c r="ED410" s="250"/>
      <c r="EE410" s="250"/>
      <c r="EF410" s="250"/>
      <c r="EG410" s="250"/>
      <c r="EH410" s="250"/>
      <c r="EI410" s="250"/>
    </row>
    <row r="411" spans="1:139" s="184" customFormat="1" ht="31.5" customHeight="1" x14ac:dyDescent="0.2">
      <c r="A411" s="179">
        <v>2022</v>
      </c>
      <c r="B411" s="152">
        <v>3</v>
      </c>
      <c r="C411" s="282">
        <v>44636</v>
      </c>
      <c r="D411" s="152">
        <v>47</v>
      </c>
      <c r="E411" s="152">
        <v>122</v>
      </c>
      <c r="F411" s="152">
        <v>8</v>
      </c>
      <c r="G411" s="183" t="s">
        <v>131</v>
      </c>
      <c r="H411" s="271" t="s">
        <v>132</v>
      </c>
      <c r="I411" s="271" t="s">
        <v>371</v>
      </c>
      <c r="J411" s="271">
        <v>2</v>
      </c>
      <c r="K411" s="271">
        <v>1</v>
      </c>
      <c r="L411" s="185">
        <v>280</v>
      </c>
      <c r="M411" s="186">
        <v>267.39999999999998</v>
      </c>
      <c r="N411" s="187">
        <v>292.60000000000002</v>
      </c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53"/>
      <c r="Z411" s="153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53"/>
      <c r="AL411" s="153"/>
      <c r="AM411" s="178"/>
      <c r="AN411" s="178"/>
      <c r="AO411" s="214"/>
      <c r="AP411" s="168">
        <v>64</v>
      </c>
      <c r="AQ411" s="169">
        <v>113</v>
      </c>
      <c r="AR411" s="167"/>
      <c r="AS411" s="167"/>
      <c r="AT411" s="167"/>
      <c r="AU411" s="167"/>
      <c r="AV411" s="167">
        <v>1600</v>
      </c>
      <c r="AW411" s="167"/>
      <c r="AX411" s="167"/>
      <c r="AY411" s="167"/>
      <c r="AZ411" s="167"/>
      <c r="BA411" s="167"/>
      <c r="BB411" s="167"/>
      <c r="BC411" s="167"/>
      <c r="BD411" s="167"/>
      <c r="BE411" s="167"/>
      <c r="BF411" s="167"/>
      <c r="BG411" s="167"/>
      <c r="BH411" s="167"/>
      <c r="BI411" s="167"/>
      <c r="BJ411" s="167"/>
      <c r="BK411" s="167"/>
      <c r="BL411" s="167"/>
      <c r="BM411" s="167"/>
      <c r="BN411" s="167"/>
      <c r="BO411" s="167"/>
      <c r="BP411" s="167"/>
      <c r="BQ411" s="167"/>
      <c r="BR411" s="167"/>
      <c r="BS411" s="167"/>
      <c r="BT411" s="167"/>
      <c r="BU411" s="167"/>
      <c r="BV411" s="167"/>
      <c r="BW411" s="167"/>
      <c r="BX411" s="170"/>
      <c r="BY411" s="170"/>
      <c r="BZ411" s="170"/>
      <c r="CA411" s="170"/>
      <c r="CB411" s="170"/>
      <c r="CC411" s="170"/>
      <c r="CD411" s="170"/>
      <c r="CE411" s="170"/>
      <c r="CF411" s="170"/>
      <c r="CG411" s="171"/>
      <c r="CH411" s="166">
        <v>1.4999999999999999E-2</v>
      </c>
      <c r="CI411" s="283"/>
      <c r="CJ411" s="172"/>
      <c r="CK411" s="154"/>
      <c r="CL411" s="154"/>
      <c r="CM411" s="154"/>
      <c r="CN411" s="154"/>
      <c r="CO411" s="154" t="s">
        <v>367</v>
      </c>
      <c r="CP411" s="273" t="s">
        <v>372</v>
      </c>
      <c r="CQ411" s="250" t="s">
        <v>373</v>
      </c>
      <c r="CR411" s="250" t="s">
        <v>374</v>
      </c>
      <c r="CS411" s="250">
        <v>11</v>
      </c>
      <c r="CT411" s="250"/>
      <c r="CU411" s="250"/>
      <c r="CV411" s="250"/>
      <c r="CW411" s="250"/>
      <c r="CX411" s="250"/>
      <c r="CY411" s="250" t="str">
        <f t="shared" si="96"/>
        <v/>
      </c>
      <c r="CZ411" s="178" t="str">
        <f t="shared" si="97"/>
        <v/>
      </c>
      <c r="DA411" s="178" t="str">
        <f t="shared" si="98"/>
        <v/>
      </c>
      <c r="DB411" s="243">
        <f t="shared" si="99"/>
        <v>1600</v>
      </c>
      <c r="DC411" s="12">
        <f t="shared" si="100"/>
        <v>0</v>
      </c>
      <c r="DD411" s="271">
        <f t="shared" si="101"/>
        <v>0</v>
      </c>
      <c r="DE411" s="271" t="str">
        <f t="shared" si="102"/>
        <v/>
      </c>
      <c r="DF411" s="167" t="str">
        <f t="shared" si="103"/>
        <v/>
      </c>
      <c r="DG411" s="271" t="str">
        <f t="shared" si="104"/>
        <v/>
      </c>
      <c r="DH411" s="243">
        <f t="shared" si="105"/>
        <v>1600</v>
      </c>
      <c r="DI411" s="281">
        <f t="shared" si="106"/>
        <v>0</v>
      </c>
      <c r="DK411" s="12" t="str">
        <f t="shared" si="107"/>
        <v/>
      </c>
      <c r="DM411" s="242" t="str">
        <f t="shared" si="108"/>
        <v/>
      </c>
      <c r="DN411" s="250">
        <f t="shared" si="109"/>
        <v>0</v>
      </c>
      <c r="DO411" s="250">
        <f t="shared" si="110"/>
        <v>1</v>
      </c>
      <c r="DP411" s="250">
        <f t="shared" si="111"/>
        <v>0</v>
      </c>
      <c r="DQ411" s="250"/>
      <c r="DR411" s="250"/>
      <c r="DS411" s="250"/>
      <c r="DT411" s="250"/>
      <c r="DU411" s="250"/>
      <c r="DV411" s="250"/>
      <c r="DW411" s="250"/>
      <c r="DX411" s="250"/>
      <c r="DY411" s="250"/>
      <c r="DZ411" s="250"/>
      <c r="EA411" s="250"/>
      <c r="EB411" s="250"/>
      <c r="EC411" s="250"/>
      <c r="ED411" s="250"/>
      <c r="EE411" s="250"/>
      <c r="EF411" s="250"/>
      <c r="EG411" s="250"/>
      <c r="EH411" s="250"/>
      <c r="EI411" s="250"/>
    </row>
    <row r="412" spans="1:139" s="184" customFormat="1" ht="31.5" customHeight="1" x14ac:dyDescent="0.2">
      <c r="A412" s="179">
        <v>2022</v>
      </c>
      <c r="B412" s="152">
        <v>3</v>
      </c>
      <c r="C412" s="282">
        <v>44636</v>
      </c>
      <c r="D412" s="152">
        <v>418</v>
      </c>
      <c r="E412" s="152">
        <v>662</v>
      </c>
      <c r="F412" s="152">
        <v>8</v>
      </c>
      <c r="G412" s="183" t="s">
        <v>207</v>
      </c>
      <c r="H412" s="271" t="s">
        <v>208</v>
      </c>
      <c r="I412" s="271" t="s">
        <v>423</v>
      </c>
      <c r="J412" s="271">
        <v>1</v>
      </c>
      <c r="K412" s="271">
        <v>4</v>
      </c>
      <c r="L412" s="185">
        <v>386</v>
      </c>
      <c r="M412" s="186">
        <v>355.12</v>
      </c>
      <c r="N412" s="187">
        <v>416.88</v>
      </c>
      <c r="O412" s="178">
        <v>597</v>
      </c>
      <c r="P412" s="178">
        <v>588</v>
      </c>
      <c r="Q412" s="178"/>
      <c r="R412" s="178"/>
      <c r="S412" s="178"/>
      <c r="T412" s="178">
        <v>439</v>
      </c>
      <c r="U412" s="178">
        <v>422</v>
      </c>
      <c r="V412" s="178"/>
      <c r="W412" s="178"/>
      <c r="X412" s="178"/>
      <c r="Y412" s="153"/>
      <c r="Z412" s="153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53"/>
      <c r="AL412" s="153"/>
      <c r="AM412" s="178"/>
      <c r="AN412" s="178"/>
      <c r="AO412" s="214"/>
      <c r="AP412" s="168">
        <v>21</v>
      </c>
      <c r="AQ412" s="169">
        <v>171</v>
      </c>
      <c r="AR412" s="167"/>
      <c r="AS412" s="167"/>
      <c r="AT412" s="167"/>
      <c r="AU412" s="167"/>
      <c r="AV412" s="167">
        <v>192</v>
      </c>
      <c r="AW412" s="167">
        <v>4</v>
      </c>
      <c r="AX412" s="167">
        <v>2</v>
      </c>
      <c r="AY412" s="167">
        <v>4</v>
      </c>
      <c r="AZ412" s="167"/>
      <c r="BA412" s="167"/>
      <c r="BB412" s="167"/>
      <c r="BC412" s="167"/>
      <c r="BD412" s="167"/>
      <c r="BE412" s="167"/>
      <c r="BF412" s="167"/>
      <c r="BG412" s="167"/>
      <c r="BH412" s="167">
        <v>195</v>
      </c>
      <c r="BI412" s="167"/>
      <c r="BJ412" s="167"/>
      <c r="BK412" s="167">
        <v>96</v>
      </c>
      <c r="BL412" s="167"/>
      <c r="BM412" s="167"/>
      <c r="BN412" s="167"/>
      <c r="BO412" s="167"/>
      <c r="BP412" s="167"/>
      <c r="BQ412" s="167"/>
      <c r="BR412" s="167"/>
      <c r="BS412" s="167"/>
      <c r="BT412" s="167"/>
      <c r="BU412" s="167"/>
      <c r="BV412" s="167"/>
      <c r="BW412" s="167"/>
      <c r="BX412" s="170"/>
      <c r="BY412" s="170"/>
      <c r="BZ412" s="170"/>
      <c r="CA412" s="170"/>
      <c r="CB412" s="170"/>
      <c r="CC412" s="170"/>
      <c r="CD412" s="170"/>
      <c r="CE412" s="170"/>
      <c r="CF412" s="170"/>
      <c r="CG412" s="171"/>
      <c r="CH412" s="166">
        <v>1.4999999999999999E-2</v>
      </c>
      <c r="CI412" s="283"/>
      <c r="CJ412" s="172"/>
      <c r="CK412" s="154"/>
      <c r="CL412" s="154"/>
      <c r="CM412" s="154"/>
      <c r="CN412" s="154"/>
      <c r="CO412" s="154" t="s">
        <v>400</v>
      </c>
      <c r="CP412" s="273" t="s">
        <v>401</v>
      </c>
      <c r="CQ412" s="250"/>
      <c r="CR412" s="250"/>
      <c r="CS412" s="250">
        <v>11</v>
      </c>
      <c r="CT412" s="250"/>
      <c r="CU412" s="250"/>
      <c r="CV412" s="250"/>
      <c r="CW412" s="250"/>
      <c r="CX412" s="250"/>
      <c r="CY412" s="250" t="str">
        <f t="shared" si="96"/>
        <v/>
      </c>
      <c r="CZ412" s="178">
        <f t="shared" si="97"/>
        <v>593</v>
      </c>
      <c r="DA412" s="178">
        <f t="shared" si="98"/>
        <v>430.5</v>
      </c>
      <c r="DB412" s="243">
        <f t="shared" si="99"/>
        <v>288</v>
      </c>
      <c r="DC412" s="12">
        <f t="shared" si="100"/>
        <v>10</v>
      </c>
      <c r="DD412" s="271">
        <f t="shared" si="101"/>
        <v>3</v>
      </c>
      <c r="DE412" s="271" t="str">
        <f t="shared" si="102"/>
        <v/>
      </c>
      <c r="DF412" s="167" t="str">
        <f t="shared" si="103"/>
        <v/>
      </c>
      <c r="DG412" s="271" t="str">
        <f t="shared" si="104"/>
        <v/>
      </c>
      <c r="DH412" s="243">
        <f t="shared" si="105"/>
        <v>291</v>
      </c>
      <c r="DI412" s="281">
        <f t="shared" si="106"/>
        <v>1.0309278350515464E-2</v>
      </c>
      <c r="DK412" s="12" t="str">
        <f t="shared" si="107"/>
        <v/>
      </c>
      <c r="DM412" s="242">
        <f t="shared" si="108"/>
        <v>44.5</v>
      </c>
      <c r="DN412" s="250">
        <f t="shared" si="109"/>
        <v>0</v>
      </c>
      <c r="DO412" s="250">
        <f t="shared" si="110"/>
        <v>1</v>
      </c>
      <c r="DP412" s="250">
        <f t="shared" si="111"/>
        <v>0</v>
      </c>
      <c r="DQ412" s="250"/>
      <c r="DR412" s="250"/>
      <c r="DS412" s="250"/>
      <c r="DT412" s="250"/>
      <c r="DU412" s="250"/>
      <c r="DV412" s="250"/>
      <c r="DW412" s="250"/>
      <c r="DX412" s="250"/>
      <c r="DY412" s="250"/>
      <c r="DZ412" s="250"/>
      <c r="EA412" s="250"/>
      <c r="EB412" s="250"/>
      <c r="EC412" s="250"/>
      <c r="ED412" s="250"/>
      <c r="EE412" s="250"/>
      <c r="EF412" s="250"/>
      <c r="EG412" s="250"/>
      <c r="EH412" s="250"/>
      <c r="EI412" s="250"/>
    </row>
    <row r="413" spans="1:139" s="184" customFormat="1" ht="31.5" customHeight="1" x14ac:dyDescent="0.2">
      <c r="A413" s="179">
        <v>2022</v>
      </c>
      <c r="B413" s="152">
        <v>3</v>
      </c>
      <c r="C413" s="282">
        <v>44636</v>
      </c>
      <c r="D413" s="152">
        <v>418</v>
      </c>
      <c r="E413" s="152">
        <v>663</v>
      </c>
      <c r="F413" s="152">
        <v>8</v>
      </c>
      <c r="G413" s="183" t="s">
        <v>209</v>
      </c>
      <c r="H413" s="271" t="s">
        <v>210</v>
      </c>
      <c r="I413" s="271" t="s">
        <v>423</v>
      </c>
      <c r="J413" s="271">
        <v>1</v>
      </c>
      <c r="K413" s="271">
        <v>4</v>
      </c>
      <c r="L413" s="185">
        <v>341</v>
      </c>
      <c r="M413" s="186">
        <v>313.72000000000003</v>
      </c>
      <c r="N413" s="187">
        <v>368.28</v>
      </c>
      <c r="O413" s="178">
        <v>553</v>
      </c>
      <c r="P413" s="178">
        <v>568</v>
      </c>
      <c r="Q413" s="178"/>
      <c r="R413" s="178"/>
      <c r="S413" s="178"/>
      <c r="T413" s="178">
        <v>406</v>
      </c>
      <c r="U413" s="178">
        <v>412</v>
      </c>
      <c r="V413" s="178"/>
      <c r="W413" s="178"/>
      <c r="X413" s="178"/>
      <c r="Y413" s="153"/>
      <c r="Z413" s="153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53"/>
      <c r="AL413" s="153"/>
      <c r="AM413" s="178"/>
      <c r="AN413" s="178"/>
      <c r="AO413" s="214"/>
      <c r="AP413" s="168">
        <v>21</v>
      </c>
      <c r="AQ413" s="169">
        <v>171</v>
      </c>
      <c r="AR413" s="167"/>
      <c r="AS413" s="167"/>
      <c r="AT413" s="167"/>
      <c r="AU413" s="167"/>
      <c r="AV413" s="167"/>
      <c r="AW413" s="167"/>
      <c r="AX413" s="167"/>
      <c r="AY413" s="167"/>
      <c r="AZ413" s="167"/>
      <c r="BA413" s="167"/>
      <c r="BB413" s="167"/>
      <c r="BC413" s="167"/>
      <c r="BD413" s="167"/>
      <c r="BE413" s="167"/>
      <c r="BF413" s="167"/>
      <c r="BG413" s="167"/>
      <c r="BH413" s="167"/>
      <c r="BI413" s="167"/>
      <c r="BJ413" s="167"/>
      <c r="BK413" s="167"/>
      <c r="BL413" s="167"/>
      <c r="BM413" s="167"/>
      <c r="BN413" s="167"/>
      <c r="BO413" s="167"/>
      <c r="BP413" s="167"/>
      <c r="BQ413" s="167"/>
      <c r="BR413" s="167"/>
      <c r="BS413" s="167"/>
      <c r="BT413" s="167"/>
      <c r="BU413" s="167"/>
      <c r="BV413" s="167"/>
      <c r="BW413" s="167"/>
      <c r="BX413" s="170"/>
      <c r="BY413" s="170"/>
      <c r="BZ413" s="170"/>
      <c r="CA413" s="170"/>
      <c r="CB413" s="170"/>
      <c r="CC413" s="170"/>
      <c r="CD413" s="170"/>
      <c r="CE413" s="170"/>
      <c r="CF413" s="170"/>
      <c r="CG413" s="171"/>
      <c r="CH413" s="166">
        <v>1.4999999999999999E-2</v>
      </c>
      <c r="CI413" s="283"/>
      <c r="CJ413" s="172"/>
      <c r="CK413" s="154"/>
      <c r="CL413" s="154"/>
      <c r="CM413" s="154"/>
      <c r="CN413" s="154"/>
      <c r="CO413" s="154" t="s">
        <v>400</v>
      </c>
      <c r="CP413" s="273" t="s">
        <v>401</v>
      </c>
      <c r="CQ413" s="250"/>
      <c r="CR413" s="250"/>
      <c r="CS413" s="250">
        <v>11</v>
      </c>
      <c r="CT413" s="250"/>
      <c r="CU413" s="250"/>
      <c r="CV413" s="250"/>
      <c r="CW413" s="250"/>
      <c r="CX413" s="250"/>
      <c r="CY413" s="250" t="str">
        <f t="shared" si="96"/>
        <v/>
      </c>
      <c r="CZ413" s="178">
        <f t="shared" si="97"/>
        <v>561</v>
      </c>
      <c r="DA413" s="178">
        <f t="shared" si="98"/>
        <v>409</v>
      </c>
      <c r="DB413" s="243">
        <f t="shared" si="99"/>
        <v>0</v>
      </c>
      <c r="DC413" s="12">
        <f t="shared" si="100"/>
        <v>0</v>
      </c>
      <c r="DD413" s="271">
        <f t="shared" si="101"/>
        <v>0</v>
      </c>
      <c r="DE413" s="271" t="str">
        <f t="shared" si="102"/>
        <v/>
      </c>
      <c r="DF413" s="167" t="str">
        <f t="shared" si="103"/>
        <v/>
      </c>
      <c r="DG413" s="271" t="str">
        <f t="shared" si="104"/>
        <v/>
      </c>
      <c r="DH413" s="243">
        <f t="shared" si="105"/>
        <v>0</v>
      </c>
      <c r="DI413" s="281" t="str">
        <f t="shared" si="106"/>
        <v/>
      </c>
      <c r="DK413" s="12" t="str">
        <f t="shared" si="107"/>
        <v/>
      </c>
      <c r="DM413" s="242">
        <f t="shared" si="108"/>
        <v>68</v>
      </c>
      <c r="DN413" s="250">
        <f t="shared" si="109"/>
        <v>0</v>
      </c>
      <c r="DO413" s="250">
        <f t="shared" si="110"/>
        <v>1</v>
      </c>
      <c r="DP413" s="250">
        <f t="shared" si="111"/>
        <v>0</v>
      </c>
      <c r="DQ413" s="250"/>
      <c r="DR413" s="250"/>
      <c r="DS413" s="250"/>
      <c r="DT413" s="250"/>
      <c r="DU413" s="250"/>
      <c r="DV413" s="250"/>
      <c r="DW413" s="250"/>
      <c r="DX413" s="250"/>
      <c r="DY413" s="250"/>
      <c r="DZ413" s="250"/>
      <c r="EA413" s="250"/>
      <c r="EB413" s="250"/>
      <c r="EC413" s="250"/>
      <c r="ED413" s="250"/>
      <c r="EE413" s="250"/>
      <c r="EF413" s="250"/>
      <c r="EG413" s="250"/>
      <c r="EH413" s="250"/>
      <c r="EI413" s="250"/>
    </row>
    <row r="414" spans="1:139" s="184" customFormat="1" ht="31.5" customHeight="1" x14ac:dyDescent="0.2">
      <c r="A414" s="179">
        <v>2022</v>
      </c>
      <c r="B414" s="152">
        <v>3</v>
      </c>
      <c r="C414" s="282">
        <v>44636</v>
      </c>
      <c r="D414" s="152">
        <v>418</v>
      </c>
      <c r="E414" s="152">
        <v>664</v>
      </c>
      <c r="F414" s="152">
        <v>8</v>
      </c>
      <c r="G414" s="183" t="s">
        <v>211</v>
      </c>
      <c r="H414" s="271" t="s">
        <v>212</v>
      </c>
      <c r="I414" s="271" t="s">
        <v>423</v>
      </c>
      <c r="J414" s="271">
        <v>1</v>
      </c>
      <c r="K414" s="271">
        <v>4</v>
      </c>
      <c r="L414" s="185">
        <v>110</v>
      </c>
      <c r="M414" s="186">
        <v>101.2</v>
      </c>
      <c r="N414" s="187">
        <v>118.8</v>
      </c>
      <c r="O414" s="178">
        <v>172</v>
      </c>
      <c r="P414" s="178">
        <v>186</v>
      </c>
      <c r="Q414" s="178"/>
      <c r="R414" s="178"/>
      <c r="S414" s="178"/>
      <c r="T414" s="178">
        <v>126</v>
      </c>
      <c r="U414" s="178">
        <v>125</v>
      </c>
      <c r="V414" s="178"/>
      <c r="W414" s="178"/>
      <c r="X414" s="178"/>
      <c r="Y414" s="153"/>
      <c r="Z414" s="153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53"/>
      <c r="AL414" s="153"/>
      <c r="AM414" s="178"/>
      <c r="AN414" s="178"/>
      <c r="AO414" s="214"/>
      <c r="AP414" s="168">
        <v>21</v>
      </c>
      <c r="AQ414" s="169">
        <v>171</v>
      </c>
      <c r="AR414" s="167"/>
      <c r="AS414" s="167"/>
      <c r="AT414" s="167"/>
      <c r="AU414" s="167"/>
      <c r="AV414" s="167"/>
      <c r="AW414" s="167"/>
      <c r="AX414" s="167"/>
      <c r="AY414" s="167"/>
      <c r="AZ414" s="167"/>
      <c r="BA414" s="167"/>
      <c r="BB414" s="167"/>
      <c r="BC414" s="167"/>
      <c r="BD414" s="167"/>
      <c r="BE414" s="167"/>
      <c r="BF414" s="167"/>
      <c r="BG414" s="167"/>
      <c r="BH414" s="167"/>
      <c r="BI414" s="167"/>
      <c r="BJ414" s="167"/>
      <c r="BK414" s="167"/>
      <c r="BL414" s="167"/>
      <c r="BM414" s="167"/>
      <c r="BN414" s="167"/>
      <c r="BO414" s="167"/>
      <c r="BP414" s="167"/>
      <c r="BQ414" s="167"/>
      <c r="BR414" s="167"/>
      <c r="BS414" s="167"/>
      <c r="BT414" s="167"/>
      <c r="BU414" s="167"/>
      <c r="BV414" s="167"/>
      <c r="BW414" s="167"/>
      <c r="BX414" s="170"/>
      <c r="BY414" s="170"/>
      <c r="BZ414" s="170"/>
      <c r="CA414" s="170"/>
      <c r="CB414" s="170"/>
      <c r="CC414" s="170"/>
      <c r="CD414" s="170"/>
      <c r="CE414" s="170"/>
      <c r="CF414" s="170"/>
      <c r="CG414" s="171"/>
      <c r="CH414" s="166">
        <v>1.4999999999999999E-2</v>
      </c>
      <c r="CI414" s="283"/>
      <c r="CJ414" s="172"/>
      <c r="CK414" s="154"/>
      <c r="CL414" s="154"/>
      <c r="CM414" s="154"/>
      <c r="CN414" s="154"/>
      <c r="CO414" s="154" t="s">
        <v>400</v>
      </c>
      <c r="CP414" s="273" t="s">
        <v>401</v>
      </c>
      <c r="CQ414" s="250"/>
      <c r="CR414" s="250"/>
      <c r="CS414" s="250">
        <v>11</v>
      </c>
      <c r="CT414" s="250"/>
      <c r="CU414" s="250"/>
      <c r="CV414" s="250"/>
      <c r="CW414" s="250"/>
      <c r="CX414" s="250"/>
      <c r="CY414" s="250" t="str">
        <f t="shared" si="96"/>
        <v/>
      </c>
      <c r="CZ414" s="178">
        <f t="shared" si="97"/>
        <v>179</v>
      </c>
      <c r="DA414" s="178">
        <f t="shared" si="98"/>
        <v>125.5</v>
      </c>
      <c r="DB414" s="243">
        <f t="shared" si="99"/>
        <v>0</v>
      </c>
      <c r="DC414" s="12">
        <f t="shared" si="100"/>
        <v>0</v>
      </c>
      <c r="DD414" s="271">
        <f t="shared" si="101"/>
        <v>0</v>
      </c>
      <c r="DE414" s="271" t="str">
        <f t="shared" si="102"/>
        <v/>
      </c>
      <c r="DF414" s="167" t="str">
        <f t="shared" si="103"/>
        <v/>
      </c>
      <c r="DG414" s="271" t="str">
        <f t="shared" si="104"/>
        <v/>
      </c>
      <c r="DH414" s="243">
        <f t="shared" si="105"/>
        <v>0</v>
      </c>
      <c r="DI414" s="281" t="str">
        <f t="shared" si="106"/>
        <v/>
      </c>
      <c r="DK414" s="12" t="str">
        <f t="shared" si="107"/>
        <v/>
      </c>
      <c r="DM414" s="242">
        <f t="shared" si="108"/>
        <v>15.5</v>
      </c>
      <c r="DN414" s="250">
        <f t="shared" si="109"/>
        <v>0</v>
      </c>
      <c r="DO414" s="250">
        <f t="shared" si="110"/>
        <v>1</v>
      </c>
      <c r="DP414" s="250">
        <f t="shared" si="111"/>
        <v>0</v>
      </c>
      <c r="DQ414" s="250"/>
      <c r="DR414" s="250"/>
      <c r="DS414" s="250"/>
      <c r="DT414" s="250"/>
      <c r="DU414" s="250"/>
      <c r="DV414" s="250"/>
      <c r="DW414" s="250"/>
      <c r="DX414" s="250"/>
      <c r="DY414" s="250"/>
      <c r="DZ414" s="250"/>
      <c r="EA414" s="250"/>
      <c r="EB414" s="250"/>
      <c r="EC414" s="250"/>
      <c r="ED414" s="250"/>
      <c r="EE414" s="250"/>
      <c r="EF414" s="250"/>
      <c r="EG414" s="250"/>
      <c r="EH414" s="250"/>
      <c r="EI414" s="250"/>
    </row>
    <row r="415" spans="1:139" s="184" customFormat="1" ht="31.5" customHeight="1" x14ac:dyDescent="0.2">
      <c r="A415" s="179">
        <v>2022</v>
      </c>
      <c r="B415" s="152">
        <v>3</v>
      </c>
      <c r="C415" s="282">
        <v>44636</v>
      </c>
      <c r="D415" s="152">
        <v>418</v>
      </c>
      <c r="E415" s="152">
        <v>665</v>
      </c>
      <c r="F415" s="152">
        <v>8</v>
      </c>
      <c r="G415" s="183" t="s">
        <v>213</v>
      </c>
      <c r="H415" s="271" t="s">
        <v>214</v>
      </c>
      <c r="I415" s="271" t="s">
        <v>423</v>
      </c>
      <c r="J415" s="271">
        <v>1</v>
      </c>
      <c r="K415" s="271">
        <v>4</v>
      </c>
      <c r="L415" s="185">
        <v>110</v>
      </c>
      <c r="M415" s="186">
        <v>101.2</v>
      </c>
      <c r="N415" s="187">
        <v>118.8</v>
      </c>
      <c r="O415" s="178">
        <v>172</v>
      </c>
      <c r="P415" s="178">
        <v>186</v>
      </c>
      <c r="Q415" s="178"/>
      <c r="R415" s="178"/>
      <c r="S415" s="178"/>
      <c r="T415" s="178">
        <v>126</v>
      </c>
      <c r="U415" s="178">
        <v>125</v>
      </c>
      <c r="V415" s="178"/>
      <c r="W415" s="178"/>
      <c r="X415" s="178"/>
      <c r="Y415" s="153">
        <v>176</v>
      </c>
      <c r="Z415" s="153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53"/>
      <c r="AL415" s="153"/>
      <c r="AM415" s="178"/>
      <c r="AN415" s="178"/>
      <c r="AO415" s="214"/>
      <c r="AP415" s="168">
        <v>21</v>
      </c>
      <c r="AQ415" s="169">
        <v>171</v>
      </c>
      <c r="AR415" s="167"/>
      <c r="AS415" s="167"/>
      <c r="AT415" s="167"/>
      <c r="AU415" s="167"/>
      <c r="AV415" s="167"/>
      <c r="AW415" s="167"/>
      <c r="AX415" s="167"/>
      <c r="AY415" s="167"/>
      <c r="AZ415" s="167"/>
      <c r="BA415" s="167"/>
      <c r="BB415" s="167"/>
      <c r="BC415" s="167"/>
      <c r="BD415" s="167"/>
      <c r="BE415" s="167"/>
      <c r="BF415" s="167"/>
      <c r="BG415" s="167"/>
      <c r="BH415" s="167"/>
      <c r="BI415" s="167"/>
      <c r="BJ415" s="167"/>
      <c r="BK415" s="167"/>
      <c r="BL415" s="167"/>
      <c r="BM415" s="167"/>
      <c r="BN415" s="167"/>
      <c r="BO415" s="167"/>
      <c r="BP415" s="167"/>
      <c r="BQ415" s="167"/>
      <c r="BR415" s="167"/>
      <c r="BS415" s="167"/>
      <c r="BT415" s="167"/>
      <c r="BU415" s="167"/>
      <c r="BV415" s="167"/>
      <c r="BW415" s="167"/>
      <c r="BX415" s="170"/>
      <c r="BY415" s="170"/>
      <c r="BZ415" s="170"/>
      <c r="CA415" s="170"/>
      <c r="CB415" s="170"/>
      <c r="CC415" s="170"/>
      <c r="CD415" s="170"/>
      <c r="CE415" s="170"/>
      <c r="CF415" s="170"/>
      <c r="CG415" s="171"/>
      <c r="CH415" s="166">
        <v>1.4999999999999999E-2</v>
      </c>
      <c r="CI415" s="283"/>
      <c r="CJ415" s="172"/>
      <c r="CK415" s="154"/>
      <c r="CL415" s="154"/>
      <c r="CM415" s="154"/>
      <c r="CN415" s="154"/>
      <c r="CO415" s="154" t="s">
        <v>400</v>
      </c>
      <c r="CP415" s="273" t="s">
        <v>401</v>
      </c>
      <c r="CQ415" s="250"/>
      <c r="CR415" s="250"/>
      <c r="CS415" s="250">
        <v>11</v>
      </c>
      <c r="CT415" s="250"/>
      <c r="CU415" s="250"/>
      <c r="CV415" s="250"/>
      <c r="CW415" s="250"/>
      <c r="CX415" s="250"/>
      <c r="CY415" s="250" t="str">
        <f t="shared" si="96"/>
        <v/>
      </c>
      <c r="CZ415" s="178">
        <f t="shared" si="97"/>
        <v>179</v>
      </c>
      <c r="DA415" s="178">
        <f t="shared" si="98"/>
        <v>125.5</v>
      </c>
      <c r="DB415" s="243">
        <f t="shared" si="99"/>
        <v>0</v>
      </c>
      <c r="DC415" s="12">
        <f t="shared" si="100"/>
        <v>0</v>
      </c>
      <c r="DD415" s="271">
        <f t="shared" si="101"/>
        <v>0</v>
      </c>
      <c r="DE415" s="271">
        <f t="shared" si="102"/>
        <v>176</v>
      </c>
      <c r="DF415" s="167">
        <f t="shared" si="103"/>
        <v>20</v>
      </c>
      <c r="DG415" s="271">
        <f t="shared" si="104"/>
        <v>0</v>
      </c>
      <c r="DH415" s="243">
        <f t="shared" si="105"/>
        <v>0</v>
      </c>
      <c r="DI415" s="281" t="str">
        <f t="shared" si="106"/>
        <v/>
      </c>
      <c r="DK415" s="12">
        <f t="shared" si="107"/>
        <v>-1</v>
      </c>
      <c r="DM415" s="242">
        <f t="shared" si="108"/>
        <v>15.5</v>
      </c>
      <c r="DN415" s="250">
        <f t="shared" si="109"/>
        <v>0</v>
      </c>
      <c r="DO415" s="250">
        <f t="shared" si="110"/>
        <v>1</v>
      </c>
      <c r="DP415" s="250">
        <f t="shared" si="111"/>
        <v>0</v>
      </c>
      <c r="DQ415" s="250"/>
      <c r="DR415" s="250"/>
      <c r="DS415" s="250"/>
      <c r="DT415" s="250"/>
      <c r="DU415" s="250"/>
      <c r="DV415" s="250"/>
      <c r="DW415" s="250"/>
      <c r="DX415" s="250"/>
      <c r="DY415" s="250"/>
      <c r="DZ415" s="250"/>
      <c r="EA415" s="250"/>
      <c r="EB415" s="250"/>
      <c r="EC415" s="250"/>
      <c r="ED415" s="250"/>
      <c r="EE415" s="250"/>
      <c r="EF415" s="250"/>
      <c r="EG415" s="250"/>
      <c r="EH415" s="250"/>
      <c r="EI415" s="250"/>
    </row>
    <row r="416" spans="1:139" s="184" customFormat="1" ht="31.5" customHeight="1" x14ac:dyDescent="0.2">
      <c r="A416" s="179">
        <v>2022</v>
      </c>
      <c r="B416" s="152">
        <v>3</v>
      </c>
      <c r="C416" s="282">
        <v>44636</v>
      </c>
      <c r="D416" s="152">
        <v>433</v>
      </c>
      <c r="E416" s="152">
        <v>453</v>
      </c>
      <c r="F416" s="152">
        <v>46</v>
      </c>
      <c r="G416" s="183" t="s">
        <v>171</v>
      </c>
      <c r="H416" s="271" t="s">
        <v>172</v>
      </c>
      <c r="I416" s="271" t="s">
        <v>395</v>
      </c>
      <c r="J416" s="271">
        <v>4</v>
      </c>
      <c r="K416" s="271">
        <v>2</v>
      </c>
      <c r="L416" s="185">
        <v>175</v>
      </c>
      <c r="M416" s="186">
        <v>162.75</v>
      </c>
      <c r="N416" s="187">
        <v>187.25</v>
      </c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53">
        <v>178</v>
      </c>
      <c r="Z416" s="153">
        <v>168</v>
      </c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53">
        <v>167</v>
      </c>
      <c r="AL416" s="153">
        <v>168</v>
      </c>
      <c r="AM416" s="178"/>
      <c r="AN416" s="178"/>
      <c r="AO416" s="214"/>
      <c r="AP416" s="168">
        <v>96</v>
      </c>
      <c r="AQ416" s="169">
        <v>150</v>
      </c>
      <c r="AR416" s="167"/>
      <c r="AS416" s="167"/>
      <c r="AT416" s="167"/>
      <c r="AU416" s="167"/>
      <c r="AV416" s="167"/>
      <c r="AW416" s="167"/>
      <c r="AX416" s="167"/>
      <c r="AY416" s="167"/>
      <c r="AZ416" s="167"/>
      <c r="BA416" s="167"/>
      <c r="BB416" s="167"/>
      <c r="BC416" s="167"/>
      <c r="BD416" s="167"/>
      <c r="BE416" s="167"/>
      <c r="BF416" s="167"/>
      <c r="BG416" s="167"/>
      <c r="BH416" s="167"/>
      <c r="BI416" s="167"/>
      <c r="BJ416" s="167"/>
      <c r="BK416" s="167"/>
      <c r="BL416" s="167"/>
      <c r="BM416" s="167"/>
      <c r="BN416" s="167"/>
      <c r="BO416" s="167"/>
      <c r="BP416" s="167"/>
      <c r="BQ416" s="167"/>
      <c r="BR416" s="167"/>
      <c r="BS416" s="167"/>
      <c r="BT416" s="167"/>
      <c r="BU416" s="167"/>
      <c r="BV416" s="167"/>
      <c r="BW416" s="167"/>
      <c r="BX416" s="170"/>
      <c r="BY416" s="170"/>
      <c r="BZ416" s="170"/>
      <c r="CA416" s="170"/>
      <c r="CB416" s="170"/>
      <c r="CC416" s="170"/>
      <c r="CD416" s="170"/>
      <c r="CE416" s="170"/>
      <c r="CF416" s="170"/>
      <c r="CG416" s="171"/>
      <c r="CH416" s="166">
        <v>0.02</v>
      </c>
      <c r="CI416" s="283"/>
      <c r="CJ416" s="172"/>
      <c r="CK416" s="154"/>
      <c r="CL416" s="154"/>
      <c r="CM416" s="154"/>
      <c r="CN416" s="154"/>
      <c r="CO416" s="154" t="s">
        <v>375</v>
      </c>
      <c r="CP416" s="273" t="s">
        <v>391</v>
      </c>
      <c r="CQ416" s="250"/>
      <c r="CR416" s="250"/>
      <c r="CS416" s="250">
        <v>11</v>
      </c>
      <c r="CT416" s="250"/>
      <c r="CU416" s="250"/>
      <c r="CV416" s="250"/>
      <c r="CW416" s="250"/>
      <c r="CX416" s="250"/>
      <c r="CY416" s="250" t="str">
        <f t="shared" si="96"/>
        <v/>
      </c>
      <c r="CZ416" s="178" t="str">
        <f t="shared" si="97"/>
        <v/>
      </c>
      <c r="DA416" s="178" t="str">
        <f t="shared" si="98"/>
        <v/>
      </c>
      <c r="DB416" s="243">
        <f t="shared" si="99"/>
        <v>0</v>
      </c>
      <c r="DC416" s="12">
        <f t="shared" si="100"/>
        <v>0</v>
      </c>
      <c r="DD416" s="271">
        <f t="shared" si="101"/>
        <v>0</v>
      </c>
      <c r="DE416" s="271">
        <f t="shared" si="102"/>
        <v>170</v>
      </c>
      <c r="DF416" s="167">
        <f t="shared" si="103"/>
        <v>85</v>
      </c>
      <c r="DG416" s="271">
        <f t="shared" si="104"/>
        <v>0</v>
      </c>
      <c r="DH416" s="243">
        <f t="shared" si="105"/>
        <v>0</v>
      </c>
      <c r="DI416" s="281" t="str">
        <f t="shared" si="106"/>
        <v/>
      </c>
      <c r="DK416" s="12">
        <f t="shared" si="107"/>
        <v>-11</v>
      </c>
      <c r="DM416" s="242" t="str">
        <f t="shared" si="108"/>
        <v/>
      </c>
      <c r="DN416" s="250">
        <f t="shared" si="109"/>
        <v>0</v>
      </c>
      <c r="DO416" s="250">
        <f t="shared" si="110"/>
        <v>1</v>
      </c>
      <c r="DP416" s="250">
        <f t="shared" si="111"/>
        <v>0</v>
      </c>
      <c r="DQ416" s="250"/>
      <c r="DR416" s="250"/>
      <c r="DS416" s="250"/>
      <c r="DT416" s="250"/>
      <c r="DU416" s="250"/>
      <c r="DV416" s="250"/>
      <c r="DW416" s="250"/>
      <c r="DX416" s="250"/>
      <c r="DY416" s="250"/>
      <c r="DZ416" s="250"/>
      <c r="EA416" s="250"/>
      <c r="EB416" s="250"/>
      <c r="EC416" s="250"/>
      <c r="ED416" s="250"/>
      <c r="EE416" s="250"/>
      <c r="EF416" s="250"/>
      <c r="EG416" s="250"/>
      <c r="EH416" s="250"/>
      <c r="EI416" s="250"/>
    </row>
    <row r="417" spans="1:139" s="184" customFormat="1" ht="31.5" customHeight="1" x14ac:dyDescent="0.2">
      <c r="A417" s="179">
        <v>2022</v>
      </c>
      <c r="B417" s="152">
        <v>3</v>
      </c>
      <c r="C417" s="282">
        <v>44636</v>
      </c>
      <c r="D417" s="152">
        <v>433</v>
      </c>
      <c r="E417" s="152">
        <v>452</v>
      </c>
      <c r="F417" s="152">
        <v>48</v>
      </c>
      <c r="G417" s="183" t="s">
        <v>169</v>
      </c>
      <c r="H417" s="271" t="s">
        <v>170</v>
      </c>
      <c r="I417" s="271" t="s">
        <v>395</v>
      </c>
      <c r="J417" s="271">
        <v>4</v>
      </c>
      <c r="K417" s="271">
        <v>2</v>
      </c>
      <c r="L417" s="185">
        <v>270</v>
      </c>
      <c r="M417" s="186">
        <v>251.1</v>
      </c>
      <c r="N417" s="187">
        <v>288.89999999999998</v>
      </c>
      <c r="O417" s="178">
        <v>190</v>
      </c>
      <c r="P417" s="178">
        <v>193</v>
      </c>
      <c r="Q417" s="178">
        <v>188</v>
      </c>
      <c r="R417" s="178">
        <v>191</v>
      </c>
      <c r="S417" s="178">
        <v>188</v>
      </c>
      <c r="T417" s="178">
        <v>170</v>
      </c>
      <c r="U417" s="178">
        <v>176</v>
      </c>
      <c r="V417" s="178">
        <v>167</v>
      </c>
      <c r="W417" s="178">
        <v>174</v>
      </c>
      <c r="X417" s="178">
        <v>175</v>
      </c>
      <c r="Y417" s="153"/>
      <c r="Z417" s="153"/>
      <c r="AA417" s="178">
        <v>199</v>
      </c>
      <c r="AB417" s="178">
        <v>191</v>
      </c>
      <c r="AC417" s="178">
        <v>210</v>
      </c>
      <c r="AD417" s="178">
        <v>197</v>
      </c>
      <c r="AE417" s="178">
        <v>200</v>
      </c>
      <c r="AF417" s="178">
        <v>177</v>
      </c>
      <c r="AG417" s="178">
        <v>168</v>
      </c>
      <c r="AH417" s="178">
        <v>180</v>
      </c>
      <c r="AI417" s="178">
        <v>170</v>
      </c>
      <c r="AJ417" s="178">
        <v>174</v>
      </c>
      <c r="AK417" s="153"/>
      <c r="AL417" s="153"/>
      <c r="AM417" s="178"/>
      <c r="AN417" s="178"/>
      <c r="AO417" s="214"/>
      <c r="AP417" s="168">
        <v>96</v>
      </c>
      <c r="AQ417" s="169">
        <v>150</v>
      </c>
      <c r="AR417" s="167"/>
      <c r="AS417" s="167"/>
      <c r="AT417" s="167"/>
      <c r="AU417" s="167"/>
      <c r="AV417" s="167"/>
      <c r="AW417" s="167">
        <v>4</v>
      </c>
      <c r="AX417" s="167">
        <v>6</v>
      </c>
      <c r="AY417" s="167">
        <v>6</v>
      </c>
      <c r="AZ417" s="167"/>
      <c r="BA417" s="167"/>
      <c r="BB417" s="167"/>
      <c r="BC417" s="167"/>
      <c r="BD417" s="167"/>
      <c r="BE417" s="167"/>
      <c r="BF417" s="167"/>
      <c r="BG417" s="167"/>
      <c r="BH417" s="167"/>
      <c r="BI417" s="167"/>
      <c r="BJ417" s="167"/>
      <c r="BK417" s="167">
        <v>1600</v>
      </c>
      <c r="BL417" s="167">
        <v>1</v>
      </c>
      <c r="BM417" s="167">
        <v>4</v>
      </c>
      <c r="BN417" s="167">
        <v>4</v>
      </c>
      <c r="BO417" s="167"/>
      <c r="BP417" s="167"/>
      <c r="BQ417" s="167"/>
      <c r="BR417" s="167"/>
      <c r="BS417" s="167"/>
      <c r="BT417" s="167"/>
      <c r="BU417" s="167"/>
      <c r="BV417" s="167"/>
      <c r="BW417" s="167">
        <v>2</v>
      </c>
      <c r="BX417" s="170">
        <v>5</v>
      </c>
      <c r="BY417" s="170">
        <v>5</v>
      </c>
      <c r="BZ417" s="170"/>
      <c r="CA417" s="170"/>
      <c r="CB417" s="170"/>
      <c r="CC417" s="170"/>
      <c r="CD417" s="170"/>
      <c r="CE417" s="170"/>
      <c r="CF417" s="170"/>
      <c r="CG417" s="171"/>
      <c r="CH417" s="166">
        <v>0.02</v>
      </c>
      <c r="CI417" s="283"/>
      <c r="CJ417" s="172"/>
      <c r="CK417" s="154"/>
      <c r="CL417" s="154"/>
      <c r="CM417" s="154"/>
      <c r="CN417" s="154"/>
      <c r="CO417" s="154" t="s">
        <v>375</v>
      </c>
      <c r="CP417" s="273" t="s">
        <v>391</v>
      </c>
      <c r="CQ417" s="250"/>
      <c r="CR417" s="250"/>
      <c r="CS417" s="250">
        <v>11</v>
      </c>
      <c r="CT417" s="250"/>
      <c r="CU417" s="250"/>
      <c r="CV417" s="250"/>
      <c r="CW417" s="250"/>
      <c r="CX417" s="250"/>
      <c r="CY417" s="250" t="str">
        <f t="shared" si="96"/>
        <v/>
      </c>
      <c r="CZ417" s="178">
        <f t="shared" si="97"/>
        <v>195</v>
      </c>
      <c r="DA417" s="178">
        <f t="shared" si="98"/>
        <v>173.1</v>
      </c>
      <c r="DB417" s="243">
        <f t="shared" si="99"/>
        <v>1600</v>
      </c>
      <c r="DC417" s="12">
        <f t="shared" si="100"/>
        <v>25</v>
      </c>
      <c r="DD417" s="271">
        <f t="shared" si="101"/>
        <v>13</v>
      </c>
      <c r="DE417" s="271" t="str">
        <f t="shared" si="102"/>
        <v/>
      </c>
      <c r="DF417" s="167" t="str">
        <f t="shared" si="103"/>
        <v/>
      </c>
      <c r="DG417" s="271" t="str">
        <f t="shared" si="104"/>
        <v/>
      </c>
      <c r="DH417" s="243">
        <f t="shared" si="105"/>
        <v>1613</v>
      </c>
      <c r="DI417" s="281">
        <f t="shared" si="106"/>
        <v>8.0595164290142591E-3</v>
      </c>
      <c r="DK417" s="12" t="str">
        <f t="shared" si="107"/>
        <v/>
      </c>
      <c r="DM417" s="242">
        <f t="shared" si="108"/>
        <v>-96.9</v>
      </c>
      <c r="DN417" s="250">
        <f t="shared" si="109"/>
        <v>0</v>
      </c>
      <c r="DO417" s="250">
        <f t="shared" si="110"/>
        <v>0</v>
      </c>
      <c r="DP417" s="250">
        <f t="shared" si="111"/>
        <v>1</v>
      </c>
      <c r="DQ417" s="250"/>
      <c r="DR417" s="250"/>
      <c r="DS417" s="250"/>
      <c r="DT417" s="250"/>
      <c r="DU417" s="250"/>
      <c r="DV417" s="250"/>
      <c r="DW417" s="250"/>
      <c r="DX417" s="250"/>
      <c r="DY417" s="250"/>
      <c r="DZ417" s="250"/>
      <c r="EA417" s="250"/>
      <c r="EB417" s="250"/>
      <c r="EC417" s="250"/>
      <c r="ED417" s="250"/>
      <c r="EE417" s="250"/>
      <c r="EF417" s="250"/>
      <c r="EG417" s="250"/>
      <c r="EH417" s="250"/>
      <c r="EI417" s="250"/>
    </row>
    <row r="418" spans="1:139" s="184" customFormat="1" ht="31.5" customHeight="1" x14ac:dyDescent="0.2">
      <c r="A418" s="179">
        <v>2022</v>
      </c>
      <c r="B418" s="152">
        <v>3</v>
      </c>
      <c r="C418" s="282">
        <v>44636</v>
      </c>
      <c r="D418" s="152">
        <v>433</v>
      </c>
      <c r="E418" s="152">
        <v>453</v>
      </c>
      <c r="F418" s="152">
        <v>48</v>
      </c>
      <c r="G418" s="183" t="s">
        <v>171</v>
      </c>
      <c r="H418" s="271" t="s">
        <v>172</v>
      </c>
      <c r="I418" s="271" t="s">
        <v>395</v>
      </c>
      <c r="J418" s="271">
        <v>4</v>
      </c>
      <c r="K418" s="271">
        <v>2</v>
      </c>
      <c r="L418" s="185">
        <v>175</v>
      </c>
      <c r="M418" s="186">
        <v>162.75</v>
      </c>
      <c r="N418" s="187">
        <v>187.25</v>
      </c>
      <c r="O418" s="178">
        <v>288</v>
      </c>
      <c r="P418" s="178">
        <v>292</v>
      </c>
      <c r="Q418" s="178">
        <v>289</v>
      </c>
      <c r="R418" s="178">
        <v>291</v>
      </c>
      <c r="S418" s="178">
        <v>286</v>
      </c>
      <c r="T418" s="178">
        <v>252</v>
      </c>
      <c r="U418" s="178">
        <v>261</v>
      </c>
      <c r="V418" s="178">
        <v>242</v>
      </c>
      <c r="W418" s="178">
        <v>256</v>
      </c>
      <c r="X418" s="178">
        <v>262</v>
      </c>
      <c r="Y418" s="153"/>
      <c r="Z418" s="153"/>
      <c r="AA418" s="178">
        <v>294</v>
      </c>
      <c r="AB418" s="178">
        <v>278</v>
      </c>
      <c r="AC418" s="178">
        <v>324</v>
      </c>
      <c r="AD418" s="178">
        <v>321</v>
      </c>
      <c r="AE418" s="178">
        <v>318</v>
      </c>
      <c r="AF418" s="178">
        <v>264</v>
      </c>
      <c r="AG418" s="178">
        <v>265</v>
      </c>
      <c r="AH418" s="178">
        <v>282</v>
      </c>
      <c r="AI418" s="178">
        <v>264</v>
      </c>
      <c r="AJ418" s="178">
        <v>270</v>
      </c>
      <c r="AK418" s="153"/>
      <c r="AL418" s="153"/>
      <c r="AM418" s="178"/>
      <c r="AN418" s="178"/>
      <c r="AO418" s="214"/>
      <c r="AP418" s="168">
        <v>96</v>
      </c>
      <c r="AQ418" s="169">
        <v>150</v>
      </c>
      <c r="AR418" s="167"/>
      <c r="AS418" s="167"/>
      <c r="AT418" s="167"/>
      <c r="AU418" s="167"/>
      <c r="AV418" s="167"/>
      <c r="AW418" s="167">
        <v>6</v>
      </c>
      <c r="AX418" s="167">
        <v>2</v>
      </c>
      <c r="AY418" s="167">
        <v>2</v>
      </c>
      <c r="AZ418" s="167"/>
      <c r="BA418" s="167"/>
      <c r="BB418" s="167"/>
      <c r="BC418" s="167"/>
      <c r="BD418" s="167"/>
      <c r="BE418" s="167"/>
      <c r="BF418" s="167"/>
      <c r="BG418" s="167"/>
      <c r="BH418" s="167"/>
      <c r="BI418" s="167"/>
      <c r="BJ418" s="167"/>
      <c r="BK418" s="167">
        <v>1600</v>
      </c>
      <c r="BL418" s="167">
        <v>4</v>
      </c>
      <c r="BM418" s="167">
        <v>3</v>
      </c>
      <c r="BN418" s="167">
        <v>4</v>
      </c>
      <c r="BO418" s="167"/>
      <c r="BP418" s="167"/>
      <c r="BQ418" s="167"/>
      <c r="BR418" s="167"/>
      <c r="BS418" s="167"/>
      <c r="BT418" s="167"/>
      <c r="BU418" s="167"/>
      <c r="BV418" s="167"/>
      <c r="BW418" s="167">
        <v>5</v>
      </c>
      <c r="BX418" s="170">
        <v>2</v>
      </c>
      <c r="BY418" s="170">
        <v>3</v>
      </c>
      <c r="BZ418" s="170"/>
      <c r="CA418" s="170"/>
      <c r="CB418" s="170"/>
      <c r="CC418" s="170"/>
      <c r="CD418" s="170"/>
      <c r="CE418" s="170"/>
      <c r="CF418" s="170"/>
      <c r="CG418" s="171"/>
      <c r="CH418" s="166">
        <v>0.02</v>
      </c>
      <c r="CI418" s="283"/>
      <c r="CJ418" s="172"/>
      <c r="CK418" s="154"/>
      <c r="CL418" s="154"/>
      <c r="CM418" s="154"/>
      <c r="CN418" s="154"/>
      <c r="CO418" s="154" t="s">
        <v>375</v>
      </c>
      <c r="CP418" s="273" t="s">
        <v>391</v>
      </c>
      <c r="CQ418" s="250"/>
      <c r="CR418" s="250"/>
      <c r="CS418" s="250">
        <v>11</v>
      </c>
      <c r="CT418" s="250"/>
      <c r="CU418" s="250"/>
      <c r="CV418" s="250"/>
      <c r="CW418" s="250"/>
      <c r="CX418" s="250"/>
      <c r="CY418" s="250" t="str">
        <f t="shared" si="96"/>
        <v/>
      </c>
      <c r="CZ418" s="178">
        <f t="shared" si="97"/>
        <v>298</v>
      </c>
      <c r="DA418" s="178">
        <f t="shared" si="98"/>
        <v>261.8</v>
      </c>
      <c r="DB418" s="243">
        <f t="shared" si="99"/>
        <v>1600</v>
      </c>
      <c r="DC418" s="12">
        <f t="shared" si="100"/>
        <v>21</v>
      </c>
      <c r="DD418" s="271">
        <f t="shared" si="101"/>
        <v>11</v>
      </c>
      <c r="DE418" s="271" t="str">
        <f t="shared" si="102"/>
        <v/>
      </c>
      <c r="DF418" s="167" t="str">
        <f t="shared" si="103"/>
        <v/>
      </c>
      <c r="DG418" s="271" t="str">
        <f t="shared" si="104"/>
        <v/>
      </c>
      <c r="DH418" s="243">
        <f t="shared" si="105"/>
        <v>1611</v>
      </c>
      <c r="DI418" s="281">
        <f t="shared" si="106"/>
        <v>6.8280571073867161E-3</v>
      </c>
      <c r="DK418" s="12" t="str">
        <f t="shared" si="107"/>
        <v/>
      </c>
      <c r="DM418" s="242">
        <f t="shared" si="108"/>
        <v>86.800000000000011</v>
      </c>
      <c r="DN418" s="250">
        <f t="shared" si="109"/>
        <v>0</v>
      </c>
      <c r="DO418" s="250">
        <f t="shared" si="110"/>
        <v>1</v>
      </c>
      <c r="DP418" s="250">
        <f t="shared" si="111"/>
        <v>0</v>
      </c>
      <c r="DQ418" s="250"/>
      <c r="DR418" s="250"/>
      <c r="DS418" s="250"/>
      <c r="DT418" s="250"/>
      <c r="DU418" s="250"/>
      <c r="DV418" s="250"/>
      <c r="DW418" s="250"/>
      <c r="DX418" s="250"/>
      <c r="DY418" s="250"/>
      <c r="DZ418" s="250"/>
      <c r="EA418" s="250"/>
      <c r="EB418" s="250"/>
      <c r="EC418" s="250"/>
      <c r="ED418" s="250"/>
      <c r="EE418" s="250"/>
      <c r="EF418" s="250"/>
      <c r="EG418" s="250"/>
      <c r="EH418" s="250"/>
      <c r="EI418" s="250"/>
    </row>
    <row r="419" spans="1:139" s="184" customFormat="1" ht="31.5" customHeight="1" x14ac:dyDescent="0.2">
      <c r="A419" s="179">
        <v>2022</v>
      </c>
      <c r="B419" s="152">
        <v>3</v>
      </c>
      <c r="C419" s="282">
        <v>44636</v>
      </c>
      <c r="D419" s="152">
        <v>334</v>
      </c>
      <c r="E419" s="152">
        <v>254</v>
      </c>
      <c r="F419" s="152">
        <v>49</v>
      </c>
      <c r="G419" s="183" t="s">
        <v>159</v>
      </c>
      <c r="H419" s="271" t="s">
        <v>160</v>
      </c>
      <c r="I419" s="271" t="s">
        <v>395</v>
      </c>
      <c r="J419" s="271">
        <v>4</v>
      </c>
      <c r="K419" s="271">
        <v>2</v>
      </c>
      <c r="L419" s="185">
        <v>203</v>
      </c>
      <c r="M419" s="186">
        <v>188.79</v>
      </c>
      <c r="N419" s="187">
        <v>217.21</v>
      </c>
      <c r="O419" s="178">
        <v>272</v>
      </c>
      <c r="P419" s="178">
        <v>268</v>
      </c>
      <c r="Q419" s="178">
        <v>274</v>
      </c>
      <c r="R419" s="178">
        <v>318</v>
      </c>
      <c r="S419" s="178">
        <v>284</v>
      </c>
      <c r="T419" s="178">
        <v>192</v>
      </c>
      <c r="U419" s="178">
        <v>196</v>
      </c>
      <c r="V419" s="178">
        <v>181</v>
      </c>
      <c r="W419" s="178">
        <v>192</v>
      </c>
      <c r="X419" s="178">
        <v>198</v>
      </c>
      <c r="Y419" s="153">
        <v>147</v>
      </c>
      <c r="Z419" s="153">
        <v>139</v>
      </c>
      <c r="AA419" s="178">
        <v>293</v>
      </c>
      <c r="AB419" s="178">
        <v>299</v>
      </c>
      <c r="AC419" s="178">
        <v>319</v>
      </c>
      <c r="AD419" s="178">
        <v>276</v>
      </c>
      <c r="AE419" s="178">
        <v>284</v>
      </c>
      <c r="AF419" s="178">
        <v>197</v>
      </c>
      <c r="AG419" s="178">
        <v>195</v>
      </c>
      <c r="AH419" s="178">
        <v>228</v>
      </c>
      <c r="AI419" s="178">
        <v>200</v>
      </c>
      <c r="AJ419" s="178">
        <v>195</v>
      </c>
      <c r="AK419" s="153">
        <v>142</v>
      </c>
      <c r="AL419" s="153">
        <v>143</v>
      </c>
      <c r="AM419" s="178"/>
      <c r="AN419" s="178"/>
      <c r="AO419" s="214"/>
      <c r="AP419" s="168">
        <v>94</v>
      </c>
      <c r="AQ419" s="169">
        <v>153</v>
      </c>
      <c r="AR419" s="167"/>
      <c r="AS419" s="167"/>
      <c r="AT419" s="167"/>
      <c r="AU419" s="167"/>
      <c r="AV419" s="167">
        <v>2400</v>
      </c>
      <c r="AW419" s="167">
        <v>6</v>
      </c>
      <c r="AX419" s="167">
        <v>8</v>
      </c>
      <c r="AY419" s="167">
        <v>10</v>
      </c>
      <c r="AZ419" s="167"/>
      <c r="BA419" s="167"/>
      <c r="BB419" s="167"/>
      <c r="BC419" s="167"/>
      <c r="BD419" s="167"/>
      <c r="BE419" s="167"/>
      <c r="BF419" s="167"/>
      <c r="BG419" s="167"/>
      <c r="BH419" s="167">
        <v>2412</v>
      </c>
      <c r="BI419" s="167"/>
      <c r="BJ419" s="167"/>
      <c r="BK419" s="167"/>
      <c r="BL419" s="167">
        <v>3</v>
      </c>
      <c r="BM419" s="167">
        <v>4</v>
      </c>
      <c r="BN419" s="167">
        <v>6</v>
      </c>
      <c r="BO419" s="167"/>
      <c r="BP419" s="167"/>
      <c r="BQ419" s="167"/>
      <c r="BR419" s="167"/>
      <c r="BS419" s="167"/>
      <c r="BT419" s="167"/>
      <c r="BU419" s="167"/>
      <c r="BV419" s="167"/>
      <c r="BW419" s="167">
        <v>4</v>
      </c>
      <c r="BX419" s="170">
        <v>6</v>
      </c>
      <c r="BY419" s="170">
        <v>8</v>
      </c>
      <c r="BZ419" s="170"/>
      <c r="CA419" s="170"/>
      <c r="CB419" s="170"/>
      <c r="CC419" s="170"/>
      <c r="CD419" s="170"/>
      <c r="CE419" s="170"/>
      <c r="CF419" s="170"/>
      <c r="CG419" s="171"/>
      <c r="CH419" s="166">
        <v>0.02</v>
      </c>
      <c r="CI419" s="283"/>
      <c r="CJ419" s="172"/>
      <c r="CK419" s="154"/>
      <c r="CL419" s="154"/>
      <c r="CM419" s="154"/>
      <c r="CN419" s="154"/>
      <c r="CO419" s="154" t="s">
        <v>375</v>
      </c>
      <c r="CP419" s="273" t="s">
        <v>391</v>
      </c>
      <c r="CQ419" s="250" t="s">
        <v>398</v>
      </c>
      <c r="CR419" s="250"/>
      <c r="CS419" s="250">
        <v>11</v>
      </c>
      <c r="CT419" s="250"/>
      <c r="CU419" s="250"/>
      <c r="CV419" s="250"/>
      <c r="CW419" s="250"/>
      <c r="CX419" s="250"/>
      <c r="CY419" s="250" t="str">
        <f t="shared" si="96"/>
        <v/>
      </c>
      <c r="CZ419" s="178">
        <f t="shared" si="97"/>
        <v>289</v>
      </c>
      <c r="DA419" s="178">
        <f t="shared" si="98"/>
        <v>197.4</v>
      </c>
      <c r="DB419" s="243">
        <f t="shared" si="99"/>
        <v>2400</v>
      </c>
      <c r="DC419" s="12">
        <f t="shared" si="100"/>
        <v>37</v>
      </c>
      <c r="DD419" s="271">
        <f t="shared" si="101"/>
        <v>19</v>
      </c>
      <c r="DE419" s="271">
        <f t="shared" si="102"/>
        <v>143</v>
      </c>
      <c r="DF419" s="167">
        <f t="shared" si="103"/>
        <v>101</v>
      </c>
      <c r="DG419" s="271">
        <f t="shared" si="104"/>
        <v>0.2</v>
      </c>
      <c r="DH419" s="243">
        <f t="shared" si="105"/>
        <v>2419</v>
      </c>
      <c r="DI419" s="281">
        <f t="shared" si="106"/>
        <v>7.8544853245142623E-3</v>
      </c>
      <c r="DK419" s="12">
        <f t="shared" si="107"/>
        <v>7</v>
      </c>
      <c r="DM419" s="242">
        <f t="shared" si="108"/>
        <v>-5.5999999999999943</v>
      </c>
      <c r="DN419" s="250">
        <f t="shared" si="109"/>
        <v>1</v>
      </c>
      <c r="DO419" s="250">
        <f t="shared" si="110"/>
        <v>1</v>
      </c>
      <c r="DP419" s="250">
        <f t="shared" si="111"/>
        <v>1</v>
      </c>
      <c r="DQ419" s="250"/>
      <c r="DR419" s="250"/>
      <c r="DS419" s="250"/>
      <c r="DT419" s="250"/>
      <c r="DU419" s="250"/>
      <c r="DV419" s="250"/>
      <c r="DW419" s="250"/>
      <c r="DX419" s="250"/>
      <c r="DY419" s="250"/>
      <c r="DZ419" s="250"/>
      <c r="EA419" s="250"/>
      <c r="EB419" s="250"/>
      <c r="EC419" s="250"/>
      <c r="ED419" s="250"/>
      <c r="EE419" s="250"/>
      <c r="EF419" s="250"/>
      <c r="EG419" s="250"/>
      <c r="EH419" s="250"/>
      <c r="EI419" s="250"/>
    </row>
    <row r="420" spans="1:139" s="184" customFormat="1" ht="31.5" customHeight="1" x14ac:dyDescent="0.2">
      <c r="A420" s="179">
        <v>2022</v>
      </c>
      <c r="B420" s="152">
        <v>3</v>
      </c>
      <c r="C420" s="282">
        <v>44637</v>
      </c>
      <c r="D420" s="152">
        <v>375</v>
      </c>
      <c r="E420" s="152">
        <v>437</v>
      </c>
      <c r="F420" s="152">
        <v>2</v>
      </c>
      <c r="G420" s="183" t="s">
        <v>163</v>
      </c>
      <c r="H420" s="271" t="s">
        <v>164</v>
      </c>
      <c r="I420" s="271" t="s">
        <v>365</v>
      </c>
      <c r="J420" s="271">
        <v>4</v>
      </c>
      <c r="K420" s="271">
        <v>2</v>
      </c>
      <c r="L420" s="185">
        <v>168</v>
      </c>
      <c r="M420" s="186">
        <v>158.08799999999999</v>
      </c>
      <c r="N420" s="187">
        <v>179.928</v>
      </c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53">
        <v>120</v>
      </c>
      <c r="Z420" s="153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53">
        <v>116</v>
      </c>
      <c r="AL420" s="153">
        <v>116</v>
      </c>
      <c r="AM420" s="178"/>
      <c r="AN420" s="178"/>
      <c r="AO420" s="214"/>
      <c r="AP420" s="168">
        <v>120</v>
      </c>
      <c r="AQ420" s="169">
        <v>120</v>
      </c>
      <c r="AR420" s="167"/>
      <c r="AS420" s="167"/>
      <c r="AT420" s="167"/>
      <c r="AU420" s="167"/>
      <c r="AV420" s="167">
        <v>1325</v>
      </c>
      <c r="AW420" s="167">
        <v>4</v>
      </c>
      <c r="AX420" s="167">
        <v>8</v>
      </c>
      <c r="AY420" s="167">
        <v>8</v>
      </c>
      <c r="AZ420" s="167">
        <v>8</v>
      </c>
      <c r="BA420" s="167">
        <v>2</v>
      </c>
      <c r="BB420" s="167"/>
      <c r="BC420" s="167"/>
      <c r="BD420" s="167">
        <v>2</v>
      </c>
      <c r="BE420" s="167"/>
      <c r="BF420" s="167"/>
      <c r="BG420" s="167"/>
      <c r="BH420" s="167">
        <v>1341</v>
      </c>
      <c r="BI420" s="167"/>
      <c r="BJ420" s="167"/>
      <c r="BK420" s="167">
        <v>1400</v>
      </c>
      <c r="BL420" s="167">
        <v>3</v>
      </c>
      <c r="BM420" s="167">
        <v>4</v>
      </c>
      <c r="BN420" s="167">
        <v>8</v>
      </c>
      <c r="BO420" s="167">
        <v>4</v>
      </c>
      <c r="BP420" s="167"/>
      <c r="BQ420" s="167"/>
      <c r="BR420" s="167"/>
      <c r="BS420" s="167"/>
      <c r="BT420" s="167"/>
      <c r="BU420" s="167"/>
      <c r="BV420" s="167"/>
      <c r="BW420" s="167">
        <v>3</v>
      </c>
      <c r="BX420" s="170">
        <v>6</v>
      </c>
      <c r="BY420" s="170">
        <v>8</v>
      </c>
      <c r="BZ420" s="170">
        <v>6</v>
      </c>
      <c r="CA420" s="170"/>
      <c r="CB420" s="170"/>
      <c r="CC420" s="170"/>
      <c r="CD420" s="170"/>
      <c r="CE420" s="170"/>
      <c r="CF420" s="170"/>
      <c r="CG420" s="171"/>
      <c r="CH420" s="166">
        <v>1.4999999999999999E-2</v>
      </c>
      <c r="CI420" s="283"/>
      <c r="CJ420" s="172"/>
      <c r="CK420" s="154"/>
      <c r="CL420" s="154"/>
      <c r="CM420" s="154"/>
      <c r="CN420" s="154"/>
      <c r="CO420" s="154" t="s">
        <v>367</v>
      </c>
      <c r="CP420" s="273" t="s">
        <v>368</v>
      </c>
      <c r="CQ420" s="250" t="s">
        <v>421</v>
      </c>
      <c r="CR420" s="250" t="s">
        <v>370</v>
      </c>
      <c r="CS420" s="250">
        <v>11</v>
      </c>
      <c r="CT420" s="250"/>
      <c r="CU420" s="250"/>
      <c r="CV420" s="250"/>
      <c r="CW420" s="250"/>
      <c r="CX420" s="250"/>
      <c r="CY420" s="250" t="str">
        <f t="shared" si="96"/>
        <v/>
      </c>
      <c r="CZ420" s="178" t="str">
        <f t="shared" si="97"/>
        <v/>
      </c>
      <c r="DA420" s="178" t="str">
        <f t="shared" si="98"/>
        <v/>
      </c>
      <c r="DB420" s="243">
        <f t="shared" si="99"/>
        <v>2725</v>
      </c>
      <c r="DC420" s="12">
        <f t="shared" si="100"/>
        <v>51</v>
      </c>
      <c r="DD420" s="271">
        <f t="shared" si="101"/>
        <v>26</v>
      </c>
      <c r="DE420" s="271">
        <f t="shared" si="102"/>
        <v>117</v>
      </c>
      <c r="DF420" s="167">
        <f t="shared" si="103"/>
        <v>123</v>
      </c>
      <c r="DG420" s="271">
        <f t="shared" si="104"/>
        <v>0.2</v>
      </c>
      <c r="DH420" s="243">
        <f t="shared" si="105"/>
        <v>2751</v>
      </c>
      <c r="DI420" s="281">
        <f t="shared" si="106"/>
        <v>9.4511086877499088E-3</v>
      </c>
      <c r="DK420" s="12">
        <f t="shared" si="107"/>
        <v>3</v>
      </c>
      <c r="DM420" s="242" t="str">
        <f t="shared" si="108"/>
        <v/>
      </c>
      <c r="DN420" s="250">
        <f t="shared" si="109"/>
        <v>1</v>
      </c>
      <c r="DO420" s="250">
        <f t="shared" si="110"/>
        <v>1</v>
      </c>
      <c r="DP420" s="250">
        <f t="shared" si="111"/>
        <v>0</v>
      </c>
      <c r="DQ420" s="250"/>
      <c r="DR420" s="250"/>
      <c r="DS420" s="250"/>
      <c r="DT420" s="250"/>
      <c r="DU420" s="250"/>
      <c r="DV420" s="250"/>
      <c r="DW420" s="250"/>
      <c r="DX420" s="250"/>
      <c r="DY420" s="250"/>
      <c r="DZ420" s="250"/>
      <c r="EA420" s="250"/>
      <c r="EB420" s="250"/>
      <c r="EC420" s="250"/>
      <c r="ED420" s="250"/>
      <c r="EE420" s="250"/>
      <c r="EF420" s="250"/>
      <c r="EG420" s="250"/>
      <c r="EH420" s="250"/>
      <c r="EI420" s="250"/>
    </row>
    <row r="421" spans="1:139" s="184" customFormat="1" ht="31.5" customHeight="1" x14ac:dyDescent="0.2">
      <c r="A421" s="179">
        <v>2022</v>
      </c>
      <c r="B421" s="152">
        <v>3</v>
      </c>
      <c r="C421" s="282">
        <v>44637</v>
      </c>
      <c r="D421" s="152">
        <v>124</v>
      </c>
      <c r="E421" s="152">
        <v>689</v>
      </c>
      <c r="F421" s="152">
        <v>3</v>
      </c>
      <c r="G421" s="183" t="s">
        <v>147</v>
      </c>
      <c r="H421" s="271" t="s">
        <v>148</v>
      </c>
      <c r="I421" s="271" t="s">
        <v>365</v>
      </c>
      <c r="J421" s="271">
        <v>2</v>
      </c>
      <c r="K421" s="271">
        <v>2</v>
      </c>
      <c r="L421" s="185">
        <v>75</v>
      </c>
      <c r="M421" s="186">
        <v>67.5</v>
      </c>
      <c r="N421" s="187">
        <v>82.5</v>
      </c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53">
        <v>122</v>
      </c>
      <c r="Z421" s="153">
        <v>122</v>
      </c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53">
        <v>117</v>
      </c>
      <c r="AL421" s="153">
        <v>117</v>
      </c>
      <c r="AM421" s="178"/>
      <c r="AN421" s="178"/>
      <c r="AO421" s="214"/>
      <c r="AP421" s="168">
        <v>59</v>
      </c>
      <c r="AQ421" s="169">
        <v>122</v>
      </c>
      <c r="AR421" s="167"/>
      <c r="AS421" s="167"/>
      <c r="AT421" s="167"/>
      <c r="AU421" s="167"/>
      <c r="AV421" s="167"/>
      <c r="AW421" s="167"/>
      <c r="AX421" s="167"/>
      <c r="AY421" s="167"/>
      <c r="AZ421" s="167"/>
      <c r="BA421" s="167"/>
      <c r="BB421" s="167"/>
      <c r="BC421" s="167"/>
      <c r="BD421" s="167"/>
      <c r="BE421" s="167"/>
      <c r="BF421" s="167"/>
      <c r="BG421" s="167"/>
      <c r="BH421" s="167"/>
      <c r="BI421" s="167"/>
      <c r="BJ421" s="167"/>
      <c r="BK421" s="167"/>
      <c r="BL421" s="167"/>
      <c r="BM421" s="167"/>
      <c r="BN421" s="167"/>
      <c r="BO421" s="167"/>
      <c r="BP421" s="167"/>
      <c r="BQ421" s="167"/>
      <c r="BR421" s="167"/>
      <c r="BS421" s="167"/>
      <c r="BT421" s="167"/>
      <c r="BU421" s="167"/>
      <c r="BV421" s="167"/>
      <c r="BW421" s="167"/>
      <c r="BX421" s="170"/>
      <c r="BY421" s="170"/>
      <c r="BZ421" s="170"/>
      <c r="CA421" s="170"/>
      <c r="CB421" s="170"/>
      <c r="CC421" s="170"/>
      <c r="CD421" s="170"/>
      <c r="CE421" s="170"/>
      <c r="CF421" s="170"/>
      <c r="CG421" s="171"/>
      <c r="CH421" s="166">
        <v>1.4999999999999999E-2</v>
      </c>
      <c r="CI421" s="283"/>
      <c r="CJ421" s="172"/>
      <c r="CK421" s="154"/>
      <c r="CL421" s="154"/>
      <c r="CM421" s="154"/>
      <c r="CN421" s="154"/>
      <c r="CO421" s="154" t="s">
        <v>375</v>
      </c>
      <c r="CP421" s="273" t="s">
        <v>376</v>
      </c>
      <c r="CQ421" s="250"/>
      <c r="CR421" s="250"/>
      <c r="CS421" s="250">
        <v>11</v>
      </c>
      <c r="CT421" s="250"/>
      <c r="CU421" s="250"/>
      <c r="CV421" s="250"/>
      <c r="CW421" s="250"/>
      <c r="CX421" s="250"/>
      <c r="CY421" s="250" t="str">
        <f t="shared" si="96"/>
        <v/>
      </c>
      <c r="CZ421" s="178" t="str">
        <f t="shared" si="97"/>
        <v/>
      </c>
      <c r="DA421" s="178" t="str">
        <f t="shared" si="98"/>
        <v/>
      </c>
      <c r="DB421" s="243">
        <f t="shared" si="99"/>
        <v>0</v>
      </c>
      <c r="DC421" s="12">
        <f t="shared" si="100"/>
        <v>0</v>
      </c>
      <c r="DD421" s="271">
        <f t="shared" si="101"/>
        <v>0</v>
      </c>
      <c r="DE421" s="271">
        <f t="shared" si="102"/>
        <v>120</v>
      </c>
      <c r="DF421" s="167">
        <f t="shared" si="103"/>
        <v>60</v>
      </c>
      <c r="DG421" s="271">
        <f t="shared" si="104"/>
        <v>0</v>
      </c>
      <c r="DH421" s="243">
        <f t="shared" si="105"/>
        <v>0</v>
      </c>
      <c r="DI421" s="281" t="str">
        <f t="shared" si="106"/>
        <v/>
      </c>
      <c r="DK421" s="12">
        <f t="shared" si="107"/>
        <v>1</v>
      </c>
      <c r="DM421" s="242" t="str">
        <f t="shared" si="108"/>
        <v/>
      </c>
      <c r="DN421" s="250">
        <f t="shared" si="109"/>
        <v>1</v>
      </c>
      <c r="DO421" s="250">
        <f t="shared" si="110"/>
        <v>1</v>
      </c>
      <c r="DP421" s="250">
        <f t="shared" si="111"/>
        <v>0</v>
      </c>
      <c r="DQ421" s="250"/>
      <c r="DR421" s="250"/>
      <c r="DS421" s="250"/>
      <c r="DT421" s="250"/>
      <c r="DU421" s="250"/>
      <c r="DV421" s="250"/>
      <c r="DW421" s="250"/>
      <c r="DX421" s="250"/>
      <c r="DY421" s="250"/>
      <c r="DZ421" s="250"/>
      <c r="EA421" s="250"/>
      <c r="EB421" s="250"/>
      <c r="EC421" s="250"/>
      <c r="ED421" s="250"/>
      <c r="EE421" s="250"/>
      <c r="EF421" s="250"/>
      <c r="EG421" s="250"/>
      <c r="EH421" s="250"/>
      <c r="EI421" s="250"/>
    </row>
    <row r="422" spans="1:139" s="184" customFormat="1" ht="31.5" customHeight="1" x14ac:dyDescent="0.2">
      <c r="A422" s="179">
        <v>2022</v>
      </c>
      <c r="B422" s="152">
        <v>3</v>
      </c>
      <c r="C422" s="282">
        <v>44637</v>
      </c>
      <c r="D422" s="152">
        <v>241</v>
      </c>
      <c r="E422" s="152">
        <v>165</v>
      </c>
      <c r="F422" s="152">
        <v>3</v>
      </c>
      <c r="G422" s="183" t="s">
        <v>133</v>
      </c>
      <c r="H422" s="271" t="s">
        <v>134</v>
      </c>
      <c r="I422" s="271" t="s">
        <v>365</v>
      </c>
      <c r="J422" s="271">
        <v>2</v>
      </c>
      <c r="K422" s="271">
        <v>2</v>
      </c>
      <c r="L422" s="185">
        <v>706</v>
      </c>
      <c r="M422" s="186">
        <v>656.58</v>
      </c>
      <c r="N422" s="187">
        <v>755.42</v>
      </c>
      <c r="O422" s="178">
        <v>694</v>
      </c>
      <c r="P422" s="178"/>
      <c r="Q422" s="178"/>
      <c r="R422" s="178"/>
      <c r="S422" s="178"/>
      <c r="T422" s="178">
        <v>609</v>
      </c>
      <c r="U422" s="178"/>
      <c r="V422" s="178"/>
      <c r="W422" s="178"/>
      <c r="X422" s="178"/>
      <c r="Y422" s="153">
        <v>120</v>
      </c>
      <c r="Z422" s="153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53"/>
      <c r="AL422" s="153"/>
      <c r="AM422" s="178"/>
      <c r="AN422" s="178"/>
      <c r="AO422" s="214"/>
      <c r="AP422" s="168">
        <v>60</v>
      </c>
      <c r="AQ422" s="169">
        <v>120</v>
      </c>
      <c r="AR422" s="167"/>
      <c r="AS422" s="167"/>
      <c r="AT422" s="167"/>
      <c r="AU422" s="167"/>
      <c r="AV422" s="167">
        <v>120</v>
      </c>
      <c r="AW422" s="167">
        <v>4</v>
      </c>
      <c r="AX422" s="167">
        <v>2</v>
      </c>
      <c r="AY422" s="167">
        <v>2</v>
      </c>
      <c r="AZ422" s="167"/>
      <c r="BA422" s="167"/>
      <c r="BB422" s="167"/>
      <c r="BC422" s="167"/>
      <c r="BD422" s="167"/>
      <c r="BE422" s="167"/>
      <c r="BF422" s="167"/>
      <c r="BG422" s="167"/>
      <c r="BH422" s="167">
        <v>124</v>
      </c>
      <c r="BI422" s="167"/>
      <c r="BJ422" s="167"/>
      <c r="BK422" s="167"/>
      <c r="BL422" s="167"/>
      <c r="BM422" s="167"/>
      <c r="BN422" s="167"/>
      <c r="BO422" s="167"/>
      <c r="BP422" s="167"/>
      <c r="BQ422" s="167"/>
      <c r="BR422" s="167"/>
      <c r="BS422" s="167"/>
      <c r="BT422" s="167"/>
      <c r="BU422" s="167"/>
      <c r="BV422" s="167"/>
      <c r="BW422" s="167"/>
      <c r="BX422" s="170"/>
      <c r="BY422" s="170"/>
      <c r="BZ422" s="170"/>
      <c r="CA422" s="170"/>
      <c r="CB422" s="170"/>
      <c r="CC422" s="170"/>
      <c r="CD422" s="170"/>
      <c r="CE422" s="170"/>
      <c r="CF422" s="170"/>
      <c r="CG422" s="171"/>
      <c r="CH422" s="166">
        <v>1.4999999999999999E-2</v>
      </c>
      <c r="CI422" s="283"/>
      <c r="CJ422" s="172"/>
      <c r="CK422" s="154"/>
      <c r="CL422" s="154"/>
      <c r="CM422" s="154"/>
      <c r="CN422" s="154"/>
      <c r="CO422" s="154" t="s">
        <v>366</v>
      </c>
      <c r="CP422" s="273" t="s">
        <v>366</v>
      </c>
      <c r="CQ422" s="250"/>
      <c r="CR422" s="250"/>
      <c r="CS422" s="250">
        <v>11</v>
      </c>
      <c r="CT422" s="250"/>
      <c r="CU422" s="250"/>
      <c r="CV422" s="250"/>
      <c r="CW422" s="250"/>
      <c r="CX422" s="250"/>
      <c r="CY422" s="250" t="str">
        <f t="shared" si="96"/>
        <v/>
      </c>
      <c r="CZ422" s="178">
        <f t="shared" si="97"/>
        <v>694</v>
      </c>
      <c r="DA422" s="178">
        <f t="shared" si="98"/>
        <v>609</v>
      </c>
      <c r="DB422" s="243">
        <f t="shared" si="99"/>
        <v>120</v>
      </c>
      <c r="DC422" s="12">
        <f t="shared" si="100"/>
        <v>8</v>
      </c>
      <c r="DD422" s="271">
        <f t="shared" si="101"/>
        <v>4</v>
      </c>
      <c r="DE422" s="271">
        <f t="shared" si="102"/>
        <v>120</v>
      </c>
      <c r="DF422" s="167">
        <f t="shared" si="103"/>
        <v>60</v>
      </c>
      <c r="DG422" s="271">
        <f t="shared" si="104"/>
        <v>0.1</v>
      </c>
      <c r="DH422" s="243">
        <f t="shared" si="105"/>
        <v>124</v>
      </c>
      <c r="DI422" s="281">
        <f t="shared" si="106"/>
        <v>3.2258064516129031E-2</v>
      </c>
      <c r="DK422" s="12">
        <f t="shared" si="107"/>
        <v>0</v>
      </c>
      <c r="DM422" s="242">
        <f t="shared" si="108"/>
        <v>-97</v>
      </c>
      <c r="DN422" s="250">
        <f t="shared" si="109"/>
        <v>1</v>
      </c>
      <c r="DO422" s="250">
        <f t="shared" si="110"/>
        <v>0</v>
      </c>
      <c r="DP422" s="250">
        <f t="shared" si="111"/>
        <v>1</v>
      </c>
      <c r="DQ422" s="250"/>
      <c r="DR422" s="250"/>
      <c r="DS422" s="250"/>
      <c r="DT422" s="250"/>
      <c r="DU422" s="250"/>
      <c r="DV422" s="250"/>
      <c r="DW422" s="250"/>
      <c r="DX422" s="250"/>
      <c r="DY422" s="250"/>
      <c r="DZ422" s="250"/>
      <c r="EA422" s="250"/>
      <c r="EB422" s="250"/>
      <c r="EC422" s="250"/>
      <c r="ED422" s="250"/>
      <c r="EE422" s="250"/>
      <c r="EF422" s="250"/>
      <c r="EG422" s="250"/>
      <c r="EH422" s="250"/>
      <c r="EI422" s="250"/>
    </row>
    <row r="423" spans="1:139" s="184" customFormat="1" ht="31.5" customHeight="1" x14ac:dyDescent="0.2">
      <c r="A423" s="179">
        <v>2022</v>
      </c>
      <c r="B423" s="152">
        <v>3</v>
      </c>
      <c r="C423" s="282">
        <v>44637</v>
      </c>
      <c r="D423" s="152">
        <v>375</v>
      </c>
      <c r="E423" s="152">
        <v>437</v>
      </c>
      <c r="F423" s="152">
        <v>3</v>
      </c>
      <c r="G423" s="183" t="s">
        <v>163</v>
      </c>
      <c r="H423" s="271" t="s">
        <v>164</v>
      </c>
      <c r="I423" s="271" t="s">
        <v>365</v>
      </c>
      <c r="J423" s="271">
        <v>4</v>
      </c>
      <c r="K423" s="271">
        <v>2</v>
      </c>
      <c r="L423" s="185">
        <v>168</v>
      </c>
      <c r="M423" s="186">
        <v>158.08799999999999</v>
      </c>
      <c r="N423" s="187">
        <v>179.928</v>
      </c>
      <c r="O423" s="178">
        <v>212</v>
      </c>
      <c r="P423" s="178">
        <v>239</v>
      </c>
      <c r="Q423" s="178">
        <v>227</v>
      </c>
      <c r="R423" s="178">
        <v>222</v>
      </c>
      <c r="S423" s="178">
        <v>223</v>
      </c>
      <c r="T423" s="178">
        <v>84</v>
      </c>
      <c r="U423" s="178">
        <v>85</v>
      </c>
      <c r="V423" s="178">
        <v>84</v>
      </c>
      <c r="W423" s="178">
        <v>82</v>
      </c>
      <c r="X423" s="178">
        <v>85</v>
      </c>
      <c r="Y423" s="153"/>
      <c r="Z423" s="153"/>
      <c r="AA423" s="178">
        <v>231</v>
      </c>
      <c r="AB423" s="178">
        <v>243</v>
      </c>
      <c r="AC423" s="178"/>
      <c r="AD423" s="178"/>
      <c r="AE423" s="178">
        <v>246</v>
      </c>
      <c r="AF423" s="178">
        <v>180</v>
      </c>
      <c r="AG423" s="178">
        <v>183</v>
      </c>
      <c r="AH423" s="178"/>
      <c r="AI423" s="178"/>
      <c r="AJ423" s="178">
        <v>181</v>
      </c>
      <c r="AK423" s="153"/>
      <c r="AL423" s="153"/>
      <c r="AM423" s="178"/>
      <c r="AN423" s="178"/>
      <c r="AO423" s="214"/>
      <c r="AP423" s="168">
        <v>120</v>
      </c>
      <c r="AQ423" s="169">
        <v>120</v>
      </c>
      <c r="AR423" s="167"/>
      <c r="AS423" s="167"/>
      <c r="AT423" s="167"/>
      <c r="AU423" s="167"/>
      <c r="AV423" s="167"/>
      <c r="AW423" s="167"/>
      <c r="AX423" s="167"/>
      <c r="AY423" s="167"/>
      <c r="AZ423" s="167"/>
      <c r="BA423" s="167"/>
      <c r="BB423" s="167"/>
      <c r="BC423" s="167"/>
      <c r="BD423" s="167"/>
      <c r="BE423" s="167"/>
      <c r="BF423" s="167"/>
      <c r="BG423" s="167"/>
      <c r="BH423" s="167"/>
      <c r="BI423" s="167"/>
      <c r="BJ423" s="167"/>
      <c r="BK423" s="167"/>
      <c r="BL423" s="167"/>
      <c r="BM423" s="167"/>
      <c r="BN423" s="167"/>
      <c r="BO423" s="167"/>
      <c r="BP423" s="167"/>
      <c r="BQ423" s="167"/>
      <c r="BR423" s="167"/>
      <c r="BS423" s="167"/>
      <c r="BT423" s="167"/>
      <c r="BU423" s="167"/>
      <c r="BV423" s="167"/>
      <c r="BW423" s="167"/>
      <c r="BX423" s="170"/>
      <c r="BY423" s="170"/>
      <c r="BZ423" s="170"/>
      <c r="CA423" s="170"/>
      <c r="CB423" s="170"/>
      <c r="CC423" s="170"/>
      <c r="CD423" s="170"/>
      <c r="CE423" s="170"/>
      <c r="CF423" s="170"/>
      <c r="CG423" s="171"/>
      <c r="CH423" s="166">
        <v>1.4999999999999999E-2</v>
      </c>
      <c r="CI423" s="283"/>
      <c r="CJ423" s="172"/>
      <c r="CK423" s="154"/>
      <c r="CL423" s="154"/>
      <c r="CM423" s="154"/>
      <c r="CN423" s="154"/>
      <c r="CO423" s="154" t="s">
        <v>367</v>
      </c>
      <c r="CP423" s="273" t="s">
        <v>368</v>
      </c>
      <c r="CQ423" s="250" t="s">
        <v>421</v>
      </c>
      <c r="CR423" s="250" t="s">
        <v>370</v>
      </c>
      <c r="CS423" s="250">
        <v>11</v>
      </c>
      <c r="CT423" s="250"/>
      <c r="CU423" s="250"/>
      <c r="CV423" s="250"/>
      <c r="CW423" s="250"/>
      <c r="CX423" s="250"/>
      <c r="CY423" s="250" t="str">
        <f t="shared" si="96"/>
        <v/>
      </c>
      <c r="CZ423" s="178">
        <f t="shared" si="97"/>
        <v>230</v>
      </c>
      <c r="DA423" s="178">
        <f t="shared" si="98"/>
        <v>120.5</v>
      </c>
      <c r="DB423" s="243">
        <f t="shared" si="99"/>
        <v>0</v>
      </c>
      <c r="DC423" s="12">
        <f t="shared" si="100"/>
        <v>0</v>
      </c>
      <c r="DD423" s="271">
        <f t="shared" si="101"/>
        <v>0</v>
      </c>
      <c r="DE423" s="271" t="str">
        <f t="shared" si="102"/>
        <v/>
      </c>
      <c r="DF423" s="167" t="str">
        <f t="shared" si="103"/>
        <v/>
      </c>
      <c r="DG423" s="271" t="str">
        <f t="shared" si="104"/>
        <v/>
      </c>
      <c r="DH423" s="243">
        <f t="shared" si="105"/>
        <v>0</v>
      </c>
      <c r="DI423" s="281" t="str">
        <f t="shared" si="106"/>
        <v/>
      </c>
      <c r="DK423" s="12" t="str">
        <f t="shared" si="107"/>
        <v/>
      </c>
      <c r="DM423" s="242">
        <f t="shared" si="108"/>
        <v>-47.5</v>
      </c>
      <c r="DN423" s="250">
        <f t="shared" si="109"/>
        <v>0</v>
      </c>
      <c r="DO423" s="250">
        <f t="shared" si="110"/>
        <v>0</v>
      </c>
      <c r="DP423" s="250">
        <f t="shared" si="111"/>
        <v>1</v>
      </c>
      <c r="DQ423" s="250"/>
      <c r="DR423" s="250"/>
      <c r="DS423" s="250"/>
      <c r="DT423" s="250"/>
      <c r="DU423" s="250"/>
      <c r="DV423" s="250"/>
      <c r="DW423" s="250"/>
      <c r="DX423" s="250"/>
      <c r="DY423" s="250"/>
      <c r="DZ423" s="250"/>
      <c r="EA423" s="250"/>
      <c r="EB423" s="250"/>
      <c r="EC423" s="250"/>
      <c r="ED423" s="250"/>
      <c r="EE423" s="250"/>
      <c r="EF423" s="250"/>
      <c r="EG423" s="250"/>
      <c r="EH423" s="250"/>
      <c r="EI423" s="250"/>
    </row>
    <row r="424" spans="1:139" s="184" customFormat="1" ht="31.5" customHeight="1" x14ac:dyDescent="0.2">
      <c r="A424" s="179">
        <v>2022</v>
      </c>
      <c r="B424" s="152">
        <v>3</v>
      </c>
      <c r="C424" s="282">
        <v>44637</v>
      </c>
      <c r="D424" s="152">
        <v>529</v>
      </c>
      <c r="E424" s="152">
        <v>937</v>
      </c>
      <c r="F424" s="152">
        <v>3</v>
      </c>
      <c r="G424" s="183" t="s">
        <v>127</v>
      </c>
      <c r="H424" s="271" t="s">
        <v>128</v>
      </c>
      <c r="I424" s="271" t="s">
        <v>365</v>
      </c>
      <c r="J424" s="271">
        <v>1</v>
      </c>
      <c r="K424" s="271">
        <v>4</v>
      </c>
      <c r="L424" s="185">
        <v>1586</v>
      </c>
      <c r="M424" s="186">
        <v>1492.4</v>
      </c>
      <c r="N424" s="187">
        <v>1698.6</v>
      </c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53"/>
      <c r="Z424" s="153">
        <v>192</v>
      </c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53">
        <v>193</v>
      </c>
      <c r="AL424" s="153">
        <v>192</v>
      </c>
      <c r="AM424" s="178"/>
      <c r="AN424" s="178"/>
      <c r="AO424" s="214"/>
      <c r="AP424" s="168">
        <v>20</v>
      </c>
      <c r="AQ424" s="169">
        <v>180</v>
      </c>
      <c r="AR424" s="167"/>
      <c r="AS424" s="167"/>
      <c r="AT424" s="167"/>
      <c r="AU424" s="167"/>
      <c r="AV424" s="167">
        <v>96</v>
      </c>
      <c r="AW424" s="167">
        <v>4</v>
      </c>
      <c r="AX424" s="167">
        <v>2</v>
      </c>
      <c r="AY424" s="167">
        <v>2</v>
      </c>
      <c r="AZ424" s="167"/>
      <c r="BA424" s="167"/>
      <c r="BB424" s="167"/>
      <c r="BC424" s="167"/>
      <c r="BD424" s="167"/>
      <c r="BE424" s="167"/>
      <c r="BF424" s="167"/>
      <c r="BG424" s="167"/>
      <c r="BH424" s="167">
        <v>98</v>
      </c>
      <c r="BI424" s="167"/>
      <c r="BJ424" s="167"/>
      <c r="BK424" s="167">
        <v>144</v>
      </c>
      <c r="BL424" s="167">
        <v>5</v>
      </c>
      <c r="BM424" s="167">
        <v>3</v>
      </c>
      <c r="BN424" s="167">
        <v>6</v>
      </c>
      <c r="BO424" s="167">
        <v>2</v>
      </c>
      <c r="BP424" s="167"/>
      <c r="BQ424" s="167"/>
      <c r="BR424" s="167"/>
      <c r="BS424" s="167"/>
      <c r="BT424" s="167"/>
      <c r="BU424" s="167"/>
      <c r="BV424" s="167"/>
      <c r="BW424" s="167">
        <v>2</v>
      </c>
      <c r="BX424" s="170">
        <v>1</v>
      </c>
      <c r="BY424" s="170">
        <v>2</v>
      </c>
      <c r="BZ424" s="170"/>
      <c r="CA424" s="170"/>
      <c r="CB424" s="170"/>
      <c r="CC424" s="170"/>
      <c r="CD424" s="170"/>
      <c r="CE424" s="170"/>
      <c r="CF424" s="170"/>
      <c r="CG424" s="171"/>
      <c r="CH424" s="166">
        <v>1.4999999999999999E-2</v>
      </c>
      <c r="CI424" s="283"/>
      <c r="CJ424" s="172"/>
      <c r="CK424" s="154"/>
      <c r="CL424" s="154"/>
      <c r="CM424" s="154"/>
      <c r="CN424" s="154"/>
      <c r="CO424" s="154" t="s">
        <v>367</v>
      </c>
      <c r="CP424" s="273"/>
      <c r="CQ424" s="250" t="s">
        <v>439</v>
      </c>
      <c r="CR424" s="250"/>
      <c r="CS424" s="250">
        <v>11</v>
      </c>
      <c r="CT424" s="250"/>
      <c r="CU424" s="250"/>
      <c r="CV424" s="250"/>
      <c r="CW424" s="250"/>
      <c r="CX424" s="250"/>
      <c r="CY424" s="250" t="str">
        <f t="shared" si="96"/>
        <v/>
      </c>
      <c r="CZ424" s="178" t="str">
        <f t="shared" si="97"/>
        <v/>
      </c>
      <c r="DA424" s="178" t="str">
        <f t="shared" si="98"/>
        <v/>
      </c>
      <c r="DB424" s="243">
        <f t="shared" si="99"/>
        <v>240</v>
      </c>
      <c r="DC424" s="12">
        <f t="shared" si="100"/>
        <v>24</v>
      </c>
      <c r="DD424" s="271">
        <f t="shared" si="101"/>
        <v>6</v>
      </c>
      <c r="DE424" s="271">
        <f t="shared" si="102"/>
        <v>192</v>
      </c>
      <c r="DF424" s="167">
        <f t="shared" si="103"/>
        <v>19</v>
      </c>
      <c r="DG424" s="271">
        <f t="shared" si="104"/>
        <v>0.3</v>
      </c>
      <c r="DH424" s="243">
        <f t="shared" si="105"/>
        <v>246</v>
      </c>
      <c r="DI424" s="281">
        <f t="shared" si="106"/>
        <v>2.4390243902439025E-2</v>
      </c>
      <c r="DK424" s="12">
        <f t="shared" si="107"/>
        <v>-1</v>
      </c>
      <c r="DM424" s="242" t="str">
        <f t="shared" si="108"/>
        <v/>
      </c>
      <c r="DN424" s="250">
        <f t="shared" si="109"/>
        <v>0</v>
      </c>
      <c r="DO424" s="250">
        <f t="shared" si="110"/>
        <v>1</v>
      </c>
      <c r="DP424" s="250">
        <f t="shared" si="111"/>
        <v>0</v>
      </c>
      <c r="DQ424" s="250"/>
      <c r="DR424" s="250"/>
      <c r="DS424" s="250"/>
      <c r="DT424" s="250"/>
      <c r="DU424" s="250"/>
      <c r="DV424" s="250"/>
      <c r="DW424" s="250"/>
      <c r="DX424" s="250"/>
      <c r="DY424" s="250"/>
      <c r="DZ424" s="250"/>
      <c r="EA424" s="250"/>
      <c r="EB424" s="250"/>
      <c r="EC424" s="250"/>
      <c r="ED424" s="250"/>
      <c r="EE424" s="250"/>
      <c r="EF424" s="250"/>
      <c r="EG424" s="250"/>
      <c r="EH424" s="250"/>
      <c r="EI424" s="250"/>
    </row>
    <row r="425" spans="1:139" s="184" customFormat="1" ht="31.5" customHeight="1" x14ac:dyDescent="0.2">
      <c r="A425" s="179">
        <v>2022</v>
      </c>
      <c r="B425" s="152">
        <v>3</v>
      </c>
      <c r="C425" s="282">
        <v>44637</v>
      </c>
      <c r="D425" s="152">
        <v>529</v>
      </c>
      <c r="E425" s="152">
        <v>946</v>
      </c>
      <c r="F425" s="152">
        <v>3</v>
      </c>
      <c r="G425" s="183" t="s">
        <v>129</v>
      </c>
      <c r="H425" s="271" t="s">
        <v>130</v>
      </c>
      <c r="I425" s="271" t="s">
        <v>365</v>
      </c>
      <c r="J425" s="271">
        <v>1</v>
      </c>
      <c r="K425" s="271">
        <v>4</v>
      </c>
      <c r="L425" s="185">
        <v>336</v>
      </c>
      <c r="M425" s="186">
        <v>316.2</v>
      </c>
      <c r="N425" s="187">
        <v>359.9</v>
      </c>
      <c r="O425" s="178"/>
      <c r="P425" s="178"/>
      <c r="Q425" s="178"/>
      <c r="R425" s="178">
        <v>423</v>
      </c>
      <c r="S425" s="178">
        <v>391</v>
      </c>
      <c r="T425" s="178"/>
      <c r="U425" s="178"/>
      <c r="V425" s="178"/>
      <c r="W425" s="178">
        <v>343</v>
      </c>
      <c r="X425" s="178">
        <v>336</v>
      </c>
      <c r="Y425" s="153"/>
      <c r="Z425" s="153"/>
      <c r="AA425" s="178">
        <v>383</v>
      </c>
      <c r="AB425" s="178">
        <v>398</v>
      </c>
      <c r="AC425" s="178"/>
      <c r="AD425" s="178"/>
      <c r="AE425" s="178">
        <v>390</v>
      </c>
      <c r="AF425" s="178">
        <v>341</v>
      </c>
      <c r="AG425" s="178">
        <v>352</v>
      </c>
      <c r="AH425" s="178"/>
      <c r="AI425" s="178"/>
      <c r="AJ425" s="178">
        <v>340</v>
      </c>
      <c r="AK425" s="153"/>
      <c r="AL425" s="153"/>
      <c r="AM425" s="178"/>
      <c r="AN425" s="178"/>
      <c r="AO425" s="214"/>
      <c r="AP425" s="168">
        <v>20</v>
      </c>
      <c r="AQ425" s="169">
        <v>180</v>
      </c>
      <c r="AR425" s="167"/>
      <c r="AS425" s="167"/>
      <c r="AT425" s="167"/>
      <c r="AU425" s="167"/>
      <c r="AV425" s="167"/>
      <c r="AW425" s="167"/>
      <c r="AX425" s="167"/>
      <c r="AY425" s="167"/>
      <c r="AZ425" s="167"/>
      <c r="BA425" s="167"/>
      <c r="BB425" s="167"/>
      <c r="BC425" s="167"/>
      <c r="BD425" s="167"/>
      <c r="BE425" s="167"/>
      <c r="BF425" s="167"/>
      <c r="BG425" s="167"/>
      <c r="BH425" s="167"/>
      <c r="BI425" s="167"/>
      <c r="BJ425" s="167"/>
      <c r="BK425" s="167"/>
      <c r="BL425" s="167"/>
      <c r="BM425" s="167"/>
      <c r="BN425" s="167"/>
      <c r="BO425" s="167"/>
      <c r="BP425" s="167"/>
      <c r="BQ425" s="167"/>
      <c r="BR425" s="167"/>
      <c r="BS425" s="167"/>
      <c r="BT425" s="167"/>
      <c r="BU425" s="167"/>
      <c r="BV425" s="167"/>
      <c r="BW425" s="167"/>
      <c r="BX425" s="170"/>
      <c r="BY425" s="170"/>
      <c r="BZ425" s="170"/>
      <c r="CA425" s="170"/>
      <c r="CB425" s="170"/>
      <c r="CC425" s="170"/>
      <c r="CD425" s="170"/>
      <c r="CE425" s="170"/>
      <c r="CF425" s="170"/>
      <c r="CG425" s="171"/>
      <c r="CH425" s="166">
        <v>1.4999999999999999E-2</v>
      </c>
      <c r="CI425" s="283"/>
      <c r="CJ425" s="172"/>
      <c r="CK425" s="154"/>
      <c r="CL425" s="154"/>
      <c r="CM425" s="154"/>
      <c r="CN425" s="154"/>
      <c r="CO425" s="154" t="s">
        <v>367</v>
      </c>
      <c r="CP425" s="273"/>
      <c r="CQ425" s="250" t="s">
        <v>440</v>
      </c>
      <c r="CR425" s="250"/>
      <c r="CS425" s="250">
        <v>11</v>
      </c>
      <c r="CT425" s="250"/>
      <c r="CU425" s="250"/>
      <c r="CV425" s="250"/>
      <c r="CW425" s="250"/>
      <c r="CX425" s="250"/>
      <c r="CY425" s="250" t="str">
        <f t="shared" si="96"/>
        <v/>
      </c>
      <c r="CZ425" s="178">
        <f t="shared" si="97"/>
        <v>397</v>
      </c>
      <c r="DA425" s="178">
        <f t="shared" si="98"/>
        <v>342.4</v>
      </c>
      <c r="DB425" s="243">
        <f t="shared" si="99"/>
        <v>0</v>
      </c>
      <c r="DC425" s="12">
        <f t="shared" si="100"/>
        <v>0</v>
      </c>
      <c r="DD425" s="271">
        <f t="shared" si="101"/>
        <v>0</v>
      </c>
      <c r="DE425" s="271" t="str">
        <f t="shared" si="102"/>
        <v/>
      </c>
      <c r="DF425" s="167" t="str">
        <f t="shared" si="103"/>
        <v/>
      </c>
      <c r="DG425" s="271" t="str">
        <f t="shared" si="104"/>
        <v/>
      </c>
      <c r="DH425" s="243">
        <f t="shared" si="105"/>
        <v>0</v>
      </c>
      <c r="DI425" s="281" t="str">
        <f t="shared" si="106"/>
        <v/>
      </c>
      <c r="DK425" s="12" t="str">
        <f t="shared" si="107"/>
        <v/>
      </c>
      <c r="DM425" s="242">
        <f t="shared" si="108"/>
        <v>6.3999999999999773</v>
      </c>
      <c r="DN425" s="250">
        <f t="shared" si="109"/>
        <v>0</v>
      </c>
      <c r="DO425" s="250">
        <f t="shared" si="110"/>
        <v>1</v>
      </c>
      <c r="DP425" s="250">
        <f t="shared" si="111"/>
        <v>1</v>
      </c>
      <c r="DQ425" s="250"/>
      <c r="DR425" s="250"/>
      <c r="DS425" s="250"/>
      <c r="DT425" s="250"/>
      <c r="DU425" s="250"/>
      <c r="DV425" s="250"/>
      <c r="DW425" s="250"/>
      <c r="DX425" s="250"/>
      <c r="DY425" s="250"/>
      <c r="DZ425" s="250"/>
      <c r="EA425" s="250"/>
      <c r="EB425" s="250"/>
      <c r="EC425" s="250"/>
      <c r="ED425" s="250"/>
      <c r="EE425" s="250"/>
      <c r="EF425" s="250"/>
      <c r="EG425" s="250"/>
      <c r="EH425" s="250"/>
      <c r="EI425" s="250"/>
    </row>
    <row r="426" spans="1:139" s="184" customFormat="1" ht="31.5" customHeight="1" x14ac:dyDescent="0.2">
      <c r="A426" s="179">
        <v>2022</v>
      </c>
      <c r="B426" s="152">
        <v>3</v>
      </c>
      <c r="C426" s="282">
        <v>44637</v>
      </c>
      <c r="D426" s="152">
        <v>18</v>
      </c>
      <c r="E426" s="152">
        <v>49</v>
      </c>
      <c r="F426" s="152">
        <v>4</v>
      </c>
      <c r="G426" s="183" t="s">
        <v>199</v>
      </c>
      <c r="H426" s="271" t="s">
        <v>200</v>
      </c>
      <c r="I426" s="271" t="s">
        <v>371</v>
      </c>
      <c r="J426" s="271">
        <v>2</v>
      </c>
      <c r="K426" s="271">
        <v>3</v>
      </c>
      <c r="L426" s="185">
        <v>100</v>
      </c>
      <c r="M426" s="186">
        <v>95.5</v>
      </c>
      <c r="N426" s="187">
        <v>104.5</v>
      </c>
      <c r="O426" s="178">
        <v>139</v>
      </c>
      <c r="P426" s="178">
        <v>131</v>
      </c>
      <c r="Q426" s="178">
        <v>157</v>
      </c>
      <c r="R426" s="178">
        <v>140</v>
      </c>
      <c r="S426" s="178">
        <v>148</v>
      </c>
      <c r="T426" s="178">
        <v>106</v>
      </c>
      <c r="U426" s="178">
        <v>98</v>
      </c>
      <c r="V426" s="178">
        <v>108</v>
      </c>
      <c r="W426" s="178">
        <v>100</v>
      </c>
      <c r="X426" s="178">
        <v>103</v>
      </c>
      <c r="Y426" s="153"/>
      <c r="Z426" s="153"/>
      <c r="AA426" s="178">
        <v>140</v>
      </c>
      <c r="AB426" s="178">
        <v>145</v>
      </c>
      <c r="AC426" s="178"/>
      <c r="AD426" s="178"/>
      <c r="AE426" s="178">
        <v>133</v>
      </c>
      <c r="AF426" s="178">
        <v>102</v>
      </c>
      <c r="AG426" s="178">
        <v>104</v>
      </c>
      <c r="AH426" s="178"/>
      <c r="AI426" s="178"/>
      <c r="AJ426" s="178">
        <v>100</v>
      </c>
      <c r="AK426" s="153"/>
      <c r="AL426" s="153"/>
      <c r="AM426" s="178"/>
      <c r="AN426" s="178"/>
      <c r="AO426" s="214"/>
      <c r="AP426" s="168">
        <v>101</v>
      </c>
      <c r="AQ426" s="169">
        <v>107</v>
      </c>
      <c r="AR426" s="167"/>
      <c r="AS426" s="167"/>
      <c r="AT426" s="167"/>
      <c r="AU426" s="167"/>
      <c r="AV426" s="167">
        <v>303</v>
      </c>
      <c r="AW426" s="167">
        <v>6</v>
      </c>
      <c r="AX426" s="167">
        <v>1</v>
      </c>
      <c r="AY426" s="167">
        <v>1</v>
      </c>
      <c r="AZ426" s="167"/>
      <c r="BA426" s="167"/>
      <c r="BB426" s="167"/>
      <c r="BC426" s="167"/>
      <c r="BD426" s="167"/>
      <c r="BE426" s="167"/>
      <c r="BF426" s="167"/>
      <c r="BG426" s="167"/>
      <c r="BH426" s="167">
        <v>311</v>
      </c>
      <c r="BI426" s="167"/>
      <c r="BJ426" s="167"/>
      <c r="BK426" s="167">
        <v>1764</v>
      </c>
      <c r="BL426" s="167">
        <v>10</v>
      </c>
      <c r="BM426" s="167"/>
      <c r="BN426" s="167">
        <v>8</v>
      </c>
      <c r="BO426" s="167"/>
      <c r="BP426" s="167"/>
      <c r="BQ426" s="167"/>
      <c r="BR426" s="167"/>
      <c r="BS426" s="167"/>
      <c r="BT426" s="167"/>
      <c r="BU426" s="167"/>
      <c r="BV426" s="167"/>
      <c r="BW426" s="167">
        <v>5</v>
      </c>
      <c r="BX426" s="170"/>
      <c r="BY426" s="170">
        <v>3</v>
      </c>
      <c r="BZ426" s="170"/>
      <c r="CA426" s="170"/>
      <c r="CB426" s="170"/>
      <c r="CC426" s="170"/>
      <c r="CD426" s="170"/>
      <c r="CE426" s="170"/>
      <c r="CF426" s="170"/>
      <c r="CG426" s="171"/>
      <c r="CH426" s="166">
        <v>1.4999999999999999E-2</v>
      </c>
      <c r="CI426" s="283"/>
      <c r="CJ426" s="172"/>
      <c r="CK426" s="154"/>
      <c r="CL426" s="154"/>
      <c r="CM426" s="154"/>
      <c r="CN426" s="154"/>
      <c r="CO426" s="154" t="s">
        <v>367</v>
      </c>
      <c r="CP426" s="273" t="s">
        <v>372</v>
      </c>
      <c r="CQ426" s="250" t="s">
        <v>386</v>
      </c>
      <c r="CR426" s="250" t="s">
        <v>374</v>
      </c>
      <c r="CS426" s="250">
        <v>11</v>
      </c>
      <c r="CT426" s="250"/>
      <c r="CU426" s="250"/>
      <c r="CV426" s="250"/>
      <c r="CW426" s="250"/>
      <c r="CX426" s="250"/>
      <c r="CY426" s="250" t="str">
        <f t="shared" si="96"/>
        <v/>
      </c>
      <c r="CZ426" s="178">
        <f t="shared" si="97"/>
        <v>142</v>
      </c>
      <c r="DA426" s="178">
        <f t="shared" si="98"/>
        <v>102.625</v>
      </c>
      <c r="DB426" s="243">
        <f t="shared" si="99"/>
        <v>2067</v>
      </c>
      <c r="DC426" s="12">
        <f t="shared" si="100"/>
        <v>26</v>
      </c>
      <c r="DD426" s="271">
        <f t="shared" si="101"/>
        <v>9</v>
      </c>
      <c r="DE426" s="271" t="str">
        <f t="shared" si="102"/>
        <v/>
      </c>
      <c r="DF426" s="167" t="str">
        <f t="shared" si="103"/>
        <v/>
      </c>
      <c r="DG426" s="271" t="str">
        <f t="shared" si="104"/>
        <v/>
      </c>
      <c r="DH426" s="243">
        <f t="shared" si="105"/>
        <v>2076</v>
      </c>
      <c r="DI426" s="281">
        <f t="shared" si="106"/>
        <v>4.335260115606936E-3</v>
      </c>
      <c r="DK426" s="12" t="str">
        <f t="shared" si="107"/>
        <v/>
      </c>
      <c r="DM426" s="242">
        <f t="shared" si="108"/>
        <v>2.625</v>
      </c>
      <c r="DN426" s="250">
        <f t="shared" si="109"/>
        <v>0</v>
      </c>
      <c r="DO426" s="250">
        <f t="shared" si="110"/>
        <v>1</v>
      </c>
      <c r="DP426" s="250">
        <f t="shared" si="111"/>
        <v>1</v>
      </c>
      <c r="DQ426" s="250"/>
      <c r="DR426" s="250"/>
      <c r="DS426" s="250"/>
      <c r="DT426" s="250"/>
      <c r="DU426" s="250"/>
      <c r="DV426" s="250"/>
      <c r="DW426" s="250"/>
      <c r="DX426" s="250"/>
      <c r="DY426" s="250"/>
      <c r="DZ426" s="250"/>
      <c r="EA426" s="250"/>
      <c r="EB426" s="250"/>
      <c r="EC426" s="250"/>
      <c r="ED426" s="250"/>
      <c r="EE426" s="250"/>
      <c r="EF426" s="250"/>
      <c r="EG426" s="250"/>
      <c r="EH426" s="250"/>
      <c r="EI426" s="250"/>
    </row>
    <row r="427" spans="1:139" s="184" customFormat="1" ht="31.5" customHeight="1" x14ac:dyDescent="0.2">
      <c r="A427" s="179">
        <v>2022</v>
      </c>
      <c r="B427" s="152">
        <v>3</v>
      </c>
      <c r="C427" s="282">
        <v>44637</v>
      </c>
      <c r="D427" s="152">
        <v>18</v>
      </c>
      <c r="E427" s="152">
        <v>50</v>
      </c>
      <c r="F427" s="152">
        <v>4</v>
      </c>
      <c r="G427" s="183" t="s">
        <v>201</v>
      </c>
      <c r="H427" s="271" t="s">
        <v>202</v>
      </c>
      <c r="I427" s="271" t="s">
        <v>371</v>
      </c>
      <c r="J427" s="271">
        <v>2</v>
      </c>
      <c r="K427" s="271">
        <v>3</v>
      </c>
      <c r="L427" s="185">
        <v>54</v>
      </c>
      <c r="M427" s="186">
        <v>51.57</v>
      </c>
      <c r="N427" s="187">
        <v>56.43</v>
      </c>
      <c r="O427" s="178">
        <v>65</v>
      </c>
      <c r="P427" s="178">
        <v>68</v>
      </c>
      <c r="Q427" s="178">
        <v>71</v>
      </c>
      <c r="R427" s="178">
        <v>72</v>
      </c>
      <c r="S427" s="178">
        <v>75</v>
      </c>
      <c r="T427" s="178">
        <v>53</v>
      </c>
      <c r="U427" s="178">
        <v>51</v>
      </c>
      <c r="V427" s="178">
        <v>55</v>
      </c>
      <c r="W427" s="178">
        <v>55</v>
      </c>
      <c r="X427" s="178">
        <v>53</v>
      </c>
      <c r="Y427" s="153">
        <v>107</v>
      </c>
      <c r="Z427" s="153">
        <v>107</v>
      </c>
      <c r="AA427" s="178">
        <v>70</v>
      </c>
      <c r="AB427" s="178">
        <v>74</v>
      </c>
      <c r="AC427" s="178"/>
      <c r="AD427" s="178"/>
      <c r="AE427" s="178">
        <v>69</v>
      </c>
      <c r="AF427" s="178">
        <v>53</v>
      </c>
      <c r="AG427" s="178">
        <v>55</v>
      </c>
      <c r="AH427" s="178"/>
      <c r="AI427" s="178"/>
      <c r="AJ427" s="178">
        <v>53</v>
      </c>
      <c r="AK427" s="153">
        <v>107</v>
      </c>
      <c r="AL427" s="153">
        <v>107</v>
      </c>
      <c r="AM427" s="178"/>
      <c r="AN427" s="178"/>
      <c r="AO427" s="214"/>
      <c r="AP427" s="168">
        <v>101</v>
      </c>
      <c r="AQ427" s="169">
        <v>107</v>
      </c>
      <c r="AR427" s="167"/>
      <c r="AS427" s="167"/>
      <c r="AT427" s="167"/>
      <c r="AU427" s="167"/>
      <c r="AV427" s="167">
        <v>2772</v>
      </c>
      <c r="AW427" s="167">
        <v>4</v>
      </c>
      <c r="AX427" s="167">
        <v>2</v>
      </c>
      <c r="AY427" s="167">
        <v>1</v>
      </c>
      <c r="AZ427" s="167"/>
      <c r="BA427" s="167"/>
      <c r="BB427" s="167"/>
      <c r="BC427" s="167"/>
      <c r="BD427" s="167"/>
      <c r="BE427" s="167"/>
      <c r="BF427" s="167"/>
      <c r="BG427" s="167"/>
      <c r="BH427" s="167">
        <v>2779</v>
      </c>
      <c r="BI427" s="167"/>
      <c r="BJ427" s="167"/>
      <c r="BK427" s="167">
        <v>1764</v>
      </c>
      <c r="BL427" s="167">
        <v>5</v>
      </c>
      <c r="BM427" s="167">
        <v>6</v>
      </c>
      <c r="BN427" s="167">
        <v>6</v>
      </c>
      <c r="BO427" s="167"/>
      <c r="BP427" s="167"/>
      <c r="BQ427" s="167"/>
      <c r="BR427" s="167"/>
      <c r="BS427" s="167"/>
      <c r="BT427" s="167"/>
      <c r="BU427" s="167"/>
      <c r="BV427" s="167"/>
      <c r="BW427" s="167">
        <v>3</v>
      </c>
      <c r="BX427" s="170">
        <v>2</v>
      </c>
      <c r="BY427" s="170">
        <v>2</v>
      </c>
      <c r="BZ427" s="170"/>
      <c r="CA427" s="170"/>
      <c r="CB427" s="170"/>
      <c r="CC427" s="170"/>
      <c r="CD427" s="170"/>
      <c r="CE427" s="170"/>
      <c r="CF427" s="170"/>
      <c r="CG427" s="171"/>
      <c r="CH427" s="166">
        <v>1.4999999999999999E-2</v>
      </c>
      <c r="CI427" s="283"/>
      <c r="CJ427" s="172"/>
      <c r="CK427" s="154"/>
      <c r="CL427" s="154"/>
      <c r="CM427" s="154"/>
      <c r="CN427" s="154"/>
      <c r="CO427" s="154" t="s">
        <v>367</v>
      </c>
      <c r="CP427" s="273" t="s">
        <v>372</v>
      </c>
      <c r="CQ427" s="250" t="s">
        <v>387</v>
      </c>
      <c r="CR427" s="250" t="s">
        <v>374</v>
      </c>
      <c r="CS427" s="250">
        <v>11</v>
      </c>
      <c r="CT427" s="250"/>
      <c r="CU427" s="250"/>
      <c r="CV427" s="250"/>
      <c r="CW427" s="250"/>
      <c r="CX427" s="250"/>
      <c r="CY427" s="250" t="str">
        <f t="shared" si="96"/>
        <v/>
      </c>
      <c r="CZ427" s="178">
        <f t="shared" si="97"/>
        <v>71</v>
      </c>
      <c r="DA427" s="178">
        <f t="shared" si="98"/>
        <v>53.5</v>
      </c>
      <c r="DB427" s="243">
        <f t="shared" si="99"/>
        <v>4536</v>
      </c>
      <c r="DC427" s="12">
        <f t="shared" si="100"/>
        <v>24</v>
      </c>
      <c r="DD427" s="271">
        <f t="shared" si="101"/>
        <v>8</v>
      </c>
      <c r="DE427" s="271">
        <f t="shared" si="102"/>
        <v>107</v>
      </c>
      <c r="DF427" s="167">
        <f t="shared" si="103"/>
        <v>67</v>
      </c>
      <c r="DG427" s="271">
        <f t="shared" si="104"/>
        <v>0.1</v>
      </c>
      <c r="DH427" s="243">
        <f t="shared" si="105"/>
        <v>4544</v>
      </c>
      <c r="DI427" s="281">
        <f t="shared" si="106"/>
        <v>1.7605633802816902E-3</v>
      </c>
      <c r="DK427" s="12">
        <f t="shared" si="107"/>
        <v>-34</v>
      </c>
      <c r="DM427" s="242">
        <f t="shared" si="108"/>
        <v>-0.5</v>
      </c>
      <c r="DN427" s="250">
        <f t="shared" si="109"/>
        <v>1</v>
      </c>
      <c r="DO427" s="250">
        <f t="shared" si="110"/>
        <v>1</v>
      </c>
      <c r="DP427" s="250">
        <f t="shared" si="111"/>
        <v>1</v>
      </c>
      <c r="DQ427" s="250"/>
      <c r="DR427" s="250"/>
      <c r="DS427" s="250"/>
      <c r="DT427" s="250"/>
      <c r="DU427" s="250"/>
      <c r="DV427" s="250"/>
      <c r="DW427" s="250"/>
      <c r="DX427" s="250"/>
      <c r="DY427" s="250"/>
      <c r="DZ427" s="250"/>
      <c r="EA427" s="250"/>
      <c r="EB427" s="250"/>
      <c r="EC427" s="250"/>
      <c r="ED427" s="250"/>
      <c r="EE427" s="250"/>
      <c r="EF427" s="250"/>
      <c r="EG427" s="250"/>
      <c r="EH427" s="250"/>
      <c r="EI427" s="250"/>
    </row>
    <row r="428" spans="1:139" s="184" customFormat="1" ht="31.5" customHeight="1" x14ac:dyDescent="0.2">
      <c r="A428" s="179">
        <v>2022</v>
      </c>
      <c r="B428" s="152">
        <v>3</v>
      </c>
      <c r="C428" s="282">
        <v>44637</v>
      </c>
      <c r="D428" s="152">
        <v>125</v>
      </c>
      <c r="E428" s="152">
        <v>691</v>
      </c>
      <c r="F428" s="152">
        <v>4</v>
      </c>
      <c r="G428" s="183" t="s">
        <v>151</v>
      </c>
      <c r="H428" s="271" t="s">
        <v>152</v>
      </c>
      <c r="I428" s="271" t="s">
        <v>365</v>
      </c>
      <c r="J428" s="271">
        <v>4</v>
      </c>
      <c r="K428" s="271">
        <v>4</v>
      </c>
      <c r="L428" s="185">
        <v>194</v>
      </c>
      <c r="M428" s="186">
        <v>174.6</v>
      </c>
      <c r="N428" s="187">
        <v>213.4</v>
      </c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53">
        <v>132</v>
      </c>
      <c r="Z428" s="153">
        <v>132</v>
      </c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53">
        <v>125</v>
      </c>
      <c r="AL428" s="153"/>
      <c r="AM428" s="178"/>
      <c r="AN428" s="178"/>
      <c r="AO428" s="214"/>
      <c r="AP428" s="168">
        <v>120</v>
      </c>
      <c r="AQ428" s="169">
        <v>120</v>
      </c>
      <c r="AR428" s="167"/>
      <c r="AS428" s="167"/>
      <c r="AT428" s="167"/>
      <c r="AU428" s="167"/>
      <c r="AV428" s="167"/>
      <c r="AW428" s="167"/>
      <c r="AX428" s="167"/>
      <c r="AY428" s="167"/>
      <c r="AZ428" s="167"/>
      <c r="BA428" s="167"/>
      <c r="BB428" s="167"/>
      <c r="BC428" s="167"/>
      <c r="BD428" s="167"/>
      <c r="BE428" s="167"/>
      <c r="BF428" s="167"/>
      <c r="BG428" s="167"/>
      <c r="BH428" s="167"/>
      <c r="BI428" s="167"/>
      <c r="BJ428" s="167"/>
      <c r="BK428" s="167"/>
      <c r="BL428" s="167"/>
      <c r="BM428" s="167"/>
      <c r="BN428" s="167"/>
      <c r="BO428" s="167"/>
      <c r="BP428" s="167"/>
      <c r="BQ428" s="167"/>
      <c r="BR428" s="167"/>
      <c r="BS428" s="167"/>
      <c r="BT428" s="167"/>
      <c r="BU428" s="167"/>
      <c r="BV428" s="167"/>
      <c r="BW428" s="167"/>
      <c r="BX428" s="170"/>
      <c r="BY428" s="170"/>
      <c r="BZ428" s="170"/>
      <c r="CA428" s="170"/>
      <c r="CB428" s="170"/>
      <c r="CC428" s="170"/>
      <c r="CD428" s="170"/>
      <c r="CE428" s="170"/>
      <c r="CF428" s="170"/>
      <c r="CG428" s="171"/>
      <c r="CH428" s="166">
        <v>1.4999999999999999E-2</v>
      </c>
      <c r="CI428" s="283"/>
      <c r="CJ428" s="172"/>
      <c r="CK428" s="154"/>
      <c r="CL428" s="154"/>
      <c r="CM428" s="154"/>
      <c r="CN428" s="154"/>
      <c r="CO428" s="154" t="s">
        <v>388</v>
      </c>
      <c r="CP428" s="273" t="s">
        <v>389</v>
      </c>
      <c r="CQ428" s="250"/>
      <c r="CR428" s="250"/>
      <c r="CS428" s="250">
        <v>11</v>
      </c>
      <c r="CT428" s="250"/>
      <c r="CU428" s="250"/>
      <c r="CV428" s="250"/>
      <c r="CW428" s="250"/>
      <c r="CX428" s="250"/>
      <c r="CY428" s="250" t="str">
        <f t="shared" si="96"/>
        <v/>
      </c>
      <c r="CZ428" s="178" t="str">
        <f t="shared" si="97"/>
        <v/>
      </c>
      <c r="DA428" s="178" t="str">
        <f t="shared" si="98"/>
        <v/>
      </c>
      <c r="DB428" s="243">
        <f t="shared" si="99"/>
        <v>0</v>
      </c>
      <c r="DC428" s="12">
        <f t="shared" si="100"/>
        <v>0</v>
      </c>
      <c r="DD428" s="271">
        <f t="shared" si="101"/>
        <v>0</v>
      </c>
      <c r="DE428" s="271">
        <f t="shared" si="102"/>
        <v>130</v>
      </c>
      <c r="DF428" s="167">
        <f t="shared" si="103"/>
        <v>111</v>
      </c>
      <c r="DG428" s="271">
        <f t="shared" si="104"/>
        <v>0</v>
      </c>
      <c r="DH428" s="243">
        <f t="shared" si="105"/>
        <v>0</v>
      </c>
      <c r="DI428" s="281" t="str">
        <f t="shared" si="106"/>
        <v/>
      </c>
      <c r="DK428" s="12">
        <f t="shared" si="107"/>
        <v>-9</v>
      </c>
      <c r="DM428" s="242" t="str">
        <f t="shared" si="108"/>
        <v/>
      </c>
      <c r="DN428" s="250">
        <f t="shared" si="109"/>
        <v>0</v>
      </c>
      <c r="DO428" s="250">
        <f t="shared" si="110"/>
        <v>1</v>
      </c>
      <c r="DP428" s="250">
        <f t="shared" si="111"/>
        <v>0</v>
      </c>
      <c r="DQ428" s="250"/>
      <c r="DR428" s="250"/>
      <c r="DS428" s="250"/>
      <c r="DT428" s="250"/>
      <c r="DU428" s="250"/>
      <c r="DV428" s="250"/>
      <c r="DW428" s="250"/>
      <c r="DX428" s="250"/>
      <c r="DY428" s="250"/>
      <c r="DZ428" s="250"/>
      <c r="EA428" s="250"/>
      <c r="EB428" s="250"/>
      <c r="EC428" s="250"/>
      <c r="ED428" s="250"/>
      <c r="EE428" s="250"/>
      <c r="EF428" s="250"/>
      <c r="EG428" s="250"/>
      <c r="EH428" s="250"/>
      <c r="EI428" s="250"/>
    </row>
    <row r="429" spans="1:139" s="184" customFormat="1" ht="31.5" customHeight="1" x14ac:dyDescent="0.2">
      <c r="A429" s="179">
        <v>2022</v>
      </c>
      <c r="B429" s="152">
        <v>3</v>
      </c>
      <c r="C429" s="282">
        <v>44637</v>
      </c>
      <c r="D429" s="152">
        <v>124</v>
      </c>
      <c r="E429" s="152">
        <v>688</v>
      </c>
      <c r="F429" s="152">
        <v>5</v>
      </c>
      <c r="G429" s="183" t="s">
        <v>117</v>
      </c>
      <c r="H429" s="271" t="s">
        <v>118</v>
      </c>
      <c r="I429" s="271" t="s">
        <v>365</v>
      </c>
      <c r="J429" s="271">
        <v>2</v>
      </c>
      <c r="K429" s="271">
        <v>2</v>
      </c>
      <c r="L429" s="185">
        <v>200</v>
      </c>
      <c r="M429" s="186">
        <v>180</v>
      </c>
      <c r="N429" s="187">
        <v>220</v>
      </c>
      <c r="O429" s="178">
        <v>357</v>
      </c>
      <c r="P429" s="178">
        <v>300</v>
      </c>
      <c r="Q429" s="178">
        <v>292</v>
      </c>
      <c r="R429" s="178">
        <v>280</v>
      </c>
      <c r="S429" s="178">
        <v>293</v>
      </c>
      <c r="T429" s="178">
        <v>230</v>
      </c>
      <c r="U429" s="178">
        <v>202</v>
      </c>
      <c r="V429" s="178">
        <v>191</v>
      </c>
      <c r="W429" s="178">
        <v>185</v>
      </c>
      <c r="X429" s="178">
        <v>198</v>
      </c>
      <c r="Y429" s="153"/>
      <c r="Z429" s="153"/>
      <c r="AA429" s="178">
        <v>289</v>
      </c>
      <c r="AB429" s="178">
        <v>281</v>
      </c>
      <c r="AC429" s="178"/>
      <c r="AD429" s="178"/>
      <c r="AE429" s="178">
        <v>277</v>
      </c>
      <c r="AF429" s="178">
        <v>190</v>
      </c>
      <c r="AG429" s="178">
        <v>188</v>
      </c>
      <c r="AH429" s="178"/>
      <c r="AI429" s="178"/>
      <c r="AJ429" s="178">
        <v>184</v>
      </c>
      <c r="AK429" s="153"/>
      <c r="AL429" s="153"/>
      <c r="AM429" s="178"/>
      <c r="AN429" s="178"/>
      <c r="AO429" s="214"/>
      <c r="AP429" s="168">
        <v>59</v>
      </c>
      <c r="AQ429" s="169">
        <v>122</v>
      </c>
      <c r="AR429" s="167"/>
      <c r="AS429" s="167"/>
      <c r="AT429" s="167"/>
      <c r="AU429" s="167"/>
      <c r="AV429" s="167">
        <v>790</v>
      </c>
      <c r="AW429" s="167">
        <v>2</v>
      </c>
      <c r="AX429" s="167">
        <v>1</v>
      </c>
      <c r="AY429" s="167">
        <v>4</v>
      </c>
      <c r="AZ429" s="167"/>
      <c r="BA429" s="167"/>
      <c r="BB429" s="167"/>
      <c r="BC429" s="167"/>
      <c r="BD429" s="167"/>
      <c r="BE429" s="167"/>
      <c r="BF429" s="167"/>
      <c r="BG429" s="167"/>
      <c r="BH429" s="167">
        <v>797</v>
      </c>
      <c r="BI429" s="167"/>
      <c r="BJ429" s="167"/>
      <c r="BK429" s="167">
        <v>880</v>
      </c>
      <c r="BL429" s="167">
        <v>2</v>
      </c>
      <c r="BM429" s="167"/>
      <c r="BN429" s="167">
        <v>4</v>
      </c>
      <c r="BO429" s="167"/>
      <c r="BP429" s="167"/>
      <c r="BQ429" s="167"/>
      <c r="BR429" s="167"/>
      <c r="BS429" s="167"/>
      <c r="BT429" s="167"/>
      <c r="BU429" s="167"/>
      <c r="BV429" s="167"/>
      <c r="BW429" s="167">
        <v>2</v>
      </c>
      <c r="BX429" s="170"/>
      <c r="BY429" s="170">
        <v>4</v>
      </c>
      <c r="BZ429" s="170"/>
      <c r="CA429" s="170"/>
      <c r="CB429" s="170"/>
      <c r="CC429" s="170"/>
      <c r="CD429" s="170"/>
      <c r="CE429" s="170"/>
      <c r="CF429" s="170"/>
      <c r="CG429" s="171"/>
      <c r="CH429" s="166">
        <v>1.4999999999999999E-2</v>
      </c>
      <c r="CI429" s="283"/>
      <c r="CJ429" s="172"/>
      <c r="CK429" s="154"/>
      <c r="CL429" s="154"/>
      <c r="CM429" s="154"/>
      <c r="CN429" s="154"/>
      <c r="CO429" s="154" t="s">
        <v>375</v>
      </c>
      <c r="CP429" s="273" t="s">
        <v>376</v>
      </c>
      <c r="CQ429" s="250"/>
      <c r="CR429" s="250"/>
      <c r="CS429" s="250">
        <v>11</v>
      </c>
      <c r="CT429" s="250"/>
      <c r="CU429" s="250"/>
      <c r="CV429" s="250"/>
      <c r="CW429" s="250"/>
      <c r="CX429" s="250"/>
      <c r="CY429" s="250" t="str">
        <f t="shared" si="96"/>
        <v/>
      </c>
      <c r="CZ429" s="178">
        <f t="shared" si="97"/>
        <v>296</v>
      </c>
      <c r="DA429" s="178">
        <f t="shared" si="98"/>
        <v>196</v>
      </c>
      <c r="DB429" s="243">
        <f t="shared" si="99"/>
        <v>1670</v>
      </c>
      <c r="DC429" s="12">
        <f t="shared" si="100"/>
        <v>13</v>
      </c>
      <c r="DD429" s="271">
        <f t="shared" si="101"/>
        <v>7</v>
      </c>
      <c r="DE429" s="271" t="str">
        <f t="shared" si="102"/>
        <v/>
      </c>
      <c r="DF429" s="167" t="str">
        <f t="shared" si="103"/>
        <v/>
      </c>
      <c r="DG429" s="271" t="str">
        <f t="shared" si="104"/>
        <v/>
      </c>
      <c r="DH429" s="243">
        <f t="shared" si="105"/>
        <v>1677</v>
      </c>
      <c r="DI429" s="281">
        <f t="shared" si="106"/>
        <v>4.1741204531902205E-3</v>
      </c>
      <c r="DK429" s="12" t="str">
        <f t="shared" si="107"/>
        <v/>
      </c>
      <c r="DM429" s="242">
        <f t="shared" si="108"/>
        <v>-4</v>
      </c>
      <c r="DN429" s="250">
        <f t="shared" si="109"/>
        <v>0</v>
      </c>
      <c r="DO429" s="250">
        <f t="shared" si="110"/>
        <v>1</v>
      </c>
      <c r="DP429" s="250">
        <f t="shared" si="111"/>
        <v>1</v>
      </c>
      <c r="DQ429" s="250"/>
      <c r="DR429" s="250"/>
      <c r="DS429" s="250"/>
      <c r="DT429" s="250"/>
      <c r="DU429" s="250"/>
      <c r="DV429" s="250"/>
      <c r="DW429" s="250"/>
      <c r="DX429" s="250"/>
      <c r="DY429" s="250"/>
      <c r="DZ429" s="250"/>
      <c r="EA429" s="250"/>
      <c r="EB429" s="250"/>
      <c r="EC429" s="250"/>
      <c r="ED429" s="250"/>
      <c r="EE429" s="250"/>
      <c r="EF429" s="250"/>
      <c r="EG429" s="250"/>
      <c r="EH429" s="250"/>
      <c r="EI429" s="250"/>
    </row>
    <row r="430" spans="1:139" s="184" customFormat="1" ht="31.5" customHeight="1" x14ac:dyDescent="0.2">
      <c r="A430" s="179">
        <v>2022</v>
      </c>
      <c r="B430" s="152">
        <v>3</v>
      </c>
      <c r="C430" s="282">
        <v>44637</v>
      </c>
      <c r="D430" s="152">
        <v>124</v>
      </c>
      <c r="E430" s="152">
        <v>689</v>
      </c>
      <c r="F430" s="152">
        <v>5</v>
      </c>
      <c r="G430" s="183" t="s">
        <v>147</v>
      </c>
      <c r="H430" s="271" t="s">
        <v>148</v>
      </c>
      <c r="I430" s="271" t="s">
        <v>365</v>
      </c>
      <c r="J430" s="271">
        <v>2</v>
      </c>
      <c r="K430" s="271">
        <v>2</v>
      </c>
      <c r="L430" s="185">
        <v>75</v>
      </c>
      <c r="M430" s="186">
        <v>67.5</v>
      </c>
      <c r="N430" s="187">
        <v>82.5</v>
      </c>
      <c r="O430" s="178">
        <v>148</v>
      </c>
      <c r="P430" s="178">
        <v>117</v>
      </c>
      <c r="Q430" s="178">
        <v>99</v>
      </c>
      <c r="R430" s="178">
        <v>130</v>
      </c>
      <c r="S430" s="178">
        <v>141</v>
      </c>
      <c r="T430" s="178">
        <v>110</v>
      </c>
      <c r="U430" s="178">
        <v>84</v>
      </c>
      <c r="V430" s="178">
        <v>82</v>
      </c>
      <c r="W430" s="178">
        <v>85</v>
      </c>
      <c r="X430" s="178">
        <v>79</v>
      </c>
      <c r="Y430" s="153"/>
      <c r="Z430" s="153"/>
      <c r="AA430" s="178">
        <v>138</v>
      </c>
      <c r="AB430" s="178">
        <v>142</v>
      </c>
      <c r="AC430" s="178"/>
      <c r="AD430" s="178"/>
      <c r="AE430" s="178">
        <v>140</v>
      </c>
      <c r="AF430" s="178">
        <v>87</v>
      </c>
      <c r="AG430" s="178">
        <v>90</v>
      </c>
      <c r="AH430" s="178"/>
      <c r="AI430" s="178"/>
      <c r="AJ430" s="178">
        <v>86</v>
      </c>
      <c r="AK430" s="153"/>
      <c r="AL430" s="153"/>
      <c r="AM430" s="178"/>
      <c r="AN430" s="178"/>
      <c r="AO430" s="214"/>
      <c r="AP430" s="168">
        <v>59</v>
      </c>
      <c r="AQ430" s="169">
        <v>122</v>
      </c>
      <c r="AR430" s="167"/>
      <c r="AS430" s="167"/>
      <c r="AT430" s="167"/>
      <c r="AU430" s="167"/>
      <c r="AV430" s="167">
        <v>1134</v>
      </c>
      <c r="AW430" s="167">
        <v>2</v>
      </c>
      <c r="AX430" s="167">
        <v>1</v>
      </c>
      <c r="AY430" s="167">
        <v>1</v>
      </c>
      <c r="AZ430" s="167"/>
      <c r="BA430" s="167"/>
      <c r="BB430" s="167"/>
      <c r="BC430" s="167"/>
      <c r="BD430" s="167"/>
      <c r="BE430" s="167"/>
      <c r="BF430" s="167"/>
      <c r="BG430" s="167"/>
      <c r="BH430" s="167">
        <v>1138</v>
      </c>
      <c r="BI430" s="167"/>
      <c r="BJ430" s="167"/>
      <c r="BK430" s="167">
        <v>864</v>
      </c>
      <c r="BL430" s="167"/>
      <c r="BM430" s="167">
        <v>2</v>
      </c>
      <c r="BN430" s="167">
        <v>8</v>
      </c>
      <c r="BO430" s="167"/>
      <c r="BP430" s="167"/>
      <c r="BQ430" s="167"/>
      <c r="BR430" s="167"/>
      <c r="BS430" s="167"/>
      <c r="BT430" s="167"/>
      <c r="BU430" s="167"/>
      <c r="BV430" s="167"/>
      <c r="BW430" s="167"/>
      <c r="BX430" s="170">
        <v>1</v>
      </c>
      <c r="BY430" s="170">
        <v>4</v>
      </c>
      <c r="BZ430" s="170"/>
      <c r="CA430" s="170"/>
      <c r="CB430" s="170"/>
      <c r="CC430" s="170"/>
      <c r="CD430" s="170"/>
      <c r="CE430" s="170"/>
      <c r="CF430" s="170"/>
      <c r="CG430" s="171"/>
      <c r="CH430" s="166">
        <v>1.4999999999999999E-2</v>
      </c>
      <c r="CI430" s="283"/>
      <c r="CJ430" s="172"/>
      <c r="CK430" s="154"/>
      <c r="CL430" s="154"/>
      <c r="CM430" s="154"/>
      <c r="CN430" s="154"/>
      <c r="CO430" s="154" t="s">
        <v>375</v>
      </c>
      <c r="CP430" s="273" t="s">
        <v>376</v>
      </c>
      <c r="CQ430" s="250"/>
      <c r="CR430" s="250"/>
      <c r="CS430" s="250">
        <v>11</v>
      </c>
      <c r="CT430" s="250"/>
      <c r="CU430" s="250"/>
      <c r="CV430" s="250"/>
      <c r="CW430" s="250"/>
      <c r="CX430" s="250"/>
      <c r="CY430" s="250" t="str">
        <f t="shared" si="96"/>
        <v/>
      </c>
      <c r="CZ430" s="178">
        <f t="shared" si="97"/>
        <v>132</v>
      </c>
      <c r="DA430" s="178">
        <f t="shared" si="98"/>
        <v>87.875</v>
      </c>
      <c r="DB430" s="243">
        <f t="shared" si="99"/>
        <v>1998</v>
      </c>
      <c r="DC430" s="12">
        <f t="shared" si="100"/>
        <v>14</v>
      </c>
      <c r="DD430" s="271">
        <f t="shared" si="101"/>
        <v>7</v>
      </c>
      <c r="DE430" s="271" t="str">
        <f t="shared" si="102"/>
        <v/>
      </c>
      <c r="DF430" s="167" t="str">
        <f t="shared" si="103"/>
        <v/>
      </c>
      <c r="DG430" s="271" t="str">
        <f t="shared" si="104"/>
        <v/>
      </c>
      <c r="DH430" s="243">
        <f t="shared" si="105"/>
        <v>2005</v>
      </c>
      <c r="DI430" s="281">
        <f t="shared" si="106"/>
        <v>3.4912718204488779E-3</v>
      </c>
      <c r="DK430" s="12" t="str">
        <f t="shared" si="107"/>
        <v/>
      </c>
      <c r="DM430" s="242">
        <f t="shared" si="108"/>
        <v>12.875</v>
      </c>
      <c r="DN430" s="250">
        <f t="shared" si="109"/>
        <v>0</v>
      </c>
      <c r="DO430" s="250">
        <f t="shared" si="110"/>
        <v>1</v>
      </c>
      <c r="DP430" s="250">
        <f t="shared" si="111"/>
        <v>0</v>
      </c>
      <c r="DQ430" s="250"/>
      <c r="DR430" s="250"/>
      <c r="DS430" s="250"/>
      <c r="DT430" s="250"/>
      <c r="DU430" s="250"/>
      <c r="DV430" s="250"/>
      <c r="DW430" s="250"/>
      <c r="DX430" s="250"/>
      <c r="DY430" s="250"/>
      <c r="DZ430" s="250"/>
      <c r="EA430" s="250"/>
      <c r="EB430" s="250"/>
      <c r="EC430" s="250"/>
      <c r="ED430" s="250"/>
      <c r="EE430" s="250"/>
      <c r="EF430" s="250"/>
      <c r="EG430" s="250"/>
      <c r="EH430" s="250"/>
      <c r="EI430" s="250"/>
    </row>
    <row r="431" spans="1:139" s="184" customFormat="1" ht="31.5" customHeight="1" x14ac:dyDescent="0.2">
      <c r="A431" s="179">
        <v>2022</v>
      </c>
      <c r="B431" s="152">
        <v>3</v>
      </c>
      <c r="C431" s="282">
        <v>44637</v>
      </c>
      <c r="D431" s="152">
        <v>125</v>
      </c>
      <c r="E431" s="152">
        <v>690</v>
      </c>
      <c r="F431" s="152">
        <v>6</v>
      </c>
      <c r="G431" s="183" t="s">
        <v>149</v>
      </c>
      <c r="H431" s="271" t="s">
        <v>150</v>
      </c>
      <c r="I431" s="271" t="s">
        <v>365</v>
      </c>
      <c r="J431" s="271">
        <v>4</v>
      </c>
      <c r="K431" s="271">
        <v>4</v>
      </c>
      <c r="L431" s="185">
        <v>170</v>
      </c>
      <c r="M431" s="186">
        <v>153</v>
      </c>
      <c r="N431" s="187">
        <v>187</v>
      </c>
      <c r="O431" s="178">
        <v>157</v>
      </c>
      <c r="P431" s="178">
        <v>163</v>
      </c>
      <c r="Q431" s="178">
        <v>165</v>
      </c>
      <c r="R431" s="178">
        <v>204</v>
      </c>
      <c r="S431" s="178">
        <v>218</v>
      </c>
      <c r="T431" s="178">
        <v>150</v>
      </c>
      <c r="U431" s="178">
        <v>150</v>
      </c>
      <c r="V431" s="178">
        <v>149</v>
      </c>
      <c r="W431" s="178">
        <v>159</v>
      </c>
      <c r="X431" s="178">
        <v>187</v>
      </c>
      <c r="Y431" s="153"/>
      <c r="Z431" s="153"/>
      <c r="AA431" s="178">
        <v>198</v>
      </c>
      <c r="AB431" s="178">
        <v>187</v>
      </c>
      <c r="AC431" s="178"/>
      <c r="AD431" s="178"/>
      <c r="AE431" s="178"/>
      <c r="AF431" s="178">
        <v>170</v>
      </c>
      <c r="AG431" s="178">
        <v>153</v>
      </c>
      <c r="AH431" s="178"/>
      <c r="AI431" s="178"/>
      <c r="AJ431" s="178"/>
      <c r="AK431" s="153"/>
      <c r="AL431" s="153"/>
      <c r="AM431" s="178"/>
      <c r="AN431" s="178"/>
      <c r="AO431" s="214"/>
      <c r="AP431" s="168">
        <v>120</v>
      </c>
      <c r="AQ431" s="169">
        <v>120</v>
      </c>
      <c r="AR431" s="167"/>
      <c r="AS431" s="167"/>
      <c r="AT431" s="167"/>
      <c r="AU431" s="167"/>
      <c r="AV431" s="167">
        <v>1680</v>
      </c>
      <c r="AW431" s="167">
        <v>8</v>
      </c>
      <c r="AX431" s="167">
        <v>6</v>
      </c>
      <c r="AY431" s="167">
        <v>4</v>
      </c>
      <c r="AZ431" s="167"/>
      <c r="BA431" s="167"/>
      <c r="BB431" s="167"/>
      <c r="BC431" s="167"/>
      <c r="BD431" s="167"/>
      <c r="BE431" s="167"/>
      <c r="BF431" s="167"/>
      <c r="BG431" s="167"/>
      <c r="BH431" s="167">
        <v>1698</v>
      </c>
      <c r="BI431" s="167"/>
      <c r="BJ431" s="167"/>
      <c r="BK431" s="167">
        <v>1344</v>
      </c>
      <c r="BL431" s="167">
        <v>2</v>
      </c>
      <c r="BM431" s="167"/>
      <c r="BN431" s="167">
        <v>7</v>
      </c>
      <c r="BO431" s="167"/>
      <c r="BP431" s="167"/>
      <c r="BQ431" s="167"/>
      <c r="BR431" s="167"/>
      <c r="BS431" s="167"/>
      <c r="BT431" s="167"/>
      <c r="BU431" s="167"/>
      <c r="BV431" s="167"/>
      <c r="BW431" s="167">
        <v>2</v>
      </c>
      <c r="BX431" s="170"/>
      <c r="BY431" s="170">
        <v>2</v>
      </c>
      <c r="BZ431" s="170"/>
      <c r="CA431" s="170"/>
      <c r="CB431" s="170"/>
      <c r="CC431" s="170"/>
      <c r="CD431" s="170"/>
      <c r="CE431" s="170"/>
      <c r="CF431" s="170"/>
      <c r="CG431" s="171"/>
      <c r="CH431" s="166">
        <v>1.4999999999999999E-2</v>
      </c>
      <c r="CI431" s="283"/>
      <c r="CJ431" s="172"/>
      <c r="CK431" s="154"/>
      <c r="CL431" s="154"/>
      <c r="CM431" s="154"/>
      <c r="CN431" s="154"/>
      <c r="CO431" s="154" t="s">
        <v>388</v>
      </c>
      <c r="CP431" s="273" t="s">
        <v>389</v>
      </c>
      <c r="CQ431" s="250"/>
      <c r="CR431" s="250"/>
      <c r="CS431" s="250">
        <v>11</v>
      </c>
      <c r="CT431" s="250"/>
      <c r="CU431" s="250"/>
      <c r="CV431" s="250"/>
      <c r="CW431" s="250"/>
      <c r="CX431" s="250"/>
      <c r="CY431" s="250" t="str">
        <f t="shared" si="96"/>
        <v/>
      </c>
      <c r="CZ431" s="178">
        <f t="shared" si="97"/>
        <v>185</v>
      </c>
      <c r="DA431" s="178">
        <f t="shared" si="98"/>
        <v>159.71428571428572</v>
      </c>
      <c r="DB431" s="243">
        <f t="shared" si="99"/>
        <v>3024</v>
      </c>
      <c r="DC431" s="12">
        <f t="shared" si="100"/>
        <v>27</v>
      </c>
      <c r="DD431" s="271">
        <f t="shared" si="101"/>
        <v>7</v>
      </c>
      <c r="DE431" s="271" t="str">
        <f t="shared" si="102"/>
        <v/>
      </c>
      <c r="DF431" s="167" t="str">
        <f t="shared" si="103"/>
        <v/>
      </c>
      <c r="DG431" s="271" t="str">
        <f t="shared" si="104"/>
        <v/>
      </c>
      <c r="DH431" s="243">
        <f t="shared" si="105"/>
        <v>3031</v>
      </c>
      <c r="DI431" s="281">
        <f t="shared" si="106"/>
        <v>2.3094688221709007E-3</v>
      </c>
      <c r="DK431" s="12" t="str">
        <f t="shared" si="107"/>
        <v/>
      </c>
      <c r="DM431" s="242">
        <f t="shared" si="108"/>
        <v>-10.285714285714278</v>
      </c>
      <c r="DN431" s="250">
        <f t="shared" si="109"/>
        <v>0</v>
      </c>
      <c r="DO431" s="250">
        <f t="shared" si="110"/>
        <v>1</v>
      </c>
      <c r="DP431" s="250">
        <f t="shared" si="111"/>
        <v>1</v>
      </c>
      <c r="DQ431" s="250"/>
      <c r="DR431" s="250"/>
      <c r="DS431" s="250"/>
      <c r="DT431" s="250"/>
      <c r="DU431" s="250"/>
      <c r="DV431" s="250"/>
      <c r="DW431" s="250"/>
      <c r="DX431" s="250"/>
      <c r="DY431" s="250"/>
      <c r="DZ431" s="250"/>
      <c r="EA431" s="250"/>
      <c r="EB431" s="250"/>
      <c r="EC431" s="250"/>
      <c r="ED431" s="250"/>
      <c r="EE431" s="250"/>
      <c r="EF431" s="250"/>
      <c r="EG431" s="250"/>
      <c r="EH431" s="250"/>
      <c r="EI431" s="250"/>
    </row>
    <row r="432" spans="1:139" s="184" customFormat="1" ht="31.5" customHeight="1" x14ac:dyDescent="0.2">
      <c r="A432" s="179">
        <v>2022</v>
      </c>
      <c r="B432" s="152">
        <v>3</v>
      </c>
      <c r="C432" s="282">
        <v>44637</v>
      </c>
      <c r="D432" s="152">
        <v>125</v>
      </c>
      <c r="E432" s="152">
        <v>691</v>
      </c>
      <c r="F432" s="152">
        <v>6</v>
      </c>
      <c r="G432" s="183" t="s">
        <v>151</v>
      </c>
      <c r="H432" s="271" t="s">
        <v>152</v>
      </c>
      <c r="I432" s="271" t="s">
        <v>365</v>
      </c>
      <c r="J432" s="271">
        <v>4</v>
      </c>
      <c r="K432" s="271">
        <v>4</v>
      </c>
      <c r="L432" s="185">
        <v>194</v>
      </c>
      <c r="M432" s="186">
        <v>174.6</v>
      </c>
      <c r="N432" s="187">
        <v>213.4</v>
      </c>
      <c r="O432" s="178">
        <v>187</v>
      </c>
      <c r="P432" s="178">
        <v>185</v>
      </c>
      <c r="Q432" s="178">
        <v>192</v>
      </c>
      <c r="R432" s="178">
        <v>170</v>
      </c>
      <c r="S432" s="178">
        <v>190</v>
      </c>
      <c r="T432" s="178">
        <v>175</v>
      </c>
      <c r="U432" s="178">
        <v>171</v>
      </c>
      <c r="V432" s="178">
        <v>164</v>
      </c>
      <c r="W432" s="178">
        <v>163</v>
      </c>
      <c r="X432" s="178">
        <v>203</v>
      </c>
      <c r="Y432" s="153"/>
      <c r="Z432" s="153"/>
      <c r="AA432" s="178">
        <v>207</v>
      </c>
      <c r="AB432" s="178">
        <v>200</v>
      </c>
      <c r="AC432" s="178"/>
      <c r="AD432" s="178"/>
      <c r="AE432" s="178"/>
      <c r="AF432" s="178">
        <v>176</v>
      </c>
      <c r="AG432" s="178">
        <v>175</v>
      </c>
      <c r="AH432" s="178"/>
      <c r="AI432" s="178"/>
      <c r="AJ432" s="178"/>
      <c r="AK432" s="153"/>
      <c r="AL432" s="153"/>
      <c r="AM432" s="178"/>
      <c r="AN432" s="178"/>
      <c r="AO432" s="214"/>
      <c r="AP432" s="168">
        <v>120</v>
      </c>
      <c r="AQ432" s="169">
        <v>120</v>
      </c>
      <c r="AR432" s="167"/>
      <c r="AS432" s="167"/>
      <c r="AT432" s="167"/>
      <c r="AU432" s="167"/>
      <c r="AV432" s="167">
        <v>1680</v>
      </c>
      <c r="AW432" s="167">
        <v>6</v>
      </c>
      <c r="AX432" s="167">
        <v>4</v>
      </c>
      <c r="AY432" s="167">
        <v>2</v>
      </c>
      <c r="AZ432" s="167"/>
      <c r="BA432" s="167"/>
      <c r="BB432" s="167"/>
      <c r="BC432" s="167"/>
      <c r="BD432" s="167"/>
      <c r="BE432" s="167"/>
      <c r="BF432" s="167"/>
      <c r="BG432" s="167"/>
      <c r="BH432" s="167">
        <v>1692</v>
      </c>
      <c r="BI432" s="167"/>
      <c r="BJ432" s="167"/>
      <c r="BK432" s="167">
        <v>1344</v>
      </c>
      <c r="BL432" s="167">
        <v>2</v>
      </c>
      <c r="BM432" s="167"/>
      <c r="BN432" s="167">
        <v>7</v>
      </c>
      <c r="BO432" s="167"/>
      <c r="BP432" s="167"/>
      <c r="BQ432" s="167"/>
      <c r="BR432" s="167"/>
      <c r="BS432" s="167"/>
      <c r="BT432" s="167"/>
      <c r="BU432" s="167"/>
      <c r="BV432" s="167"/>
      <c r="BW432" s="167">
        <v>2</v>
      </c>
      <c r="BX432" s="170"/>
      <c r="BY432" s="170">
        <v>2</v>
      </c>
      <c r="BZ432" s="170"/>
      <c r="CA432" s="170"/>
      <c r="CB432" s="170"/>
      <c r="CC432" s="170"/>
      <c r="CD432" s="170"/>
      <c r="CE432" s="170"/>
      <c r="CF432" s="170"/>
      <c r="CG432" s="171"/>
      <c r="CH432" s="166">
        <v>1.4999999999999999E-2</v>
      </c>
      <c r="CI432" s="283"/>
      <c r="CJ432" s="172"/>
      <c r="CK432" s="154"/>
      <c r="CL432" s="154"/>
      <c r="CM432" s="154"/>
      <c r="CN432" s="154"/>
      <c r="CO432" s="154" t="s">
        <v>388</v>
      </c>
      <c r="CP432" s="273" t="s">
        <v>389</v>
      </c>
      <c r="CQ432" s="250"/>
      <c r="CR432" s="250"/>
      <c r="CS432" s="250">
        <v>11</v>
      </c>
      <c r="CT432" s="250"/>
      <c r="CU432" s="250"/>
      <c r="CV432" s="250"/>
      <c r="CW432" s="250"/>
      <c r="CX432" s="250"/>
      <c r="CY432" s="250" t="str">
        <f t="shared" si="96"/>
        <v/>
      </c>
      <c r="CZ432" s="178">
        <f t="shared" si="97"/>
        <v>190</v>
      </c>
      <c r="DA432" s="178">
        <f t="shared" si="98"/>
        <v>175.28571428571428</v>
      </c>
      <c r="DB432" s="243">
        <f t="shared" si="99"/>
        <v>3024</v>
      </c>
      <c r="DC432" s="12">
        <f t="shared" si="100"/>
        <v>21</v>
      </c>
      <c r="DD432" s="271">
        <f t="shared" si="101"/>
        <v>5</v>
      </c>
      <c r="DE432" s="271" t="str">
        <f t="shared" si="102"/>
        <v/>
      </c>
      <c r="DF432" s="167" t="str">
        <f t="shared" si="103"/>
        <v/>
      </c>
      <c r="DG432" s="271" t="str">
        <f t="shared" si="104"/>
        <v/>
      </c>
      <c r="DH432" s="243">
        <f t="shared" si="105"/>
        <v>3029</v>
      </c>
      <c r="DI432" s="281">
        <f t="shared" si="106"/>
        <v>1.6507098052162431E-3</v>
      </c>
      <c r="DK432" s="12" t="str">
        <f t="shared" si="107"/>
        <v/>
      </c>
      <c r="DM432" s="242">
        <f t="shared" si="108"/>
        <v>-18.714285714285722</v>
      </c>
      <c r="DN432" s="250">
        <f t="shared" si="109"/>
        <v>0</v>
      </c>
      <c r="DO432" s="250">
        <f t="shared" si="110"/>
        <v>1</v>
      </c>
      <c r="DP432" s="250">
        <f t="shared" si="111"/>
        <v>1</v>
      </c>
      <c r="DQ432" s="250"/>
      <c r="DR432" s="250"/>
      <c r="DS432" s="250"/>
      <c r="DT432" s="250"/>
      <c r="DU432" s="250"/>
      <c r="DV432" s="250"/>
      <c r="DW432" s="250"/>
      <c r="DX432" s="250"/>
      <c r="DY432" s="250"/>
      <c r="DZ432" s="250"/>
      <c r="EA432" s="250"/>
      <c r="EB432" s="250"/>
      <c r="EC432" s="250"/>
      <c r="ED432" s="250"/>
      <c r="EE432" s="250"/>
      <c r="EF432" s="250"/>
      <c r="EG432" s="250"/>
      <c r="EH432" s="250"/>
      <c r="EI432" s="250"/>
    </row>
    <row r="433" spans="1:139" s="184" customFormat="1" ht="31.5" customHeight="1" x14ac:dyDescent="0.2">
      <c r="A433" s="179">
        <v>2022</v>
      </c>
      <c r="B433" s="152">
        <v>3</v>
      </c>
      <c r="C433" s="282">
        <v>44637</v>
      </c>
      <c r="D433" s="152">
        <v>382</v>
      </c>
      <c r="E433" s="152">
        <v>449</v>
      </c>
      <c r="F433" s="152">
        <v>6</v>
      </c>
      <c r="G433" s="183" t="s">
        <v>285</v>
      </c>
      <c r="H433" s="271" t="s">
        <v>286</v>
      </c>
      <c r="I433" s="271" t="s">
        <v>365</v>
      </c>
      <c r="J433" s="271">
        <v>3</v>
      </c>
      <c r="K433" s="271">
        <v>1</v>
      </c>
      <c r="L433" s="185">
        <v>46</v>
      </c>
      <c r="M433" s="186">
        <v>40.985999999999997</v>
      </c>
      <c r="N433" s="187">
        <v>50.048000000000002</v>
      </c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53"/>
      <c r="Z433" s="153"/>
      <c r="AA433" s="178"/>
      <c r="AB433" s="178"/>
      <c r="AC433" s="178"/>
      <c r="AD433" s="178"/>
      <c r="AE433" s="178">
        <v>70</v>
      </c>
      <c r="AF433" s="178"/>
      <c r="AG433" s="178"/>
      <c r="AH433" s="178"/>
      <c r="AI433" s="178"/>
      <c r="AJ433" s="178">
        <v>44</v>
      </c>
      <c r="AK433" s="153"/>
      <c r="AL433" s="153">
        <v>125</v>
      </c>
      <c r="AM433" s="178"/>
      <c r="AN433" s="178"/>
      <c r="AO433" s="214"/>
      <c r="AP433" s="168">
        <v>112</v>
      </c>
      <c r="AQ433" s="169">
        <v>96</v>
      </c>
      <c r="AR433" s="167"/>
      <c r="AS433" s="167"/>
      <c r="AT433" s="167"/>
      <c r="AU433" s="167"/>
      <c r="AV433" s="167"/>
      <c r="AW433" s="167"/>
      <c r="AX433" s="167"/>
      <c r="AY433" s="167"/>
      <c r="AZ433" s="167"/>
      <c r="BA433" s="167"/>
      <c r="BB433" s="167"/>
      <c r="BC433" s="167"/>
      <c r="BD433" s="167"/>
      <c r="BE433" s="167"/>
      <c r="BF433" s="167"/>
      <c r="BG433" s="167"/>
      <c r="BH433" s="167"/>
      <c r="BI433" s="167"/>
      <c r="BJ433" s="167"/>
      <c r="BK433" s="167"/>
      <c r="BL433" s="167">
        <v>4</v>
      </c>
      <c r="BM433" s="167"/>
      <c r="BN433" s="167">
        <v>9</v>
      </c>
      <c r="BO433" s="167"/>
      <c r="BP433" s="167"/>
      <c r="BQ433" s="167"/>
      <c r="BR433" s="167"/>
      <c r="BS433" s="167"/>
      <c r="BT433" s="167"/>
      <c r="BU433" s="167"/>
      <c r="BV433" s="167"/>
      <c r="BW433" s="167"/>
      <c r="BX433" s="170"/>
      <c r="BY433" s="170"/>
      <c r="BZ433" s="170"/>
      <c r="CA433" s="170"/>
      <c r="CB433" s="170"/>
      <c r="CC433" s="170"/>
      <c r="CD433" s="170"/>
      <c r="CE433" s="170"/>
      <c r="CF433" s="170"/>
      <c r="CG433" s="171"/>
      <c r="CH433" s="166">
        <v>1.4999999999999999E-2</v>
      </c>
      <c r="CI433" s="283"/>
      <c r="CJ433" s="172"/>
      <c r="CK433" s="154"/>
      <c r="CL433" s="154"/>
      <c r="CM433" s="154"/>
      <c r="CN433" s="154"/>
      <c r="CO433" s="154" t="s">
        <v>367</v>
      </c>
      <c r="CP433" s="273" t="s">
        <v>368</v>
      </c>
      <c r="CQ433" s="250" t="s">
        <v>377</v>
      </c>
      <c r="CR433" s="250" t="s">
        <v>370</v>
      </c>
      <c r="CS433" s="250">
        <v>11</v>
      </c>
      <c r="CT433" s="250"/>
      <c r="CU433" s="250"/>
      <c r="CV433" s="250"/>
      <c r="CW433" s="250"/>
      <c r="CX433" s="250"/>
      <c r="CY433" s="250" t="str">
        <f t="shared" si="96"/>
        <v/>
      </c>
      <c r="CZ433" s="178">
        <f t="shared" si="97"/>
        <v>70</v>
      </c>
      <c r="DA433" s="178">
        <f t="shared" si="98"/>
        <v>44</v>
      </c>
      <c r="DB433" s="243">
        <f t="shared" si="99"/>
        <v>0</v>
      </c>
      <c r="DC433" s="12">
        <f t="shared" si="100"/>
        <v>13</v>
      </c>
      <c r="DD433" s="271">
        <f t="shared" si="101"/>
        <v>13</v>
      </c>
      <c r="DE433" s="271">
        <f t="shared" si="102"/>
        <v>125</v>
      </c>
      <c r="DF433" s="167">
        <f t="shared" si="103"/>
        <v>86</v>
      </c>
      <c r="DG433" s="271">
        <f t="shared" si="104"/>
        <v>0.2</v>
      </c>
      <c r="DH433" s="243">
        <f t="shared" si="105"/>
        <v>13</v>
      </c>
      <c r="DI433" s="281">
        <f t="shared" si="106"/>
        <v>1</v>
      </c>
      <c r="DK433" s="12">
        <f t="shared" si="107"/>
        <v>-26</v>
      </c>
      <c r="DM433" s="242">
        <f t="shared" si="108"/>
        <v>-2</v>
      </c>
      <c r="DN433" s="250">
        <f t="shared" si="109"/>
        <v>0</v>
      </c>
      <c r="DO433" s="250">
        <f t="shared" si="110"/>
        <v>1</v>
      </c>
      <c r="DP433" s="250">
        <f t="shared" si="111"/>
        <v>1</v>
      </c>
      <c r="DQ433" s="250"/>
      <c r="DR433" s="250"/>
      <c r="DS433" s="250"/>
      <c r="DT433" s="250"/>
      <c r="DU433" s="250"/>
      <c r="DV433" s="250"/>
      <c r="DW433" s="250"/>
      <c r="DX433" s="250"/>
      <c r="DY433" s="250"/>
      <c r="DZ433" s="250"/>
      <c r="EA433" s="250"/>
      <c r="EB433" s="250"/>
      <c r="EC433" s="250"/>
      <c r="ED433" s="250"/>
      <c r="EE433" s="250"/>
      <c r="EF433" s="250"/>
      <c r="EG433" s="250"/>
      <c r="EH433" s="250"/>
      <c r="EI433" s="250"/>
    </row>
    <row r="434" spans="1:139" s="184" customFormat="1" ht="31.5" customHeight="1" x14ac:dyDescent="0.2">
      <c r="A434" s="179">
        <v>2022</v>
      </c>
      <c r="B434" s="152">
        <v>3</v>
      </c>
      <c r="C434" s="282">
        <v>44637</v>
      </c>
      <c r="D434" s="152">
        <v>236</v>
      </c>
      <c r="E434" s="152">
        <v>160</v>
      </c>
      <c r="F434" s="152">
        <v>7</v>
      </c>
      <c r="G434" s="183" t="s">
        <v>187</v>
      </c>
      <c r="H434" s="271" t="s">
        <v>188</v>
      </c>
      <c r="I434" s="271" t="s">
        <v>365</v>
      </c>
      <c r="J434" s="271">
        <v>2</v>
      </c>
      <c r="K434" s="271">
        <v>1</v>
      </c>
      <c r="L434" s="185">
        <v>200</v>
      </c>
      <c r="M434" s="186">
        <v>186</v>
      </c>
      <c r="N434" s="187">
        <v>214</v>
      </c>
      <c r="O434" s="178">
        <v>285</v>
      </c>
      <c r="P434" s="178">
        <v>275</v>
      </c>
      <c r="Q434" s="178">
        <v>281</v>
      </c>
      <c r="R434" s="178">
        <v>284</v>
      </c>
      <c r="S434" s="178"/>
      <c r="T434" s="178"/>
      <c r="U434" s="178"/>
      <c r="V434" s="178"/>
      <c r="W434" s="178"/>
      <c r="X434" s="178"/>
      <c r="Y434" s="153">
        <v>95</v>
      </c>
      <c r="Z434" s="153">
        <v>95</v>
      </c>
      <c r="AA434" s="178">
        <v>291</v>
      </c>
      <c r="AB434" s="178">
        <v>286</v>
      </c>
      <c r="AC434" s="178"/>
      <c r="AD434" s="178"/>
      <c r="AE434" s="178">
        <v>290</v>
      </c>
      <c r="AF434" s="178">
        <v>197</v>
      </c>
      <c r="AG434" s="178">
        <v>190</v>
      </c>
      <c r="AH434" s="178"/>
      <c r="AI434" s="178"/>
      <c r="AJ434" s="178">
        <v>200</v>
      </c>
      <c r="AK434" s="153">
        <v>95</v>
      </c>
      <c r="AL434" s="153">
        <v>95</v>
      </c>
      <c r="AM434" s="178"/>
      <c r="AN434" s="178"/>
      <c r="AO434" s="214"/>
      <c r="AP434" s="168">
        <v>76</v>
      </c>
      <c r="AQ434" s="169">
        <v>95</v>
      </c>
      <c r="AR434" s="167"/>
      <c r="AS434" s="167"/>
      <c r="AT434" s="167"/>
      <c r="AU434" s="167"/>
      <c r="AV434" s="167">
        <v>810</v>
      </c>
      <c r="AW434" s="167">
        <v>10</v>
      </c>
      <c r="AX434" s="167">
        <v>2</v>
      </c>
      <c r="AY434" s="167">
        <v>4</v>
      </c>
      <c r="AZ434" s="167">
        <v>1</v>
      </c>
      <c r="BA434" s="167"/>
      <c r="BB434" s="167"/>
      <c r="BC434" s="167"/>
      <c r="BD434" s="167"/>
      <c r="BE434" s="167"/>
      <c r="BF434" s="167"/>
      <c r="BG434" s="167"/>
      <c r="BH434" s="167">
        <v>827</v>
      </c>
      <c r="BI434" s="167"/>
      <c r="BJ434" s="167"/>
      <c r="BK434" s="167">
        <v>924</v>
      </c>
      <c r="BL434" s="167">
        <v>3</v>
      </c>
      <c r="BM434" s="167"/>
      <c r="BN434" s="167">
        <v>3</v>
      </c>
      <c r="BO434" s="167"/>
      <c r="BP434" s="167"/>
      <c r="BQ434" s="167"/>
      <c r="BR434" s="167"/>
      <c r="BS434" s="167"/>
      <c r="BT434" s="167"/>
      <c r="BU434" s="167"/>
      <c r="BV434" s="167"/>
      <c r="BW434" s="167">
        <v>13</v>
      </c>
      <c r="BX434" s="170"/>
      <c r="BY434" s="170">
        <v>7</v>
      </c>
      <c r="BZ434" s="170"/>
      <c r="CA434" s="170"/>
      <c r="CB434" s="170"/>
      <c r="CC434" s="170"/>
      <c r="CD434" s="170"/>
      <c r="CE434" s="170"/>
      <c r="CF434" s="170"/>
      <c r="CG434" s="171"/>
      <c r="CH434" s="166">
        <v>1.4999999999999999E-2</v>
      </c>
      <c r="CI434" s="283"/>
      <c r="CJ434" s="172"/>
      <c r="CK434" s="154"/>
      <c r="CL434" s="154"/>
      <c r="CM434" s="154"/>
      <c r="CN434" s="154"/>
      <c r="CO434" s="154" t="s">
        <v>433</v>
      </c>
      <c r="CP434" s="273" t="s">
        <v>434</v>
      </c>
      <c r="CQ434" s="250"/>
      <c r="CR434" s="250"/>
      <c r="CS434" s="250">
        <v>11</v>
      </c>
      <c r="CT434" s="250"/>
      <c r="CU434" s="250"/>
      <c r="CV434" s="250"/>
      <c r="CW434" s="250"/>
      <c r="CX434" s="250"/>
      <c r="CY434" s="250" t="str">
        <f t="shared" si="96"/>
        <v/>
      </c>
      <c r="CZ434" s="178">
        <f t="shared" si="97"/>
        <v>285</v>
      </c>
      <c r="DA434" s="178">
        <f t="shared" si="98"/>
        <v>195.66666666666666</v>
      </c>
      <c r="DB434" s="243">
        <f t="shared" si="99"/>
        <v>1734</v>
      </c>
      <c r="DC434" s="12">
        <f t="shared" si="100"/>
        <v>23</v>
      </c>
      <c r="DD434" s="271">
        <f t="shared" si="101"/>
        <v>23</v>
      </c>
      <c r="DE434" s="271">
        <f t="shared" si="102"/>
        <v>95</v>
      </c>
      <c r="DF434" s="167">
        <f t="shared" si="103"/>
        <v>76</v>
      </c>
      <c r="DG434" s="271">
        <f t="shared" si="104"/>
        <v>0.3</v>
      </c>
      <c r="DH434" s="243">
        <f t="shared" si="105"/>
        <v>1757</v>
      </c>
      <c r="DI434" s="281">
        <f t="shared" si="106"/>
        <v>1.309049516220831E-2</v>
      </c>
      <c r="DK434" s="12">
        <f t="shared" si="107"/>
        <v>0</v>
      </c>
      <c r="DM434" s="242">
        <f t="shared" si="108"/>
        <v>-4.3333333333333428</v>
      </c>
      <c r="DN434" s="250">
        <f t="shared" si="109"/>
        <v>1</v>
      </c>
      <c r="DO434" s="250">
        <f t="shared" si="110"/>
        <v>1</v>
      </c>
      <c r="DP434" s="250">
        <f t="shared" si="111"/>
        <v>1</v>
      </c>
      <c r="DQ434" s="250"/>
      <c r="DR434" s="250"/>
      <c r="DS434" s="250"/>
      <c r="DT434" s="250"/>
      <c r="DU434" s="250"/>
      <c r="DV434" s="250"/>
      <c r="DW434" s="250"/>
      <c r="DX434" s="250"/>
      <c r="DY434" s="250"/>
      <c r="DZ434" s="250"/>
      <c r="EA434" s="250"/>
      <c r="EB434" s="250"/>
      <c r="EC434" s="250"/>
      <c r="ED434" s="250"/>
      <c r="EE434" s="250"/>
      <c r="EF434" s="250"/>
      <c r="EG434" s="250"/>
      <c r="EH434" s="250"/>
      <c r="EI434" s="250"/>
    </row>
    <row r="435" spans="1:139" s="184" customFormat="1" ht="31.5" customHeight="1" x14ac:dyDescent="0.2">
      <c r="A435" s="179">
        <v>2022</v>
      </c>
      <c r="B435" s="152">
        <v>3</v>
      </c>
      <c r="C435" s="282">
        <v>44637</v>
      </c>
      <c r="D435" s="152">
        <v>383</v>
      </c>
      <c r="E435" s="152">
        <v>550</v>
      </c>
      <c r="F435" s="152">
        <v>8</v>
      </c>
      <c r="G435" s="183" t="s">
        <v>135</v>
      </c>
      <c r="H435" s="271" t="s">
        <v>136</v>
      </c>
      <c r="I435" s="271" t="s">
        <v>365</v>
      </c>
      <c r="J435" s="271">
        <v>3</v>
      </c>
      <c r="K435" s="271">
        <v>1</v>
      </c>
      <c r="L435" s="185">
        <v>35</v>
      </c>
      <c r="M435" s="186">
        <v>32.024999999999999</v>
      </c>
      <c r="N435" s="187">
        <v>38.045000000000002</v>
      </c>
      <c r="O435" s="178">
        <v>50</v>
      </c>
      <c r="P435" s="178">
        <v>51</v>
      </c>
      <c r="Q435" s="178">
        <v>54</v>
      </c>
      <c r="R435" s="178">
        <v>55</v>
      </c>
      <c r="S435" s="178"/>
      <c r="T435" s="178">
        <v>35</v>
      </c>
      <c r="U435" s="178">
        <v>36</v>
      </c>
      <c r="V435" s="178">
        <v>36</v>
      </c>
      <c r="W435" s="178">
        <v>35</v>
      </c>
      <c r="X435" s="178"/>
      <c r="Y435" s="153">
        <v>95</v>
      </c>
      <c r="Z435" s="153">
        <v>95</v>
      </c>
      <c r="AA435" s="178">
        <v>57</v>
      </c>
      <c r="AB435" s="178">
        <v>53</v>
      </c>
      <c r="AC435" s="178"/>
      <c r="AD435" s="178"/>
      <c r="AE435" s="178">
        <v>56</v>
      </c>
      <c r="AF435" s="178">
        <v>36</v>
      </c>
      <c r="AG435" s="178">
        <v>34</v>
      </c>
      <c r="AH435" s="178"/>
      <c r="AI435" s="178"/>
      <c r="AJ435" s="178">
        <v>33</v>
      </c>
      <c r="AK435" s="153">
        <v>95</v>
      </c>
      <c r="AL435" s="153">
        <v>95</v>
      </c>
      <c r="AM435" s="178"/>
      <c r="AN435" s="178"/>
      <c r="AO435" s="214"/>
      <c r="AP435" s="168">
        <v>114</v>
      </c>
      <c r="AQ435" s="169">
        <v>95</v>
      </c>
      <c r="AR435" s="167"/>
      <c r="AS435" s="167"/>
      <c r="AT435" s="167"/>
      <c r="AU435" s="167"/>
      <c r="AV435" s="167"/>
      <c r="AW435" s="167">
        <v>6</v>
      </c>
      <c r="AX435" s="167">
        <v>1</v>
      </c>
      <c r="AY435" s="167">
        <v>1</v>
      </c>
      <c r="AZ435" s="167">
        <v>2</v>
      </c>
      <c r="BA435" s="167"/>
      <c r="BB435" s="167"/>
      <c r="BC435" s="167"/>
      <c r="BD435" s="167"/>
      <c r="BE435" s="167"/>
      <c r="BF435" s="167"/>
      <c r="BG435" s="167"/>
      <c r="BH435" s="167"/>
      <c r="BI435" s="167"/>
      <c r="BJ435" s="167"/>
      <c r="BK435" s="167">
        <v>1320</v>
      </c>
      <c r="BL435" s="167">
        <v>4</v>
      </c>
      <c r="BM435" s="167"/>
      <c r="BN435" s="167">
        <v>8</v>
      </c>
      <c r="BO435" s="167"/>
      <c r="BP435" s="167"/>
      <c r="BQ435" s="167"/>
      <c r="BR435" s="167"/>
      <c r="BS435" s="167"/>
      <c r="BT435" s="167"/>
      <c r="BU435" s="167"/>
      <c r="BV435" s="167"/>
      <c r="BW435" s="167">
        <v>10</v>
      </c>
      <c r="BX435" s="170"/>
      <c r="BY435" s="170">
        <v>9</v>
      </c>
      <c r="BZ435" s="170"/>
      <c r="CA435" s="170"/>
      <c r="CB435" s="170"/>
      <c r="CC435" s="170"/>
      <c r="CD435" s="170"/>
      <c r="CE435" s="170"/>
      <c r="CF435" s="170"/>
      <c r="CG435" s="171"/>
      <c r="CH435" s="166">
        <v>1.4999999999999999E-2</v>
      </c>
      <c r="CI435" s="283"/>
      <c r="CJ435" s="172"/>
      <c r="CK435" s="154"/>
      <c r="CL435" s="154"/>
      <c r="CM435" s="154"/>
      <c r="CN435" s="154"/>
      <c r="CO435" s="154" t="s">
        <v>367</v>
      </c>
      <c r="CP435" s="273" t="s">
        <v>368</v>
      </c>
      <c r="CQ435" s="250" t="s">
        <v>424</v>
      </c>
      <c r="CR435" s="250" t="s">
        <v>370</v>
      </c>
      <c r="CS435" s="250">
        <v>11</v>
      </c>
      <c r="CT435" s="250"/>
      <c r="CU435" s="250"/>
      <c r="CV435" s="250"/>
      <c r="CW435" s="250"/>
      <c r="CX435" s="250"/>
      <c r="CY435" s="250" t="str">
        <f t="shared" si="96"/>
        <v/>
      </c>
      <c r="CZ435" s="178">
        <f t="shared" si="97"/>
        <v>54</v>
      </c>
      <c r="DA435" s="178">
        <f t="shared" si="98"/>
        <v>35</v>
      </c>
      <c r="DB435" s="243">
        <f t="shared" si="99"/>
        <v>1320</v>
      </c>
      <c r="DC435" s="12">
        <f t="shared" si="100"/>
        <v>22</v>
      </c>
      <c r="DD435" s="271">
        <f t="shared" si="101"/>
        <v>22</v>
      </c>
      <c r="DE435" s="271">
        <f t="shared" si="102"/>
        <v>95</v>
      </c>
      <c r="DF435" s="167">
        <f t="shared" si="103"/>
        <v>114</v>
      </c>
      <c r="DG435" s="271">
        <f t="shared" si="104"/>
        <v>0.2</v>
      </c>
      <c r="DH435" s="243">
        <f t="shared" si="105"/>
        <v>1342</v>
      </c>
      <c r="DI435" s="281">
        <f t="shared" si="106"/>
        <v>1.6393442622950821E-2</v>
      </c>
      <c r="DK435" s="12">
        <f t="shared" si="107"/>
        <v>0</v>
      </c>
      <c r="DM435" s="242">
        <f t="shared" si="108"/>
        <v>0</v>
      </c>
      <c r="DN435" s="250">
        <f t="shared" si="109"/>
        <v>1</v>
      </c>
      <c r="DO435" s="250">
        <f t="shared" si="110"/>
        <v>1</v>
      </c>
      <c r="DP435" s="250">
        <f t="shared" si="111"/>
        <v>1</v>
      </c>
      <c r="DQ435" s="250"/>
      <c r="DR435" s="250"/>
      <c r="DS435" s="250"/>
      <c r="DT435" s="250"/>
      <c r="DU435" s="250"/>
      <c r="DV435" s="250"/>
      <c r="DW435" s="250"/>
      <c r="DX435" s="250"/>
      <c r="DY435" s="250"/>
      <c r="DZ435" s="250"/>
      <c r="EA435" s="250"/>
      <c r="EB435" s="250"/>
      <c r="EC435" s="250"/>
      <c r="ED435" s="250"/>
      <c r="EE435" s="250"/>
      <c r="EF435" s="250"/>
      <c r="EG435" s="250"/>
      <c r="EH435" s="250"/>
      <c r="EI435" s="250"/>
    </row>
    <row r="436" spans="1:139" s="184" customFormat="1" ht="31.5" customHeight="1" x14ac:dyDescent="0.2">
      <c r="A436" s="179">
        <v>2022</v>
      </c>
      <c r="B436" s="152">
        <v>3</v>
      </c>
      <c r="C436" s="282">
        <v>44637</v>
      </c>
      <c r="D436" s="152">
        <v>227</v>
      </c>
      <c r="E436" s="152">
        <v>155</v>
      </c>
      <c r="F436" s="152">
        <v>28</v>
      </c>
      <c r="G436" s="183" t="s">
        <v>153</v>
      </c>
      <c r="H436" s="271" t="s">
        <v>154</v>
      </c>
      <c r="I436" s="271" t="s">
        <v>390</v>
      </c>
      <c r="J436" s="271">
        <v>3</v>
      </c>
      <c r="K436" s="271">
        <v>2</v>
      </c>
      <c r="L436" s="185">
        <v>122</v>
      </c>
      <c r="M436" s="186">
        <v>113.46</v>
      </c>
      <c r="N436" s="187">
        <v>130.54</v>
      </c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53"/>
      <c r="Z436" s="153"/>
      <c r="AA436" s="178"/>
      <c r="AB436" s="178">
        <v>188</v>
      </c>
      <c r="AC436" s="178"/>
      <c r="AD436" s="178"/>
      <c r="AE436" s="178">
        <v>164</v>
      </c>
      <c r="AF436" s="178"/>
      <c r="AG436" s="178">
        <v>131</v>
      </c>
      <c r="AH436" s="178"/>
      <c r="AI436" s="178"/>
      <c r="AJ436" s="178">
        <v>120</v>
      </c>
      <c r="AK436" s="153"/>
      <c r="AL436" s="153">
        <v>114</v>
      </c>
      <c r="AM436" s="178"/>
      <c r="AN436" s="178"/>
      <c r="AO436" s="214"/>
      <c r="AP436" s="168">
        <v>80</v>
      </c>
      <c r="AQ436" s="169">
        <v>135</v>
      </c>
      <c r="AR436" s="167"/>
      <c r="AS436" s="167"/>
      <c r="AT436" s="167"/>
      <c r="AU436" s="167"/>
      <c r="AV436" s="167"/>
      <c r="AW436" s="167"/>
      <c r="AX436" s="167"/>
      <c r="AY436" s="167"/>
      <c r="AZ436" s="167"/>
      <c r="BA436" s="167"/>
      <c r="BB436" s="167"/>
      <c r="BC436" s="167"/>
      <c r="BD436" s="167"/>
      <c r="BE436" s="167"/>
      <c r="BF436" s="167"/>
      <c r="BG436" s="167"/>
      <c r="BH436" s="167"/>
      <c r="BI436" s="167"/>
      <c r="BJ436" s="167"/>
      <c r="BK436" s="167">
        <v>144</v>
      </c>
      <c r="BL436" s="167">
        <v>7</v>
      </c>
      <c r="BM436" s="167"/>
      <c r="BN436" s="167">
        <v>5</v>
      </c>
      <c r="BO436" s="167"/>
      <c r="BP436" s="167"/>
      <c r="BQ436" s="167"/>
      <c r="BR436" s="167"/>
      <c r="BS436" s="167"/>
      <c r="BT436" s="167"/>
      <c r="BU436" s="167"/>
      <c r="BV436" s="167"/>
      <c r="BW436" s="167"/>
      <c r="BX436" s="170"/>
      <c r="BY436" s="170"/>
      <c r="BZ436" s="170"/>
      <c r="CA436" s="170"/>
      <c r="CB436" s="170"/>
      <c r="CC436" s="170"/>
      <c r="CD436" s="170"/>
      <c r="CE436" s="170"/>
      <c r="CF436" s="170"/>
      <c r="CG436" s="171"/>
      <c r="CH436" s="166">
        <v>0.02</v>
      </c>
      <c r="CI436" s="283"/>
      <c r="CJ436" s="172"/>
      <c r="CK436" s="154"/>
      <c r="CL436" s="154"/>
      <c r="CM436" s="154"/>
      <c r="CN436" s="154"/>
      <c r="CO436" s="154" t="s">
        <v>375</v>
      </c>
      <c r="CP436" s="273" t="s">
        <v>391</v>
      </c>
      <c r="CQ436" s="250" t="s">
        <v>392</v>
      </c>
      <c r="CR436" s="250"/>
      <c r="CS436" s="250">
        <v>11</v>
      </c>
      <c r="CT436" s="250"/>
      <c r="CU436" s="250"/>
      <c r="CV436" s="250"/>
      <c r="CW436" s="250"/>
      <c r="CX436" s="250"/>
      <c r="CY436" s="250" t="str">
        <f t="shared" si="96"/>
        <v/>
      </c>
      <c r="CZ436" s="178">
        <f t="shared" si="97"/>
        <v>176</v>
      </c>
      <c r="DA436" s="178">
        <f t="shared" si="98"/>
        <v>125.5</v>
      </c>
      <c r="DB436" s="243">
        <f t="shared" si="99"/>
        <v>144</v>
      </c>
      <c r="DC436" s="12">
        <f t="shared" si="100"/>
        <v>12</v>
      </c>
      <c r="DD436" s="271">
        <f t="shared" si="101"/>
        <v>6</v>
      </c>
      <c r="DE436" s="271">
        <f t="shared" si="102"/>
        <v>114</v>
      </c>
      <c r="DF436" s="167">
        <f t="shared" si="103"/>
        <v>95</v>
      </c>
      <c r="DG436" s="271">
        <f t="shared" si="104"/>
        <v>0.1</v>
      </c>
      <c r="DH436" s="243">
        <f t="shared" si="105"/>
        <v>150</v>
      </c>
      <c r="DI436" s="281">
        <f t="shared" si="106"/>
        <v>0.04</v>
      </c>
      <c r="DK436" s="12">
        <f t="shared" si="107"/>
        <v>15</v>
      </c>
      <c r="DM436" s="242">
        <f t="shared" si="108"/>
        <v>3.5</v>
      </c>
      <c r="DN436" s="250">
        <f t="shared" si="109"/>
        <v>1</v>
      </c>
      <c r="DO436" s="250">
        <f t="shared" si="110"/>
        <v>1</v>
      </c>
      <c r="DP436" s="250">
        <f t="shared" si="111"/>
        <v>1</v>
      </c>
      <c r="DQ436" s="250"/>
      <c r="DR436" s="250"/>
      <c r="DS436" s="250"/>
      <c r="DT436" s="250"/>
      <c r="DU436" s="250"/>
      <c r="DV436" s="250"/>
      <c r="DW436" s="250"/>
      <c r="DX436" s="250"/>
      <c r="DY436" s="250"/>
      <c r="DZ436" s="250"/>
      <c r="EA436" s="250"/>
      <c r="EB436" s="250"/>
      <c r="EC436" s="250"/>
      <c r="ED436" s="250"/>
      <c r="EE436" s="250"/>
      <c r="EF436" s="250"/>
      <c r="EG436" s="250"/>
      <c r="EH436" s="250"/>
      <c r="EI436" s="250"/>
    </row>
    <row r="437" spans="1:139" s="184" customFormat="1" ht="31.5" customHeight="1" x14ac:dyDescent="0.2">
      <c r="A437" s="179">
        <v>2022</v>
      </c>
      <c r="B437" s="152">
        <v>3</v>
      </c>
      <c r="C437" s="282">
        <v>44637</v>
      </c>
      <c r="D437" s="152">
        <v>372</v>
      </c>
      <c r="E437" s="152">
        <v>646</v>
      </c>
      <c r="F437" s="152">
        <v>46</v>
      </c>
      <c r="G437" s="183" t="s">
        <v>227</v>
      </c>
      <c r="H437" s="271" t="s">
        <v>228</v>
      </c>
      <c r="I437" s="271" t="s">
        <v>395</v>
      </c>
      <c r="J437" s="271">
        <v>2</v>
      </c>
      <c r="K437" s="271">
        <v>2</v>
      </c>
      <c r="L437" s="185">
        <v>212</v>
      </c>
      <c r="M437" s="186">
        <v>197.16</v>
      </c>
      <c r="N437" s="187">
        <v>226.84</v>
      </c>
      <c r="O437" s="178"/>
      <c r="P437" s="178"/>
      <c r="Q437" s="178">
        <v>270</v>
      </c>
      <c r="R437" s="178">
        <v>263</v>
      </c>
      <c r="S437" s="178">
        <v>265</v>
      </c>
      <c r="T437" s="178"/>
      <c r="U437" s="178"/>
      <c r="V437" s="178">
        <v>210</v>
      </c>
      <c r="W437" s="178">
        <v>205</v>
      </c>
      <c r="X437" s="178">
        <v>203</v>
      </c>
      <c r="Y437" s="153"/>
      <c r="Z437" s="153"/>
      <c r="AA437" s="178">
        <v>272</v>
      </c>
      <c r="AB437" s="178">
        <v>268</v>
      </c>
      <c r="AC437" s="178"/>
      <c r="AD437" s="178"/>
      <c r="AE437" s="178">
        <v>270</v>
      </c>
      <c r="AF437" s="178">
        <v>204</v>
      </c>
      <c r="AG437" s="178">
        <v>201</v>
      </c>
      <c r="AH437" s="178"/>
      <c r="AI437" s="178"/>
      <c r="AJ437" s="178">
        <v>200</v>
      </c>
      <c r="AK437" s="153"/>
      <c r="AL437" s="153"/>
      <c r="AM437" s="178"/>
      <c r="AN437" s="178"/>
      <c r="AO437" s="214"/>
      <c r="AP437" s="168">
        <v>37</v>
      </c>
      <c r="AQ437" s="169">
        <v>150</v>
      </c>
      <c r="AR437" s="167"/>
      <c r="AS437" s="167"/>
      <c r="AT437" s="167"/>
      <c r="AU437" s="167"/>
      <c r="AV437" s="167"/>
      <c r="AW437" s="167">
        <v>6</v>
      </c>
      <c r="AX437" s="167">
        <v>1</v>
      </c>
      <c r="AY437" s="167">
        <v>2</v>
      </c>
      <c r="AZ437" s="167">
        <v>1</v>
      </c>
      <c r="BA437" s="167"/>
      <c r="BB437" s="167"/>
      <c r="BC437" s="167"/>
      <c r="BD437" s="167"/>
      <c r="BE437" s="167"/>
      <c r="BF437" s="167"/>
      <c r="BG437" s="167"/>
      <c r="BH437" s="167"/>
      <c r="BI437" s="167"/>
      <c r="BJ437" s="167"/>
      <c r="BK437" s="167"/>
      <c r="BL437" s="167">
        <v>2</v>
      </c>
      <c r="BM437" s="167"/>
      <c r="BN437" s="167">
        <v>3</v>
      </c>
      <c r="BO437" s="167"/>
      <c r="BP437" s="167"/>
      <c r="BQ437" s="167"/>
      <c r="BR437" s="167"/>
      <c r="BS437" s="167"/>
      <c r="BT437" s="167"/>
      <c r="BU437" s="167"/>
      <c r="BV437" s="167"/>
      <c r="BW437" s="167">
        <v>4</v>
      </c>
      <c r="BX437" s="170"/>
      <c r="BY437" s="170">
        <v>2</v>
      </c>
      <c r="BZ437" s="170"/>
      <c r="CA437" s="170"/>
      <c r="CB437" s="170"/>
      <c r="CC437" s="170"/>
      <c r="CD437" s="170"/>
      <c r="CE437" s="170"/>
      <c r="CF437" s="170"/>
      <c r="CG437" s="171"/>
      <c r="CH437" s="166">
        <v>0.02</v>
      </c>
      <c r="CI437" s="283"/>
      <c r="CJ437" s="172"/>
      <c r="CK437" s="154"/>
      <c r="CL437" s="154"/>
      <c r="CM437" s="154"/>
      <c r="CN437" s="154"/>
      <c r="CO437" s="154" t="s">
        <v>375</v>
      </c>
      <c r="CP437" s="273" t="s">
        <v>383</v>
      </c>
      <c r="CQ437" s="250" t="s">
        <v>396</v>
      </c>
      <c r="CR437" s="250"/>
      <c r="CS437" s="250">
        <v>11</v>
      </c>
      <c r="CT437" s="250"/>
      <c r="CU437" s="250"/>
      <c r="CV437" s="250"/>
      <c r="CW437" s="250"/>
      <c r="CX437" s="250"/>
      <c r="CY437" s="250" t="str">
        <f t="shared" si="96"/>
        <v/>
      </c>
      <c r="CZ437" s="178">
        <f t="shared" si="97"/>
        <v>268</v>
      </c>
      <c r="DA437" s="178">
        <f t="shared" si="98"/>
        <v>203.83333333333334</v>
      </c>
      <c r="DB437" s="243">
        <f t="shared" si="99"/>
        <v>0</v>
      </c>
      <c r="DC437" s="12">
        <f t="shared" si="100"/>
        <v>15</v>
      </c>
      <c r="DD437" s="271">
        <f t="shared" si="101"/>
        <v>8</v>
      </c>
      <c r="DE437" s="271" t="str">
        <f t="shared" si="102"/>
        <v/>
      </c>
      <c r="DF437" s="167" t="str">
        <f t="shared" si="103"/>
        <v/>
      </c>
      <c r="DG437" s="271" t="str">
        <f t="shared" si="104"/>
        <v/>
      </c>
      <c r="DH437" s="243">
        <f t="shared" si="105"/>
        <v>8</v>
      </c>
      <c r="DI437" s="281">
        <f t="shared" si="106"/>
        <v>1</v>
      </c>
      <c r="DK437" s="12" t="str">
        <f t="shared" si="107"/>
        <v/>
      </c>
      <c r="DM437" s="242">
        <f t="shared" si="108"/>
        <v>-8.1666666666666572</v>
      </c>
      <c r="DN437" s="250">
        <f t="shared" si="109"/>
        <v>0</v>
      </c>
      <c r="DO437" s="250">
        <f t="shared" si="110"/>
        <v>1</v>
      </c>
      <c r="DP437" s="250">
        <f t="shared" si="111"/>
        <v>1</v>
      </c>
      <c r="DQ437" s="250"/>
      <c r="DR437" s="250"/>
      <c r="DS437" s="250"/>
      <c r="DT437" s="250"/>
      <c r="DU437" s="250"/>
      <c r="DV437" s="250"/>
      <c r="DW437" s="250"/>
      <c r="DX437" s="250"/>
      <c r="DY437" s="250"/>
      <c r="DZ437" s="250"/>
      <c r="EA437" s="250"/>
      <c r="EB437" s="250"/>
      <c r="EC437" s="250"/>
      <c r="ED437" s="250"/>
      <c r="EE437" s="250"/>
      <c r="EF437" s="250"/>
      <c r="EG437" s="250"/>
      <c r="EH437" s="250"/>
      <c r="EI437" s="250"/>
    </row>
    <row r="438" spans="1:139" s="184" customFormat="1" ht="31.5" customHeight="1" x14ac:dyDescent="0.2">
      <c r="A438" s="179">
        <v>2022</v>
      </c>
      <c r="B438" s="152">
        <v>3</v>
      </c>
      <c r="C438" s="282">
        <v>44637</v>
      </c>
      <c r="D438" s="152">
        <v>372</v>
      </c>
      <c r="E438" s="152">
        <v>647</v>
      </c>
      <c r="F438" s="152">
        <v>46</v>
      </c>
      <c r="G438" s="183" t="s">
        <v>229</v>
      </c>
      <c r="H438" s="271" t="s">
        <v>230</v>
      </c>
      <c r="I438" s="271" t="s">
        <v>395</v>
      </c>
      <c r="J438" s="271">
        <v>2</v>
      </c>
      <c r="K438" s="271">
        <v>2</v>
      </c>
      <c r="L438" s="185">
        <v>212</v>
      </c>
      <c r="M438" s="186">
        <v>197.16</v>
      </c>
      <c r="N438" s="187">
        <v>226.84</v>
      </c>
      <c r="O438" s="178"/>
      <c r="P438" s="178"/>
      <c r="Q438" s="178">
        <v>260</v>
      </c>
      <c r="R438" s="178">
        <v>266</v>
      </c>
      <c r="S438" s="178">
        <v>269</v>
      </c>
      <c r="T438" s="178"/>
      <c r="U438" s="178"/>
      <c r="V438" s="178">
        <v>202</v>
      </c>
      <c r="W438" s="178">
        <v>207</v>
      </c>
      <c r="X438" s="178">
        <v>205</v>
      </c>
      <c r="Y438" s="153"/>
      <c r="Z438" s="153">
        <v>139</v>
      </c>
      <c r="AA438" s="178">
        <v>290</v>
      </c>
      <c r="AB438" s="178">
        <v>277</v>
      </c>
      <c r="AC438" s="178"/>
      <c r="AD438" s="178"/>
      <c r="AE438" s="178">
        <v>265</v>
      </c>
      <c r="AF438" s="178">
        <v>210</v>
      </c>
      <c r="AG438" s="178">
        <v>200</v>
      </c>
      <c r="AH438" s="178"/>
      <c r="AI438" s="178"/>
      <c r="AJ438" s="178">
        <v>197</v>
      </c>
      <c r="AK438" s="153">
        <v>135</v>
      </c>
      <c r="AL438" s="153">
        <v>133</v>
      </c>
      <c r="AM438" s="178"/>
      <c r="AN438" s="178"/>
      <c r="AO438" s="214"/>
      <c r="AP438" s="168">
        <v>37</v>
      </c>
      <c r="AQ438" s="169">
        <v>150</v>
      </c>
      <c r="AR438" s="167"/>
      <c r="AS438" s="167"/>
      <c r="AT438" s="167"/>
      <c r="AU438" s="167"/>
      <c r="AV438" s="167"/>
      <c r="AW438" s="167">
        <v>1</v>
      </c>
      <c r="AX438" s="167">
        <v>3</v>
      </c>
      <c r="AY438" s="167">
        <v>3</v>
      </c>
      <c r="AZ438" s="167">
        <v>1</v>
      </c>
      <c r="BA438" s="167"/>
      <c r="BB438" s="167"/>
      <c r="BC438" s="167"/>
      <c r="BD438" s="167"/>
      <c r="BE438" s="167"/>
      <c r="BF438" s="167"/>
      <c r="BG438" s="167"/>
      <c r="BH438" s="167"/>
      <c r="BI438" s="167"/>
      <c r="BJ438" s="167"/>
      <c r="BK438" s="167"/>
      <c r="BL438" s="167">
        <v>2</v>
      </c>
      <c r="BM438" s="167"/>
      <c r="BN438" s="167">
        <v>3</v>
      </c>
      <c r="BO438" s="167"/>
      <c r="BP438" s="167"/>
      <c r="BQ438" s="167"/>
      <c r="BR438" s="167"/>
      <c r="BS438" s="167"/>
      <c r="BT438" s="167"/>
      <c r="BU438" s="167"/>
      <c r="BV438" s="167"/>
      <c r="BW438" s="167">
        <v>1</v>
      </c>
      <c r="BX438" s="170"/>
      <c r="BY438" s="170">
        <v>3</v>
      </c>
      <c r="BZ438" s="170"/>
      <c r="CA438" s="170"/>
      <c r="CB438" s="170"/>
      <c r="CC438" s="170"/>
      <c r="CD438" s="170"/>
      <c r="CE438" s="170"/>
      <c r="CF438" s="170"/>
      <c r="CG438" s="171"/>
      <c r="CH438" s="166">
        <v>0.02</v>
      </c>
      <c r="CI438" s="283"/>
      <c r="CJ438" s="172"/>
      <c r="CK438" s="154"/>
      <c r="CL438" s="154"/>
      <c r="CM438" s="154"/>
      <c r="CN438" s="154"/>
      <c r="CO438" s="154" t="s">
        <v>375</v>
      </c>
      <c r="CP438" s="273" t="s">
        <v>383</v>
      </c>
      <c r="CQ438" s="250" t="s">
        <v>397</v>
      </c>
      <c r="CR438" s="250"/>
      <c r="CS438" s="250">
        <v>11</v>
      </c>
      <c r="CT438" s="250"/>
      <c r="CU438" s="250"/>
      <c r="CV438" s="250"/>
      <c r="CW438" s="250"/>
      <c r="CX438" s="250"/>
      <c r="CY438" s="250" t="str">
        <f t="shared" si="96"/>
        <v/>
      </c>
      <c r="CZ438" s="178">
        <f t="shared" si="97"/>
        <v>271</v>
      </c>
      <c r="DA438" s="178">
        <f t="shared" si="98"/>
        <v>203.5</v>
      </c>
      <c r="DB438" s="243">
        <f t="shared" si="99"/>
        <v>0</v>
      </c>
      <c r="DC438" s="12">
        <f t="shared" si="100"/>
        <v>13</v>
      </c>
      <c r="DD438" s="271">
        <f t="shared" si="101"/>
        <v>7</v>
      </c>
      <c r="DE438" s="271">
        <f t="shared" si="102"/>
        <v>136</v>
      </c>
      <c r="DF438" s="167">
        <f t="shared" si="103"/>
        <v>53</v>
      </c>
      <c r="DG438" s="271">
        <f t="shared" si="104"/>
        <v>0.1</v>
      </c>
      <c r="DH438" s="243">
        <f t="shared" si="105"/>
        <v>7</v>
      </c>
      <c r="DI438" s="281">
        <f t="shared" si="106"/>
        <v>1</v>
      </c>
      <c r="DK438" s="12">
        <f t="shared" si="107"/>
        <v>16</v>
      </c>
      <c r="DM438" s="242">
        <f t="shared" si="108"/>
        <v>-8.5</v>
      </c>
      <c r="DN438" s="250">
        <f t="shared" si="109"/>
        <v>1</v>
      </c>
      <c r="DO438" s="250">
        <f t="shared" si="110"/>
        <v>1</v>
      </c>
      <c r="DP438" s="250">
        <f t="shared" si="111"/>
        <v>1</v>
      </c>
      <c r="DQ438" s="250"/>
      <c r="DR438" s="250"/>
      <c r="DS438" s="250"/>
      <c r="DT438" s="250"/>
      <c r="DU438" s="250"/>
      <c r="DV438" s="250"/>
      <c r="DW438" s="250"/>
      <c r="DX438" s="250"/>
      <c r="DY438" s="250"/>
      <c r="DZ438" s="250"/>
      <c r="EA438" s="250"/>
      <c r="EB438" s="250"/>
      <c r="EC438" s="250"/>
      <c r="ED438" s="250"/>
      <c r="EE438" s="250"/>
      <c r="EF438" s="250"/>
      <c r="EG438" s="250"/>
      <c r="EH438" s="250"/>
      <c r="EI438" s="250"/>
    </row>
    <row r="439" spans="1:139" s="184" customFormat="1" ht="31.5" customHeight="1" x14ac:dyDescent="0.2">
      <c r="A439" s="179">
        <v>2022</v>
      </c>
      <c r="B439" s="152">
        <v>3</v>
      </c>
      <c r="C439" s="282">
        <v>44637</v>
      </c>
      <c r="D439" s="152">
        <v>433</v>
      </c>
      <c r="E439" s="152">
        <v>452</v>
      </c>
      <c r="F439" s="152">
        <v>46</v>
      </c>
      <c r="G439" s="183" t="s">
        <v>169</v>
      </c>
      <c r="H439" s="271" t="s">
        <v>170</v>
      </c>
      <c r="I439" s="271" t="s">
        <v>395</v>
      </c>
      <c r="J439" s="271">
        <v>4</v>
      </c>
      <c r="K439" s="271">
        <v>2</v>
      </c>
      <c r="L439" s="185">
        <v>270</v>
      </c>
      <c r="M439" s="186">
        <v>251.1</v>
      </c>
      <c r="N439" s="187">
        <v>288.89999999999998</v>
      </c>
      <c r="O439" s="178">
        <v>197</v>
      </c>
      <c r="P439" s="178">
        <v>225</v>
      </c>
      <c r="Q439" s="178">
        <v>224</v>
      </c>
      <c r="R439" s="178">
        <v>200</v>
      </c>
      <c r="S439" s="178"/>
      <c r="T439" s="178">
        <v>175</v>
      </c>
      <c r="U439" s="178">
        <v>190</v>
      </c>
      <c r="V439" s="178">
        <v>180</v>
      </c>
      <c r="W439" s="178">
        <v>166</v>
      </c>
      <c r="X439" s="178"/>
      <c r="Y439" s="153"/>
      <c r="Z439" s="153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53"/>
      <c r="AL439" s="153"/>
      <c r="AM439" s="178"/>
      <c r="AN439" s="178"/>
      <c r="AO439" s="214"/>
      <c r="AP439" s="168">
        <v>96</v>
      </c>
      <c r="AQ439" s="169">
        <v>150</v>
      </c>
      <c r="AR439" s="167"/>
      <c r="AS439" s="167"/>
      <c r="AT439" s="167"/>
      <c r="AU439" s="167"/>
      <c r="AV439" s="167">
        <v>1360</v>
      </c>
      <c r="AW439" s="167">
        <v>4</v>
      </c>
      <c r="AX439" s="167">
        <v>1</v>
      </c>
      <c r="AY439" s="167">
        <v>1</v>
      </c>
      <c r="AZ439" s="167">
        <v>3</v>
      </c>
      <c r="BA439" s="167"/>
      <c r="BB439" s="167"/>
      <c r="BC439" s="167"/>
      <c r="BD439" s="167"/>
      <c r="BE439" s="167"/>
      <c r="BF439" s="167"/>
      <c r="BG439" s="167"/>
      <c r="BH439" s="167">
        <v>1369</v>
      </c>
      <c r="BI439" s="167"/>
      <c r="BJ439" s="167"/>
      <c r="BK439" s="167">
        <v>800</v>
      </c>
      <c r="BL439" s="167">
        <v>2</v>
      </c>
      <c r="BM439" s="167"/>
      <c r="BN439" s="167">
        <v>8</v>
      </c>
      <c r="BO439" s="167"/>
      <c r="BP439" s="167"/>
      <c r="BQ439" s="167"/>
      <c r="BR439" s="167"/>
      <c r="BS439" s="167"/>
      <c r="BT439" s="167"/>
      <c r="BU439" s="167"/>
      <c r="BV439" s="167"/>
      <c r="BW439" s="167">
        <v>3</v>
      </c>
      <c r="BX439" s="170"/>
      <c r="BY439" s="170">
        <v>4</v>
      </c>
      <c r="BZ439" s="170"/>
      <c r="CA439" s="170"/>
      <c r="CB439" s="170"/>
      <c r="CC439" s="170"/>
      <c r="CD439" s="170"/>
      <c r="CE439" s="170"/>
      <c r="CF439" s="170"/>
      <c r="CG439" s="171"/>
      <c r="CH439" s="166">
        <v>0.02</v>
      </c>
      <c r="CI439" s="283"/>
      <c r="CJ439" s="172"/>
      <c r="CK439" s="154"/>
      <c r="CL439" s="154"/>
      <c r="CM439" s="154"/>
      <c r="CN439" s="154"/>
      <c r="CO439" s="154" t="s">
        <v>375</v>
      </c>
      <c r="CP439" s="273" t="s">
        <v>391</v>
      </c>
      <c r="CQ439" s="250"/>
      <c r="CR439" s="250"/>
      <c r="CS439" s="250">
        <v>11</v>
      </c>
      <c r="CT439" s="250"/>
      <c r="CU439" s="250"/>
      <c r="CV439" s="250"/>
      <c r="CW439" s="250"/>
      <c r="CX439" s="250"/>
      <c r="CY439" s="250" t="str">
        <f t="shared" si="96"/>
        <v/>
      </c>
      <c r="CZ439" s="178">
        <f t="shared" si="97"/>
        <v>212</v>
      </c>
      <c r="DA439" s="178">
        <f t="shared" si="98"/>
        <v>177.75</v>
      </c>
      <c r="DB439" s="243">
        <f t="shared" si="99"/>
        <v>2160</v>
      </c>
      <c r="DC439" s="12">
        <f t="shared" si="100"/>
        <v>19</v>
      </c>
      <c r="DD439" s="271">
        <f t="shared" si="101"/>
        <v>10</v>
      </c>
      <c r="DE439" s="271" t="str">
        <f t="shared" si="102"/>
        <v/>
      </c>
      <c r="DF439" s="167" t="str">
        <f t="shared" si="103"/>
        <v/>
      </c>
      <c r="DG439" s="271" t="str">
        <f t="shared" si="104"/>
        <v/>
      </c>
      <c r="DH439" s="243">
        <f t="shared" si="105"/>
        <v>2170</v>
      </c>
      <c r="DI439" s="281">
        <f t="shared" si="106"/>
        <v>4.608294930875576E-3</v>
      </c>
      <c r="DK439" s="12" t="str">
        <f t="shared" si="107"/>
        <v/>
      </c>
      <c r="DM439" s="242">
        <f t="shared" si="108"/>
        <v>-92.25</v>
      </c>
      <c r="DN439" s="250">
        <f t="shared" si="109"/>
        <v>0</v>
      </c>
      <c r="DO439" s="250">
        <f t="shared" si="110"/>
        <v>0</v>
      </c>
      <c r="DP439" s="250">
        <f t="shared" si="111"/>
        <v>1</v>
      </c>
      <c r="DQ439" s="250"/>
      <c r="DR439" s="250"/>
      <c r="DS439" s="250"/>
      <c r="DT439" s="250"/>
      <c r="DU439" s="250"/>
      <c r="DV439" s="250"/>
      <c r="DW439" s="250"/>
      <c r="DX439" s="250"/>
      <c r="DY439" s="250"/>
      <c r="DZ439" s="250"/>
      <c r="EA439" s="250"/>
      <c r="EB439" s="250"/>
      <c r="EC439" s="250"/>
      <c r="ED439" s="250"/>
      <c r="EE439" s="250"/>
      <c r="EF439" s="250"/>
      <c r="EG439" s="250"/>
      <c r="EH439" s="250"/>
      <c r="EI439" s="250"/>
    </row>
    <row r="440" spans="1:139" s="184" customFormat="1" ht="31.5" customHeight="1" x14ac:dyDescent="0.2">
      <c r="A440" s="179">
        <v>2022</v>
      </c>
      <c r="B440" s="152">
        <v>3</v>
      </c>
      <c r="C440" s="282">
        <v>44637</v>
      </c>
      <c r="D440" s="152">
        <v>433</v>
      </c>
      <c r="E440" s="152">
        <v>453</v>
      </c>
      <c r="F440" s="152">
        <v>46</v>
      </c>
      <c r="G440" s="183" t="s">
        <v>171</v>
      </c>
      <c r="H440" s="271" t="s">
        <v>172</v>
      </c>
      <c r="I440" s="271" t="s">
        <v>395</v>
      </c>
      <c r="J440" s="271">
        <v>4</v>
      </c>
      <c r="K440" s="271">
        <v>2</v>
      </c>
      <c r="L440" s="185">
        <v>175</v>
      </c>
      <c r="M440" s="186">
        <v>162.75</v>
      </c>
      <c r="N440" s="187">
        <v>187.25</v>
      </c>
      <c r="O440" s="178">
        <v>282</v>
      </c>
      <c r="P440" s="178">
        <v>320</v>
      </c>
      <c r="Q440" s="178">
        <v>369</v>
      </c>
      <c r="R440" s="178">
        <v>287</v>
      </c>
      <c r="S440" s="178"/>
      <c r="T440" s="178">
        <v>255</v>
      </c>
      <c r="U440" s="178">
        <v>281</v>
      </c>
      <c r="V440" s="178">
        <v>290</v>
      </c>
      <c r="W440" s="178">
        <v>252</v>
      </c>
      <c r="X440" s="178"/>
      <c r="Y440" s="153">
        <v>179</v>
      </c>
      <c r="Z440" s="153">
        <v>181</v>
      </c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53"/>
      <c r="AL440" s="153"/>
      <c r="AM440" s="178"/>
      <c r="AN440" s="178"/>
      <c r="AO440" s="214"/>
      <c r="AP440" s="168">
        <v>96</v>
      </c>
      <c r="AQ440" s="169">
        <v>150</v>
      </c>
      <c r="AR440" s="167"/>
      <c r="AS440" s="167"/>
      <c r="AT440" s="167"/>
      <c r="AU440" s="167"/>
      <c r="AV440" s="167">
        <v>1360</v>
      </c>
      <c r="AW440" s="167">
        <v>3</v>
      </c>
      <c r="AX440" s="167">
        <v>1</v>
      </c>
      <c r="AY440" s="167">
        <v>1</v>
      </c>
      <c r="AZ440" s="167">
        <v>4</v>
      </c>
      <c r="BA440" s="167"/>
      <c r="BB440" s="167"/>
      <c r="BC440" s="167"/>
      <c r="BD440" s="167"/>
      <c r="BE440" s="167"/>
      <c r="BF440" s="167"/>
      <c r="BG440" s="167"/>
      <c r="BH440" s="167">
        <v>1369</v>
      </c>
      <c r="BI440" s="167"/>
      <c r="BJ440" s="167"/>
      <c r="BK440" s="167">
        <v>800</v>
      </c>
      <c r="BL440" s="167">
        <v>4</v>
      </c>
      <c r="BM440" s="167"/>
      <c r="BN440" s="167">
        <v>6</v>
      </c>
      <c r="BO440" s="167"/>
      <c r="BP440" s="167"/>
      <c r="BQ440" s="167"/>
      <c r="BR440" s="167"/>
      <c r="BS440" s="167"/>
      <c r="BT440" s="167"/>
      <c r="BU440" s="167"/>
      <c r="BV440" s="167"/>
      <c r="BW440" s="167">
        <v>3</v>
      </c>
      <c r="BX440" s="170"/>
      <c r="BY440" s="170">
        <v>3</v>
      </c>
      <c r="BZ440" s="170"/>
      <c r="CA440" s="170"/>
      <c r="CB440" s="170"/>
      <c r="CC440" s="170"/>
      <c r="CD440" s="170"/>
      <c r="CE440" s="170"/>
      <c r="CF440" s="170"/>
      <c r="CG440" s="171"/>
      <c r="CH440" s="166">
        <v>0.02</v>
      </c>
      <c r="CI440" s="283"/>
      <c r="CJ440" s="172"/>
      <c r="CK440" s="154"/>
      <c r="CL440" s="154"/>
      <c r="CM440" s="154"/>
      <c r="CN440" s="154"/>
      <c r="CO440" s="154" t="s">
        <v>375</v>
      </c>
      <c r="CP440" s="273" t="s">
        <v>391</v>
      </c>
      <c r="CQ440" s="250"/>
      <c r="CR440" s="250"/>
      <c r="CS440" s="250">
        <v>11</v>
      </c>
      <c r="CT440" s="250"/>
      <c r="CU440" s="250"/>
      <c r="CV440" s="250"/>
      <c r="CW440" s="250"/>
      <c r="CX440" s="250"/>
      <c r="CY440" s="250" t="str">
        <f t="shared" si="96"/>
        <v/>
      </c>
      <c r="CZ440" s="178">
        <f t="shared" si="97"/>
        <v>315</v>
      </c>
      <c r="DA440" s="178">
        <f t="shared" si="98"/>
        <v>269.5</v>
      </c>
      <c r="DB440" s="243">
        <f t="shared" si="99"/>
        <v>2160</v>
      </c>
      <c r="DC440" s="12">
        <f t="shared" si="100"/>
        <v>19</v>
      </c>
      <c r="DD440" s="271">
        <f t="shared" si="101"/>
        <v>10</v>
      </c>
      <c r="DE440" s="271">
        <f t="shared" si="102"/>
        <v>180</v>
      </c>
      <c r="DF440" s="167">
        <f t="shared" si="103"/>
        <v>80</v>
      </c>
      <c r="DG440" s="271">
        <f t="shared" si="104"/>
        <v>0.1</v>
      </c>
      <c r="DH440" s="243">
        <f t="shared" si="105"/>
        <v>2170</v>
      </c>
      <c r="DI440" s="281">
        <f t="shared" si="106"/>
        <v>4.608294930875576E-3</v>
      </c>
      <c r="DK440" s="12">
        <f t="shared" si="107"/>
        <v>-16</v>
      </c>
      <c r="DM440" s="242">
        <f t="shared" si="108"/>
        <v>94.5</v>
      </c>
      <c r="DN440" s="250">
        <f t="shared" si="109"/>
        <v>0</v>
      </c>
      <c r="DO440" s="250">
        <f t="shared" si="110"/>
        <v>1</v>
      </c>
      <c r="DP440" s="250">
        <f t="shared" si="111"/>
        <v>0</v>
      </c>
      <c r="DQ440" s="250"/>
      <c r="DR440" s="250"/>
      <c r="DS440" s="250"/>
      <c r="DT440" s="250"/>
      <c r="DU440" s="250"/>
      <c r="DV440" s="250"/>
      <c r="DW440" s="250"/>
      <c r="DX440" s="250"/>
      <c r="DY440" s="250"/>
      <c r="DZ440" s="250"/>
      <c r="EA440" s="250"/>
      <c r="EB440" s="250"/>
      <c r="EC440" s="250"/>
      <c r="ED440" s="250"/>
      <c r="EE440" s="250"/>
      <c r="EF440" s="250"/>
      <c r="EG440" s="250"/>
      <c r="EH440" s="250"/>
      <c r="EI440" s="250"/>
    </row>
    <row r="441" spans="1:139" s="184" customFormat="1" ht="31.5" customHeight="1" x14ac:dyDescent="0.2">
      <c r="A441" s="179">
        <v>2022</v>
      </c>
      <c r="B441" s="152">
        <v>3</v>
      </c>
      <c r="C441" s="282">
        <v>44637</v>
      </c>
      <c r="D441" s="152">
        <v>334</v>
      </c>
      <c r="E441" s="152">
        <v>254</v>
      </c>
      <c r="F441" s="152">
        <v>49</v>
      </c>
      <c r="G441" s="183" t="s">
        <v>159</v>
      </c>
      <c r="H441" s="271" t="s">
        <v>160</v>
      </c>
      <c r="I441" s="271" t="s">
        <v>395</v>
      </c>
      <c r="J441" s="271">
        <v>4</v>
      </c>
      <c r="K441" s="271">
        <v>2</v>
      </c>
      <c r="L441" s="185">
        <v>203</v>
      </c>
      <c r="M441" s="186">
        <v>188.79</v>
      </c>
      <c r="N441" s="187">
        <v>217.21</v>
      </c>
      <c r="O441" s="178">
        <v>237</v>
      </c>
      <c r="P441" s="178">
        <v>290</v>
      </c>
      <c r="Q441" s="178">
        <v>289</v>
      </c>
      <c r="R441" s="178">
        <v>325</v>
      </c>
      <c r="S441" s="178"/>
      <c r="T441" s="178">
        <v>190</v>
      </c>
      <c r="U441" s="178">
        <v>202</v>
      </c>
      <c r="V441" s="178">
        <v>210</v>
      </c>
      <c r="W441" s="178">
        <v>238</v>
      </c>
      <c r="X441" s="178"/>
      <c r="Y441" s="153">
        <v>142</v>
      </c>
      <c r="Z441" s="153">
        <v>145</v>
      </c>
      <c r="AA441" s="178">
        <v>289</v>
      </c>
      <c r="AB441" s="178">
        <v>297</v>
      </c>
      <c r="AC441" s="178"/>
      <c r="AD441" s="178"/>
      <c r="AE441" s="178">
        <v>290</v>
      </c>
      <c r="AF441" s="178">
        <v>207</v>
      </c>
      <c r="AG441" s="178">
        <v>209</v>
      </c>
      <c r="AH441" s="178"/>
      <c r="AI441" s="178"/>
      <c r="AJ441" s="178">
        <v>203</v>
      </c>
      <c r="AK441" s="153">
        <v>154</v>
      </c>
      <c r="AL441" s="153">
        <v>154</v>
      </c>
      <c r="AM441" s="178"/>
      <c r="AN441" s="178"/>
      <c r="AO441" s="214"/>
      <c r="AP441" s="168">
        <v>94</v>
      </c>
      <c r="AQ441" s="169">
        <v>153</v>
      </c>
      <c r="AR441" s="167"/>
      <c r="AS441" s="167"/>
      <c r="AT441" s="167"/>
      <c r="AU441" s="167"/>
      <c r="AV441" s="167">
        <v>1200</v>
      </c>
      <c r="AW441" s="167">
        <v>8</v>
      </c>
      <c r="AX441" s="167">
        <v>12</v>
      </c>
      <c r="AY441" s="167">
        <v>6</v>
      </c>
      <c r="AZ441" s="167">
        <v>8</v>
      </c>
      <c r="BA441" s="167"/>
      <c r="BB441" s="167"/>
      <c r="BC441" s="167"/>
      <c r="BD441" s="167"/>
      <c r="BE441" s="167"/>
      <c r="BF441" s="167"/>
      <c r="BG441" s="167"/>
      <c r="BH441" s="167">
        <v>1217</v>
      </c>
      <c r="BI441" s="167"/>
      <c r="BJ441" s="167"/>
      <c r="BK441" s="167"/>
      <c r="BL441" s="167">
        <v>7</v>
      </c>
      <c r="BM441" s="167"/>
      <c r="BN441" s="167">
        <v>6</v>
      </c>
      <c r="BO441" s="167">
        <v>5</v>
      </c>
      <c r="BP441" s="167"/>
      <c r="BQ441" s="167"/>
      <c r="BR441" s="167"/>
      <c r="BS441" s="167"/>
      <c r="BT441" s="167"/>
      <c r="BU441" s="167"/>
      <c r="BV441" s="167"/>
      <c r="BW441" s="167">
        <v>7</v>
      </c>
      <c r="BX441" s="170"/>
      <c r="BY441" s="170">
        <v>6</v>
      </c>
      <c r="BZ441" s="170">
        <v>6</v>
      </c>
      <c r="CA441" s="170"/>
      <c r="CB441" s="170"/>
      <c r="CC441" s="170"/>
      <c r="CD441" s="170"/>
      <c r="CE441" s="170"/>
      <c r="CF441" s="170"/>
      <c r="CG441" s="171"/>
      <c r="CH441" s="166">
        <v>0.02</v>
      </c>
      <c r="CI441" s="283"/>
      <c r="CJ441" s="172"/>
      <c r="CK441" s="154"/>
      <c r="CL441" s="154"/>
      <c r="CM441" s="154"/>
      <c r="CN441" s="154"/>
      <c r="CO441" s="154" t="s">
        <v>375</v>
      </c>
      <c r="CP441" s="273" t="s">
        <v>391</v>
      </c>
      <c r="CQ441" s="250" t="s">
        <v>398</v>
      </c>
      <c r="CR441" s="250"/>
      <c r="CS441" s="250">
        <v>11</v>
      </c>
      <c r="CT441" s="250"/>
      <c r="CU441" s="250"/>
      <c r="CV441" s="250"/>
      <c r="CW441" s="250"/>
      <c r="CX441" s="250"/>
      <c r="CY441" s="250" t="str">
        <f t="shared" si="96"/>
        <v/>
      </c>
      <c r="CZ441" s="178">
        <f t="shared" si="97"/>
        <v>288</v>
      </c>
      <c r="DA441" s="178">
        <f t="shared" si="98"/>
        <v>208.42857142857142</v>
      </c>
      <c r="DB441" s="243">
        <f t="shared" si="99"/>
        <v>1200</v>
      </c>
      <c r="DC441" s="12">
        <f t="shared" si="100"/>
        <v>52</v>
      </c>
      <c r="DD441" s="271">
        <f t="shared" si="101"/>
        <v>26</v>
      </c>
      <c r="DE441" s="271">
        <f t="shared" si="102"/>
        <v>149</v>
      </c>
      <c r="DF441" s="167">
        <f t="shared" si="103"/>
        <v>97</v>
      </c>
      <c r="DG441" s="271">
        <f t="shared" si="104"/>
        <v>0.3</v>
      </c>
      <c r="DH441" s="243">
        <f t="shared" si="105"/>
        <v>1226</v>
      </c>
      <c r="DI441" s="281">
        <f t="shared" si="106"/>
        <v>2.1207177814029365E-2</v>
      </c>
      <c r="DK441" s="12">
        <f t="shared" si="107"/>
        <v>3</v>
      </c>
      <c r="DM441" s="242">
        <f t="shared" si="108"/>
        <v>5.4285714285714164</v>
      </c>
      <c r="DN441" s="250">
        <f t="shared" si="109"/>
        <v>1</v>
      </c>
      <c r="DO441" s="250">
        <f t="shared" si="110"/>
        <v>1</v>
      </c>
      <c r="DP441" s="250">
        <f t="shared" si="111"/>
        <v>1</v>
      </c>
      <c r="DQ441" s="250"/>
      <c r="DR441" s="250"/>
      <c r="DS441" s="250"/>
      <c r="DT441" s="250"/>
      <c r="DU441" s="250"/>
      <c r="DV441" s="250"/>
      <c r="DW441" s="250"/>
      <c r="DX441" s="250"/>
      <c r="DY441" s="250"/>
      <c r="DZ441" s="250"/>
      <c r="EA441" s="250"/>
      <c r="EB441" s="250"/>
      <c r="EC441" s="250"/>
      <c r="ED441" s="250"/>
      <c r="EE441" s="250"/>
      <c r="EF441" s="250"/>
      <c r="EG441" s="250"/>
      <c r="EH441" s="250"/>
      <c r="EI441" s="250"/>
    </row>
    <row r="442" spans="1:139" s="184" customFormat="1" ht="31.5" customHeight="1" x14ac:dyDescent="0.2">
      <c r="A442" s="179">
        <v>2022</v>
      </c>
      <c r="B442" s="152">
        <v>3</v>
      </c>
      <c r="C442" s="282">
        <v>44637</v>
      </c>
      <c r="D442" s="152">
        <v>529</v>
      </c>
      <c r="E442" s="152">
        <v>937</v>
      </c>
      <c r="F442" s="152"/>
      <c r="G442" s="183" t="s">
        <v>127</v>
      </c>
      <c r="H442" s="271" t="s">
        <v>128</v>
      </c>
      <c r="I442" s="271" t="s">
        <v>365</v>
      </c>
      <c r="J442" s="271">
        <v>1</v>
      </c>
      <c r="K442" s="271">
        <v>4</v>
      </c>
      <c r="L442" s="185">
        <v>1586</v>
      </c>
      <c r="M442" s="186">
        <v>1492.4</v>
      </c>
      <c r="N442" s="187">
        <v>1698.6</v>
      </c>
      <c r="O442" s="178"/>
      <c r="P442" s="178"/>
      <c r="Q442" s="178"/>
      <c r="R442" s="178">
        <v>1789</v>
      </c>
      <c r="S442" s="178">
        <v>1616</v>
      </c>
      <c r="T442" s="178"/>
      <c r="U442" s="178"/>
      <c r="V442" s="178"/>
      <c r="W442" s="178">
        <v>1400</v>
      </c>
      <c r="X442" s="178">
        <v>1370</v>
      </c>
      <c r="Y442" s="153"/>
      <c r="Z442" s="153"/>
      <c r="AA442" s="178">
        <v>1643</v>
      </c>
      <c r="AB442" s="178">
        <v>1663</v>
      </c>
      <c r="AC442" s="178"/>
      <c r="AD442" s="178"/>
      <c r="AE442" s="178">
        <v>1622</v>
      </c>
      <c r="AF442" s="178">
        <v>1375</v>
      </c>
      <c r="AG442" s="178">
        <v>1375</v>
      </c>
      <c r="AH442" s="178"/>
      <c r="AI442" s="178"/>
      <c r="AJ442" s="178">
        <v>1333</v>
      </c>
      <c r="AK442" s="153"/>
      <c r="AL442" s="153"/>
      <c r="AM442" s="178"/>
      <c r="AN442" s="178"/>
      <c r="AO442" s="214"/>
      <c r="AP442" s="168">
        <v>20</v>
      </c>
      <c r="AQ442" s="169">
        <v>180</v>
      </c>
      <c r="AR442" s="167"/>
      <c r="AS442" s="167"/>
      <c r="AT442" s="167"/>
      <c r="AU442" s="167"/>
      <c r="AV442" s="167"/>
      <c r="AW442" s="167"/>
      <c r="AX442" s="167"/>
      <c r="AY442" s="167"/>
      <c r="AZ442" s="167"/>
      <c r="BA442" s="167"/>
      <c r="BB442" s="167"/>
      <c r="BC442" s="167"/>
      <c r="BD442" s="167"/>
      <c r="BE442" s="167"/>
      <c r="BF442" s="167"/>
      <c r="BG442" s="167"/>
      <c r="BH442" s="167"/>
      <c r="BI442" s="167"/>
      <c r="BJ442" s="167"/>
      <c r="BK442" s="167"/>
      <c r="BL442" s="167"/>
      <c r="BM442" s="167"/>
      <c r="BN442" s="167"/>
      <c r="BO442" s="167"/>
      <c r="BP442" s="167"/>
      <c r="BQ442" s="167"/>
      <c r="BR442" s="167"/>
      <c r="BS442" s="167"/>
      <c r="BT442" s="167"/>
      <c r="BU442" s="167"/>
      <c r="BV442" s="167"/>
      <c r="BW442" s="167"/>
      <c r="BX442" s="170"/>
      <c r="BY442" s="170"/>
      <c r="BZ442" s="170"/>
      <c r="CA442" s="170"/>
      <c r="CB442" s="170"/>
      <c r="CC442" s="170"/>
      <c r="CD442" s="170"/>
      <c r="CE442" s="170"/>
      <c r="CF442" s="170"/>
      <c r="CG442" s="171"/>
      <c r="CH442" s="166"/>
      <c r="CI442" s="283"/>
      <c r="CJ442" s="172"/>
      <c r="CK442" s="154"/>
      <c r="CL442" s="154"/>
      <c r="CM442" s="154"/>
      <c r="CN442" s="154"/>
      <c r="CO442" s="154" t="s">
        <v>367</v>
      </c>
      <c r="CP442" s="273"/>
      <c r="CQ442" s="250" t="s">
        <v>439</v>
      </c>
      <c r="CR442" s="250"/>
      <c r="CS442" s="250">
        <v>11</v>
      </c>
      <c r="CT442" s="250"/>
      <c r="CU442" s="250"/>
      <c r="CV442" s="250"/>
      <c r="CW442" s="250"/>
      <c r="CX442" s="250"/>
      <c r="CY442" s="250" t="str">
        <f t="shared" si="96"/>
        <v/>
      </c>
      <c r="CZ442" s="178">
        <f t="shared" si="97"/>
        <v>1667</v>
      </c>
      <c r="DA442" s="178">
        <f t="shared" si="98"/>
        <v>1370.6</v>
      </c>
      <c r="DB442" s="243">
        <f t="shared" si="99"/>
        <v>0</v>
      </c>
      <c r="DC442" s="12">
        <f t="shared" si="100"/>
        <v>0</v>
      </c>
      <c r="DD442" s="271">
        <f t="shared" si="101"/>
        <v>0</v>
      </c>
      <c r="DE442" s="271" t="str">
        <f t="shared" si="102"/>
        <v/>
      </c>
      <c r="DF442" s="167" t="str">
        <f t="shared" si="103"/>
        <v/>
      </c>
      <c r="DG442" s="271" t="str">
        <f t="shared" si="104"/>
        <v/>
      </c>
      <c r="DH442" s="243">
        <f t="shared" si="105"/>
        <v>0</v>
      </c>
      <c r="DI442" s="281" t="str">
        <f t="shared" si="106"/>
        <v/>
      </c>
      <c r="DK442" s="12" t="str">
        <f t="shared" si="107"/>
        <v/>
      </c>
      <c r="DM442" s="242">
        <f t="shared" si="108"/>
        <v>-215.40000000000009</v>
      </c>
      <c r="DN442" s="250">
        <f t="shared" si="109"/>
        <v>0</v>
      </c>
      <c r="DO442" s="250">
        <f t="shared" si="110"/>
        <v>0</v>
      </c>
      <c r="DP442" s="250">
        <f t="shared" si="111"/>
        <v>1</v>
      </c>
      <c r="DQ442" s="250"/>
      <c r="DR442" s="250"/>
      <c r="DS442" s="250"/>
      <c r="DT442" s="250"/>
      <c r="DU442" s="250"/>
      <c r="DV442" s="250"/>
      <c r="DW442" s="250"/>
      <c r="DX442" s="250"/>
      <c r="DY442" s="250"/>
      <c r="DZ442" s="250"/>
      <c r="EA442" s="250"/>
      <c r="EB442" s="250"/>
      <c r="EC442" s="250"/>
      <c r="ED442" s="250"/>
      <c r="EE442" s="250"/>
      <c r="EF442" s="250"/>
      <c r="EG442" s="250"/>
      <c r="EH442" s="250"/>
      <c r="EI442" s="250"/>
    </row>
    <row r="443" spans="1:139" s="184" customFormat="1" ht="31.5" customHeight="1" x14ac:dyDescent="0.2">
      <c r="A443" s="179">
        <v>2022</v>
      </c>
      <c r="B443" s="152">
        <v>3</v>
      </c>
      <c r="C443" s="282">
        <v>44640</v>
      </c>
      <c r="D443" s="152">
        <v>375</v>
      </c>
      <c r="E443" s="152">
        <v>437</v>
      </c>
      <c r="F443" s="152">
        <v>2</v>
      </c>
      <c r="G443" s="183" t="s">
        <v>163</v>
      </c>
      <c r="H443" s="271" t="s">
        <v>164</v>
      </c>
      <c r="I443" s="271" t="s">
        <v>365</v>
      </c>
      <c r="J443" s="271">
        <v>4</v>
      </c>
      <c r="K443" s="271">
        <v>2</v>
      </c>
      <c r="L443" s="185">
        <v>168</v>
      </c>
      <c r="M443" s="186">
        <v>158.08799999999999</v>
      </c>
      <c r="N443" s="187">
        <v>179.928</v>
      </c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53"/>
      <c r="Z443" s="153">
        <v>108</v>
      </c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53">
        <v>124</v>
      </c>
      <c r="AL443" s="153"/>
      <c r="AM443" s="178"/>
      <c r="AN443" s="178"/>
      <c r="AO443" s="214"/>
      <c r="AP443" s="168">
        <v>120</v>
      </c>
      <c r="AQ443" s="169">
        <v>120</v>
      </c>
      <c r="AR443" s="167"/>
      <c r="AS443" s="167"/>
      <c r="AT443" s="167"/>
      <c r="AU443" s="167"/>
      <c r="AV443" s="167">
        <v>1775</v>
      </c>
      <c r="AW443" s="167">
        <v>2</v>
      </c>
      <c r="AX443" s="167">
        <v>5</v>
      </c>
      <c r="AY443" s="167">
        <v>6</v>
      </c>
      <c r="AZ443" s="167"/>
      <c r="BA443" s="167"/>
      <c r="BB443" s="167"/>
      <c r="BC443" s="167"/>
      <c r="BD443" s="167"/>
      <c r="BE443" s="167"/>
      <c r="BF443" s="167"/>
      <c r="BG443" s="167"/>
      <c r="BH443" s="167">
        <v>1782</v>
      </c>
      <c r="BI443" s="167"/>
      <c r="BJ443" s="167"/>
      <c r="BK443" s="167">
        <v>825</v>
      </c>
      <c r="BL443" s="167">
        <v>4</v>
      </c>
      <c r="BM443" s="167">
        <v>2</v>
      </c>
      <c r="BN443" s="167">
        <v>4</v>
      </c>
      <c r="BO443" s="167"/>
      <c r="BP443" s="167"/>
      <c r="BQ443" s="167"/>
      <c r="BR443" s="167"/>
      <c r="BS443" s="167"/>
      <c r="BT443" s="167"/>
      <c r="BU443" s="167"/>
      <c r="BV443" s="167"/>
      <c r="BW443" s="167">
        <v>3</v>
      </c>
      <c r="BX443" s="170">
        <v>3</v>
      </c>
      <c r="BY443" s="170">
        <v>5</v>
      </c>
      <c r="BZ443" s="170"/>
      <c r="CA443" s="170"/>
      <c r="CB443" s="170"/>
      <c r="CC443" s="170"/>
      <c r="CD443" s="170"/>
      <c r="CE443" s="170"/>
      <c r="CF443" s="170"/>
      <c r="CG443" s="171"/>
      <c r="CH443" s="166">
        <v>1.4999999999999999E-2</v>
      </c>
      <c r="CI443" s="283"/>
      <c r="CJ443" s="172"/>
      <c r="CK443" s="154"/>
      <c r="CL443" s="154"/>
      <c r="CM443" s="154"/>
      <c r="CN443" s="154"/>
      <c r="CO443" s="154" t="s">
        <v>367</v>
      </c>
      <c r="CP443" s="273" t="s">
        <v>368</v>
      </c>
      <c r="CQ443" s="250" t="s">
        <v>421</v>
      </c>
      <c r="CR443" s="250" t="s">
        <v>370</v>
      </c>
      <c r="CS443" s="250">
        <v>11</v>
      </c>
      <c r="CT443" s="250"/>
      <c r="CU443" s="250"/>
      <c r="CV443" s="250"/>
      <c r="CW443" s="250"/>
      <c r="CX443" s="250"/>
      <c r="CY443" s="250" t="str">
        <f t="shared" si="96"/>
        <v/>
      </c>
      <c r="CZ443" s="178" t="str">
        <f t="shared" si="97"/>
        <v/>
      </c>
      <c r="DA443" s="178" t="str">
        <f t="shared" si="98"/>
        <v/>
      </c>
      <c r="DB443" s="243">
        <f t="shared" si="99"/>
        <v>2600</v>
      </c>
      <c r="DC443" s="12">
        <f t="shared" si="100"/>
        <v>23</v>
      </c>
      <c r="DD443" s="271">
        <f t="shared" si="101"/>
        <v>12</v>
      </c>
      <c r="DE443" s="271">
        <f t="shared" si="102"/>
        <v>116</v>
      </c>
      <c r="DF443" s="167">
        <f t="shared" si="103"/>
        <v>124</v>
      </c>
      <c r="DG443" s="271">
        <f t="shared" si="104"/>
        <v>0.1</v>
      </c>
      <c r="DH443" s="243">
        <f t="shared" si="105"/>
        <v>2612</v>
      </c>
      <c r="DI443" s="281">
        <f t="shared" si="106"/>
        <v>4.5941807044410417E-3</v>
      </c>
      <c r="DK443" s="12">
        <f t="shared" si="107"/>
        <v>4</v>
      </c>
      <c r="DM443" s="242" t="str">
        <f t="shared" si="108"/>
        <v/>
      </c>
      <c r="DN443" s="250">
        <f t="shared" si="109"/>
        <v>1</v>
      </c>
      <c r="DO443" s="250">
        <f t="shared" si="110"/>
        <v>1</v>
      </c>
      <c r="DP443" s="250">
        <f t="shared" si="111"/>
        <v>0</v>
      </c>
      <c r="DQ443" s="250"/>
      <c r="DR443" s="250"/>
      <c r="DS443" s="250"/>
      <c r="DT443" s="250"/>
      <c r="DU443" s="250"/>
      <c r="DV443" s="250"/>
      <c r="DW443" s="250"/>
      <c r="DX443" s="250"/>
      <c r="DY443" s="250"/>
      <c r="DZ443" s="250"/>
      <c r="EA443" s="250"/>
      <c r="EB443" s="250"/>
      <c r="EC443" s="250"/>
      <c r="ED443" s="250"/>
      <c r="EE443" s="250"/>
      <c r="EF443" s="250"/>
      <c r="EG443" s="250"/>
      <c r="EH443" s="250"/>
      <c r="EI443" s="250"/>
    </row>
    <row r="444" spans="1:139" s="184" customFormat="1" ht="31.5" customHeight="1" x14ac:dyDescent="0.2">
      <c r="A444" s="179">
        <v>2022</v>
      </c>
      <c r="B444" s="152">
        <v>3</v>
      </c>
      <c r="C444" s="282">
        <v>44640</v>
      </c>
      <c r="D444" s="152">
        <v>384</v>
      </c>
      <c r="E444" s="152">
        <v>556</v>
      </c>
      <c r="F444" s="152">
        <v>2</v>
      </c>
      <c r="G444" s="183" t="s">
        <v>251</v>
      </c>
      <c r="H444" s="271" t="s">
        <v>252</v>
      </c>
      <c r="I444" s="271" t="s">
        <v>365</v>
      </c>
      <c r="J444" s="271">
        <v>1</v>
      </c>
      <c r="K444" s="271">
        <v>6</v>
      </c>
      <c r="L444" s="185">
        <v>1066</v>
      </c>
      <c r="M444" s="186">
        <v>1003.106</v>
      </c>
      <c r="N444" s="187">
        <v>1141.6859999999999</v>
      </c>
      <c r="O444" s="178"/>
      <c r="P444" s="178"/>
      <c r="Q444" s="178"/>
      <c r="R444" s="178">
        <v>1707</v>
      </c>
      <c r="S444" s="178">
        <v>1845</v>
      </c>
      <c r="T444" s="178"/>
      <c r="U444" s="178"/>
      <c r="V444" s="178"/>
      <c r="W444" s="178">
        <v>1309</v>
      </c>
      <c r="X444" s="178">
        <v>1336</v>
      </c>
      <c r="Y444" s="153"/>
      <c r="Z444" s="153"/>
      <c r="AA444" s="178">
        <v>1711</v>
      </c>
      <c r="AB444" s="178">
        <v>1684</v>
      </c>
      <c r="AC444" s="178">
        <v>1741</v>
      </c>
      <c r="AD444" s="178">
        <v>1713</v>
      </c>
      <c r="AE444" s="178">
        <v>1746</v>
      </c>
      <c r="AF444" s="178">
        <v>1314</v>
      </c>
      <c r="AG444" s="178">
        <v>1299</v>
      </c>
      <c r="AH444" s="178">
        <v>1301</v>
      </c>
      <c r="AI444" s="178">
        <v>1314</v>
      </c>
      <c r="AJ444" s="178">
        <v>1313</v>
      </c>
      <c r="AK444" s="153"/>
      <c r="AL444" s="153"/>
      <c r="AM444" s="178"/>
      <c r="AN444" s="178"/>
      <c r="AO444" s="214"/>
      <c r="AP444" s="168">
        <v>21</v>
      </c>
      <c r="AQ444" s="169">
        <v>180</v>
      </c>
      <c r="AR444" s="167"/>
      <c r="AS444" s="167"/>
      <c r="AT444" s="167"/>
      <c r="AU444" s="167"/>
      <c r="AV444" s="167"/>
      <c r="AW444" s="167">
        <v>4</v>
      </c>
      <c r="AX444" s="167">
        <v>4</v>
      </c>
      <c r="AY444" s="167">
        <v>6</v>
      </c>
      <c r="AZ444" s="167"/>
      <c r="BA444" s="167"/>
      <c r="BB444" s="167"/>
      <c r="BC444" s="167"/>
      <c r="BD444" s="167"/>
      <c r="BE444" s="167"/>
      <c r="BF444" s="167"/>
      <c r="BG444" s="167"/>
      <c r="BH444" s="167"/>
      <c r="BI444" s="167"/>
      <c r="BJ444" s="167"/>
      <c r="BK444" s="167">
        <v>96</v>
      </c>
      <c r="BL444" s="167">
        <v>6</v>
      </c>
      <c r="BM444" s="167">
        <v>6</v>
      </c>
      <c r="BN444" s="167">
        <v>6</v>
      </c>
      <c r="BO444" s="167"/>
      <c r="BP444" s="167"/>
      <c r="BQ444" s="167"/>
      <c r="BR444" s="167"/>
      <c r="BS444" s="167"/>
      <c r="BT444" s="167"/>
      <c r="BU444" s="167"/>
      <c r="BV444" s="167"/>
      <c r="BW444" s="167">
        <v>1</v>
      </c>
      <c r="BX444" s="170">
        <v>1</v>
      </c>
      <c r="BY444" s="170">
        <v>2</v>
      </c>
      <c r="BZ444" s="170"/>
      <c r="CA444" s="170"/>
      <c r="CB444" s="170"/>
      <c r="CC444" s="170"/>
      <c r="CD444" s="170"/>
      <c r="CE444" s="170"/>
      <c r="CF444" s="170"/>
      <c r="CG444" s="171"/>
      <c r="CH444" s="166">
        <v>1.4999999999999999E-2</v>
      </c>
      <c r="CI444" s="283"/>
      <c r="CJ444" s="172"/>
      <c r="CK444" s="154"/>
      <c r="CL444" s="154"/>
      <c r="CM444" s="154"/>
      <c r="CN444" s="154"/>
      <c r="CO444" s="154" t="s">
        <v>367</v>
      </c>
      <c r="CP444" s="273" t="s">
        <v>368</v>
      </c>
      <c r="CQ444" s="250" t="s">
        <v>399</v>
      </c>
      <c r="CR444" s="250"/>
      <c r="CS444" s="250">
        <v>11</v>
      </c>
      <c r="CT444" s="250"/>
      <c r="CU444" s="250"/>
      <c r="CV444" s="250"/>
      <c r="CW444" s="250"/>
      <c r="CX444" s="250"/>
      <c r="CY444" s="250" t="str">
        <f t="shared" si="96"/>
        <v/>
      </c>
      <c r="CZ444" s="178">
        <f t="shared" si="97"/>
        <v>1735</v>
      </c>
      <c r="DA444" s="178">
        <f t="shared" si="98"/>
        <v>1312.2857142857142</v>
      </c>
      <c r="DB444" s="243">
        <f t="shared" si="99"/>
        <v>96</v>
      </c>
      <c r="DC444" s="12">
        <f t="shared" si="100"/>
        <v>32</v>
      </c>
      <c r="DD444" s="271">
        <f t="shared" si="101"/>
        <v>5</v>
      </c>
      <c r="DE444" s="271" t="str">
        <f t="shared" si="102"/>
        <v/>
      </c>
      <c r="DF444" s="167" t="str">
        <f t="shared" si="103"/>
        <v/>
      </c>
      <c r="DG444" s="271" t="str">
        <f t="shared" si="104"/>
        <v/>
      </c>
      <c r="DH444" s="243">
        <f t="shared" si="105"/>
        <v>101</v>
      </c>
      <c r="DI444" s="281">
        <f t="shared" si="106"/>
        <v>4.9504950495049507E-2</v>
      </c>
      <c r="DK444" s="12" t="str">
        <f t="shared" si="107"/>
        <v/>
      </c>
      <c r="DM444" s="242">
        <f t="shared" si="108"/>
        <v>246.28571428571422</v>
      </c>
      <c r="DN444" s="250">
        <f t="shared" si="109"/>
        <v>0</v>
      </c>
      <c r="DO444" s="250">
        <f t="shared" si="110"/>
        <v>1</v>
      </c>
      <c r="DP444" s="250">
        <f t="shared" si="111"/>
        <v>0</v>
      </c>
      <c r="DQ444" s="250"/>
      <c r="DR444" s="250"/>
      <c r="DS444" s="250"/>
      <c r="DT444" s="250"/>
      <c r="DU444" s="250"/>
      <c r="DV444" s="250"/>
      <c r="DW444" s="250"/>
      <c r="DX444" s="250"/>
      <c r="DY444" s="250"/>
      <c r="DZ444" s="250"/>
      <c r="EA444" s="250"/>
      <c r="EB444" s="250"/>
      <c r="EC444" s="250"/>
      <c r="ED444" s="250"/>
      <c r="EE444" s="250"/>
      <c r="EF444" s="250"/>
      <c r="EG444" s="250"/>
      <c r="EH444" s="250"/>
      <c r="EI444" s="250"/>
    </row>
    <row r="445" spans="1:139" s="184" customFormat="1" ht="31.5" customHeight="1" x14ac:dyDescent="0.2">
      <c r="A445" s="179">
        <v>2022</v>
      </c>
      <c r="B445" s="152">
        <v>3</v>
      </c>
      <c r="C445" s="282">
        <v>44640</v>
      </c>
      <c r="D445" s="152">
        <v>375</v>
      </c>
      <c r="E445" s="152">
        <v>437</v>
      </c>
      <c r="F445" s="152">
        <v>3</v>
      </c>
      <c r="G445" s="183" t="s">
        <v>163</v>
      </c>
      <c r="H445" s="271" t="s">
        <v>164</v>
      </c>
      <c r="I445" s="271" t="s">
        <v>365</v>
      </c>
      <c r="J445" s="271">
        <v>4</v>
      </c>
      <c r="K445" s="271">
        <v>2</v>
      </c>
      <c r="L445" s="185">
        <v>168</v>
      </c>
      <c r="M445" s="186">
        <v>158.08799999999999</v>
      </c>
      <c r="N445" s="187">
        <v>179.928</v>
      </c>
      <c r="O445" s="178"/>
      <c r="P445" s="178"/>
      <c r="Q445" s="178"/>
      <c r="R445" s="178">
        <v>211</v>
      </c>
      <c r="S445" s="178">
        <v>229</v>
      </c>
      <c r="T445" s="178"/>
      <c r="U445" s="178"/>
      <c r="V445" s="178"/>
      <c r="W445" s="178">
        <v>171</v>
      </c>
      <c r="X445" s="178">
        <v>176</v>
      </c>
      <c r="Y445" s="153"/>
      <c r="Z445" s="153"/>
      <c r="AA445" s="178">
        <v>230</v>
      </c>
      <c r="AB445" s="178">
        <v>232</v>
      </c>
      <c r="AC445" s="178">
        <v>241</v>
      </c>
      <c r="AD445" s="178"/>
      <c r="AE445" s="178"/>
      <c r="AF445" s="178">
        <v>179</v>
      </c>
      <c r="AG445" s="178">
        <v>178</v>
      </c>
      <c r="AH445" s="178">
        <v>176</v>
      </c>
      <c r="AI445" s="178"/>
      <c r="AJ445" s="178"/>
      <c r="AK445" s="153"/>
      <c r="AL445" s="153"/>
      <c r="AM445" s="178"/>
      <c r="AN445" s="178"/>
      <c r="AO445" s="214"/>
      <c r="AP445" s="168">
        <v>120</v>
      </c>
      <c r="AQ445" s="169">
        <v>120</v>
      </c>
      <c r="AR445" s="167"/>
      <c r="AS445" s="167"/>
      <c r="AT445" s="167"/>
      <c r="AU445" s="167"/>
      <c r="AV445" s="167"/>
      <c r="AW445" s="167"/>
      <c r="AX445" s="167"/>
      <c r="AY445" s="167"/>
      <c r="AZ445" s="167"/>
      <c r="BA445" s="167"/>
      <c r="BB445" s="167"/>
      <c r="BC445" s="167"/>
      <c r="BD445" s="167"/>
      <c r="BE445" s="167"/>
      <c r="BF445" s="167"/>
      <c r="BG445" s="167"/>
      <c r="BH445" s="167"/>
      <c r="BI445" s="167"/>
      <c r="BJ445" s="167"/>
      <c r="BK445" s="167"/>
      <c r="BL445" s="167"/>
      <c r="BM445" s="167"/>
      <c r="BN445" s="167"/>
      <c r="BO445" s="167"/>
      <c r="BP445" s="167"/>
      <c r="BQ445" s="167"/>
      <c r="BR445" s="167"/>
      <c r="BS445" s="167"/>
      <c r="BT445" s="167"/>
      <c r="BU445" s="167"/>
      <c r="BV445" s="167"/>
      <c r="BW445" s="167"/>
      <c r="BX445" s="170"/>
      <c r="BY445" s="170"/>
      <c r="BZ445" s="170"/>
      <c r="CA445" s="170"/>
      <c r="CB445" s="170"/>
      <c r="CC445" s="170"/>
      <c r="CD445" s="170"/>
      <c r="CE445" s="170"/>
      <c r="CF445" s="170"/>
      <c r="CG445" s="171"/>
      <c r="CH445" s="166">
        <v>1.4999999999999999E-2</v>
      </c>
      <c r="CI445" s="283"/>
      <c r="CJ445" s="172"/>
      <c r="CK445" s="154"/>
      <c r="CL445" s="154"/>
      <c r="CM445" s="154"/>
      <c r="CN445" s="154"/>
      <c r="CO445" s="154" t="s">
        <v>367</v>
      </c>
      <c r="CP445" s="273" t="s">
        <v>368</v>
      </c>
      <c r="CQ445" s="250" t="s">
        <v>421</v>
      </c>
      <c r="CR445" s="250" t="s">
        <v>370</v>
      </c>
      <c r="CS445" s="250">
        <v>11</v>
      </c>
      <c r="CT445" s="250"/>
      <c r="CU445" s="250"/>
      <c r="CV445" s="250"/>
      <c r="CW445" s="250"/>
      <c r="CX445" s="250"/>
      <c r="CY445" s="250" t="str">
        <f t="shared" si="96"/>
        <v/>
      </c>
      <c r="CZ445" s="178">
        <f t="shared" si="97"/>
        <v>229</v>
      </c>
      <c r="DA445" s="178">
        <f t="shared" si="98"/>
        <v>176</v>
      </c>
      <c r="DB445" s="243">
        <f t="shared" si="99"/>
        <v>0</v>
      </c>
      <c r="DC445" s="12">
        <f t="shared" si="100"/>
        <v>0</v>
      </c>
      <c r="DD445" s="271">
        <f t="shared" si="101"/>
        <v>0</v>
      </c>
      <c r="DE445" s="271" t="str">
        <f t="shared" si="102"/>
        <v/>
      </c>
      <c r="DF445" s="167" t="str">
        <f t="shared" si="103"/>
        <v/>
      </c>
      <c r="DG445" s="271" t="str">
        <f t="shared" si="104"/>
        <v/>
      </c>
      <c r="DH445" s="243">
        <f t="shared" si="105"/>
        <v>0</v>
      </c>
      <c r="DI445" s="281" t="str">
        <f t="shared" si="106"/>
        <v/>
      </c>
      <c r="DK445" s="12" t="str">
        <f t="shared" si="107"/>
        <v/>
      </c>
      <c r="DM445" s="242">
        <f t="shared" si="108"/>
        <v>8</v>
      </c>
      <c r="DN445" s="250">
        <f t="shared" si="109"/>
        <v>0</v>
      </c>
      <c r="DO445" s="250">
        <f t="shared" si="110"/>
        <v>1</v>
      </c>
      <c r="DP445" s="250">
        <f t="shared" si="111"/>
        <v>1</v>
      </c>
      <c r="DQ445" s="250"/>
      <c r="DR445" s="250"/>
      <c r="DS445" s="250"/>
      <c r="DT445" s="250"/>
      <c r="DU445" s="250"/>
      <c r="DV445" s="250"/>
      <c r="DW445" s="250"/>
      <c r="DX445" s="250"/>
      <c r="DY445" s="250"/>
      <c r="DZ445" s="250"/>
      <c r="EA445" s="250"/>
      <c r="EB445" s="250"/>
      <c r="EC445" s="250"/>
      <c r="ED445" s="250"/>
      <c r="EE445" s="250"/>
      <c r="EF445" s="250"/>
      <c r="EG445" s="250"/>
      <c r="EH445" s="250"/>
      <c r="EI445" s="250"/>
    </row>
    <row r="446" spans="1:139" s="184" customFormat="1" ht="31.5" customHeight="1" x14ac:dyDescent="0.2">
      <c r="A446" s="179">
        <v>2022</v>
      </c>
      <c r="B446" s="152">
        <v>3</v>
      </c>
      <c r="C446" s="282">
        <v>44640</v>
      </c>
      <c r="D446" s="152">
        <v>384</v>
      </c>
      <c r="E446" s="152">
        <v>557</v>
      </c>
      <c r="F446" s="152">
        <v>3</v>
      </c>
      <c r="G446" s="183" t="s">
        <v>257</v>
      </c>
      <c r="H446" s="271" t="s">
        <v>258</v>
      </c>
      <c r="I446" s="271" t="s">
        <v>365</v>
      </c>
      <c r="J446" s="271">
        <v>1</v>
      </c>
      <c r="K446" s="271">
        <v>6</v>
      </c>
      <c r="L446" s="185">
        <v>182</v>
      </c>
      <c r="M446" s="186">
        <v>171.262</v>
      </c>
      <c r="N446" s="187">
        <v>194.922</v>
      </c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53"/>
      <c r="Z446" s="153">
        <v>134</v>
      </c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53">
        <v>130</v>
      </c>
      <c r="AL446" s="153">
        <v>124</v>
      </c>
      <c r="AM446" s="178"/>
      <c r="AN446" s="178"/>
      <c r="AO446" s="214"/>
      <c r="AP446" s="168">
        <v>21</v>
      </c>
      <c r="AQ446" s="169">
        <v>180</v>
      </c>
      <c r="AR446" s="167"/>
      <c r="AS446" s="167"/>
      <c r="AT446" s="167"/>
      <c r="AU446" s="167"/>
      <c r="AV446" s="167"/>
      <c r="AW446" s="167"/>
      <c r="AX446" s="167"/>
      <c r="AY446" s="167"/>
      <c r="AZ446" s="167"/>
      <c r="BA446" s="167"/>
      <c r="BB446" s="167"/>
      <c r="BC446" s="167"/>
      <c r="BD446" s="167"/>
      <c r="BE446" s="167"/>
      <c r="BF446" s="167"/>
      <c r="BG446" s="167"/>
      <c r="BH446" s="167"/>
      <c r="BI446" s="167"/>
      <c r="BJ446" s="167"/>
      <c r="BK446" s="167"/>
      <c r="BL446" s="167"/>
      <c r="BM446" s="167"/>
      <c r="BN446" s="167"/>
      <c r="BO446" s="167"/>
      <c r="BP446" s="167"/>
      <c r="BQ446" s="167"/>
      <c r="BR446" s="167"/>
      <c r="BS446" s="167"/>
      <c r="BT446" s="167"/>
      <c r="BU446" s="167"/>
      <c r="BV446" s="167"/>
      <c r="BW446" s="167"/>
      <c r="BX446" s="170"/>
      <c r="BY446" s="170"/>
      <c r="BZ446" s="170"/>
      <c r="CA446" s="170"/>
      <c r="CB446" s="170"/>
      <c r="CC446" s="170"/>
      <c r="CD446" s="170"/>
      <c r="CE446" s="170"/>
      <c r="CF446" s="170"/>
      <c r="CG446" s="171"/>
      <c r="CH446" s="166">
        <v>1.4999999999999999E-2</v>
      </c>
      <c r="CI446" s="283"/>
      <c r="CJ446" s="172"/>
      <c r="CK446" s="154"/>
      <c r="CL446" s="154"/>
      <c r="CM446" s="154"/>
      <c r="CN446" s="154"/>
      <c r="CO446" s="154" t="s">
        <v>367</v>
      </c>
      <c r="CP446" s="273" t="s">
        <v>368</v>
      </c>
      <c r="CQ446" s="250" t="s">
        <v>404</v>
      </c>
      <c r="CR446" s="250" t="s">
        <v>405</v>
      </c>
      <c r="CS446" s="250">
        <v>11</v>
      </c>
      <c r="CT446" s="250"/>
      <c r="CU446" s="250"/>
      <c r="CV446" s="250"/>
      <c r="CW446" s="250"/>
      <c r="CX446" s="250"/>
      <c r="CY446" s="250" t="str">
        <f t="shared" si="96"/>
        <v/>
      </c>
      <c r="CZ446" s="178" t="str">
        <f t="shared" si="97"/>
        <v/>
      </c>
      <c r="DA446" s="178" t="str">
        <f t="shared" si="98"/>
        <v/>
      </c>
      <c r="DB446" s="243">
        <f t="shared" si="99"/>
        <v>0</v>
      </c>
      <c r="DC446" s="12">
        <f t="shared" si="100"/>
        <v>0</v>
      </c>
      <c r="DD446" s="271">
        <f t="shared" si="101"/>
        <v>0</v>
      </c>
      <c r="DE446" s="271">
        <f t="shared" si="102"/>
        <v>129</v>
      </c>
      <c r="DF446" s="167">
        <f t="shared" si="103"/>
        <v>28</v>
      </c>
      <c r="DG446" s="271">
        <f t="shared" si="104"/>
        <v>0</v>
      </c>
      <c r="DH446" s="243">
        <f t="shared" si="105"/>
        <v>0</v>
      </c>
      <c r="DI446" s="281" t="str">
        <f t="shared" si="106"/>
        <v/>
      </c>
      <c r="DK446" s="12">
        <f t="shared" si="107"/>
        <v>7</v>
      </c>
      <c r="DM446" s="242" t="str">
        <f t="shared" si="108"/>
        <v/>
      </c>
      <c r="DN446" s="250">
        <f t="shared" si="109"/>
        <v>1</v>
      </c>
      <c r="DO446" s="250">
        <f t="shared" si="110"/>
        <v>1</v>
      </c>
      <c r="DP446" s="250">
        <f t="shared" si="111"/>
        <v>0</v>
      </c>
      <c r="DQ446" s="250"/>
      <c r="DR446" s="250"/>
      <c r="DS446" s="250"/>
      <c r="DT446" s="250"/>
      <c r="DU446" s="250"/>
      <c r="DV446" s="250"/>
      <c r="DW446" s="250"/>
      <c r="DX446" s="250"/>
      <c r="DY446" s="250"/>
      <c r="DZ446" s="250"/>
      <c r="EA446" s="250"/>
      <c r="EB446" s="250"/>
      <c r="EC446" s="250"/>
      <c r="ED446" s="250"/>
      <c r="EE446" s="250"/>
      <c r="EF446" s="250"/>
      <c r="EG446" s="250"/>
      <c r="EH446" s="250"/>
      <c r="EI446" s="250"/>
    </row>
    <row r="447" spans="1:139" s="184" customFormat="1" ht="31.5" customHeight="1" x14ac:dyDescent="0.2">
      <c r="A447" s="179">
        <v>2022</v>
      </c>
      <c r="B447" s="152">
        <v>3</v>
      </c>
      <c r="C447" s="282">
        <v>44640</v>
      </c>
      <c r="D447" s="152">
        <v>18</v>
      </c>
      <c r="E447" s="152">
        <v>49</v>
      </c>
      <c r="F447" s="152">
        <v>4</v>
      </c>
      <c r="G447" s="183" t="s">
        <v>199</v>
      </c>
      <c r="H447" s="271" t="s">
        <v>200</v>
      </c>
      <c r="I447" s="271" t="s">
        <v>371</v>
      </c>
      <c r="J447" s="271">
        <v>2</v>
      </c>
      <c r="K447" s="271">
        <v>3</v>
      </c>
      <c r="L447" s="185">
        <v>100</v>
      </c>
      <c r="M447" s="186">
        <v>95.5</v>
      </c>
      <c r="N447" s="187">
        <v>104.5</v>
      </c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53"/>
      <c r="Z447" s="153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53"/>
      <c r="AL447" s="153"/>
      <c r="AM447" s="178"/>
      <c r="AN447" s="178"/>
      <c r="AO447" s="214"/>
      <c r="AP447" s="168">
        <v>101</v>
      </c>
      <c r="AQ447" s="169">
        <v>107</v>
      </c>
      <c r="AR447" s="167"/>
      <c r="AS447" s="167"/>
      <c r="AT447" s="167"/>
      <c r="AU447" s="167"/>
      <c r="AV447" s="167">
        <v>840</v>
      </c>
      <c r="AW447" s="167"/>
      <c r="AX447" s="167"/>
      <c r="AY447" s="167"/>
      <c r="AZ447" s="167"/>
      <c r="BA447" s="167"/>
      <c r="BB447" s="167"/>
      <c r="BC447" s="167"/>
      <c r="BD447" s="167"/>
      <c r="BE447" s="167"/>
      <c r="BF447" s="167"/>
      <c r="BG447" s="167"/>
      <c r="BH447" s="167"/>
      <c r="BI447" s="167"/>
      <c r="BJ447" s="167"/>
      <c r="BK447" s="167"/>
      <c r="BL447" s="167"/>
      <c r="BM447" s="167"/>
      <c r="BN447" s="167"/>
      <c r="BO447" s="167"/>
      <c r="BP447" s="167"/>
      <c r="BQ447" s="167"/>
      <c r="BR447" s="167"/>
      <c r="BS447" s="167"/>
      <c r="BT447" s="167"/>
      <c r="BU447" s="167"/>
      <c r="BV447" s="167"/>
      <c r="BW447" s="167"/>
      <c r="BX447" s="170"/>
      <c r="BY447" s="170"/>
      <c r="BZ447" s="170"/>
      <c r="CA447" s="170"/>
      <c r="CB447" s="170"/>
      <c r="CC447" s="170"/>
      <c r="CD447" s="170"/>
      <c r="CE447" s="170"/>
      <c r="CF447" s="170"/>
      <c r="CG447" s="171"/>
      <c r="CH447" s="166">
        <v>1.4999999999999999E-2</v>
      </c>
      <c r="CI447" s="283"/>
      <c r="CJ447" s="172"/>
      <c r="CK447" s="154"/>
      <c r="CL447" s="154"/>
      <c r="CM447" s="154"/>
      <c r="CN447" s="154"/>
      <c r="CO447" s="154" t="s">
        <v>367</v>
      </c>
      <c r="CP447" s="273" t="s">
        <v>372</v>
      </c>
      <c r="CQ447" s="250" t="s">
        <v>386</v>
      </c>
      <c r="CR447" s="250" t="s">
        <v>374</v>
      </c>
      <c r="CS447" s="250">
        <v>11</v>
      </c>
      <c r="CT447" s="250"/>
      <c r="CU447" s="250"/>
      <c r="CV447" s="250"/>
      <c r="CW447" s="250"/>
      <c r="CX447" s="250"/>
      <c r="CY447" s="250" t="str">
        <f t="shared" si="96"/>
        <v/>
      </c>
      <c r="CZ447" s="178" t="str">
        <f t="shared" si="97"/>
        <v/>
      </c>
      <c r="DA447" s="178" t="str">
        <f t="shared" si="98"/>
        <v/>
      </c>
      <c r="DB447" s="243">
        <f t="shared" si="99"/>
        <v>840</v>
      </c>
      <c r="DC447" s="12">
        <f t="shared" si="100"/>
        <v>0</v>
      </c>
      <c r="DD447" s="271">
        <f t="shared" si="101"/>
        <v>0</v>
      </c>
      <c r="DE447" s="271" t="str">
        <f t="shared" si="102"/>
        <v/>
      </c>
      <c r="DF447" s="167" t="str">
        <f t="shared" si="103"/>
        <v/>
      </c>
      <c r="DG447" s="271" t="str">
        <f t="shared" si="104"/>
        <v/>
      </c>
      <c r="DH447" s="243">
        <f t="shared" si="105"/>
        <v>840</v>
      </c>
      <c r="DI447" s="281">
        <f t="shared" si="106"/>
        <v>0</v>
      </c>
      <c r="DK447" s="12" t="str">
        <f t="shared" si="107"/>
        <v/>
      </c>
      <c r="DM447" s="242" t="str">
        <f t="shared" si="108"/>
        <v/>
      </c>
      <c r="DN447" s="250">
        <f t="shared" si="109"/>
        <v>0</v>
      </c>
      <c r="DO447" s="250">
        <f t="shared" si="110"/>
        <v>1</v>
      </c>
      <c r="DP447" s="250">
        <f t="shared" si="111"/>
        <v>0</v>
      </c>
      <c r="DQ447" s="250"/>
      <c r="DR447" s="250"/>
      <c r="DS447" s="250"/>
      <c r="DT447" s="250"/>
      <c r="DU447" s="250"/>
      <c r="DV447" s="250"/>
      <c r="DW447" s="250"/>
      <c r="DX447" s="250"/>
      <c r="DY447" s="250"/>
      <c r="DZ447" s="250"/>
      <c r="EA447" s="250"/>
      <c r="EB447" s="250"/>
      <c r="EC447" s="250"/>
      <c r="ED447" s="250"/>
      <c r="EE447" s="250"/>
      <c r="EF447" s="250"/>
      <c r="EG447" s="250"/>
      <c r="EH447" s="250"/>
      <c r="EI447" s="250"/>
    </row>
    <row r="448" spans="1:139" s="184" customFormat="1" ht="31.5" customHeight="1" x14ac:dyDescent="0.2">
      <c r="A448" s="179">
        <v>2022</v>
      </c>
      <c r="B448" s="152">
        <v>3</v>
      </c>
      <c r="C448" s="282">
        <v>44640</v>
      </c>
      <c r="D448" s="152">
        <v>18</v>
      </c>
      <c r="E448" s="152">
        <v>50</v>
      </c>
      <c r="F448" s="152">
        <v>4</v>
      </c>
      <c r="G448" s="183" t="s">
        <v>201</v>
      </c>
      <c r="H448" s="271" t="s">
        <v>202</v>
      </c>
      <c r="I448" s="271" t="s">
        <v>371</v>
      </c>
      <c r="J448" s="271">
        <v>2</v>
      </c>
      <c r="K448" s="271">
        <v>3</v>
      </c>
      <c r="L448" s="185">
        <v>54</v>
      </c>
      <c r="M448" s="186">
        <v>51.57</v>
      </c>
      <c r="N448" s="187">
        <v>56.43</v>
      </c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53"/>
      <c r="Z448" s="153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53"/>
      <c r="AL448" s="153"/>
      <c r="AM448" s="178"/>
      <c r="AN448" s="178"/>
      <c r="AO448" s="214"/>
      <c r="AP448" s="168">
        <v>101</v>
      </c>
      <c r="AQ448" s="169">
        <v>107</v>
      </c>
      <c r="AR448" s="167"/>
      <c r="AS448" s="167"/>
      <c r="AT448" s="167"/>
      <c r="AU448" s="167"/>
      <c r="AV448" s="167">
        <v>840</v>
      </c>
      <c r="AW448" s="167"/>
      <c r="AX448" s="167"/>
      <c r="AY448" s="167"/>
      <c r="AZ448" s="167"/>
      <c r="BA448" s="167"/>
      <c r="BB448" s="167"/>
      <c r="BC448" s="167"/>
      <c r="BD448" s="167"/>
      <c r="BE448" s="167"/>
      <c r="BF448" s="167"/>
      <c r="BG448" s="167"/>
      <c r="BH448" s="167"/>
      <c r="BI448" s="167"/>
      <c r="BJ448" s="167"/>
      <c r="BK448" s="167"/>
      <c r="BL448" s="167"/>
      <c r="BM448" s="167"/>
      <c r="BN448" s="167"/>
      <c r="BO448" s="167"/>
      <c r="BP448" s="167"/>
      <c r="BQ448" s="167"/>
      <c r="BR448" s="167"/>
      <c r="BS448" s="167"/>
      <c r="BT448" s="167"/>
      <c r="BU448" s="167"/>
      <c r="BV448" s="167"/>
      <c r="BW448" s="167"/>
      <c r="BX448" s="170"/>
      <c r="BY448" s="170"/>
      <c r="BZ448" s="170"/>
      <c r="CA448" s="170"/>
      <c r="CB448" s="170"/>
      <c r="CC448" s="170"/>
      <c r="CD448" s="170"/>
      <c r="CE448" s="170"/>
      <c r="CF448" s="170"/>
      <c r="CG448" s="171"/>
      <c r="CH448" s="166">
        <v>1.4999999999999999E-2</v>
      </c>
      <c r="CI448" s="283"/>
      <c r="CJ448" s="172"/>
      <c r="CK448" s="154"/>
      <c r="CL448" s="154"/>
      <c r="CM448" s="154"/>
      <c r="CN448" s="154"/>
      <c r="CO448" s="154" t="s">
        <v>367</v>
      </c>
      <c r="CP448" s="273" t="s">
        <v>372</v>
      </c>
      <c r="CQ448" s="250" t="s">
        <v>387</v>
      </c>
      <c r="CR448" s="250" t="s">
        <v>374</v>
      </c>
      <c r="CS448" s="250">
        <v>11</v>
      </c>
      <c r="CT448" s="250"/>
      <c r="CU448" s="250"/>
      <c r="CV448" s="250"/>
      <c r="CW448" s="250"/>
      <c r="CX448" s="250"/>
      <c r="CY448" s="250" t="str">
        <f t="shared" si="96"/>
        <v/>
      </c>
      <c r="CZ448" s="178" t="str">
        <f t="shared" si="97"/>
        <v/>
      </c>
      <c r="DA448" s="178" t="str">
        <f t="shared" si="98"/>
        <v/>
      </c>
      <c r="DB448" s="243">
        <f t="shared" si="99"/>
        <v>840</v>
      </c>
      <c r="DC448" s="12">
        <f t="shared" si="100"/>
        <v>0</v>
      </c>
      <c r="DD448" s="271">
        <f t="shared" si="101"/>
        <v>0</v>
      </c>
      <c r="DE448" s="271" t="str">
        <f t="shared" si="102"/>
        <v/>
      </c>
      <c r="DF448" s="167" t="str">
        <f t="shared" si="103"/>
        <v/>
      </c>
      <c r="DG448" s="271" t="str">
        <f t="shared" si="104"/>
        <v/>
      </c>
      <c r="DH448" s="243">
        <f t="shared" si="105"/>
        <v>840</v>
      </c>
      <c r="DI448" s="281">
        <f t="shared" si="106"/>
        <v>0</v>
      </c>
      <c r="DK448" s="12" t="str">
        <f t="shared" si="107"/>
        <v/>
      </c>
      <c r="DM448" s="242" t="str">
        <f t="shared" si="108"/>
        <v/>
      </c>
      <c r="DN448" s="250">
        <f t="shared" si="109"/>
        <v>0</v>
      </c>
      <c r="DO448" s="250">
        <f t="shared" si="110"/>
        <v>1</v>
      </c>
      <c r="DP448" s="250">
        <f t="shared" si="111"/>
        <v>0</v>
      </c>
      <c r="DQ448" s="250"/>
      <c r="DR448" s="250"/>
      <c r="DS448" s="250"/>
      <c r="DT448" s="250"/>
      <c r="DU448" s="250"/>
      <c r="DV448" s="250"/>
      <c r="DW448" s="250"/>
      <c r="DX448" s="250"/>
      <c r="DY448" s="250"/>
      <c r="DZ448" s="250"/>
      <c r="EA448" s="250"/>
      <c r="EB448" s="250"/>
      <c r="EC448" s="250"/>
      <c r="ED448" s="250"/>
      <c r="EE448" s="250"/>
      <c r="EF448" s="250"/>
      <c r="EG448" s="250"/>
      <c r="EH448" s="250"/>
      <c r="EI448" s="250"/>
    </row>
    <row r="449" spans="1:139" s="184" customFormat="1" ht="31.5" customHeight="1" x14ac:dyDescent="0.2">
      <c r="A449" s="179">
        <v>2022</v>
      </c>
      <c r="B449" s="152">
        <v>3</v>
      </c>
      <c r="C449" s="282">
        <v>44640</v>
      </c>
      <c r="D449" s="152">
        <v>425</v>
      </c>
      <c r="E449" s="152">
        <v>674</v>
      </c>
      <c r="F449" s="152">
        <v>4</v>
      </c>
      <c r="G449" s="183" t="s">
        <v>115</v>
      </c>
      <c r="H449" s="271" t="s">
        <v>116</v>
      </c>
      <c r="I449" s="271" t="s">
        <v>371</v>
      </c>
      <c r="J449" s="271">
        <v>2</v>
      </c>
      <c r="K449" s="271">
        <v>1</v>
      </c>
      <c r="L449" s="185">
        <v>256</v>
      </c>
      <c r="M449" s="186">
        <v>240.89599999999999</v>
      </c>
      <c r="N449" s="187">
        <v>274.17599999999999</v>
      </c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53"/>
      <c r="Z449" s="153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53"/>
      <c r="AL449" s="153"/>
      <c r="AM449" s="178"/>
      <c r="AN449" s="178"/>
      <c r="AO449" s="214"/>
      <c r="AP449" s="168">
        <v>60</v>
      </c>
      <c r="AQ449" s="169">
        <v>120</v>
      </c>
      <c r="AR449" s="167"/>
      <c r="AS449" s="167"/>
      <c r="AT449" s="167"/>
      <c r="AU449" s="167"/>
      <c r="AV449" s="167">
        <v>900</v>
      </c>
      <c r="AW449" s="167"/>
      <c r="AX449" s="167"/>
      <c r="AY449" s="167"/>
      <c r="AZ449" s="167"/>
      <c r="BA449" s="167"/>
      <c r="BB449" s="167"/>
      <c r="BC449" s="167"/>
      <c r="BD449" s="167"/>
      <c r="BE449" s="167"/>
      <c r="BF449" s="167"/>
      <c r="BG449" s="167"/>
      <c r="BH449" s="167"/>
      <c r="BI449" s="167"/>
      <c r="BJ449" s="167"/>
      <c r="BK449" s="167"/>
      <c r="BL449" s="167"/>
      <c r="BM449" s="167"/>
      <c r="BN449" s="167"/>
      <c r="BO449" s="167"/>
      <c r="BP449" s="167"/>
      <c r="BQ449" s="167"/>
      <c r="BR449" s="167"/>
      <c r="BS449" s="167"/>
      <c r="BT449" s="167"/>
      <c r="BU449" s="167"/>
      <c r="BV449" s="167"/>
      <c r="BW449" s="167"/>
      <c r="BX449" s="170"/>
      <c r="BY449" s="170"/>
      <c r="BZ449" s="170"/>
      <c r="CA449" s="170"/>
      <c r="CB449" s="170"/>
      <c r="CC449" s="170"/>
      <c r="CD449" s="170"/>
      <c r="CE449" s="170"/>
      <c r="CF449" s="170"/>
      <c r="CG449" s="171"/>
      <c r="CH449" s="166">
        <v>1.4999999999999999E-2</v>
      </c>
      <c r="CI449" s="283"/>
      <c r="CJ449" s="172"/>
      <c r="CK449" s="154"/>
      <c r="CL449" s="154"/>
      <c r="CM449" s="154"/>
      <c r="CN449" s="154"/>
      <c r="CO449" s="154" t="s">
        <v>367</v>
      </c>
      <c r="CP449" s="273" t="s">
        <v>372</v>
      </c>
      <c r="CQ449" s="250" t="s">
        <v>422</v>
      </c>
      <c r="CR449" s="250" t="s">
        <v>374</v>
      </c>
      <c r="CS449" s="250">
        <v>11</v>
      </c>
      <c r="CT449" s="250"/>
      <c r="CU449" s="250"/>
      <c r="CV449" s="250"/>
      <c r="CW449" s="250"/>
      <c r="CX449" s="250"/>
      <c r="CY449" s="250" t="str">
        <f t="shared" si="96"/>
        <v/>
      </c>
      <c r="CZ449" s="178" t="str">
        <f t="shared" si="97"/>
        <v/>
      </c>
      <c r="DA449" s="178" t="str">
        <f t="shared" si="98"/>
        <v/>
      </c>
      <c r="DB449" s="243">
        <f t="shared" si="99"/>
        <v>900</v>
      </c>
      <c r="DC449" s="12">
        <f t="shared" si="100"/>
        <v>0</v>
      </c>
      <c r="DD449" s="271">
        <f t="shared" si="101"/>
        <v>0</v>
      </c>
      <c r="DE449" s="271" t="str">
        <f t="shared" si="102"/>
        <v/>
      </c>
      <c r="DF449" s="167" t="str">
        <f t="shared" si="103"/>
        <v/>
      </c>
      <c r="DG449" s="271" t="str">
        <f t="shared" si="104"/>
        <v/>
      </c>
      <c r="DH449" s="243">
        <f t="shared" si="105"/>
        <v>900</v>
      </c>
      <c r="DI449" s="281">
        <f t="shared" si="106"/>
        <v>0</v>
      </c>
      <c r="DK449" s="12" t="str">
        <f t="shared" si="107"/>
        <v/>
      </c>
      <c r="DM449" s="242" t="str">
        <f t="shared" si="108"/>
        <v/>
      </c>
      <c r="DN449" s="250">
        <f t="shared" si="109"/>
        <v>0</v>
      </c>
      <c r="DO449" s="250">
        <f t="shared" si="110"/>
        <v>1</v>
      </c>
      <c r="DP449" s="250">
        <f t="shared" si="111"/>
        <v>0</v>
      </c>
      <c r="DQ449" s="250"/>
      <c r="DR449" s="250"/>
      <c r="DS449" s="250"/>
      <c r="DT449" s="250"/>
      <c r="DU449" s="250"/>
      <c r="DV449" s="250"/>
      <c r="DW449" s="250"/>
      <c r="DX449" s="250"/>
      <c r="DY449" s="250"/>
      <c r="DZ449" s="250"/>
      <c r="EA449" s="250"/>
      <c r="EB449" s="250"/>
      <c r="EC449" s="250"/>
      <c r="ED449" s="250"/>
      <c r="EE449" s="250"/>
      <c r="EF449" s="250"/>
      <c r="EG449" s="250"/>
      <c r="EH449" s="250"/>
      <c r="EI449" s="250"/>
    </row>
    <row r="450" spans="1:139" s="184" customFormat="1" ht="31.5" customHeight="1" x14ac:dyDescent="0.2">
      <c r="A450" s="179">
        <v>2022</v>
      </c>
      <c r="B450" s="152">
        <v>3</v>
      </c>
      <c r="C450" s="282">
        <v>44640</v>
      </c>
      <c r="D450" s="152">
        <v>528</v>
      </c>
      <c r="E450" s="152">
        <v>925</v>
      </c>
      <c r="F450" s="152">
        <v>4</v>
      </c>
      <c r="G450" s="183" t="s">
        <v>123</v>
      </c>
      <c r="H450" s="271" t="s">
        <v>124</v>
      </c>
      <c r="I450" s="271" t="s">
        <v>365</v>
      </c>
      <c r="J450" s="271">
        <v>1</v>
      </c>
      <c r="K450" s="271">
        <v>6</v>
      </c>
      <c r="L450" s="185">
        <v>1091</v>
      </c>
      <c r="M450" s="186">
        <v>1026.5999999999999</v>
      </c>
      <c r="N450" s="187">
        <v>1168.5</v>
      </c>
      <c r="O450" s="178"/>
      <c r="P450" s="178"/>
      <c r="Q450" s="178"/>
      <c r="R450" s="178"/>
      <c r="S450" s="178">
        <v>1499</v>
      </c>
      <c r="T450" s="178"/>
      <c r="U450" s="178"/>
      <c r="V450" s="178"/>
      <c r="W450" s="178"/>
      <c r="X450" s="178">
        <v>1189</v>
      </c>
      <c r="Y450" s="153"/>
      <c r="Z450" s="153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53"/>
      <c r="AL450" s="153"/>
      <c r="AM450" s="178"/>
      <c r="AN450" s="178"/>
      <c r="AO450" s="214"/>
      <c r="AP450" s="168">
        <v>20</v>
      </c>
      <c r="AQ450" s="169">
        <v>180</v>
      </c>
      <c r="AR450" s="167"/>
      <c r="AS450" s="167"/>
      <c r="AT450" s="167"/>
      <c r="AU450" s="167"/>
      <c r="AV450" s="167"/>
      <c r="AW450" s="167">
        <v>3</v>
      </c>
      <c r="AX450" s="167">
        <v>2</v>
      </c>
      <c r="AY450" s="167">
        <v>5</v>
      </c>
      <c r="AZ450" s="167">
        <v>1</v>
      </c>
      <c r="BA450" s="167">
        <v>4</v>
      </c>
      <c r="BB450" s="167"/>
      <c r="BC450" s="167"/>
      <c r="BD450" s="167"/>
      <c r="BE450" s="167"/>
      <c r="BF450" s="167"/>
      <c r="BG450" s="167"/>
      <c r="BH450" s="167"/>
      <c r="BI450" s="167"/>
      <c r="BJ450" s="167"/>
      <c r="BK450" s="167">
        <v>240</v>
      </c>
      <c r="BL450" s="167">
        <v>4</v>
      </c>
      <c r="BM450" s="167">
        <v>8</v>
      </c>
      <c r="BN450" s="167">
        <v>8</v>
      </c>
      <c r="BO450" s="167"/>
      <c r="BP450" s="167"/>
      <c r="BQ450" s="167"/>
      <c r="BR450" s="167"/>
      <c r="BS450" s="167"/>
      <c r="BT450" s="167"/>
      <c r="BU450" s="167"/>
      <c r="BV450" s="167"/>
      <c r="BW450" s="167">
        <v>1</v>
      </c>
      <c r="BX450" s="170">
        <v>1</v>
      </c>
      <c r="BY450" s="170">
        <v>2</v>
      </c>
      <c r="BZ450" s="170"/>
      <c r="CA450" s="170"/>
      <c r="CB450" s="170"/>
      <c r="CC450" s="170"/>
      <c r="CD450" s="170"/>
      <c r="CE450" s="170"/>
      <c r="CF450" s="170"/>
      <c r="CG450" s="171"/>
      <c r="CH450" s="166">
        <v>1.4999999999999999E-2</v>
      </c>
      <c r="CI450" s="283"/>
      <c r="CJ450" s="172"/>
      <c r="CK450" s="154"/>
      <c r="CL450" s="154"/>
      <c r="CM450" s="154"/>
      <c r="CN450" s="154"/>
      <c r="CO450" s="154" t="s">
        <v>367</v>
      </c>
      <c r="CP450" s="273"/>
      <c r="CQ450" s="250" t="s">
        <v>442</v>
      </c>
      <c r="CR450" s="250"/>
      <c r="CS450" s="250">
        <v>11</v>
      </c>
      <c r="CT450" s="250"/>
      <c r="CU450" s="250"/>
      <c r="CV450" s="250"/>
      <c r="CW450" s="250"/>
      <c r="CX450" s="250"/>
      <c r="CY450" s="250" t="str">
        <f t="shared" si="96"/>
        <v/>
      </c>
      <c r="CZ450" s="178">
        <f t="shared" si="97"/>
        <v>1499</v>
      </c>
      <c r="DA450" s="178">
        <f t="shared" si="98"/>
        <v>1189</v>
      </c>
      <c r="DB450" s="243">
        <f t="shared" si="99"/>
        <v>240</v>
      </c>
      <c r="DC450" s="12">
        <f t="shared" si="100"/>
        <v>35</v>
      </c>
      <c r="DD450" s="271">
        <f t="shared" si="101"/>
        <v>6</v>
      </c>
      <c r="DE450" s="271" t="str">
        <f t="shared" si="102"/>
        <v/>
      </c>
      <c r="DF450" s="167" t="str">
        <f t="shared" si="103"/>
        <v/>
      </c>
      <c r="DG450" s="271" t="str">
        <f t="shared" si="104"/>
        <v/>
      </c>
      <c r="DH450" s="243">
        <f t="shared" si="105"/>
        <v>246</v>
      </c>
      <c r="DI450" s="281">
        <f t="shared" si="106"/>
        <v>2.4390243902439025E-2</v>
      </c>
      <c r="DK450" s="12" t="str">
        <f t="shared" si="107"/>
        <v/>
      </c>
      <c r="DM450" s="242">
        <f t="shared" si="108"/>
        <v>98</v>
      </c>
      <c r="DN450" s="250">
        <f t="shared" si="109"/>
        <v>0</v>
      </c>
      <c r="DO450" s="250">
        <f t="shared" si="110"/>
        <v>1</v>
      </c>
      <c r="DP450" s="250">
        <f t="shared" si="111"/>
        <v>0</v>
      </c>
      <c r="DQ450" s="250"/>
      <c r="DR450" s="250"/>
      <c r="DS450" s="250"/>
      <c r="DT450" s="250"/>
      <c r="DU450" s="250"/>
      <c r="DV450" s="250"/>
      <c r="DW450" s="250"/>
      <c r="DX450" s="250"/>
      <c r="DY450" s="250"/>
      <c r="DZ450" s="250"/>
      <c r="EA450" s="250"/>
      <c r="EB450" s="250"/>
      <c r="EC450" s="250"/>
      <c r="ED450" s="250"/>
      <c r="EE450" s="250"/>
      <c r="EF450" s="250"/>
      <c r="EG450" s="250"/>
      <c r="EH450" s="250"/>
      <c r="EI450" s="250"/>
    </row>
    <row r="451" spans="1:139" s="184" customFormat="1" ht="31.5" customHeight="1" x14ac:dyDescent="0.2">
      <c r="A451" s="179">
        <v>2022</v>
      </c>
      <c r="B451" s="152">
        <v>3</v>
      </c>
      <c r="C451" s="282">
        <v>44640</v>
      </c>
      <c r="D451" s="152">
        <v>528</v>
      </c>
      <c r="E451" s="152">
        <v>936</v>
      </c>
      <c r="F451" s="152">
        <v>4</v>
      </c>
      <c r="G451" s="183" t="s">
        <v>125</v>
      </c>
      <c r="H451" s="271" t="s">
        <v>126</v>
      </c>
      <c r="I451" s="271" t="s">
        <v>365</v>
      </c>
      <c r="J451" s="271">
        <v>1</v>
      </c>
      <c r="K451" s="271">
        <v>6</v>
      </c>
      <c r="L451" s="185">
        <v>206</v>
      </c>
      <c r="M451" s="186">
        <v>193.8</v>
      </c>
      <c r="N451" s="187">
        <v>220.6</v>
      </c>
      <c r="O451" s="178"/>
      <c r="P451" s="178"/>
      <c r="Q451" s="178"/>
      <c r="R451" s="178"/>
      <c r="S451" s="178">
        <v>241</v>
      </c>
      <c r="T451" s="178"/>
      <c r="U451" s="178"/>
      <c r="V451" s="178"/>
      <c r="W451" s="178"/>
      <c r="X451" s="178">
        <v>224</v>
      </c>
      <c r="Y451" s="153"/>
      <c r="Z451" s="153">
        <v>154</v>
      </c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53">
        <v>147</v>
      </c>
      <c r="AL451" s="153">
        <v>173</v>
      </c>
      <c r="AM451" s="178"/>
      <c r="AN451" s="178"/>
      <c r="AO451" s="214"/>
      <c r="AP451" s="168">
        <v>20</v>
      </c>
      <c r="AQ451" s="169">
        <v>180</v>
      </c>
      <c r="AR451" s="167"/>
      <c r="AS451" s="167"/>
      <c r="AT451" s="167"/>
      <c r="AU451" s="167"/>
      <c r="AV451" s="167"/>
      <c r="AW451" s="167"/>
      <c r="AX451" s="167"/>
      <c r="AY451" s="167"/>
      <c r="AZ451" s="167"/>
      <c r="BA451" s="167"/>
      <c r="BB451" s="167"/>
      <c r="BC451" s="167"/>
      <c r="BD451" s="167"/>
      <c r="BE451" s="167"/>
      <c r="BF451" s="167"/>
      <c r="BG451" s="167"/>
      <c r="BH451" s="167"/>
      <c r="BI451" s="167"/>
      <c r="BJ451" s="167"/>
      <c r="BK451" s="167"/>
      <c r="BL451" s="167"/>
      <c r="BM451" s="167"/>
      <c r="BN451" s="167"/>
      <c r="BO451" s="167"/>
      <c r="BP451" s="167"/>
      <c r="BQ451" s="167"/>
      <c r="BR451" s="167"/>
      <c r="BS451" s="167"/>
      <c r="BT451" s="167"/>
      <c r="BU451" s="167"/>
      <c r="BV451" s="167"/>
      <c r="BW451" s="167"/>
      <c r="BX451" s="170"/>
      <c r="BY451" s="170"/>
      <c r="BZ451" s="170"/>
      <c r="CA451" s="170"/>
      <c r="CB451" s="170"/>
      <c r="CC451" s="170"/>
      <c r="CD451" s="170"/>
      <c r="CE451" s="170"/>
      <c r="CF451" s="170"/>
      <c r="CG451" s="171"/>
      <c r="CH451" s="166">
        <v>1.4999999999999999E-2</v>
      </c>
      <c r="CI451" s="283"/>
      <c r="CJ451" s="172"/>
      <c r="CK451" s="154"/>
      <c r="CL451" s="154"/>
      <c r="CM451" s="154"/>
      <c r="CN451" s="154"/>
      <c r="CO451" s="154" t="s">
        <v>367</v>
      </c>
      <c r="CP451" s="273"/>
      <c r="CQ451" s="250" t="s">
        <v>443</v>
      </c>
      <c r="CR451" s="250"/>
      <c r="CS451" s="250">
        <v>11</v>
      </c>
      <c r="CT451" s="250"/>
      <c r="CU451" s="250"/>
      <c r="CV451" s="250"/>
      <c r="CW451" s="250"/>
      <c r="CX451" s="250"/>
      <c r="CY451" s="250" t="str">
        <f t="shared" si="96"/>
        <v/>
      </c>
      <c r="CZ451" s="178">
        <f t="shared" si="97"/>
        <v>241</v>
      </c>
      <c r="DA451" s="178">
        <f t="shared" si="98"/>
        <v>224</v>
      </c>
      <c r="DB451" s="243">
        <f t="shared" si="99"/>
        <v>0</v>
      </c>
      <c r="DC451" s="12">
        <f t="shared" si="100"/>
        <v>0</v>
      </c>
      <c r="DD451" s="271">
        <f t="shared" si="101"/>
        <v>0</v>
      </c>
      <c r="DE451" s="271">
        <f t="shared" si="102"/>
        <v>158</v>
      </c>
      <c r="DF451" s="167">
        <f t="shared" si="103"/>
        <v>23</v>
      </c>
      <c r="DG451" s="271">
        <f t="shared" si="104"/>
        <v>0</v>
      </c>
      <c r="DH451" s="243">
        <f t="shared" si="105"/>
        <v>0</v>
      </c>
      <c r="DI451" s="281" t="str">
        <f t="shared" si="106"/>
        <v/>
      </c>
      <c r="DK451" s="12">
        <f t="shared" si="107"/>
        <v>3</v>
      </c>
      <c r="DM451" s="242">
        <f t="shared" si="108"/>
        <v>18</v>
      </c>
      <c r="DN451" s="250">
        <f t="shared" si="109"/>
        <v>1</v>
      </c>
      <c r="DO451" s="250">
        <f t="shared" si="110"/>
        <v>1</v>
      </c>
      <c r="DP451" s="250">
        <f t="shared" si="111"/>
        <v>0</v>
      </c>
      <c r="DQ451" s="250"/>
      <c r="DR451" s="250"/>
      <c r="DS451" s="250"/>
      <c r="DT451" s="250"/>
      <c r="DU451" s="250"/>
      <c r="DV451" s="250"/>
      <c r="DW451" s="250"/>
      <c r="DX451" s="250"/>
      <c r="DY451" s="250"/>
      <c r="DZ451" s="250"/>
      <c r="EA451" s="250"/>
      <c r="EB451" s="250"/>
      <c r="EC451" s="250"/>
      <c r="ED451" s="250"/>
      <c r="EE451" s="250"/>
      <c r="EF451" s="250"/>
      <c r="EG451" s="250"/>
      <c r="EH451" s="250"/>
      <c r="EI451" s="250"/>
    </row>
    <row r="452" spans="1:139" s="184" customFormat="1" ht="31.5" customHeight="1" x14ac:dyDescent="0.2">
      <c r="A452" s="179">
        <v>2022</v>
      </c>
      <c r="B452" s="152">
        <v>3</v>
      </c>
      <c r="C452" s="282">
        <v>44640</v>
      </c>
      <c r="D452" s="152">
        <v>124</v>
      </c>
      <c r="E452" s="152">
        <v>688</v>
      </c>
      <c r="F452" s="152">
        <v>5</v>
      </c>
      <c r="G452" s="183" t="s">
        <v>117</v>
      </c>
      <c r="H452" s="271" t="s">
        <v>118</v>
      </c>
      <c r="I452" s="271" t="s">
        <v>365</v>
      </c>
      <c r="J452" s="271">
        <v>2</v>
      </c>
      <c r="K452" s="271">
        <v>2</v>
      </c>
      <c r="L452" s="185">
        <v>200</v>
      </c>
      <c r="M452" s="186">
        <v>180</v>
      </c>
      <c r="N452" s="187">
        <v>220</v>
      </c>
      <c r="O452" s="178"/>
      <c r="P452" s="178"/>
      <c r="Q452" s="178"/>
      <c r="R452" s="178">
        <v>360</v>
      </c>
      <c r="S452" s="178">
        <v>300</v>
      </c>
      <c r="T452" s="178"/>
      <c r="U452" s="178"/>
      <c r="V452" s="178"/>
      <c r="W452" s="178">
        <v>219</v>
      </c>
      <c r="X452" s="178">
        <v>219</v>
      </c>
      <c r="Y452" s="153"/>
      <c r="Z452" s="153"/>
      <c r="AA452" s="178">
        <v>289</v>
      </c>
      <c r="AB452" s="178">
        <v>279</v>
      </c>
      <c r="AC452" s="178">
        <v>291</v>
      </c>
      <c r="AD452" s="178">
        <v>294</v>
      </c>
      <c r="AE452" s="178">
        <v>288</v>
      </c>
      <c r="AF452" s="178">
        <v>207</v>
      </c>
      <c r="AG452" s="178">
        <v>205</v>
      </c>
      <c r="AH452" s="178">
        <v>209</v>
      </c>
      <c r="AI452" s="178">
        <v>210</v>
      </c>
      <c r="AJ452" s="178">
        <v>191</v>
      </c>
      <c r="AK452" s="153"/>
      <c r="AL452" s="153"/>
      <c r="AM452" s="178"/>
      <c r="AN452" s="178"/>
      <c r="AO452" s="214"/>
      <c r="AP452" s="168">
        <v>59</v>
      </c>
      <c r="AQ452" s="169">
        <v>122</v>
      </c>
      <c r="AR452" s="167"/>
      <c r="AS452" s="167"/>
      <c r="AT452" s="167"/>
      <c r="AU452" s="167"/>
      <c r="AV452" s="167">
        <v>390</v>
      </c>
      <c r="AW452" s="167"/>
      <c r="AX452" s="167">
        <v>4</v>
      </c>
      <c r="AY452" s="167">
        <v>3</v>
      </c>
      <c r="AZ452" s="167"/>
      <c r="BA452" s="167"/>
      <c r="BB452" s="167"/>
      <c r="BC452" s="167"/>
      <c r="BD452" s="167"/>
      <c r="BE452" s="167"/>
      <c r="BF452" s="167"/>
      <c r="BG452" s="167"/>
      <c r="BH452" s="167">
        <v>397</v>
      </c>
      <c r="BI452" s="167"/>
      <c r="BJ452" s="167"/>
      <c r="BK452" s="167">
        <v>700</v>
      </c>
      <c r="BL452" s="167">
        <v>4</v>
      </c>
      <c r="BM452" s="167">
        <v>2</v>
      </c>
      <c r="BN452" s="167">
        <v>2</v>
      </c>
      <c r="BO452" s="167"/>
      <c r="BP452" s="167"/>
      <c r="BQ452" s="167"/>
      <c r="BR452" s="167"/>
      <c r="BS452" s="167"/>
      <c r="BT452" s="167"/>
      <c r="BU452" s="167"/>
      <c r="BV452" s="167"/>
      <c r="BW452" s="167"/>
      <c r="BX452" s="170">
        <v>3</v>
      </c>
      <c r="BY452" s="170">
        <v>2</v>
      </c>
      <c r="BZ452" s="170"/>
      <c r="CA452" s="170"/>
      <c r="CB452" s="170"/>
      <c r="CC452" s="170"/>
      <c r="CD452" s="170"/>
      <c r="CE452" s="170"/>
      <c r="CF452" s="170"/>
      <c r="CG452" s="171"/>
      <c r="CH452" s="166">
        <v>1.4999999999999999E-2</v>
      </c>
      <c r="CI452" s="283"/>
      <c r="CJ452" s="172"/>
      <c r="CK452" s="154"/>
      <c r="CL452" s="154"/>
      <c r="CM452" s="154"/>
      <c r="CN452" s="154"/>
      <c r="CO452" s="154" t="s">
        <v>375</v>
      </c>
      <c r="CP452" s="273" t="s">
        <v>376</v>
      </c>
      <c r="CQ452" s="250"/>
      <c r="CR452" s="250"/>
      <c r="CS452" s="250">
        <v>11</v>
      </c>
      <c r="CT452" s="250"/>
      <c r="CU452" s="250"/>
      <c r="CV452" s="250"/>
      <c r="CW452" s="250"/>
      <c r="CX452" s="250"/>
      <c r="CY452" s="250" t="str">
        <f t="shared" ref="CY452:CY515" si="112">IFERROR(ROUND(STDEV(AN452,L452),1),"")</f>
        <v/>
      </c>
      <c r="CZ452" s="178">
        <f t="shared" ref="CZ452:CZ515" si="113">IFERROR(ROUND(AVERAGE(O452:S452,AA452:AE452),0),"")</f>
        <v>300</v>
      </c>
      <c r="DA452" s="178">
        <f t="shared" ref="DA452:DA515" si="114">IFERROR(AVERAGE(T452:X452,AF452:AJ452),"")</f>
        <v>208.57142857142858</v>
      </c>
      <c r="DB452" s="243">
        <f t="shared" ref="DB452:DB515" si="115">AV452+BK452</f>
        <v>1090</v>
      </c>
      <c r="DC452" s="12">
        <f t="shared" ref="DC452:DC515" si="116">SUM(BL452:BT452,AW452:BE452)</f>
        <v>15</v>
      </c>
      <c r="DD452" s="271">
        <f t="shared" ref="DD452:DD515" si="117">IFERROR(ROUND(DC452/K452,0),"")</f>
        <v>8</v>
      </c>
      <c r="DE452" s="271" t="str">
        <f t="shared" ref="DE452:DE515" si="118">IFERROR(ROUND(AVERAGE(Y452:Z452,AK452:AL452),0),"")</f>
        <v/>
      </c>
      <c r="DF452" s="167" t="str">
        <f t="shared" ref="DF452:DF515" si="119">IFERROR(ROUND((3600/DE452*J452),0),"")</f>
        <v/>
      </c>
      <c r="DG452" s="271" t="str">
        <f t="shared" ref="DG452:DG515" si="120">IFERROR(ROUND(DD452/DF452,1),"")</f>
        <v/>
      </c>
      <c r="DH452" s="243">
        <f t="shared" ref="DH452:DH515" si="121">IFERROR(DB452+DD452,"")</f>
        <v>1098</v>
      </c>
      <c r="DI452" s="281">
        <f t="shared" ref="DI452:DI515" si="122">IFERROR(DD452/DH452,"")</f>
        <v>7.2859744990892532E-3</v>
      </c>
      <c r="DK452" s="12" t="str">
        <f t="shared" ref="DK452:DK515" si="123">IFERROR(DF452-AP452,"")</f>
        <v/>
      </c>
      <c r="DM452" s="242">
        <f t="shared" ref="DM452:DM515" si="124">IFERROR(DA452-L452,"")</f>
        <v>8.5714285714285836</v>
      </c>
      <c r="DN452" s="250">
        <f t="shared" ref="DN452:DN515" si="125">IF(DE452&gt;AQ452,0,1)</f>
        <v>0</v>
      </c>
      <c r="DO452" s="250">
        <f t="shared" ref="DO452:DO515" si="126">IF(DA452&lt;M452,0,1)</f>
        <v>1</v>
      </c>
      <c r="DP452" s="250">
        <f t="shared" ref="DP452:DP515" si="127">IF(DA452&gt;N452,0,1)</f>
        <v>1</v>
      </c>
      <c r="DQ452" s="250"/>
      <c r="DR452" s="250"/>
      <c r="DS452" s="250"/>
      <c r="DT452" s="250"/>
      <c r="DU452" s="250"/>
      <c r="DV452" s="250"/>
      <c r="DW452" s="250"/>
      <c r="DX452" s="250"/>
      <c r="DY452" s="250"/>
      <c r="DZ452" s="250"/>
      <c r="EA452" s="250"/>
      <c r="EB452" s="250"/>
      <c r="EC452" s="250"/>
      <c r="ED452" s="250"/>
      <c r="EE452" s="250"/>
      <c r="EF452" s="250"/>
      <c r="EG452" s="250"/>
      <c r="EH452" s="250"/>
      <c r="EI452" s="250"/>
    </row>
    <row r="453" spans="1:139" s="184" customFormat="1" ht="31.5" customHeight="1" x14ac:dyDescent="0.2">
      <c r="A453" s="179">
        <v>2022</v>
      </c>
      <c r="B453" s="152">
        <v>3</v>
      </c>
      <c r="C453" s="282">
        <v>44640</v>
      </c>
      <c r="D453" s="152">
        <v>124</v>
      </c>
      <c r="E453" s="152">
        <v>689</v>
      </c>
      <c r="F453" s="152">
        <v>5</v>
      </c>
      <c r="G453" s="183" t="s">
        <v>147</v>
      </c>
      <c r="H453" s="271" t="s">
        <v>148</v>
      </c>
      <c r="I453" s="271" t="s">
        <v>365</v>
      </c>
      <c r="J453" s="271">
        <v>2</v>
      </c>
      <c r="K453" s="271">
        <v>2</v>
      </c>
      <c r="L453" s="185">
        <v>75</v>
      </c>
      <c r="M453" s="186">
        <v>67.5</v>
      </c>
      <c r="N453" s="187">
        <v>82.5</v>
      </c>
      <c r="O453" s="178"/>
      <c r="P453" s="178"/>
      <c r="Q453" s="178"/>
      <c r="R453" s="178">
        <v>120</v>
      </c>
      <c r="S453" s="178">
        <v>118</v>
      </c>
      <c r="T453" s="178"/>
      <c r="U453" s="178"/>
      <c r="V453" s="178"/>
      <c r="W453" s="178">
        <v>90</v>
      </c>
      <c r="X453" s="178">
        <v>85</v>
      </c>
      <c r="Y453" s="153"/>
      <c r="Z453" s="153">
        <v>117</v>
      </c>
      <c r="AA453" s="178">
        <v>112</v>
      </c>
      <c r="AB453" s="178">
        <v>110</v>
      </c>
      <c r="AC453" s="178">
        <v>115</v>
      </c>
      <c r="AD453" s="178">
        <v>118</v>
      </c>
      <c r="AE453" s="178">
        <v>112</v>
      </c>
      <c r="AF453" s="178">
        <v>86</v>
      </c>
      <c r="AG453" s="178">
        <v>84</v>
      </c>
      <c r="AH453" s="178">
        <v>86</v>
      </c>
      <c r="AI453" s="178">
        <v>84</v>
      </c>
      <c r="AJ453" s="178">
        <v>84</v>
      </c>
      <c r="AK453" s="153">
        <v>98</v>
      </c>
      <c r="AL453" s="153">
        <v>98</v>
      </c>
      <c r="AM453" s="178"/>
      <c r="AN453" s="178"/>
      <c r="AO453" s="214"/>
      <c r="AP453" s="168">
        <v>59</v>
      </c>
      <c r="AQ453" s="169">
        <v>122</v>
      </c>
      <c r="AR453" s="167"/>
      <c r="AS453" s="167"/>
      <c r="AT453" s="167"/>
      <c r="AU453" s="167"/>
      <c r="AV453" s="167">
        <v>108</v>
      </c>
      <c r="AW453" s="167">
        <v>1</v>
      </c>
      <c r="AX453" s="167">
        <v>1</v>
      </c>
      <c r="AY453" s="167">
        <v>5</v>
      </c>
      <c r="AZ453" s="167"/>
      <c r="BA453" s="167"/>
      <c r="BB453" s="167"/>
      <c r="BC453" s="167"/>
      <c r="BD453" s="167"/>
      <c r="BE453" s="167"/>
      <c r="BF453" s="167"/>
      <c r="BG453" s="167"/>
      <c r="BH453" s="167">
        <v>115</v>
      </c>
      <c r="BI453" s="167"/>
      <c r="BJ453" s="167"/>
      <c r="BK453" s="167">
        <v>864</v>
      </c>
      <c r="BL453" s="167">
        <v>2</v>
      </c>
      <c r="BM453" s="167">
        <v>4</v>
      </c>
      <c r="BN453" s="167">
        <v>6</v>
      </c>
      <c r="BO453" s="167"/>
      <c r="BP453" s="167"/>
      <c r="BQ453" s="167"/>
      <c r="BR453" s="167"/>
      <c r="BS453" s="167"/>
      <c r="BT453" s="167"/>
      <c r="BU453" s="167"/>
      <c r="BV453" s="167"/>
      <c r="BW453" s="167">
        <v>1</v>
      </c>
      <c r="BX453" s="170">
        <v>2</v>
      </c>
      <c r="BY453" s="170">
        <v>5</v>
      </c>
      <c r="BZ453" s="170"/>
      <c r="CA453" s="170"/>
      <c r="CB453" s="170"/>
      <c r="CC453" s="170"/>
      <c r="CD453" s="170"/>
      <c r="CE453" s="170"/>
      <c r="CF453" s="170"/>
      <c r="CG453" s="171"/>
      <c r="CH453" s="166">
        <v>1.4999999999999999E-2</v>
      </c>
      <c r="CI453" s="283"/>
      <c r="CJ453" s="172"/>
      <c r="CK453" s="154"/>
      <c r="CL453" s="154"/>
      <c r="CM453" s="154"/>
      <c r="CN453" s="154"/>
      <c r="CO453" s="154" t="s">
        <v>375</v>
      </c>
      <c r="CP453" s="273" t="s">
        <v>376</v>
      </c>
      <c r="CQ453" s="250"/>
      <c r="CR453" s="250"/>
      <c r="CS453" s="250">
        <v>11</v>
      </c>
      <c r="CT453" s="250"/>
      <c r="CU453" s="250"/>
      <c r="CV453" s="250"/>
      <c r="CW453" s="250"/>
      <c r="CX453" s="250"/>
      <c r="CY453" s="250" t="str">
        <f t="shared" si="112"/>
        <v/>
      </c>
      <c r="CZ453" s="178">
        <f t="shared" si="113"/>
        <v>115</v>
      </c>
      <c r="DA453" s="178">
        <f t="shared" si="114"/>
        <v>85.571428571428569</v>
      </c>
      <c r="DB453" s="243">
        <f t="shared" si="115"/>
        <v>972</v>
      </c>
      <c r="DC453" s="12">
        <f t="shared" si="116"/>
        <v>19</v>
      </c>
      <c r="DD453" s="271">
        <f t="shared" si="117"/>
        <v>10</v>
      </c>
      <c r="DE453" s="271">
        <f t="shared" si="118"/>
        <v>104</v>
      </c>
      <c r="DF453" s="167">
        <f t="shared" si="119"/>
        <v>69</v>
      </c>
      <c r="DG453" s="271">
        <f t="shared" si="120"/>
        <v>0.1</v>
      </c>
      <c r="DH453" s="243">
        <f t="shared" si="121"/>
        <v>982</v>
      </c>
      <c r="DI453" s="281">
        <f t="shared" si="122"/>
        <v>1.0183299389002037E-2</v>
      </c>
      <c r="DK453" s="12">
        <f t="shared" si="123"/>
        <v>10</v>
      </c>
      <c r="DM453" s="242">
        <f t="shared" si="124"/>
        <v>10.571428571428569</v>
      </c>
      <c r="DN453" s="250">
        <f t="shared" si="125"/>
        <v>1</v>
      </c>
      <c r="DO453" s="250">
        <f t="shared" si="126"/>
        <v>1</v>
      </c>
      <c r="DP453" s="250">
        <f t="shared" si="127"/>
        <v>0</v>
      </c>
      <c r="DQ453" s="250"/>
      <c r="DR453" s="250"/>
      <c r="DS453" s="250"/>
      <c r="DT453" s="250"/>
      <c r="DU453" s="250"/>
      <c r="DV453" s="250"/>
      <c r="DW453" s="250"/>
      <c r="DX453" s="250"/>
      <c r="DY453" s="250"/>
      <c r="DZ453" s="250"/>
      <c r="EA453" s="250"/>
      <c r="EB453" s="250"/>
      <c r="EC453" s="250"/>
      <c r="ED453" s="250"/>
      <c r="EE453" s="250"/>
      <c r="EF453" s="250"/>
      <c r="EG453" s="250"/>
      <c r="EH453" s="250"/>
      <c r="EI453" s="250"/>
    </row>
    <row r="454" spans="1:139" s="184" customFormat="1" ht="31.5" customHeight="1" x14ac:dyDescent="0.2">
      <c r="A454" s="179">
        <v>2022</v>
      </c>
      <c r="B454" s="152">
        <v>3</v>
      </c>
      <c r="C454" s="282">
        <v>44640</v>
      </c>
      <c r="D454" s="152">
        <v>382</v>
      </c>
      <c r="E454" s="152">
        <v>449</v>
      </c>
      <c r="F454" s="152">
        <v>6</v>
      </c>
      <c r="G454" s="183" t="s">
        <v>285</v>
      </c>
      <c r="H454" s="271" t="s">
        <v>286</v>
      </c>
      <c r="I454" s="271" t="s">
        <v>365</v>
      </c>
      <c r="J454" s="271">
        <v>3</v>
      </c>
      <c r="K454" s="271">
        <v>1</v>
      </c>
      <c r="L454" s="185">
        <v>46</v>
      </c>
      <c r="M454" s="186">
        <v>40.985999999999997</v>
      </c>
      <c r="N454" s="187">
        <v>50.048000000000002</v>
      </c>
      <c r="O454" s="178"/>
      <c r="P454" s="178"/>
      <c r="Q454" s="178"/>
      <c r="R454" s="178">
        <v>63</v>
      </c>
      <c r="S454" s="178">
        <v>67</v>
      </c>
      <c r="T454" s="178"/>
      <c r="U454" s="178"/>
      <c r="V454" s="178"/>
      <c r="W454" s="178">
        <v>45</v>
      </c>
      <c r="X454" s="178">
        <v>47</v>
      </c>
      <c r="Y454" s="153"/>
      <c r="Z454" s="153">
        <v>96</v>
      </c>
      <c r="AA454" s="178">
        <v>57</v>
      </c>
      <c r="AB454" s="178">
        <v>59</v>
      </c>
      <c r="AC454" s="178">
        <v>62</v>
      </c>
      <c r="AD454" s="178">
        <v>68</v>
      </c>
      <c r="AE454" s="178">
        <v>71</v>
      </c>
      <c r="AF454" s="178">
        <v>43</v>
      </c>
      <c r="AG454" s="178">
        <v>45</v>
      </c>
      <c r="AH454" s="178">
        <v>43</v>
      </c>
      <c r="AI454" s="178">
        <v>47</v>
      </c>
      <c r="AJ454" s="178">
        <v>41</v>
      </c>
      <c r="AK454" s="153">
        <v>94</v>
      </c>
      <c r="AL454" s="153">
        <v>95</v>
      </c>
      <c r="AM454" s="178"/>
      <c r="AN454" s="178"/>
      <c r="AO454" s="214"/>
      <c r="AP454" s="168">
        <v>112</v>
      </c>
      <c r="AQ454" s="169">
        <v>96</v>
      </c>
      <c r="AR454" s="167"/>
      <c r="AS454" s="167"/>
      <c r="AT454" s="167"/>
      <c r="AU454" s="167"/>
      <c r="AV454" s="167">
        <v>720</v>
      </c>
      <c r="AW454" s="167"/>
      <c r="AX454" s="167"/>
      <c r="AY454" s="167">
        <v>6</v>
      </c>
      <c r="AZ454" s="167"/>
      <c r="BA454" s="167"/>
      <c r="BB454" s="167"/>
      <c r="BC454" s="167"/>
      <c r="BD454" s="167"/>
      <c r="BE454" s="167"/>
      <c r="BF454" s="167"/>
      <c r="BG454" s="167"/>
      <c r="BH454" s="167">
        <v>726</v>
      </c>
      <c r="BI454" s="167"/>
      <c r="BJ454" s="167"/>
      <c r="BK454" s="167">
        <v>630</v>
      </c>
      <c r="BL454" s="167">
        <v>2</v>
      </c>
      <c r="BM454" s="167">
        <v>4</v>
      </c>
      <c r="BN454" s="167">
        <v>6</v>
      </c>
      <c r="BO454" s="167"/>
      <c r="BP454" s="167"/>
      <c r="BQ454" s="167"/>
      <c r="BR454" s="167"/>
      <c r="BS454" s="167"/>
      <c r="BT454" s="167"/>
      <c r="BU454" s="167"/>
      <c r="BV454" s="167"/>
      <c r="BW454" s="167"/>
      <c r="BX454" s="170"/>
      <c r="BY454" s="170">
        <v>12</v>
      </c>
      <c r="BZ454" s="170"/>
      <c r="CA454" s="170"/>
      <c r="CB454" s="170"/>
      <c r="CC454" s="170"/>
      <c r="CD454" s="170"/>
      <c r="CE454" s="170"/>
      <c r="CF454" s="170"/>
      <c r="CG454" s="171"/>
      <c r="CH454" s="166">
        <v>1.4999999999999999E-2</v>
      </c>
      <c r="CI454" s="283"/>
      <c r="CJ454" s="172"/>
      <c r="CK454" s="154"/>
      <c r="CL454" s="154"/>
      <c r="CM454" s="154"/>
      <c r="CN454" s="154"/>
      <c r="CO454" s="154" t="s">
        <v>367</v>
      </c>
      <c r="CP454" s="273" t="s">
        <v>368</v>
      </c>
      <c r="CQ454" s="250" t="s">
        <v>377</v>
      </c>
      <c r="CR454" s="250" t="s">
        <v>370</v>
      </c>
      <c r="CS454" s="250">
        <v>11</v>
      </c>
      <c r="CT454" s="250"/>
      <c r="CU454" s="250"/>
      <c r="CV454" s="250"/>
      <c r="CW454" s="250"/>
      <c r="CX454" s="250"/>
      <c r="CY454" s="250" t="str">
        <f t="shared" si="112"/>
        <v/>
      </c>
      <c r="CZ454" s="178">
        <f t="shared" si="113"/>
        <v>64</v>
      </c>
      <c r="DA454" s="178">
        <f t="shared" si="114"/>
        <v>44.428571428571431</v>
      </c>
      <c r="DB454" s="243">
        <f t="shared" si="115"/>
        <v>1350</v>
      </c>
      <c r="DC454" s="12">
        <f t="shared" si="116"/>
        <v>18</v>
      </c>
      <c r="DD454" s="271">
        <f t="shared" si="117"/>
        <v>18</v>
      </c>
      <c r="DE454" s="271">
        <f t="shared" si="118"/>
        <v>95</v>
      </c>
      <c r="DF454" s="167">
        <f t="shared" si="119"/>
        <v>114</v>
      </c>
      <c r="DG454" s="271">
        <f t="shared" si="120"/>
        <v>0.2</v>
      </c>
      <c r="DH454" s="243">
        <f t="shared" si="121"/>
        <v>1368</v>
      </c>
      <c r="DI454" s="281">
        <f t="shared" si="122"/>
        <v>1.3157894736842105E-2</v>
      </c>
      <c r="DK454" s="12">
        <f t="shared" si="123"/>
        <v>2</v>
      </c>
      <c r="DM454" s="242">
        <f t="shared" si="124"/>
        <v>-1.5714285714285694</v>
      </c>
      <c r="DN454" s="250">
        <f t="shared" si="125"/>
        <v>1</v>
      </c>
      <c r="DO454" s="250">
        <f t="shared" si="126"/>
        <v>1</v>
      </c>
      <c r="DP454" s="250">
        <f t="shared" si="127"/>
        <v>1</v>
      </c>
      <c r="DQ454" s="250"/>
      <c r="DR454" s="250"/>
      <c r="DS454" s="250"/>
      <c r="DT454" s="250"/>
      <c r="DU454" s="250"/>
      <c r="DV454" s="250"/>
      <c r="DW454" s="250"/>
      <c r="DX454" s="250"/>
      <c r="DY454" s="250"/>
      <c r="DZ454" s="250"/>
      <c r="EA454" s="250"/>
      <c r="EB454" s="250"/>
      <c r="EC454" s="250"/>
      <c r="ED454" s="250"/>
      <c r="EE454" s="250"/>
      <c r="EF454" s="250"/>
      <c r="EG454" s="250"/>
      <c r="EH454" s="250"/>
      <c r="EI454" s="250"/>
    </row>
    <row r="455" spans="1:139" s="184" customFormat="1" ht="31.5" customHeight="1" x14ac:dyDescent="0.2">
      <c r="A455" s="179">
        <v>2022</v>
      </c>
      <c r="B455" s="152">
        <v>3</v>
      </c>
      <c r="C455" s="282">
        <v>44640</v>
      </c>
      <c r="D455" s="152">
        <v>236</v>
      </c>
      <c r="E455" s="152">
        <v>160</v>
      </c>
      <c r="F455" s="152">
        <v>7</v>
      </c>
      <c r="G455" s="183" t="s">
        <v>187</v>
      </c>
      <c r="H455" s="271" t="s">
        <v>188</v>
      </c>
      <c r="I455" s="271" t="s">
        <v>365</v>
      </c>
      <c r="J455" s="271">
        <v>2</v>
      </c>
      <c r="K455" s="271">
        <v>1</v>
      </c>
      <c r="L455" s="185">
        <v>200</v>
      </c>
      <c r="M455" s="186">
        <v>186</v>
      </c>
      <c r="N455" s="187">
        <v>214</v>
      </c>
      <c r="O455" s="178"/>
      <c r="P455" s="178"/>
      <c r="Q455" s="178"/>
      <c r="R455" s="178">
        <v>293</v>
      </c>
      <c r="S455" s="178">
        <v>275</v>
      </c>
      <c r="T455" s="178"/>
      <c r="U455" s="178"/>
      <c r="V455" s="178"/>
      <c r="W455" s="178">
        <v>208</v>
      </c>
      <c r="X455" s="178">
        <v>211</v>
      </c>
      <c r="Y455" s="153"/>
      <c r="Z455" s="153">
        <v>95</v>
      </c>
      <c r="AA455" s="178">
        <v>256</v>
      </c>
      <c r="AB455" s="178">
        <v>264</v>
      </c>
      <c r="AC455" s="178">
        <v>264</v>
      </c>
      <c r="AD455" s="178">
        <v>262</v>
      </c>
      <c r="AE455" s="178">
        <v>279</v>
      </c>
      <c r="AF455" s="178">
        <v>189</v>
      </c>
      <c r="AG455" s="178">
        <v>195</v>
      </c>
      <c r="AH455" s="178">
        <v>196</v>
      </c>
      <c r="AI455" s="178">
        <v>205</v>
      </c>
      <c r="AJ455" s="178">
        <v>193</v>
      </c>
      <c r="AK455" s="153">
        <v>95</v>
      </c>
      <c r="AL455" s="153">
        <v>82</v>
      </c>
      <c r="AM455" s="178"/>
      <c r="AN455" s="178"/>
      <c r="AO455" s="214"/>
      <c r="AP455" s="168">
        <v>76</v>
      </c>
      <c r="AQ455" s="169">
        <v>95</v>
      </c>
      <c r="AR455" s="167"/>
      <c r="AS455" s="167"/>
      <c r="AT455" s="167"/>
      <c r="AU455" s="167"/>
      <c r="AV455" s="167">
        <v>414</v>
      </c>
      <c r="AW455" s="167">
        <v>2</v>
      </c>
      <c r="AX455" s="167">
        <v>2</v>
      </c>
      <c r="AY455" s="167">
        <v>5</v>
      </c>
      <c r="AZ455" s="167"/>
      <c r="BA455" s="167"/>
      <c r="BB455" s="167"/>
      <c r="BC455" s="167"/>
      <c r="BD455" s="167"/>
      <c r="BE455" s="167"/>
      <c r="BF455" s="167"/>
      <c r="BG455" s="167"/>
      <c r="BH455" s="167">
        <v>423</v>
      </c>
      <c r="BI455" s="167"/>
      <c r="BJ455" s="167"/>
      <c r="BK455" s="167">
        <v>576</v>
      </c>
      <c r="BL455" s="167">
        <v>2</v>
      </c>
      <c r="BM455" s="167">
        <v>2</v>
      </c>
      <c r="BN455" s="167">
        <v>2</v>
      </c>
      <c r="BO455" s="167"/>
      <c r="BP455" s="167"/>
      <c r="BQ455" s="167"/>
      <c r="BR455" s="167"/>
      <c r="BS455" s="167"/>
      <c r="BT455" s="167"/>
      <c r="BU455" s="167"/>
      <c r="BV455" s="167"/>
      <c r="BW455" s="167">
        <v>4</v>
      </c>
      <c r="BX455" s="170">
        <v>4</v>
      </c>
      <c r="BY455" s="170">
        <v>7</v>
      </c>
      <c r="BZ455" s="170"/>
      <c r="CA455" s="170"/>
      <c r="CB455" s="170"/>
      <c r="CC455" s="170"/>
      <c r="CD455" s="170"/>
      <c r="CE455" s="170"/>
      <c r="CF455" s="170"/>
      <c r="CG455" s="171"/>
      <c r="CH455" s="166">
        <v>1.4999999999999999E-2</v>
      </c>
      <c r="CI455" s="283"/>
      <c r="CJ455" s="172"/>
      <c r="CK455" s="154"/>
      <c r="CL455" s="154"/>
      <c r="CM455" s="154"/>
      <c r="CN455" s="154"/>
      <c r="CO455" s="154" t="s">
        <v>433</v>
      </c>
      <c r="CP455" s="273" t="s">
        <v>434</v>
      </c>
      <c r="CQ455" s="250"/>
      <c r="CR455" s="250"/>
      <c r="CS455" s="250">
        <v>11</v>
      </c>
      <c r="CT455" s="250"/>
      <c r="CU455" s="250"/>
      <c r="CV455" s="250"/>
      <c r="CW455" s="250"/>
      <c r="CX455" s="250"/>
      <c r="CY455" s="250" t="str">
        <f t="shared" si="112"/>
        <v/>
      </c>
      <c r="CZ455" s="178">
        <f t="shared" si="113"/>
        <v>270</v>
      </c>
      <c r="DA455" s="178">
        <f t="shared" si="114"/>
        <v>199.57142857142858</v>
      </c>
      <c r="DB455" s="243">
        <f t="shared" si="115"/>
        <v>990</v>
      </c>
      <c r="DC455" s="12">
        <f t="shared" si="116"/>
        <v>15</v>
      </c>
      <c r="DD455" s="271">
        <f t="shared" si="117"/>
        <v>15</v>
      </c>
      <c r="DE455" s="271">
        <f t="shared" si="118"/>
        <v>91</v>
      </c>
      <c r="DF455" s="167">
        <f t="shared" si="119"/>
        <v>79</v>
      </c>
      <c r="DG455" s="271">
        <f t="shared" si="120"/>
        <v>0.2</v>
      </c>
      <c r="DH455" s="243">
        <f t="shared" si="121"/>
        <v>1005</v>
      </c>
      <c r="DI455" s="281">
        <f t="shared" si="122"/>
        <v>1.4925373134328358E-2</v>
      </c>
      <c r="DK455" s="12">
        <f t="shared" si="123"/>
        <v>3</v>
      </c>
      <c r="DM455" s="242">
        <f t="shared" si="124"/>
        <v>-0.42857142857141639</v>
      </c>
      <c r="DN455" s="250">
        <f t="shared" si="125"/>
        <v>1</v>
      </c>
      <c r="DO455" s="250">
        <f t="shared" si="126"/>
        <v>1</v>
      </c>
      <c r="DP455" s="250">
        <f t="shared" si="127"/>
        <v>1</v>
      </c>
      <c r="DQ455" s="250"/>
      <c r="DR455" s="250"/>
      <c r="DS455" s="250"/>
      <c r="DT455" s="250"/>
      <c r="DU455" s="250"/>
      <c r="DV455" s="250"/>
      <c r="DW455" s="250"/>
      <c r="DX455" s="250"/>
      <c r="DY455" s="250"/>
      <c r="DZ455" s="250"/>
      <c r="EA455" s="250"/>
      <c r="EB455" s="250"/>
      <c r="EC455" s="250"/>
      <c r="ED455" s="250"/>
      <c r="EE455" s="250"/>
      <c r="EF455" s="250"/>
      <c r="EG455" s="250"/>
      <c r="EH455" s="250"/>
      <c r="EI455" s="250"/>
    </row>
    <row r="456" spans="1:139" s="184" customFormat="1" ht="31.5" customHeight="1" x14ac:dyDescent="0.2">
      <c r="A456" s="179">
        <v>2022</v>
      </c>
      <c r="B456" s="152">
        <v>3</v>
      </c>
      <c r="C456" s="282">
        <v>44640</v>
      </c>
      <c r="D456" s="152">
        <v>47</v>
      </c>
      <c r="E456" s="152">
        <v>122</v>
      </c>
      <c r="F456" s="152">
        <v>8</v>
      </c>
      <c r="G456" s="183" t="s">
        <v>131</v>
      </c>
      <c r="H456" s="271" t="s">
        <v>132</v>
      </c>
      <c r="I456" s="271" t="s">
        <v>371</v>
      </c>
      <c r="J456" s="271">
        <v>2</v>
      </c>
      <c r="K456" s="271">
        <v>1</v>
      </c>
      <c r="L456" s="185">
        <v>280</v>
      </c>
      <c r="M456" s="186">
        <v>267.39999999999998</v>
      </c>
      <c r="N456" s="187">
        <v>292.60000000000002</v>
      </c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53"/>
      <c r="Z456" s="153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53"/>
      <c r="AL456" s="153"/>
      <c r="AM456" s="178"/>
      <c r="AN456" s="178"/>
      <c r="AO456" s="214"/>
      <c r="AP456" s="168">
        <v>64</v>
      </c>
      <c r="AQ456" s="169">
        <v>113</v>
      </c>
      <c r="AR456" s="167"/>
      <c r="AS456" s="167"/>
      <c r="AT456" s="167"/>
      <c r="AU456" s="167"/>
      <c r="AV456" s="167">
        <v>400</v>
      </c>
      <c r="AW456" s="167"/>
      <c r="AX456" s="167"/>
      <c r="AY456" s="167"/>
      <c r="AZ456" s="167"/>
      <c r="BA456" s="167"/>
      <c r="BB456" s="167"/>
      <c r="BC456" s="167"/>
      <c r="BD456" s="167"/>
      <c r="BE456" s="167"/>
      <c r="BF456" s="167"/>
      <c r="BG456" s="167"/>
      <c r="BH456" s="167"/>
      <c r="BI456" s="167"/>
      <c r="BJ456" s="167"/>
      <c r="BK456" s="167"/>
      <c r="BL456" s="167"/>
      <c r="BM456" s="167"/>
      <c r="BN456" s="167"/>
      <c r="BO456" s="167"/>
      <c r="BP456" s="167"/>
      <c r="BQ456" s="167"/>
      <c r="BR456" s="167"/>
      <c r="BS456" s="167"/>
      <c r="BT456" s="167"/>
      <c r="BU456" s="167"/>
      <c r="BV456" s="167"/>
      <c r="BW456" s="167"/>
      <c r="BX456" s="170"/>
      <c r="BY456" s="170"/>
      <c r="BZ456" s="170"/>
      <c r="CA456" s="170"/>
      <c r="CB456" s="170"/>
      <c r="CC456" s="170"/>
      <c r="CD456" s="170"/>
      <c r="CE456" s="170"/>
      <c r="CF456" s="170"/>
      <c r="CG456" s="171"/>
      <c r="CH456" s="166">
        <v>1.4999999999999999E-2</v>
      </c>
      <c r="CI456" s="283"/>
      <c r="CJ456" s="172"/>
      <c r="CK456" s="154"/>
      <c r="CL456" s="154"/>
      <c r="CM456" s="154"/>
      <c r="CN456" s="154"/>
      <c r="CO456" s="154" t="s">
        <v>367</v>
      </c>
      <c r="CP456" s="273" t="s">
        <v>372</v>
      </c>
      <c r="CQ456" s="250" t="s">
        <v>373</v>
      </c>
      <c r="CR456" s="250" t="s">
        <v>374</v>
      </c>
      <c r="CS456" s="250">
        <v>11</v>
      </c>
      <c r="CT456" s="250"/>
      <c r="CU456" s="250"/>
      <c r="CV456" s="250"/>
      <c r="CW456" s="250"/>
      <c r="CX456" s="250"/>
      <c r="CY456" s="250" t="str">
        <f t="shared" si="112"/>
        <v/>
      </c>
      <c r="CZ456" s="178" t="str">
        <f t="shared" si="113"/>
        <v/>
      </c>
      <c r="DA456" s="178" t="str">
        <f t="shared" si="114"/>
        <v/>
      </c>
      <c r="DB456" s="243">
        <f t="shared" si="115"/>
        <v>400</v>
      </c>
      <c r="DC456" s="12">
        <f t="shared" si="116"/>
        <v>0</v>
      </c>
      <c r="DD456" s="271">
        <f t="shared" si="117"/>
        <v>0</v>
      </c>
      <c r="DE456" s="271" t="str">
        <f t="shared" si="118"/>
        <v/>
      </c>
      <c r="DF456" s="167" t="str">
        <f t="shared" si="119"/>
        <v/>
      </c>
      <c r="DG456" s="271" t="str">
        <f t="shared" si="120"/>
        <v/>
      </c>
      <c r="DH456" s="243">
        <f t="shared" si="121"/>
        <v>400</v>
      </c>
      <c r="DI456" s="281">
        <f t="shared" si="122"/>
        <v>0</v>
      </c>
      <c r="DK456" s="12" t="str">
        <f t="shared" si="123"/>
        <v/>
      </c>
      <c r="DM456" s="242" t="str">
        <f t="shared" si="124"/>
        <v/>
      </c>
      <c r="DN456" s="250">
        <f t="shared" si="125"/>
        <v>0</v>
      </c>
      <c r="DO456" s="250">
        <f t="shared" si="126"/>
        <v>1</v>
      </c>
      <c r="DP456" s="250">
        <f t="shared" si="127"/>
        <v>0</v>
      </c>
      <c r="DQ456" s="250"/>
      <c r="DR456" s="250"/>
      <c r="DS456" s="250"/>
      <c r="DT456" s="250"/>
      <c r="DU456" s="250"/>
      <c r="DV456" s="250"/>
      <c r="DW456" s="250"/>
      <c r="DX456" s="250"/>
      <c r="DY456" s="250"/>
      <c r="DZ456" s="250"/>
      <c r="EA456" s="250"/>
      <c r="EB456" s="250"/>
      <c r="EC456" s="250"/>
      <c r="ED456" s="250"/>
      <c r="EE456" s="250"/>
      <c r="EF456" s="250"/>
      <c r="EG456" s="250"/>
      <c r="EH456" s="250"/>
      <c r="EI456" s="250"/>
    </row>
    <row r="457" spans="1:139" s="184" customFormat="1" ht="31.5" customHeight="1" x14ac:dyDescent="0.2">
      <c r="A457" s="179">
        <v>2022</v>
      </c>
      <c r="B457" s="152">
        <v>3</v>
      </c>
      <c r="C457" s="282">
        <v>44640</v>
      </c>
      <c r="D457" s="152">
        <v>380</v>
      </c>
      <c r="E457" s="152">
        <v>443</v>
      </c>
      <c r="F457" s="152">
        <v>8</v>
      </c>
      <c r="G457" s="183" t="s">
        <v>245</v>
      </c>
      <c r="H457" s="271" t="s">
        <v>246</v>
      </c>
      <c r="I457" s="271" t="s">
        <v>365</v>
      </c>
      <c r="J457" s="271">
        <v>4</v>
      </c>
      <c r="K457" s="271">
        <v>2</v>
      </c>
      <c r="L457" s="185">
        <v>184</v>
      </c>
      <c r="M457" s="186">
        <v>177.00800000000001</v>
      </c>
      <c r="N457" s="187">
        <v>195.04</v>
      </c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53"/>
      <c r="Z457" s="153"/>
      <c r="AA457" s="178">
        <v>289</v>
      </c>
      <c r="AB457" s="178">
        <v>293</v>
      </c>
      <c r="AC457" s="178"/>
      <c r="AD457" s="178">
        <v>285</v>
      </c>
      <c r="AE457" s="178">
        <v>298</v>
      </c>
      <c r="AF457" s="178">
        <v>201</v>
      </c>
      <c r="AG457" s="178">
        <v>199</v>
      </c>
      <c r="AH457" s="178"/>
      <c r="AI457" s="178">
        <v>195</v>
      </c>
      <c r="AJ457" s="178">
        <v>189</v>
      </c>
      <c r="AK457" s="153"/>
      <c r="AL457" s="153"/>
      <c r="AM457" s="178"/>
      <c r="AN457" s="178"/>
      <c r="AO457" s="214"/>
      <c r="AP457" s="168">
        <v>90</v>
      </c>
      <c r="AQ457" s="169">
        <v>160</v>
      </c>
      <c r="AR457" s="167"/>
      <c r="AS457" s="167"/>
      <c r="AT457" s="167"/>
      <c r="AU457" s="167"/>
      <c r="AV457" s="167"/>
      <c r="AW457" s="167"/>
      <c r="AX457" s="167"/>
      <c r="AY457" s="167"/>
      <c r="AZ457" s="167"/>
      <c r="BA457" s="167"/>
      <c r="BB457" s="167"/>
      <c r="BC457" s="167"/>
      <c r="BD457" s="167"/>
      <c r="BE457" s="167"/>
      <c r="BF457" s="167"/>
      <c r="BG457" s="167"/>
      <c r="BH457" s="167"/>
      <c r="BI457" s="167"/>
      <c r="BJ457" s="167"/>
      <c r="BK457" s="167">
        <v>48</v>
      </c>
      <c r="BL457" s="167">
        <v>4</v>
      </c>
      <c r="BM457" s="167">
        <v>6</v>
      </c>
      <c r="BN457" s="167">
        <v>6</v>
      </c>
      <c r="BO457" s="167"/>
      <c r="BP457" s="167"/>
      <c r="BQ457" s="167"/>
      <c r="BR457" s="167"/>
      <c r="BS457" s="167"/>
      <c r="BT457" s="167"/>
      <c r="BU457" s="167"/>
      <c r="BV457" s="167"/>
      <c r="BW457" s="167"/>
      <c r="BX457" s="170"/>
      <c r="BY457" s="170"/>
      <c r="BZ457" s="170"/>
      <c r="CA457" s="170"/>
      <c r="CB457" s="170"/>
      <c r="CC457" s="170"/>
      <c r="CD457" s="170"/>
      <c r="CE457" s="170"/>
      <c r="CF457" s="170"/>
      <c r="CG457" s="171"/>
      <c r="CH457" s="166">
        <v>1.4999999999999999E-2</v>
      </c>
      <c r="CI457" s="283"/>
      <c r="CJ457" s="172"/>
      <c r="CK457" s="154"/>
      <c r="CL457" s="154"/>
      <c r="CM457" s="154"/>
      <c r="CN457" s="154"/>
      <c r="CO457" s="154" t="s">
        <v>400</v>
      </c>
      <c r="CP457" s="273" t="s">
        <v>401</v>
      </c>
      <c r="CQ457" s="250"/>
      <c r="CR457" s="250"/>
      <c r="CS457" s="250">
        <v>11</v>
      </c>
      <c r="CT457" s="250"/>
      <c r="CU457" s="250"/>
      <c r="CV457" s="250"/>
      <c r="CW457" s="250"/>
      <c r="CX457" s="250"/>
      <c r="CY457" s="250" t="str">
        <f t="shared" si="112"/>
        <v/>
      </c>
      <c r="CZ457" s="178">
        <f t="shared" si="113"/>
        <v>291</v>
      </c>
      <c r="DA457" s="178">
        <f t="shared" si="114"/>
        <v>196</v>
      </c>
      <c r="DB457" s="243">
        <f t="shared" si="115"/>
        <v>48</v>
      </c>
      <c r="DC457" s="12">
        <f t="shared" si="116"/>
        <v>16</v>
      </c>
      <c r="DD457" s="271">
        <f t="shared" si="117"/>
        <v>8</v>
      </c>
      <c r="DE457" s="271" t="str">
        <f t="shared" si="118"/>
        <v/>
      </c>
      <c r="DF457" s="167" t="str">
        <f t="shared" si="119"/>
        <v/>
      </c>
      <c r="DG457" s="271" t="str">
        <f t="shared" si="120"/>
        <v/>
      </c>
      <c r="DH457" s="243">
        <f t="shared" si="121"/>
        <v>56</v>
      </c>
      <c r="DI457" s="281">
        <f t="shared" si="122"/>
        <v>0.14285714285714285</v>
      </c>
      <c r="DK457" s="12" t="str">
        <f t="shared" si="123"/>
        <v/>
      </c>
      <c r="DM457" s="242">
        <f t="shared" si="124"/>
        <v>12</v>
      </c>
      <c r="DN457" s="250">
        <f t="shared" si="125"/>
        <v>0</v>
      </c>
      <c r="DO457" s="250">
        <f t="shared" si="126"/>
        <v>1</v>
      </c>
      <c r="DP457" s="250">
        <f t="shared" si="127"/>
        <v>0</v>
      </c>
      <c r="DQ457" s="250"/>
      <c r="DR457" s="250"/>
      <c r="DS457" s="250"/>
      <c r="DT457" s="250"/>
      <c r="DU457" s="250"/>
      <c r="DV457" s="250"/>
      <c r="DW457" s="250"/>
      <c r="DX457" s="250"/>
      <c r="DY457" s="250"/>
      <c r="DZ457" s="250"/>
      <c r="EA457" s="250"/>
      <c r="EB457" s="250"/>
      <c r="EC457" s="250"/>
      <c r="ED457" s="250"/>
      <c r="EE457" s="250"/>
      <c r="EF457" s="250"/>
      <c r="EG457" s="250"/>
      <c r="EH457" s="250"/>
      <c r="EI457" s="250"/>
    </row>
    <row r="458" spans="1:139" s="184" customFormat="1" ht="31.5" customHeight="1" x14ac:dyDescent="0.2">
      <c r="A458" s="179">
        <v>2022</v>
      </c>
      <c r="B458" s="152">
        <v>3</v>
      </c>
      <c r="C458" s="282">
        <v>44640</v>
      </c>
      <c r="D458" s="152">
        <v>380</v>
      </c>
      <c r="E458" s="152">
        <v>444</v>
      </c>
      <c r="F458" s="152">
        <v>8</v>
      </c>
      <c r="G458" s="183" t="s">
        <v>247</v>
      </c>
      <c r="H458" s="271" t="s">
        <v>248</v>
      </c>
      <c r="I458" s="271" t="s">
        <v>365</v>
      </c>
      <c r="J458" s="271">
        <v>4</v>
      </c>
      <c r="K458" s="271">
        <v>2</v>
      </c>
      <c r="L458" s="185">
        <v>166</v>
      </c>
      <c r="M458" s="186">
        <v>159.02799999999999</v>
      </c>
      <c r="N458" s="187">
        <v>175.96</v>
      </c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53"/>
      <c r="Z458" s="153"/>
      <c r="AA458" s="178">
        <v>228</v>
      </c>
      <c r="AB458" s="178">
        <v>219</v>
      </c>
      <c r="AC458" s="178"/>
      <c r="AD458" s="178">
        <v>232</v>
      </c>
      <c r="AE458" s="178">
        <v>224</v>
      </c>
      <c r="AF458" s="178">
        <v>180</v>
      </c>
      <c r="AG458" s="178">
        <v>179</v>
      </c>
      <c r="AH458" s="178"/>
      <c r="AI458" s="178">
        <v>174</v>
      </c>
      <c r="AJ458" s="178">
        <v>171</v>
      </c>
      <c r="AK458" s="153">
        <v>177</v>
      </c>
      <c r="AL458" s="153">
        <v>182</v>
      </c>
      <c r="AM458" s="178"/>
      <c r="AN458" s="178"/>
      <c r="AO458" s="214"/>
      <c r="AP458" s="168">
        <v>90</v>
      </c>
      <c r="AQ458" s="169">
        <v>160</v>
      </c>
      <c r="AR458" s="167"/>
      <c r="AS458" s="167"/>
      <c r="AT458" s="167"/>
      <c r="AU458" s="167"/>
      <c r="AV458" s="167"/>
      <c r="AW458" s="167"/>
      <c r="AX458" s="167"/>
      <c r="AY458" s="167"/>
      <c r="AZ458" s="167"/>
      <c r="BA458" s="167"/>
      <c r="BB458" s="167"/>
      <c r="BC458" s="167"/>
      <c r="BD458" s="167"/>
      <c r="BE458" s="167"/>
      <c r="BF458" s="167"/>
      <c r="BG458" s="167"/>
      <c r="BH458" s="167"/>
      <c r="BI458" s="167"/>
      <c r="BJ458" s="167"/>
      <c r="BK458" s="167"/>
      <c r="BL458" s="167"/>
      <c r="BM458" s="167"/>
      <c r="BN458" s="167"/>
      <c r="BO458" s="167"/>
      <c r="BP458" s="167"/>
      <c r="BQ458" s="167"/>
      <c r="BR458" s="167"/>
      <c r="BS458" s="167"/>
      <c r="BT458" s="167"/>
      <c r="BU458" s="167"/>
      <c r="BV458" s="167"/>
      <c r="BW458" s="167"/>
      <c r="BX458" s="170"/>
      <c r="BY458" s="170"/>
      <c r="BZ458" s="170"/>
      <c r="CA458" s="170"/>
      <c r="CB458" s="170"/>
      <c r="CC458" s="170"/>
      <c r="CD458" s="170"/>
      <c r="CE458" s="170"/>
      <c r="CF458" s="170"/>
      <c r="CG458" s="171"/>
      <c r="CH458" s="166">
        <v>1.4999999999999999E-2</v>
      </c>
      <c r="CI458" s="283"/>
      <c r="CJ458" s="172"/>
      <c r="CK458" s="154"/>
      <c r="CL458" s="154"/>
      <c r="CM458" s="154"/>
      <c r="CN458" s="154"/>
      <c r="CO458" s="154" t="s">
        <v>400</v>
      </c>
      <c r="CP458" s="273" t="s">
        <v>401</v>
      </c>
      <c r="CQ458" s="250"/>
      <c r="CR458" s="250"/>
      <c r="CS458" s="250">
        <v>11</v>
      </c>
      <c r="CT458" s="250"/>
      <c r="CU458" s="250"/>
      <c r="CV458" s="250"/>
      <c r="CW458" s="250"/>
      <c r="CX458" s="250"/>
      <c r="CY458" s="250" t="str">
        <f t="shared" si="112"/>
        <v/>
      </c>
      <c r="CZ458" s="178">
        <f t="shared" si="113"/>
        <v>226</v>
      </c>
      <c r="DA458" s="178">
        <f t="shared" si="114"/>
        <v>176</v>
      </c>
      <c r="DB458" s="243">
        <f t="shared" si="115"/>
        <v>0</v>
      </c>
      <c r="DC458" s="12">
        <f t="shared" si="116"/>
        <v>0</v>
      </c>
      <c r="DD458" s="271">
        <f t="shared" si="117"/>
        <v>0</v>
      </c>
      <c r="DE458" s="271">
        <f t="shared" si="118"/>
        <v>180</v>
      </c>
      <c r="DF458" s="167">
        <f t="shared" si="119"/>
        <v>80</v>
      </c>
      <c r="DG458" s="271">
        <f t="shared" si="120"/>
        <v>0</v>
      </c>
      <c r="DH458" s="243">
        <f t="shared" si="121"/>
        <v>0</v>
      </c>
      <c r="DI458" s="281" t="str">
        <f t="shared" si="122"/>
        <v/>
      </c>
      <c r="DK458" s="12">
        <f t="shared" si="123"/>
        <v>-10</v>
      </c>
      <c r="DM458" s="242">
        <f t="shared" si="124"/>
        <v>10</v>
      </c>
      <c r="DN458" s="250">
        <f t="shared" si="125"/>
        <v>0</v>
      </c>
      <c r="DO458" s="250">
        <f t="shared" si="126"/>
        <v>1</v>
      </c>
      <c r="DP458" s="250">
        <f t="shared" si="127"/>
        <v>0</v>
      </c>
      <c r="DQ458" s="250"/>
      <c r="DR458" s="250"/>
      <c r="DS458" s="250"/>
      <c r="DT458" s="250"/>
      <c r="DU458" s="250"/>
      <c r="DV458" s="250"/>
      <c r="DW458" s="250"/>
      <c r="DX458" s="250"/>
      <c r="DY458" s="250"/>
      <c r="DZ458" s="250"/>
      <c r="EA458" s="250"/>
      <c r="EB458" s="250"/>
      <c r="EC458" s="250"/>
      <c r="ED458" s="250"/>
      <c r="EE458" s="250"/>
      <c r="EF458" s="250"/>
      <c r="EG458" s="250"/>
      <c r="EH458" s="250"/>
      <c r="EI458" s="250"/>
    </row>
    <row r="459" spans="1:139" s="184" customFormat="1" ht="31.5" customHeight="1" x14ac:dyDescent="0.2">
      <c r="A459" s="179">
        <v>2022</v>
      </c>
      <c r="B459" s="152">
        <v>3</v>
      </c>
      <c r="C459" s="282">
        <v>44640</v>
      </c>
      <c r="D459" s="152">
        <v>383</v>
      </c>
      <c r="E459" s="152">
        <v>550</v>
      </c>
      <c r="F459" s="152">
        <v>8</v>
      </c>
      <c r="G459" s="183" t="s">
        <v>135</v>
      </c>
      <c r="H459" s="271" t="s">
        <v>136</v>
      </c>
      <c r="I459" s="271" t="s">
        <v>365</v>
      </c>
      <c r="J459" s="271">
        <v>3</v>
      </c>
      <c r="K459" s="271">
        <v>1</v>
      </c>
      <c r="L459" s="185">
        <v>35</v>
      </c>
      <c r="M459" s="186">
        <v>32.024999999999999</v>
      </c>
      <c r="N459" s="187">
        <v>38.045000000000002</v>
      </c>
      <c r="O459" s="178"/>
      <c r="P459" s="178"/>
      <c r="Q459" s="178"/>
      <c r="R459" s="178">
        <v>50</v>
      </c>
      <c r="S459" s="178"/>
      <c r="T459" s="178"/>
      <c r="U459" s="178"/>
      <c r="V459" s="178"/>
      <c r="W459" s="178">
        <v>40</v>
      </c>
      <c r="X459" s="178"/>
      <c r="Y459" s="153"/>
      <c r="Z459" s="153">
        <v>95</v>
      </c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53"/>
      <c r="AL459" s="153"/>
      <c r="AM459" s="178"/>
      <c r="AN459" s="178"/>
      <c r="AO459" s="214"/>
      <c r="AP459" s="168">
        <v>114</v>
      </c>
      <c r="AQ459" s="169">
        <v>95</v>
      </c>
      <c r="AR459" s="167"/>
      <c r="AS459" s="167"/>
      <c r="AT459" s="167"/>
      <c r="AU459" s="167"/>
      <c r="AV459" s="167">
        <v>1200</v>
      </c>
      <c r="AW459" s="167">
        <v>2</v>
      </c>
      <c r="AX459" s="167">
        <v>1</v>
      </c>
      <c r="AY459" s="167">
        <v>4</v>
      </c>
      <c r="AZ459" s="167"/>
      <c r="BA459" s="167"/>
      <c r="BB459" s="167"/>
      <c r="BC459" s="167"/>
      <c r="BD459" s="167"/>
      <c r="BE459" s="167"/>
      <c r="BF459" s="167"/>
      <c r="BG459" s="167"/>
      <c r="BH459" s="167">
        <v>1207</v>
      </c>
      <c r="BI459" s="167"/>
      <c r="BJ459" s="167"/>
      <c r="BK459" s="167">
        <v>1440</v>
      </c>
      <c r="BL459" s="167"/>
      <c r="BM459" s="167"/>
      <c r="BN459" s="167"/>
      <c r="BO459" s="167"/>
      <c r="BP459" s="167"/>
      <c r="BQ459" s="167"/>
      <c r="BR459" s="167"/>
      <c r="BS459" s="167"/>
      <c r="BT459" s="167"/>
      <c r="BU459" s="167"/>
      <c r="BV459" s="167"/>
      <c r="BW459" s="167"/>
      <c r="BX459" s="170"/>
      <c r="BY459" s="170"/>
      <c r="BZ459" s="170"/>
      <c r="CA459" s="170"/>
      <c r="CB459" s="170"/>
      <c r="CC459" s="170"/>
      <c r="CD459" s="170"/>
      <c r="CE459" s="170"/>
      <c r="CF459" s="170"/>
      <c r="CG459" s="171"/>
      <c r="CH459" s="166">
        <v>1.4999999999999999E-2</v>
      </c>
      <c r="CI459" s="283"/>
      <c r="CJ459" s="172"/>
      <c r="CK459" s="154"/>
      <c r="CL459" s="154"/>
      <c r="CM459" s="154"/>
      <c r="CN459" s="154"/>
      <c r="CO459" s="154" t="s">
        <v>367</v>
      </c>
      <c r="CP459" s="273" t="s">
        <v>368</v>
      </c>
      <c r="CQ459" s="250" t="s">
        <v>424</v>
      </c>
      <c r="CR459" s="250" t="s">
        <v>370</v>
      </c>
      <c r="CS459" s="250">
        <v>11</v>
      </c>
      <c r="CT459" s="250"/>
      <c r="CU459" s="250"/>
      <c r="CV459" s="250"/>
      <c r="CW459" s="250"/>
      <c r="CX459" s="250"/>
      <c r="CY459" s="250" t="str">
        <f t="shared" si="112"/>
        <v/>
      </c>
      <c r="CZ459" s="178">
        <f t="shared" si="113"/>
        <v>50</v>
      </c>
      <c r="DA459" s="178">
        <f t="shared" si="114"/>
        <v>40</v>
      </c>
      <c r="DB459" s="243">
        <f t="shared" si="115"/>
        <v>2640</v>
      </c>
      <c r="DC459" s="12">
        <f t="shared" si="116"/>
        <v>7</v>
      </c>
      <c r="DD459" s="271">
        <f t="shared" si="117"/>
        <v>7</v>
      </c>
      <c r="DE459" s="271">
        <f t="shared" si="118"/>
        <v>95</v>
      </c>
      <c r="DF459" s="167">
        <f t="shared" si="119"/>
        <v>114</v>
      </c>
      <c r="DG459" s="271">
        <f t="shared" si="120"/>
        <v>0.1</v>
      </c>
      <c r="DH459" s="243">
        <f t="shared" si="121"/>
        <v>2647</v>
      </c>
      <c r="DI459" s="281">
        <f t="shared" si="122"/>
        <v>2.6445032111824707E-3</v>
      </c>
      <c r="DK459" s="12">
        <f t="shared" si="123"/>
        <v>0</v>
      </c>
      <c r="DM459" s="242">
        <f t="shared" si="124"/>
        <v>5</v>
      </c>
      <c r="DN459" s="250">
        <f t="shared" si="125"/>
        <v>1</v>
      </c>
      <c r="DO459" s="250">
        <f t="shared" si="126"/>
        <v>1</v>
      </c>
      <c r="DP459" s="250">
        <f t="shared" si="127"/>
        <v>0</v>
      </c>
      <c r="DQ459" s="250"/>
      <c r="DR459" s="250"/>
      <c r="DS459" s="250"/>
      <c r="DT459" s="250"/>
      <c r="DU459" s="250"/>
      <c r="DV459" s="250"/>
      <c r="DW459" s="250"/>
      <c r="DX459" s="250"/>
      <c r="DY459" s="250"/>
      <c r="DZ459" s="250"/>
      <c r="EA459" s="250"/>
      <c r="EB459" s="250"/>
      <c r="EC459" s="250"/>
      <c r="ED459" s="250"/>
      <c r="EE459" s="250"/>
      <c r="EF459" s="250"/>
      <c r="EG459" s="250"/>
      <c r="EH459" s="250"/>
      <c r="EI459" s="250"/>
    </row>
    <row r="460" spans="1:139" s="184" customFormat="1" ht="31.5" customHeight="1" x14ac:dyDescent="0.2">
      <c r="A460" s="179">
        <v>2022</v>
      </c>
      <c r="B460" s="152">
        <v>3</v>
      </c>
      <c r="C460" s="282">
        <v>44640</v>
      </c>
      <c r="D460" s="152">
        <v>227</v>
      </c>
      <c r="E460" s="152">
        <v>155</v>
      </c>
      <c r="F460" s="152">
        <v>28</v>
      </c>
      <c r="G460" s="183" t="s">
        <v>153</v>
      </c>
      <c r="H460" s="271" t="s">
        <v>154</v>
      </c>
      <c r="I460" s="271" t="s">
        <v>390</v>
      </c>
      <c r="J460" s="271">
        <v>3</v>
      </c>
      <c r="K460" s="271">
        <v>2</v>
      </c>
      <c r="L460" s="185">
        <v>122</v>
      </c>
      <c r="M460" s="186">
        <v>113.46</v>
      </c>
      <c r="N460" s="187">
        <v>130.54</v>
      </c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53"/>
      <c r="Z460" s="153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53"/>
      <c r="AL460" s="153"/>
      <c r="AM460" s="178"/>
      <c r="AN460" s="178"/>
      <c r="AO460" s="214"/>
      <c r="AP460" s="168">
        <v>80</v>
      </c>
      <c r="AQ460" s="169">
        <v>135</v>
      </c>
      <c r="AR460" s="167"/>
      <c r="AS460" s="167"/>
      <c r="AT460" s="167"/>
      <c r="AU460" s="167"/>
      <c r="AV460" s="167">
        <v>720</v>
      </c>
      <c r="AW460" s="167"/>
      <c r="AX460" s="167"/>
      <c r="AY460" s="167"/>
      <c r="AZ460" s="167"/>
      <c r="BA460" s="167"/>
      <c r="BB460" s="167"/>
      <c r="BC460" s="167"/>
      <c r="BD460" s="167"/>
      <c r="BE460" s="167"/>
      <c r="BF460" s="167"/>
      <c r="BG460" s="167"/>
      <c r="BH460" s="167"/>
      <c r="BI460" s="167"/>
      <c r="BJ460" s="167"/>
      <c r="BK460" s="167"/>
      <c r="BL460" s="167"/>
      <c r="BM460" s="167"/>
      <c r="BN460" s="167"/>
      <c r="BO460" s="167"/>
      <c r="BP460" s="167"/>
      <c r="BQ460" s="167"/>
      <c r="BR460" s="167"/>
      <c r="BS460" s="167"/>
      <c r="BT460" s="167"/>
      <c r="BU460" s="167"/>
      <c r="BV460" s="167"/>
      <c r="BW460" s="167"/>
      <c r="BX460" s="170"/>
      <c r="BY460" s="170"/>
      <c r="BZ460" s="170"/>
      <c r="CA460" s="170"/>
      <c r="CB460" s="170"/>
      <c r="CC460" s="170"/>
      <c r="CD460" s="170"/>
      <c r="CE460" s="170"/>
      <c r="CF460" s="170"/>
      <c r="CG460" s="171"/>
      <c r="CH460" s="166">
        <v>0.02</v>
      </c>
      <c r="CI460" s="283"/>
      <c r="CJ460" s="172"/>
      <c r="CK460" s="154"/>
      <c r="CL460" s="154"/>
      <c r="CM460" s="154"/>
      <c r="CN460" s="154"/>
      <c r="CO460" s="154" t="s">
        <v>375</v>
      </c>
      <c r="CP460" s="273" t="s">
        <v>391</v>
      </c>
      <c r="CQ460" s="250" t="s">
        <v>392</v>
      </c>
      <c r="CR460" s="250"/>
      <c r="CS460" s="250">
        <v>11</v>
      </c>
      <c r="CT460" s="250"/>
      <c r="CU460" s="250"/>
      <c r="CV460" s="250"/>
      <c r="CW460" s="250"/>
      <c r="CX460" s="250"/>
      <c r="CY460" s="250" t="str">
        <f t="shared" si="112"/>
        <v/>
      </c>
      <c r="CZ460" s="178" t="str">
        <f t="shared" si="113"/>
        <v/>
      </c>
      <c r="DA460" s="178" t="str">
        <f t="shared" si="114"/>
        <v/>
      </c>
      <c r="DB460" s="243">
        <f t="shared" si="115"/>
        <v>720</v>
      </c>
      <c r="DC460" s="12">
        <f t="shared" si="116"/>
        <v>0</v>
      </c>
      <c r="DD460" s="271">
        <f t="shared" si="117"/>
        <v>0</v>
      </c>
      <c r="DE460" s="271" t="str">
        <f t="shared" si="118"/>
        <v/>
      </c>
      <c r="DF460" s="167" t="str">
        <f t="shared" si="119"/>
        <v/>
      </c>
      <c r="DG460" s="271" t="str">
        <f t="shared" si="120"/>
        <v/>
      </c>
      <c r="DH460" s="243">
        <f t="shared" si="121"/>
        <v>720</v>
      </c>
      <c r="DI460" s="281">
        <f t="shared" si="122"/>
        <v>0</v>
      </c>
      <c r="DK460" s="12" t="str">
        <f t="shared" si="123"/>
        <v/>
      </c>
      <c r="DM460" s="242" t="str">
        <f t="shared" si="124"/>
        <v/>
      </c>
      <c r="DN460" s="250">
        <f t="shared" si="125"/>
        <v>0</v>
      </c>
      <c r="DO460" s="250">
        <f t="shared" si="126"/>
        <v>1</v>
      </c>
      <c r="DP460" s="250">
        <f t="shared" si="127"/>
        <v>0</v>
      </c>
      <c r="DQ460" s="250"/>
      <c r="DR460" s="250"/>
      <c r="DS460" s="250"/>
      <c r="DT460" s="250"/>
      <c r="DU460" s="250"/>
      <c r="DV460" s="250"/>
      <c r="DW460" s="250"/>
      <c r="DX460" s="250"/>
      <c r="DY460" s="250"/>
      <c r="DZ460" s="250"/>
      <c r="EA460" s="250"/>
      <c r="EB460" s="250"/>
      <c r="EC460" s="250"/>
      <c r="ED460" s="250"/>
      <c r="EE460" s="250"/>
      <c r="EF460" s="250"/>
      <c r="EG460" s="250"/>
      <c r="EH460" s="250"/>
      <c r="EI460" s="250"/>
    </row>
    <row r="461" spans="1:139" s="184" customFormat="1" ht="31.5" customHeight="1" x14ac:dyDescent="0.2">
      <c r="A461" s="179">
        <v>2022</v>
      </c>
      <c r="B461" s="152">
        <v>3</v>
      </c>
      <c r="C461" s="282">
        <v>44640</v>
      </c>
      <c r="D461" s="152">
        <v>372</v>
      </c>
      <c r="E461" s="152">
        <v>646</v>
      </c>
      <c r="F461" s="152">
        <v>46</v>
      </c>
      <c r="G461" s="183" t="s">
        <v>227</v>
      </c>
      <c r="H461" s="271" t="s">
        <v>228</v>
      </c>
      <c r="I461" s="271" t="s">
        <v>395</v>
      </c>
      <c r="J461" s="271">
        <v>2</v>
      </c>
      <c r="K461" s="271">
        <v>2</v>
      </c>
      <c r="L461" s="185">
        <v>212</v>
      </c>
      <c r="M461" s="186">
        <v>197.16</v>
      </c>
      <c r="N461" s="187">
        <v>226.84</v>
      </c>
      <c r="O461" s="178"/>
      <c r="P461" s="178"/>
      <c r="Q461" s="178"/>
      <c r="R461" s="178">
        <v>360</v>
      </c>
      <c r="S461" s="178">
        <v>342</v>
      </c>
      <c r="T461" s="178"/>
      <c r="U461" s="178"/>
      <c r="V461" s="178"/>
      <c r="W461" s="178">
        <v>220</v>
      </c>
      <c r="X461" s="178">
        <v>215</v>
      </c>
      <c r="Y461" s="153"/>
      <c r="Z461" s="153"/>
      <c r="AA461" s="178">
        <v>282</v>
      </c>
      <c r="AB461" s="178">
        <v>280</v>
      </c>
      <c r="AC461" s="178">
        <v>279</v>
      </c>
      <c r="AD461" s="178">
        <v>286</v>
      </c>
      <c r="AE461" s="178">
        <v>279</v>
      </c>
      <c r="AF461" s="178">
        <v>213</v>
      </c>
      <c r="AG461" s="178">
        <v>215</v>
      </c>
      <c r="AH461" s="178">
        <v>214</v>
      </c>
      <c r="AI461" s="178">
        <v>210</v>
      </c>
      <c r="AJ461" s="178">
        <v>208</v>
      </c>
      <c r="AK461" s="153"/>
      <c r="AL461" s="153"/>
      <c r="AM461" s="178"/>
      <c r="AN461" s="178"/>
      <c r="AO461" s="214"/>
      <c r="AP461" s="168">
        <v>37</v>
      </c>
      <c r="AQ461" s="169">
        <v>150</v>
      </c>
      <c r="AR461" s="167"/>
      <c r="AS461" s="167"/>
      <c r="AT461" s="167"/>
      <c r="AU461" s="167"/>
      <c r="AV461" s="167">
        <v>840</v>
      </c>
      <c r="AW461" s="167">
        <v>1</v>
      </c>
      <c r="AX461" s="167">
        <v>3</v>
      </c>
      <c r="AY461" s="167">
        <v>4</v>
      </c>
      <c r="AZ461" s="167"/>
      <c r="BA461" s="167"/>
      <c r="BB461" s="167"/>
      <c r="BC461" s="167"/>
      <c r="BD461" s="167"/>
      <c r="BE461" s="167"/>
      <c r="BF461" s="167"/>
      <c r="BG461" s="167"/>
      <c r="BH461" s="167">
        <v>848</v>
      </c>
      <c r="BI461" s="167"/>
      <c r="BJ461" s="167"/>
      <c r="BK461" s="167"/>
      <c r="BL461" s="167">
        <v>4</v>
      </c>
      <c r="BM461" s="167">
        <v>2</v>
      </c>
      <c r="BN461" s="167">
        <v>2</v>
      </c>
      <c r="BO461" s="167"/>
      <c r="BP461" s="167"/>
      <c r="BQ461" s="167"/>
      <c r="BR461" s="167"/>
      <c r="BS461" s="167"/>
      <c r="BT461" s="167"/>
      <c r="BU461" s="167"/>
      <c r="BV461" s="167"/>
      <c r="BW461" s="167">
        <v>2</v>
      </c>
      <c r="BX461" s="170">
        <v>2</v>
      </c>
      <c r="BY461" s="170">
        <v>3</v>
      </c>
      <c r="BZ461" s="170"/>
      <c r="CA461" s="170"/>
      <c r="CB461" s="170"/>
      <c r="CC461" s="170"/>
      <c r="CD461" s="170"/>
      <c r="CE461" s="170"/>
      <c r="CF461" s="170"/>
      <c r="CG461" s="171"/>
      <c r="CH461" s="166">
        <v>0.02</v>
      </c>
      <c r="CI461" s="283"/>
      <c r="CJ461" s="172"/>
      <c r="CK461" s="154"/>
      <c r="CL461" s="154"/>
      <c r="CM461" s="154"/>
      <c r="CN461" s="154"/>
      <c r="CO461" s="154" t="s">
        <v>375</v>
      </c>
      <c r="CP461" s="273" t="s">
        <v>383</v>
      </c>
      <c r="CQ461" s="250" t="s">
        <v>396</v>
      </c>
      <c r="CR461" s="250"/>
      <c r="CS461" s="250">
        <v>11</v>
      </c>
      <c r="CT461" s="250"/>
      <c r="CU461" s="250"/>
      <c r="CV461" s="250"/>
      <c r="CW461" s="250"/>
      <c r="CX461" s="250"/>
      <c r="CY461" s="250" t="str">
        <f t="shared" si="112"/>
        <v/>
      </c>
      <c r="CZ461" s="178">
        <f t="shared" si="113"/>
        <v>301</v>
      </c>
      <c r="DA461" s="178">
        <f t="shared" si="114"/>
        <v>213.57142857142858</v>
      </c>
      <c r="DB461" s="243">
        <f t="shared" si="115"/>
        <v>840</v>
      </c>
      <c r="DC461" s="12">
        <f t="shared" si="116"/>
        <v>16</v>
      </c>
      <c r="DD461" s="271">
        <f t="shared" si="117"/>
        <v>8</v>
      </c>
      <c r="DE461" s="271" t="str">
        <f t="shared" si="118"/>
        <v/>
      </c>
      <c r="DF461" s="167" t="str">
        <f t="shared" si="119"/>
        <v/>
      </c>
      <c r="DG461" s="271" t="str">
        <f t="shared" si="120"/>
        <v/>
      </c>
      <c r="DH461" s="243">
        <f t="shared" si="121"/>
        <v>848</v>
      </c>
      <c r="DI461" s="281">
        <f t="shared" si="122"/>
        <v>9.433962264150943E-3</v>
      </c>
      <c r="DK461" s="12" t="str">
        <f t="shared" si="123"/>
        <v/>
      </c>
      <c r="DM461" s="242">
        <f t="shared" si="124"/>
        <v>1.5714285714285836</v>
      </c>
      <c r="DN461" s="250">
        <f t="shared" si="125"/>
        <v>0</v>
      </c>
      <c r="DO461" s="250">
        <f t="shared" si="126"/>
        <v>1</v>
      </c>
      <c r="DP461" s="250">
        <f t="shared" si="127"/>
        <v>1</v>
      </c>
      <c r="DQ461" s="250"/>
      <c r="DR461" s="250"/>
      <c r="DS461" s="250"/>
      <c r="DT461" s="250"/>
      <c r="DU461" s="250"/>
      <c r="DV461" s="250"/>
      <c r="DW461" s="250"/>
      <c r="DX461" s="250"/>
      <c r="DY461" s="250"/>
      <c r="DZ461" s="250"/>
      <c r="EA461" s="250"/>
      <c r="EB461" s="250"/>
      <c r="EC461" s="250"/>
      <c r="ED461" s="250"/>
      <c r="EE461" s="250"/>
      <c r="EF461" s="250"/>
      <c r="EG461" s="250"/>
      <c r="EH461" s="250"/>
      <c r="EI461" s="250"/>
    </row>
    <row r="462" spans="1:139" s="184" customFormat="1" ht="31.5" customHeight="1" x14ac:dyDescent="0.2">
      <c r="A462" s="179">
        <v>2022</v>
      </c>
      <c r="B462" s="152">
        <v>3</v>
      </c>
      <c r="C462" s="282">
        <v>44640</v>
      </c>
      <c r="D462" s="152">
        <v>372</v>
      </c>
      <c r="E462" s="152">
        <v>647</v>
      </c>
      <c r="F462" s="152">
        <v>46</v>
      </c>
      <c r="G462" s="183" t="s">
        <v>229</v>
      </c>
      <c r="H462" s="271" t="s">
        <v>230</v>
      </c>
      <c r="I462" s="271" t="s">
        <v>395</v>
      </c>
      <c r="J462" s="271">
        <v>2</v>
      </c>
      <c r="K462" s="271">
        <v>2</v>
      </c>
      <c r="L462" s="185">
        <v>212</v>
      </c>
      <c r="M462" s="186">
        <v>197.16</v>
      </c>
      <c r="N462" s="187">
        <v>226.84</v>
      </c>
      <c r="O462" s="178"/>
      <c r="P462" s="178"/>
      <c r="Q462" s="178"/>
      <c r="R462" s="178">
        <v>367</v>
      </c>
      <c r="S462" s="178">
        <v>348</v>
      </c>
      <c r="T462" s="178"/>
      <c r="U462" s="178"/>
      <c r="V462" s="178"/>
      <c r="W462" s="178">
        <v>228</v>
      </c>
      <c r="X462" s="178">
        <v>221</v>
      </c>
      <c r="Y462" s="153"/>
      <c r="Z462" s="153">
        <v>121</v>
      </c>
      <c r="AA462" s="178">
        <v>287</v>
      </c>
      <c r="AB462" s="178">
        <v>282</v>
      </c>
      <c r="AC462" s="178">
        <v>284</v>
      </c>
      <c r="AD462" s="178">
        <v>287</v>
      </c>
      <c r="AE462" s="178">
        <v>278</v>
      </c>
      <c r="AF462" s="178">
        <v>209</v>
      </c>
      <c r="AG462" s="178">
        <v>214</v>
      </c>
      <c r="AH462" s="178">
        <v>211</v>
      </c>
      <c r="AI462" s="178">
        <v>208</v>
      </c>
      <c r="AJ462" s="178">
        <v>204</v>
      </c>
      <c r="AK462" s="153">
        <v>138</v>
      </c>
      <c r="AL462" s="153">
        <v>139</v>
      </c>
      <c r="AM462" s="178"/>
      <c r="AN462" s="178"/>
      <c r="AO462" s="214"/>
      <c r="AP462" s="168">
        <v>37</v>
      </c>
      <c r="AQ462" s="169">
        <v>150</v>
      </c>
      <c r="AR462" s="167"/>
      <c r="AS462" s="167"/>
      <c r="AT462" s="167"/>
      <c r="AU462" s="167"/>
      <c r="AV462" s="167">
        <v>840</v>
      </c>
      <c r="AW462" s="167"/>
      <c r="AX462" s="167">
        <v>4</v>
      </c>
      <c r="AY462" s="167">
        <v>5</v>
      </c>
      <c r="AZ462" s="167"/>
      <c r="BA462" s="167"/>
      <c r="BB462" s="167"/>
      <c r="BC462" s="167"/>
      <c r="BD462" s="167"/>
      <c r="BE462" s="167"/>
      <c r="BF462" s="167"/>
      <c r="BG462" s="167"/>
      <c r="BH462" s="167">
        <v>849</v>
      </c>
      <c r="BI462" s="167"/>
      <c r="BJ462" s="167"/>
      <c r="BK462" s="167"/>
      <c r="BL462" s="167">
        <v>2</v>
      </c>
      <c r="BM462" s="167">
        <v>4</v>
      </c>
      <c r="BN462" s="167">
        <v>2</v>
      </c>
      <c r="BO462" s="167"/>
      <c r="BP462" s="167"/>
      <c r="BQ462" s="167"/>
      <c r="BR462" s="167"/>
      <c r="BS462" s="167"/>
      <c r="BT462" s="167"/>
      <c r="BU462" s="167"/>
      <c r="BV462" s="167"/>
      <c r="BW462" s="167"/>
      <c r="BX462" s="170">
        <v>4</v>
      </c>
      <c r="BY462" s="170">
        <v>3</v>
      </c>
      <c r="BZ462" s="170"/>
      <c r="CA462" s="170"/>
      <c r="CB462" s="170"/>
      <c r="CC462" s="170"/>
      <c r="CD462" s="170"/>
      <c r="CE462" s="170"/>
      <c r="CF462" s="170"/>
      <c r="CG462" s="171"/>
      <c r="CH462" s="166">
        <v>0.02</v>
      </c>
      <c r="CI462" s="283"/>
      <c r="CJ462" s="172"/>
      <c r="CK462" s="154"/>
      <c r="CL462" s="154"/>
      <c r="CM462" s="154"/>
      <c r="CN462" s="154"/>
      <c r="CO462" s="154" t="s">
        <v>375</v>
      </c>
      <c r="CP462" s="273" t="s">
        <v>383</v>
      </c>
      <c r="CQ462" s="250" t="s">
        <v>397</v>
      </c>
      <c r="CR462" s="250"/>
      <c r="CS462" s="250">
        <v>11</v>
      </c>
      <c r="CT462" s="250"/>
      <c r="CU462" s="250"/>
      <c r="CV462" s="250"/>
      <c r="CW462" s="250"/>
      <c r="CX462" s="250"/>
      <c r="CY462" s="250" t="str">
        <f t="shared" si="112"/>
        <v/>
      </c>
      <c r="CZ462" s="178">
        <f t="shared" si="113"/>
        <v>305</v>
      </c>
      <c r="DA462" s="178">
        <f t="shared" si="114"/>
        <v>213.57142857142858</v>
      </c>
      <c r="DB462" s="243">
        <f t="shared" si="115"/>
        <v>840</v>
      </c>
      <c r="DC462" s="12">
        <f t="shared" si="116"/>
        <v>17</v>
      </c>
      <c r="DD462" s="271">
        <f t="shared" si="117"/>
        <v>9</v>
      </c>
      <c r="DE462" s="271">
        <f t="shared" si="118"/>
        <v>133</v>
      </c>
      <c r="DF462" s="167">
        <f t="shared" si="119"/>
        <v>54</v>
      </c>
      <c r="DG462" s="271">
        <f t="shared" si="120"/>
        <v>0.2</v>
      </c>
      <c r="DH462" s="243">
        <f t="shared" si="121"/>
        <v>849</v>
      </c>
      <c r="DI462" s="281">
        <f t="shared" si="122"/>
        <v>1.0600706713780919E-2</v>
      </c>
      <c r="DK462" s="12">
        <f t="shared" si="123"/>
        <v>17</v>
      </c>
      <c r="DM462" s="242">
        <f t="shared" si="124"/>
        <v>1.5714285714285836</v>
      </c>
      <c r="DN462" s="250">
        <f t="shared" si="125"/>
        <v>1</v>
      </c>
      <c r="DO462" s="250">
        <f t="shared" si="126"/>
        <v>1</v>
      </c>
      <c r="DP462" s="250">
        <f t="shared" si="127"/>
        <v>1</v>
      </c>
      <c r="DQ462" s="250"/>
      <c r="DR462" s="250"/>
      <c r="DS462" s="250"/>
      <c r="DT462" s="250"/>
      <c r="DU462" s="250"/>
      <c r="DV462" s="250"/>
      <c r="DW462" s="250"/>
      <c r="DX462" s="250"/>
      <c r="DY462" s="250"/>
      <c r="DZ462" s="250"/>
      <c r="EA462" s="250"/>
      <c r="EB462" s="250"/>
      <c r="EC462" s="250"/>
      <c r="ED462" s="250"/>
      <c r="EE462" s="250"/>
      <c r="EF462" s="250"/>
      <c r="EG462" s="250"/>
      <c r="EH462" s="250"/>
      <c r="EI462" s="250"/>
    </row>
    <row r="463" spans="1:139" s="184" customFormat="1" ht="31.5" customHeight="1" x14ac:dyDescent="0.2">
      <c r="A463" s="179">
        <v>2022</v>
      </c>
      <c r="B463" s="152">
        <v>3</v>
      </c>
      <c r="C463" s="282">
        <v>44640</v>
      </c>
      <c r="D463" s="152">
        <v>433</v>
      </c>
      <c r="E463" s="152">
        <v>452</v>
      </c>
      <c r="F463" s="152">
        <v>46</v>
      </c>
      <c r="G463" s="183" t="s">
        <v>169</v>
      </c>
      <c r="H463" s="271" t="s">
        <v>170</v>
      </c>
      <c r="I463" s="271" t="s">
        <v>395</v>
      </c>
      <c r="J463" s="271">
        <v>4</v>
      </c>
      <c r="K463" s="271">
        <v>2</v>
      </c>
      <c r="L463" s="185">
        <v>270</v>
      </c>
      <c r="M463" s="186">
        <v>251.1</v>
      </c>
      <c r="N463" s="187">
        <v>288.89999999999998</v>
      </c>
      <c r="O463" s="178"/>
      <c r="P463" s="178"/>
      <c r="Q463" s="178"/>
      <c r="R463" s="178"/>
      <c r="S463" s="178">
        <v>200</v>
      </c>
      <c r="T463" s="178"/>
      <c r="U463" s="178"/>
      <c r="V463" s="178"/>
      <c r="W463" s="178"/>
      <c r="X463" s="178">
        <v>181</v>
      </c>
      <c r="Y463" s="153"/>
      <c r="Z463" s="153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53"/>
      <c r="AL463" s="153"/>
      <c r="AM463" s="178"/>
      <c r="AN463" s="178"/>
      <c r="AO463" s="214"/>
      <c r="AP463" s="168">
        <v>96</v>
      </c>
      <c r="AQ463" s="169">
        <v>150</v>
      </c>
      <c r="AR463" s="167"/>
      <c r="AS463" s="167"/>
      <c r="AT463" s="167"/>
      <c r="AU463" s="167"/>
      <c r="AV463" s="167"/>
      <c r="AW463" s="167">
        <v>2</v>
      </c>
      <c r="AX463" s="167">
        <v>4</v>
      </c>
      <c r="AY463" s="167"/>
      <c r="AZ463" s="167"/>
      <c r="BA463" s="167"/>
      <c r="BB463" s="167"/>
      <c r="BC463" s="167"/>
      <c r="BD463" s="167"/>
      <c r="BE463" s="167"/>
      <c r="BF463" s="167"/>
      <c r="BG463" s="167"/>
      <c r="BH463" s="167"/>
      <c r="BI463" s="167"/>
      <c r="BJ463" s="167"/>
      <c r="BK463" s="167">
        <v>320</v>
      </c>
      <c r="BL463" s="167">
        <v>2</v>
      </c>
      <c r="BM463" s="167">
        <v>1</v>
      </c>
      <c r="BN463" s="167">
        <v>1</v>
      </c>
      <c r="BO463" s="167"/>
      <c r="BP463" s="167"/>
      <c r="BQ463" s="167"/>
      <c r="BR463" s="167"/>
      <c r="BS463" s="167"/>
      <c r="BT463" s="167"/>
      <c r="BU463" s="167"/>
      <c r="BV463" s="167"/>
      <c r="BW463" s="167">
        <v>2</v>
      </c>
      <c r="BX463" s="170">
        <v>2</v>
      </c>
      <c r="BY463" s="170"/>
      <c r="BZ463" s="170"/>
      <c r="CA463" s="170"/>
      <c r="CB463" s="170"/>
      <c r="CC463" s="170"/>
      <c r="CD463" s="170"/>
      <c r="CE463" s="170"/>
      <c r="CF463" s="170"/>
      <c r="CG463" s="171"/>
      <c r="CH463" s="166">
        <v>0.02</v>
      </c>
      <c r="CI463" s="283"/>
      <c r="CJ463" s="172"/>
      <c r="CK463" s="154"/>
      <c r="CL463" s="154"/>
      <c r="CM463" s="154"/>
      <c r="CN463" s="154"/>
      <c r="CO463" s="154" t="s">
        <v>375</v>
      </c>
      <c r="CP463" s="273" t="s">
        <v>391</v>
      </c>
      <c r="CQ463" s="250"/>
      <c r="CR463" s="250"/>
      <c r="CS463" s="250">
        <v>11</v>
      </c>
      <c r="CT463" s="250"/>
      <c r="CU463" s="250"/>
      <c r="CV463" s="250"/>
      <c r="CW463" s="250"/>
      <c r="CX463" s="250"/>
      <c r="CY463" s="250" t="str">
        <f t="shared" si="112"/>
        <v/>
      </c>
      <c r="CZ463" s="178">
        <f t="shared" si="113"/>
        <v>200</v>
      </c>
      <c r="DA463" s="178">
        <f t="shared" si="114"/>
        <v>181</v>
      </c>
      <c r="DB463" s="243">
        <f t="shared" si="115"/>
        <v>320</v>
      </c>
      <c r="DC463" s="12">
        <f t="shared" si="116"/>
        <v>10</v>
      </c>
      <c r="DD463" s="271">
        <f t="shared" si="117"/>
        <v>5</v>
      </c>
      <c r="DE463" s="271" t="str">
        <f t="shared" si="118"/>
        <v/>
      </c>
      <c r="DF463" s="167" t="str">
        <f t="shared" si="119"/>
        <v/>
      </c>
      <c r="DG463" s="271" t="str">
        <f t="shared" si="120"/>
        <v/>
      </c>
      <c r="DH463" s="243">
        <f t="shared" si="121"/>
        <v>325</v>
      </c>
      <c r="DI463" s="281">
        <f t="shared" si="122"/>
        <v>1.5384615384615385E-2</v>
      </c>
      <c r="DK463" s="12" t="str">
        <f t="shared" si="123"/>
        <v/>
      </c>
      <c r="DM463" s="242">
        <f t="shared" si="124"/>
        <v>-89</v>
      </c>
      <c r="DN463" s="250">
        <f t="shared" si="125"/>
        <v>0</v>
      </c>
      <c r="DO463" s="250">
        <f t="shared" si="126"/>
        <v>0</v>
      </c>
      <c r="DP463" s="250">
        <f t="shared" si="127"/>
        <v>1</v>
      </c>
      <c r="DQ463" s="250"/>
      <c r="DR463" s="250"/>
      <c r="DS463" s="250"/>
      <c r="DT463" s="250"/>
      <c r="DU463" s="250"/>
      <c r="DV463" s="250"/>
      <c r="DW463" s="250"/>
      <c r="DX463" s="250"/>
      <c r="DY463" s="250"/>
      <c r="DZ463" s="250"/>
      <c r="EA463" s="250"/>
      <c r="EB463" s="250"/>
      <c r="EC463" s="250"/>
      <c r="ED463" s="250"/>
      <c r="EE463" s="250"/>
      <c r="EF463" s="250"/>
      <c r="EG463" s="250"/>
      <c r="EH463" s="250"/>
      <c r="EI463" s="250"/>
    </row>
    <row r="464" spans="1:139" s="184" customFormat="1" ht="31.5" customHeight="1" x14ac:dyDescent="0.2">
      <c r="A464" s="179">
        <v>2022</v>
      </c>
      <c r="B464" s="152">
        <v>3</v>
      </c>
      <c r="C464" s="282">
        <v>44640</v>
      </c>
      <c r="D464" s="152">
        <v>433</v>
      </c>
      <c r="E464" s="152">
        <v>453</v>
      </c>
      <c r="F464" s="152">
        <v>46</v>
      </c>
      <c r="G464" s="183" t="s">
        <v>171</v>
      </c>
      <c r="H464" s="271" t="s">
        <v>172</v>
      </c>
      <c r="I464" s="271" t="s">
        <v>395</v>
      </c>
      <c r="J464" s="271">
        <v>4</v>
      </c>
      <c r="K464" s="271">
        <v>2</v>
      </c>
      <c r="L464" s="185">
        <v>175</v>
      </c>
      <c r="M464" s="186">
        <v>162.75</v>
      </c>
      <c r="N464" s="187">
        <v>187.25</v>
      </c>
      <c r="O464" s="178"/>
      <c r="P464" s="178"/>
      <c r="Q464" s="178"/>
      <c r="R464" s="178"/>
      <c r="S464" s="178">
        <v>350</v>
      </c>
      <c r="T464" s="178"/>
      <c r="U464" s="178"/>
      <c r="V464" s="178"/>
      <c r="W464" s="178"/>
      <c r="X464" s="178">
        <v>290</v>
      </c>
      <c r="Y464" s="153"/>
      <c r="Z464" s="153">
        <v>169</v>
      </c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53"/>
      <c r="AL464" s="153"/>
      <c r="AM464" s="178"/>
      <c r="AN464" s="178"/>
      <c r="AO464" s="214"/>
      <c r="AP464" s="168">
        <v>96</v>
      </c>
      <c r="AQ464" s="169">
        <v>150</v>
      </c>
      <c r="AR464" s="167"/>
      <c r="AS464" s="167"/>
      <c r="AT464" s="167"/>
      <c r="AU464" s="167"/>
      <c r="AV464" s="167"/>
      <c r="AW464" s="167">
        <v>1</v>
      </c>
      <c r="AX464" s="167">
        <v>3</v>
      </c>
      <c r="AY464" s="167">
        <v>1</v>
      </c>
      <c r="AZ464" s="167"/>
      <c r="BA464" s="167"/>
      <c r="BB464" s="167"/>
      <c r="BC464" s="167"/>
      <c r="BD464" s="167"/>
      <c r="BE464" s="167"/>
      <c r="BF464" s="167"/>
      <c r="BG464" s="167"/>
      <c r="BH464" s="167"/>
      <c r="BI464" s="167"/>
      <c r="BJ464" s="167"/>
      <c r="BK464" s="167">
        <v>320</v>
      </c>
      <c r="BL464" s="167">
        <v>2</v>
      </c>
      <c r="BM464" s="167">
        <v>2</v>
      </c>
      <c r="BN464" s="167">
        <v>1</v>
      </c>
      <c r="BO464" s="167"/>
      <c r="BP464" s="167"/>
      <c r="BQ464" s="167"/>
      <c r="BR464" s="167"/>
      <c r="BS464" s="167"/>
      <c r="BT464" s="167"/>
      <c r="BU464" s="167"/>
      <c r="BV464" s="167"/>
      <c r="BW464" s="167">
        <v>1</v>
      </c>
      <c r="BX464" s="170">
        <v>2</v>
      </c>
      <c r="BY464" s="170">
        <v>1</v>
      </c>
      <c r="BZ464" s="170"/>
      <c r="CA464" s="170"/>
      <c r="CB464" s="170"/>
      <c r="CC464" s="170"/>
      <c r="CD464" s="170"/>
      <c r="CE464" s="170"/>
      <c r="CF464" s="170"/>
      <c r="CG464" s="171"/>
      <c r="CH464" s="166">
        <v>0.02</v>
      </c>
      <c r="CI464" s="283"/>
      <c r="CJ464" s="172"/>
      <c r="CK464" s="154"/>
      <c r="CL464" s="154"/>
      <c r="CM464" s="154"/>
      <c r="CN464" s="154"/>
      <c r="CO464" s="154" t="s">
        <v>375</v>
      </c>
      <c r="CP464" s="273" t="s">
        <v>391</v>
      </c>
      <c r="CQ464" s="250"/>
      <c r="CR464" s="250"/>
      <c r="CS464" s="250">
        <v>11</v>
      </c>
      <c r="CT464" s="250"/>
      <c r="CU464" s="250"/>
      <c r="CV464" s="250"/>
      <c r="CW464" s="250"/>
      <c r="CX464" s="250"/>
      <c r="CY464" s="250" t="str">
        <f t="shared" si="112"/>
        <v/>
      </c>
      <c r="CZ464" s="178">
        <f t="shared" si="113"/>
        <v>350</v>
      </c>
      <c r="DA464" s="178">
        <f t="shared" si="114"/>
        <v>290</v>
      </c>
      <c r="DB464" s="243">
        <f t="shared" si="115"/>
        <v>320</v>
      </c>
      <c r="DC464" s="12">
        <f t="shared" si="116"/>
        <v>10</v>
      </c>
      <c r="DD464" s="271">
        <f t="shared" si="117"/>
        <v>5</v>
      </c>
      <c r="DE464" s="271">
        <f t="shared" si="118"/>
        <v>169</v>
      </c>
      <c r="DF464" s="167">
        <f t="shared" si="119"/>
        <v>85</v>
      </c>
      <c r="DG464" s="271">
        <f t="shared" si="120"/>
        <v>0.1</v>
      </c>
      <c r="DH464" s="243">
        <f t="shared" si="121"/>
        <v>325</v>
      </c>
      <c r="DI464" s="281">
        <f t="shared" si="122"/>
        <v>1.5384615384615385E-2</v>
      </c>
      <c r="DK464" s="12">
        <f t="shared" si="123"/>
        <v>-11</v>
      </c>
      <c r="DM464" s="242">
        <f t="shared" si="124"/>
        <v>115</v>
      </c>
      <c r="DN464" s="250">
        <f t="shared" si="125"/>
        <v>0</v>
      </c>
      <c r="DO464" s="250">
        <f t="shared" si="126"/>
        <v>1</v>
      </c>
      <c r="DP464" s="250">
        <f t="shared" si="127"/>
        <v>0</v>
      </c>
      <c r="DQ464" s="250"/>
      <c r="DR464" s="250"/>
      <c r="DS464" s="250"/>
      <c r="DT464" s="250"/>
      <c r="DU464" s="250"/>
      <c r="DV464" s="250"/>
      <c r="DW464" s="250"/>
      <c r="DX464" s="250"/>
      <c r="DY464" s="250"/>
      <c r="DZ464" s="250"/>
      <c r="EA464" s="250"/>
      <c r="EB464" s="250"/>
      <c r="EC464" s="250"/>
      <c r="ED464" s="250"/>
      <c r="EE464" s="250"/>
      <c r="EF464" s="250"/>
      <c r="EG464" s="250"/>
      <c r="EH464" s="250"/>
      <c r="EI464" s="250"/>
    </row>
    <row r="465" spans="1:139" s="184" customFormat="1" ht="31.5" customHeight="1" x14ac:dyDescent="0.2">
      <c r="A465" s="179">
        <v>2022</v>
      </c>
      <c r="B465" s="152">
        <v>3</v>
      </c>
      <c r="C465" s="282">
        <v>44640</v>
      </c>
      <c r="D465" s="152">
        <v>334</v>
      </c>
      <c r="E465" s="152">
        <v>254</v>
      </c>
      <c r="F465" s="152">
        <v>49</v>
      </c>
      <c r="G465" s="183" t="s">
        <v>159</v>
      </c>
      <c r="H465" s="271" t="s">
        <v>160</v>
      </c>
      <c r="I465" s="271" t="s">
        <v>395</v>
      </c>
      <c r="J465" s="271">
        <v>4</v>
      </c>
      <c r="K465" s="271">
        <v>2</v>
      </c>
      <c r="L465" s="185">
        <v>203</v>
      </c>
      <c r="M465" s="186">
        <v>188.79</v>
      </c>
      <c r="N465" s="187">
        <v>217.21</v>
      </c>
      <c r="O465" s="178"/>
      <c r="P465" s="178"/>
      <c r="Q465" s="178"/>
      <c r="R465" s="178">
        <v>261</v>
      </c>
      <c r="S465" s="178">
        <v>278</v>
      </c>
      <c r="T465" s="178"/>
      <c r="U465" s="178"/>
      <c r="V465" s="178"/>
      <c r="W465" s="178">
        <v>202</v>
      </c>
      <c r="X465" s="178">
        <v>218</v>
      </c>
      <c r="Y465" s="153"/>
      <c r="Z465" s="153">
        <v>145</v>
      </c>
      <c r="AA465" s="178">
        <v>255</v>
      </c>
      <c r="AB465" s="178">
        <v>284</v>
      </c>
      <c r="AC465" s="178">
        <v>294</v>
      </c>
      <c r="AD465" s="178">
        <v>289</v>
      </c>
      <c r="AE465" s="178">
        <v>279</v>
      </c>
      <c r="AF465" s="178">
        <v>192</v>
      </c>
      <c r="AG465" s="178">
        <v>204</v>
      </c>
      <c r="AH465" s="178">
        <v>194</v>
      </c>
      <c r="AI465" s="178">
        <v>208</v>
      </c>
      <c r="AJ465" s="178">
        <v>196</v>
      </c>
      <c r="AK465" s="153">
        <v>144</v>
      </c>
      <c r="AL465" s="153">
        <v>144</v>
      </c>
      <c r="AM465" s="178"/>
      <c r="AN465" s="178"/>
      <c r="AO465" s="214"/>
      <c r="AP465" s="168">
        <v>94</v>
      </c>
      <c r="AQ465" s="169">
        <v>153</v>
      </c>
      <c r="AR465" s="167"/>
      <c r="AS465" s="167"/>
      <c r="AT465" s="167"/>
      <c r="AU465" s="167"/>
      <c r="AV465" s="167"/>
      <c r="AW465" s="167"/>
      <c r="AX465" s="167"/>
      <c r="AY465" s="167"/>
      <c r="AZ465" s="167"/>
      <c r="BA465" s="167"/>
      <c r="BB465" s="167"/>
      <c r="BC465" s="167"/>
      <c r="BD465" s="167"/>
      <c r="BE465" s="167"/>
      <c r="BF465" s="167"/>
      <c r="BG465" s="167"/>
      <c r="BH465" s="167"/>
      <c r="BI465" s="167"/>
      <c r="BJ465" s="167"/>
      <c r="BK465" s="167"/>
      <c r="BL465" s="167">
        <v>4</v>
      </c>
      <c r="BM465" s="167">
        <v>4</v>
      </c>
      <c r="BN465" s="167">
        <v>12</v>
      </c>
      <c r="BO465" s="167"/>
      <c r="BP465" s="167"/>
      <c r="BQ465" s="167"/>
      <c r="BR465" s="167"/>
      <c r="BS465" s="167"/>
      <c r="BT465" s="167"/>
      <c r="BU465" s="167"/>
      <c r="BV465" s="167"/>
      <c r="BW465" s="167"/>
      <c r="BX465" s="170"/>
      <c r="BY465" s="170"/>
      <c r="BZ465" s="170"/>
      <c r="CA465" s="170"/>
      <c r="CB465" s="170"/>
      <c r="CC465" s="170"/>
      <c r="CD465" s="170"/>
      <c r="CE465" s="170"/>
      <c r="CF465" s="170"/>
      <c r="CG465" s="171"/>
      <c r="CH465" s="166">
        <v>0.02</v>
      </c>
      <c r="CI465" s="283"/>
      <c r="CJ465" s="172"/>
      <c r="CK465" s="154"/>
      <c r="CL465" s="154"/>
      <c r="CM465" s="154"/>
      <c r="CN465" s="154"/>
      <c r="CO465" s="154" t="s">
        <v>375</v>
      </c>
      <c r="CP465" s="273" t="s">
        <v>391</v>
      </c>
      <c r="CQ465" s="250" t="s">
        <v>398</v>
      </c>
      <c r="CR465" s="250"/>
      <c r="CS465" s="250">
        <v>11</v>
      </c>
      <c r="CT465" s="250"/>
      <c r="CU465" s="250"/>
      <c r="CV465" s="250"/>
      <c r="CW465" s="250"/>
      <c r="CX465" s="250"/>
      <c r="CY465" s="250" t="str">
        <f t="shared" si="112"/>
        <v/>
      </c>
      <c r="CZ465" s="178">
        <f t="shared" si="113"/>
        <v>277</v>
      </c>
      <c r="DA465" s="178">
        <f t="shared" si="114"/>
        <v>202</v>
      </c>
      <c r="DB465" s="243">
        <f t="shared" si="115"/>
        <v>0</v>
      </c>
      <c r="DC465" s="12">
        <f t="shared" si="116"/>
        <v>20</v>
      </c>
      <c r="DD465" s="271">
        <f t="shared" si="117"/>
        <v>10</v>
      </c>
      <c r="DE465" s="271">
        <f t="shared" si="118"/>
        <v>144</v>
      </c>
      <c r="DF465" s="167">
        <f t="shared" si="119"/>
        <v>100</v>
      </c>
      <c r="DG465" s="271">
        <f t="shared" si="120"/>
        <v>0.1</v>
      </c>
      <c r="DH465" s="243">
        <f t="shared" si="121"/>
        <v>10</v>
      </c>
      <c r="DI465" s="281">
        <f t="shared" si="122"/>
        <v>1</v>
      </c>
      <c r="DK465" s="12">
        <f t="shared" si="123"/>
        <v>6</v>
      </c>
      <c r="DM465" s="242">
        <f t="shared" si="124"/>
        <v>-1</v>
      </c>
      <c r="DN465" s="250">
        <f t="shared" si="125"/>
        <v>1</v>
      </c>
      <c r="DO465" s="250">
        <f t="shared" si="126"/>
        <v>1</v>
      </c>
      <c r="DP465" s="250">
        <f t="shared" si="127"/>
        <v>1</v>
      </c>
      <c r="DQ465" s="250"/>
      <c r="DR465" s="250"/>
      <c r="DS465" s="250"/>
      <c r="DT465" s="250"/>
      <c r="DU465" s="250"/>
      <c r="DV465" s="250"/>
      <c r="DW465" s="250"/>
      <c r="DX465" s="250"/>
      <c r="DY465" s="250"/>
      <c r="DZ465" s="250"/>
      <c r="EA465" s="250"/>
      <c r="EB465" s="250"/>
      <c r="EC465" s="250"/>
      <c r="ED465" s="250"/>
      <c r="EE465" s="250"/>
      <c r="EF465" s="250"/>
      <c r="EG465" s="250"/>
      <c r="EH465" s="250"/>
      <c r="EI465" s="250"/>
    </row>
    <row r="466" spans="1:139" s="184" customFormat="1" ht="31.5" customHeight="1" x14ac:dyDescent="0.2">
      <c r="A466" s="179">
        <v>2022</v>
      </c>
      <c r="B466" s="152">
        <v>3</v>
      </c>
      <c r="C466" s="282">
        <v>44641</v>
      </c>
      <c r="D466" s="152">
        <v>375</v>
      </c>
      <c r="E466" s="152">
        <v>437</v>
      </c>
      <c r="F466" s="152">
        <v>2</v>
      </c>
      <c r="G466" s="183" t="s">
        <v>163</v>
      </c>
      <c r="H466" s="271" t="s">
        <v>164</v>
      </c>
      <c r="I466" s="271" t="s">
        <v>365</v>
      </c>
      <c r="J466" s="271">
        <v>4</v>
      </c>
      <c r="K466" s="271">
        <v>2</v>
      </c>
      <c r="L466" s="185">
        <v>168</v>
      </c>
      <c r="M466" s="186">
        <v>158.08799999999999</v>
      </c>
      <c r="N466" s="187">
        <v>179.928</v>
      </c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53"/>
      <c r="Z466" s="153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53"/>
      <c r="AL466" s="153"/>
      <c r="AM466" s="178"/>
      <c r="AN466" s="178"/>
      <c r="AO466" s="214"/>
      <c r="AP466" s="168">
        <v>120</v>
      </c>
      <c r="AQ466" s="169">
        <v>120</v>
      </c>
      <c r="AR466" s="167"/>
      <c r="AS466" s="167"/>
      <c r="AT466" s="167"/>
      <c r="AU466" s="167"/>
      <c r="AV466" s="167">
        <v>625</v>
      </c>
      <c r="AW466" s="167"/>
      <c r="AX466" s="167"/>
      <c r="AY466" s="167"/>
      <c r="AZ466" s="167"/>
      <c r="BA466" s="167"/>
      <c r="BB466" s="167"/>
      <c r="BC466" s="167"/>
      <c r="BD466" s="167"/>
      <c r="BE466" s="167"/>
      <c r="BF466" s="167"/>
      <c r="BG466" s="167"/>
      <c r="BH466" s="167"/>
      <c r="BI466" s="167"/>
      <c r="BJ466" s="167"/>
      <c r="BK466" s="167"/>
      <c r="BL466" s="167"/>
      <c r="BM466" s="167"/>
      <c r="BN466" s="167"/>
      <c r="BO466" s="167"/>
      <c r="BP466" s="167"/>
      <c r="BQ466" s="167"/>
      <c r="BR466" s="167"/>
      <c r="BS466" s="167"/>
      <c r="BT466" s="167"/>
      <c r="BU466" s="167"/>
      <c r="BV466" s="167"/>
      <c r="BW466" s="167"/>
      <c r="BX466" s="170"/>
      <c r="BY466" s="170"/>
      <c r="BZ466" s="170"/>
      <c r="CA466" s="170"/>
      <c r="CB466" s="170"/>
      <c r="CC466" s="170"/>
      <c r="CD466" s="170"/>
      <c r="CE466" s="170"/>
      <c r="CF466" s="170"/>
      <c r="CG466" s="171"/>
      <c r="CH466" s="166">
        <v>1.4999999999999999E-2</v>
      </c>
      <c r="CI466" s="283"/>
      <c r="CJ466" s="172"/>
      <c r="CK466" s="154"/>
      <c r="CL466" s="154"/>
      <c r="CM466" s="154"/>
      <c r="CN466" s="154"/>
      <c r="CO466" s="154" t="s">
        <v>367</v>
      </c>
      <c r="CP466" s="273" t="s">
        <v>368</v>
      </c>
      <c r="CQ466" s="250" t="s">
        <v>421</v>
      </c>
      <c r="CR466" s="250" t="s">
        <v>370</v>
      </c>
      <c r="CS466" s="250">
        <v>12</v>
      </c>
      <c r="CT466" s="250"/>
      <c r="CU466" s="250"/>
      <c r="CV466" s="250"/>
      <c r="CW466" s="250"/>
      <c r="CX466" s="250"/>
      <c r="CY466" s="250" t="str">
        <f t="shared" si="112"/>
        <v/>
      </c>
      <c r="CZ466" s="178" t="str">
        <f t="shared" si="113"/>
        <v/>
      </c>
      <c r="DA466" s="178" t="str">
        <f t="shared" si="114"/>
        <v/>
      </c>
      <c r="DB466" s="243">
        <f t="shared" si="115"/>
        <v>625</v>
      </c>
      <c r="DC466" s="12">
        <f t="shared" si="116"/>
        <v>0</v>
      </c>
      <c r="DD466" s="271">
        <f t="shared" si="117"/>
        <v>0</v>
      </c>
      <c r="DE466" s="271" t="str">
        <f t="shared" si="118"/>
        <v/>
      </c>
      <c r="DF466" s="167" t="str">
        <f t="shared" si="119"/>
        <v/>
      </c>
      <c r="DG466" s="271" t="str">
        <f t="shared" si="120"/>
        <v/>
      </c>
      <c r="DH466" s="243">
        <f t="shared" si="121"/>
        <v>625</v>
      </c>
      <c r="DI466" s="281">
        <f t="shared" si="122"/>
        <v>0</v>
      </c>
      <c r="DK466" s="12" t="str">
        <f t="shared" si="123"/>
        <v/>
      </c>
      <c r="DM466" s="242" t="str">
        <f t="shared" si="124"/>
        <v/>
      </c>
      <c r="DN466" s="250">
        <f t="shared" si="125"/>
        <v>0</v>
      </c>
      <c r="DO466" s="250">
        <f t="shared" si="126"/>
        <v>1</v>
      </c>
      <c r="DP466" s="250">
        <f t="shared" si="127"/>
        <v>0</v>
      </c>
      <c r="DQ466" s="250"/>
      <c r="DR466" s="250"/>
      <c r="DS466" s="250"/>
      <c r="DT466" s="250"/>
      <c r="DU466" s="250"/>
      <c r="DV466" s="250"/>
      <c r="DW466" s="250"/>
      <c r="DX466" s="250"/>
      <c r="DY466" s="250"/>
      <c r="DZ466" s="250"/>
      <c r="EA466" s="250"/>
      <c r="EB466" s="250"/>
      <c r="EC466" s="250"/>
      <c r="ED466" s="250"/>
      <c r="EE466" s="250"/>
      <c r="EF466" s="250"/>
      <c r="EG466" s="250"/>
      <c r="EH466" s="250"/>
      <c r="EI466" s="250"/>
    </row>
    <row r="467" spans="1:139" s="184" customFormat="1" ht="31.5" customHeight="1" x14ac:dyDescent="0.2">
      <c r="A467" s="179">
        <v>2022</v>
      </c>
      <c r="B467" s="152">
        <v>3</v>
      </c>
      <c r="C467" s="282">
        <v>44641</v>
      </c>
      <c r="D467" s="152">
        <v>376</v>
      </c>
      <c r="E467" s="152">
        <v>438</v>
      </c>
      <c r="F467" s="152">
        <v>2</v>
      </c>
      <c r="G467" s="183" t="s">
        <v>195</v>
      </c>
      <c r="H467" s="271" t="s">
        <v>196</v>
      </c>
      <c r="I467" s="271" t="s">
        <v>365</v>
      </c>
      <c r="J467" s="271">
        <v>3</v>
      </c>
      <c r="K467" s="271">
        <v>2</v>
      </c>
      <c r="L467" s="185">
        <v>335</v>
      </c>
      <c r="M467" s="186">
        <v>315.23500000000001</v>
      </c>
      <c r="N467" s="187">
        <v>358.78500000000003</v>
      </c>
      <c r="O467" s="178"/>
      <c r="P467" s="178">
        <v>417</v>
      </c>
      <c r="Q467" s="178"/>
      <c r="R467" s="178">
        <v>410</v>
      </c>
      <c r="S467" s="178"/>
      <c r="T467" s="178"/>
      <c r="U467" s="178">
        <v>327</v>
      </c>
      <c r="V467" s="178"/>
      <c r="W467" s="178">
        <v>325</v>
      </c>
      <c r="X467" s="178"/>
      <c r="Y467" s="153">
        <v>119</v>
      </c>
      <c r="Z467" s="153">
        <v>116</v>
      </c>
      <c r="AA467" s="178">
        <v>433</v>
      </c>
      <c r="AB467" s="178">
        <v>412</v>
      </c>
      <c r="AC467" s="178">
        <v>410</v>
      </c>
      <c r="AD467" s="178">
        <v>465</v>
      </c>
      <c r="AE467" s="178">
        <v>454</v>
      </c>
      <c r="AF467" s="178">
        <v>340</v>
      </c>
      <c r="AG467" s="178">
        <v>340</v>
      </c>
      <c r="AH467" s="178">
        <v>337</v>
      </c>
      <c r="AI467" s="178">
        <v>348</v>
      </c>
      <c r="AJ467" s="178">
        <v>351</v>
      </c>
      <c r="AK467" s="153">
        <v>122</v>
      </c>
      <c r="AL467" s="153">
        <v>120</v>
      </c>
      <c r="AM467" s="178"/>
      <c r="AN467" s="178"/>
      <c r="AO467" s="214"/>
      <c r="AP467" s="168">
        <v>75</v>
      </c>
      <c r="AQ467" s="169">
        <v>144</v>
      </c>
      <c r="AR467" s="167"/>
      <c r="AS467" s="167"/>
      <c r="AT467" s="167"/>
      <c r="AU467" s="167"/>
      <c r="AV467" s="167">
        <v>384</v>
      </c>
      <c r="AW467" s="167">
        <v>7</v>
      </c>
      <c r="AX467" s="167">
        <v>8</v>
      </c>
      <c r="AY467" s="167">
        <v>5</v>
      </c>
      <c r="AZ467" s="167"/>
      <c r="BA467" s="167"/>
      <c r="BB467" s="167"/>
      <c r="BC467" s="167"/>
      <c r="BD467" s="167"/>
      <c r="BE467" s="167"/>
      <c r="BF467" s="167"/>
      <c r="BG467" s="167"/>
      <c r="BH467" s="167">
        <v>394</v>
      </c>
      <c r="BI467" s="167"/>
      <c r="BJ467" s="167"/>
      <c r="BK467" s="167">
        <v>840</v>
      </c>
      <c r="BL467" s="167">
        <v>6</v>
      </c>
      <c r="BM467" s="167">
        <v>8</v>
      </c>
      <c r="BN467" s="167">
        <v>8</v>
      </c>
      <c r="BO467" s="167">
        <v>2</v>
      </c>
      <c r="BP467" s="167">
        <v>2</v>
      </c>
      <c r="BQ467" s="167"/>
      <c r="BR467" s="167"/>
      <c r="BS467" s="167"/>
      <c r="BT467" s="167"/>
      <c r="BU467" s="167"/>
      <c r="BV467" s="167"/>
      <c r="BW467" s="167">
        <v>6</v>
      </c>
      <c r="BX467" s="170">
        <v>8</v>
      </c>
      <c r="BY467" s="170">
        <v>6</v>
      </c>
      <c r="BZ467" s="170"/>
      <c r="CA467" s="170"/>
      <c r="CB467" s="170"/>
      <c r="CC467" s="170"/>
      <c r="CD467" s="170"/>
      <c r="CE467" s="170"/>
      <c r="CF467" s="170"/>
      <c r="CG467" s="171"/>
      <c r="CH467" s="166">
        <v>1.4999999999999999E-2</v>
      </c>
      <c r="CI467" s="283"/>
      <c r="CJ467" s="172"/>
      <c r="CK467" s="154"/>
      <c r="CL467" s="154"/>
      <c r="CM467" s="154"/>
      <c r="CN467" s="154"/>
      <c r="CO467" s="154" t="s">
        <v>367</v>
      </c>
      <c r="CP467" s="273" t="s">
        <v>368</v>
      </c>
      <c r="CQ467" s="250" t="s">
        <v>382</v>
      </c>
      <c r="CR467" s="250" t="s">
        <v>370</v>
      </c>
      <c r="CS467" s="250">
        <v>12</v>
      </c>
      <c r="CT467" s="250"/>
      <c r="CU467" s="250"/>
      <c r="CV467" s="250"/>
      <c r="CW467" s="250"/>
      <c r="CX467" s="250"/>
      <c r="CY467" s="250" t="str">
        <f t="shared" si="112"/>
        <v/>
      </c>
      <c r="CZ467" s="178">
        <f t="shared" si="113"/>
        <v>429</v>
      </c>
      <c r="DA467" s="178">
        <f t="shared" si="114"/>
        <v>338.28571428571428</v>
      </c>
      <c r="DB467" s="243">
        <f t="shared" si="115"/>
        <v>1224</v>
      </c>
      <c r="DC467" s="12">
        <f t="shared" si="116"/>
        <v>46</v>
      </c>
      <c r="DD467" s="271">
        <f t="shared" si="117"/>
        <v>23</v>
      </c>
      <c r="DE467" s="271">
        <f t="shared" si="118"/>
        <v>119</v>
      </c>
      <c r="DF467" s="167">
        <f t="shared" si="119"/>
        <v>91</v>
      </c>
      <c r="DG467" s="271">
        <f t="shared" si="120"/>
        <v>0.3</v>
      </c>
      <c r="DH467" s="243">
        <f t="shared" si="121"/>
        <v>1247</v>
      </c>
      <c r="DI467" s="281">
        <f t="shared" si="122"/>
        <v>1.8444266238973536E-2</v>
      </c>
      <c r="DK467" s="12">
        <f t="shared" si="123"/>
        <v>16</v>
      </c>
      <c r="DM467" s="242">
        <f t="shared" si="124"/>
        <v>3.2857142857142776</v>
      </c>
      <c r="DN467" s="250">
        <f t="shared" si="125"/>
        <v>1</v>
      </c>
      <c r="DO467" s="250">
        <f t="shared" si="126"/>
        <v>1</v>
      </c>
      <c r="DP467" s="250">
        <f t="shared" si="127"/>
        <v>1</v>
      </c>
      <c r="DQ467" s="250"/>
      <c r="DR467" s="250"/>
      <c r="DS467" s="250"/>
      <c r="DT467" s="250"/>
      <c r="DU467" s="250"/>
      <c r="DV467" s="250"/>
      <c r="DW467" s="250"/>
      <c r="DX467" s="250"/>
      <c r="DY467" s="250"/>
      <c r="DZ467" s="250"/>
      <c r="EA467" s="250"/>
      <c r="EB467" s="250"/>
      <c r="EC467" s="250"/>
      <c r="ED467" s="250"/>
      <c r="EE467" s="250"/>
      <c r="EF467" s="250"/>
      <c r="EG467" s="250"/>
      <c r="EH467" s="250"/>
      <c r="EI467" s="250"/>
    </row>
    <row r="468" spans="1:139" s="184" customFormat="1" ht="31.5" customHeight="1" x14ac:dyDescent="0.2">
      <c r="A468" s="179">
        <v>2022</v>
      </c>
      <c r="B468" s="152">
        <v>3</v>
      </c>
      <c r="C468" s="282">
        <v>44641</v>
      </c>
      <c r="D468" s="152">
        <v>124</v>
      </c>
      <c r="E468" s="152">
        <v>689</v>
      </c>
      <c r="F468" s="152">
        <v>3</v>
      </c>
      <c r="G468" s="183" t="s">
        <v>147</v>
      </c>
      <c r="H468" s="271" t="s">
        <v>148</v>
      </c>
      <c r="I468" s="271" t="s">
        <v>365</v>
      </c>
      <c r="J468" s="271">
        <v>2</v>
      </c>
      <c r="K468" s="271">
        <v>2</v>
      </c>
      <c r="L468" s="185">
        <v>75</v>
      </c>
      <c r="M468" s="186">
        <v>67.5</v>
      </c>
      <c r="N468" s="187">
        <v>82.5</v>
      </c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53"/>
      <c r="Z468" s="153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53"/>
      <c r="AL468" s="153"/>
      <c r="AM468" s="178"/>
      <c r="AN468" s="178"/>
      <c r="AO468" s="214"/>
      <c r="AP468" s="168">
        <v>59</v>
      </c>
      <c r="AQ468" s="169">
        <v>122</v>
      </c>
      <c r="AR468" s="167"/>
      <c r="AS468" s="167"/>
      <c r="AT468" s="167"/>
      <c r="AU468" s="167"/>
      <c r="AV468" s="167"/>
      <c r="AW468" s="167"/>
      <c r="AX468" s="167"/>
      <c r="AY468" s="167"/>
      <c r="AZ468" s="167"/>
      <c r="BA468" s="167"/>
      <c r="BB468" s="167"/>
      <c r="BC468" s="167"/>
      <c r="BD468" s="167"/>
      <c r="BE468" s="167"/>
      <c r="BF468" s="167"/>
      <c r="BG468" s="167"/>
      <c r="BH468" s="167"/>
      <c r="BI468" s="167"/>
      <c r="BJ468" s="167"/>
      <c r="BK468" s="167"/>
      <c r="BL468" s="167"/>
      <c r="BM468" s="167"/>
      <c r="BN468" s="167"/>
      <c r="BO468" s="167"/>
      <c r="BP468" s="167"/>
      <c r="BQ468" s="167"/>
      <c r="BR468" s="167"/>
      <c r="BS468" s="167"/>
      <c r="BT468" s="167"/>
      <c r="BU468" s="167"/>
      <c r="BV468" s="167"/>
      <c r="BW468" s="167"/>
      <c r="BX468" s="170"/>
      <c r="BY468" s="170"/>
      <c r="BZ468" s="170"/>
      <c r="CA468" s="170"/>
      <c r="CB468" s="170"/>
      <c r="CC468" s="170"/>
      <c r="CD468" s="170"/>
      <c r="CE468" s="170"/>
      <c r="CF468" s="170"/>
      <c r="CG468" s="171"/>
      <c r="CH468" s="166">
        <v>1.4999999999999999E-2</v>
      </c>
      <c r="CI468" s="283"/>
      <c r="CJ468" s="172"/>
      <c r="CK468" s="154"/>
      <c r="CL468" s="154"/>
      <c r="CM468" s="154"/>
      <c r="CN468" s="154"/>
      <c r="CO468" s="154" t="s">
        <v>375</v>
      </c>
      <c r="CP468" s="273" t="s">
        <v>376</v>
      </c>
      <c r="CQ468" s="250"/>
      <c r="CR468" s="250"/>
      <c r="CS468" s="250">
        <v>12</v>
      </c>
      <c r="CT468" s="250"/>
      <c r="CU468" s="250"/>
      <c r="CV468" s="250"/>
      <c r="CW468" s="250"/>
      <c r="CX468" s="250"/>
      <c r="CY468" s="250" t="str">
        <f t="shared" si="112"/>
        <v/>
      </c>
      <c r="CZ468" s="178" t="str">
        <f t="shared" si="113"/>
        <v/>
      </c>
      <c r="DA468" s="178" t="str">
        <f t="shared" si="114"/>
        <v/>
      </c>
      <c r="DB468" s="243">
        <f t="shared" si="115"/>
        <v>0</v>
      </c>
      <c r="DC468" s="12">
        <f t="shared" si="116"/>
        <v>0</v>
      </c>
      <c r="DD468" s="271">
        <f t="shared" si="117"/>
        <v>0</v>
      </c>
      <c r="DE468" s="271" t="str">
        <f t="shared" si="118"/>
        <v/>
      </c>
      <c r="DF468" s="167" t="str">
        <f t="shared" si="119"/>
        <v/>
      </c>
      <c r="DG468" s="271" t="str">
        <f t="shared" si="120"/>
        <v/>
      </c>
      <c r="DH468" s="243">
        <f t="shared" si="121"/>
        <v>0</v>
      </c>
      <c r="DI468" s="281" t="str">
        <f t="shared" si="122"/>
        <v/>
      </c>
      <c r="DK468" s="12" t="str">
        <f t="shared" si="123"/>
        <v/>
      </c>
      <c r="DM468" s="242" t="str">
        <f t="shared" si="124"/>
        <v/>
      </c>
      <c r="DN468" s="250">
        <f t="shared" si="125"/>
        <v>0</v>
      </c>
      <c r="DO468" s="250">
        <f t="shared" si="126"/>
        <v>1</v>
      </c>
      <c r="DP468" s="250">
        <f t="shared" si="127"/>
        <v>0</v>
      </c>
      <c r="DQ468" s="250"/>
      <c r="DR468" s="250"/>
      <c r="DS468" s="250"/>
      <c r="DT468" s="250"/>
      <c r="DU468" s="250"/>
      <c r="DV468" s="250"/>
      <c r="DW468" s="250"/>
      <c r="DX468" s="250"/>
      <c r="DY468" s="250"/>
      <c r="DZ468" s="250"/>
      <c r="EA468" s="250"/>
      <c r="EB468" s="250"/>
      <c r="EC468" s="250"/>
      <c r="ED468" s="250"/>
      <c r="EE468" s="250"/>
      <c r="EF468" s="250"/>
      <c r="EG468" s="250"/>
      <c r="EH468" s="250"/>
      <c r="EI468" s="250"/>
    </row>
    <row r="469" spans="1:139" s="184" customFormat="1" ht="31.5" customHeight="1" x14ac:dyDescent="0.2">
      <c r="A469" s="179">
        <v>2022</v>
      </c>
      <c r="B469" s="152">
        <v>3</v>
      </c>
      <c r="C469" s="282">
        <v>44641</v>
      </c>
      <c r="D469" s="152">
        <v>384</v>
      </c>
      <c r="E469" s="152">
        <v>556</v>
      </c>
      <c r="F469" s="152">
        <v>3</v>
      </c>
      <c r="G469" s="183" t="s">
        <v>251</v>
      </c>
      <c r="H469" s="271" t="s">
        <v>252</v>
      </c>
      <c r="I469" s="271" t="s">
        <v>365</v>
      </c>
      <c r="J469" s="271">
        <v>1</v>
      </c>
      <c r="K469" s="271">
        <v>6</v>
      </c>
      <c r="L469" s="185">
        <v>1066</v>
      </c>
      <c r="M469" s="186">
        <v>1003.106</v>
      </c>
      <c r="N469" s="187">
        <v>1141.6859999999999</v>
      </c>
      <c r="O469" s="178"/>
      <c r="P469" s="178">
        <v>1580</v>
      </c>
      <c r="Q469" s="178"/>
      <c r="R469" s="178"/>
      <c r="S469" s="178"/>
      <c r="T469" s="178"/>
      <c r="U469" s="178">
        <v>1369</v>
      </c>
      <c r="V469" s="178"/>
      <c r="W469" s="178"/>
      <c r="X469" s="178"/>
      <c r="Y469" s="153"/>
      <c r="Z469" s="153"/>
      <c r="AA469" s="178">
        <v>1571</v>
      </c>
      <c r="AB469" s="178">
        <v>1575</v>
      </c>
      <c r="AC469" s="178">
        <v>1585</v>
      </c>
      <c r="AD469" s="178">
        <v>1535</v>
      </c>
      <c r="AE469" s="178">
        <v>1574</v>
      </c>
      <c r="AF469" s="178">
        <v>1328</v>
      </c>
      <c r="AG469" s="178">
        <v>1296</v>
      </c>
      <c r="AH469" s="178">
        <v>1290</v>
      </c>
      <c r="AI469" s="178">
        <v>1308</v>
      </c>
      <c r="AJ469" s="178">
        <v>1266</v>
      </c>
      <c r="AK469" s="153"/>
      <c r="AL469" s="153"/>
      <c r="AM469" s="178"/>
      <c r="AN469" s="178"/>
      <c r="AO469" s="214"/>
      <c r="AP469" s="168">
        <v>21</v>
      </c>
      <c r="AQ469" s="169">
        <v>180</v>
      </c>
      <c r="AR469" s="167"/>
      <c r="AS469" s="167"/>
      <c r="AT469" s="167"/>
      <c r="AU469" s="167"/>
      <c r="AV469" s="167"/>
      <c r="AW469" s="167"/>
      <c r="AX469" s="167"/>
      <c r="AY469" s="167"/>
      <c r="AZ469" s="167"/>
      <c r="BA469" s="167"/>
      <c r="BB469" s="167"/>
      <c r="BC469" s="167"/>
      <c r="BD469" s="167"/>
      <c r="BE469" s="167"/>
      <c r="BF469" s="167"/>
      <c r="BG469" s="167"/>
      <c r="BH469" s="167"/>
      <c r="BI469" s="167"/>
      <c r="BJ469" s="167"/>
      <c r="BK469" s="167">
        <v>240</v>
      </c>
      <c r="BL469" s="167">
        <v>4</v>
      </c>
      <c r="BM469" s="167">
        <v>6</v>
      </c>
      <c r="BN469" s="167">
        <v>6</v>
      </c>
      <c r="BO469" s="167">
        <v>8</v>
      </c>
      <c r="BP469" s="167">
        <v>2</v>
      </c>
      <c r="BQ469" s="167"/>
      <c r="BR469" s="167"/>
      <c r="BS469" s="167"/>
      <c r="BT469" s="167"/>
      <c r="BU469" s="167"/>
      <c r="BV469" s="167"/>
      <c r="BW469" s="167"/>
      <c r="BX469" s="170"/>
      <c r="BY469" s="170"/>
      <c r="BZ469" s="170"/>
      <c r="CA469" s="170"/>
      <c r="CB469" s="170"/>
      <c r="CC469" s="170"/>
      <c r="CD469" s="170"/>
      <c r="CE469" s="170"/>
      <c r="CF469" s="170"/>
      <c r="CG469" s="171"/>
      <c r="CH469" s="166">
        <v>1.4999999999999999E-2</v>
      </c>
      <c r="CI469" s="283"/>
      <c r="CJ469" s="172"/>
      <c r="CK469" s="154"/>
      <c r="CL469" s="154"/>
      <c r="CM469" s="154"/>
      <c r="CN469" s="154"/>
      <c r="CO469" s="154" t="s">
        <v>367</v>
      </c>
      <c r="CP469" s="273" t="s">
        <v>368</v>
      </c>
      <c r="CQ469" s="250" t="s">
        <v>399</v>
      </c>
      <c r="CR469" s="250"/>
      <c r="CS469" s="250">
        <v>12</v>
      </c>
      <c r="CT469" s="250"/>
      <c r="CU469" s="250"/>
      <c r="CV469" s="250"/>
      <c r="CW469" s="250"/>
      <c r="CX469" s="250"/>
      <c r="CY469" s="250" t="str">
        <f t="shared" si="112"/>
        <v/>
      </c>
      <c r="CZ469" s="178">
        <f t="shared" si="113"/>
        <v>1570</v>
      </c>
      <c r="DA469" s="178">
        <f t="shared" si="114"/>
        <v>1309.5</v>
      </c>
      <c r="DB469" s="243">
        <f t="shared" si="115"/>
        <v>240</v>
      </c>
      <c r="DC469" s="12">
        <f t="shared" si="116"/>
        <v>26</v>
      </c>
      <c r="DD469" s="271">
        <f t="shared" si="117"/>
        <v>4</v>
      </c>
      <c r="DE469" s="271" t="str">
        <f t="shared" si="118"/>
        <v/>
      </c>
      <c r="DF469" s="167" t="str">
        <f t="shared" si="119"/>
        <v/>
      </c>
      <c r="DG469" s="271" t="str">
        <f t="shared" si="120"/>
        <v/>
      </c>
      <c r="DH469" s="243">
        <f t="shared" si="121"/>
        <v>244</v>
      </c>
      <c r="DI469" s="281">
        <f t="shared" si="122"/>
        <v>1.6393442622950821E-2</v>
      </c>
      <c r="DK469" s="12" t="str">
        <f t="shared" si="123"/>
        <v/>
      </c>
      <c r="DM469" s="242">
        <f t="shared" si="124"/>
        <v>243.5</v>
      </c>
      <c r="DN469" s="250">
        <f t="shared" si="125"/>
        <v>0</v>
      </c>
      <c r="DO469" s="250">
        <f t="shared" si="126"/>
        <v>1</v>
      </c>
      <c r="DP469" s="250">
        <f t="shared" si="127"/>
        <v>0</v>
      </c>
      <c r="DQ469" s="250"/>
      <c r="DR469" s="250"/>
      <c r="DS469" s="250"/>
      <c r="DT469" s="250"/>
      <c r="DU469" s="250"/>
      <c r="DV469" s="250"/>
      <c r="DW469" s="250"/>
      <c r="DX469" s="250"/>
      <c r="DY469" s="250"/>
      <c r="DZ469" s="250"/>
      <c r="EA469" s="250"/>
      <c r="EB469" s="250"/>
      <c r="EC469" s="250"/>
      <c r="ED469" s="250"/>
      <c r="EE469" s="250"/>
      <c r="EF469" s="250"/>
      <c r="EG469" s="250"/>
      <c r="EH469" s="250"/>
      <c r="EI469" s="250"/>
    </row>
    <row r="470" spans="1:139" s="184" customFormat="1" ht="31.5" customHeight="1" x14ac:dyDescent="0.2">
      <c r="A470" s="179">
        <v>2022</v>
      </c>
      <c r="B470" s="152">
        <v>3</v>
      </c>
      <c r="C470" s="282">
        <v>44641</v>
      </c>
      <c r="D470" s="152">
        <v>384</v>
      </c>
      <c r="E470" s="152">
        <v>557</v>
      </c>
      <c r="F470" s="152">
        <v>3</v>
      </c>
      <c r="G470" s="183" t="s">
        <v>257</v>
      </c>
      <c r="H470" s="271" t="s">
        <v>258</v>
      </c>
      <c r="I470" s="271" t="s">
        <v>365</v>
      </c>
      <c r="J470" s="271">
        <v>1</v>
      </c>
      <c r="K470" s="271">
        <v>6</v>
      </c>
      <c r="L470" s="185">
        <v>182</v>
      </c>
      <c r="M470" s="186">
        <v>171.262</v>
      </c>
      <c r="N470" s="187">
        <v>194.922</v>
      </c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53">
        <v>131</v>
      </c>
      <c r="Z470" s="153">
        <v>132</v>
      </c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53">
        <v>121</v>
      </c>
      <c r="AL470" s="153">
        <v>118</v>
      </c>
      <c r="AM470" s="178"/>
      <c r="AN470" s="178"/>
      <c r="AO470" s="214"/>
      <c r="AP470" s="168">
        <v>21</v>
      </c>
      <c r="AQ470" s="169">
        <v>180</v>
      </c>
      <c r="AR470" s="167"/>
      <c r="AS470" s="167"/>
      <c r="AT470" s="167"/>
      <c r="AU470" s="167"/>
      <c r="AV470" s="167">
        <v>360</v>
      </c>
      <c r="AW470" s="167">
        <v>13</v>
      </c>
      <c r="AX470" s="167">
        <v>13</v>
      </c>
      <c r="AY470" s="167">
        <v>10</v>
      </c>
      <c r="AZ470" s="167"/>
      <c r="BA470" s="167"/>
      <c r="BB470" s="167"/>
      <c r="BC470" s="167"/>
      <c r="BD470" s="167"/>
      <c r="BE470" s="167"/>
      <c r="BF470" s="167"/>
      <c r="BG470" s="167"/>
      <c r="BH470" s="167">
        <v>366</v>
      </c>
      <c r="BI470" s="167"/>
      <c r="BJ470" s="167"/>
      <c r="BK470" s="167"/>
      <c r="BL470" s="167"/>
      <c r="BM470" s="167"/>
      <c r="BN470" s="167"/>
      <c r="BO470" s="167"/>
      <c r="BP470" s="167"/>
      <c r="BQ470" s="167"/>
      <c r="BR470" s="167"/>
      <c r="BS470" s="167"/>
      <c r="BT470" s="167"/>
      <c r="BU470" s="167"/>
      <c r="BV470" s="167"/>
      <c r="BW470" s="167"/>
      <c r="BX470" s="170"/>
      <c r="BY470" s="170"/>
      <c r="BZ470" s="170"/>
      <c r="CA470" s="170"/>
      <c r="CB470" s="170"/>
      <c r="CC470" s="170"/>
      <c r="CD470" s="170"/>
      <c r="CE470" s="170"/>
      <c r="CF470" s="170"/>
      <c r="CG470" s="171"/>
      <c r="CH470" s="166">
        <v>1.4999999999999999E-2</v>
      </c>
      <c r="CI470" s="283"/>
      <c r="CJ470" s="172"/>
      <c r="CK470" s="154"/>
      <c r="CL470" s="154"/>
      <c r="CM470" s="154"/>
      <c r="CN470" s="154"/>
      <c r="CO470" s="154" t="s">
        <v>367</v>
      </c>
      <c r="CP470" s="273" t="s">
        <v>368</v>
      </c>
      <c r="CQ470" s="250" t="s">
        <v>404</v>
      </c>
      <c r="CR470" s="250" t="s">
        <v>405</v>
      </c>
      <c r="CS470" s="250">
        <v>12</v>
      </c>
      <c r="CT470" s="250"/>
      <c r="CU470" s="250"/>
      <c r="CV470" s="250"/>
      <c r="CW470" s="250"/>
      <c r="CX470" s="250"/>
      <c r="CY470" s="250" t="str">
        <f t="shared" si="112"/>
        <v/>
      </c>
      <c r="CZ470" s="178" t="str">
        <f t="shared" si="113"/>
        <v/>
      </c>
      <c r="DA470" s="178" t="str">
        <f t="shared" si="114"/>
        <v/>
      </c>
      <c r="DB470" s="243">
        <f t="shared" si="115"/>
        <v>360</v>
      </c>
      <c r="DC470" s="12">
        <f t="shared" si="116"/>
        <v>36</v>
      </c>
      <c r="DD470" s="271">
        <f t="shared" si="117"/>
        <v>6</v>
      </c>
      <c r="DE470" s="271">
        <f t="shared" si="118"/>
        <v>126</v>
      </c>
      <c r="DF470" s="167">
        <f t="shared" si="119"/>
        <v>29</v>
      </c>
      <c r="DG470" s="271">
        <f t="shared" si="120"/>
        <v>0.2</v>
      </c>
      <c r="DH470" s="243">
        <f t="shared" si="121"/>
        <v>366</v>
      </c>
      <c r="DI470" s="281">
        <f t="shared" si="122"/>
        <v>1.6393442622950821E-2</v>
      </c>
      <c r="DK470" s="12">
        <f t="shared" si="123"/>
        <v>8</v>
      </c>
      <c r="DM470" s="242" t="str">
        <f t="shared" si="124"/>
        <v/>
      </c>
      <c r="DN470" s="250">
        <f t="shared" si="125"/>
        <v>1</v>
      </c>
      <c r="DO470" s="250">
        <f t="shared" si="126"/>
        <v>1</v>
      </c>
      <c r="DP470" s="250">
        <f t="shared" si="127"/>
        <v>0</v>
      </c>
      <c r="DQ470" s="250"/>
      <c r="DR470" s="250"/>
      <c r="DS470" s="250"/>
      <c r="DT470" s="250"/>
      <c r="DU470" s="250"/>
      <c r="DV470" s="250"/>
      <c r="DW470" s="250"/>
      <c r="DX470" s="250"/>
      <c r="DY470" s="250"/>
      <c r="DZ470" s="250"/>
      <c r="EA470" s="250"/>
      <c r="EB470" s="250"/>
      <c r="EC470" s="250"/>
      <c r="ED470" s="250"/>
      <c r="EE470" s="250"/>
      <c r="EF470" s="250"/>
      <c r="EG470" s="250"/>
      <c r="EH470" s="250"/>
      <c r="EI470" s="250"/>
    </row>
    <row r="471" spans="1:139" s="184" customFormat="1" ht="31.5" customHeight="1" x14ac:dyDescent="0.2">
      <c r="A471" s="179">
        <v>2022</v>
      </c>
      <c r="B471" s="152">
        <v>3</v>
      </c>
      <c r="C471" s="282">
        <v>44641</v>
      </c>
      <c r="D471" s="152">
        <v>417</v>
      </c>
      <c r="E471" s="152">
        <v>660</v>
      </c>
      <c r="F471" s="152">
        <v>4</v>
      </c>
      <c r="G471" s="183" t="s">
        <v>263</v>
      </c>
      <c r="H471" s="271" t="s">
        <v>264</v>
      </c>
      <c r="I471" s="271" t="s">
        <v>365</v>
      </c>
      <c r="J471" s="271">
        <v>1</v>
      </c>
      <c r="K471" s="271">
        <v>6</v>
      </c>
      <c r="L471" s="185">
        <v>1265</v>
      </c>
      <c r="M471" s="186">
        <v>1190.365</v>
      </c>
      <c r="N471" s="187">
        <v>1354.8150000000001</v>
      </c>
      <c r="O471" s="178"/>
      <c r="P471" s="178"/>
      <c r="Q471" s="178"/>
      <c r="R471" s="178">
        <v>2085</v>
      </c>
      <c r="S471" s="178"/>
      <c r="T471" s="178"/>
      <c r="U471" s="178"/>
      <c r="V471" s="178"/>
      <c r="W471" s="178">
        <v>1352</v>
      </c>
      <c r="X471" s="178"/>
      <c r="Y471" s="153"/>
      <c r="Z471" s="153"/>
      <c r="AA471" s="178">
        <v>1577</v>
      </c>
      <c r="AB471" s="178">
        <v>1475</v>
      </c>
      <c r="AC471" s="178">
        <v>1490</v>
      </c>
      <c r="AD471" s="178">
        <v>1494</v>
      </c>
      <c r="AE471" s="178">
        <v>1508</v>
      </c>
      <c r="AF471" s="178">
        <v>1328</v>
      </c>
      <c r="AG471" s="178">
        <v>1279</v>
      </c>
      <c r="AH471" s="178">
        <v>1316</v>
      </c>
      <c r="AI471" s="178">
        <v>1324</v>
      </c>
      <c r="AJ471" s="178">
        <v>1319</v>
      </c>
      <c r="AK471" s="153"/>
      <c r="AL471" s="153"/>
      <c r="AM471" s="178"/>
      <c r="AN471" s="178"/>
      <c r="AO471" s="214"/>
      <c r="AP471" s="168">
        <v>21</v>
      </c>
      <c r="AQ471" s="169">
        <v>180</v>
      </c>
      <c r="AR471" s="167"/>
      <c r="AS471" s="167"/>
      <c r="AT471" s="167"/>
      <c r="AU471" s="167"/>
      <c r="AV471" s="167"/>
      <c r="AW471" s="167">
        <v>8</v>
      </c>
      <c r="AX471" s="167">
        <v>8</v>
      </c>
      <c r="AY471" s="167">
        <v>8</v>
      </c>
      <c r="AZ471" s="167"/>
      <c r="BA471" s="167"/>
      <c r="BB471" s="167"/>
      <c r="BC471" s="167"/>
      <c r="BD471" s="167"/>
      <c r="BE471" s="167"/>
      <c r="BF471" s="167"/>
      <c r="BG471" s="167"/>
      <c r="BH471" s="167"/>
      <c r="BI471" s="167"/>
      <c r="BJ471" s="167"/>
      <c r="BK471" s="167">
        <v>99</v>
      </c>
      <c r="BL471" s="167">
        <v>8</v>
      </c>
      <c r="BM471" s="167">
        <v>4</v>
      </c>
      <c r="BN471" s="167">
        <v>8</v>
      </c>
      <c r="BO471" s="167">
        <v>8</v>
      </c>
      <c r="BP471" s="167">
        <v>2</v>
      </c>
      <c r="BQ471" s="167"/>
      <c r="BR471" s="167"/>
      <c r="BS471" s="167"/>
      <c r="BT471" s="167"/>
      <c r="BU471" s="167"/>
      <c r="BV471" s="167"/>
      <c r="BW471" s="167">
        <v>2</v>
      </c>
      <c r="BX471" s="170">
        <v>2</v>
      </c>
      <c r="BY471" s="170">
        <v>2</v>
      </c>
      <c r="BZ471" s="170"/>
      <c r="CA471" s="170"/>
      <c r="CB471" s="170"/>
      <c r="CC471" s="170"/>
      <c r="CD471" s="170"/>
      <c r="CE471" s="170"/>
      <c r="CF471" s="170"/>
      <c r="CG471" s="171"/>
      <c r="CH471" s="166">
        <v>1.4999999999999999E-2</v>
      </c>
      <c r="CI471" s="283"/>
      <c r="CJ471" s="172"/>
      <c r="CK471" s="154"/>
      <c r="CL471" s="154"/>
      <c r="CM471" s="154"/>
      <c r="CN471" s="154"/>
      <c r="CO471" s="154" t="s">
        <v>367</v>
      </c>
      <c r="CP471" s="273" t="s">
        <v>368</v>
      </c>
      <c r="CQ471" s="250" t="s">
        <v>380</v>
      </c>
      <c r="CR471" s="250" t="s">
        <v>370</v>
      </c>
      <c r="CS471" s="250">
        <v>12</v>
      </c>
      <c r="CT471" s="250"/>
      <c r="CU471" s="250"/>
      <c r="CV471" s="250"/>
      <c r="CW471" s="250"/>
      <c r="CX471" s="250"/>
      <c r="CY471" s="250" t="str">
        <f t="shared" si="112"/>
        <v/>
      </c>
      <c r="CZ471" s="178">
        <f t="shared" si="113"/>
        <v>1605</v>
      </c>
      <c r="DA471" s="178">
        <f t="shared" si="114"/>
        <v>1319.6666666666667</v>
      </c>
      <c r="DB471" s="243">
        <f t="shared" si="115"/>
        <v>99</v>
      </c>
      <c r="DC471" s="12">
        <f t="shared" si="116"/>
        <v>54</v>
      </c>
      <c r="DD471" s="271">
        <f t="shared" si="117"/>
        <v>9</v>
      </c>
      <c r="DE471" s="271" t="str">
        <f t="shared" si="118"/>
        <v/>
      </c>
      <c r="DF471" s="167" t="str">
        <f t="shared" si="119"/>
        <v/>
      </c>
      <c r="DG471" s="271" t="str">
        <f t="shared" si="120"/>
        <v/>
      </c>
      <c r="DH471" s="243">
        <f t="shared" si="121"/>
        <v>108</v>
      </c>
      <c r="DI471" s="281">
        <f t="shared" si="122"/>
        <v>8.3333333333333329E-2</v>
      </c>
      <c r="DK471" s="12" t="str">
        <f t="shared" si="123"/>
        <v/>
      </c>
      <c r="DM471" s="242">
        <f t="shared" si="124"/>
        <v>54.666666666666742</v>
      </c>
      <c r="DN471" s="250">
        <f t="shared" si="125"/>
        <v>0</v>
      </c>
      <c r="DO471" s="250">
        <f t="shared" si="126"/>
        <v>1</v>
      </c>
      <c r="DP471" s="250">
        <f t="shared" si="127"/>
        <v>1</v>
      </c>
      <c r="DQ471" s="250"/>
      <c r="DR471" s="250"/>
      <c r="DS471" s="250"/>
      <c r="DT471" s="250"/>
      <c r="DU471" s="250"/>
      <c r="DV471" s="250"/>
      <c r="DW471" s="250"/>
      <c r="DX471" s="250"/>
      <c r="DY471" s="250"/>
      <c r="DZ471" s="250"/>
      <c r="EA471" s="250"/>
      <c r="EB471" s="250"/>
      <c r="EC471" s="250"/>
      <c r="ED471" s="250"/>
      <c r="EE471" s="250"/>
      <c r="EF471" s="250"/>
      <c r="EG471" s="250"/>
      <c r="EH471" s="250"/>
      <c r="EI471" s="250"/>
    </row>
    <row r="472" spans="1:139" s="184" customFormat="1" ht="31.5" customHeight="1" x14ac:dyDescent="0.2">
      <c r="A472" s="179">
        <v>2022</v>
      </c>
      <c r="B472" s="152">
        <v>3</v>
      </c>
      <c r="C472" s="282">
        <v>44641</v>
      </c>
      <c r="D472" s="152">
        <v>417</v>
      </c>
      <c r="E472" s="152">
        <v>661</v>
      </c>
      <c r="F472" s="152">
        <v>4</v>
      </c>
      <c r="G472" s="183" t="s">
        <v>265</v>
      </c>
      <c r="H472" s="271" t="s">
        <v>266</v>
      </c>
      <c r="I472" s="271" t="s">
        <v>365</v>
      </c>
      <c r="J472" s="271">
        <v>1</v>
      </c>
      <c r="K472" s="271">
        <v>6</v>
      </c>
      <c r="L472" s="185">
        <v>138</v>
      </c>
      <c r="M472" s="186">
        <v>129.858</v>
      </c>
      <c r="N472" s="187">
        <v>147.798</v>
      </c>
      <c r="O472" s="178"/>
      <c r="P472" s="178"/>
      <c r="Q472" s="178"/>
      <c r="R472" s="178">
        <v>219</v>
      </c>
      <c r="S472" s="178"/>
      <c r="T472" s="178"/>
      <c r="U472" s="178"/>
      <c r="V472" s="178"/>
      <c r="W472" s="178">
        <v>150</v>
      </c>
      <c r="X472" s="178"/>
      <c r="Y472" s="153"/>
      <c r="Z472" s="153">
        <v>157</v>
      </c>
      <c r="AA472" s="178">
        <v>181</v>
      </c>
      <c r="AB472" s="178">
        <v>158</v>
      </c>
      <c r="AC472" s="178">
        <v>164</v>
      </c>
      <c r="AD472" s="178">
        <v>162</v>
      </c>
      <c r="AE472" s="178">
        <v>157</v>
      </c>
      <c r="AF472" s="178">
        <v>142</v>
      </c>
      <c r="AG472" s="178">
        <v>143</v>
      </c>
      <c r="AH472" s="178">
        <v>142</v>
      </c>
      <c r="AI472" s="178">
        <v>144</v>
      </c>
      <c r="AJ472" s="178">
        <v>142</v>
      </c>
      <c r="AK472" s="153">
        <v>161</v>
      </c>
      <c r="AL472" s="153">
        <v>159</v>
      </c>
      <c r="AM472" s="178"/>
      <c r="AN472" s="178"/>
      <c r="AO472" s="214"/>
      <c r="AP472" s="168">
        <v>21</v>
      </c>
      <c r="AQ472" s="169">
        <v>180</v>
      </c>
      <c r="AR472" s="167"/>
      <c r="AS472" s="167"/>
      <c r="AT472" s="167"/>
      <c r="AU472" s="167"/>
      <c r="AV472" s="167"/>
      <c r="AW472" s="167"/>
      <c r="AX472" s="167"/>
      <c r="AY472" s="167"/>
      <c r="AZ472" s="167"/>
      <c r="BA472" s="167"/>
      <c r="BB472" s="167"/>
      <c r="BC472" s="167"/>
      <c r="BD472" s="167"/>
      <c r="BE472" s="167"/>
      <c r="BF472" s="167"/>
      <c r="BG472" s="167"/>
      <c r="BH472" s="167"/>
      <c r="BI472" s="167"/>
      <c r="BJ472" s="167"/>
      <c r="BK472" s="167"/>
      <c r="BL472" s="167"/>
      <c r="BM472" s="167"/>
      <c r="BN472" s="167"/>
      <c r="BO472" s="167"/>
      <c r="BP472" s="167"/>
      <c r="BQ472" s="167"/>
      <c r="BR472" s="167"/>
      <c r="BS472" s="167"/>
      <c r="BT472" s="167"/>
      <c r="BU472" s="167"/>
      <c r="BV472" s="167"/>
      <c r="BW472" s="167"/>
      <c r="BX472" s="170"/>
      <c r="BY472" s="170"/>
      <c r="BZ472" s="170"/>
      <c r="CA472" s="170"/>
      <c r="CB472" s="170"/>
      <c r="CC472" s="170"/>
      <c r="CD472" s="170"/>
      <c r="CE472" s="170"/>
      <c r="CF472" s="170"/>
      <c r="CG472" s="171"/>
      <c r="CH472" s="166">
        <v>1.4999999999999999E-2</v>
      </c>
      <c r="CI472" s="283"/>
      <c r="CJ472" s="172"/>
      <c r="CK472" s="154"/>
      <c r="CL472" s="154"/>
      <c r="CM472" s="154"/>
      <c r="CN472" s="154"/>
      <c r="CO472" s="154" t="s">
        <v>367</v>
      </c>
      <c r="CP472" s="273" t="s">
        <v>368</v>
      </c>
      <c r="CQ472" s="250" t="s">
        <v>381</v>
      </c>
      <c r="CR472" s="250" t="s">
        <v>370</v>
      </c>
      <c r="CS472" s="250">
        <v>12</v>
      </c>
      <c r="CT472" s="250"/>
      <c r="CU472" s="250"/>
      <c r="CV472" s="250"/>
      <c r="CW472" s="250"/>
      <c r="CX472" s="250"/>
      <c r="CY472" s="250" t="str">
        <f t="shared" si="112"/>
        <v/>
      </c>
      <c r="CZ472" s="178">
        <f t="shared" si="113"/>
        <v>174</v>
      </c>
      <c r="DA472" s="178">
        <f t="shared" si="114"/>
        <v>143.83333333333334</v>
      </c>
      <c r="DB472" s="243">
        <f t="shared" si="115"/>
        <v>0</v>
      </c>
      <c r="DC472" s="12">
        <f t="shared" si="116"/>
        <v>0</v>
      </c>
      <c r="DD472" s="271">
        <f t="shared" si="117"/>
        <v>0</v>
      </c>
      <c r="DE472" s="271">
        <f t="shared" si="118"/>
        <v>159</v>
      </c>
      <c r="DF472" s="167">
        <f t="shared" si="119"/>
        <v>23</v>
      </c>
      <c r="DG472" s="271">
        <f t="shared" si="120"/>
        <v>0</v>
      </c>
      <c r="DH472" s="243">
        <f t="shared" si="121"/>
        <v>0</v>
      </c>
      <c r="DI472" s="281" t="str">
        <f t="shared" si="122"/>
        <v/>
      </c>
      <c r="DK472" s="12">
        <f t="shared" si="123"/>
        <v>2</v>
      </c>
      <c r="DM472" s="242">
        <f t="shared" si="124"/>
        <v>5.8333333333333428</v>
      </c>
      <c r="DN472" s="250">
        <f t="shared" si="125"/>
        <v>1</v>
      </c>
      <c r="DO472" s="250">
        <f t="shared" si="126"/>
        <v>1</v>
      </c>
      <c r="DP472" s="250">
        <f t="shared" si="127"/>
        <v>1</v>
      </c>
      <c r="DQ472" s="250"/>
      <c r="DR472" s="250"/>
      <c r="DS472" s="250"/>
      <c r="DT472" s="250"/>
      <c r="DU472" s="250"/>
      <c r="DV472" s="250"/>
      <c r="DW472" s="250"/>
      <c r="DX472" s="250"/>
      <c r="DY472" s="250"/>
      <c r="DZ472" s="250"/>
      <c r="EA472" s="250"/>
      <c r="EB472" s="250"/>
      <c r="EC472" s="250"/>
      <c r="ED472" s="250"/>
      <c r="EE472" s="250"/>
      <c r="EF472" s="250"/>
      <c r="EG472" s="250"/>
      <c r="EH472" s="250"/>
      <c r="EI472" s="250"/>
    </row>
    <row r="473" spans="1:139" s="184" customFormat="1" ht="31.5" customHeight="1" x14ac:dyDescent="0.2">
      <c r="A473" s="179">
        <v>2022</v>
      </c>
      <c r="B473" s="152">
        <v>3</v>
      </c>
      <c r="C473" s="282">
        <v>44641</v>
      </c>
      <c r="D473" s="152">
        <v>528</v>
      </c>
      <c r="E473" s="152">
        <v>925</v>
      </c>
      <c r="F473" s="152">
        <v>4</v>
      </c>
      <c r="G473" s="183" t="s">
        <v>123</v>
      </c>
      <c r="H473" s="271" t="s">
        <v>124</v>
      </c>
      <c r="I473" s="271" t="s">
        <v>365</v>
      </c>
      <c r="J473" s="271">
        <v>1</v>
      </c>
      <c r="K473" s="271">
        <v>6</v>
      </c>
      <c r="L473" s="185">
        <v>1091</v>
      </c>
      <c r="M473" s="186">
        <v>1026.5999999999999</v>
      </c>
      <c r="N473" s="187">
        <v>1168.5</v>
      </c>
      <c r="O473" s="178"/>
      <c r="P473" s="178">
        <v>1986</v>
      </c>
      <c r="Q473" s="178"/>
      <c r="R473" s="178"/>
      <c r="S473" s="178"/>
      <c r="T473" s="178"/>
      <c r="U473" s="178">
        <v>1046</v>
      </c>
      <c r="V473" s="178"/>
      <c r="W473" s="178"/>
      <c r="X473" s="178"/>
      <c r="Y473" s="153"/>
      <c r="Z473" s="153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53"/>
      <c r="AL473" s="153"/>
      <c r="AM473" s="178"/>
      <c r="AN473" s="178"/>
      <c r="AO473" s="214"/>
      <c r="AP473" s="168">
        <v>20</v>
      </c>
      <c r="AQ473" s="169">
        <v>180</v>
      </c>
      <c r="AR473" s="167"/>
      <c r="AS473" s="167"/>
      <c r="AT473" s="167"/>
      <c r="AU473" s="167"/>
      <c r="AV473" s="167">
        <v>120</v>
      </c>
      <c r="AW473" s="167">
        <v>10</v>
      </c>
      <c r="AX473" s="167">
        <v>10</v>
      </c>
      <c r="AY473" s="167">
        <v>10</v>
      </c>
      <c r="AZ473" s="167"/>
      <c r="BA473" s="167"/>
      <c r="BB473" s="167"/>
      <c r="BC473" s="167"/>
      <c r="BD473" s="167"/>
      <c r="BE473" s="167"/>
      <c r="BF473" s="167"/>
      <c r="BG473" s="167"/>
      <c r="BH473" s="167">
        <v>125</v>
      </c>
      <c r="BI473" s="167"/>
      <c r="BJ473" s="167"/>
      <c r="BK473" s="167">
        <v>264</v>
      </c>
      <c r="BL473" s="167"/>
      <c r="BM473" s="167"/>
      <c r="BN473" s="167"/>
      <c r="BO473" s="167"/>
      <c r="BP473" s="167"/>
      <c r="BQ473" s="167"/>
      <c r="BR473" s="167"/>
      <c r="BS473" s="167"/>
      <c r="BT473" s="167"/>
      <c r="BU473" s="167"/>
      <c r="BV473" s="167"/>
      <c r="BW473" s="167"/>
      <c r="BX473" s="170"/>
      <c r="BY473" s="170"/>
      <c r="BZ473" s="170"/>
      <c r="CA473" s="170"/>
      <c r="CB473" s="170"/>
      <c r="CC473" s="170"/>
      <c r="CD473" s="170"/>
      <c r="CE473" s="170"/>
      <c r="CF473" s="170"/>
      <c r="CG473" s="171"/>
      <c r="CH473" s="166">
        <v>1.4999999999999999E-2</v>
      </c>
      <c r="CI473" s="283"/>
      <c r="CJ473" s="172"/>
      <c r="CK473" s="154"/>
      <c r="CL473" s="154"/>
      <c r="CM473" s="154"/>
      <c r="CN473" s="154"/>
      <c r="CO473" s="154" t="s">
        <v>367</v>
      </c>
      <c r="CP473" s="273"/>
      <c r="CQ473" s="250" t="s">
        <v>442</v>
      </c>
      <c r="CR473" s="250"/>
      <c r="CS473" s="250">
        <v>12</v>
      </c>
      <c r="CT473" s="250"/>
      <c r="CU473" s="250"/>
      <c r="CV473" s="250"/>
      <c r="CW473" s="250"/>
      <c r="CX473" s="250"/>
      <c r="CY473" s="250" t="str">
        <f t="shared" si="112"/>
        <v/>
      </c>
      <c r="CZ473" s="178">
        <f t="shared" si="113"/>
        <v>1986</v>
      </c>
      <c r="DA473" s="178">
        <f t="shared" si="114"/>
        <v>1046</v>
      </c>
      <c r="DB473" s="243">
        <f t="shared" si="115"/>
        <v>384</v>
      </c>
      <c r="DC473" s="12">
        <f t="shared" si="116"/>
        <v>30</v>
      </c>
      <c r="DD473" s="271">
        <f t="shared" si="117"/>
        <v>5</v>
      </c>
      <c r="DE473" s="271" t="str">
        <f t="shared" si="118"/>
        <v/>
      </c>
      <c r="DF473" s="167" t="str">
        <f t="shared" si="119"/>
        <v/>
      </c>
      <c r="DG473" s="271" t="str">
        <f t="shared" si="120"/>
        <v/>
      </c>
      <c r="DH473" s="243">
        <f t="shared" si="121"/>
        <v>389</v>
      </c>
      <c r="DI473" s="281">
        <f t="shared" si="122"/>
        <v>1.2853470437017995E-2</v>
      </c>
      <c r="DK473" s="12" t="str">
        <f t="shared" si="123"/>
        <v/>
      </c>
      <c r="DM473" s="242">
        <f t="shared" si="124"/>
        <v>-45</v>
      </c>
      <c r="DN473" s="250">
        <f t="shared" si="125"/>
        <v>0</v>
      </c>
      <c r="DO473" s="250">
        <f t="shared" si="126"/>
        <v>1</v>
      </c>
      <c r="DP473" s="250">
        <f t="shared" si="127"/>
        <v>1</v>
      </c>
      <c r="DQ473" s="250"/>
      <c r="DR473" s="250"/>
      <c r="DS473" s="250"/>
      <c r="DT473" s="250"/>
      <c r="DU473" s="250"/>
      <c r="DV473" s="250"/>
      <c r="DW473" s="250"/>
      <c r="DX473" s="250"/>
      <c r="DY473" s="250"/>
      <c r="DZ473" s="250"/>
      <c r="EA473" s="250"/>
      <c r="EB473" s="250"/>
      <c r="EC473" s="250"/>
      <c r="ED473" s="250"/>
      <c r="EE473" s="250"/>
      <c r="EF473" s="250"/>
      <c r="EG473" s="250"/>
      <c r="EH473" s="250"/>
      <c r="EI473" s="250"/>
    </row>
    <row r="474" spans="1:139" s="184" customFormat="1" ht="31.5" customHeight="1" x14ac:dyDescent="0.2">
      <c r="A474" s="179">
        <v>2022</v>
      </c>
      <c r="B474" s="152">
        <v>3</v>
      </c>
      <c r="C474" s="282">
        <v>44641</v>
      </c>
      <c r="D474" s="152">
        <v>528</v>
      </c>
      <c r="E474" s="152">
        <v>936</v>
      </c>
      <c r="F474" s="152">
        <v>4</v>
      </c>
      <c r="G474" s="183" t="s">
        <v>125</v>
      </c>
      <c r="H474" s="271" t="s">
        <v>126</v>
      </c>
      <c r="I474" s="271" t="s">
        <v>365</v>
      </c>
      <c r="J474" s="271">
        <v>1</v>
      </c>
      <c r="K474" s="271">
        <v>6</v>
      </c>
      <c r="L474" s="185">
        <v>206</v>
      </c>
      <c r="M474" s="186">
        <v>193.8</v>
      </c>
      <c r="N474" s="187">
        <v>220.6</v>
      </c>
      <c r="O474" s="178"/>
      <c r="P474" s="178">
        <v>308</v>
      </c>
      <c r="Q474" s="178"/>
      <c r="R474" s="178"/>
      <c r="S474" s="178"/>
      <c r="T474" s="178"/>
      <c r="U474" s="178">
        <v>221</v>
      </c>
      <c r="V474" s="178"/>
      <c r="W474" s="178"/>
      <c r="X474" s="178"/>
      <c r="Y474" s="153">
        <v>152</v>
      </c>
      <c r="Z474" s="153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53"/>
      <c r="AL474" s="153"/>
      <c r="AM474" s="178"/>
      <c r="AN474" s="178"/>
      <c r="AO474" s="214"/>
      <c r="AP474" s="168">
        <v>20</v>
      </c>
      <c r="AQ474" s="169">
        <v>180</v>
      </c>
      <c r="AR474" s="167"/>
      <c r="AS474" s="167"/>
      <c r="AT474" s="167"/>
      <c r="AU474" s="167"/>
      <c r="AV474" s="167"/>
      <c r="AW474" s="167"/>
      <c r="AX474" s="167"/>
      <c r="AY474" s="167"/>
      <c r="AZ474" s="167"/>
      <c r="BA474" s="167"/>
      <c r="BB474" s="167"/>
      <c r="BC474" s="167"/>
      <c r="BD474" s="167"/>
      <c r="BE474" s="167"/>
      <c r="BF474" s="167"/>
      <c r="BG474" s="167"/>
      <c r="BH474" s="167"/>
      <c r="BI474" s="167"/>
      <c r="BJ474" s="167"/>
      <c r="BK474" s="167"/>
      <c r="BL474" s="167"/>
      <c r="BM474" s="167"/>
      <c r="BN474" s="167"/>
      <c r="BO474" s="167"/>
      <c r="BP474" s="167"/>
      <c r="BQ474" s="167"/>
      <c r="BR474" s="167"/>
      <c r="BS474" s="167"/>
      <c r="BT474" s="167"/>
      <c r="BU474" s="167"/>
      <c r="BV474" s="167"/>
      <c r="BW474" s="167"/>
      <c r="BX474" s="170"/>
      <c r="BY474" s="170"/>
      <c r="BZ474" s="170"/>
      <c r="CA474" s="170"/>
      <c r="CB474" s="170"/>
      <c r="CC474" s="170"/>
      <c r="CD474" s="170"/>
      <c r="CE474" s="170"/>
      <c r="CF474" s="170"/>
      <c r="CG474" s="171"/>
      <c r="CH474" s="166">
        <v>1.4999999999999999E-2</v>
      </c>
      <c r="CI474" s="283"/>
      <c r="CJ474" s="172"/>
      <c r="CK474" s="154"/>
      <c r="CL474" s="154"/>
      <c r="CM474" s="154"/>
      <c r="CN474" s="154"/>
      <c r="CO474" s="154" t="s">
        <v>367</v>
      </c>
      <c r="CP474" s="273"/>
      <c r="CQ474" s="250" t="s">
        <v>443</v>
      </c>
      <c r="CR474" s="250"/>
      <c r="CS474" s="250">
        <v>12</v>
      </c>
      <c r="CT474" s="250"/>
      <c r="CU474" s="250"/>
      <c r="CV474" s="250"/>
      <c r="CW474" s="250"/>
      <c r="CX474" s="250"/>
      <c r="CY474" s="250" t="str">
        <f t="shared" si="112"/>
        <v/>
      </c>
      <c r="CZ474" s="178">
        <f t="shared" si="113"/>
        <v>308</v>
      </c>
      <c r="DA474" s="178">
        <f t="shared" si="114"/>
        <v>221</v>
      </c>
      <c r="DB474" s="243">
        <f t="shared" si="115"/>
        <v>0</v>
      </c>
      <c r="DC474" s="12">
        <f t="shared" si="116"/>
        <v>0</v>
      </c>
      <c r="DD474" s="271">
        <f t="shared" si="117"/>
        <v>0</v>
      </c>
      <c r="DE474" s="271">
        <f t="shared" si="118"/>
        <v>152</v>
      </c>
      <c r="DF474" s="167">
        <f t="shared" si="119"/>
        <v>24</v>
      </c>
      <c r="DG474" s="271">
        <f t="shared" si="120"/>
        <v>0</v>
      </c>
      <c r="DH474" s="243">
        <f t="shared" si="121"/>
        <v>0</v>
      </c>
      <c r="DI474" s="281" t="str">
        <f t="shared" si="122"/>
        <v/>
      </c>
      <c r="DK474" s="12">
        <f t="shared" si="123"/>
        <v>4</v>
      </c>
      <c r="DM474" s="242">
        <f t="shared" si="124"/>
        <v>15</v>
      </c>
      <c r="DN474" s="250">
        <f t="shared" si="125"/>
        <v>1</v>
      </c>
      <c r="DO474" s="250">
        <f t="shared" si="126"/>
        <v>1</v>
      </c>
      <c r="DP474" s="250">
        <f t="shared" si="127"/>
        <v>0</v>
      </c>
      <c r="DQ474" s="250"/>
      <c r="DR474" s="250"/>
      <c r="DS474" s="250"/>
      <c r="DT474" s="250"/>
      <c r="DU474" s="250"/>
      <c r="DV474" s="250"/>
      <c r="DW474" s="250"/>
      <c r="DX474" s="250"/>
      <c r="DY474" s="250"/>
      <c r="DZ474" s="250"/>
      <c r="EA474" s="250"/>
      <c r="EB474" s="250"/>
      <c r="EC474" s="250"/>
      <c r="ED474" s="250"/>
      <c r="EE474" s="250"/>
      <c r="EF474" s="250"/>
      <c r="EG474" s="250"/>
      <c r="EH474" s="250"/>
      <c r="EI474" s="250"/>
    </row>
    <row r="475" spans="1:139" s="184" customFormat="1" ht="31.5" customHeight="1" x14ac:dyDescent="0.2">
      <c r="A475" s="179">
        <v>2022</v>
      </c>
      <c r="B475" s="152">
        <v>3</v>
      </c>
      <c r="C475" s="282">
        <v>44641</v>
      </c>
      <c r="D475" s="152">
        <v>124</v>
      </c>
      <c r="E475" s="152">
        <v>688</v>
      </c>
      <c r="F475" s="152">
        <v>5</v>
      </c>
      <c r="G475" s="183" t="s">
        <v>117</v>
      </c>
      <c r="H475" s="271" t="s">
        <v>118</v>
      </c>
      <c r="I475" s="271" t="s">
        <v>365</v>
      </c>
      <c r="J475" s="271">
        <v>2</v>
      </c>
      <c r="K475" s="271">
        <v>2</v>
      </c>
      <c r="L475" s="185">
        <v>200</v>
      </c>
      <c r="M475" s="186">
        <v>180</v>
      </c>
      <c r="N475" s="187">
        <v>220</v>
      </c>
      <c r="O475" s="178">
        <v>267</v>
      </c>
      <c r="P475" s="178"/>
      <c r="Q475" s="178"/>
      <c r="R475" s="178"/>
      <c r="S475" s="178"/>
      <c r="T475" s="178">
        <v>220</v>
      </c>
      <c r="U475" s="178"/>
      <c r="V475" s="178"/>
      <c r="W475" s="178"/>
      <c r="X475" s="178"/>
      <c r="Y475" s="153"/>
      <c r="Z475" s="153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53"/>
      <c r="AL475" s="153"/>
      <c r="AM475" s="178"/>
      <c r="AN475" s="178"/>
      <c r="AO475" s="214"/>
      <c r="AP475" s="168">
        <v>59</v>
      </c>
      <c r="AQ475" s="169">
        <v>122</v>
      </c>
      <c r="AR475" s="167"/>
      <c r="AS475" s="167"/>
      <c r="AT475" s="167"/>
      <c r="AU475" s="167"/>
      <c r="AV475" s="167">
        <v>760</v>
      </c>
      <c r="AW475" s="167">
        <v>2</v>
      </c>
      <c r="AX475" s="167">
        <v>2</v>
      </c>
      <c r="AY475" s="167">
        <v>3</v>
      </c>
      <c r="AZ475" s="167"/>
      <c r="BA475" s="167"/>
      <c r="BB475" s="167"/>
      <c r="BC475" s="167"/>
      <c r="BD475" s="167"/>
      <c r="BE475" s="167"/>
      <c r="BF475" s="167"/>
      <c r="BG475" s="167"/>
      <c r="BH475" s="167">
        <v>767</v>
      </c>
      <c r="BI475" s="167"/>
      <c r="BJ475" s="167"/>
      <c r="BK475" s="167"/>
      <c r="BL475" s="167"/>
      <c r="BM475" s="167"/>
      <c r="BN475" s="167"/>
      <c r="BO475" s="167"/>
      <c r="BP475" s="167"/>
      <c r="BQ475" s="167"/>
      <c r="BR475" s="167"/>
      <c r="BS475" s="167"/>
      <c r="BT475" s="167"/>
      <c r="BU475" s="167"/>
      <c r="BV475" s="167"/>
      <c r="BW475" s="167"/>
      <c r="BX475" s="170"/>
      <c r="BY475" s="170"/>
      <c r="BZ475" s="170"/>
      <c r="CA475" s="170"/>
      <c r="CB475" s="170"/>
      <c r="CC475" s="170"/>
      <c r="CD475" s="170"/>
      <c r="CE475" s="170"/>
      <c r="CF475" s="170"/>
      <c r="CG475" s="171"/>
      <c r="CH475" s="166">
        <v>1.4999999999999999E-2</v>
      </c>
      <c r="CI475" s="283"/>
      <c r="CJ475" s="172"/>
      <c r="CK475" s="154"/>
      <c r="CL475" s="154"/>
      <c r="CM475" s="154"/>
      <c r="CN475" s="154"/>
      <c r="CO475" s="154" t="s">
        <v>375</v>
      </c>
      <c r="CP475" s="273" t="s">
        <v>376</v>
      </c>
      <c r="CQ475" s="250"/>
      <c r="CR475" s="250"/>
      <c r="CS475" s="250">
        <v>12</v>
      </c>
      <c r="CT475" s="250"/>
      <c r="CU475" s="250"/>
      <c r="CV475" s="250"/>
      <c r="CW475" s="250"/>
      <c r="CX475" s="250"/>
      <c r="CY475" s="250" t="str">
        <f t="shared" si="112"/>
        <v/>
      </c>
      <c r="CZ475" s="178">
        <f t="shared" si="113"/>
        <v>267</v>
      </c>
      <c r="DA475" s="178">
        <f t="shared" si="114"/>
        <v>220</v>
      </c>
      <c r="DB475" s="243">
        <f t="shared" si="115"/>
        <v>760</v>
      </c>
      <c r="DC475" s="12">
        <f t="shared" si="116"/>
        <v>7</v>
      </c>
      <c r="DD475" s="271">
        <f t="shared" si="117"/>
        <v>4</v>
      </c>
      <c r="DE475" s="271" t="str">
        <f t="shared" si="118"/>
        <v/>
      </c>
      <c r="DF475" s="167" t="str">
        <f t="shared" si="119"/>
        <v/>
      </c>
      <c r="DG475" s="271" t="str">
        <f t="shared" si="120"/>
        <v/>
      </c>
      <c r="DH475" s="243">
        <f t="shared" si="121"/>
        <v>764</v>
      </c>
      <c r="DI475" s="281">
        <f t="shared" si="122"/>
        <v>5.235602094240838E-3</v>
      </c>
      <c r="DK475" s="12" t="str">
        <f t="shared" si="123"/>
        <v/>
      </c>
      <c r="DM475" s="242">
        <f t="shared" si="124"/>
        <v>20</v>
      </c>
      <c r="DN475" s="250">
        <f t="shared" si="125"/>
        <v>0</v>
      </c>
      <c r="DO475" s="250">
        <f t="shared" si="126"/>
        <v>1</v>
      </c>
      <c r="DP475" s="250">
        <f t="shared" si="127"/>
        <v>1</v>
      </c>
      <c r="DQ475" s="250"/>
      <c r="DR475" s="250"/>
      <c r="DS475" s="250"/>
      <c r="DT475" s="250"/>
      <c r="DU475" s="250"/>
      <c r="DV475" s="250"/>
      <c r="DW475" s="250"/>
      <c r="DX475" s="250"/>
      <c r="DY475" s="250"/>
      <c r="DZ475" s="250"/>
      <c r="EA475" s="250"/>
      <c r="EB475" s="250"/>
      <c r="EC475" s="250"/>
      <c r="ED475" s="250"/>
      <c r="EE475" s="250"/>
      <c r="EF475" s="250"/>
      <c r="EG475" s="250"/>
      <c r="EH475" s="250"/>
      <c r="EI475" s="250"/>
    </row>
    <row r="476" spans="1:139" s="184" customFormat="1" ht="31.5" customHeight="1" x14ac:dyDescent="0.2">
      <c r="A476" s="179">
        <v>2022</v>
      </c>
      <c r="B476" s="152">
        <v>3</v>
      </c>
      <c r="C476" s="282">
        <v>44641</v>
      </c>
      <c r="D476" s="152">
        <v>124</v>
      </c>
      <c r="E476" s="152">
        <v>689</v>
      </c>
      <c r="F476" s="152">
        <v>5</v>
      </c>
      <c r="G476" s="183" t="s">
        <v>147</v>
      </c>
      <c r="H476" s="271" t="s">
        <v>148</v>
      </c>
      <c r="I476" s="271" t="s">
        <v>365</v>
      </c>
      <c r="J476" s="271">
        <v>2</v>
      </c>
      <c r="K476" s="271">
        <v>2</v>
      </c>
      <c r="L476" s="185">
        <v>75</v>
      </c>
      <c r="M476" s="186">
        <v>67.5</v>
      </c>
      <c r="N476" s="187">
        <v>82.5</v>
      </c>
      <c r="O476" s="178">
        <v>104</v>
      </c>
      <c r="P476" s="178"/>
      <c r="Q476" s="178"/>
      <c r="R476" s="178"/>
      <c r="S476" s="178"/>
      <c r="T476" s="178">
        <v>88</v>
      </c>
      <c r="U476" s="178"/>
      <c r="V476" s="178"/>
      <c r="W476" s="178"/>
      <c r="X476" s="178"/>
      <c r="Y476" s="153"/>
      <c r="Z476" s="153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53"/>
      <c r="AL476" s="153"/>
      <c r="AM476" s="178"/>
      <c r="AN476" s="178"/>
      <c r="AO476" s="214"/>
      <c r="AP476" s="168">
        <v>59</v>
      </c>
      <c r="AQ476" s="169">
        <v>122</v>
      </c>
      <c r="AR476" s="167"/>
      <c r="AS476" s="167"/>
      <c r="AT476" s="167"/>
      <c r="AU476" s="167"/>
      <c r="AV476" s="167">
        <v>1026</v>
      </c>
      <c r="AW476" s="167">
        <v>3</v>
      </c>
      <c r="AX476" s="167">
        <v>2</v>
      </c>
      <c r="AY476" s="167">
        <v>3</v>
      </c>
      <c r="AZ476" s="167"/>
      <c r="BA476" s="167"/>
      <c r="BB476" s="167"/>
      <c r="BC476" s="167"/>
      <c r="BD476" s="167"/>
      <c r="BE476" s="167"/>
      <c r="BF476" s="167"/>
      <c r="BG476" s="167"/>
      <c r="BH476" s="167">
        <v>1034</v>
      </c>
      <c r="BI476" s="167"/>
      <c r="BJ476" s="167"/>
      <c r="BK476" s="167"/>
      <c r="BL476" s="167"/>
      <c r="BM476" s="167"/>
      <c r="BN476" s="167"/>
      <c r="BO476" s="167"/>
      <c r="BP476" s="167"/>
      <c r="BQ476" s="167"/>
      <c r="BR476" s="167"/>
      <c r="BS476" s="167"/>
      <c r="BT476" s="167"/>
      <c r="BU476" s="167"/>
      <c r="BV476" s="167"/>
      <c r="BW476" s="167"/>
      <c r="BX476" s="170"/>
      <c r="BY476" s="170"/>
      <c r="BZ476" s="170"/>
      <c r="CA476" s="170"/>
      <c r="CB476" s="170"/>
      <c r="CC476" s="170"/>
      <c r="CD476" s="170"/>
      <c r="CE476" s="170"/>
      <c r="CF476" s="170"/>
      <c r="CG476" s="171"/>
      <c r="CH476" s="166">
        <v>1.4999999999999999E-2</v>
      </c>
      <c r="CI476" s="283"/>
      <c r="CJ476" s="172"/>
      <c r="CK476" s="154"/>
      <c r="CL476" s="154"/>
      <c r="CM476" s="154"/>
      <c r="CN476" s="154"/>
      <c r="CO476" s="154" t="s">
        <v>375</v>
      </c>
      <c r="CP476" s="273" t="s">
        <v>376</v>
      </c>
      <c r="CQ476" s="250"/>
      <c r="CR476" s="250"/>
      <c r="CS476" s="250">
        <v>12</v>
      </c>
      <c r="CT476" s="250"/>
      <c r="CU476" s="250"/>
      <c r="CV476" s="250"/>
      <c r="CW476" s="250"/>
      <c r="CX476" s="250"/>
      <c r="CY476" s="250" t="str">
        <f t="shared" si="112"/>
        <v/>
      </c>
      <c r="CZ476" s="178">
        <f t="shared" si="113"/>
        <v>104</v>
      </c>
      <c r="DA476" s="178">
        <f t="shared" si="114"/>
        <v>88</v>
      </c>
      <c r="DB476" s="243">
        <f t="shared" si="115"/>
        <v>1026</v>
      </c>
      <c r="DC476" s="12">
        <f t="shared" si="116"/>
        <v>8</v>
      </c>
      <c r="DD476" s="271">
        <f t="shared" si="117"/>
        <v>4</v>
      </c>
      <c r="DE476" s="271" t="str">
        <f t="shared" si="118"/>
        <v/>
      </c>
      <c r="DF476" s="167" t="str">
        <f t="shared" si="119"/>
        <v/>
      </c>
      <c r="DG476" s="271" t="str">
        <f t="shared" si="120"/>
        <v/>
      </c>
      <c r="DH476" s="243">
        <f t="shared" si="121"/>
        <v>1030</v>
      </c>
      <c r="DI476" s="281">
        <f t="shared" si="122"/>
        <v>3.8834951456310678E-3</v>
      </c>
      <c r="DK476" s="12" t="str">
        <f t="shared" si="123"/>
        <v/>
      </c>
      <c r="DM476" s="242">
        <f t="shared" si="124"/>
        <v>13</v>
      </c>
      <c r="DN476" s="250">
        <f t="shared" si="125"/>
        <v>0</v>
      </c>
      <c r="DO476" s="250">
        <f t="shared" si="126"/>
        <v>1</v>
      </c>
      <c r="DP476" s="250">
        <f t="shared" si="127"/>
        <v>0</v>
      </c>
      <c r="DQ476" s="250"/>
      <c r="DR476" s="250"/>
      <c r="DS476" s="250"/>
      <c r="DT476" s="250"/>
      <c r="DU476" s="250"/>
      <c r="DV476" s="250"/>
      <c r="DW476" s="250"/>
      <c r="DX476" s="250"/>
      <c r="DY476" s="250"/>
      <c r="DZ476" s="250"/>
      <c r="EA476" s="250"/>
      <c r="EB476" s="250"/>
      <c r="EC476" s="250"/>
      <c r="ED476" s="250"/>
      <c r="EE476" s="250"/>
      <c r="EF476" s="250"/>
      <c r="EG476" s="250"/>
      <c r="EH476" s="250"/>
      <c r="EI476" s="250"/>
    </row>
    <row r="477" spans="1:139" s="184" customFormat="1" ht="31.5" customHeight="1" x14ac:dyDescent="0.2">
      <c r="A477" s="179">
        <v>2022</v>
      </c>
      <c r="B477" s="152">
        <v>3</v>
      </c>
      <c r="C477" s="282">
        <v>44641</v>
      </c>
      <c r="D477" s="152">
        <v>423</v>
      </c>
      <c r="E477" s="152">
        <v>669</v>
      </c>
      <c r="F477" s="152">
        <v>5</v>
      </c>
      <c r="G477" s="183" t="s">
        <v>235</v>
      </c>
      <c r="H477" s="271" t="s">
        <v>236</v>
      </c>
      <c r="I477" s="271" t="s">
        <v>365</v>
      </c>
      <c r="J477" s="271">
        <v>2</v>
      </c>
      <c r="K477" s="271">
        <v>2</v>
      </c>
      <c r="L477" s="185">
        <v>954</v>
      </c>
      <c r="M477" s="186">
        <v>897.71400000000006</v>
      </c>
      <c r="N477" s="187">
        <v>1021.734</v>
      </c>
      <c r="O477" s="178"/>
      <c r="P477" s="178"/>
      <c r="Q477" s="178"/>
      <c r="R477" s="178">
        <v>1342</v>
      </c>
      <c r="S477" s="178"/>
      <c r="T477" s="178"/>
      <c r="U477" s="178"/>
      <c r="V477" s="178"/>
      <c r="W477" s="178">
        <v>1051</v>
      </c>
      <c r="X477" s="178"/>
      <c r="Y477" s="153"/>
      <c r="Z477" s="153">
        <v>157</v>
      </c>
      <c r="AA477" s="178">
        <v>1690</v>
      </c>
      <c r="AB477" s="178"/>
      <c r="AC477" s="178">
        <v>1600</v>
      </c>
      <c r="AD477" s="178">
        <v>1546</v>
      </c>
      <c r="AE477" s="178">
        <v>1560</v>
      </c>
      <c r="AF477" s="178">
        <v>1011</v>
      </c>
      <c r="AG477" s="178"/>
      <c r="AH477" s="178">
        <v>1015</v>
      </c>
      <c r="AI477" s="178">
        <v>1007</v>
      </c>
      <c r="AJ477" s="178">
        <v>1040</v>
      </c>
      <c r="AK477" s="153"/>
      <c r="AL477" s="153">
        <v>187</v>
      </c>
      <c r="AM477" s="178"/>
      <c r="AN477" s="178"/>
      <c r="AO477" s="214"/>
      <c r="AP477" s="168">
        <v>40</v>
      </c>
      <c r="AQ477" s="169">
        <v>180</v>
      </c>
      <c r="AR477" s="167"/>
      <c r="AS477" s="167"/>
      <c r="AT477" s="167"/>
      <c r="AU477" s="167"/>
      <c r="AV477" s="167"/>
      <c r="AW477" s="167">
        <v>4</v>
      </c>
      <c r="AX477" s="167">
        <v>4</v>
      </c>
      <c r="AY477" s="167">
        <v>4</v>
      </c>
      <c r="AZ477" s="167"/>
      <c r="BA477" s="167"/>
      <c r="BB477" s="167"/>
      <c r="BC477" s="167"/>
      <c r="BD477" s="167"/>
      <c r="BE477" s="167"/>
      <c r="BF477" s="167"/>
      <c r="BG477" s="167"/>
      <c r="BH477" s="167"/>
      <c r="BI477" s="167"/>
      <c r="BJ477" s="167"/>
      <c r="BK477" s="167">
        <v>240</v>
      </c>
      <c r="BL477" s="167">
        <v>10</v>
      </c>
      <c r="BM477" s="167">
        <v>4</v>
      </c>
      <c r="BN477" s="167">
        <v>10</v>
      </c>
      <c r="BO477" s="167">
        <v>8</v>
      </c>
      <c r="BP477" s="167">
        <v>2</v>
      </c>
      <c r="BQ477" s="167"/>
      <c r="BR477" s="167"/>
      <c r="BS477" s="167"/>
      <c r="BT477" s="167"/>
      <c r="BU477" s="167"/>
      <c r="BV477" s="167"/>
      <c r="BW477" s="167">
        <v>7</v>
      </c>
      <c r="BX477" s="170">
        <v>4</v>
      </c>
      <c r="BY477" s="170">
        <v>7</v>
      </c>
      <c r="BZ477" s="170"/>
      <c r="CA477" s="170"/>
      <c r="CB477" s="170"/>
      <c r="CC477" s="170"/>
      <c r="CD477" s="170"/>
      <c r="CE477" s="170"/>
      <c r="CF477" s="170"/>
      <c r="CG477" s="171"/>
      <c r="CH477" s="166">
        <v>1.4999999999999999E-2</v>
      </c>
      <c r="CI477" s="283"/>
      <c r="CJ477" s="172"/>
      <c r="CK477" s="154"/>
      <c r="CL477" s="154"/>
      <c r="CM477" s="154"/>
      <c r="CN477" s="154"/>
      <c r="CO477" s="154" t="s">
        <v>367</v>
      </c>
      <c r="CP477" s="273" t="s">
        <v>368</v>
      </c>
      <c r="CQ477" s="250" t="s">
        <v>402</v>
      </c>
      <c r="CR477" s="250" t="s">
        <v>370</v>
      </c>
      <c r="CS477" s="250">
        <v>12</v>
      </c>
      <c r="CT477" s="250"/>
      <c r="CU477" s="250"/>
      <c r="CV477" s="250"/>
      <c r="CW477" s="250"/>
      <c r="CX477" s="250"/>
      <c r="CY477" s="250" t="str">
        <f t="shared" si="112"/>
        <v/>
      </c>
      <c r="CZ477" s="178">
        <f t="shared" si="113"/>
        <v>1548</v>
      </c>
      <c r="DA477" s="178">
        <f t="shared" si="114"/>
        <v>1024.8</v>
      </c>
      <c r="DB477" s="243">
        <f t="shared" si="115"/>
        <v>240</v>
      </c>
      <c r="DC477" s="12">
        <f t="shared" si="116"/>
        <v>46</v>
      </c>
      <c r="DD477" s="271">
        <f t="shared" si="117"/>
        <v>23</v>
      </c>
      <c r="DE477" s="271">
        <f t="shared" si="118"/>
        <v>172</v>
      </c>
      <c r="DF477" s="167">
        <f t="shared" si="119"/>
        <v>42</v>
      </c>
      <c r="DG477" s="271">
        <f t="shared" si="120"/>
        <v>0.5</v>
      </c>
      <c r="DH477" s="243">
        <f t="shared" si="121"/>
        <v>263</v>
      </c>
      <c r="DI477" s="281">
        <f t="shared" si="122"/>
        <v>8.7452471482889732E-2</v>
      </c>
      <c r="DK477" s="12">
        <f t="shared" si="123"/>
        <v>2</v>
      </c>
      <c r="DM477" s="242">
        <f t="shared" si="124"/>
        <v>70.799999999999955</v>
      </c>
      <c r="DN477" s="250">
        <f t="shared" si="125"/>
        <v>1</v>
      </c>
      <c r="DO477" s="250">
        <f t="shared" si="126"/>
        <v>1</v>
      </c>
      <c r="DP477" s="250">
        <f t="shared" si="127"/>
        <v>0</v>
      </c>
      <c r="DQ477" s="250"/>
      <c r="DR477" s="250"/>
      <c r="DS477" s="250"/>
      <c r="DT477" s="250"/>
      <c r="DU477" s="250"/>
      <c r="DV477" s="250"/>
      <c r="DW477" s="250"/>
      <c r="DX477" s="250"/>
      <c r="DY477" s="250"/>
      <c r="DZ477" s="250"/>
      <c r="EA477" s="250"/>
      <c r="EB477" s="250"/>
      <c r="EC477" s="250"/>
      <c r="ED477" s="250"/>
      <c r="EE477" s="250"/>
      <c r="EF477" s="250"/>
      <c r="EG477" s="250"/>
      <c r="EH477" s="250"/>
      <c r="EI477" s="250"/>
    </row>
    <row r="478" spans="1:139" s="184" customFormat="1" ht="31.5" customHeight="1" x14ac:dyDescent="0.2">
      <c r="A478" s="179">
        <v>2022</v>
      </c>
      <c r="B478" s="152">
        <v>3</v>
      </c>
      <c r="C478" s="282">
        <v>44641</v>
      </c>
      <c r="D478" s="152">
        <v>382</v>
      </c>
      <c r="E478" s="152">
        <v>449</v>
      </c>
      <c r="F478" s="152">
        <v>6</v>
      </c>
      <c r="G478" s="183" t="s">
        <v>285</v>
      </c>
      <c r="H478" s="271" t="s">
        <v>286</v>
      </c>
      <c r="I478" s="271" t="s">
        <v>365</v>
      </c>
      <c r="J478" s="271">
        <v>3</v>
      </c>
      <c r="K478" s="271">
        <v>1</v>
      </c>
      <c r="L478" s="185">
        <v>46</v>
      </c>
      <c r="M478" s="186">
        <v>40.985999999999997</v>
      </c>
      <c r="N478" s="187">
        <v>50.048000000000002</v>
      </c>
      <c r="O478" s="178">
        <v>71</v>
      </c>
      <c r="P478" s="178">
        <v>75</v>
      </c>
      <c r="Q478" s="178"/>
      <c r="R478" s="178">
        <v>60</v>
      </c>
      <c r="S478" s="178"/>
      <c r="T478" s="178">
        <v>55</v>
      </c>
      <c r="U478" s="178">
        <v>57</v>
      </c>
      <c r="V478" s="178"/>
      <c r="W478" s="178">
        <v>49</v>
      </c>
      <c r="X478" s="178"/>
      <c r="Y478" s="153">
        <v>95</v>
      </c>
      <c r="Z478" s="153">
        <v>95</v>
      </c>
      <c r="AA478" s="178">
        <v>76</v>
      </c>
      <c r="AB478" s="178">
        <v>75</v>
      </c>
      <c r="AC478" s="178">
        <v>80</v>
      </c>
      <c r="AD478" s="178">
        <v>70</v>
      </c>
      <c r="AE478" s="178">
        <v>76</v>
      </c>
      <c r="AF478" s="178">
        <v>45</v>
      </c>
      <c r="AG478" s="178">
        <v>46</v>
      </c>
      <c r="AH478" s="178">
        <v>43</v>
      </c>
      <c r="AI478" s="178">
        <v>45</v>
      </c>
      <c r="AJ478" s="178">
        <v>40</v>
      </c>
      <c r="AK478" s="153">
        <v>82</v>
      </c>
      <c r="AL478" s="153">
        <v>83</v>
      </c>
      <c r="AM478" s="178"/>
      <c r="AN478" s="178"/>
      <c r="AO478" s="214"/>
      <c r="AP478" s="168">
        <v>112</v>
      </c>
      <c r="AQ478" s="169">
        <v>96</v>
      </c>
      <c r="AR478" s="167"/>
      <c r="AS478" s="167"/>
      <c r="AT478" s="167"/>
      <c r="AU478" s="167"/>
      <c r="AV478" s="167">
        <v>1080</v>
      </c>
      <c r="AW478" s="167">
        <v>7</v>
      </c>
      <c r="AX478" s="167">
        <v>7</v>
      </c>
      <c r="AY478" s="167">
        <v>6</v>
      </c>
      <c r="AZ478" s="167"/>
      <c r="BA478" s="167"/>
      <c r="BB478" s="167"/>
      <c r="BC478" s="167"/>
      <c r="BD478" s="167"/>
      <c r="BE478" s="167"/>
      <c r="BF478" s="167"/>
      <c r="BG478" s="167"/>
      <c r="BH478" s="167">
        <v>1100</v>
      </c>
      <c r="BI478" s="167"/>
      <c r="BJ478" s="167"/>
      <c r="BK478" s="167">
        <v>1710</v>
      </c>
      <c r="BL478" s="167">
        <v>6</v>
      </c>
      <c r="BM478" s="167">
        <v>4</v>
      </c>
      <c r="BN478" s="167">
        <v>1</v>
      </c>
      <c r="BO478" s="167">
        <v>1</v>
      </c>
      <c r="BP478" s="167"/>
      <c r="BQ478" s="167"/>
      <c r="BR478" s="167"/>
      <c r="BS478" s="167"/>
      <c r="BT478" s="167"/>
      <c r="BU478" s="167"/>
      <c r="BV478" s="167"/>
      <c r="BW478" s="167">
        <v>13</v>
      </c>
      <c r="BX478" s="170">
        <v>11</v>
      </c>
      <c r="BY478" s="170">
        <v>7</v>
      </c>
      <c r="BZ478" s="170"/>
      <c r="CA478" s="170"/>
      <c r="CB478" s="170"/>
      <c r="CC478" s="170"/>
      <c r="CD478" s="170"/>
      <c r="CE478" s="170"/>
      <c r="CF478" s="170"/>
      <c r="CG478" s="171"/>
      <c r="CH478" s="166">
        <v>1.4999999999999999E-2</v>
      </c>
      <c r="CI478" s="283"/>
      <c r="CJ478" s="172"/>
      <c r="CK478" s="154"/>
      <c r="CL478" s="154"/>
      <c r="CM478" s="154"/>
      <c r="CN478" s="154"/>
      <c r="CO478" s="154" t="s">
        <v>367</v>
      </c>
      <c r="CP478" s="273" t="s">
        <v>368</v>
      </c>
      <c r="CQ478" s="250" t="s">
        <v>377</v>
      </c>
      <c r="CR478" s="250" t="s">
        <v>370</v>
      </c>
      <c r="CS478" s="250">
        <v>12</v>
      </c>
      <c r="CT478" s="250"/>
      <c r="CU478" s="250"/>
      <c r="CV478" s="250"/>
      <c r="CW478" s="250"/>
      <c r="CX478" s="250"/>
      <c r="CY478" s="250" t="str">
        <f t="shared" si="112"/>
        <v/>
      </c>
      <c r="CZ478" s="178">
        <f t="shared" si="113"/>
        <v>73</v>
      </c>
      <c r="DA478" s="178">
        <f t="shared" si="114"/>
        <v>47.5</v>
      </c>
      <c r="DB478" s="243">
        <f t="shared" si="115"/>
        <v>2790</v>
      </c>
      <c r="DC478" s="12">
        <f t="shared" si="116"/>
        <v>32</v>
      </c>
      <c r="DD478" s="271">
        <f t="shared" si="117"/>
        <v>32</v>
      </c>
      <c r="DE478" s="271">
        <f t="shared" si="118"/>
        <v>89</v>
      </c>
      <c r="DF478" s="167">
        <f t="shared" si="119"/>
        <v>121</v>
      </c>
      <c r="DG478" s="271">
        <f t="shared" si="120"/>
        <v>0.3</v>
      </c>
      <c r="DH478" s="243">
        <f t="shared" si="121"/>
        <v>2822</v>
      </c>
      <c r="DI478" s="281">
        <f t="shared" si="122"/>
        <v>1.1339475549255847E-2</v>
      </c>
      <c r="DK478" s="12">
        <f t="shared" si="123"/>
        <v>9</v>
      </c>
      <c r="DM478" s="242">
        <f t="shared" si="124"/>
        <v>1.5</v>
      </c>
      <c r="DN478" s="250">
        <f t="shared" si="125"/>
        <v>1</v>
      </c>
      <c r="DO478" s="250">
        <f t="shared" si="126"/>
        <v>1</v>
      </c>
      <c r="DP478" s="250">
        <f t="shared" si="127"/>
        <v>1</v>
      </c>
      <c r="DQ478" s="250"/>
      <c r="DR478" s="250"/>
      <c r="DS478" s="250"/>
      <c r="DT478" s="250"/>
      <c r="DU478" s="250"/>
      <c r="DV478" s="250"/>
      <c r="DW478" s="250"/>
      <c r="DX478" s="250"/>
      <c r="DY478" s="250"/>
      <c r="DZ478" s="250"/>
      <c r="EA478" s="250"/>
      <c r="EB478" s="250"/>
      <c r="EC478" s="250"/>
      <c r="ED478" s="250"/>
      <c r="EE478" s="250"/>
      <c r="EF478" s="250"/>
      <c r="EG478" s="250"/>
      <c r="EH478" s="250"/>
      <c r="EI478" s="250"/>
    </row>
    <row r="479" spans="1:139" s="184" customFormat="1" ht="31.5" customHeight="1" x14ac:dyDescent="0.2">
      <c r="A479" s="179">
        <v>2022</v>
      </c>
      <c r="B479" s="152">
        <v>3</v>
      </c>
      <c r="C479" s="282">
        <v>44641</v>
      </c>
      <c r="D479" s="152">
        <v>236</v>
      </c>
      <c r="E479" s="152">
        <v>160</v>
      </c>
      <c r="F479" s="152">
        <v>7</v>
      </c>
      <c r="G479" s="183" t="s">
        <v>187</v>
      </c>
      <c r="H479" s="271" t="s">
        <v>188</v>
      </c>
      <c r="I479" s="271" t="s">
        <v>365</v>
      </c>
      <c r="J479" s="271">
        <v>2</v>
      </c>
      <c r="K479" s="271">
        <v>1</v>
      </c>
      <c r="L479" s="185">
        <v>200</v>
      </c>
      <c r="M479" s="186">
        <v>186</v>
      </c>
      <c r="N479" s="187">
        <v>214</v>
      </c>
      <c r="O479" s="178"/>
      <c r="P479" s="178">
        <v>302</v>
      </c>
      <c r="Q479" s="178"/>
      <c r="R479" s="178">
        <v>288</v>
      </c>
      <c r="S479" s="178"/>
      <c r="T479" s="178"/>
      <c r="U479" s="178">
        <v>191</v>
      </c>
      <c r="V479" s="178"/>
      <c r="W479" s="178">
        <v>192</v>
      </c>
      <c r="X479" s="178"/>
      <c r="Y479" s="153">
        <v>95</v>
      </c>
      <c r="Z479" s="153">
        <v>95</v>
      </c>
      <c r="AA479" s="178">
        <v>312</v>
      </c>
      <c r="AB479" s="178">
        <v>292</v>
      </c>
      <c r="AC479" s="178">
        <v>275</v>
      </c>
      <c r="AD479" s="178">
        <v>314</v>
      </c>
      <c r="AE479" s="178">
        <v>299</v>
      </c>
      <c r="AF479" s="178">
        <v>192</v>
      </c>
      <c r="AG479" s="178">
        <v>193</v>
      </c>
      <c r="AH479" s="178">
        <v>191</v>
      </c>
      <c r="AI479" s="178">
        <v>196</v>
      </c>
      <c r="AJ479" s="178">
        <v>192</v>
      </c>
      <c r="AK479" s="153">
        <v>85</v>
      </c>
      <c r="AL479" s="153">
        <v>87</v>
      </c>
      <c r="AM479" s="178"/>
      <c r="AN479" s="178"/>
      <c r="AO479" s="214"/>
      <c r="AP479" s="168">
        <v>76</v>
      </c>
      <c r="AQ479" s="169">
        <v>95</v>
      </c>
      <c r="AR479" s="167"/>
      <c r="AS479" s="167"/>
      <c r="AT479" s="167"/>
      <c r="AU479" s="167"/>
      <c r="AV479" s="167">
        <v>888</v>
      </c>
      <c r="AW479" s="167">
        <v>4</v>
      </c>
      <c r="AX479" s="167">
        <v>4</v>
      </c>
      <c r="AY479" s="167">
        <v>1</v>
      </c>
      <c r="AZ479" s="167"/>
      <c r="BA479" s="167"/>
      <c r="BB479" s="167"/>
      <c r="BC479" s="167"/>
      <c r="BD479" s="167"/>
      <c r="BE479" s="167"/>
      <c r="BF479" s="167"/>
      <c r="BG479" s="167"/>
      <c r="BH479" s="167">
        <v>897</v>
      </c>
      <c r="BI479" s="167"/>
      <c r="BJ479" s="167"/>
      <c r="BK479" s="167">
        <v>438</v>
      </c>
      <c r="BL479" s="167">
        <v>3</v>
      </c>
      <c r="BM479" s="167">
        <v>1</v>
      </c>
      <c r="BN479" s="167">
        <v>2</v>
      </c>
      <c r="BO479" s="167">
        <v>1</v>
      </c>
      <c r="BP479" s="167">
        <v>1</v>
      </c>
      <c r="BQ479" s="167"/>
      <c r="BR479" s="167"/>
      <c r="BS479" s="167"/>
      <c r="BT479" s="167"/>
      <c r="BU479" s="167"/>
      <c r="BV479" s="167"/>
      <c r="BW479" s="167">
        <v>7</v>
      </c>
      <c r="BX479" s="170">
        <v>5</v>
      </c>
      <c r="BY479" s="170">
        <v>3</v>
      </c>
      <c r="BZ479" s="170"/>
      <c r="CA479" s="170"/>
      <c r="CB479" s="170"/>
      <c r="CC479" s="170"/>
      <c r="CD479" s="170"/>
      <c r="CE479" s="170"/>
      <c r="CF479" s="170"/>
      <c r="CG479" s="171"/>
      <c r="CH479" s="166">
        <v>1.4999999999999999E-2</v>
      </c>
      <c r="CI479" s="283"/>
      <c r="CJ479" s="172"/>
      <c r="CK479" s="154"/>
      <c r="CL479" s="154"/>
      <c r="CM479" s="154"/>
      <c r="CN479" s="154"/>
      <c r="CO479" s="154" t="s">
        <v>433</v>
      </c>
      <c r="CP479" s="273" t="s">
        <v>434</v>
      </c>
      <c r="CQ479" s="250"/>
      <c r="CR479" s="250"/>
      <c r="CS479" s="250">
        <v>12</v>
      </c>
      <c r="CT479" s="250"/>
      <c r="CU479" s="250"/>
      <c r="CV479" s="250"/>
      <c r="CW479" s="250"/>
      <c r="CX479" s="250"/>
      <c r="CY479" s="250" t="str">
        <f t="shared" si="112"/>
        <v/>
      </c>
      <c r="CZ479" s="178">
        <f t="shared" si="113"/>
        <v>297</v>
      </c>
      <c r="DA479" s="178">
        <f t="shared" si="114"/>
        <v>192.42857142857142</v>
      </c>
      <c r="DB479" s="243">
        <f t="shared" si="115"/>
        <v>1326</v>
      </c>
      <c r="DC479" s="12">
        <f t="shared" si="116"/>
        <v>17</v>
      </c>
      <c r="DD479" s="271">
        <f t="shared" si="117"/>
        <v>17</v>
      </c>
      <c r="DE479" s="271">
        <f t="shared" si="118"/>
        <v>91</v>
      </c>
      <c r="DF479" s="167">
        <f t="shared" si="119"/>
        <v>79</v>
      </c>
      <c r="DG479" s="271">
        <f t="shared" si="120"/>
        <v>0.2</v>
      </c>
      <c r="DH479" s="243">
        <f t="shared" si="121"/>
        <v>1343</v>
      </c>
      <c r="DI479" s="281">
        <f t="shared" si="122"/>
        <v>1.2658227848101266E-2</v>
      </c>
      <c r="DK479" s="12">
        <f t="shared" si="123"/>
        <v>3</v>
      </c>
      <c r="DM479" s="242">
        <f t="shared" si="124"/>
        <v>-7.5714285714285836</v>
      </c>
      <c r="DN479" s="250">
        <f t="shared" si="125"/>
        <v>1</v>
      </c>
      <c r="DO479" s="250">
        <f t="shared" si="126"/>
        <v>1</v>
      </c>
      <c r="DP479" s="250">
        <f t="shared" si="127"/>
        <v>1</v>
      </c>
      <c r="DQ479" s="250"/>
      <c r="DR479" s="250"/>
      <c r="DS479" s="250"/>
      <c r="DT479" s="250"/>
      <c r="DU479" s="250"/>
      <c r="DV479" s="250"/>
      <c r="DW479" s="250"/>
      <c r="DX479" s="250"/>
      <c r="DY479" s="250"/>
      <c r="DZ479" s="250"/>
      <c r="EA479" s="250"/>
      <c r="EB479" s="250"/>
      <c r="EC479" s="250"/>
      <c r="ED479" s="250"/>
      <c r="EE479" s="250"/>
      <c r="EF479" s="250"/>
      <c r="EG479" s="250"/>
      <c r="EH479" s="250"/>
      <c r="EI479" s="250"/>
    </row>
    <row r="480" spans="1:139" s="184" customFormat="1" ht="31.5" customHeight="1" x14ac:dyDescent="0.2">
      <c r="A480" s="179">
        <v>2022</v>
      </c>
      <c r="B480" s="152">
        <v>3</v>
      </c>
      <c r="C480" s="282">
        <v>44641</v>
      </c>
      <c r="D480" s="152">
        <v>47</v>
      </c>
      <c r="E480" s="152">
        <v>122</v>
      </c>
      <c r="F480" s="152">
        <v>8</v>
      </c>
      <c r="G480" s="183" t="s">
        <v>131</v>
      </c>
      <c r="H480" s="271" t="s">
        <v>132</v>
      </c>
      <c r="I480" s="271" t="s">
        <v>371</v>
      </c>
      <c r="J480" s="271">
        <v>2</v>
      </c>
      <c r="K480" s="271">
        <v>1</v>
      </c>
      <c r="L480" s="185">
        <v>280</v>
      </c>
      <c r="M480" s="186">
        <v>267.39999999999998</v>
      </c>
      <c r="N480" s="187">
        <v>292.60000000000002</v>
      </c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53"/>
      <c r="Z480" s="153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53"/>
      <c r="AL480" s="153"/>
      <c r="AM480" s="178"/>
      <c r="AN480" s="178"/>
      <c r="AO480" s="214"/>
      <c r="AP480" s="168">
        <v>64</v>
      </c>
      <c r="AQ480" s="169">
        <v>113</v>
      </c>
      <c r="AR480" s="167"/>
      <c r="AS480" s="167"/>
      <c r="AT480" s="167"/>
      <c r="AU480" s="167"/>
      <c r="AV480" s="167">
        <v>395</v>
      </c>
      <c r="AW480" s="167"/>
      <c r="AX480" s="167"/>
      <c r="AY480" s="167"/>
      <c r="AZ480" s="167"/>
      <c r="BA480" s="167"/>
      <c r="BB480" s="167"/>
      <c r="BC480" s="167"/>
      <c r="BD480" s="167"/>
      <c r="BE480" s="167"/>
      <c r="BF480" s="167"/>
      <c r="BG480" s="167"/>
      <c r="BH480" s="167"/>
      <c r="BI480" s="167"/>
      <c r="BJ480" s="167"/>
      <c r="BK480" s="167"/>
      <c r="BL480" s="167"/>
      <c r="BM480" s="167"/>
      <c r="BN480" s="167"/>
      <c r="BO480" s="167"/>
      <c r="BP480" s="167"/>
      <c r="BQ480" s="167"/>
      <c r="BR480" s="167"/>
      <c r="BS480" s="167"/>
      <c r="BT480" s="167"/>
      <c r="BU480" s="167"/>
      <c r="BV480" s="167"/>
      <c r="BW480" s="167"/>
      <c r="BX480" s="170"/>
      <c r="BY480" s="170"/>
      <c r="BZ480" s="170"/>
      <c r="CA480" s="170"/>
      <c r="CB480" s="170"/>
      <c r="CC480" s="170"/>
      <c r="CD480" s="170"/>
      <c r="CE480" s="170"/>
      <c r="CF480" s="170"/>
      <c r="CG480" s="171"/>
      <c r="CH480" s="166">
        <v>1.4999999999999999E-2</v>
      </c>
      <c r="CI480" s="283"/>
      <c r="CJ480" s="172"/>
      <c r="CK480" s="154"/>
      <c r="CL480" s="154"/>
      <c r="CM480" s="154"/>
      <c r="CN480" s="154"/>
      <c r="CO480" s="154" t="s">
        <v>367</v>
      </c>
      <c r="CP480" s="273" t="s">
        <v>372</v>
      </c>
      <c r="CQ480" s="250" t="s">
        <v>373</v>
      </c>
      <c r="CR480" s="250" t="s">
        <v>374</v>
      </c>
      <c r="CS480" s="250">
        <v>12</v>
      </c>
      <c r="CT480" s="250"/>
      <c r="CU480" s="250"/>
      <c r="CV480" s="250"/>
      <c r="CW480" s="250"/>
      <c r="CX480" s="250"/>
      <c r="CY480" s="250" t="str">
        <f t="shared" si="112"/>
        <v/>
      </c>
      <c r="CZ480" s="178" t="str">
        <f t="shared" si="113"/>
        <v/>
      </c>
      <c r="DA480" s="178" t="str">
        <f t="shared" si="114"/>
        <v/>
      </c>
      <c r="DB480" s="243">
        <f t="shared" si="115"/>
        <v>395</v>
      </c>
      <c r="DC480" s="12">
        <f t="shared" si="116"/>
        <v>0</v>
      </c>
      <c r="DD480" s="271">
        <f t="shared" si="117"/>
        <v>0</v>
      </c>
      <c r="DE480" s="271" t="str">
        <f t="shared" si="118"/>
        <v/>
      </c>
      <c r="DF480" s="167" t="str">
        <f t="shared" si="119"/>
        <v/>
      </c>
      <c r="DG480" s="271" t="str">
        <f t="shared" si="120"/>
        <v/>
      </c>
      <c r="DH480" s="243">
        <f t="shared" si="121"/>
        <v>395</v>
      </c>
      <c r="DI480" s="281">
        <f t="shared" si="122"/>
        <v>0</v>
      </c>
      <c r="DK480" s="12" t="str">
        <f t="shared" si="123"/>
        <v/>
      </c>
      <c r="DM480" s="242" t="str">
        <f t="shared" si="124"/>
        <v/>
      </c>
      <c r="DN480" s="250">
        <f t="shared" si="125"/>
        <v>0</v>
      </c>
      <c r="DO480" s="250">
        <f t="shared" si="126"/>
        <v>1</v>
      </c>
      <c r="DP480" s="250">
        <f t="shared" si="127"/>
        <v>0</v>
      </c>
      <c r="DQ480" s="250"/>
      <c r="DR480" s="250"/>
      <c r="DS480" s="250"/>
      <c r="DT480" s="250"/>
      <c r="DU480" s="250"/>
      <c r="DV480" s="250"/>
      <c r="DW480" s="250"/>
      <c r="DX480" s="250"/>
      <c r="DY480" s="250"/>
      <c r="DZ480" s="250"/>
      <c r="EA480" s="250"/>
      <c r="EB480" s="250"/>
      <c r="EC480" s="250"/>
      <c r="ED480" s="250"/>
      <c r="EE480" s="250"/>
      <c r="EF480" s="250"/>
      <c r="EG480" s="250"/>
      <c r="EH480" s="250"/>
      <c r="EI480" s="250"/>
    </row>
    <row r="481" spans="1:139" s="184" customFormat="1" ht="31.5" customHeight="1" x14ac:dyDescent="0.2">
      <c r="A481" s="179">
        <v>2022</v>
      </c>
      <c r="B481" s="152">
        <v>3</v>
      </c>
      <c r="C481" s="282">
        <v>44641</v>
      </c>
      <c r="D481" s="152">
        <v>380</v>
      </c>
      <c r="E481" s="152">
        <v>443</v>
      </c>
      <c r="F481" s="152">
        <v>8</v>
      </c>
      <c r="G481" s="183" t="s">
        <v>245</v>
      </c>
      <c r="H481" s="271" t="s">
        <v>246</v>
      </c>
      <c r="I481" s="271" t="s">
        <v>365</v>
      </c>
      <c r="J481" s="271">
        <v>4</v>
      </c>
      <c r="K481" s="271">
        <v>2</v>
      </c>
      <c r="L481" s="185">
        <v>184</v>
      </c>
      <c r="M481" s="186">
        <v>177.00800000000001</v>
      </c>
      <c r="N481" s="187">
        <v>195.04</v>
      </c>
      <c r="O481" s="178"/>
      <c r="P481" s="178">
        <v>332</v>
      </c>
      <c r="Q481" s="178"/>
      <c r="R481" s="178">
        <v>300</v>
      </c>
      <c r="S481" s="178"/>
      <c r="T481" s="178"/>
      <c r="U481" s="178">
        <v>182</v>
      </c>
      <c r="V481" s="178"/>
      <c r="W481" s="178">
        <v>197</v>
      </c>
      <c r="X481" s="178"/>
      <c r="Y481" s="153"/>
      <c r="Z481" s="153"/>
      <c r="AA481" s="178">
        <v>291</v>
      </c>
      <c r="AB481" s="178">
        <v>289</v>
      </c>
      <c r="AC481" s="178">
        <v>285</v>
      </c>
      <c r="AD481" s="178"/>
      <c r="AE481" s="178">
        <v>283</v>
      </c>
      <c r="AF481" s="178">
        <v>200</v>
      </c>
      <c r="AG481" s="178">
        <v>194</v>
      </c>
      <c r="AH481" s="178">
        <v>195</v>
      </c>
      <c r="AI481" s="178"/>
      <c r="AJ481" s="178">
        <v>198</v>
      </c>
      <c r="AK481" s="153"/>
      <c r="AL481" s="153"/>
      <c r="AM481" s="178"/>
      <c r="AN481" s="178"/>
      <c r="AO481" s="214"/>
      <c r="AP481" s="168">
        <v>90</v>
      </c>
      <c r="AQ481" s="169">
        <v>160</v>
      </c>
      <c r="AR481" s="167"/>
      <c r="AS481" s="167"/>
      <c r="AT481" s="167"/>
      <c r="AU481" s="167"/>
      <c r="AV481" s="167"/>
      <c r="AW481" s="167"/>
      <c r="AX481" s="167"/>
      <c r="AY481" s="167"/>
      <c r="AZ481" s="167"/>
      <c r="BA481" s="167"/>
      <c r="BB481" s="167"/>
      <c r="BC481" s="167"/>
      <c r="BD481" s="167"/>
      <c r="BE481" s="167"/>
      <c r="BF481" s="167"/>
      <c r="BG481" s="167"/>
      <c r="BH481" s="167"/>
      <c r="BI481" s="167"/>
      <c r="BJ481" s="167"/>
      <c r="BK481" s="167">
        <v>780</v>
      </c>
      <c r="BL481" s="167">
        <v>8</v>
      </c>
      <c r="BM481" s="167">
        <v>12</v>
      </c>
      <c r="BN481" s="167">
        <v>10</v>
      </c>
      <c r="BO481" s="167">
        <v>4</v>
      </c>
      <c r="BP481" s="167">
        <v>2</v>
      </c>
      <c r="BQ481" s="167"/>
      <c r="BR481" s="167"/>
      <c r="BS481" s="167"/>
      <c r="BT481" s="167"/>
      <c r="BU481" s="167"/>
      <c r="BV481" s="167"/>
      <c r="BW481" s="167"/>
      <c r="BX481" s="170"/>
      <c r="BY481" s="170"/>
      <c r="BZ481" s="170"/>
      <c r="CA481" s="170"/>
      <c r="CB481" s="170"/>
      <c r="CC481" s="170"/>
      <c r="CD481" s="170"/>
      <c r="CE481" s="170"/>
      <c r="CF481" s="170"/>
      <c r="CG481" s="171"/>
      <c r="CH481" s="166">
        <v>1.4999999999999999E-2</v>
      </c>
      <c r="CI481" s="283"/>
      <c r="CJ481" s="172"/>
      <c r="CK481" s="154"/>
      <c r="CL481" s="154"/>
      <c r="CM481" s="154"/>
      <c r="CN481" s="154"/>
      <c r="CO481" s="154" t="s">
        <v>400</v>
      </c>
      <c r="CP481" s="273" t="s">
        <v>401</v>
      </c>
      <c r="CQ481" s="250"/>
      <c r="CR481" s="250"/>
      <c r="CS481" s="250">
        <v>12</v>
      </c>
      <c r="CT481" s="250"/>
      <c r="CU481" s="250"/>
      <c r="CV481" s="250"/>
      <c r="CW481" s="250"/>
      <c r="CX481" s="250"/>
      <c r="CY481" s="250" t="str">
        <f t="shared" si="112"/>
        <v/>
      </c>
      <c r="CZ481" s="178">
        <f t="shared" si="113"/>
        <v>297</v>
      </c>
      <c r="DA481" s="178">
        <f t="shared" si="114"/>
        <v>194.33333333333334</v>
      </c>
      <c r="DB481" s="243">
        <f t="shared" si="115"/>
        <v>780</v>
      </c>
      <c r="DC481" s="12">
        <f t="shared" si="116"/>
        <v>36</v>
      </c>
      <c r="DD481" s="271">
        <f t="shared" si="117"/>
        <v>18</v>
      </c>
      <c r="DE481" s="271" t="str">
        <f t="shared" si="118"/>
        <v/>
      </c>
      <c r="DF481" s="167" t="str">
        <f t="shared" si="119"/>
        <v/>
      </c>
      <c r="DG481" s="271" t="str">
        <f t="shared" si="120"/>
        <v/>
      </c>
      <c r="DH481" s="243">
        <f t="shared" si="121"/>
        <v>798</v>
      </c>
      <c r="DI481" s="281">
        <f t="shared" si="122"/>
        <v>2.2556390977443608E-2</v>
      </c>
      <c r="DK481" s="12" t="str">
        <f t="shared" si="123"/>
        <v/>
      </c>
      <c r="DM481" s="242">
        <f t="shared" si="124"/>
        <v>10.333333333333343</v>
      </c>
      <c r="DN481" s="250">
        <f t="shared" si="125"/>
        <v>0</v>
      </c>
      <c r="DO481" s="250">
        <f t="shared" si="126"/>
        <v>1</v>
      </c>
      <c r="DP481" s="250">
        <f t="shared" si="127"/>
        <v>1</v>
      </c>
      <c r="DQ481" s="250"/>
      <c r="DR481" s="250"/>
      <c r="DS481" s="250"/>
      <c r="DT481" s="250"/>
      <c r="DU481" s="250"/>
      <c r="DV481" s="250"/>
      <c r="DW481" s="250"/>
      <c r="DX481" s="250"/>
      <c r="DY481" s="250"/>
      <c r="DZ481" s="250"/>
      <c r="EA481" s="250"/>
      <c r="EB481" s="250"/>
      <c r="EC481" s="250"/>
      <c r="ED481" s="250"/>
      <c r="EE481" s="250"/>
      <c r="EF481" s="250"/>
      <c r="EG481" s="250"/>
      <c r="EH481" s="250"/>
      <c r="EI481" s="250"/>
    </row>
    <row r="482" spans="1:139" s="184" customFormat="1" ht="31.5" customHeight="1" x14ac:dyDescent="0.2">
      <c r="A482" s="179">
        <v>2022</v>
      </c>
      <c r="B482" s="152">
        <v>3</v>
      </c>
      <c r="C482" s="282">
        <v>44641</v>
      </c>
      <c r="D482" s="152">
        <v>380</v>
      </c>
      <c r="E482" s="152">
        <v>444</v>
      </c>
      <c r="F482" s="152">
        <v>8</v>
      </c>
      <c r="G482" s="183" t="s">
        <v>247</v>
      </c>
      <c r="H482" s="271" t="s">
        <v>248</v>
      </c>
      <c r="I482" s="271" t="s">
        <v>365</v>
      </c>
      <c r="J482" s="271">
        <v>4</v>
      </c>
      <c r="K482" s="271">
        <v>2</v>
      </c>
      <c r="L482" s="185">
        <v>166</v>
      </c>
      <c r="M482" s="186">
        <v>159.02799999999999</v>
      </c>
      <c r="N482" s="187">
        <v>175.96</v>
      </c>
      <c r="O482" s="178"/>
      <c r="P482" s="178">
        <v>289</v>
      </c>
      <c r="Q482" s="178"/>
      <c r="R482" s="178">
        <v>248</v>
      </c>
      <c r="S482" s="178"/>
      <c r="T482" s="178"/>
      <c r="U482" s="178">
        <v>164</v>
      </c>
      <c r="V482" s="178"/>
      <c r="W482" s="178">
        <v>184</v>
      </c>
      <c r="X482" s="178"/>
      <c r="Y482" s="153">
        <v>172</v>
      </c>
      <c r="Z482" s="153">
        <v>157</v>
      </c>
      <c r="AA482" s="178">
        <v>271</v>
      </c>
      <c r="AB482" s="178">
        <v>261</v>
      </c>
      <c r="AC482" s="178">
        <v>253</v>
      </c>
      <c r="AD482" s="178"/>
      <c r="AE482" s="178">
        <v>259</v>
      </c>
      <c r="AF482" s="178">
        <v>181</v>
      </c>
      <c r="AG482" s="178">
        <v>179</v>
      </c>
      <c r="AH482" s="178">
        <v>178</v>
      </c>
      <c r="AI482" s="178"/>
      <c r="AJ482" s="178">
        <v>179</v>
      </c>
      <c r="AK482" s="153">
        <v>154</v>
      </c>
      <c r="AL482" s="153">
        <v>184</v>
      </c>
      <c r="AM482" s="178"/>
      <c r="AN482" s="178"/>
      <c r="AO482" s="214"/>
      <c r="AP482" s="168">
        <v>90</v>
      </c>
      <c r="AQ482" s="169">
        <v>160</v>
      </c>
      <c r="AR482" s="167"/>
      <c r="AS482" s="167"/>
      <c r="AT482" s="167"/>
      <c r="AU482" s="167"/>
      <c r="AV482" s="167">
        <v>564</v>
      </c>
      <c r="AW482" s="167">
        <v>7</v>
      </c>
      <c r="AX482" s="167">
        <v>5</v>
      </c>
      <c r="AY482" s="167">
        <v>8</v>
      </c>
      <c r="AZ482" s="167"/>
      <c r="BA482" s="167"/>
      <c r="BB482" s="167"/>
      <c r="BC482" s="167"/>
      <c r="BD482" s="167"/>
      <c r="BE482" s="167"/>
      <c r="BF482" s="167"/>
      <c r="BG482" s="167"/>
      <c r="BH482" s="167">
        <v>574</v>
      </c>
      <c r="BI482" s="167"/>
      <c r="BJ482" s="167"/>
      <c r="BK482" s="167"/>
      <c r="BL482" s="167"/>
      <c r="BM482" s="167"/>
      <c r="BN482" s="167"/>
      <c r="BO482" s="167"/>
      <c r="BP482" s="167"/>
      <c r="BQ482" s="167"/>
      <c r="BR482" s="167"/>
      <c r="BS482" s="167"/>
      <c r="BT482" s="167"/>
      <c r="BU482" s="167"/>
      <c r="BV482" s="167"/>
      <c r="BW482" s="167"/>
      <c r="BX482" s="170"/>
      <c r="BY482" s="170"/>
      <c r="BZ482" s="170"/>
      <c r="CA482" s="170"/>
      <c r="CB482" s="170"/>
      <c r="CC482" s="170"/>
      <c r="CD482" s="170"/>
      <c r="CE482" s="170"/>
      <c r="CF482" s="170"/>
      <c r="CG482" s="171"/>
      <c r="CH482" s="166">
        <v>1.4999999999999999E-2</v>
      </c>
      <c r="CI482" s="283"/>
      <c r="CJ482" s="172"/>
      <c r="CK482" s="154"/>
      <c r="CL482" s="154"/>
      <c r="CM482" s="154"/>
      <c r="CN482" s="154"/>
      <c r="CO482" s="154" t="s">
        <v>400</v>
      </c>
      <c r="CP482" s="273" t="s">
        <v>401</v>
      </c>
      <c r="CQ482" s="250"/>
      <c r="CR482" s="250"/>
      <c r="CS482" s="250">
        <v>12</v>
      </c>
      <c r="CT482" s="250"/>
      <c r="CU482" s="250"/>
      <c r="CV482" s="250"/>
      <c r="CW482" s="250"/>
      <c r="CX482" s="250"/>
      <c r="CY482" s="250" t="str">
        <f t="shared" si="112"/>
        <v/>
      </c>
      <c r="CZ482" s="178">
        <f t="shared" si="113"/>
        <v>264</v>
      </c>
      <c r="DA482" s="178">
        <f t="shared" si="114"/>
        <v>177.5</v>
      </c>
      <c r="DB482" s="243">
        <f t="shared" si="115"/>
        <v>564</v>
      </c>
      <c r="DC482" s="12">
        <f t="shared" si="116"/>
        <v>20</v>
      </c>
      <c r="DD482" s="271">
        <f t="shared" si="117"/>
        <v>10</v>
      </c>
      <c r="DE482" s="271">
        <f t="shared" si="118"/>
        <v>167</v>
      </c>
      <c r="DF482" s="167">
        <f t="shared" si="119"/>
        <v>86</v>
      </c>
      <c r="DG482" s="271">
        <f t="shared" si="120"/>
        <v>0.1</v>
      </c>
      <c r="DH482" s="243">
        <f t="shared" si="121"/>
        <v>574</v>
      </c>
      <c r="DI482" s="281">
        <f t="shared" si="122"/>
        <v>1.7421602787456445E-2</v>
      </c>
      <c r="DK482" s="12">
        <f t="shared" si="123"/>
        <v>-4</v>
      </c>
      <c r="DM482" s="242">
        <f t="shared" si="124"/>
        <v>11.5</v>
      </c>
      <c r="DN482" s="250">
        <f t="shared" si="125"/>
        <v>0</v>
      </c>
      <c r="DO482" s="250">
        <f t="shared" si="126"/>
        <v>1</v>
      </c>
      <c r="DP482" s="250">
        <f t="shared" si="127"/>
        <v>0</v>
      </c>
      <c r="DQ482" s="250"/>
      <c r="DR482" s="250"/>
      <c r="DS482" s="250"/>
      <c r="DT482" s="250"/>
      <c r="DU482" s="250"/>
      <c r="DV482" s="250"/>
      <c r="DW482" s="250"/>
      <c r="DX482" s="250"/>
      <c r="DY482" s="250"/>
      <c r="DZ482" s="250"/>
      <c r="EA482" s="250"/>
      <c r="EB482" s="250"/>
      <c r="EC482" s="250"/>
      <c r="ED482" s="250"/>
      <c r="EE482" s="250"/>
      <c r="EF482" s="250"/>
      <c r="EG482" s="250"/>
      <c r="EH482" s="250"/>
      <c r="EI482" s="250"/>
    </row>
    <row r="483" spans="1:139" s="184" customFormat="1" ht="31.5" customHeight="1" x14ac:dyDescent="0.2">
      <c r="A483" s="179">
        <v>2022</v>
      </c>
      <c r="B483" s="152">
        <v>3</v>
      </c>
      <c r="C483" s="282">
        <v>44641</v>
      </c>
      <c r="D483" s="152">
        <v>372</v>
      </c>
      <c r="E483" s="152">
        <v>646</v>
      </c>
      <c r="F483" s="152">
        <v>46</v>
      </c>
      <c r="G483" s="183" t="s">
        <v>227</v>
      </c>
      <c r="H483" s="271" t="s">
        <v>228</v>
      </c>
      <c r="I483" s="271" t="s">
        <v>395</v>
      </c>
      <c r="J483" s="271">
        <v>2</v>
      </c>
      <c r="K483" s="271">
        <v>2</v>
      </c>
      <c r="L483" s="185">
        <v>212</v>
      </c>
      <c r="M483" s="186">
        <v>197.16</v>
      </c>
      <c r="N483" s="187">
        <v>226.84</v>
      </c>
      <c r="O483" s="178"/>
      <c r="P483" s="178"/>
      <c r="Q483" s="178"/>
      <c r="R483" s="178">
        <v>245</v>
      </c>
      <c r="S483" s="178"/>
      <c r="T483" s="178"/>
      <c r="U483" s="178"/>
      <c r="V483" s="178"/>
      <c r="W483" s="178">
        <v>214</v>
      </c>
      <c r="X483" s="178"/>
      <c r="Y483" s="153"/>
      <c r="Z483" s="153"/>
      <c r="AA483" s="178"/>
      <c r="AB483" s="178"/>
      <c r="AC483" s="178">
        <v>249</v>
      </c>
      <c r="AD483" s="178">
        <v>250</v>
      </c>
      <c r="AE483" s="178">
        <v>263</v>
      </c>
      <c r="AF483" s="178"/>
      <c r="AG483" s="178"/>
      <c r="AH483" s="178">
        <v>200</v>
      </c>
      <c r="AI483" s="178">
        <v>208</v>
      </c>
      <c r="AJ483" s="178">
        <v>202</v>
      </c>
      <c r="AK483" s="153"/>
      <c r="AL483" s="153"/>
      <c r="AM483" s="178"/>
      <c r="AN483" s="178"/>
      <c r="AO483" s="214"/>
      <c r="AP483" s="168">
        <v>37</v>
      </c>
      <c r="AQ483" s="169">
        <v>150</v>
      </c>
      <c r="AR483" s="167"/>
      <c r="AS483" s="167"/>
      <c r="AT483" s="167"/>
      <c r="AU483" s="167"/>
      <c r="AV483" s="167">
        <v>656</v>
      </c>
      <c r="AW483" s="167">
        <v>4</v>
      </c>
      <c r="AX483" s="167">
        <v>3</v>
      </c>
      <c r="AY483" s="167">
        <v>3</v>
      </c>
      <c r="AZ483" s="167"/>
      <c r="BA483" s="167"/>
      <c r="BB483" s="167"/>
      <c r="BC483" s="167"/>
      <c r="BD483" s="167"/>
      <c r="BE483" s="167"/>
      <c r="BF483" s="167"/>
      <c r="BG483" s="167"/>
      <c r="BH483" s="167">
        <v>666</v>
      </c>
      <c r="BI483" s="167"/>
      <c r="BJ483" s="167"/>
      <c r="BK483" s="167">
        <v>416</v>
      </c>
      <c r="BL483" s="167">
        <v>2</v>
      </c>
      <c r="BM483" s="167">
        <v>1</v>
      </c>
      <c r="BN483" s="167">
        <v>1</v>
      </c>
      <c r="BO483" s="167"/>
      <c r="BP483" s="167"/>
      <c r="BQ483" s="167"/>
      <c r="BR483" s="167"/>
      <c r="BS483" s="167"/>
      <c r="BT483" s="167"/>
      <c r="BU483" s="167"/>
      <c r="BV483" s="167"/>
      <c r="BW483" s="167">
        <v>3</v>
      </c>
      <c r="BX483" s="170">
        <v>2</v>
      </c>
      <c r="BY483" s="170">
        <v>2</v>
      </c>
      <c r="BZ483" s="170"/>
      <c r="CA483" s="170"/>
      <c r="CB483" s="170"/>
      <c r="CC483" s="170"/>
      <c r="CD483" s="170"/>
      <c r="CE483" s="170"/>
      <c r="CF483" s="170"/>
      <c r="CG483" s="171"/>
      <c r="CH483" s="166">
        <v>0.02</v>
      </c>
      <c r="CI483" s="283"/>
      <c r="CJ483" s="172"/>
      <c r="CK483" s="154"/>
      <c r="CL483" s="154"/>
      <c r="CM483" s="154"/>
      <c r="CN483" s="154"/>
      <c r="CO483" s="154" t="s">
        <v>375</v>
      </c>
      <c r="CP483" s="273" t="s">
        <v>383</v>
      </c>
      <c r="CQ483" s="250" t="s">
        <v>396</v>
      </c>
      <c r="CR483" s="250"/>
      <c r="CS483" s="250">
        <v>12</v>
      </c>
      <c r="CT483" s="250"/>
      <c r="CU483" s="250"/>
      <c r="CV483" s="250"/>
      <c r="CW483" s="250"/>
      <c r="CX483" s="250"/>
      <c r="CY483" s="250" t="str">
        <f t="shared" si="112"/>
        <v/>
      </c>
      <c r="CZ483" s="178">
        <f t="shared" si="113"/>
        <v>252</v>
      </c>
      <c r="DA483" s="178">
        <f t="shared" si="114"/>
        <v>206</v>
      </c>
      <c r="DB483" s="243">
        <f t="shared" si="115"/>
        <v>1072</v>
      </c>
      <c r="DC483" s="12">
        <f t="shared" si="116"/>
        <v>14</v>
      </c>
      <c r="DD483" s="271">
        <f t="shared" si="117"/>
        <v>7</v>
      </c>
      <c r="DE483" s="271" t="str">
        <f t="shared" si="118"/>
        <v/>
      </c>
      <c r="DF483" s="167" t="str">
        <f t="shared" si="119"/>
        <v/>
      </c>
      <c r="DG483" s="271" t="str">
        <f t="shared" si="120"/>
        <v/>
      </c>
      <c r="DH483" s="243">
        <f t="shared" si="121"/>
        <v>1079</v>
      </c>
      <c r="DI483" s="281">
        <f t="shared" si="122"/>
        <v>6.4874884151992582E-3</v>
      </c>
      <c r="DK483" s="12" t="str">
        <f t="shared" si="123"/>
        <v/>
      </c>
      <c r="DM483" s="242">
        <f t="shared" si="124"/>
        <v>-6</v>
      </c>
      <c r="DN483" s="250">
        <f t="shared" si="125"/>
        <v>0</v>
      </c>
      <c r="DO483" s="250">
        <f t="shared" si="126"/>
        <v>1</v>
      </c>
      <c r="DP483" s="250">
        <f t="shared" si="127"/>
        <v>1</v>
      </c>
      <c r="DQ483" s="250"/>
      <c r="DR483" s="250"/>
      <c r="DS483" s="250"/>
      <c r="DT483" s="250"/>
      <c r="DU483" s="250"/>
      <c r="DV483" s="250"/>
      <c r="DW483" s="250"/>
      <c r="DX483" s="250"/>
      <c r="DY483" s="250"/>
      <c r="DZ483" s="250"/>
      <c r="EA483" s="250"/>
      <c r="EB483" s="250"/>
      <c r="EC483" s="250"/>
      <c r="ED483" s="250"/>
      <c r="EE483" s="250"/>
      <c r="EF483" s="250"/>
      <c r="EG483" s="250"/>
      <c r="EH483" s="250"/>
      <c r="EI483" s="250"/>
    </row>
    <row r="484" spans="1:139" s="184" customFormat="1" ht="31.5" customHeight="1" x14ac:dyDescent="0.2">
      <c r="A484" s="179">
        <v>2022</v>
      </c>
      <c r="B484" s="152">
        <v>3</v>
      </c>
      <c r="C484" s="282">
        <v>44641</v>
      </c>
      <c r="D484" s="152">
        <v>372</v>
      </c>
      <c r="E484" s="152">
        <v>647</v>
      </c>
      <c r="F484" s="152">
        <v>46</v>
      </c>
      <c r="G484" s="183" t="s">
        <v>229</v>
      </c>
      <c r="H484" s="271" t="s">
        <v>230</v>
      </c>
      <c r="I484" s="271" t="s">
        <v>395</v>
      </c>
      <c r="J484" s="271">
        <v>2</v>
      </c>
      <c r="K484" s="271">
        <v>2</v>
      </c>
      <c r="L484" s="185">
        <v>212</v>
      </c>
      <c r="M484" s="186">
        <v>197.16</v>
      </c>
      <c r="N484" s="187">
        <v>226.84</v>
      </c>
      <c r="O484" s="178"/>
      <c r="P484" s="178"/>
      <c r="Q484" s="178"/>
      <c r="R484" s="178">
        <v>250</v>
      </c>
      <c r="S484" s="178"/>
      <c r="T484" s="178"/>
      <c r="U484" s="178"/>
      <c r="V484" s="178"/>
      <c r="W484" s="178">
        <v>218</v>
      </c>
      <c r="X484" s="178"/>
      <c r="Y484" s="153">
        <v>135</v>
      </c>
      <c r="Z484" s="153">
        <v>131</v>
      </c>
      <c r="AA484" s="178"/>
      <c r="AB484" s="178"/>
      <c r="AC484" s="178">
        <v>262</v>
      </c>
      <c r="AD484" s="178">
        <v>270</v>
      </c>
      <c r="AE484" s="178">
        <v>269</v>
      </c>
      <c r="AF484" s="178"/>
      <c r="AG484" s="178"/>
      <c r="AH484" s="178">
        <v>201</v>
      </c>
      <c r="AI484" s="178">
        <v>211</v>
      </c>
      <c r="AJ484" s="178">
        <v>201</v>
      </c>
      <c r="AK484" s="153"/>
      <c r="AL484" s="153">
        <v>149</v>
      </c>
      <c r="AM484" s="178"/>
      <c r="AN484" s="178"/>
      <c r="AO484" s="214"/>
      <c r="AP484" s="168">
        <v>37</v>
      </c>
      <c r="AQ484" s="169">
        <v>150</v>
      </c>
      <c r="AR484" s="167"/>
      <c r="AS484" s="167"/>
      <c r="AT484" s="167"/>
      <c r="AU484" s="167"/>
      <c r="AV484" s="167">
        <v>656</v>
      </c>
      <c r="AW484" s="167">
        <v>3</v>
      </c>
      <c r="AX484" s="167">
        <v>3</v>
      </c>
      <c r="AY484" s="167">
        <v>3</v>
      </c>
      <c r="AZ484" s="167"/>
      <c r="BA484" s="167"/>
      <c r="BB484" s="167"/>
      <c r="BC484" s="167"/>
      <c r="BD484" s="167"/>
      <c r="BE484" s="167"/>
      <c r="BF484" s="167"/>
      <c r="BG484" s="167"/>
      <c r="BH484" s="167">
        <v>665</v>
      </c>
      <c r="BI484" s="167"/>
      <c r="BJ484" s="167"/>
      <c r="BK484" s="167">
        <v>416</v>
      </c>
      <c r="BL484" s="167">
        <v>1</v>
      </c>
      <c r="BM484" s="167">
        <v>1</v>
      </c>
      <c r="BN484" s="167">
        <v>1</v>
      </c>
      <c r="BO484" s="167"/>
      <c r="BP484" s="167"/>
      <c r="BQ484" s="167"/>
      <c r="BR484" s="167"/>
      <c r="BS484" s="167"/>
      <c r="BT484" s="167"/>
      <c r="BU484" s="167"/>
      <c r="BV484" s="167"/>
      <c r="BW484" s="167">
        <v>2</v>
      </c>
      <c r="BX484" s="170">
        <v>2</v>
      </c>
      <c r="BY484" s="170">
        <v>2</v>
      </c>
      <c r="BZ484" s="170"/>
      <c r="CA484" s="170"/>
      <c r="CB484" s="170"/>
      <c r="CC484" s="170"/>
      <c r="CD484" s="170"/>
      <c r="CE484" s="170"/>
      <c r="CF484" s="170"/>
      <c r="CG484" s="171"/>
      <c r="CH484" s="166">
        <v>0.02</v>
      </c>
      <c r="CI484" s="283"/>
      <c r="CJ484" s="172"/>
      <c r="CK484" s="154"/>
      <c r="CL484" s="154"/>
      <c r="CM484" s="154"/>
      <c r="CN484" s="154"/>
      <c r="CO484" s="154" t="s">
        <v>375</v>
      </c>
      <c r="CP484" s="273" t="s">
        <v>383</v>
      </c>
      <c r="CQ484" s="250" t="s">
        <v>397</v>
      </c>
      <c r="CR484" s="250"/>
      <c r="CS484" s="250">
        <v>12</v>
      </c>
      <c r="CT484" s="250"/>
      <c r="CU484" s="250"/>
      <c r="CV484" s="250"/>
      <c r="CW484" s="250"/>
      <c r="CX484" s="250"/>
      <c r="CY484" s="250" t="str">
        <f t="shared" si="112"/>
        <v/>
      </c>
      <c r="CZ484" s="178">
        <f t="shared" si="113"/>
        <v>263</v>
      </c>
      <c r="DA484" s="178">
        <f t="shared" si="114"/>
        <v>207.75</v>
      </c>
      <c r="DB484" s="243">
        <f t="shared" si="115"/>
        <v>1072</v>
      </c>
      <c r="DC484" s="12">
        <f t="shared" si="116"/>
        <v>12</v>
      </c>
      <c r="DD484" s="271">
        <f t="shared" si="117"/>
        <v>6</v>
      </c>
      <c r="DE484" s="271">
        <f t="shared" si="118"/>
        <v>138</v>
      </c>
      <c r="DF484" s="167">
        <f t="shared" si="119"/>
        <v>52</v>
      </c>
      <c r="DG484" s="271">
        <f t="shared" si="120"/>
        <v>0.1</v>
      </c>
      <c r="DH484" s="243">
        <f t="shared" si="121"/>
        <v>1078</v>
      </c>
      <c r="DI484" s="281">
        <f t="shared" si="122"/>
        <v>5.5658627087198514E-3</v>
      </c>
      <c r="DK484" s="12">
        <f t="shared" si="123"/>
        <v>15</v>
      </c>
      <c r="DM484" s="242">
        <f t="shared" si="124"/>
        <v>-4.25</v>
      </c>
      <c r="DN484" s="250">
        <f t="shared" si="125"/>
        <v>1</v>
      </c>
      <c r="DO484" s="250">
        <f t="shared" si="126"/>
        <v>1</v>
      </c>
      <c r="DP484" s="250">
        <f t="shared" si="127"/>
        <v>1</v>
      </c>
      <c r="DQ484" s="250"/>
      <c r="DR484" s="250"/>
      <c r="DS484" s="250"/>
      <c r="DT484" s="250"/>
      <c r="DU484" s="250"/>
      <c r="DV484" s="250"/>
      <c r="DW484" s="250"/>
      <c r="DX484" s="250"/>
      <c r="DY484" s="250"/>
      <c r="DZ484" s="250"/>
      <c r="EA484" s="250"/>
      <c r="EB484" s="250"/>
      <c r="EC484" s="250"/>
      <c r="ED484" s="250"/>
      <c r="EE484" s="250"/>
      <c r="EF484" s="250"/>
      <c r="EG484" s="250"/>
      <c r="EH484" s="250"/>
      <c r="EI484" s="250"/>
    </row>
    <row r="485" spans="1:139" s="184" customFormat="1" ht="31.5" customHeight="1" x14ac:dyDescent="0.2">
      <c r="A485" s="179">
        <v>2022</v>
      </c>
      <c r="B485" s="152">
        <v>3</v>
      </c>
      <c r="C485" s="282">
        <v>44641</v>
      </c>
      <c r="D485" s="152">
        <v>433</v>
      </c>
      <c r="E485" s="152">
        <v>453</v>
      </c>
      <c r="F485" s="152">
        <v>46</v>
      </c>
      <c r="G485" s="183" t="s">
        <v>171</v>
      </c>
      <c r="H485" s="271" t="s">
        <v>172</v>
      </c>
      <c r="I485" s="271" t="s">
        <v>395</v>
      </c>
      <c r="J485" s="271">
        <v>4</v>
      </c>
      <c r="K485" s="271">
        <v>2</v>
      </c>
      <c r="L485" s="185">
        <v>175</v>
      </c>
      <c r="M485" s="186">
        <v>162.75</v>
      </c>
      <c r="N485" s="187">
        <v>187.25</v>
      </c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53">
        <v>161</v>
      </c>
      <c r="Z485" s="153">
        <v>157</v>
      </c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53"/>
      <c r="AL485" s="153">
        <v>155</v>
      </c>
      <c r="AM485" s="178"/>
      <c r="AN485" s="178"/>
      <c r="AO485" s="214"/>
      <c r="AP485" s="168">
        <v>96</v>
      </c>
      <c r="AQ485" s="169">
        <v>150</v>
      </c>
      <c r="AR485" s="167"/>
      <c r="AS485" s="167"/>
      <c r="AT485" s="167"/>
      <c r="AU485" s="167"/>
      <c r="AV485" s="167"/>
      <c r="AW485" s="167"/>
      <c r="AX485" s="167"/>
      <c r="AY485" s="167"/>
      <c r="AZ485" s="167"/>
      <c r="BA485" s="167"/>
      <c r="BB485" s="167"/>
      <c r="BC485" s="167"/>
      <c r="BD485" s="167"/>
      <c r="BE485" s="167"/>
      <c r="BF485" s="167"/>
      <c r="BG485" s="167"/>
      <c r="BH485" s="167"/>
      <c r="BI485" s="167"/>
      <c r="BJ485" s="167"/>
      <c r="BK485" s="167"/>
      <c r="BL485" s="167"/>
      <c r="BM485" s="167"/>
      <c r="BN485" s="167"/>
      <c r="BO485" s="167"/>
      <c r="BP485" s="167"/>
      <c r="BQ485" s="167"/>
      <c r="BR485" s="167"/>
      <c r="BS485" s="167"/>
      <c r="BT485" s="167"/>
      <c r="BU485" s="167"/>
      <c r="BV485" s="167"/>
      <c r="BW485" s="167"/>
      <c r="BX485" s="170"/>
      <c r="BY485" s="170"/>
      <c r="BZ485" s="170"/>
      <c r="CA485" s="170"/>
      <c r="CB485" s="170"/>
      <c r="CC485" s="170"/>
      <c r="CD485" s="170"/>
      <c r="CE485" s="170"/>
      <c r="CF485" s="170"/>
      <c r="CG485" s="171"/>
      <c r="CH485" s="166">
        <v>0.02</v>
      </c>
      <c r="CI485" s="283"/>
      <c r="CJ485" s="172"/>
      <c r="CK485" s="154"/>
      <c r="CL485" s="154"/>
      <c r="CM485" s="154"/>
      <c r="CN485" s="154"/>
      <c r="CO485" s="154" t="s">
        <v>375</v>
      </c>
      <c r="CP485" s="273" t="s">
        <v>391</v>
      </c>
      <c r="CQ485" s="250"/>
      <c r="CR485" s="250"/>
      <c r="CS485" s="250">
        <v>12</v>
      </c>
      <c r="CT485" s="250"/>
      <c r="CU485" s="250"/>
      <c r="CV485" s="250"/>
      <c r="CW485" s="250"/>
      <c r="CX485" s="250"/>
      <c r="CY485" s="250" t="str">
        <f t="shared" si="112"/>
        <v/>
      </c>
      <c r="CZ485" s="178" t="str">
        <f t="shared" si="113"/>
        <v/>
      </c>
      <c r="DA485" s="178" t="str">
        <f t="shared" si="114"/>
        <v/>
      </c>
      <c r="DB485" s="243">
        <f t="shared" si="115"/>
        <v>0</v>
      </c>
      <c r="DC485" s="12">
        <f t="shared" si="116"/>
        <v>0</v>
      </c>
      <c r="DD485" s="271">
        <f t="shared" si="117"/>
        <v>0</v>
      </c>
      <c r="DE485" s="271">
        <f t="shared" si="118"/>
        <v>158</v>
      </c>
      <c r="DF485" s="167">
        <f t="shared" si="119"/>
        <v>91</v>
      </c>
      <c r="DG485" s="271">
        <f t="shared" si="120"/>
        <v>0</v>
      </c>
      <c r="DH485" s="243">
        <f t="shared" si="121"/>
        <v>0</v>
      </c>
      <c r="DI485" s="281" t="str">
        <f t="shared" si="122"/>
        <v/>
      </c>
      <c r="DK485" s="12">
        <f t="shared" si="123"/>
        <v>-5</v>
      </c>
      <c r="DM485" s="242" t="str">
        <f t="shared" si="124"/>
        <v/>
      </c>
      <c r="DN485" s="250">
        <f t="shared" si="125"/>
        <v>0</v>
      </c>
      <c r="DO485" s="250">
        <f t="shared" si="126"/>
        <v>1</v>
      </c>
      <c r="DP485" s="250">
        <f t="shared" si="127"/>
        <v>0</v>
      </c>
      <c r="DQ485" s="250"/>
      <c r="DR485" s="250"/>
      <c r="DS485" s="250"/>
      <c r="DT485" s="250"/>
      <c r="DU485" s="250"/>
      <c r="DV485" s="250"/>
      <c r="DW485" s="250"/>
      <c r="DX485" s="250"/>
      <c r="DY485" s="250"/>
      <c r="DZ485" s="250"/>
      <c r="EA485" s="250"/>
      <c r="EB485" s="250"/>
      <c r="EC485" s="250"/>
      <c r="ED485" s="250"/>
      <c r="EE485" s="250"/>
      <c r="EF485" s="250"/>
      <c r="EG485" s="250"/>
      <c r="EH485" s="250"/>
      <c r="EI485" s="250"/>
    </row>
    <row r="486" spans="1:139" s="184" customFormat="1" ht="31.5" customHeight="1" x14ac:dyDescent="0.2">
      <c r="A486" s="179">
        <v>2022</v>
      </c>
      <c r="B486" s="152">
        <v>3</v>
      </c>
      <c r="C486" s="282">
        <v>44641</v>
      </c>
      <c r="D486" s="152">
        <v>433</v>
      </c>
      <c r="E486" s="152">
        <v>452</v>
      </c>
      <c r="F486" s="152">
        <v>48</v>
      </c>
      <c r="G486" s="183" t="s">
        <v>169</v>
      </c>
      <c r="H486" s="271" t="s">
        <v>170</v>
      </c>
      <c r="I486" s="271" t="s">
        <v>395</v>
      </c>
      <c r="J486" s="271">
        <v>4</v>
      </c>
      <c r="K486" s="271">
        <v>2</v>
      </c>
      <c r="L486" s="185">
        <v>270</v>
      </c>
      <c r="M486" s="186">
        <v>251.1</v>
      </c>
      <c r="N486" s="187">
        <v>288.89999999999998</v>
      </c>
      <c r="O486" s="178"/>
      <c r="P486" s="178">
        <v>248</v>
      </c>
      <c r="Q486" s="178"/>
      <c r="R486" s="178">
        <v>244</v>
      </c>
      <c r="S486" s="178"/>
      <c r="T486" s="178"/>
      <c r="U486" s="178">
        <v>169</v>
      </c>
      <c r="V486" s="178"/>
      <c r="W486" s="178">
        <v>170</v>
      </c>
      <c r="X486" s="178"/>
      <c r="Y486" s="153"/>
      <c r="Z486" s="153"/>
      <c r="AA486" s="178"/>
      <c r="AB486" s="178"/>
      <c r="AC486" s="178"/>
      <c r="AD486" s="178"/>
      <c r="AE486" s="178">
        <v>217</v>
      </c>
      <c r="AF486" s="178"/>
      <c r="AG486" s="178"/>
      <c r="AH486" s="178"/>
      <c r="AI486" s="178"/>
      <c r="AJ486" s="178">
        <v>181</v>
      </c>
      <c r="AK486" s="153"/>
      <c r="AL486" s="153"/>
      <c r="AM486" s="178"/>
      <c r="AN486" s="178"/>
      <c r="AO486" s="214"/>
      <c r="AP486" s="168">
        <v>96</v>
      </c>
      <c r="AQ486" s="169">
        <v>150</v>
      </c>
      <c r="AR486" s="167"/>
      <c r="AS486" s="167"/>
      <c r="AT486" s="167"/>
      <c r="AU486" s="167"/>
      <c r="AV486" s="167"/>
      <c r="AW486" s="167">
        <v>2</v>
      </c>
      <c r="AX486" s="167">
        <v>3</v>
      </c>
      <c r="AY486" s="167">
        <v>3</v>
      </c>
      <c r="AZ486" s="167"/>
      <c r="BA486" s="167"/>
      <c r="BB486" s="167"/>
      <c r="BC486" s="167"/>
      <c r="BD486" s="167"/>
      <c r="BE486" s="167"/>
      <c r="BF486" s="167"/>
      <c r="BG486" s="167"/>
      <c r="BH486" s="167"/>
      <c r="BI486" s="167"/>
      <c r="BJ486" s="167"/>
      <c r="BK486" s="167">
        <v>480</v>
      </c>
      <c r="BL486" s="167">
        <v>3</v>
      </c>
      <c r="BM486" s="167">
        <v>3</v>
      </c>
      <c r="BN486" s="167">
        <v>4</v>
      </c>
      <c r="BO486" s="167"/>
      <c r="BP486" s="167"/>
      <c r="BQ486" s="167"/>
      <c r="BR486" s="167"/>
      <c r="BS486" s="167"/>
      <c r="BT486" s="167"/>
      <c r="BU486" s="167"/>
      <c r="BV486" s="167"/>
      <c r="BW486" s="167">
        <v>2</v>
      </c>
      <c r="BX486" s="170">
        <v>3</v>
      </c>
      <c r="BY486" s="170">
        <v>3</v>
      </c>
      <c r="BZ486" s="170"/>
      <c r="CA486" s="170"/>
      <c r="CB486" s="170"/>
      <c r="CC486" s="170"/>
      <c r="CD486" s="170"/>
      <c r="CE486" s="170"/>
      <c r="CF486" s="170"/>
      <c r="CG486" s="171"/>
      <c r="CH486" s="166">
        <v>0.02</v>
      </c>
      <c r="CI486" s="283"/>
      <c r="CJ486" s="172"/>
      <c r="CK486" s="154"/>
      <c r="CL486" s="154"/>
      <c r="CM486" s="154"/>
      <c r="CN486" s="154"/>
      <c r="CO486" s="154" t="s">
        <v>375</v>
      </c>
      <c r="CP486" s="273" t="s">
        <v>391</v>
      </c>
      <c r="CQ486" s="250"/>
      <c r="CR486" s="250"/>
      <c r="CS486" s="250">
        <v>12</v>
      </c>
      <c r="CT486" s="250"/>
      <c r="CU486" s="250"/>
      <c r="CV486" s="250"/>
      <c r="CW486" s="250"/>
      <c r="CX486" s="250"/>
      <c r="CY486" s="250" t="str">
        <f t="shared" si="112"/>
        <v/>
      </c>
      <c r="CZ486" s="178">
        <f t="shared" si="113"/>
        <v>236</v>
      </c>
      <c r="DA486" s="178">
        <f t="shared" si="114"/>
        <v>173.33333333333334</v>
      </c>
      <c r="DB486" s="243">
        <f t="shared" si="115"/>
        <v>480</v>
      </c>
      <c r="DC486" s="12">
        <f t="shared" si="116"/>
        <v>18</v>
      </c>
      <c r="DD486" s="271">
        <f t="shared" si="117"/>
        <v>9</v>
      </c>
      <c r="DE486" s="271" t="str">
        <f t="shared" si="118"/>
        <v/>
      </c>
      <c r="DF486" s="167" t="str">
        <f t="shared" si="119"/>
        <v/>
      </c>
      <c r="DG486" s="271" t="str">
        <f t="shared" si="120"/>
        <v/>
      </c>
      <c r="DH486" s="243">
        <f t="shared" si="121"/>
        <v>489</v>
      </c>
      <c r="DI486" s="281">
        <f t="shared" si="122"/>
        <v>1.8404907975460124E-2</v>
      </c>
      <c r="DK486" s="12" t="str">
        <f t="shared" si="123"/>
        <v/>
      </c>
      <c r="DM486" s="242">
        <f t="shared" si="124"/>
        <v>-96.666666666666657</v>
      </c>
      <c r="DN486" s="250">
        <f t="shared" si="125"/>
        <v>0</v>
      </c>
      <c r="DO486" s="250">
        <f t="shared" si="126"/>
        <v>0</v>
      </c>
      <c r="DP486" s="250">
        <f t="shared" si="127"/>
        <v>1</v>
      </c>
      <c r="DQ486" s="250"/>
      <c r="DR486" s="250"/>
      <c r="DS486" s="250"/>
      <c r="DT486" s="250"/>
      <c r="DU486" s="250"/>
      <c r="DV486" s="250"/>
      <c r="DW486" s="250"/>
      <c r="DX486" s="250"/>
      <c r="DY486" s="250"/>
      <c r="DZ486" s="250"/>
      <c r="EA486" s="250"/>
      <c r="EB486" s="250"/>
      <c r="EC486" s="250"/>
      <c r="ED486" s="250"/>
      <c r="EE486" s="250"/>
      <c r="EF486" s="250"/>
      <c r="EG486" s="250"/>
      <c r="EH486" s="250"/>
      <c r="EI486" s="250"/>
    </row>
    <row r="487" spans="1:139" s="184" customFormat="1" ht="31.5" customHeight="1" x14ac:dyDescent="0.2">
      <c r="A487" s="179">
        <v>2022</v>
      </c>
      <c r="B487" s="152">
        <v>3</v>
      </c>
      <c r="C487" s="282">
        <v>44641</v>
      </c>
      <c r="D487" s="152">
        <v>433</v>
      </c>
      <c r="E487" s="152">
        <v>453</v>
      </c>
      <c r="F487" s="152">
        <v>48</v>
      </c>
      <c r="G487" s="183" t="s">
        <v>171</v>
      </c>
      <c r="H487" s="271" t="s">
        <v>172</v>
      </c>
      <c r="I487" s="271" t="s">
        <v>395</v>
      </c>
      <c r="J487" s="271">
        <v>4</v>
      </c>
      <c r="K487" s="271">
        <v>2</v>
      </c>
      <c r="L487" s="185">
        <v>175</v>
      </c>
      <c r="M487" s="186">
        <v>162.75</v>
      </c>
      <c r="N487" s="187">
        <v>187.25</v>
      </c>
      <c r="O487" s="178"/>
      <c r="P487" s="178">
        <v>372</v>
      </c>
      <c r="Q487" s="178"/>
      <c r="R487" s="178">
        <v>366</v>
      </c>
      <c r="S487" s="178"/>
      <c r="T487" s="178"/>
      <c r="U487" s="178">
        <v>255</v>
      </c>
      <c r="V487" s="178"/>
      <c r="W487" s="178">
        <v>257</v>
      </c>
      <c r="X487" s="178"/>
      <c r="Y487" s="153"/>
      <c r="Z487" s="153"/>
      <c r="AA487" s="178"/>
      <c r="AB487" s="178"/>
      <c r="AC487" s="178"/>
      <c r="AD487" s="178"/>
      <c r="AE487" s="178">
        <v>296</v>
      </c>
      <c r="AF487" s="178"/>
      <c r="AG487" s="178"/>
      <c r="AH487" s="178"/>
      <c r="AI487" s="178"/>
      <c r="AJ487" s="178">
        <v>262</v>
      </c>
      <c r="AK487" s="153"/>
      <c r="AL487" s="153"/>
      <c r="AM487" s="178"/>
      <c r="AN487" s="178"/>
      <c r="AO487" s="214"/>
      <c r="AP487" s="168">
        <v>96</v>
      </c>
      <c r="AQ487" s="169">
        <v>150</v>
      </c>
      <c r="AR487" s="167"/>
      <c r="AS487" s="167"/>
      <c r="AT487" s="167"/>
      <c r="AU487" s="167"/>
      <c r="AV487" s="167"/>
      <c r="AW487" s="167">
        <v>3</v>
      </c>
      <c r="AX487" s="167">
        <v>3</v>
      </c>
      <c r="AY487" s="167">
        <v>3</v>
      </c>
      <c r="AZ487" s="167"/>
      <c r="BA487" s="167"/>
      <c r="BB487" s="167"/>
      <c r="BC487" s="167"/>
      <c r="BD487" s="167"/>
      <c r="BE487" s="167"/>
      <c r="BF487" s="167"/>
      <c r="BG487" s="167"/>
      <c r="BH487" s="167"/>
      <c r="BI487" s="167"/>
      <c r="BJ487" s="167"/>
      <c r="BK487" s="167">
        <v>480</v>
      </c>
      <c r="BL487" s="167">
        <v>4</v>
      </c>
      <c r="BM487" s="167">
        <v>4</v>
      </c>
      <c r="BN487" s="167">
        <v>1</v>
      </c>
      <c r="BO487" s="167"/>
      <c r="BP487" s="167"/>
      <c r="BQ487" s="167"/>
      <c r="BR487" s="167"/>
      <c r="BS487" s="167"/>
      <c r="BT487" s="167"/>
      <c r="BU487" s="167"/>
      <c r="BV487" s="167"/>
      <c r="BW487" s="167">
        <v>3</v>
      </c>
      <c r="BX487" s="170">
        <v>3</v>
      </c>
      <c r="BY487" s="170">
        <v>2</v>
      </c>
      <c r="BZ487" s="170"/>
      <c r="CA487" s="170"/>
      <c r="CB487" s="170"/>
      <c r="CC487" s="170"/>
      <c r="CD487" s="170"/>
      <c r="CE487" s="170"/>
      <c r="CF487" s="170"/>
      <c r="CG487" s="171"/>
      <c r="CH487" s="166">
        <v>0.02</v>
      </c>
      <c r="CI487" s="283"/>
      <c r="CJ487" s="172"/>
      <c r="CK487" s="154"/>
      <c r="CL487" s="154"/>
      <c r="CM487" s="154"/>
      <c r="CN487" s="154"/>
      <c r="CO487" s="154" t="s">
        <v>375</v>
      </c>
      <c r="CP487" s="273" t="s">
        <v>391</v>
      </c>
      <c r="CQ487" s="250"/>
      <c r="CR487" s="250"/>
      <c r="CS487" s="250">
        <v>12</v>
      </c>
      <c r="CT487" s="250"/>
      <c r="CU487" s="250"/>
      <c r="CV487" s="250"/>
      <c r="CW487" s="250"/>
      <c r="CX487" s="250"/>
      <c r="CY487" s="250" t="str">
        <f t="shared" si="112"/>
        <v/>
      </c>
      <c r="CZ487" s="178">
        <f t="shared" si="113"/>
        <v>345</v>
      </c>
      <c r="DA487" s="178">
        <f t="shared" si="114"/>
        <v>258</v>
      </c>
      <c r="DB487" s="243">
        <f t="shared" si="115"/>
        <v>480</v>
      </c>
      <c r="DC487" s="12">
        <f t="shared" si="116"/>
        <v>18</v>
      </c>
      <c r="DD487" s="271">
        <f t="shared" si="117"/>
        <v>9</v>
      </c>
      <c r="DE487" s="271" t="str">
        <f t="shared" si="118"/>
        <v/>
      </c>
      <c r="DF487" s="167" t="str">
        <f t="shared" si="119"/>
        <v/>
      </c>
      <c r="DG487" s="271" t="str">
        <f t="shared" si="120"/>
        <v/>
      </c>
      <c r="DH487" s="243">
        <f t="shared" si="121"/>
        <v>489</v>
      </c>
      <c r="DI487" s="281">
        <f t="shared" si="122"/>
        <v>1.8404907975460124E-2</v>
      </c>
      <c r="DK487" s="12" t="str">
        <f t="shared" si="123"/>
        <v/>
      </c>
      <c r="DM487" s="242">
        <f t="shared" si="124"/>
        <v>83</v>
      </c>
      <c r="DN487" s="250">
        <f t="shared" si="125"/>
        <v>0</v>
      </c>
      <c r="DO487" s="250">
        <f t="shared" si="126"/>
        <v>1</v>
      </c>
      <c r="DP487" s="250">
        <f t="shared" si="127"/>
        <v>0</v>
      </c>
      <c r="DQ487" s="250"/>
      <c r="DR487" s="250"/>
      <c r="DS487" s="250"/>
      <c r="DT487" s="250"/>
      <c r="DU487" s="250"/>
      <c r="DV487" s="250"/>
      <c r="DW487" s="250"/>
      <c r="DX487" s="250"/>
      <c r="DY487" s="250"/>
      <c r="DZ487" s="250"/>
      <c r="EA487" s="250"/>
      <c r="EB487" s="250"/>
      <c r="EC487" s="250"/>
      <c r="ED487" s="250"/>
      <c r="EE487" s="250"/>
      <c r="EF487" s="250"/>
      <c r="EG487" s="250"/>
      <c r="EH487" s="250"/>
      <c r="EI487" s="250"/>
    </row>
    <row r="488" spans="1:139" s="184" customFormat="1" ht="31.5" customHeight="1" x14ac:dyDescent="0.2">
      <c r="A488" s="179">
        <v>2022</v>
      </c>
      <c r="B488" s="152">
        <v>3</v>
      </c>
      <c r="C488" s="282">
        <v>44641</v>
      </c>
      <c r="D488" s="152">
        <v>334</v>
      </c>
      <c r="E488" s="152">
        <v>254</v>
      </c>
      <c r="F488" s="152">
        <v>49</v>
      </c>
      <c r="G488" s="183" t="s">
        <v>159</v>
      </c>
      <c r="H488" s="271" t="s">
        <v>160</v>
      </c>
      <c r="I488" s="271" t="s">
        <v>395</v>
      </c>
      <c r="J488" s="271">
        <v>4</v>
      </c>
      <c r="K488" s="271">
        <v>2</v>
      </c>
      <c r="L488" s="185">
        <v>203</v>
      </c>
      <c r="M488" s="186">
        <v>188.79</v>
      </c>
      <c r="N488" s="187">
        <v>217.21</v>
      </c>
      <c r="O488" s="178"/>
      <c r="P488" s="178">
        <v>248</v>
      </c>
      <c r="Q488" s="178"/>
      <c r="R488" s="178">
        <v>315</v>
      </c>
      <c r="S488" s="178"/>
      <c r="T488" s="178"/>
      <c r="U488" s="178">
        <v>194</v>
      </c>
      <c r="V488" s="178"/>
      <c r="W488" s="178">
        <v>198</v>
      </c>
      <c r="X488" s="178"/>
      <c r="Y488" s="153">
        <v>144</v>
      </c>
      <c r="Z488" s="153">
        <v>143</v>
      </c>
      <c r="AA488" s="178">
        <v>256</v>
      </c>
      <c r="AB488" s="178">
        <v>263</v>
      </c>
      <c r="AC488" s="178">
        <v>256</v>
      </c>
      <c r="AD488" s="178">
        <v>282</v>
      </c>
      <c r="AE488" s="178">
        <v>281</v>
      </c>
      <c r="AF488" s="178">
        <v>193</v>
      </c>
      <c r="AG488" s="178">
        <v>197</v>
      </c>
      <c r="AH488" s="178">
        <v>199</v>
      </c>
      <c r="AI488" s="178">
        <v>204</v>
      </c>
      <c r="AJ488" s="178">
        <v>200</v>
      </c>
      <c r="AK488" s="153">
        <v>143</v>
      </c>
      <c r="AL488" s="153">
        <v>155</v>
      </c>
      <c r="AM488" s="178"/>
      <c r="AN488" s="178"/>
      <c r="AO488" s="214"/>
      <c r="AP488" s="168">
        <v>94</v>
      </c>
      <c r="AQ488" s="169">
        <v>153</v>
      </c>
      <c r="AR488" s="167"/>
      <c r="AS488" s="167"/>
      <c r="AT488" s="167"/>
      <c r="AU488" s="167"/>
      <c r="AV488" s="167"/>
      <c r="AW488" s="167">
        <v>10</v>
      </c>
      <c r="AX488" s="167">
        <v>10</v>
      </c>
      <c r="AY488" s="167">
        <v>10</v>
      </c>
      <c r="AZ488" s="167"/>
      <c r="BA488" s="167"/>
      <c r="BB488" s="167"/>
      <c r="BC488" s="167"/>
      <c r="BD488" s="167"/>
      <c r="BE488" s="167"/>
      <c r="BF488" s="167"/>
      <c r="BG488" s="167"/>
      <c r="BH488" s="167"/>
      <c r="BI488" s="167"/>
      <c r="BJ488" s="167"/>
      <c r="BK488" s="167">
        <v>1800</v>
      </c>
      <c r="BL488" s="167">
        <v>8</v>
      </c>
      <c r="BM488" s="167">
        <v>12</v>
      </c>
      <c r="BN488" s="167">
        <v>2</v>
      </c>
      <c r="BO488" s="167">
        <v>2</v>
      </c>
      <c r="BP488" s="167"/>
      <c r="BQ488" s="167"/>
      <c r="BR488" s="167"/>
      <c r="BS488" s="167"/>
      <c r="BT488" s="167"/>
      <c r="BU488" s="167"/>
      <c r="BV488" s="167"/>
      <c r="BW488" s="167">
        <v>9</v>
      </c>
      <c r="BX488" s="170">
        <v>11</v>
      </c>
      <c r="BY488" s="170">
        <v>6</v>
      </c>
      <c r="BZ488" s="170"/>
      <c r="CA488" s="170"/>
      <c r="CB488" s="170"/>
      <c r="CC488" s="170"/>
      <c r="CD488" s="170"/>
      <c r="CE488" s="170"/>
      <c r="CF488" s="170"/>
      <c r="CG488" s="171"/>
      <c r="CH488" s="166">
        <v>0.02</v>
      </c>
      <c r="CI488" s="283"/>
      <c r="CJ488" s="172"/>
      <c r="CK488" s="154"/>
      <c r="CL488" s="154"/>
      <c r="CM488" s="154"/>
      <c r="CN488" s="154"/>
      <c r="CO488" s="154" t="s">
        <v>375</v>
      </c>
      <c r="CP488" s="273" t="s">
        <v>391</v>
      </c>
      <c r="CQ488" s="250" t="s">
        <v>398</v>
      </c>
      <c r="CR488" s="250"/>
      <c r="CS488" s="250">
        <v>12</v>
      </c>
      <c r="CT488" s="250"/>
      <c r="CU488" s="250"/>
      <c r="CV488" s="250"/>
      <c r="CW488" s="250"/>
      <c r="CX488" s="250"/>
      <c r="CY488" s="250" t="str">
        <f t="shared" si="112"/>
        <v/>
      </c>
      <c r="CZ488" s="178">
        <f t="shared" si="113"/>
        <v>272</v>
      </c>
      <c r="DA488" s="178">
        <f t="shared" si="114"/>
        <v>197.85714285714286</v>
      </c>
      <c r="DB488" s="243">
        <f t="shared" si="115"/>
        <v>1800</v>
      </c>
      <c r="DC488" s="12">
        <f t="shared" si="116"/>
        <v>54</v>
      </c>
      <c r="DD488" s="271">
        <f t="shared" si="117"/>
        <v>27</v>
      </c>
      <c r="DE488" s="271">
        <f t="shared" si="118"/>
        <v>146</v>
      </c>
      <c r="DF488" s="167">
        <f t="shared" si="119"/>
        <v>99</v>
      </c>
      <c r="DG488" s="271">
        <f t="shared" si="120"/>
        <v>0.3</v>
      </c>
      <c r="DH488" s="243">
        <f t="shared" si="121"/>
        <v>1827</v>
      </c>
      <c r="DI488" s="281">
        <f t="shared" si="122"/>
        <v>1.4778325123152709E-2</v>
      </c>
      <c r="DK488" s="12">
        <f t="shared" si="123"/>
        <v>5</v>
      </c>
      <c r="DM488" s="242">
        <f t="shared" si="124"/>
        <v>-5.1428571428571388</v>
      </c>
      <c r="DN488" s="250">
        <f t="shared" si="125"/>
        <v>1</v>
      </c>
      <c r="DO488" s="250">
        <f t="shared" si="126"/>
        <v>1</v>
      </c>
      <c r="DP488" s="250">
        <f t="shared" si="127"/>
        <v>1</v>
      </c>
      <c r="DQ488" s="250"/>
      <c r="DR488" s="250"/>
      <c r="DS488" s="250"/>
      <c r="DT488" s="250"/>
      <c r="DU488" s="250"/>
      <c r="DV488" s="250"/>
      <c r="DW488" s="250"/>
      <c r="DX488" s="250"/>
      <c r="DY488" s="250"/>
      <c r="DZ488" s="250"/>
      <c r="EA488" s="250"/>
      <c r="EB488" s="250"/>
      <c r="EC488" s="250"/>
      <c r="ED488" s="250"/>
      <c r="EE488" s="250"/>
      <c r="EF488" s="250"/>
      <c r="EG488" s="250"/>
      <c r="EH488" s="250"/>
      <c r="EI488" s="250"/>
    </row>
    <row r="489" spans="1:139" s="184" customFormat="1" ht="31.5" customHeight="1" x14ac:dyDescent="0.2">
      <c r="A489" s="179">
        <v>2022</v>
      </c>
      <c r="B489" s="152">
        <v>3</v>
      </c>
      <c r="C489" s="282">
        <v>44642</v>
      </c>
      <c r="D489" s="152">
        <v>167</v>
      </c>
      <c r="E489" s="152">
        <v>308</v>
      </c>
      <c r="F489" s="152">
        <v>2</v>
      </c>
      <c r="G489" s="183" t="s">
        <v>291</v>
      </c>
      <c r="H489" s="271" t="s">
        <v>292</v>
      </c>
      <c r="I489" s="271" t="s">
        <v>393</v>
      </c>
      <c r="J489" s="271">
        <v>2</v>
      </c>
      <c r="K489" s="271">
        <v>1</v>
      </c>
      <c r="L489" s="185">
        <v>297</v>
      </c>
      <c r="M489" s="186">
        <v>276.20999999999998</v>
      </c>
      <c r="N489" s="187">
        <v>317.79000000000002</v>
      </c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53"/>
      <c r="Z489" s="153"/>
      <c r="AA489" s="178"/>
      <c r="AB489" s="178"/>
      <c r="AC489" s="178"/>
      <c r="AD489" s="178">
        <v>371</v>
      </c>
      <c r="AE489" s="178">
        <v>381</v>
      </c>
      <c r="AF489" s="178"/>
      <c r="AG489" s="178"/>
      <c r="AH489" s="178"/>
      <c r="AI489" s="178">
        <v>326</v>
      </c>
      <c r="AJ489" s="178">
        <v>334</v>
      </c>
      <c r="AK489" s="153"/>
      <c r="AL489" s="153">
        <v>305</v>
      </c>
      <c r="AM489" s="178"/>
      <c r="AN489" s="178"/>
      <c r="AO489" s="214"/>
      <c r="AP489" s="168">
        <v>52</v>
      </c>
      <c r="AQ489" s="169">
        <v>277</v>
      </c>
      <c r="AR489" s="167"/>
      <c r="AS489" s="167"/>
      <c r="AT489" s="167"/>
      <c r="AU489" s="167"/>
      <c r="AV489" s="167"/>
      <c r="AW489" s="167"/>
      <c r="AX489" s="167"/>
      <c r="AY489" s="167"/>
      <c r="AZ489" s="167"/>
      <c r="BA489" s="167"/>
      <c r="BB489" s="167"/>
      <c r="BC489" s="167"/>
      <c r="BD489" s="167"/>
      <c r="BE489" s="167"/>
      <c r="BF489" s="167"/>
      <c r="BG489" s="167"/>
      <c r="BH489" s="167"/>
      <c r="BI489" s="167"/>
      <c r="BJ489" s="167"/>
      <c r="BK489" s="167"/>
      <c r="BL489" s="167">
        <v>5</v>
      </c>
      <c r="BM489" s="167">
        <v>6</v>
      </c>
      <c r="BN489" s="167">
        <v>6</v>
      </c>
      <c r="BO489" s="167">
        <v>6</v>
      </c>
      <c r="BP489" s="167">
        <v>1</v>
      </c>
      <c r="BQ489" s="167"/>
      <c r="BR489" s="167"/>
      <c r="BS489" s="167"/>
      <c r="BT489" s="167"/>
      <c r="BU489" s="167"/>
      <c r="BV489" s="167"/>
      <c r="BW489" s="167"/>
      <c r="BX489" s="170"/>
      <c r="BY489" s="170"/>
      <c r="BZ489" s="170"/>
      <c r="CA489" s="170"/>
      <c r="CB489" s="170"/>
      <c r="CC489" s="170"/>
      <c r="CD489" s="170"/>
      <c r="CE489" s="170"/>
      <c r="CF489" s="170"/>
      <c r="CG489" s="171"/>
      <c r="CH489" s="166">
        <v>1.4999999999999999E-2</v>
      </c>
      <c r="CI489" s="283"/>
      <c r="CJ489" s="172"/>
      <c r="CK489" s="154"/>
      <c r="CL489" s="154"/>
      <c r="CM489" s="154"/>
      <c r="CN489" s="154"/>
      <c r="CO489" s="154" t="s">
        <v>375</v>
      </c>
      <c r="CP489" s="273" t="s">
        <v>376</v>
      </c>
      <c r="CQ489" s="250"/>
      <c r="CR489" s="250"/>
      <c r="CS489" s="250">
        <v>12</v>
      </c>
      <c r="CT489" s="250"/>
      <c r="CU489" s="250"/>
      <c r="CV489" s="250"/>
      <c r="CW489" s="250"/>
      <c r="CX489" s="250"/>
      <c r="CY489" s="250" t="str">
        <f t="shared" si="112"/>
        <v/>
      </c>
      <c r="CZ489" s="178">
        <f t="shared" si="113"/>
        <v>376</v>
      </c>
      <c r="DA489" s="178">
        <f t="shared" si="114"/>
        <v>330</v>
      </c>
      <c r="DB489" s="243">
        <f t="shared" si="115"/>
        <v>0</v>
      </c>
      <c r="DC489" s="12">
        <f t="shared" si="116"/>
        <v>24</v>
      </c>
      <c r="DD489" s="271">
        <f t="shared" si="117"/>
        <v>24</v>
      </c>
      <c r="DE489" s="271">
        <f t="shared" si="118"/>
        <v>305</v>
      </c>
      <c r="DF489" s="167">
        <f t="shared" si="119"/>
        <v>24</v>
      </c>
      <c r="DG489" s="271">
        <f t="shared" si="120"/>
        <v>1</v>
      </c>
      <c r="DH489" s="243">
        <f t="shared" si="121"/>
        <v>24</v>
      </c>
      <c r="DI489" s="281">
        <f t="shared" si="122"/>
        <v>1</v>
      </c>
      <c r="DK489" s="12">
        <f t="shared" si="123"/>
        <v>-28</v>
      </c>
      <c r="DM489" s="242">
        <f t="shared" si="124"/>
        <v>33</v>
      </c>
      <c r="DN489" s="250">
        <f t="shared" si="125"/>
        <v>0</v>
      </c>
      <c r="DO489" s="250">
        <f t="shared" si="126"/>
        <v>1</v>
      </c>
      <c r="DP489" s="250">
        <f t="shared" si="127"/>
        <v>0</v>
      </c>
      <c r="DQ489" s="250"/>
      <c r="DR489" s="250"/>
      <c r="DS489" s="250"/>
      <c r="DT489" s="250"/>
      <c r="DU489" s="250"/>
      <c r="DV489" s="250"/>
      <c r="DW489" s="250"/>
      <c r="DX489" s="250"/>
      <c r="DY489" s="250"/>
      <c r="DZ489" s="250"/>
      <c r="EA489" s="250"/>
      <c r="EB489" s="250"/>
      <c r="EC489" s="250"/>
      <c r="ED489" s="250"/>
      <c r="EE489" s="250"/>
      <c r="EF489" s="250"/>
      <c r="EG489" s="250"/>
      <c r="EH489" s="250"/>
      <c r="EI489" s="250"/>
    </row>
    <row r="490" spans="1:139" s="184" customFormat="1" ht="31.5" customHeight="1" x14ac:dyDescent="0.2">
      <c r="A490" s="179">
        <v>2022</v>
      </c>
      <c r="B490" s="152">
        <v>3</v>
      </c>
      <c r="C490" s="282">
        <v>44642</v>
      </c>
      <c r="D490" s="152">
        <v>376</v>
      </c>
      <c r="E490" s="152">
        <v>438</v>
      </c>
      <c r="F490" s="152">
        <v>2</v>
      </c>
      <c r="G490" s="183" t="s">
        <v>195</v>
      </c>
      <c r="H490" s="271" t="s">
        <v>196</v>
      </c>
      <c r="I490" s="271" t="s">
        <v>365</v>
      </c>
      <c r="J490" s="271">
        <v>3</v>
      </c>
      <c r="K490" s="271">
        <v>2</v>
      </c>
      <c r="L490" s="185">
        <v>335</v>
      </c>
      <c r="M490" s="186">
        <v>315.23500000000001</v>
      </c>
      <c r="N490" s="187">
        <v>358.78500000000003</v>
      </c>
      <c r="O490" s="178">
        <v>478</v>
      </c>
      <c r="P490" s="178">
        <v>450</v>
      </c>
      <c r="Q490" s="178">
        <v>471</v>
      </c>
      <c r="R490" s="178">
        <v>466</v>
      </c>
      <c r="S490" s="178">
        <v>464</v>
      </c>
      <c r="T490" s="178">
        <v>367</v>
      </c>
      <c r="U490" s="178">
        <v>353</v>
      </c>
      <c r="V490" s="178">
        <v>361</v>
      </c>
      <c r="W490" s="178">
        <v>366</v>
      </c>
      <c r="X490" s="178">
        <v>366</v>
      </c>
      <c r="Y490" s="153">
        <v>118</v>
      </c>
      <c r="Z490" s="153">
        <v>144</v>
      </c>
      <c r="AA490" s="178">
        <v>479</v>
      </c>
      <c r="AB490" s="178">
        <v>465</v>
      </c>
      <c r="AC490" s="178"/>
      <c r="AD490" s="178"/>
      <c r="AE490" s="178"/>
      <c r="AF490" s="178">
        <v>370</v>
      </c>
      <c r="AG490" s="178">
        <v>356</v>
      </c>
      <c r="AH490" s="178"/>
      <c r="AI490" s="178"/>
      <c r="AJ490" s="178"/>
      <c r="AK490" s="153">
        <v>144</v>
      </c>
      <c r="AL490" s="153"/>
      <c r="AM490" s="178"/>
      <c r="AN490" s="178"/>
      <c r="AO490" s="214"/>
      <c r="AP490" s="168">
        <v>75</v>
      </c>
      <c r="AQ490" s="169">
        <v>144</v>
      </c>
      <c r="AR490" s="167"/>
      <c r="AS490" s="167"/>
      <c r="AT490" s="167"/>
      <c r="AU490" s="167"/>
      <c r="AV490" s="167">
        <v>888</v>
      </c>
      <c r="AW490" s="167">
        <v>3</v>
      </c>
      <c r="AX490" s="167">
        <v>4</v>
      </c>
      <c r="AY490" s="167">
        <v>6</v>
      </c>
      <c r="AZ490" s="167"/>
      <c r="BA490" s="167">
        <v>2</v>
      </c>
      <c r="BB490" s="167"/>
      <c r="BC490" s="167"/>
      <c r="BD490" s="167"/>
      <c r="BE490" s="167"/>
      <c r="BF490" s="167"/>
      <c r="BG490" s="167"/>
      <c r="BH490" s="167"/>
      <c r="BI490" s="167"/>
      <c r="BJ490" s="167"/>
      <c r="BK490" s="167">
        <v>888</v>
      </c>
      <c r="BL490" s="167">
        <v>4</v>
      </c>
      <c r="BM490" s="167">
        <v>4</v>
      </c>
      <c r="BN490" s="167">
        <v>2</v>
      </c>
      <c r="BO490" s="167"/>
      <c r="BP490" s="167"/>
      <c r="BQ490" s="167"/>
      <c r="BR490" s="167"/>
      <c r="BS490" s="167"/>
      <c r="BT490" s="167"/>
      <c r="BU490" s="167"/>
      <c r="BV490" s="167"/>
      <c r="BW490" s="167">
        <v>3</v>
      </c>
      <c r="BX490" s="170">
        <v>4</v>
      </c>
      <c r="BY490" s="170">
        <v>4</v>
      </c>
      <c r="BZ490" s="170"/>
      <c r="CA490" s="170"/>
      <c r="CB490" s="170"/>
      <c r="CC490" s="170"/>
      <c r="CD490" s="170"/>
      <c r="CE490" s="170"/>
      <c r="CF490" s="170"/>
      <c r="CG490" s="171"/>
      <c r="CH490" s="166">
        <v>1.4999999999999999E-2</v>
      </c>
      <c r="CI490" s="283"/>
      <c r="CJ490" s="172"/>
      <c r="CK490" s="154"/>
      <c r="CL490" s="154"/>
      <c r="CM490" s="154"/>
      <c r="CN490" s="154"/>
      <c r="CO490" s="154" t="s">
        <v>367</v>
      </c>
      <c r="CP490" s="273" t="s">
        <v>368</v>
      </c>
      <c r="CQ490" s="250" t="s">
        <v>382</v>
      </c>
      <c r="CR490" s="250" t="s">
        <v>370</v>
      </c>
      <c r="CS490" s="250">
        <v>12</v>
      </c>
      <c r="CT490" s="250"/>
      <c r="CU490" s="250"/>
      <c r="CV490" s="250"/>
      <c r="CW490" s="250"/>
      <c r="CX490" s="250"/>
      <c r="CY490" s="250" t="str">
        <f t="shared" si="112"/>
        <v/>
      </c>
      <c r="CZ490" s="178">
        <f t="shared" si="113"/>
        <v>468</v>
      </c>
      <c r="DA490" s="178">
        <f t="shared" si="114"/>
        <v>362.71428571428572</v>
      </c>
      <c r="DB490" s="243">
        <f t="shared" si="115"/>
        <v>1776</v>
      </c>
      <c r="DC490" s="12">
        <f t="shared" si="116"/>
        <v>25</v>
      </c>
      <c r="DD490" s="271">
        <f t="shared" si="117"/>
        <v>13</v>
      </c>
      <c r="DE490" s="271">
        <f t="shared" si="118"/>
        <v>135</v>
      </c>
      <c r="DF490" s="167">
        <f t="shared" si="119"/>
        <v>80</v>
      </c>
      <c r="DG490" s="271">
        <f t="shared" si="120"/>
        <v>0.2</v>
      </c>
      <c r="DH490" s="243">
        <f t="shared" si="121"/>
        <v>1789</v>
      </c>
      <c r="DI490" s="281">
        <f t="shared" si="122"/>
        <v>7.2666294019005035E-3</v>
      </c>
      <c r="DK490" s="12">
        <f t="shared" si="123"/>
        <v>5</v>
      </c>
      <c r="DM490" s="242">
        <f t="shared" si="124"/>
        <v>27.714285714285722</v>
      </c>
      <c r="DN490" s="250">
        <f t="shared" si="125"/>
        <v>1</v>
      </c>
      <c r="DO490" s="250">
        <f t="shared" si="126"/>
        <v>1</v>
      </c>
      <c r="DP490" s="250">
        <f t="shared" si="127"/>
        <v>0</v>
      </c>
      <c r="DQ490" s="250"/>
      <c r="DR490" s="250"/>
      <c r="DS490" s="250"/>
      <c r="DT490" s="250"/>
      <c r="DU490" s="250"/>
      <c r="DV490" s="250"/>
      <c r="DW490" s="250"/>
      <c r="DX490" s="250"/>
      <c r="DY490" s="250"/>
      <c r="DZ490" s="250"/>
      <c r="EA490" s="250"/>
      <c r="EB490" s="250"/>
      <c r="EC490" s="250"/>
      <c r="ED490" s="250"/>
      <c r="EE490" s="250"/>
      <c r="EF490" s="250"/>
      <c r="EG490" s="250"/>
      <c r="EH490" s="250"/>
      <c r="EI490" s="250"/>
    </row>
    <row r="491" spans="1:139" s="184" customFormat="1" ht="31.5" customHeight="1" x14ac:dyDescent="0.2">
      <c r="A491" s="179">
        <v>2022</v>
      </c>
      <c r="B491" s="152">
        <v>3</v>
      </c>
      <c r="C491" s="282">
        <v>44642</v>
      </c>
      <c r="D491" s="152">
        <v>384</v>
      </c>
      <c r="E491" s="152">
        <v>556</v>
      </c>
      <c r="F491" s="152">
        <v>3</v>
      </c>
      <c r="G491" s="183" t="s">
        <v>251</v>
      </c>
      <c r="H491" s="271" t="s">
        <v>252</v>
      </c>
      <c r="I491" s="271" t="s">
        <v>365</v>
      </c>
      <c r="J491" s="271">
        <v>1</v>
      </c>
      <c r="K491" s="271">
        <v>6</v>
      </c>
      <c r="L491" s="185">
        <v>1066</v>
      </c>
      <c r="M491" s="186">
        <v>1003.106</v>
      </c>
      <c r="N491" s="187">
        <v>1141.6859999999999</v>
      </c>
      <c r="O491" s="178">
        <v>1450</v>
      </c>
      <c r="P491" s="178">
        <v>1523</v>
      </c>
      <c r="Q491" s="178">
        <v>1629</v>
      </c>
      <c r="R491" s="178">
        <v>1640</v>
      </c>
      <c r="S491" s="178">
        <v>1570</v>
      </c>
      <c r="T491" s="178">
        <v>1262</v>
      </c>
      <c r="U491" s="178">
        <v>1313</v>
      </c>
      <c r="V491" s="178">
        <v>1304</v>
      </c>
      <c r="W491" s="178">
        <v>1336</v>
      </c>
      <c r="X491" s="178">
        <v>1308</v>
      </c>
      <c r="Y491" s="153"/>
      <c r="Z491" s="153"/>
      <c r="AA491" s="178">
        <v>1614</v>
      </c>
      <c r="AB491" s="178">
        <v>1594</v>
      </c>
      <c r="AC491" s="178">
        <v>1580</v>
      </c>
      <c r="AD491" s="178">
        <v>1608</v>
      </c>
      <c r="AE491" s="178">
        <v>1596</v>
      </c>
      <c r="AF491" s="178">
        <v>1338</v>
      </c>
      <c r="AG491" s="178">
        <v>1313</v>
      </c>
      <c r="AH491" s="178">
        <v>1296</v>
      </c>
      <c r="AI491" s="178">
        <v>1297</v>
      </c>
      <c r="AJ491" s="178">
        <v>1302</v>
      </c>
      <c r="AK491" s="153"/>
      <c r="AL491" s="153"/>
      <c r="AM491" s="178"/>
      <c r="AN491" s="178"/>
      <c r="AO491" s="214"/>
      <c r="AP491" s="168">
        <v>21</v>
      </c>
      <c r="AQ491" s="169">
        <v>180</v>
      </c>
      <c r="AR491" s="167"/>
      <c r="AS491" s="167"/>
      <c r="AT491" s="167"/>
      <c r="AU491" s="167"/>
      <c r="AV491" s="167">
        <v>288</v>
      </c>
      <c r="AW491" s="167"/>
      <c r="AX491" s="167">
        <v>4</v>
      </c>
      <c r="AY491" s="167">
        <v>5</v>
      </c>
      <c r="AZ491" s="167"/>
      <c r="BA491" s="167">
        <v>3</v>
      </c>
      <c r="BB491" s="167"/>
      <c r="BC491" s="167"/>
      <c r="BD491" s="167">
        <v>3</v>
      </c>
      <c r="BE491" s="167"/>
      <c r="BF491" s="167"/>
      <c r="BG491" s="167"/>
      <c r="BH491" s="167"/>
      <c r="BI491" s="167"/>
      <c r="BJ491" s="167"/>
      <c r="BK491" s="167">
        <v>312</v>
      </c>
      <c r="BL491" s="167">
        <v>3</v>
      </c>
      <c r="BM491" s="167">
        <v>8</v>
      </c>
      <c r="BN491" s="167">
        <v>5</v>
      </c>
      <c r="BO491" s="167">
        <v>2</v>
      </c>
      <c r="BP491" s="167"/>
      <c r="BQ491" s="167"/>
      <c r="BR491" s="167"/>
      <c r="BS491" s="167"/>
      <c r="BT491" s="167"/>
      <c r="BU491" s="167"/>
      <c r="BV491" s="167"/>
      <c r="BW491" s="167"/>
      <c r="BX491" s="170">
        <v>2</v>
      </c>
      <c r="BY491" s="170">
        <v>1</v>
      </c>
      <c r="BZ491" s="170"/>
      <c r="CA491" s="170"/>
      <c r="CB491" s="170"/>
      <c r="CC491" s="170"/>
      <c r="CD491" s="170"/>
      <c r="CE491" s="170"/>
      <c r="CF491" s="170"/>
      <c r="CG491" s="171"/>
      <c r="CH491" s="166">
        <v>1.4999999999999999E-2</v>
      </c>
      <c r="CI491" s="283"/>
      <c r="CJ491" s="172"/>
      <c r="CK491" s="154"/>
      <c r="CL491" s="154"/>
      <c r="CM491" s="154"/>
      <c r="CN491" s="154"/>
      <c r="CO491" s="154" t="s">
        <v>367</v>
      </c>
      <c r="CP491" s="273" t="s">
        <v>368</v>
      </c>
      <c r="CQ491" s="250" t="s">
        <v>399</v>
      </c>
      <c r="CR491" s="250"/>
      <c r="CS491" s="250">
        <v>12</v>
      </c>
      <c r="CT491" s="250"/>
      <c r="CU491" s="250"/>
      <c r="CV491" s="250"/>
      <c r="CW491" s="250"/>
      <c r="CX491" s="250"/>
      <c r="CY491" s="250" t="str">
        <f t="shared" si="112"/>
        <v/>
      </c>
      <c r="CZ491" s="178">
        <f t="shared" si="113"/>
        <v>1580</v>
      </c>
      <c r="DA491" s="178">
        <f t="shared" si="114"/>
        <v>1306.9000000000001</v>
      </c>
      <c r="DB491" s="243">
        <f t="shared" si="115"/>
        <v>600</v>
      </c>
      <c r="DC491" s="12">
        <f t="shared" si="116"/>
        <v>33</v>
      </c>
      <c r="DD491" s="271">
        <f t="shared" si="117"/>
        <v>6</v>
      </c>
      <c r="DE491" s="271" t="str">
        <f t="shared" si="118"/>
        <v/>
      </c>
      <c r="DF491" s="167" t="str">
        <f t="shared" si="119"/>
        <v/>
      </c>
      <c r="DG491" s="271" t="str">
        <f t="shared" si="120"/>
        <v/>
      </c>
      <c r="DH491" s="243">
        <f t="shared" si="121"/>
        <v>606</v>
      </c>
      <c r="DI491" s="281">
        <f t="shared" si="122"/>
        <v>9.9009900990099011E-3</v>
      </c>
      <c r="DK491" s="12" t="str">
        <f t="shared" si="123"/>
        <v/>
      </c>
      <c r="DM491" s="242">
        <f t="shared" si="124"/>
        <v>240.90000000000009</v>
      </c>
      <c r="DN491" s="250">
        <f t="shared" si="125"/>
        <v>0</v>
      </c>
      <c r="DO491" s="250">
        <f t="shared" si="126"/>
        <v>1</v>
      </c>
      <c r="DP491" s="250">
        <f t="shared" si="127"/>
        <v>0</v>
      </c>
      <c r="DQ491" s="250"/>
      <c r="DR491" s="250"/>
      <c r="DS491" s="250"/>
      <c r="DT491" s="250"/>
      <c r="DU491" s="250"/>
      <c r="DV491" s="250"/>
      <c r="DW491" s="250"/>
      <c r="DX491" s="250"/>
      <c r="DY491" s="250"/>
      <c r="DZ491" s="250"/>
      <c r="EA491" s="250"/>
      <c r="EB491" s="250"/>
      <c r="EC491" s="250"/>
      <c r="ED491" s="250"/>
      <c r="EE491" s="250"/>
      <c r="EF491" s="250"/>
      <c r="EG491" s="250"/>
      <c r="EH491" s="250"/>
      <c r="EI491" s="250"/>
    </row>
    <row r="492" spans="1:139" s="184" customFormat="1" ht="31.5" customHeight="1" x14ac:dyDescent="0.2">
      <c r="A492" s="179">
        <v>2022</v>
      </c>
      <c r="B492" s="152">
        <v>3</v>
      </c>
      <c r="C492" s="282">
        <v>44642</v>
      </c>
      <c r="D492" s="152">
        <v>384</v>
      </c>
      <c r="E492" s="152">
        <v>557</v>
      </c>
      <c r="F492" s="152">
        <v>3</v>
      </c>
      <c r="G492" s="183" t="s">
        <v>257</v>
      </c>
      <c r="H492" s="271" t="s">
        <v>258</v>
      </c>
      <c r="I492" s="271" t="s">
        <v>365</v>
      </c>
      <c r="J492" s="271">
        <v>1</v>
      </c>
      <c r="K492" s="271">
        <v>6</v>
      </c>
      <c r="L492" s="185">
        <v>182</v>
      </c>
      <c r="M492" s="186">
        <v>171.262</v>
      </c>
      <c r="N492" s="187">
        <v>194.922</v>
      </c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53">
        <v>125</v>
      </c>
      <c r="Z492" s="153">
        <v>150</v>
      </c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53">
        <v>150</v>
      </c>
      <c r="AL492" s="153">
        <v>152</v>
      </c>
      <c r="AM492" s="178"/>
      <c r="AN492" s="178"/>
      <c r="AO492" s="214"/>
      <c r="AP492" s="168">
        <v>21</v>
      </c>
      <c r="AQ492" s="169">
        <v>180</v>
      </c>
      <c r="AR492" s="167"/>
      <c r="AS492" s="167"/>
      <c r="AT492" s="167"/>
      <c r="AU492" s="167"/>
      <c r="AV492" s="167"/>
      <c r="AW492" s="167"/>
      <c r="AX492" s="167"/>
      <c r="AY492" s="167"/>
      <c r="AZ492" s="167"/>
      <c r="BA492" s="167"/>
      <c r="BB492" s="167"/>
      <c r="BC492" s="167"/>
      <c r="BD492" s="167"/>
      <c r="BE492" s="167"/>
      <c r="BF492" s="167"/>
      <c r="BG492" s="167"/>
      <c r="BH492" s="167"/>
      <c r="BI492" s="167"/>
      <c r="BJ492" s="167"/>
      <c r="BK492" s="167"/>
      <c r="BL492" s="167"/>
      <c r="BM492" s="167"/>
      <c r="BN492" s="167"/>
      <c r="BO492" s="167"/>
      <c r="BP492" s="167"/>
      <c r="BQ492" s="167"/>
      <c r="BR492" s="167"/>
      <c r="BS492" s="167"/>
      <c r="BT492" s="167"/>
      <c r="BU492" s="167"/>
      <c r="BV492" s="167"/>
      <c r="BW492" s="167"/>
      <c r="BX492" s="170"/>
      <c r="BY492" s="170"/>
      <c r="BZ492" s="170"/>
      <c r="CA492" s="170"/>
      <c r="CB492" s="170"/>
      <c r="CC492" s="170"/>
      <c r="CD492" s="170"/>
      <c r="CE492" s="170"/>
      <c r="CF492" s="170"/>
      <c r="CG492" s="171"/>
      <c r="CH492" s="166">
        <v>1.4999999999999999E-2</v>
      </c>
      <c r="CI492" s="283"/>
      <c r="CJ492" s="172"/>
      <c r="CK492" s="154"/>
      <c r="CL492" s="154"/>
      <c r="CM492" s="154"/>
      <c r="CN492" s="154"/>
      <c r="CO492" s="154" t="s">
        <v>367</v>
      </c>
      <c r="CP492" s="273" t="s">
        <v>368</v>
      </c>
      <c r="CQ492" s="250" t="s">
        <v>404</v>
      </c>
      <c r="CR492" s="250" t="s">
        <v>405</v>
      </c>
      <c r="CS492" s="250">
        <v>12</v>
      </c>
      <c r="CT492" s="250"/>
      <c r="CU492" s="250"/>
      <c r="CV492" s="250"/>
      <c r="CW492" s="250"/>
      <c r="CX492" s="250"/>
      <c r="CY492" s="250" t="str">
        <f t="shared" si="112"/>
        <v/>
      </c>
      <c r="CZ492" s="178" t="str">
        <f t="shared" si="113"/>
        <v/>
      </c>
      <c r="DA492" s="178" t="str">
        <f t="shared" si="114"/>
        <v/>
      </c>
      <c r="DB492" s="243">
        <f t="shared" si="115"/>
        <v>0</v>
      </c>
      <c r="DC492" s="12">
        <f t="shared" si="116"/>
        <v>0</v>
      </c>
      <c r="DD492" s="271">
        <f t="shared" si="117"/>
        <v>0</v>
      </c>
      <c r="DE492" s="271">
        <f t="shared" si="118"/>
        <v>144</v>
      </c>
      <c r="DF492" s="167">
        <f t="shared" si="119"/>
        <v>25</v>
      </c>
      <c r="DG492" s="271">
        <f t="shared" si="120"/>
        <v>0</v>
      </c>
      <c r="DH492" s="243">
        <f t="shared" si="121"/>
        <v>0</v>
      </c>
      <c r="DI492" s="281" t="str">
        <f t="shared" si="122"/>
        <v/>
      </c>
      <c r="DK492" s="12">
        <f t="shared" si="123"/>
        <v>4</v>
      </c>
      <c r="DM492" s="242" t="str">
        <f t="shared" si="124"/>
        <v/>
      </c>
      <c r="DN492" s="250">
        <f t="shared" si="125"/>
        <v>1</v>
      </c>
      <c r="DO492" s="250">
        <f t="shared" si="126"/>
        <v>1</v>
      </c>
      <c r="DP492" s="250">
        <f t="shared" si="127"/>
        <v>0</v>
      </c>
      <c r="DQ492" s="250"/>
      <c r="DR492" s="250"/>
      <c r="DS492" s="250"/>
      <c r="DT492" s="250"/>
      <c r="DU492" s="250"/>
      <c r="DV492" s="250"/>
      <c r="DW492" s="250"/>
      <c r="DX492" s="250"/>
      <c r="DY492" s="250"/>
      <c r="DZ492" s="250"/>
      <c r="EA492" s="250"/>
      <c r="EB492" s="250"/>
      <c r="EC492" s="250"/>
      <c r="ED492" s="250"/>
      <c r="EE492" s="250"/>
      <c r="EF492" s="250"/>
      <c r="EG492" s="250"/>
      <c r="EH492" s="250"/>
      <c r="EI492" s="250"/>
    </row>
    <row r="493" spans="1:139" s="184" customFormat="1" ht="31.5" customHeight="1" x14ac:dyDescent="0.2">
      <c r="A493" s="179">
        <v>2022</v>
      </c>
      <c r="B493" s="152">
        <v>3</v>
      </c>
      <c r="C493" s="282">
        <v>44642</v>
      </c>
      <c r="D493" s="152">
        <v>417</v>
      </c>
      <c r="E493" s="152">
        <v>660</v>
      </c>
      <c r="F493" s="152">
        <v>4</v>
      </c>
      <c r="G493" s="183" t="s">
        <v>263</v>
      </c>
      <c r="H493" s="271" t="s">
        <v>264</v>
      </c>
      <c r="I493" s="271" t="s">
        <v>365</v>
      </c>
      <c r="J493" s="271">
        <v>1</v>
      </c>
      <c r="K493" s="271">
        <v>6</v>
      </c>
      <c r="L493" s="185">
        <v>1265</v>
      </c>
      <c r="M493" s="186">
        <v>1190.365</v>
      </c>
      <c r="N493" s="187">
        <v>1354.8150000000001</v>
      </c>
      <c r="O493" s="178">
        <v>1413</v>
      </c>
      <c r="P493" s="178">
        <v>1409</v>
      </c>
      <c r="Q493" s="178">
        <v>1502</v>
      </c>
      <c r="R493" s="178">
        <v>1539</v>
      </c>
      <c r="S493" s="178">
        <v>1533</v>
      </c>
      <c r="T493" s="178">
        <v>1262</v>
      </c>
      <c r="U493" s="178">
        <v>1299</v>
      </c>
      <c r="V493" s="178">
        <v>1296</v>
      </c>
      <c r="W493" s="178">
        <v>1372</v>
      </c>
      <c r="X493" s="178">
        <v>1353</v>
      </c>
      <c r="Y493" s="153"/>
      <c r="Z493" s="153"/>
      <c r="AA493" s="178">
        <v>1542</v>
      </c>
      <c r="AB493" s="178">
        <v>1527</v>
      </c>
      <c r="AC493" s="178">
        <v>1527</v>
      </c>
      <c r="AD493" s="178">
        <v>1501</v>
      </c>
      <c r="AE493" s="178">
        <v>1520</v>
      </c>
      <c r="AF493" s="178">
        <v>1354</v>
      </c>
      <c r="AG493" s="178">
        <v>1339</v>
      </c>
      <c r="AH493" s="178">
        <v>1325</v>
      </c>
      <c r="AI493" s="178">
        <v>1326</v>
      </c>
      <c r="AJ493" s="178">
        <v>1309</v>
      </c>
      <c r="AK493" s="153"/>
      <c r="AL493" s="153"/>
      <c r="AM493" s="178"/>
      <c r="AN493" s="178"/>
      <c r="AO493" s="214"/>
      <c r="AP493" s="168">
        <v>21</v>
      </c>
      <c r="AQ493" s="169">
        <v>180</v>
      </c>
      <c r="AR493" s="167"/>
      <c r="AS493" s="167"/>
      <c r="AT493" s="167"/>
      <c r="AU493" s="167"/>
      <c r="AV493" s="167">
        <v>144</v>
      </c>
      <c r="AW493" s="167">
        <v>3</v>
      </c>
      <c r="AX493" s="167">
        <v>2</v>
      </c>
      <c r="AY493" s="167">
        <v>6</v>
      </c>
      <c r="AZ493" s="167"/>
      <c r="BA493" s="167"/>
      <c r="BB493" s="167"/>
      <c r="BC493" s="167"/>
      <c r="BD493" s="167"/>
      <c r="BE493" s="167"/>
      <c r="BF493" s="167"/>
      <c r="BG493" s="167"/>
      <c r="BH493" s="167"/>
      <c r="BI493" s="167"/>
      <c r="BJ493" s="167"/>
      <c r="BK493" s="167">
        <v>270</v>
      </c>
      <c r="BL493" s="167">
        <v>10</v>
      </c>
      <c r="BM493" s="167">
        <v>12</v>
      </c>
      <c r="BN493" s="167">
        <v>14</v>
      </c>
      <c r="BO493" s="167">
        <v>12</v>
      </c>
      <c r="BP493" s="167">
        <v>6</v>
      </c>
      <c r="BQ493" s="167"/>
      <c r="BR493" s="167"/>
      <c r="BS493" s="167"/>
      <c r="BT493" s="167"/>
      <c r="BU493" s="167"/>
      <c r="BV493" s="167"/>
      <c r="BW493" s="167">
        <v>2</v>
      </c>
      <c r="BX493" s="170">
        <v>2</v>
      </c>
      <c r="BY493" s="170">
        <v>3</v>
      </c>
      <c r="BZ493" s="170"/>
      <c r="CA493" s="170"/>
      <c r="CB493" s="170"/>
      <c r="CC493" s="170"/>
      <c r="CD493" s="170"/>
      <c r="CE493" s="170"/>
      <c r="CF493" s="170"/>
      <c r="CG493" s="171"/>
      <c r="CH493" s="166">
        <v>1.4999999999999999E-2</v>
      </c>
      <c r="CI493" s="283"/>
      <c r="CJ493" s="172"/>
      <c r="CK493" s="154"/>
      <c r="CL493" s="154"/>
      <c r="CM493" s="154"/>
      <c r="CN493" s="154"/>
      <c r="CO493" s="154" t="s">
        <v>367</v>
      </c>
      <c r="CP493" s="273" t="s">
        <v>368</v>
      </c>
      <c r="CQ493" s="250" t="s">
        <v>380</v>
      </c>
      <c r="CR493" s="250" t="s">
        <v>370</v>
      </c>
      <c r="CS493" s="250">
        <v>12</v>
      </c>
      <c r="CT493" s="250"/>
      <c r="CU493" s="250"/>
      <c r="CV493" s="250"/>
      <c r="CW493" s="250"/>
      <c r="CX493" s="250"/>
      <c r="CY493" s="250" t="str">
        <f t="shared" si="112"/>
        <v/>
      </c>
      <c r="CZ493" s="178">
        <f t="shared" si="113"/>
        <v>1501</v>
      </c>
      <c r="DA493" s="178">
        <f t="shared" si="114"/>
        <v>1323.5</v>
      </c>
      <c r="DB493" s="243">
        <f t="shared" si="115"/>
        <v>414</v>
      </c>
      <c r="DC493" s="12">
        <f t="shared" si="116"/>
        <v>65</v>
      </c>
      <c r="DD493" s="271">
        <f t="shared" si="117"/>
        <v>11</v>
      </c>
      <c r="DE493" s="271" t="str">
        <f t="shared" si="118"/>
        <v/>
      </c>
      <c r="DF493" s="167" t="str">
        <f t="shared" si="119"/>
        <v/>
      </c>
      <c r="DG493" s="271" t="str">
        <f t="shared" si="120"/>
        <v/>
      </c>
      <c r="DH493" s="243">
        <f t="shared" si="121"/>
        <v>425</v>
      </c>
      <c r="DI493" s="281">
        <f t="shared" si="122"/>
        <v>2.5882352941176471E-2</v>
      </c>
      <c r="DK493" s="12" t="str">
        <f t="shared" si="123"/>
        <v/>
      </c>
      <c r="DM493" s="242">
        <f t="shared" si="124"/>
        <v>58.5</v>
      </c>
      <c r="DN493" s="250">
        <f t="shared" si="125"/>
        <v>0</v>
      </c>
      <c r="DO493" s="250">
        <f t="shared" si="126"/>
        <v>1</v>
      </c>
      <c r="DP493" s="250">
        <f t="shared" si="127"/>
        <v>1</v>
      </c>
      <c r="DQ493" s="250"/>
      <c r="DR493" s="250"/>
      <c r="DS493" s="250"/>
      <c r="DT493" s="250"/>
      <c r="DU493" s="250"/>
      <c r="DV493" s="250"/>
      <c r="DW493" s="250"/>
      <c r="DX493" s="250"/>
      <c r="DY493" s="250"/>
      <c r="DZ493" s="250"/>
      <c r="EA493" s="250"/>
      <c r="EB493" s="250"/>
      <c r="EC493" s="250"/>
      <c r="ED493" s="250"/>
      <c r="EE493" s="250"/>
      <c r="EF493" s="250"/>
      <c r="EG493" s="250"/>
      <c r="EH493" s="250"/>
      <c r="EI493" s="250"/>
    </row>
    <row r="494" spans="1:139" s="184" customFormat="1" ht="31.5" customHeight="1" x14ac:dyDescent="0.2">
      <c r="A494" s="179">
        <v>2022</v>
      </c>
      <c r="B494" s="152">
        <v>3</v>
      </c>
      <c r="C494" s="282">
        <v>44642</v>
      </c>
      <c r="D494" s="152">
        <v>417</v>
      </c>
      <c r="E494" s="152">
        <v>661</v>
      </c>
      <c r="F494" s="152">
        <v>4</v>
      </c>
      <c r="G494" s="183" t="s">
        <v>265</v>
      </c>
      <c r="H494" s="271" t="s">
        <v>266</v>
      </c>
      <c r="I494" s="271" t="s">
        <v>365</v>
      </c>
      <c r="J494" s="271">
        <v>1</v>
      </c>
      <c r="K494" s="271">
        <v>6</v>
      </c>
      <c r="L494" s="185">
        <v>138</v>
      </c>
      <c r="M494" s="186">
        <v>129.858</v>
      </c>
      <c r="N494" s="187">
        <v>147.798</v>
      </c>
      <c r="O494" s="178">
        <v>151</v>
      </c>
      <c r="P494" s="178">
        <v>148</v>
      </c>
      <c r="Q494" s="178">
        <v>167</v>
      </c>
      <c r="R494" s="178">
        <v>170</v>
      </c>
      <c r="S494" s="178">
        <v>168</v>
      </c>
      <c r="T494" s="178">
        <v>140</v>
      </c>
      <c r="U494" s="178">
        <v>141</v>
      </c>
      <c r="V494" s="178">
        <v>142</v>
      </c>
      <c r="W494" s="178">
        <v>145</v>
      </c>
      <c r="X494" s="178">
        <v>144</v>
      </c>
      <c r="Y494" s="153">
        <v>154</v>
      </c>
      <c r="Z494" s="153">
        <v>175</v>
      </c>
      <c r="AA494" s="178">
        <v>170</v>
      </c>
      <c r="AB494" s="178">
        <v>168</v>
      </c>
      <c r="AC494" s="178">
        <v>165</v>
      </c>
      <c r="AD494" s="178">
        <v>171</v>
      </c>
      <c r="AE494" s="178">
        <v>169</v>
      </c>
      <c r="AF494" s="178">
        <v>152</v>
      </c>
      <c r="AG494" s="178">
        <v>144</v>
      </c>
      <c r="AH494" s="178">
        <v>143</v>
      </c>
      <c r="AI494" s="178">
        <v>145</v>
      </c>
      <c r="AJ494" s="178">
        <v>149</v>
      </c>
      <c r="AK494" s="153">
        <v>175</v>
      </c>
      <c r="AL494" s="153">
        <v>183</v>
      </c>
      <c r="AM494" s="178"/>
      <c r="AN494" s="178"/>
      <c r="AO494" s="214"/>
      <c r="AP494" s="168">
        <v>21</v>
      </c>
      <c r="AQ494" s="169">
        <v>180</v>
      </c>
      <c r="AR494" s="167"/>
      <c r="AS494" s="167"/>
      <c r="AT494" s="167"/>
      <c r="AU494" s="167"/>
      <c r="AV494" s="167"/>
      <c r="AW494" s="167"/>
      <c r="AX494" s="167"/>
      <c r="AY494" s="167"/>
      <c r="AZ494" s="167"/>
      <c r="BA494" s="167"/>
      <c r="BB494" s="167"/>
      <c r="BC494" s="167"/>
      <c r="BD494" s="167"/>
      <c r="BE494" s="167"/>
      <c r="BF494" s="167"/>
      <c r="BG494" s="167"/>
      <c r="BH494" s="167"/>
      <c r="BI494" s="167"/>
      <c r="BJ494" s="167"/>
      <c r="BK494" s="167"/>
      <c r="BL494" s="167"/>
      <c r="BM494" s="167"/>
      <c r="BN494" s="167"/>
      <c r="BO494" s="167"/>
      <c r="BP494" s="167"/>
      <c r="BQ494" s="167"/>
      <c r="BR494" s="167"/>
      <c r="BS494" s="167"/>
      <c r="BT494" s="167"/>
      <c r="BU494" s="167"/>
      <c r="BV494" s="167"/>
      <c r="BW494" s="167"/>
      <c r="BX494" s="170"/>
      <c r="BY494" s="170"/>
      <c r="BZ494" s="170"/>
      <c r="CA494" s="170"/>
      <c r="CB494" s="170"/>
      <c r="CC494" s="170"/>
      <c r="CD494" s="170"/>
      <c r="CE494" s="170"/>
      <c r="CF494" s="170"/>
      <c r="CG494" s="171"/>
      <c r="CH494" s="166">
        <v>1.4999999999999999E-2</v>
      </c>
      <c r="CI494" s="283"/>
      <c r="CJ494" s="172"/>
      <c r="CK494" s="154"/>
      <c r="CL494" s="154"/>
      <c r="CM494" s="154"/>
      <c r="CN494" s="154"/>
      <c r="CO494" s="154" t="s">
        <v>367</v>
      </c>
      <c r="CP494" s="273" t="s">
        <v>368</v>
      </c>
      <c r="CQ494" s="250" t="s">
        <v>381</v>
      </c>
      <c r="CR494" s="250" t="s">
        <v>370</v>
      </c>
      <c r="CS494" s="250">
        <v>12</v>
      </c>
      <c r="CT494" s="250"/>
      <c r="CU494" s="250"/>
      <c r="CV494" s="250"/>
      <c r="CW494" s="250"/>
      <c r="CX494" s="250"/>
      <c r="CY494" s="250" t="str">
        <f t="shared" si="112"/>
        <v/>
      </c>
      <c r="CZ494" s="178">
        <f t="shared" si="113"/>
        <v>165</v>
      </c>
      <c r="DA494" s="178">
        <f t="shared" si="114"/>
        <v>144.5</v>
      </c>
      <c r="DB494" s="243">
        <f t="shared" si="115"/>
        <v>0</v>
      </c>
      <c r="DC494" s="12">
        <f t="shared" si="116"/>
        <v>0</v>
      </c>
      <c r="DD494" s="271">
        <f t="shared" si="117"/>
        <v>0</v>
      </c>
      <c r="DE494" s="271">
        <f t="shared" si="118"/>
        <v>172</v>
      </c>
      <c r="DF494" s="167">
        <f t="shared" si="119"/>
        <v>21</v>
      </c>
      <c r="DG494" s="271">
        <f t="shared" si="120"/>
        <v>0</v>
      </c>
      <c r="DH494" s="243">
        <f t="shared" si="121"/>
        <v>0</v>
      </c>
      <c r="DI494" s="281" t="str">
        <f t="shared" si="122"/>
        <v/>
      </c>
      <c r="DK494" s="12">
        <f t="shared" si="123"/>
        <v>0</v>
      </c>
      <c r="DM494" s="242">
        <f t="shared" si="124"/>
        <v>6.5</v>
      </c>
      <c r="DN494" s="250">
        <f t="shared" si="125"/>
        <v>1</v>
      </c>
      <c r="DO494" s="250">
        <f t="shared" si="126"/>
        <v>1</v>
      </c>
      <c r="DP494" s="250">
        <f t="shared" si="127"/>
        <v>1</v>
      </c>
      <c r="DQ494" s="250"/>
      <c r="DR494" s="250"/>
      <c r="DS494" s="250"/>
      <c r="DT494" s="250"/>
      <c r="DU494" s="250"/>
      <c r="DV494" s="250"/>
      <c r="DW494" s="250"/>
      <c r="DX494" s="250"/>
      <c r="DY494" s="250"/>
      <c r="DZ494" s="250"/>
      <c r="EA494" s="250"/>
      <c r="EB494" s="250"/>
      <c r="EC494" s="250"/>
      <c r="ED494" s="250"/>
      <c r="EE494" s="250"/>
      <c r="EF494" s="250"/>
      <c r="EG494" s="250"/>
      <c r="EH494" s="250"/>
      <c r="EI494" s="250"/>
    </row>
    <row r="495" spans="1:139" s="184" customFormat="1" ht="31.5" customHeight="1" x14ac:dyDescent="0.2">
      <c r="A495" s="179">
        <v>2022</v>
      </c>
      <c r="B495" s="152">
        <v>3</v>
      </c>
      <c r="C495" s="282">
        <v>44642</v>
      </c>
      <c r="D495" s="152">
        <v>425</v>
      </c>
      <c r="E495" s="152">
        <v>674</v>
      </c>
      <c r="F495" s="152">
        <v>4</v>
      </c>
      <c r="G495" s="183" t="s">
        <v>115</v>
      </c>
      <c r="H495" s="271" t="s">
        <v>116</v>
      </c>
      <c r="I495" s="271" t="s">
        <v>371</v>
      </c>
      <c r="J495" s="271">
        <v>2</v>
      </c>
      <c r="K495" s="271">
        <v>1</v>
      </c>
      <c r="L495" s="185">
        <v>256</v>
      </c>
      <c r="M495" s="186">
        <v>240.89599999999999</v>
      </c>
      <c r="N495" s="187">
        <v>274.17599999999999</v>
      </c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53"/>
      <c r="Z495" s="153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53"/>
      <c r="AL495" s="153"/>
      <c r="AM495" s="178"/>
      <c r="AN495" s="178"/>
      <c r="AO495" s="214"/>
      <c r="AP495" s="168">
        <v>60</v>
      </c>
      <c r="AQ495" s="169">
        <v>120</v>
      </c>
      <c r="AR495" s="167"/>
      <c r="AS495" s="167"/>
      <c r="AT495" s="167"/>
      <c r="AU495" s="167"/>
      <c r="AV495" s="167">
        <v>50</v>
      </c>
      <c r="AW495" s="167"/>
      <c r="AX495" s="167"/>
      <c r="AY495" s="167"/>
      <c r="AZ495" s="167"/>
      <c r="BA495" s="167"/>
      <c r="BB495" s="167"/>
      <c r="BC495" s="167"/>
      <c r="BD495" s="167"/>
      <c r="BE495" s="167"/>
      <c r="BF495" s="167"/>
      <c r="BG495" s="167"/>
      <c r="BH495" s="167"/>
      <c r="BI495" s="167"/>
      <c r="BJ495" s="167"/>
      <c r="BK495" s="167"/>
      <c r="BL495" s="167"/>
      <c r="BM495" s="167"/>
      <c r="BN495" s="167"/>
      <c r="BO495" s="167"/>
      <c r="BP495" s="167"/>
      <c r="BQ495" s="167"/>
      <c r="BR495" s="167"/>
      <c r="BS495" s="167"/>
      <c r="BT495" s="167"/>
      <c r="BU495" s="167"/>
      <c r="BV495" s="167"/>
      <c r="BW495" s="167"/>
      <c r="BX495" s="170"/>
      <c r="BY495" s="170"/>
      <c r="BZ495" s="170"/>
      <c r="CA495" s="170"/>
      <c r="CB495" s="170"/>
      <c r="CC495" s="170"/>
      <c r="CD495" s="170"/>
      <c r="CE495" s="170"/>
      <c r="CF495" s="170"/>
      <c r="CG495" s="171"/>
      <c r="CH495" s="166">
        <v>1.4999999999999999E-2</v>
      </c>
      <c r="CI495" s="283"/>
      <c r="CJ495" s="172"/>
      <c r="CK495" s="154"/>
      <c r="CL495" s="154"/>
      <c r="CM495" s="154"/>
      <c r="CN495" s="154"/>
      <c r="CO495" s="154" t="s">
        <v>367</v>
      </c>
      <c r="CP495" s="273" t="s">
        <v>372</v>
      </c>
      <c r="CQ495" s="250" t="s">
        <v>422</v>
      </c>
      <c r="CR495" s="250" t="s">
        <v>374</v>
      </c>
      <c r="CS495" s="250">
        <v>12</v>
      </c>
      <c r="CT495" s="250"/>
      <c r="CU495" s="250"/>
      <c r="CV495" s="250"/>
      <c r="CW495" s="250"/>
      <c r="CX495" s="250"/>
      <c r="CY495" s="250" t="str">
        <f t="shared" si="112"/>
        <v/>
      </c>
      <c r="CZ495" s="178" t="str">
        <f t="shared" si="113"/>
        <v/>
      </c>
      <c r="DA495" s="178" t="str">
        <f t="shared" si="114"/>
        <v/>
      </c>
      <c r="DB495" s="243">
        <f t="shared" si="115"/>
        <v>50</v>
      </c>
      <c r="DC495" s="12">
        <f t="shared" si="116"/>
        <v>0</v>
      </c>
      <c r="DD495" s="271">
        <f t="shared" si="117"/>
        <v>0</v>
      </c>
      <c r="DE495" s="271" t="str">
        <f t="shared" si="118"/>
        <v/>
      </c>
      <c r="DF495" s="167" t="str">
        <f t="shared" si="119"/>
        <v/>
      </c>
      <c r="DG495" s="271" t="str">
        <f t="shared" si="120"/>
        <v/>
      </c>
      <c r="DH495" s="243">
        <f t="shared" si="121"/>
        <v>50</v>
      </c>
      <c r="DI495" s="281">
        <f t="shared" si="122"/>
        <v>0</v>
      </c>
      <c r="DK495" s="12" t="str">
        <f t="shared" si="123"/>
        <v/>
      </c>
      <c r="DM495" s="242" t="str">
        <f t="shared" si="124"/>
        <v/>
      </c>
      <c r="DN495" s="250">
        <f t="shared" si="125"/>
        <v>0</v>
      </c>
      <c r="DO495" s="250">
        <f t="shared" si="126"/>
        <v>1</v>
      </c>
      <c r="DP495" s="250">
        <f t="shared" si="127"/>
        <v>0</v>
      </c>
      <c r="DQ495" s="250"/>
      <c r="DR495" s="250"/>
      <c r="DS495" s="250"/>
      <c r="DT495" s="250"/>
      <c r="DU495" s="250"/>
      <c r="DV495" s="250"/>
      <c r="DW495" s="250"/>
      <c r="DX495" s="250"/>
      <c r="DY495" s="250"/>
      <c r="DZ495" s="250"/>
      <c r="EA495" s="250"/>
      <c r="EB495" s="250"/>
      <c r="EC495" s="250"/>
      <c r="ED495" s="250"/>
      <c r="EE495" s="250"/>
      <c r="EF495" s="250"/>
      <c r="EG495" s="250"/>
      <c r="EH495" s="250"/>
      <c r="EI495" s="250"/>
    </row>
    <row r="496" spans="1:139" s="184" customFormat="1" ht="31.5" customHeight="1" x14ac:dyDescent="0.2">
      <c r="A496" s="179">
        <v>2022</v>
      </c>
      <c r="B496" s="152">
        <v>3</v>
      </c>
      <c r="C496" s="282">
        <v>44642</v>
      </c>
      <c r="D496" s="152">
        <v>423</v>
      </c>
      <c r="E496" s="152">
        <v>669</v>
      </c>
      <c r="F496" s="152">
        <v>5</v>
      </c>
      <c r="G496" s="183" t="s">
        <v>235</v>
      </c>
      <c r="H496" s="271" t="s">
        <v>236</v>
      </c>
      <c r="I496" s="271" t="s">
        <v>365</v>
      </c>
      <c r="J496" s="271">
        <v>2</v>
      </c>
      <c r="K496" s="271">
        <v>2</v>
      </c>
      <c r="L496" s="185">
        <v>954</v>
      </c>
      <c r="M496" s="186">
        <v>897.71400000000006</v>
      </c>
      <c r="N496" s="187">
        <v>1021.734</v>
      </c>
      <c r="O496" s="178">
        <v>1510</v>
      </c>
      <c r="P496" s="178">
        <v>1331</v>
      </c>
      <c r="Q496" s="178">
        <v>1408</v>
      </c>
      <c r="R496" s="178">
        <v>1350</v>
      </c>
      <c r="S496" s="178">
        <v>1284</v>
      </c>
      <c r="T496" s="178">
        <v>1020</v>
      </c>
      <c r="U496" s="178">
        <v>1025</v>
      </c>
      <c r="V496" s="178">
        <v>1013</v>
      </c>
      <c r="W496" s="178">
        <v>1026</v>
      </c>
      <c r="X496" s="178">
        <v>1032</v>
      </c>
      <c r="Y496" s="153">
        <v>170</v>
      </c>
      <c r="Z496" s="153">
        <v>170</v>
      </c>
      <c r="AA496" s="178">
        <v>1313</v>
      </c>
      <c r="AB496" s="178">
        <v>1291</v>
      </c>
      <c r="AC496" s="178">
        <v>1279</v>
      </c>
      <c r="AD496" s="178">
        <v>1373</v>
      </c>
      <c r="AE496" s="178">
        <v>1366</v>
      </c>
      <c r="AF496" s="178">
        <v>1029</v>
      </c>
      <c r="AG496" s="178">
        <v>1003</v>
      </c>
      <c r="AH496" s="178">
        <v>1008</v>
      </c>
      <c r="AI496" s="178">
        <v>1013</v>
      </c>
      <c r="AJ496" s="178">
        <v>1031</v>
      </c>
      <c r="AK496" s="153">
        <v>170</v>
      </c>
      <c r="AL496" s="153">
        <v>204</v>
      </c>
      <c r="AM496" s="178"/>
      <c r="AN496" s="178"/>
      <c r="AO496" s="214"/>
      <c r="AP496" s="168">
        <v>40</v>
      </c>
      <c r="AQ496" s="169">
        <v>180</v>
      </c>
      <c r="AR496" s="167"/>
      <c r="AS496" s="167"/>
      <c r="AT496" s="167"/>
      <c r="AU496" s="167"/>
      <c r="AV496" s="167">
        <v>402</v>
      </c>
      <c r="AW496" s="167">
        <v>3</v>
      </c>
      <c r="AX496" s="167">
        <v>1</v>
      </c>
      <c r="AY496" s="167">
        <v>7</v>
      </c>
      <c r="AZ496" s="167">
        <v>2</v>
      </c>
      <c r="BA496" s="167"/>
      <c r="BB496" s="167"/>
      <c r="BC496" s="167"/>
      <c r="BD496" s="167"/>
      <c r="BE496" s="167"/>
      <c r="BF496" s="167"/>
      <c r="BG496" s="167"/>
      <c r="BH496" s="167"/>
      <c r="BI496" s="167"/>
      <c r="BJ496" s="167"/>
      <c r="BK496" s="167"/>
      <c r="BL496" s="167">
        <v>18</v>
      </c>
      <c r="BM496" s="167">
        <v>8</v>
      </c>
      <c r="BN496" s="167">
        <v>6</v>
      </c>
      <c r="BO496" s="167">
        <v>4</v>
      </c>
      <c r="BP496" s="167">
        <v>4</v>
      </c>
      <c r="BQ496" s="167"/>
      <c r="BR496" s="167"/>
      <c r="BS496" s="167"/>
      <c r="BT496" s="167"/>
      <c r="BU496" s="167"/>
      <c r="BV496" s="167"/>
      <c r="BW496" s="167">
        <v>10</v>
      </c>
      <c r="BX496" s="170">
        <v>4</v>
      </c>
      <c r="BY496" s="170">
        <v>6</v>
      </c>
      <c r="BZ496" s="170">
        <v>3</v>
      </c>
      <c r="CA496" s="170"/>
      <c r="CB496" s="170"/>
      <c r="CC496" s="170"/>
      <c r="CD496" s="170"/>
      <c r="CE496" s="170"/>
      <c r="CF496" s="170"/>
      <c r="CG496" s="171"/>
      <c r="CH496" s="166">
        <v>1.4999999999999999E-2</v>
      </c>
      <c r="CI496" s="283"/>
      <c r="CJ496" s="172"/>
      <c r="CK496" s="154"/>
      <c r="CL496" s="154"/>
      <c r="CM496" s="154"/>
      <c r="CN496" s="154"/>
      <c r="CO496" s="154" t="s">
        <v>367</v>
      </c>
      <c r="CP496" s="273" t="s">
        <v>368</v>
      </c>
      <c r="CQ496" s="250" t="s">
        <v>402</v>
      </c>
      <c r="CR496" s="250" t="s">
        <v>370</v>
      </c>
      <c r="CS496" s="250">
        <v>12</v>
      </c>
      <c r="CT496" s="250"/>
      <c r="CU496" s="250"/>
      <c r="CV496" s="250"/>
      <c r="CW496" s="250"/>
      <c r="CX496" s="250"/>
      <c r="CY496" s="250" t="str">
        <f t="shared" si="112"/>
        <v/>
      </c>
      <c r="CZ496" s="178">
        <f t="shared" si="113"/>
        <v>1351</v>
      </c>
      <c r="DA496" s="178">
        <f t="shared" si="114"/>
        <v>1020</v>
      </c>
      <c r="DB496" s="243">
        <f t="shared" si="115"/>
        <v>402</v>
      </c>
      <c r="DC496" s="12">
        <f t="shared" si="116"/>
        <v>53</v>
      </c>
      <c r="DD496" s="271">
        <f t="shared" si="117"/>
        <v>27</v>
      </c>
      <c r="DE496" s="271">
        <f t="shared" si="118"/>
        <v>179</v>
      </c>
      <c r="DF496" s="167">
        <f t="shared" si="119"/>
        <v>40</v>
      </c>
      <c r="DG496" s="271">
        <f t="shared" si="120"/>
        <v>0.7</v>
      </c>
      <c r="DH496" s="243">
        <f t="shared" si="121"/>
        <v>429</v>
      </c>
      <c r="DI496" s="281">
        <f t="shared" si="122"/>
        <v>6.2937062937062943E-2</v>
      </c>
      <c r="DK496" s="12">
        <f t="shared" si="123"/>
        <v>0</v>
      </c>
      <c r="DM496" s="242">
        <f t="shared" si="124"/>
        <v>66</v>
      </c>
      <c r="DN496" s="250">
        <f t="shared" si="125"/>
        <v>1</v>
      </c>
      <c r="DO496" s="250">
        <f t="shared" si="126"/>
        <v>1</v>
      </c>
      <c r="DP496" s="250">
        <f t="shared" si="127"/>
        <v>1</v>
      </c>
      <c r="DQ496" s="250"/>
      <c r="DR496" s="250"/>
      <c r="DS496" s="250"/>
      <c r="DT496" s="250"/>
      <c r="DU496" s="250"/>
      <c r="DV496" s="250"/>
      <c r="DW496" s="250"/>
      <c r="DX496" s="250"/>
      <c r="DY496" s="250"/>
      <c r="DZ496" s="250"/>
      <c r="EA496" s="250"/>
      <c r="EB496" s="250"/>
      <c r="EC496" s="250"/>
      <c r="ED496" s="250"/>
      <c r="EE496" s="250"/>
      <c r="EF496" s="250"/>
      <c r="EG496" s="250"/>
      <c r="EH496" s="250"/>
      <c r="EI496" s="250"/>
    </row>
    <row r="497" spans="1:139" s="184" customFormat="1" ht="31.5" customHeight="1" x14ac:dyDescent="0.2">
      <c r="A497" s="179">
        <v>2022</v>
      </c>
      <c r="B497" s="152">
        <v>3</v>
      </c>
      <c r="C497" s="282">
        <v>44642</v>
      </c>
      <c r="D497" s="152">
        <v>382</v>
      </c>
      <c r="E497" s="152">
        <v>449</v>
      </c>
      <c r="F497" s="152">
        <v>6</v>
      </c>
      <c r="G497" s="183" t="s">
        <v>285</v>
      </c>
      <c r="H497" s="271" t="s">
        <v>286</v>
      </c>
      <c r="I497" s="271" t="s">
        <v>365</v>
      </c>
      <c r="J497" s="271">
        <v>3</v>
      </c>
      <c r="K497" s="271">
        <v>1</v>
      </c>
      <c r="L497" s="185">
        <v>46</v>
      </c>
      <c r="M497" s="186">
        <v>40.985999999999997</v>
      </c>
      <c r="N497" s="187">
        <v>50.048000000000002</v>
      </c>
      <c r="O497" s="178">
        <v>85</v>
      </c>
      <c r="P497" s="178">
        <v>69</v>
      </c>
      <c r="Q497" s="178"/>
      <c r="R497" s="178"/>
      <c r="S497" s="178"/>
      <c r="T497" s="178">
        <v>44</v>
      </c>
      <c r="U497" s="178">
        <v>52</v>
      </c>
      <c r="V497" s="178"/>
      <c r="W497" s="178"/>
      <c r="X497" s="178"/>
      <c r="Y497" s="153">
        <v>85</v>
      </c>
      <c r="Z497" s="153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53"/>
      <c r="AL497" s="153"/>
      <c r="AM497" s="178"/>
      <c r="AN497" s="178"/>
      <c r="AO497" s="214"/>
      <c r="AP497" s="168">
        <v>112</v>
      </c>
      <c r="AQ497" s="169">
        <v>96</v>
      </c>
      <c r="AR497" s="167"/>
      <c r="AS497" s="167"/>
      <c r="AT497" s="167"/>
      <c r="AU497" s="167"/>
      <c r="AV497" s="167">
        <v>3600</v>
      </c>
      <c r="AW497" s="167">
        <v>2</v>
      </c>
      <c r="AX497" s="167">
        <v>1</v>
      </c>
      <c r="AY497" s="167">
        <v>5</v>
      </c>
      <c r="AZ497" s="167"/>
      <c r="BA497" s="167"/>
      <c r="BB497" s="167"/>
      <c r="BC497" s="167"/>
      <c r="BD497" s="167"/>
      <c r="BE497" s="167"/>
      <c r="BF497" s="167"/>
      <c r="BG497" s="167"/>
      <c r="BH497" s="167"/>
      <c r="BI497" s="167"/>
      <c r="BJ497" s="167"/>
      <c r="BK497" s="167">
        <v>360</v>
      </c>
      <c r="BL497" s="167"/>
      <c r="BM497" s="167"/>
      <c r="BN497" s="167"/>
      <c r="BO497" s="167"/>
      <c r="BP497" s="167"/>
      <c r="BQ497" s="167"/>
      <c r="BR497" s="167"/>
      <c r="BS497" s="167"/>
      <c r="BT497" s="167"/>
      <c r="BU497" s="167"/>
      <c r="BV497" s="167"/>
      <c r="BW497" s="167"/>
      <c r="BX497" s="170"/>
      <c r="BY497" s="170"/>
      <c r="BZ497" s="170"/>
      <c r="CA497" s="170"/>
      <c r="CB497" s="170"/>
      <c r="CC497" s="170"/>
      <c r="CD497" s="170"/>
      <c r="CE497" s="170"/>
      <c r="CF497" s="170"/>
      <c r="CG497" s="171"/>
      <c r="CH497" s="166">
        <v>1.4999999999999999E-2</v>
      </c>
      <c r="CI497" s="283"/>
      <c r="CJ497" s="172"/>
      <c r="CK497" s="154"/>
      <c r="CL497" s="154"/>
      <c r="CM497" s="154"/>
      <c r="CN497" s="154"/>
      <c r="CO497" s="154" t="s">
        <v>367</v>
      </c>
      <c r="CP497" s="273" t="s">
        <v>368</v>
      </c>
      <c r="CQ497" s="250" t="s">
        <v>377</v>
      </c>
      <c r="CR497" s="250" t="s">
        <v>370</v>
      </c>
      <c r="CS497" s="250">
        <v>12</v>
      </c>
      <c r="CT497" s="250"/>
      <c r="CU497" s="250"/>
      <c r="CV497" s="250"/>
      <c r="CW497" s="250"/>
      <c r="CX497" s="250"/>
      <c r="CY497" s="250" t="str">
        <f t="shared" si="112"/>
        <v/>
      </c>
      <c r="CZ497" s="178">
        <f t="shared" si="113"/>
        <v>77</v>
      </c>
      <c r="DA497" s="178">
        <f t="shared" si="114"/>
        <v>48</v>
      </c>
      <c r="DB497" s="243">
        <f t="shared" si="115"/>
        <v>3960</v>
      </c>
      <c r="DC497" s="12">
        <f t="shared" si="116"/>
        <v>8</v>
      </c>
      <c r="DD497" s="271">
        <f t="shared" si="117"/>
        <v>8</v>
      </c>
      <c r="DE497" s="271">
        <f t="shared" si="118"/>
        <v>85</v>
      </c>
      <c r="DF497" s="167">
        <f t="shared" si="119"/>
        <v>127</v>
      </c>
      <c r="DG497" s="271">
        <f t="shared" si="120"/>
        <v>0.1</v>
      </c>
      <c r="DH497" s="243">
        <f t="shared" si="121"/>
        <v>3968</v>
      </c>
      <c r="DI497" s="281">
        <f t="shared" si="122"/>
        <v>2.0161290322580645E-3</v>
      </c>
      <c r="DK497" s="12">
        <f t="shared" si="123"/>
        <v>15</v>
      </c>
      <c r="DM497" s="242">
        <f t="shared" si="124"/>
        <v>2</v>
      </c>
      <c r="DN497" s="250">
        <f t="shared" si="125"/>
        <v>1</v>
      </c>
      <c r="DO497" s="250">
        <f t="shared" si="126"/>
        <v>1</v>
      </c>
      <c r="DP497" s="250">
        <f t="shared" si="127"/>
        <v>1</v>
      </c>
      <c r="DQ497" s="250"/>
      <c r="DR497" s="250"/>
      <c r="DS497" s="250"/>
      <c r="DT497" s="250"/>
      <c r="DU497" s="250"/>
      <c r="DV497" s="250"/>
      <c r="DW497" s="250"/>
      <c r="DX497" s="250"/>
      <c r="DY497" s="250"/>
      <c r="DZ497" s="250"/>
      <c r="EA497" s="250"/>
      <c r="EB497" s="250"/>
      <c r="EC497" s="250"/>
      <c r="ED497" s="250"/>
      <c r="EE497" s="250"/>
      <c r="EF497" s="250"/>
      <c r="EG497" s="250"/>
      <c r="EH497" s="250"/>
      <c r="EI497" s="250"/>
    </row>
    <row r="498" spans="1:139" s="184" customFormat="1" ht="31.5" customHeight="1" x14ac:dyDescent="0.2">
      <c r="A498" s="179">
        <v>2022</v>
      </c>
      <c r="B498" s="152">
        <v>3</v>
      </c>
      <c r="C498" s="282">
        <v>44642</v>
      </c>
      <c r="D498" s="152">
        <v>418</v>
      </c>
      <c r="E498" s="152">
        <v>662</v>
      </c>
      <c r="F498" s="152">
        <v>6</v>
      </c>
      <c r="G498" s="183" t="s">
        <v>207</v>
      </c>
      <c r="H498" s="271" t="s">
        <v>208</v>
      </c>
      <c r="I498" s="271" t="s">
        <v>423</v>
      </c>
      <c r="J498" s="271">
        <v>1</v>
      </c>
      <c r="K498" s="271">
        <v>4</v>
      </c>
      <c r="L498" s="185">
        <v>386</v>
      </c>
      <c r="M498" s="186">
        <v>355.12</v>
      </c>
      <c r="N498" s="187">
        <v>416.88</v>
      </c>
      <c r="O498" s="178"/>
      <c r="P498" s="178"/>
      <c r="Q498" s="178"/>
      <c r="R498" s="178"/>
      <c r="S498" s="178">
        <v>633</v>
      </c>
      <c r="T498" s="178"/>
      <c r="U498" s="178"/>
      <c r="V498" s="178"/>
      <c r="W498" s="178"/>
      <c r="X498" s="178">
        <v>438</v>
      </c>
      <c r="Y498" s="153"/>
      <c r="Z498" s="153"/>
      <c r="AA498" s="178">
        <v>644</v>
      </c>
      <c r="AB498" s="178">
        <v>618</v>
      </c>
      <c r="AC498" s="178">
        <v>624</v>
      </c>
      <c r="AD498" s="178">
        <v>653</v>
      </c>
      <c r="AE498" s="178">
        <v>659</v>
      </c>
      <c r="AF498" s="178">
        <v>457</v>
      </c>
      <c r="AG498" s="178">
        <v>423</v>
      </c>
      <c r="AH498" s="178">
        <v>429</v>
      </c>
      <c r="AI498" s="178">
        <v>431</v>
      </c>
      <c r="AJ498" s="178">
        <v>422</v>
      </c>
      <c r="AK498" s="153"/>
      <c r="AL498" s="153"/>
      <c r="AM498" s="178"/>
      <c r="AN498" s="178"/>
      <c r="AO498" s="214"/>
      <c r="AP498" s="168">
        <v>21</v>
      </c>
      <c r="AQ498" s="169">
        <v>171</v>
      </c>
      <c r="AR498" s="167"/>
      <c r="AS498" s="167"/>
      <c r="AT498" s="167"/>
      <c r="AU498" s="167"/>
      <c r="AV498" s="167">
        <v>480</v>
      </c>
      <c r="AW498" s="167">
        <v>2</v>
      </c>
      <c r="AX498" s="167">
        <v>3</v>
      </c>
      <c r="AY498" s="167">
        <v>4</v>
      </c>
      <c r="AZ498" s="167">
        <v>3</v>
      </c>
      <c r="BA498" s="167"/>
      <c r="BB498" s="167"/>
      <c r="BC498" s="167"/>
      <c r="BD498" s="167">
        <v>5</v>
      </c>
      <c r="BE498" s="167"/>
      <c r="BF498" s="167"/>
      <c r="BG498" s="167"/>
      <c r="BH498" s="167"/>
      <c r="BI498" s="167"/>
      <c r="BJ498" s="167"/>
      <c r="BK498" s="167">
        <v>96</v>
      </c>
      <c r="BL498" s="167">
        <v>9</v>
      </c>
      <c r="BM498" s="167">
        <v>3</v>
      </c>
      <c r="BN498" s="167">
        <v>2</v>
      </c>
      <c r="BO498" s="167">
        <v>2</v>
      </c>
      <c r="BP498" s="167">
        <v>4</v>
      </c>
      <c r="BQ498" s="167"/>
      <c r="BR498" s="167"/>
      <c r="BS498" s="167"/>
      <c r="BT498" s="167"/>
      <c r="BU498" s="167"/>
      <c r="BV498" s="167"/>
      <c r="BW498" s="167">
        <v>2</v>
      </c>
      <c r="BX498" s="170">
        <v>1</v>
      </c>
      <c r="BY498" s="170">
        <v>1</v>
      </c>
      <c r="BZ498" s="170">
        <v>1</v>
      </c>
      <c r="CA498" s="170"/>
      <c r="CB498" s="170"/>
      <c r="CC498" s="170"/>
      <c r="CD498" s="170"/>
      <c r="CE498" s="170"/>
      <c r="CF498" s="170"/>
      <c r="CG498" s="171"/>
      <c r="CH498" s="166">
        <v>1.4999999999999999E-2</v>
      </c>
      <c r="CI498" s="283"/>
      <c r="CJ498" s="172"/>
      <c r="CK498" s="154"/>
      <c r="CL498" s="154"/>
      <c r="CM498" s="154"/>
      <c r="CN498" s="154"/>
      <c r="CO498" s="154" t="s">
        <v>400</v>
      </c>
      <c r="CP498" s="273" t="s">
        <v>401</v>
      </c>
      <c r="CQ498" s="250"/>
      <c r="CR498" s="250"/>
      <c r="CS498" s="250">
        <v>12</v>
      </c>
      <c r="CT498" s="250"/>
      <c r="CU498" s="250"/>
      <c r="CV498" s="250"/>
      <c r="CW498" s="250"/>
      <c r="CX498" s="250"/>
      <c r="CY498" s="250" t="str">
        <f t="shared" si="112"/>
        <v/>
      </c>
      <c r="CZ498" s="178">
        <f t="shared" si="113"/>
        <v>639</v>
      </c>
      <c r="DA498" s="178">
        <f t="shared" si="114"/>
        <v>433.33333333333331</v>
      </c>
      <c r="DB498" s="243">
        <f t="shared" si="115"/>
        <v>576</v>
      </c>
      <c r="DC498" s="12">
        <f t="shared" si="116"/>
        <v>37</v>
      </c>
      <c r="DD498" s="271">
        <f t="shared" si="117"/>
        <v>9</v>
      </c>
      <c r="DE498" s="271" t="str">
        <f t="shared" si="118"/>
        <v/>
      </c>
      <c r="DF498" s="167" t="str">
        <f t="shared" si="119"/>
        <v/>
      </c>
      <c r="DG498" s="271" t="str">
        <f t="shared" si="120"/>
        <v/>
      </c>
      <c r="DH498" s="243">
        <f t="shared" si="121"/>
        <v>585</v>
      </c>
      <c r="DI498" s="281">
        <f t="shared" si="122"/>
        <v>1.5384615384615385E-2</v>
      </c>
      <c r="DK498" s="12" t="str">
        <f t="shared" si="123"/>
        <v/>
      </c>
      <c r="DM498" s="242">
        <f t="shared" si="124"/>
        <v>47.333333333333314</v>
      </c>
      <c r="DN498" s="250">
        <f t="shared" si="125"/>
        <v>0</v>
      </c>
      <c r="DO498" s="250">
        <f t="shared" si="126"/>
        <v>1</v>
      </c>
      <c r="DP498" s="250">
        <f t="shared" si="127"/>
        <v>0</v>
      </c>
      <c r="DQ498" s="250"/>
      <c r="DR498" s="250"/>
      <c r="DS498" s="250"/>
      <c r="DT498" s="250"/>
      <c r="DU498" s="250"/>
      <c r="DV498" s="250"/>
      <c r="DW498" s="250"/>
      <c r="DX498" s="250"/>
      <c r="DY498" s="250"/>
      <c r="DZ498" s="250"/>
      <c r="EA498" s="250"/>
      <c r="EB498" s="250"/>
      <c r="EC498" s="250"/>
      <c r="ED498" s="250"/>
      <c r="EE498" s="250"/>
      <c r="EF498" s="250"/>
      <c r="EG498" s="250"/>
      <c r="EH498" s="250"/>
      <c r="EI498" s="250"/>
    </row>
    <row r="499" spans="1:139" s="184" customFormat="1" ht="31.5" customHeight="1" x14ac:dyDescent="0.2">
      <c r="A499" s="179">
        <v>2022</v>
      </c>
      <c r="B499" s="152">
        <v>3</v>
      </c>
      <c r="C499" s="282">
        <v>44642</v>
      </c>
      <c r="D499" s="152">
        <v>418</v>
      </c>
      <c r="E499" s="152">
        <v>663</v>
      </c>
      <c r="F499" s="152">
        <v>6</v>
      </c>
      <c r="G499" s="183" t="s">
        <v>209</v>
      </c>
      <c r="H499" s="271" t="s">
        <v>210</v>
      </c>
      <c r="I499" s="271" t="s">
        <v>423</v>
      </c>
      <c r="J499" s="271">
        <v>1</v>
      </c>
      <c r="K499" s="271">
        <v>4</v>
      </c>
      <c r="L499" s="185">
        <v>341</v>
      </c>
      <c r="M499" s="186">
        <v>313.72000000000003</v>
      </c>
      <c r="N499" s="187">
        <v>368.28</v>
      </c>
      <c r="O499" s="178"/>
      <c r="P499" s="178"/>
      <c r="Q499" s="178"/>
      <c r="R499" s="178"/>
      <c r="S499" s="178">
        <v>606</v>
      </c>
      <c r="T499" s="178"/>
      <c r="U499" s="178"/>
      <c r="V499" s="178"/>
      <c r="W499" s="178"/>
      <c r="X499" s="178">
        <v>375</v>
      </c>
      <c r="Y499" s="153"/>
      <c r="Z499" s="153"/>
      <c r="AA499" s="178">
        <v>701</v>
      </c>
      <c r="AB499" s="178">
        <v>698</v>
      </c>
      <c r="AC499" s="178">
        <v>692</v>
      </c>
      <c r="AD499" s="178">
        <v>682</v>
      </c>
      <c r="AE499" s="178">
        <v>687</v>
      </c>
      <c r="AF499" s="178">
        <v>443</v>
      </c>
      <c r="AG499" s="178">
        <v>440</v>
      </c>
      <c r="AH499" s="178">
        <v>435</v>
      </c>
      <c r="AI499" s="178">
        <v>444</v>
      </c>
      <c r="AJ499" s="178">
        <v>389</v>
      </c>
      <c r="AK499" s="153"/>
      <c r="AL499" s="153"/>
      <c r="AM499" s="178"/>
      <c r="AN499" s="178"/>
      <c r="AO499" s="214"/>
      <c r="AP499" s="168">
        <v>21</v>
      </c>
      <c r="AQ499" s="169">
        <v>171</v>
      </c>
      <c r="AR499" s="167"/>
      <c r="AS499" s="167"/>
      <c r="AT499" s="167"/>
      <c r="AU499" s="167"/>
      <c r="AV499" s="167"/>
      <c r="AW499" s="167"/>
      <c r="AX499" s="167"/>
      <c r="AY499" s="167"/>
      <c r="AZ499" s="167"/>
      <c r="BA499" s="167"/>
      <c r="BB499" s="167"/>
      <c r="BC499" s="167"/>
      <c r="BD499" s="167"/>
      <c r="BE499" s="167"/>
      <c r="BF499" s="167"/>
      <c r="BG499" s="167"/>
      <c r="BH499" s="167"/>
      <c r="BI499" s="167"/>
      <c r="BJ499" s="167"/>
      <c r="BK499" s="167"/>
      <c r="BL499" s="167"/>
      <c r="BM499" s="167"/>
      <c r="BN499" s="167"/>
      <c r="BO499" s="167"/>
      <c r="BP499" s="167"/>
      <c r="BQ499" s="167"/>
      <c r="BR499" s="167"/>
      <c r="BS499" s="167"/>
      <c r="BT499" s="167"/>
      <c r="BU499" s="167"/>
      <c r="BV499" s="167"/>
      <c r="BW499" s="167"/>
      <c r="BX499" s="170"/>
      <c r="BY499" s="170"/>
      <c r="BZ499" s="170"/>
      <c r="CA499" s="170"/>
      <c r="CB499" s="170"/>
      <c r="CC499" s="170"/>
      <c r="CD499" s="170"/>
      <c r="CE499" s="170"/>
      <c r="CF499" s="170"/>
      <c r="CG499" s="171"/>
      <c r="CH499" s="166">
        <v>1.4999999999999999E-2</v>
      </c>
      <c r="CI499" s="283"/>
      <c r="CJ499" s="172"/>
      <c r="CK499" s="154"/>
      <c r="CL499" s="154"/>
      <c r="CM499" s="154"/>
      <c r="CN499" s="154"/>
      <c r="CO499" s="154" t="s">
        <v>400</v>
      </c>
      <c r="CP499" s="273" t="s">
        <v>401</v>
      </c>
      <c r="CQ499" s="250"/>
      <c r="CR499" s="250"/>
      <c r="CS499" s="250">
        <v>12</v>
      </c>
      <c r="CT499" s="250"/>
      <c r="CU499" s="250"/>
      <c r="CV499" s="250"/>
      <c r="CW499" s="250"/>
      <c r="CX499" s="250"/>
      <c r="CY499" s="250" t="str">
        <f t="shared" si="112"/>
        <v/>
      </c>
      <c r="CZ499" s="178">
        <f t="shared" si="113"/>
        <v>678</v>
      </c>
      <c r="DA499" s="178">
        <f t="shared" si="114"/>
        <v>421</v>
      </c>
      <c r="DB499" s="243">
        <f t="shared" si="115"/>
        <v>0</v>
      </c>
      <c r="DC499" s="12">
        <f t="shared" si="116"/>
        <v>0</v>
      </c>
      <c r="DD499" s="271">
        <f t="shared" si="117"/>
        <v>0</v>
      </c>
      <c r="DE499" s="271" t="str">
        <f t="shared" si="118"/>
        <v/>
      </c>
      <c r="DF499" s="167" t="str">
        <f t="shared" si="119"/>
        <v/>
      </c>
      <c r="DG499" s="271" t="str">
        <f t="shared" si="120"/>
        <v/>
      </c>
      <c r="DH499" s="243">
        <f t="shared" si="121"/>
        <v>0</v>
      </c>
      <c r="DI499" s="281" t="str">
        <f t="shared" si="122"/>
        <v/>
      </c>
      <c r="DK499" s="12" t="str">
        <f t="shared" si="123"/>
        <v/>
      </c>
      <c r="DM499" s="242">
        <f t="shared" si="124"/>
        <v>80</v>
      </c>
      <c r="DN499" s="250">
        <f t="shared" si="125"/>
        <v>0</v>
      </c>
      <c r="DO499" s="250">
        <f t="shared" si="126"/>
        <v>1</v>
      </c>
      <c r="DP499" s="250">
        <f t="shared" si="127"/>
        <v>0</v>
      </c>
      <c r="DQ499" s="250"/>
      <c r="DR499" s="250"/>
      <c r="DS499" s="250"/>
      <c r="DT499" s="250"/>
      <c r="DU499" s="250"/>
      <c r="DV499" s="250"/>
      <c r="DW499" s="250"/>
      <c r="DX499" s="250"/>
      <c r="DY499" s="250"/>
      <c r="DZ499" s="250"/>
      <c r="EA499" s="250"/>
      <c r="EB499" s="250"/>
      <c r="EC499" s="250"/>
      <c r="ED499" s="250"/>
      <c r="EE499" s="250"/>
      <c r="EF499" s="250"/>
      <c r="EG499" s="250"/>
      <c r="EH499" s="250"/>
      <c r="EI499" s="250"/>
    </row>
    <row r="500" spans="1:139" s="184" customFormat="1" ht="31.5" customHeight="1" x14ac:dyDescent="0.2">
      <c r="A500" s="179">
        <v>2022</v>
      </c>
      <c r="B500" s="152">
        <v>3</v>
      </c>
      <c r="C500" s="282">
        <v>44642</v>
      </c>
      <c r="D500" s="152">
        <v>418</v>
      </c>
      <c r="E500" s="152">
        <v>664</v>
      </c>
      <c r="F500" s="152">
        <v>6</v>
      </c>
      <c r="G500" s="183" t="s">
        <v>211</v>
      </c>
      <c r="H500" s="271" t="s">
        <v>212</v>
      </c>
      <c r="I500" s="271" t="s">
        <v>423</v>
      </c>
      <c r="J500" s="271">
        <v>1</v>
      </c>
      <c r="K500" s="271">
        <v>4</v>
      </c>
      <c r="L500" s="185">
        <v>110</v>
      </c>
      <c r="M500" s="186">
        <v>101.2</v>
      </c>
      <c r="N500" s="187">
        <v>118.8</v>
      </c>
      <c r="O500" s="178"/>
      <c r="P500" s="178"/>
      <c r="Q500" s="178"/>
      <c r="R500" s="178"/>
      <c r="S500" s="178">
        <v>192</v>
      </c>
      <c r="T500" s="178"/>
      <c r="U500" s="178"/>
      <c r="V500" s="178"/>
      <c r="W500" s="178"/>
      <c r="X500" s="178">
        <v>122</v>
      </c>
      <c r="Y500" s="153"/>
      <c r="Z500" s="153"/>
      <c r="AA500" s="178">
        <v>193</v>
      </c>
      <c r="AB500" s="178">
        <v>188</v>
      </c>
      <c r="AC500" s="178">
        <v>185</v>
      </c>
      <c r="AD500" s="178">
        <v>179</v>
      </c>
      <c r="AE500" s="178">
        <v>177</v>
      </c>
      <c r="AF500" s="178">
        <v>134</v>
      </c>
      <c r="AG500" s="178">
        <v>126</v>
      </c>
      <c r="AH500" s="178">
        <v>119</v>
      </c>
      <c r="AI500" s="178">
        <v>125</v>
      </c>
      <c r="AJ500" s="178">
        <v>118</v>
      </c>
      <c r="AK500" s="153"/>
      <c r="AL500" s="153"/>
      <c r="AM500" s="178"/>
      <c r="AN500" s="178"/>
      <c r="AO500" s="214"/>
      <c r="AP500" s="168">
        <v>21</v>
      </c>
      <c r="AQ500" s="169">
        <v>171</v>
      </c>
      <c r="AR500" s="167"/>
      <c r="AS500" s="167"/>
      <c r="AT500" s="167"/>
      <c r="AU500" s="167"/>
      <c r="AV500" s="167"/>
      <c r="AW500" s="167"/>
      <c r="AX500" s="167"/>
      <c r="AY500" s="167"/>
      <c r="AZ500" s="167"/>
      <c r="BA500" s="167"/>
      <c r="BB500" s="167"/>
      <c r="BC500" s="167"/>
      <c r="BD500" s="167"/>
      <c r="BE500" s="167"/>
      <c r="BF500" s="167"/>
      <c r="BG500" s="167"/>
      <c r="BH500" s="167"/>
      <c r="BI500" s="167"/>
      <c r="BJ500" s="167"/>
      <c r="BK500" s="167"/>
      <c r="BL500" s="167"/>
      <c r="BM500" s="167"/>
      <c r="BN500" s="167"/>
      <c r="BO500" s="167"/>
      <c r="BP500" s="167"/>
      <c r="BQ500" s="167"/>
      <c r="BR500" s="167"/>
      <c r="BS500" s="167"/>
      <c r="BT500" s="167"/>
      <c r="BU500" s="167"/>
      <c r="BV500" s="167"/>
      <c r="BW500" s="167"/>
      <c r="BX500" s="170"/>
      <c r="BY500" s="170"/>
      <c r="BZ500" s="170"/>
      <c r="CA500" s="170"/>
      <c r="CB500" s="170"/>
      <c r="CC500" s="170"/>
      <c r="CD500" s="170"/>
      <c r="CE500" s="170"/>
      <c r="CF500" s="170"/>
      <c r="CG500" s="171"/>
      <c r="CH500" s="166">
        <v>1.4999999999999999E-2</v>
      </c>
      <c r="CI500" s="283"/>
      <c r="CJ500" s="172"/>
      <c r="CK500" s="154"/>
      <c r="CL500" s="154"/>
      <c r="CM500" s="154"/>
      <c r="CN500" s="154"/>
      <c r="CO500" s="154" t="s">
        <v>400</v>
      </c>
      <c r="CP500" s="273" t="s">
        <v>401</v>
      </c>
      <c r="CQ500" s="250"/>
      <c r="CR500" s="250"/>
      <c r="CS500" s="250">
        <v>12</v>
      </c>
      <c r="CT500" s="250"/>
      <c r="CU500" s="250"/>
      <c r="CV500" s="250"/>
      <c r="CW500" s="250"/>
      <c r="CX500" s="250"/>
      <c r="CY500" s="250" t="str">
        <f t="shared" si="112"/>
        <v/>
      </c>
      <c r="CZ500" s="178">
        <f t="shared" si="113"/>
        <v>186</v>
      </c>
      <c r="DA500" s="178">
        <f t="shared" si="114"/>
        <v>124</v>
      </c>
      <c r="DB500" s="243">
        <f t="shared" si="115"/>
        <v>0</v>
      </c>
      <c r="DC500" s="12">
        <f t="shared" si="116"/>
        <v>0</v>
      </c>
      <c r="DD500" s="271">
        <f t="shared" si="117"/>
        <v>0</v>
      </c>
      <c r="DE500" s="271" t="str">
        <f t="shared" si="118"/>
        <v/>
      </c>
      <c r="DF500" s="167" t="str">
        <f t="shared" si="119"/>
        <v/>
      </c>
      <c r="DG500" s="271" t="str">
        <f t="shared" si="120"/>
        <v/>
      </c>
      <c r="DH500" s="243">
        <f t="shared" si="121"/>
        <v>0</v>
      </c>
      <c r="DI500" s="281" t="str">
        <f t="shared" si="122"/>
        <v/>
      </c>
      <c r="DK500" s="12" t="str">
        <f t="shared" si="123"/>
        <v/>
      </c>
      <c r="DM500" s="242">
        <f t="shared" si="124"/>
        <v>14</v>
      </c>
      <c r="DN500" s="250">
        <f t="shared" si="125"/>
        <v>0</v>
      </c>
      <c r="DO500" s="250">
        <f t="shared" si="126"/>
        <v>1</v>
      </c>
      <c r="DP500" s="250">
        <f t="shared" si="127"/>
        <v>0</v>
      </c>
      <c r="DQ500" s="250"/>
      <c r="DR500" s="250"/>
      <c r="DS500" s="250"/>
      <c r="DT500" s="250"/>
      <c r="DU500" s="250"/>
      <c r="DV500" s="250"/>
      <c r="DW500" s="250"/>
      <c r="DX500" s="250"/>
      <c r="DY500" s="250"/>
      <c r="DZ500" s="250"/>
      <c r="EA500" s="250"/>
      <c r="EB500" s="250"/>
      <c r="EC500" s="250"/>
      <c r="ED500" s="250"/>
      <c r="EE500" s="250"/>
      <c r="EF500" s="250"/>
      <c r="EG500" s="250"/>
      <c r="EH500" s="250"/>
      <c r="EI500" s="250"/>
    </row>
    <row r="501" spans="1:139" s="184" customFormat="1" ht="31.5" customHeight="1" x14ac:dyDescent="0.2">
      <c r="A501" s="179">
        <v>2022</v>
      </c>
      <c r="B501" s="152">
        <v>3</v>
      </c>
      <c r="C501" s="282">
        <v>44642</v>
      </c>
      <c r="D501" s="152">
        <v>418</v>
      </c>
      <c r="E501" s="152">
        <v>665</v>
      </c>
      <c r="F501" s="152">
        <v>6</v>
      </c>
      <c r="G501" s="183" t="s">
        <v>213</v>
      </c>
      <c r="H501" s="271" t="s">
        <v>214</v>
      </c>
      <c r="I501" s="271" t="s">
        <v>423</v>
      </c>
      <c r="J501" s="271">
        <v>1</v>
      </c>
      <c r="K501" s="271">
        <v>4</v>
      </c>
      <c r="L501" s="185">
        <v>110</v>
      </c>
      <c r="M501" s="186">
        <v>101.2</v>
      </c>
      <c r="N501" s="187">
        <v>118.8</v>
      </c>
      <c r="O501" s="178"/>
      <c r="P501" s="178"/>
      <c r="Q501" s="178"/>
      <c r="R501" s="178"/>
      <c r="S501" s="178">
        <v>195</v>
      </c>
      <c r="T501" s="178"/>
      <c r="U501" s="178"/>
      <c r="V501" s="178"/>
      <c r="W501" s="178"/>
      <c r="X501" s="178">
        <v>127</v>
      </c>
      <c r="Y501" s="153"/>
      <c r="Z501" s="153">
        <v>160</v>
      </c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53">
        <v>171</v>
      </c>
      <c r="AL501" s="153">
        <v>166</v>
      </c>
      <c r="AM501" s="178"/>
      <c r="AN501" s="178"/>
      <c r="AO501" s="214"/>
      <c r="AP501" s="168">
        <v>21</v>
      </c>
      <c r="AQ501" s="169">
        <v>171</v>
      </c>
      <c r="AR501" s="167"/>
      <c r="AS501" s="167"/>
      <c r="AT501" s="167"/>
      <c r="AU501" s="167"/>
      <c r="AV501" s="167"/>
      <c r="AW501" s="167"/>
      <c r="AX501" s="167"/>
      <c r="AY501" s="167"/>
      <c r="AZ501" s="167"/>
      <c r="BA501" s="167"/>
      <c r="BB501" s="167"/>
      <c r="BC501" s="167"/>
      <c r="BD501" s="167"/>
      <c r="BE501" s="167"/>
      <c r="BF501" s="167"/>
      <c r="BG501" s="167"/>
      <c r="BH501" s="167"/>
      <c r="BI501" s="167"/>
      <c r="BJ501" s="167"/>
      <c r="BK501" s="167"/>
      <c r="BL501" s="167"/>
      <c r="BM501" s="167"/>
      <c r="BN501" s="167"/>
      <c r="BO501" s="167"/>
      <c r="BP501" s="167"/>
      <c r="BQ501" s="167"/>
      <c r="BR501" s="167"/>
      <c r="BS501" s="167"/>
      <c r="BT501" s="167"/>
      <c r="BU501" s="167"/>
      <c r="BV501" s="167"/>
      <c r="BW501" s="167"/>
      <c r="BX501" s="170"/>
      <c r="BY501" s="170"/>
      <c r="BZ501" s="170"/>
      <c r="CA501" s="170"/>
      <c r="CB501" s="170"/>
      <c r="CC501" s="170"/>
      <c r="CD501" s="170"/>
      <c r="CE501" s="170"/>
      <c r="CF501" s="170"/>
      <c r="CG501" s="171"/>
      <c r="CH501" s="166">
        <v>1.4999999999999999E-2</v>
      </c>
      <c r="CI501" s="283"/>
      <c r="CJ501" s="172"/>
      <c r="CK501" s="154"/>
      <c r="CL501" s="154"/>
      <c r="CM501" s="154"/>
      <c r="CN501" s="154"/>
      <c r="CO501" s="154" t="s">
        <v>400</v>
      </c>
      <c r="CP501" s="273" t="s">
        <v>401</v>
      </c>
      <c r="CQ501" s="250"/>
      <c r="CR501" s="250"/>
      <c r="CS501" s="250">
        <v>12</v>
      </c>
      <c r="CT501" s="250"/>
      <c r="CU501" s="250"/>
      <c r="CV501" s="250"/>
      <c r="CW501" s="250"/>
      <c r="CX501" s="250"/>
      <c r="CY501" s="250" t="str">
        <f t="shared" si="112"/>
        <v/>
      </c>
      <c r="CZ501" s="178">
        <f t="shared" si="113"/>
        <v>195</v>
      </c>
      <c r="DA501" s="178">
        <f t="shared" si="114"/>
        <v>127</v>
      </c>
      <c r="DB501" s="243">
        <f t="shared" si="115"/>
        <v>0</v>
      </c>
      <c r="DC501" s="12">
        <f t="shared" si="116"/>
        <v>0</v>
      </c>
      <c r="DD501" s="271">
        <f t="shared" si="117"/>
        <v>0</v>
      </c>
      <c r="DE501" s="271">
        <f t="shared" si="118"/>
        <v>166</v>
      </c>
      <c r="DF501" s="167">
        <f t="shared" si="119"/>
        <v>22</v>
      </c>
      <c r="DG501" s="271">
        <f t="shared" si="120"/>
        <v>0</v>
      </c>
      <c r="DH501" s="243">
        <f t="shared" si="121"/>
        <v>0</v>
      </c>
      <c r="DI501" s="281" t="str">
        <f t="shared" si="122"/>
        <v/>
      </c>
      <c r="DK501" s="12">
        <f t="shared" si="123"/>
        <v>1</v>
      </c>
      <c r="DM501" s="242">
        <f t="shared" si="124"/>
        <v>17</v>
      </c>
      <c r="DN501" s="250">
        <f t="shared" si="125"/>
        <v>1</v>
      </c>
      <c r="DO501" s="250">
        <f t="shared" si="126"/>
        <v>1</v>
      </c>
      <c r="DP501" s="250">
        <f t="shared" si="127"/>
        <v>0</v>
      </c>
      <c r="DQ501" s="250"/>
      <c r="DR501" s="250"/>
      <c r="DS501" s="250"/>
      <c r="DT501" s="250"/>
      <c r="DU501" s="250"/>
      <c r="DV501" s="250"/>
      <c r="DW501" s="250"/>
      <c r="DX501" s="250"/>
      <c r="DY501" s="250"/>
      <c r="DZ501" s="250"/>
      <c r="EA501" s="250"/>
      <c r="EB501" s="250"/>
      <c r="EC501" s="250"/>
      <c r="ED501" s="250"/>
      <c r="EE501" s="250"/>
      <c r="EF501" s="250"/>
      <c r="EG501" s="250"/>
      <c r="EH501" s="250"/>
      <c r="EI501" s="250"/>
    </row>
    <row r="502" spans="1:139" s="184" customFormat="1" ht="31.5" customHeight="1" x14ac:dyDescent="0.2">
      <c r="A502" s="179">
        <v>2022</v>
      </c>
      <c r="B502" s="152">
        <v>3</v>
      </c>
      <c r="C502" s="282">
        <v>44642</v>
      </c>
      <c r="D502" s="152">
        <v>236</v>
      </c>
      <c r="E502" s="152">
        <v>160</v>
      </c>
      <c r="F502" s="152">
        <v>7</v>
      </c>
      <c r="G502" s="183" t="s">
        <v>187</v>
      </c>
      <c r="H502" s="271" t="s">
        <v>188</v>
      </c>
      <c r="I502" s="271" t="s">
        <v>365</v>
      </c>
      <c r="J502" s="271">
        <v>2</v>
      </c>
      <c r="K502" s="271">
        <v>1</v>
      </c>
      <c r="L502" s="185">
        <v>200</v>
      </c>
      <c r="M502" s="186">
        <v>186</v>
      </c>
      <c r="N502" s="187">
        <v>214</v>
      </c>
      <c r="O502" s="178">
        <v>260</v>
      </c>
      <c r="P502" s="178">
        <v>250</v>
      </c>
      <c r="Q502" s="178">
        <v>267</v>
      </c>
      <c r="R502" s="178">
        <v>270</v>
      </c>
      <c r="S502" s="178">
        <v>280</v>
      </c>
      <c r="T502" s="178">
        <v>184</v>
      </c>
      <c r="U502" s="178">
        <v>190</v>
      </c>
      <c r="V502" s="178">
        <v>208</v>
      </c>
      <c r="W502" s="178">
        <v>194</v>
      </c>
      <c r="X502" s="178">
        <v>208</v>
      </c>
      <c r="Y502" s="153">
        <v>86</v>
      </c>
      <c r="Z502" s="153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53"/>
      <c r="AL502" s="153"/>
      <c r="AM502" s="178"/>
      <c r="AN502" s="178"/>
      <c r="AO502" s="214"/>
      <c r="AP502" s="168">
        <v>76</v>
      </c>
      <c r="AQ502" s="169">
        <v>95</v>
      </c>
      <c r="AR502" s="167"/>
      <c r="AS502" s="167"/>
      <c r="AT502" s="167"/>
      <c r="AU502" s="167"/>
      <c r="AV502" s="167">
        <v>1434</v>
      </c>
      <c r="AW502" s="167">
        <v>3</v>
      </c>
      <c r="AX502" s="167">
        <v>2</v>
      </c>
      <c r="AY502" s="167">
        <v>5</v>
      </c>
      <c r="AZ502" s="167"/>
      <c r="BA502" s="167"/>
      <c r="BB502" s="167"/>
      <c r="BC502" s="167"/>
      <c r="BD502" s="167"/>
      <c r="BE502" s="167"/>
      <c r="BF502" s="167"/>
      <c r="BG502" s="167"/>
      <c r="BH502" s="167"/>
      <c r="BI502" s="167"/>
      <c r="BJ502" s="167"/>
      <c r="BK502" s="167">
        <v>846</v>
      </c>
      <c r="BL502" s="167"/>
      <c r="BM502" s="167"/>
      <c r="BN502" s="167"/>
      <c r="BO502" s="167"/>
      <c r="BP502" s="167"/>
      <c r="BQ502" s="167"/>
      <c r="BR502" s="167"/>
      <c r="BS502" s="167"/>
      <c r="BT502" s="167"/>
      <c r="BU502" s="167"/>
      <c r="BV502" s="167"/>
      <c r="BW502" s="167"/>
      <c r="BX502" s="170"/>
      <c r="BY502" s="170"/>
      <c r="BZ502" s="170"/>
      <c r="CA502" s="170"/>
      <c r="CB502" s="170"/>
      <c r="CC502" s="170"/>
      <c r="CD502" s="170"/>
      <c r="CE502" s="170"/>
      <c r="CF502" s="170"/>
      <c r="CG502" s="171"/>
      <c r="CH502" s="166">
        <v>1.4999999999999999E-2</v>
      </c>
      <c r="CI502" s="283"/>
      <c r="CJ502" s="172"/>
      <c r="CK502" s="154"/>
      <c r="CL502" s="154"/>
      <c r="CM502" s="154"/>
      <c r="CN502" s="154"/>
      <c r="CO502" s="154" t="s">
        <v>433</v>
      </c>
      <c r="CP502" s="273" t="s">
        <v>434</v>
      </c>
      <c r="CQ502" s="250"/>
      <c r="CR502" s="250"/>
      <c r="CS502" s="250">
        <v>12</v>
      </c>
      <c r="CT502" s="250"/>
      <c r="CU502" s="250"/>
      <c r="CV502" s="250"/>
      <c r="CW502" s="250"/>
      <c r="CX502" s="250"/>
      <c r="CY502" s="250" t="str">
        <f t="shared" si="112"/>
        <v/>
      </c>
      <c r="CZ502" s="178">
        <f t="shared" si="113"/>
        <v>265</v>
      </c>
      <c r="DA502" s="178">
        <f t="shared" si="114"/>
        <v>196.8</v>
      </c>
      <c r="DB502" s="243">
        <f t="shared" si="115"/>
        <v>2280</v>
      </c>
      <c r="DC502" s="12">
        <f t="shared" si="116"/>
        <v>10</v>
      </c>
      <c r="DD502" s="271">
        <f t="shared" si="117"/>
        <v>10</v>
      </c>
      <c r="DE502" s="271">
        <f t="shared" si="118"/>
        <v>86</v>
      </c>
      <c r="DF502" s="167">
        <f t="shared" si="119"/>
        <v>84</v>
      </c>
      <c r="DG502" s="271">
        <f t="shared" si="120"/>
        <v>0.1</v>
      </c>
      <c r="DH502" s="243">
        <f t="shared" si="121"/>
        <v>2290</v>
      </c>
      <c r="DI502" s="281">
        <f t="shared" si="122"/>
        <v>4.3668122270742356E-3</v>
      </c>
      <c r="DK502" s="12">
        <f t="shared" si="123"/>
        <v>8</v>
      </c>
      <c r="DM502" s="242">
        <f t="shared" si="124"/>
        <v>-3.1999999999999886</v>
      </c>
      <c r="DN502" s="250">
        <f t="shared" si="125"/>
        <v>1</v>
      </c>
      <c r="DO502" s="250">
        <f t="shared" si="126"/>
        <v>1</v>
      </c>
      <c r="DP502" s="250">
        <f t="shared" si="127"/>
        <v>1</v>
      </c>
      <c r="DQ502" s="250"/>
      <c r="DR502" s="250"/>
      <c r="DS502" s="250"/>
      <c r="DT502" s="250"/>
      <c r="DU502" s="250"/>
      <c r="DV502" s="250"/>
      <c r="DW502" s="250"/>
      <c r="DX502" s="250"/>
      <c r="DY502" s="250"/>
      <c r="DZ502" s="250"/>
      <c r="EA502" s="250"/>
      <c r="EB502" s="250"/>
      <c r="EC502" s="250"/>
      <c r="ED502" s="250"/>
      <c r="EE502" s="250"/>
      <c r="EF502" s="250"/>
      <c r="EG502" s="250"/>
      <c r="EH502" s="250"/>
      <c r="EI502" s="250"/>
    </row>
    <row r="503" spans="1:139" s="184" customFormat="1" ht="31.5" customHeight="1" x14ac:dyDescent="0.2">
      <c r="A503" s="179">
        <v>2022</v>
      </c>
      <c r="B503" s="152">
        <v>3</v>
      </c>
      <c r="C503" s="282">
        <v>44642</v>
      </c>
      <c r="D503" s="152">
        <v>416</v>
      </c>
      <c r="E503" s="152">
        <v>659</v>
      </c>
      <c r="F503" s="152">
        <v>7</v>
      </c>
      <c r="G503" s="183" t="s">
        <v>289</v>
      </c>
      <c r="H503" s="271" t="s">
        <v>290</v>
      </c>
      <c r="I503" s="271" t="s">
        <v>365</v>
      </c>
      <c r="J503" s="271">
        <v>2</v>
      </c>
      <c r="K503" s="271">
        <v>1</v>
      </c>
      <c r="L503" s="185">
        <v>301</v>
      </c>
      <c r="M503" s="186">
        <v>283.24099999999999</v>
      </c>
      <c r="N503" s="187">
        <v>322.37099999999998</v>
      </c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53"/>
      <c r="Z503" s="153"/>
      <c r="AA503" s="178">
        <v>454</v>
      </c>
      <c r="AB503" s="178">
        <v>438</v>
      </c>
      <c r="AC503" s="178">
        <v>421</v>
      </c>
      <c r="AD503" s="178">
        <v>418</v>
      </c>
      <c r="AE503" s="178">
        <v>399</v>
      </c>
      <c r="AF503" s="178">
        <v>325</v>
      </c>
      <c r="AG503" s="178">
        <v>322</v>
      </c>
      <c r="AH503" s="178">
        <v>319</v>
      </c>
      <c r="AI503" s="178">
        <v>315</v>
      </c>
      <c r="AJ503" s="178">
        <v>314</v>
      </c>
      <c r="AK503" s="153">
        <v>95</v>
      </c>
      <c r="AL503" s="153">
        <v>103</v>
      </c>
      <c r="AM503" s="178"/>
      <c r="AN503" s="178"/>
      <c r="AO503" s="214"/>
      <c r="AP503" s="168">
        <v>55</v>
      </c>
      <c r="AQ503" s="169">
        <v>131</v>
      </c>
      <c r="AR503" s="167"/>
      <c r="AS503" s="167"/>
      <c r="AT503" s="167"/>
      <c r="AU503" s="167"/>
      <c r="AV503" s="167"/>
      <c r="AW503" s="167"/>
      <c r="AX503" s="167"/>
      <c r="AY503" s="167"/>
      <c r="AZ503" s="167"/>
      <c r="BA503" s="167"/>
      <c r="BB503" s="167"/>
      <c r="BC503" s="167"/>
      <c r="BD503" s="167"/>
      <c r="BE503" s="167"/>
      <c r="BF503" s="167"/>
      <c r="BG503" s="167"/>
      <c r="BH503" s="167"/>
      <c r="BI503" s="167"/>
      <c r="BJ503" s="167"/>
      <c r="BK503" s="167"/>
      <c r="BL503" s="167">
        <v>3</v>
      </c>
      <c r="BM503" s="167">
        <v>9</v>
      </c>
      <c r="BN503" s="167">
        <v>4</v>
      </c>
      <c r="BO503" s="167">
        <v>1</v>
      </c>
      <c r="BP503" s="167"/>
      <c r="BQ503" s="167"/>
      <c r="BR503" s="167"/>
      <c r="BS503" s="167"/>
      <c r="BT503" s="167"/>
      <c r="BU503" s="167"/>
      <c r="BV503" s="167"/>
      <c r="BW503" s="167"/>
      <c r="BX503" s="170"/>
      <c r="BY503" s="170"/>
      <c r="BZ503" s="170"/>
      <c r="CA503" s="170"/>
      <c r="CB503" s="170"/>
      <c r="CC503" s="170"/>
      <c r="CD503" s="170"/>
      <c r="CE503" s="170"/>
      <c r="CF503" s="170"/>
      <c r="CG503" s="171"/>
      <c r="CH503" s="166">
        <v>1.4999999999999999E-2</v>
      </c>
      <c r="CI503" s="283"/>
      <c r="CJ503" s="172"/>
      <c r="CK503" s="154"/>
      <c r="CL503" s="154"/>
      <c r="CM503" s="154"/>
      <c r="CN503" s="154"/>
      <c r="CO503" s="154" t="s">
        <v>367</v>
      </c>
      <c r="CP503" s="273" t="s">
        <v>368</v>
      </c>
      <c r="CQ503" s="250" t="s">
        <v>444</v>
      </c>
      <c r="CR503" s="250" t="s">
        <v>370</v>
      </c>
      <c r="CS503" s="250">
        <v>12</v>
      </c>
      <c r="CT503" s="250"/>
      <c r="CU503" s="250"/>
      <c r="CV503" s="250"/>
      <c r="CW503" s="250"/>
      <c r="CX503" s="250"/>
      <c r="CY503" s="250" t="str">
        <f t="shared" si="112"/>
        <v/>
      </c>
      <c r="CZ503" s="178">
        <f t="shared" si="113"/>
        <v>426</v>
      </c>
      <c r="DA503" s="178">
        <f t="shared" si="114"/>
        <v>319</v>
      </c>
      <c r="DB503" s="243">
        <f t="shared" si="115"/>
        <v>0</v>
      </c>
      <c r="DC503" s="12">
        <f t="shared" si="116"/>
        <v>17</v>
      </c>
      <c r="DD503" s="271">
        <f t="shared" si="117"/>
        <v>17</v>
      </c>
      <c r="DE503" s="271">
        <f t="shared" si="118"/>
        <v>99</v>
      </c>
      <c r="DF503" s="167">
        <f t="shared" si="119"/>
        <v>73</v>
      </c>
      <c r="DG503" s="271">
        <f t="shared" si="120"/>
        <v>0.2</v>
      </c>
      <c r="DH503" s="243">
        <f t="shared" si="121"/>
        <v>17</v>
      </c>
      <c r="DI503" s="281">
        <f t="shared" si="122"/>
        <v>1</v>
      </c>
      <c r="DK503" s="12">
        <f t="shared" si="123"/>
        <v>18</v>
      </c>
      <c r="DM503" s="242">
        <f t="shared" si="124"/>
        <v>18</v>
      </c>
      <c r="DN503" s="250">
        <f t="shared" si="125"/>
        <v>1</v>
      </c>
      <c r="DO503" s="250">
        <f t="shared" si="126"/>
        <v>1</v>
      </c>
      <c r="DP503" s="250">
        <f t="shared" si="127"/>
        <v>1</v>
      </c>
      <c r="DQ503" s="250"/>
      <c r="DR503" s="250"/>
      <c r="DS503" s="250"/>
      <c r="DT503" s="250"/>
      <c r="DU503" s="250"/>
      <c r="DV503" s="250"/>
      <c r="DW503" s="250"/>
      <c r="DX503" s="250"/>
      <c r="DY503" s="250"/>
      <c r="DZ503" s="250"/>
      <c r="EA503" s="250"/>
      <c r="EB503" s="250"/>
      <c r="EC503" s="250"/>
      <c r="ED503" s="250"/>
      <c r="EE503" s="250"/>
      <c r="EF503" s="250"/>
      <c r="EG503" s="250"/>
      <c r="EH503" s="250"/>
      <c r="EI503" s="250"/>
    </row>
    <row r="504" spans="1:139" s="184" customFormat="1" ht="31.5" customHeight="1" x14ac:dyDescent="0.2">
      <c r="A504" s="179">
        <v>2022</v>
      </c>
      <c r="B504" s="152">
        <v>3</v>
      </c>
      <c r="C504" s="282">
        <v>44642</v>
      </c>
      <c r="D504" s="152">
        <v>47</v>
      </c>
      <c r="E504" s="152">
        <v>122</v>
      </c>
      <c r="F504" s="152">
        <v>8</v>
      </c>
      <c r="G504" s="183" t="s">
        <v>131</v>
      </c>
      <c r="H504" s="271" t="s">
        <v>132</v>
      </c>
      <c r="I504" s="271" t="s">
        <v>371</v>
      </c>
      <c r="J504" s="271">
        <v>2</v>
      </c>
      <c r="K504" s="271">
        <v>1</v>
      </c>
      <c r="L504" s="185">
        <v>280</v>
      </c>
      <c r="M504" s="186">
        <v>267.39999999999998</v>
      </c>
      <c r="N504" s="187">
        <v>292.60000000000002</v>
      </c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53"/>
      <c r="Z504" s="153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53"/>
      <c r="AL504" s="153"/>
      <c r="AM504" s="178"/>
      <c r="AN504" s="178"/>
      <c r="AO504" s="214"/>
      <c r="AP504" s="168">
        <v>64</v>
      </c>
      <c r="AQ504" s="169">
        <v>113</v>
      </c>
      <c r="AR504" s="167"/>
      <c r="AS504" s="167"/>
      <c r="AT504" s="167"/>
      <c r="AU504" s="167"/>
      <c r="AV504" s="167">
        <v>50</v>
      </c>
      <c r="AW504" s="167"/>
      <c r="AX504" s="167"/>
      <c r="AY504" s="167"/>
      <c r="AZ504" s="167"/>
      <c r="BA504" s="167"/>
      <c r="BB504" s="167"/>
      <c r="BC504" s="167"/>
      <c r="BD504" s="167"/>
      <c r="BE504" s="167"/>
      <c r="BF504" s="167"/>
      <c r="BG504" s="167"/>
      <c r="BH504" s="167"/>
      <c r="BI504" s="167"/>
      <c r="BJ504" s="167"/>
      <c r="BK504" s="167"/>
      <c r="BL504" s="167"/>
      <c r="BM504" s="167"/>
      <c r="BN504" s="167"/>
      <c r="BO504" s="167"/>
      <c r="BP504" s="167"/>
      <c r="BQ504" s="167"/>
      <c r="BR504" s="167"/>
      <c r="BS504" s="167"/>
      <c r="BT504" s="167"/>
      <c r="BU504" s="167"/>
      <c r="BV504" s="167"/>
      <c r="BW504" s="167"/>
      <c r="BX504" s="170"/>
      <c r="BY504" s="170"/>
      <c r="BZ504" s="170"/>
      <c r="CA504" s="170"/>
      <c r="CB504" s="170"/>
      <c r="CC504" s="170"/>
      <c r="CD504" s="170"/>
      <c r="CE504" s="170"/>
      <c r="CF504" s="170"/>
      <c r="CG504" s="171"/>
      <c r="CH504" s="166">
        <v>1.4999999999999999E-2</v>
      </c>
      <c r="CI504" s="283"/>
      <c r="CJ504" s="172"/>
      <c r="CK504" s="154"/>
      <c r="CL504" s="154"/>
      <c r="CM504" s="154"/>
      <c r="CN504" s="154"/>
      <c r="CO504" s="154" t="s">
        <v>367</v>
      </c>
      <c r="CP504" s="273" t="s">
        <v>372</v>
      </c>
      <c r="CQ504" s="250" t="s">
        <v>373</v>
      </c>
      <c r="CR504" s="250" t="s">
        <v>374</v>
      </c>
      <c r="CS504" s="250">
        <v>12</v>
      </c>
      <c r="CT504" s="250"/>
      <c r="CU504" s="250"/>
      <c r="CV504" s="250"/>
      <c r="CW504" s="250"/>
      <c r="CX504" s="250"/>
      <c r="CY504" s="250" t="str">
        <f t="shared" si="112"/>
        <v/>
      </c>
      <c r="CZ504" s="178" t="str">
        <f t="shared" si="113"/>
        <v/>
      </c>
      <c r="DA504" s="178" t="str">
        <f t="shared" si="114"/>
        <v/>
      </c>
      <c r="DB504" s="243">
        <f t="shared" si="115"/>
        <v>50</v>
      </c>
      <c r="DC504" s="12">
        <f t="shared" si="116"/>
        <v>0</v>
      </c>
      <c r="DD504" s="271">
        <f t="shared" si="117"/>
        <v>0</v>
      </c>
      <c r="DE504" s="271" t="str">
        <f t="shared" si="118"/>
        <v/>
      </c>
      <c r="DF504" s="167" t="str">
        <f t="shared" si="119"/>
        <v/>
      </c>
      <c r="DG504" s="271" t="str">
        <f t="shared" si="120"/>
        <v/>
      </c>
      <c r="DH504" s="243">
        <f t="shared" si="121"/>
        <v>50</v>
      </c>
      <c r="DI504" s="281">
        <f t="shared" si="122"/>
        <v>0</v>
      </c>
      <c r="DK504" s="12" t="str">
        <f t="shared" si="123"/>
        <v/>
      </c>
      <c r="DM504" s="242" t="str">
        <f t="shared" si="124"/>
        <v/>
      </c>
      <c r="DN504" s="250">
        <f t="shared" si="125"/>
        <v>0</v>
      </c>
      <c r="DO504" s="250">
        <f t="shared" si="126"/>
        <v>1</v>
      </c>
      <c r="DP504" s="250">
        <f t="shared" si="127"/>
        <v>0</v>
      </c>
      <c r="DQ504" s="250"/>
      <c r="DR504" s="250"/>
      <c r="DS504" s="250"/>
      <c r="DT504" s="250"/>
      <c r="DU504" s="250"/>
      <c r="DV504" s="250"/>
      <c r="DW504" s="250"/>
      <c r="DX504" s="250"/>
      <c r="DY504" s="250"/>
      <c r="DZ504" s="250"/>
      <c r="EA504" s="250"/>
      <c r="EB504" s="250"/>
      <c r="EC504" s="250"/>
      <c r="ED504" s="250"/>
      <c r="EE504" s="250"/>
      <c r="EF504" s="250"/>
      <c r="EG504" s="250"/>
      <c r="EH504" s="250"/>
      <c r="EI504" s="250"/>
    </row>
    <row r="505" spans="1:139" s="184" customFormat="1" ht="31.5" customHeight="1" x14ac:dyDescent="0.2">
      <c r="A505" s="179">
        <v>2022</v>
      </c>
      <c r="B505" s="152">
        <v>3</v>
      </c>
      <c r="C505" s="282">
        <v>44642</v>
      </c>
      <c r="D505" s="152">
        <v>380</v>
      </c>
      <c r="E505" s="152">
        <v>443</v>
      </c>
      <c r="F505" s="152">
        <v>8</v>
      </c>
      <c r="G505" s="183" t="s">
        <v>245</v>
      </c>
      <c r="H505" s="271" t="s">
        <v>246</v>
      </c>
      <c r="I505" s="271" t="s">
        <v>365</v>
      </c>
      <c r="J505" s="271">
        <v>4</v>
      </c>
      <c r="K505" s="271">
        <v>2</v>
      </c>
      <c r="L505" s="185">
        <v>184</v>
      </c>
      <c r="M505" s="186">
        <v>177.00800000000001</v>
      </c>
      <c r="N505" s="187">
        <v>195.04</v>
      </c>
      <c r="O505" s="178">
        <v>312</v>
      </c>
      <c r="P505" s="178">
        <v>304</v>
      </c>
      <c r="Q505" s="178">
        <v>316</v>
      </c>
      <c r="R505" s="178">
        <v>300</v>
      </c>
      <c r="S505" s="178"/>
      <c r="T505" s="178">
        <v>215</v>
      </c>
      <c r="U505" s="178">
        <v>200</v>
      </c>
      <c r="V505" s="178">
        <v>198</v>
      </c>
      <c r="W505" s="178">
        <v>200</v>
      </c>
      <c r="X505" s="178"/>
      <c r="Y505" s="153"/>
      <c r="Z505" s="153"/>
      <c r="AA505" s="178">
        <v>274</v>
      </c>
      <c r="AB505" s="178">
        <v>269</v>
      </c>
      <c r="AC505" s="178">
        <v>272</v>
      </c>
      <c r="AD505" s="178">
        <v>265</v>
      </c>
      <c r="AE505" s="178">
        <v>271</v>
      </c>
      <c r="AF505" s="178">
        <v>193</v>
      </c>
      <c r="AG505" s="178">
        <v>191</v>
      </c>
      <c r="AH505" s="178">
        <v>189</v>
      </c>
      <c r="AI505" s="178">
        <v>190</v>
      </c>
      <c r="AJ505" s="178">
        <v>187</v>
      </c>
      <c r="AK505" s="153"/>
      <c r="AL505" s="153"/>
      <c r="AM505" s="178"/>
      <c r="AN505" s="178"/>
      <c r="AO505" s="214"/>
      <c r="AP505" s="168">
        <v>90</v>
      </c>
      <c r="AQ505" s="169">
        <v>160</v>
      </c>
      <c r="AR505" s="167"/>
      <c r="AS505" s="167"/>
      <c r="AT505" s="167"/>
      <c r="AU505" s="167"/>
      <c r="AV505" s="167">
        <v>480</v>
      </c>
      <c r="AW505" s="167">
        <v>2</v>
      </c>
      <c r="AX505" s="167">
        <v>3</v>
      </c>
      <c r="AY505" s="167">
        <v>4</v>
      </c>
      <c r="AZ505" s="167">
        <v>3</v>
      </c>
      <c r="BA505" s="167"/>
      <c r="BB505" s="167"/>
      <c r="BC505" s="167"/>
      <c r="BD505" s="167">
        <v>5</v>
      </c>
      <c r="BE505" s="167"/>
      <c r="BF505" s="167"/>
      <c r="BG505" s="167"/>
      <c r="BH505" s="167"/>
      <c r="BI505" s="167"/>
      <c r="BJ505" s="167"/>
      <c r="BK505" s="167">
        <v>564</v>
      </c>
      <c r="BL505" s="167">
        <v>20</v>
      </c>
      <c r="BM505" s="167">
        <v>18</v>
      </c>
      <c r="BN505" s="167">
        <v>12</v>
      </c>
      <c r="BO505" s="167">
        <v>10</v>
      </c>
      <c r="BP505" s="167"/>
      <c r="BQ505" s="167"/>
      <c r="BR505" s="167"/>
      <c r="BS505" s="167"/>
      <c r="BT505" s="167"/>
      <c r="BU505" s="167"/>
      <c r="BV505" s="167"/>
      <c r="BW505" s="167">
        <v>11</v>
      </c>
      <c r="BX505" s="170">
        <v>10</v>
      </c>
      <c r="BY505" s="170">
        <v>8</v>
      </c>
      <c r="BZ505" s="170">
        <v>6</v>
      </c>
      <c r="CA505" s="170"/>
      <c r="CB505" s="170"/>
      <c r="CC505" s="170"/>
      <c r="CD505" s="170"/>
      <c r="CE505" s="170"/>
      <c r="CF505" s="170"/>
      <c r="CG505" s="171"/>
      <c r="CH505" s="166">
        <v>1.4999999999999999E-2</v>
      </c>
      <c r="CI505" s="283"/>
      <c r="CJ505" s="172"/>
      <c r="CK505" s="154"/>
      <c r="CL505" s="154"/>
      <c r="CM505" s="154"/>
      <c r="CN505" s="154"/>
      <c r="CO505" s="154" t="s">
        <v>400</v>
      </c>
      <c r="CP505" s="273" t="s">
        <v>401</v>
      </c>
      <c r="CQ505" s="250"/>
      <c r="CR505" s="250"/>
      <c r="CS505" s="250">
        <v>12</v>
      </c>
      <c r="CT505" s="250"/>
      <c r="CU505" s="250"/>
      <c r="CV505" s="250"/>
      <c r="CW505" s="250"/>
      <c r="CX505" s="250"/>
      <c r="CY505" s="250" t="str">
        <f t="shared" si="112"/>
        <v/>
      </c>
      <c r="CZ505" s="178">
        <f t="shared" si="113"/>
        <v>287</v>
      </c>
      <c r="DA505" s="178">
        <f t="shared" si="114"/>
        <v>195.88888888888889</v>
      </c>
      <c r="DB505" s="243">
        <f t="shared" si="115"/>
        <v>1044</v>
      </c>
      <c r="DC505" s="12">
        <f t="shared" si="116"/>
        <v>77</v>
      </c>
      <c r="DD505" s="271">
        <f t="shared" si="117"/>
        <v>39</v>
      </c>
      <c r="DE505" s="271" t="str">
        <f t="shared" si="118"/>
        <v/>
      </c>
      <c r="DF505" s="167" t="str">
        <f t="shared" si="119"/>
        <v/>
      </c>
      <c r="DG505" s="271" t="str">
        <f t="shared" si="120"/>
        <v/>
      </c>
      <c r="DH505" s="243">
        <f t="shared" si="121"/>
        <v>1083</v>
      </c>
      <c r="DI505" s="281">
        <f t="shared" si="122"/>
        <v>3.6011080332409975E-2</v>
      </c>
      <c r="DK505" s="12" t="str">
        <f t="shared" si="123"/>
        <v/>
      </c>
      <c r="DM505" s="242">
        <f t="shared" si="124"/>
        <v>11.888888888888886</v>
      </c>
      <c r="DN505" s="250">
        <f t="shared" si="125"/>
        <v>0</v>
      </c>
      <c r="DO505" s="250">
        <f t="shared" si="126"/>
        <v>1</v>
      </c>
      <c r="DP505" s="250">
        <f t="shared" si="127"/>
        <v>0</v>
      </c>
      <c r="DQ505" s="250"/>
      <c r="DR505" s="250"/>
      <c r="DS505" s="250"/>
      <c r="DT505" s="250"/>
      <c r="DU505" s="250"/>
      <c r="DV505" s="250"/>
      <c r="DW505" s="250"/>
      <c r="DX505" s="250"/>
      <c r="DY505" s="250"/>
      <c r="DZ505" s="250"/>
      <c r="EA505" s="250"/>
      <c r="EB505" s="250"/>
      <c r="EC505" s="250"/>
      <c r="ED505" s="250"/>
      <c r="EE505" s="250"/>
      <c r="EF505" s="250"/>
      <c r="EG505" s="250"/>
      <c r="EH505" s="250"/>
      <c r="EI505" s="250"/>
    </row>
    <row r="506" spans="1:139" s="184" customFormat="1" ht="31.5" customHeight="1" x14ac:dyDescent="0.2">
      <c r="A506" s="179">
        <v>2022</v>
      </c>
      <c r="B506" s="152">
        <v>3</v>
      </c>
      <c r="C506" s="282">
        <v>44642</v>
      </c>
      <c r="D506" s="152">
        <v>380</v>
      </c>
      <c r="E506" s="152">
        <v>444</v>
      </c>
      <c r="F506" s="152">
        <v>8</v>
      </c>
      <c r="G506" s="183" t="s">
        <v>247</v>
      </c>
      <c r="H506" s="271" t="s">
        <v>248</v>
      </c>
      <c r="I506" s="271" t="s">
        <v>365</v>
      </c>
      <c r="J506" s="271">
        <v>4</v>
      </c>
      <c r="K506" s="271">
        <v>2</v>
      </c>
      <c r="L506" s="185">
        <v>166</v>
      </c>
      <c r="M506" s="186">
        <v>159.02799999999999</v>
      </c>
      <c r="N506" s="187">
        <v>175.96</v>
      </c>
      <c r="O506" s="178">
        <v>215</v>
      </c>
      <c r="P506" s="178">
        <v>200</v>
      </c>
      <c r="Q506" s="178">
        <v>198</v>
      </c>
      <c r="R506" s="178">
        <v>200</v>
      </c>
      <c r="S506" s="178"/>
      <c r="T506" s="178">
        <v>184</v>
      </c>
      <c r="U506" s="178">
        <v>180</v>
      </c>
      <c r="V506" s="178">
        <v>169</v>
      </c>
      <c r="W506" s="178">
        <v>177</v>
      </c>
      <c r="X506" s="178"/>
      <c r="Y506" s="153">
        <v>185</v>
      </c>
      <c r="Z506" s="153">
        <v>189</v>
      </c>
      <c r="AA506" s="178">
        <v>219</v>
      </c>
      <c r="AB506" s="178">
        <v>206</v>
      </c>
      <c r="AC506" s="178">
        <v>211</v>
      </c>
      <c r="AD506" s="178">
        <v>212</v>
      </c>
      <c r="AE506" s="178">
        <v>215</v>
      </c>
      <c r="AF506" s="178">
        <v>174</v>
      </c>
      <c r="AG506" s="178">
        <v>168</v>
      </c>
      <c r="AH506" s="178">
        <v>171</v>
      </c>
      <c r="AI506" s="178">
        <v>163</v>
      </c>
      <c r="AJ506" s="178">
        <v>165</v>
      </c>
      <c r="AK506" s="153">
        <v>170</v>
      </c>
      <c r="AL506" s="153">
        <v>201</v>
      </c>
      <c r="AM506" s="178"/>
      <c r="AN506" s="178"/>
      <c r="AO506" s="214"/>
      <c r="AP506" s="168">
        <v>90</v>
      </c>
      <c r="AQ506" s="169">
        <v>160</v>
      </c>
      <c r="AR506" s="167"/>
      <c r="AS506" s="167"/>
      <c r="AT506" s="167"/>
      <c r="AU506" s="167"/>
      <c r="AV506" s="167"/>
      <c r="AW506" s="167"/>
      <c r="AX506" s="167"/>
      <c r="AY506" s="167"/>
      <c r="AZ506" s="167"/>
      <c r="BA506" s="167"/>
      <c r="BB506" s="167"/>
      <c r="BC506" s="167"/>
      <c r="BD506" s="167"/>
      <c r="BE506" s="167"/>
      <c r="BF506" s="167"/>
      <c r="BG506" s="167"/>
      <c r="BH506" s="167"/>
      <c r="BI506" s="167"/>
      <c r="BJ506" s="167"/>
      <c r="BK506" s="167"/>
      <c r="BL506" s="167"/>
      <c r="BM506" s="167"/>
      <c r="BN506" s="167"/>
      <c r="BO506" s="167"/>
      <c r="BP506" s="167"/>
      <c r="BQ506" s="167"/>
      <c r="BR506" s="167"/>
      <c r="BS506" s="167"/>
      <c r="BT506" s="167"/>
      <c r="BU506" s="167"/>
      <c r="BV506" s="167"/>
      <c r="BW506" s="167"/>
      <c r="BX506" s="170"/>
      <c r="BY506" s="170"/>
      <c r="BZ506" s="170"/>
      <c r="CA506" s="170"/>
      <c r="CB506" s="170"/>
      <c r="CC506" s="170"/>
      <c r="CD506" s="170"/>
      <c r="CE506" s="170"/>
      <c r="CF506" s="170"/>
      <c r="CG506" s="171"/>
      <c r="CH506" s="166">
        <v>1.4999999999999999E-2</v>
      </c>
      <c r="CI506" s="283"/>
      <c r="CJ506" s="172"/>
      <c r="CK506" s="154"/>
      <c r="CL506" s="154"/>
      <c r="CM506" s="154"/>
      <c r="CN506" s="154"/>
      <c r="CO506" s="154" t="s">
        <v>400</v>
      </c>
      <c r="CP506" s="273" t="s">
        <v>401</v>
      </c>
      <c r="CQ506" s="250"/>
      <c r="CR506" s="250"/>
      <c r="CS506" s="250">
        <v>12</v>
      </c>
      <c r="CT506" s="250"/>
      <c r="CU506" s="250"/>
      <c r="CV506" s="250"/>
      <c r="CW506" s="250"/>
      <c r="CX506" s="250"/>
      <c r="CY506" s="250" t="str">
        <f t="shared" si="112"/>
        <v/>
      </c>
      <c r="CZ506" s="178">
        <f t="shared" si="113"/>
        <v>208</v>
      </c>
      <c r="DA506" s="178">
        <f t="shared" si="114"/>
        <v>172.33333333333334</v>
      </c>
      <c r="DB506" s="243">
        <f t="shared" si="115"/>
        <v>0</v>
      </c>
      <c r="DC506" s="12">
        <f t="shared" si="116"/>
        <v>0</v>
      </c>
      <c r="DD506" s="271">
        <f t="shared" si="117"/>
        <v>0</v>
      </c>
      <c r="DE506" s="271">
        <f t="shared" si="118"/>
        <v>186</v>
      </c>
      <c r="DF506" s="167">
        <f t="shared" si="119"/>
        <v>77</v>
      </c>
      <c r="DG506" s="271">
        <f t="shared" si="120"/>
        <v>0</v>
      </c>
      <c r="DH506" s="243">
        <f t="shared" si="121"/>
        <v>0</v>
      </c>
      <c r="DI506" s="281" t="str">
        <f t="shared" si="122"/>
        <v/>
      </c>
      <c r="DK506" s="12">
        <f t="shared" si="123"/>
        <v>-13</v>
      </c>
      <c r="DM506" s="242">
        <f t="shared" si="124"/>
        <v>6.3333333333333428</v>
      </c>
      <c r="DN506" s="250">
        <f t="shared" si="125"/>
        <v>0</v>
      </c>
      <c r="DO506" s="250">
        <f t="shared" si="126"/>
        <v>1</v>
      </c>
      <c r="DP506" s="250">
        <f t="shared" si="127"/>
        <v>1</v>
      </c>
      <c r="DQ506" s="250"/>
      <c r="DR506" s="250"/>
      <c r="DS506" s="250"/>
      <c r="DT506" s="250"/>
      <c r="DU506" s="250"/>
      <c r="DV506" s="250"/>
      <c r="DW506" s="250"/>
      <c r="DX506" s="250"/>
      <c r="DY506" s="250"/>
      <c r="DZ506" s="250"/>
      <c r="EA506" s="250"/>
      <c r="EB506" s="250"/>
      <c r="EC506" s="250"/>
      <c r="ED506" s="250"/>
      <c r="EE506" s="250"/>
      <c r="EF506" s="250"/>
      <c r="EG506" s="250"/>
      <c r="EH506" s="250"/>
      <c r="EI506" s="250"/>
    </row>
    <row r="507" spans="1:139" s="184" customFormat="1" ht="31.5" customHeight="1" x14ac:dyDescent="0.2">
      <c r="A507" s="179">
        <v>2022</v>
      </c>
      <c r="B507" s="152">
        <v>3</v>
      </c>
      <c r="C507" s="282">
        <v>44642</v>
      </c>
      <c r="D507" s="152">
        <v>372</v>
      </c>
      <c r="E507" s="152">
        <v>646</v>
      </c>
      <c r="F507" s="152">
        <v>46</v>
      </c>
      <c r="G507" s="183" t="s">
        <v>227</v>
      </c>
      <c r="H507" s="271" t="s">
        <v>228</v>
      </c>
      <c r="I507" s="271" t="s">
        <v>395</v>
      </c>
      <c r="J507" s="271">
        <v>2</v>
      </c>
      <c r="K507" s="271">
        <v>2</v>
      </c>
      <c r="L507" s="185">
        <v>212</v>
      </c>
      <c r="M507" s="186">
        <v>197.16</v>
      </c>
      <c r="N507" s="187">
        <v>226.84</v>
      </c>
      <c r="O507" s="178"/>
      <c r="P507" s="178"/>
      <c r="Q507" s="178">
        <v>350</v>
      </c>
      <c r="R507" s="178">
        <v>278</v>
      </c>
      <c r="S507" s="178">
        <v>250</v>
      </c>
      <c r="T507" s="178"/>
      <c r="U507" s="178"/>
      <c r="V507" s="178">
        <v>228</v>
      </c>
      <c r="W507" s="178">
        <v>218</v>
      </c>
      <c r="X507" s="178">
        <v>210</v>
      </c>
      <c r="Y507" s="153"/>
      <c r="Z507" s="153"/>
      <c r="AA507" s="178">
        <v>270</v>
      </c>
      <c r="AB507" s="178">
        <v>268</v>
      </c>
      <c r="AC507" s="178">
        <v>263</v>
      </c>
      <c r="AD507" s="178">
        <v>271</v>
      </c>
      <c r="AE507" s="178">
        <v>282</v>
      </c>
      <c r="AF507" s="178">
        <v>214</v>
      </c>
      <c r="AG507" s="178">
        <v>211</v>
      </c>
      <c r="AH507" s="178">
        <v>220</v>
      </c>
      <c r="AI507" s="178">
        <v>218</v>
      </c>
      <c r="AJ507" s="178">
        <v>215</v>
      </c>
      <c r="AK507" s="153"/>
      <c r="AL507" s="153"/>
      <c r="AM507" s="178"/>
      <c r="AN507" s="178"/>
      <c r="AO507" s="214"/>
      <c r="AP507" s="168">
        <v>37</v>
      </c>
      <c r="AQ507" s="169">
        <v>150</v>
      </c>
      <c r="AR507" s="167"/>
      <c r="AS507" s="167"/>
      <c r="AT507" s="167"/>
      <c r="AU507" s="167"/>
      <c r="AV507" s="167">
        <v>408</v>
      </c>
      <c r="AW507" s="167"/>
      <c r="AX507" s="167">
        <v>6</v>
      </c>
      <c r="AY507" s="167">
        <v>4</v>
      </c>
      <c r="AZ507" s="167"/>
      <c r="BA507" s="167"/>
      <c r="BB507" s="167"/>
      <c r="BC507" s="167"/>
      <c r="BD507" s="167"/>
      <c r="BE507" s="167"/>
      <c r="BF507" s="167"/>
      <c r="BG507" s="167"/>
      <c r="BH507" s="167"/>
      <c r="BI507" s="167"/>
      <c r="BJ507" s="167"/>
      <c r="BK507" s="167"/>
      <c r="BL507" s="167">
        <v>3</v>
      </c>
      <c r="BM507" s="167">
        <v>1</v>
      </c>
      <c r="BN507" s="167">
        <v>1</v>
      </c>
      <c r="BO507" s="167"/>
      <c r="BP507" s="167"/>
      <c r="BQ507" s="167"/>
      <c r="BR507" s="167"/>
      <c r="BS507" s="167"/>
      <c r="BT507" s="167"/>
      <c r="BU507" s="167"/>
      <c r="BV507" s="167"/>
      <c r="BW507" s="167"/>
      <c r="BX507" s="170">
        <v>3</v>
      </c>
      <c r="BY507" s="170">
        <v>2</v>
      </c>
      <c r="BZ507" s="170"/>
      <c r="CA507" s="170"/>
      <c r="CB507" s="170"/>
      <c r="CC507" s="170"/>
      <c r="CD507" s="170"/>
      <c r="CE507" s="170"/>
      <c r="CF507" s="170"/>
      <c r="CG507" s="171"/>
      <c r="CH507" s="166">
        <v>0.02</v>
      </c>
      <c r="CI507" s="283"/>
      <c r="CJ507" s="172"/>
      <c r="CK507" s="154"/>
      <c r="CL507" s="154"/>
      <c r="CM507" s="154"/>
      <c r="CN507" s="154"/>
      <c r="CO507" s="154" t="s">
        <v>375</v>
      </c>
      <c r="CP507" s="273" t="s">
        <v>383</v>
      </c>
      <c r="CQ507" s="250" t="s">
        <v>396</v>
      </c>
      <c r="CR507" s="250"/>
      <c r="CS507" s="250">
        <v>12</v>
      </c>
      <c r="CT507" s="250"/>
      <c r="CU507" s="250"/>
      <c r="CV507" s="250"/>
      <c r="CW507" s="250"/>
      <c r="CX507" s="250"/>
      <c r="CY507" s="250" t="str">
        <f t="shared" si="112"/>
        <v/>
      </c>
      <c r="CZ507" s="178">
        <f t="shared" si="113"/>
        <v>279</v>
      </c>
      <c r="DA507" s="178">
        <f t="shared" si="114"/>
        <v>216.75</v>
      </c>
      <c r="DB507" s="243">
        <f t="shared" si="115"/>
        <v>408</v>
      </c>
      <c r="DC507" s="12">
        <f t="shared" si="116"/>
        <v>15</v>
      </c>
      <c r="DD507" s="271">
        <f t="shared" si="117"/>
        <v>8</v>
      </c>
      <c r="DE507" s="271" t="str">
        <f t="shared" si="118"/>
        <v/>
      </c>
      <c r="DF507" s="167" t="str">
        <f t="shared" si="119"/>
        <v/>
      </c>
      <c r="DG507" s="271" t="str">
        <f t="shared" si="120"/>
        <v/>
      </c>
      <c r="DH507" s="243">
        <f t="shared" si="121"/>
        <v>416</v>
      </c>
      <c r="DI507" s="281">
        <f t="shared" si="122"/>
        <v>1.9230769230769232E-2</v>
      </c>
      <c r="DK507" s="12" t="str">
        <f t="shared" si="123"/>
        <v/>
      </c>
      <c r="DM507" s="242">
        <f t="shared" si="124"/>
        <v>4.75</v>
      </c>
      <c r="DN507" s="250">
        <f t="shared" si="125"/>
        <v>0</v>
      </c>
      <c r="DO507" s="250">
        <f t="shared" si="126"/>
        <v>1</v>
      </c>
      <c r="DP507" s="250">
        <f t="shared" si="127"/>
        <v>1</v>
      </c>
      <c r="DQ507" s="250"/>
      <c r="DR507" s="250"/>
      <c r="DS507" s="250"/>
      <c r="DT507" s="250"/>
      <c r="DU507" s="250"/>
      <c r="DV507" s="250"/>
      <c r="DW507" s="250"/>
      <c r="DX507" s="250"/>
      <c r="DY507" s="250"/>
      <c r="DZ507" s="250"/>
      <c r="EA507" s="250"/>
      <c r="EB507" s="250"/>
      <c r="EC507" s="250"/>
      <c r="ED507" s="250"/>
      <c r="EE507" s="250"/>
      <c r="EF507" s="250"/>
      <c r="EG507" s="250"/>
      <c r="EH507" s="250"/>
      <c r="EI507" s="250"/>
    </row>
    <row r="508" spans="1:139" s="184" customFormat="1" ht="31.5" customHeight="1" x14ac:dyDescent="0.2">
      <c r="A508" s="179">
        <v>2022</v>
      </c>
      <c r="B508" s="152">
        <v>3</v>
      </c>
      <c r="C508" s="282">
        <v>44642</v>
      </c>
      <c r="D508" s="152">
        <v>372</v>
      </c>
      <c r="E508" s="152">
        <v>647</v>
      </c>
      <c r="F508" s="152">
        <v>46</v>
      </c>
      <c r="G508" s="183" t="s">
        <v>229</v>
      </c>
      <c r="H508" s="271" t="s">
        <v>230</v>
      </c>
      <c r="I508" s="271" t="s">
        <v>395</v>
      </c>
      <c r="J508" s="271">
        <v>2</v>
      </c>
      <c r="K508" s="271">
        <v>2</v>
      </c>
      <c r="L508" s="185">
        <v>212</v>
      </c>
      <c r="M508" s="186">
        <v>197.16</v>
      </c>
      <c r="N508" s="187">
        <v>226.84</v>
      </c>
      <c r="O508" s="178"/>
      <c r="P508" s="178"/>
      <c r="Q508" s="178">
        <v>358</v>
      </c>
      <c r="R508" s="178">
        <v>290</v>
      </c>
      <c r="S508" s="178">
        <v>258</v>
      </c>
      <c r="T508" s="178"/>
      <c r="U508" s="178"/>
      <c r="V508" s="178">
        <v>232</v>
      </c>
      <c r="W508" s="178">
        <v>222</v>
      </c>
      <c r="X508" s="178">
        <v>214</v>
      </c>
      <c r="Y508" s="153"/>
      <c r="Z508" s="153">
        <v>134</v>
      </c>
      <c r="AA508" s="178">
        <v>262</v>
      </c>
      <c r="AB508" s="178">
        <v>265</v>
      </c>
      <c r="AC508" s="178">
        <v>258</v>
      </c>
      <c r="AD508" s="178">
        <v>263</v>
      </c>
      <c r="AE508" s="178">
        <v>278</v>
      </c>
      <c r="AF508" s="178">
        <v>206</v>
      </c>
      <c r="AG508" s="178">
        <v>204</v>
      </c>
      <c r="AH508" s="178">
        <v>211</v>
      </c>
      <c r="AI508" s="178">
        <v>209</v>
      </c>
      <c r="AJ508" s="178">
        <v>208</v>
      </c>
      <c r="AK508" s="153">
        <v>134</v>
      </c>
      <c r="AL508" s="153">
        <v>135</v>
      </c>
      <c r="AM508" s="178"/>
      <c r="AN508" s="178"/>
      <c r="AO508" s="214"/>
      <c r="AP508" s="168">
        <v>37</v>
      </c>
      <c r="AQ508" s="169">
        <v>150</v>
      </c>
      <c r="AR508" s="167"/>
      <c r="AS508" s="167"/>
      <c r="AT508" s="167"/>
      <c r="AU508" s="167"/>
      <c r="AV508" s="167">
        <v>408</v>
      </c>
      <c r="AW508" s="167"/>
      <c r="AX508" s="167">
        <v>8</v>
      </c>
      <c r="AY508" s="167">
        <v>3</v>
      </c>
      <c r="AZ508" s="167"/>
      <c r="BA508" s="167"/>
      <c r="BB508" s="167"/>
      <c r="BC508" s="167"/>
      <c r="BD508" s="167"/>
      <c r="BE508" s="167"/>
      <c r="BF508" s="167"/>
      <c r="BG508" s="167"/>
      <c r="BH508" s="167"/>
      <c r="BI508" s="167"/>
      <c r="BJ508" s="167"/>
      <c r="BK508" s="167"/>
      <c r="BL508" s="167">
        <v>4</v>
      </c>
      <c r="BM508" s="167">
        <v>2</v>
      </c>
      <c r="BN508" s="167">
        <v>1</v>
      </c>
      <c r="BO508" s="167"/>
      <c r="BP508" s="167"/>
      <c r="BQ508" s="167"/>
      <c r="BR508" s="167"/>
      <c r="BS508" s="167"/>
      <c r="BT508" s="167"/>
      <c r="BU508" s="167"/>
      <c r="BV508" s="167"/>
      <c r="BW508" s="167"/>
      <c r="BX508" s="170">
        <v>5</v>
      </c>
      <c r="BY508" s="170">
        <v>2</v>
      </c>
      <c r="BZ508" s="170"/>
      <c r="CA508" s="170"/>
      <c r="CB508" s="170"/>
      <c r="CC508" s="170"/>
      <c r="CD508" s="170"/>
      <c r="CE508" s="170"/>
      <c r="CF508" s="170"/>
      <c r="CG508" s="171"/>
      <c r="CH508" s="166">
        <v>0.02</v>
      </c>
      <c r="CI508" s="283"/>
      <c r="CJ508" s="172"/>
      <c r="CK508" s="154"/>
      <c r="CL508" s="154"/>
      <c r="CM508" s="154"/>
      <c r="CN508" s="154"/>
      <c r="CO508" s="154" t="s">
        <v>375</v>
      </c>
      <c r="CP508" s="273" t="s">
        <v>383</v>
      </c>
      <c r="CQ508" s="250" t="s">
        <v>397</v>
      </c>
      <c r="CR508" s="250"/>
      <c r="CS508" s="250">
        <v>12</v>
      </c>
      <c r="CT508" s="250"/>
      <c r="CU508" s="250"/>
      <c r="CV508" s="250"/>
      <c r="CW508" s="250"/>
      <c r="CX508" s="250"/>
      <c r="CY508" s="250" t="str">
        <f t="shared" si="112"/>
        <v/>
      </c>
      <c r="CZ508" s="178">
        <f t="shared" si="113"/>
        <v>279</v>
      </c>
      <c r="DA508" s="178">
        <f t="shared" si="114"/>
        <v>213.25</v>
      </c>
      <c r="DB508" s="243">
        <f t="shared" si="115"/>
        <v>408</v>
      </c>
      <c r="DC508" s="12">
        <f t="shared" si="116"/>
        <v>18</v>
      </c>
      <c r="DD508" s="271">
        <f t="shared" si="117"/>
        <v>9</v>
      </c>
      <c r="DE508" s="271">
        <f t="shared" si="118"/>
        <v>134</v>
      </c>
      <c r="DF508" s="167">
        <f t="shared" si="119"/>
        <v>54</v>
      </c>
      <c r="DG508" s="271">
        <f t="shared" si="120"/>
        <v>0.2</v>
      </c>
      <c r="DH508" s="243">
        <f t="shared" si="121"/>
        <v>417</v>
      </c>
      <c r="DI508" s="281">
        <f t="shared" si="122"/>
        <v>2.1582733812949641E-2</v>
      </c>
      <c r="DK508" s="12">
        <f t="shared" si="123"/>
        <v>17</v>
      </c>
      <c r="DM508" s="242">
        <f t="shared" si="124"/>
        <v>1.25</v>
      </c>
      <c r="DN508" s="250">
        <f t="shared" si="125"/>
        <v>1</v>
      </c>
      <c r="DO508" s="250">
        <f t="shared" si="126"/>
        <v>1</v>
      </c>
      <c r="DP508" s="250">
        <f t="shared" si="127"/>
        <v>1</v>
      </c>
      <c r="DQ508" s="250"/>
      <c r="DR508" s="250"/>
      <c r="DS508" s="250"/>
      <c r="DT508" s="250"/>
      <c r="DU508" s="250"/>
      <c r="DV508" s="250"/>
      <c r="DW508" s="250"/>
      <c r="DX508" s="250"/>
      <c r="DY508" s="250"/>
      <c r="DZ508" s="250"/>
      <c r="EA508" s="250"/>
      <c r="EB508" s="250"/>
      <c r="EC508" s="250"/>
      <c r="ED508" s="250"/>
      <c r="EE508" s="250"/>
      <c r="EF508" s="250"/>
      <c r="EG508" s="250"/>
      <c r="EH508" s="250"/>
      <c r="EI508" s="250"/>
    </row>
    <row r="509" spans="1:139" s="184" customFormat="1" ht="31.5" customHeight="1" x14ac:dyDescent="0.2">
      <c r="A509" s="179">
        <v>2022</v>
      </c>
      <c r="B509" s="152">
        <v>3</v>
      </c>
      <c r="C509" s="282">
        <v>44642</v>
      </c>
      <c r="D509" s="152">
        <v>433</v>
      </c>
      <c r="E509" s="152">
        <v>452</v>
      </c>
      <c r="F509" s="152">
        <v>48</v>
      </c>
      <c r="G509" s="183" t="s">
        <v>169</v>
      </c>
      <c r="H509" s="271" t="s">
        <v>170</v>
      </c>
      <c r="I509" s="271" t="s">
        <v>395</v>
      </c>
      <c r="J509" s="271">
        <v>4</v>
      </c>
      <c r="K509" s="271">
        <v>2</v>
      </c>
      <c r="L509" s="185">
        <v>270</v>
      </c>
      <c r="M509" s="186">
        <v>251.1</v>
      </c>
      <c r="N509" s="187">
        <v>288.89999999999998</v>
      </c>
      <c r="O509" s="178"/>
      <c r="P509" s="178"/>
      <c r="Q509" s="178">
        <v>360</v>
      </c>
      <c r="R509" s="178">
        <v>328</v>
      </c>
      <c r="S509" s="178">
        <v>277</v>
      </c>
      <c r="T509" s="178"/>
      <c r="U509" s="178"/>
      <c r="V509" s="178">
        <v>280</v>
      </c>
      <c r="W509" s="178">
        <v>270</v>
      </c>
      <c r="X509" s="178">
        <v>270</v>
      </c>
      <c r="Y509" s="153"/>
      <c r="Z509" s="153"/>
      <c r="AA509" s="178">
        <v>192</v>
      </c>
      <c r="AB509" s="178">
        <v>194</v>
      </c>
      <c r="AC509" s="178">
        <v>190</v>
      </c>
      <c r="AD509" s="178">
        <v>189</v>
      </c>
      <c r="AE509" s="178">
        <v>194</v>
      </c>
      <c r="AF509" s="178">
        <v>165</v>
      </c>
      <c r="AG509" s="178">
        <v>161</v>
      </c>
      <c r="AH509" s="178">
        <v>171</v>
      </c>
      <c r="AI509" s="178">
        <v>169</v>
      </c>
      <c r="AJ509" s="178">
        <v>174</v>
      </c>
      <c r="AK509" s="153"/>
      <c r="AL509" s="153"/>
      <c r="AM509" s="178"/>
      <c r="AN509" s="178"/>
      <c r="AO509" s="214"/>
      <c r="AP509" s="168">
        <v>96</v>
      </c>
      <c r="AQ509" s="169">
        <v>150</v>
      </c>
      <c r="AR509" s="167"/>
      <c r="AS509" s="167"/>
      <c r="AT509" s="167"/>
      <c r="AU509" s="167"/>
      <c r="AV509" s="167"/>
      <c r="AW509" s="167">
        <v>1</v>
      </c>
      <c r="AX509" s="167">
        <v>2</v>
      </c>
      <c r="AY509" s="167">
        <v>5</v>
      </c>
      <c r="AZ509" s="167"/>
      <c r="BA509" s="167"/>
      <c r="BB509" s="167"/>
      <c r="BC509" s="167"/>
      <c r="BD509" s="167"/>
      <c r="BE509" s="167"/>
      <c r="BF509" s="167"/>
      <c r="BG509" s="167"/>
      <c r="BH509" s="167"/>
      <c r="BI509" s="167"/>
      <c r="BJ509" s="167"/>
      <c r="BK509" s="167">
        <v>880</v>
      </c>
      <c r="BL509" s="167">
        <v>3</v>
      </c>
      <c r="BM509" s="167">
        <v>4</v>
      </c>
      <c r="BN509" s="167"/>
      <c r="BO509" s="167"/>
      <c r="BP509" s="167"/>
      <c r="BQ509" s="167"/>
      <c r="BR509" s="167"/>
      <c r="BS509" s="167"/>
      <c r="BT509" s="167"/>
      <c r="BU509" s="167"/>
      <c r="BV509" s="167"/>
      <c r="BW509" s="167">
        <v>2</v>
      </c>
      <c r="BX509" s="170">
        <v>3</v>
      </c>
      <c r="BY509" s="170"/>
      <c r="BZ509" s="170"/>
      <c r="CA509" s="170"/>
      <c r="CB509" s="170"/>
      <c r="CC509" s="170"/>
      <c r="CD509" s="170"/>
      <c r="CE509" s="170"/>
      <c r="CF509" s="170"/>
      <c r="CG509" s="171"/>
      <c r="CH509" s="166">
        <v>0.02</v>
      </c>
      <c r="CI509" s="283"/>
      <c r="CJ509" s="172"/>
      <c r="CK509" s="154"/>
      <c r="CL509" s="154"/>
      <c r="CM509" s="154"/>
      <c r="CN509" s="154"/>
      <c r="CO509" s="154" t="s">
        <v>375</v>
      </c>
      <c r="CP509" s="273" t="s">
        <v>391</v>
      </c>
      <c r="CQ509" s="250"/>
      <c r="CR509" s="250"/>
      <c r="CS509" s="250">
        <v>12</v>
      </c>
      <c r="CT509" s="250"/>
      <c r="CU509" s="250"/>
      <c r="CV509" s="250"/>
      <c r="CW509" s="250"/>
      <c r="CX509" s="250"/>
      <c r="CY509" s="250" t="str">
        <f t="shared" si="112"/>
        <v/>
      </c>
      <c r="CZ509" s="178">
        <f t="shared" si="113"/>
        <v>241</v>
      </c>
      <c r="DA509" s="178">
        <f t="shared" si="114"/>
        <v>207.5</v>
      </c>
      <c r="DB509" s="243">
        <f t="shared" si="115"/>
        <v>880</v>
      </c>
      <c r="DC509" s="12">
        <f t="shared" si="116"/>
        <v>15</v>
      </c>
      <c r="DD509" s="271">
        <f t="shared" si="117"/>
        <v>8</v>
      </c>
      <c r="DE509" s="271" t="str">
        <f t="shared" si="118"/>
        <v/>
      </c>
      <c r="DF509" s="167" t="str">
        <f t="shared" si="119"/>
        <v/>
      </c>
      <c r="DG509" s="271" t="str">
        <f t="shared" si="120"/>
        <v/>
      </c>
      <c r="DH509" s="243">
        <f t="shared" si="121"/>
        <v>888</v>
      </c>
      <c r="DI509" s="281">
        <f t="shared" si="122"/>
        <v>9.0090090090090089E-3</v>
      </c>
      <c r="DK509" s="12" t="str">
        <f t="shared" si="123"/>
        <v/>
      </c>
      <c r="DM509" s="242">
        <f t="shared" si="124"/>
        <v>-62.5</v>
      </c>
      <c r="DN509" s="250">
        <f t="shared" si="125"/>
        <v>0</v>
      </c>
      <c r="DO509" s="250">
        <f t="shared" si="126"/>
        <v>0</v>
      </c>
      <c r="DP509" s="250">
        <f t="shared" si="127"/>
        <v>1</v>
      </c>
      <c r="DQ509" s="250"/>
      <c r="DR509" s="250"/>
      <c r="DS509" s="250"/>
      <c r="DT509" s="250"/>
      <c r="DU509" s="250"/>
      <c r="DV509" s="250"/>
      <c r="DW509" s="250"/>
      <c r="DX509" s="250"/>
      <c r="DY509" s="250"/>
      <c r="DZ509" s="250"/>
      <c r="EA509" s="250"/>
      <c r="EB509" s="250"/>
      <c r="EC509" s="250"/>
      <c r="ED509" s="250"/>
      <c r="EE509" s="250"/>
      <c r="EF509" s="250"/>
      <c r="EG509" s="250"/>
      <c r="EH509" s="250"/>
      <c r="EI509" s="250"/>
    </row>
    <row r="510" spans="1:139" s="184" customFormat="1" ht="31.5" customHeight="1" x14ac:dyDescent="0.2">
      <c r="A510" s="179">
        <v>2022</v>
      </c>
      <c r="B510" s="152">
        <v>3</v>
      </c>
      <c r="C510" s="282">
        <v>44642</v>
      </c>
      <c r="D510" s="152">
        <v>433</v>
      </c>
      <c r="E510" s="152">
        <v>453</v>
      </c>
      <c r="F510" s="152">
        <v>48</v>
      </c>
      <c r="G510" s="183" t="s">
        <v>171</v>
      </c>
      <c r="H510" s="271" t="s">
        <v>172</v>
      </c>
      <c r="I510" s="271" t="s">
        <v>395</v>
      </c>
      <c r="J510" s="271">
        <v>4</v>
      </c>
      <c r="K510" s="271">
        <v>2</v>
      </c>
      <c r="L510" s="185">
        <v>175</v>
      </c>
      <c r="M510" s="186">
        <v>162.75</v>
      </c>
      <c r="N510" s="187">
        <v>187.25</v>
      </c>
      <c r="O510" s="178"/>
      <c r="P510" s="178"/>
      <c r="Q510" s="178">
        <v>218</v>
      </c>
      <c r="R510" s="178">
        <v>200</v>
      </c>
      <c r="S510" s="178">
        <v>190</v>
      </c>
      <c r="T510" s="178"/>
      <c r="U510" s="178"/>
      <c r="V510" s="178">
        <v>187</v>
      </c>
      <c r="W510" s="178">
        <v>177</v>
      </c>
      <c r="X510" s="178">
        <v>177</v>
      </c>
      <c r="Y510" s="153"/>
      <c r="Z510" s="153">
        <v>134</v>
      </c>
      <c r="AA510" s="178">
        <v>287</v>
      </c>
      <c r="AB510" s="178">
        <v>288</v>
      </c>
      <c r="AC510" s="178">
        <v>278</v>
      </c>
      <c r="AD510" s="178">
        <v>288</v>
      </c>
      <c r="AE510" s="178">
        <v>293</v>
      </c>
      <c r="AF510" s="178">
        <v>244</v>
      </c>
      <c r="AG510" s="178">
        <v>258</v>
      </c>
      <c r="AH510" s="178">
        <v>279</v>
      </c>
      <c r="AI510" s="178">
        <v>282</v>
      </c>
      <c r="AJ510" s="178">
        <v>284</v>
      </c>
      <c r="AK510" s="153"/>
      <c r="AL510" s="153">
        <v>160</v>
      </c>
      <c r="AM510" s="178"/>
      <c r="AN510" s="178"/>
      <c r="AO510" s="214"/>
      <c r="AP510" s="168">
        <v>96</v>
      </c>
      <c r="AQ510" s="169">
        <v>150</v>
      </c>
      <c r="AR510" s="167"/>
      <c r="AS510" s="167"/>
      <c r="AT510" s="167"/>
      <c r="AU510" s="167"/>
      <c r="AV510" s="167"/>
      <c r="AW510" s="167"/>
      <c r="AX510" s="167">
        <v>3</v>
      </c>
      <c r="AY510" s="167">
        <v>6</v>
      </c>
      <c r="AZ510" s="167"/>
      <c r="BA510" s="167"/>
      <c r="BB510" s="167"/>
      <c r="BC510" s="167"/>
      <c r="BD510" s="167"/>
      <c r="BE510" s="167"/>
      <c r="BF510" s="167"/>
      <c r="BG510" s="167"/>
      <c r="BH510" s="167"/>
      <c r="BI510" s="167"/>
      <c r="BJ510" s="167"/>
      <c r="BK510" s="167">
        <v>880</v>
      </c>
      <c r="BL510" s="167">
        <v>4</v>
      </c>
      <c r="BM510" s="167">
        <v>1</v>
      </c>
      <c r="BN510" s="167">
        <v>1</v>
      </c>
      <c r="BO510" s="167"/>
      <c r="BP510" s="167"/>
      <c r="BQ510" s="167"/>
      <c r="BR510" s="167"/>
      <c r="BS510" s="167"/>
      <c r="BT510" s="167"/>
      <c r="BU510" s="167"/>
      <c r="BV510" s="167"/>
      <c r="BW510" s="167"/>
      <c r="BX510" s="170">
        <v>2</v>
      </c>
      <c r="BY510" s="170">
        <v>3</v>
      </c>
      <c r="BZ510" s="170"/>
      <c r="CA510" s="170"/>
      <c r="CB510" s="170"/>
      <c r="CC510" s="170"/>
      <c r="CD510" s="170"/>
      <c r="CE510" s="170"/>
      <c r="CF510" s="170"/>
      <c r="CG510" s="171"/>
      <c r="CH510" s="166">
        <v>0.02</v>
      </c>
      <c r="CI510" s="283"/>
      <c r="CJ510" s="172"/>
      <c r="CK510" s="154"/>
      <c r="CL510" s="154"/>
      <c r="CM510" s="154"/>
      <c r="CN510" s="154"/>
      <c r="CO510" s="154" t="s">
        <v>375</v>
      </c>
      <c r="CP510" s="273" t="s">
        <v>391</v>
      </c>
      <c r="CQ510" s="250"/>
      <c r="CR510" s="250"/>
      <c r="CS510" s="250">
        <v>12</v>
      </c>
      <c r="CT510" s="250"/>
      <c r="CU510" s="250"/>
      <c r="CV510" s="250"/>
      <c r="CW510" s="250"/>
      <c r="CX510" s="250"/>
      <c r="CY510" s="250" t="str">
        <f t="shared" si="112"/>
        <v/>
      </c>
      <c r="CZ510" s="178">
        <f t="shared" si="113"/>
        <v>255</v>
      </c>
      <c r="DA510" s="178">
        <f t="shared" si="114"/>
        <v>236</v>
      </c>
      <c r="DB510" s="243">
        <f t="shared" si="115"/>
        <v>880</v>
      </c>
      <c r="DC510" s="12">
        <f t="shared" si="116"/>
        <v>15</v>
      </c>
      <c r="DD510" s="271">
        <f t="shared" si="117"/>
        <v>8</v>
      </c>
      <c r="DE510" s="271">
        <f t="shared" si="118"/>
        <v>147</v>
      </c>
      <c r="DF510" s="167">
        <f t="shared" si="119"/>
        <v>98</v>
      </c>
      <c r="DG510" s="271">
        <f t="shared" si="120"/>
        <v>0.1</v>
      </c>
      <c r="DH510" s="243">
        <f t="shared" si="121"/>
        <v>888</v>
      </c>
      <c r="DI510" s="281">
        <f t="shared" si="122"/>
        <v>9.0090090090090089E-3</v>
      </c>
      <c r="DK510" s="12">
        <f t="shared" si="123"/>
        <v>2</v>
      </c>
      <c r="DM510" s="242">
        <f t="shared" si="124"/>
        <v>61</v>
      </c>
      <c r="DN510" s="250">
        <f t="shared" si="125"/>
        <v>1</v>
      </c>
      <c r="DO510" s="250">
        <f t="shared" si="126"/>
        <v>1</v>
      </c>
      <c r="DP510" s="250">
        <f t="shared" si="127"/>
        <v>0</v>
      </c>
      <c r="DQ510" s="250"/>
      <c r="DR510" s="250"/>
      <c r="DS510" s="250"/>
      <c r="DT510" s="250"/>
      <c r="DU510" s="250"/>
      <c r="DV510" s="250"/>
      <c r="DW510" s="250"/>
      <c r="DX510" s="250"/>
      <c r="DY510" s="250"/>
      <c r="DZ510" s="250"/>
      <c r="EA510" s="250"/>
      <c r="EB510" s="250"/>
      <c r="EC510" s="250"/>
      <c r="ED510" s="250"/>
      <c r="EE510" s="250"/>
      <c r="EF510" s="250"/>
      <c r="EG510" s="250"/>
      <c r="EH510" s="250"/>
      <c r="EI510" s="250"/>
    </row>
    <row r="511" spans="1:139" s="184" customFormat="1" ht="31.5" customHeight="1" x14ac:dyDescent="0.2">
      <c r="A511" s="179">
        <v>2022</v>
      </c>
      <c r="B511" s="152">
        <v>3</v>
      </c>
      <c r="C511" s="282">
        <v>44642</v>
      </c>
      <c r="D511" s="152">
        <v>334</v>
      </c>
      <c r="E511" s="152">
        <v>254</v>
      </c>
      <c r="F511" s="152">
        <v>49</v>
      </c>
      <c r="G511" s="183" t="s">
        <v>159</v>
      </c>
      <c r="H511" s="271" t="s">
        <v>160</v>
      </c>
      <c r="I511" s="271" t="s">
        <v>395</v>
      </c>
      <c r="J511" s="271">
        <v>4</v>
      </c>
      <c r="K511" s="271">
        <v>2</v>
      </c>
      <c r="L511" s="185">
        <v>203</v>
      </c>
      <c r="M511" s="186">
        <v>188.79</v>
      </c>
      <c r="N511" s="187">
        <v>217.21</v>
      </c>
      <c r="O511" s="178">
        <v>290</v>
      </c>
      <c r="P511" s="178">
        <v>262</v>
      </c>
      <c r="Q511" s="178">
        <v>245</v>
      </c>
      <c r="R511" s="178">
        <v>264</v>
      </c>
      <c r="S511" s="178">
        <v>290</v>
      </c>
      <c r="T511" s="178">
        <v>210</v>
      </c>
      <c r="U511" s="178">
        <v>197</v>
      </c>
      <c r="V511" s="178">
        <v>200</v>
      </c>
      <c r="W511" s="178">
        <v>198</v>
      </c>
      <c r="X511" s="178">
        <v>208</v>
      </c>
      <c r="Y511" s="153">
        <v>138</v>
      </c>
      <c r="Z511" s="153">
        <v>137</v>
      </c>
      <c r="AA511" s="178">
        <v>244</v>
      </c>
      <c r="AB511" s="178">
        <v>273</v>
      </c>
      <c r="AC511" s="178">
        <v>280</v>
      </c>
      <c r="AD511" s="178">
        <v>295</v>
      </c>
      <c r="AE511" s="178">
        <v>288</v>
      </c>
      <c r="AF511" s="178">
        <v>190</v>
      </c>
      <c r="AG511" s="178">
        <v>206</v>
      </c>
      <c r="AH511" s="178">
        <v>210</v>
      </c>
      <c r="AI511" s="178">
        <v>206</v>
      </c>
      <c r="AJ511" s="178">
        <v>211</v>
      </c>
      <c r="AK511" s="153">
        <v>137</v>
      </c>
      <c r="AL511" s="153"/>
      <c r="AM511" s="178"/>
      <c r="AN511" s="178"/>
      <c r="AO511" s="214"/>
      <c r="AP511" s="168">
        <v>94</v>
      </c>
      <c r="AQ511" s="169">
        <v>153</v>
      </c>
      <c r="AR511" s="167"/>
      <c r="AS511" s="167"/>
      <c r="AT511" s="167"/>
      <c r="AU511" s="167"/>
      <c r="AV511" s="167"/>
      <c r="AW511" s="167"/>
      <c r="AX511" s="167">
        <v>2</v>
      </c>
      <c r="AY511" s="167">
        <v>5</v>
      </c>
      <c r="AZ511" s="167">
        <v>4</v>
      </c>
      <c r="BA511" s="167"/>
      <c r="BB511" s="167"/>
      <c r="BC511" s="167"/>
      <c r="BD511" s="167">
        <v>3</v>
      </c>
      <c r="BE511" s="167"/>
      <c r="BF511" s="167"/>
      <c r="BG511" s="167"/>
      <c r="BH511" s="167"/>
      <c r="BI511" s="167"/>
      <c r="BJ511" s="167"/>
      <c r="BK511" s="167"/>
      <c r="BL511" s="167">
        <v>10</v>
      </c>
      <c r="BM511" s="167">
        <v>15</v>
      </c>
      <c r="BN511" s="167">
        <v>1</v>
      </c>
      <c r="BO511" s="167"/>
      <c r="BP511" s="167"/>
      <c r="BQ511" s="167"/>
      <c r="BR511" s="167"/>
      <c r="BS511" s="167"/>
      <c r="BT511" s="167"/>
      <c r="BU511" s="167"/>
      <c r="BV511" s="167"/>
      <c r="BW511" s="167"/>
      <c r="BX511" s="170">
        <v>8</v>
      </c>
      <c r="BY511" s="170">
        <v>3</v>
      </c>
      <c r="BZ511" s="170"/>
      <c r="CA511" s="170"/>
      <c r="CB511" s="170"/>
      <c r="CC511" s="170"/>
      <c r="CD511" s="170"/>
      <c r="CE511" s="170"/>
      <c r="CF511" s="170"/>
      <c r="CG511" s="171"/>
      <c r="CH511" s="166">
        <v>0.02</v>
      </c>
      <c r="CI511" s="283"/>
      <c r="CJ511" s="172"/>
      <c r="CK511" s="154"/>
      <c r="CL511" s="154"/>
      <c r="CM511" s="154"/>
      <c r="CN511" s="154"/>
      <c r="CO511" s="154" t="s">
        <v>375</v>
      </c>
      <c r="CP511" s="273" t="s">
        <v>391</v>
      </c>
      <c r="CQ511" s="250" t="s">
        <v>398</v>
      </c>
      <c r="CR511" s="250"/>
      <c r="CS511" s="250">
        <v>12</v>
      </c>
      <c r="CT511" s="250"/>
      <c r="CU511" s="250"/>
      <c r="CV511" s="250"/>
      <c r="CW511" s="250"/>
      <c r="CX511" s="250"/>
      <c r="CY511" s="250" t="str">
        <f t="shared" si="112"/>
        <v/>
      </c>
      <c r="CZ511" s="178">
        <f t="shared" si="113"/>
        <v>273</v>
      </c>
      <c r="DA511" s="178">
        <f t="shared" si="114"/>
        <v>203.6</v>
      </c>
      <c r="DB511" s="243">
        <f t="shared" si="115"/>
        <v>0</v>
      </c>
      <c r="DC511" s="12">
        <f t="shared" si="116"/>
        <v>40</v>
      </c>
      <c r="DD511" s="271">
        <f t="shared" si="117"/>
        <v>20</v>
      </c>
      <c r="DE511" s="271">
        <f t="shared" si="118"/>
        <v>137</v>
      </c>
      <c r="DF511" s="167">
        <f t="shared" si="119"/>
        <v>105</v>
      </c>
      <c r="DG511" s="271">
        <f t="shared" si="120"/>
        <v>0.2</v>
      </c>
      <c r="DH511" s="243">
        <f t="shared" si="121"/>
        <v>20</v>
      </c>
      <c r="DI511" s="281">
        <f t="shared" si="122"/>
        <v>1</v>
      </c>
      <c r="DK511" s="12">
        <f t="shared" si="123"/>
        <v>11</v>
      </c>
      <c r="DM511" s="242">
        <f t="shared" si="124"/>
        <v>0.59999999999999432</v>
      </c>
      <c r="DN511" s="250">
        <f t="shared" si="125"/>
        <v>1</v>
      </c>
      <c r="DO511" s="250">
        <f t="shared" si="126"/>
        <v>1</v>
      </c>
      <c r="DP511" s="250">
        <f t="shared" si="127"/>
        <v>1</v>
      </c>
      <c r="DQ511" s="250"/>
      <c r="DR511" s="250"/>
      <c r="DS511" s="250"/>
      <c r="DT511" s="250"/>
      <c r="DU511" s="250"/>
      <c r="DV511" s="250"/>
      <c r="DW511" s="250"/>
      <c r="DX511" s="250"/>
      <c r="DY511" s="250"/>
      <c r="DZ511" s="250"/>
      <c r="EA511" s="250"/>
      <c r="EB511" s="250"/>
      <c r="EC511" s="250"/>
      <c r="ED511" s="250"/>
      <c r="EE511" s="250"/>
      <c r="EF511" s="250"/>
      <c r="EG511" s="250"/>
      <c r="EH511" s="250"/>
      <c r="EI511" s="250"/>
    </row>
    <row r="512" spans="1:139" s="184" customFormat="1" ht="31.5" customHeight="1" x14ac:dyDescent="0.2">
      <c r="A512" s="179">
        <v>2022</v>
      </c>
      <c r="B512" s="152">
        <v>3</v>
      </c>
      <c r="C512" s="282">
        <v>44643</v>
      </c>
      <c r="D512" s="152">
        <v>167</v>
      </c>
      <c r="E512" s="152">
        <v>308</v>
      </c>
      <c r="F512" s="152">
        <v>2</v>
      </c>
      <c r="G512" s="183" t="s">
        <v>291</v>
      </c>
      <c r="H512" s="271" t="s">
        <v>292</v>
      </c>
      <c r="I512" s="271" t="s">
        <v>393</v>
      </c>
      <c r="J512" s="271">
        <v>2</v>
      </c>
      <c r="K512" s="271">
        <v>1</v>
      </c>
      <c r="L512" s="185">
        <v>297</v>
      </c>
      <c r="M512" s="186">
        <v>276.20999999999998</v>
      </c>
      <c r="N512" s="187">
        <v>317.79000000000002</v>
      </c>
      <c r="O512" s="178">
        <v>390</v>
      </c>
      <c r="P512" s="178">
        <v>398</v>
      </c>
      <c r="Q512" s="178">
        <v>400</v>
      </c>
      <c r="R512" s="178">
        <v>380</v>
      </c>
      <c r="S512" s="178">
        <v>371</v>
      </c>
      <c r="T512" s="178">
        <v>360</v>
      </c>
      <c r="U512" s="178">
        <v>354</v>
      </c>
      <c r="V512" s="178">
        <v>348</v>
      </c>
      <c r="W512" s="178">
        <v>330</v>
      </c>
      <c r="X512" s="178">
        <v>325</v>
      </c>
      <c r="Y512" s="153">
        <v>280</v>
      </c>
      <c r="Z512" s="153">
        <v>375</v>
      </c>
      <c r="AA512" s="178">
        <v>391</v>
      </c>
      <c r="AB512" s="178">
        <v>382</v>
      </c>
      <c r="AC512" s="178">
        <v>376</v>
      </c>
      <c r="AD512" s="178">
        <v>396</v>
      </c>
      <c r="AE512" s="178">
        <v>401</v>
      </c>
      <c r="AF512" s="178">
        <v>350</v>
      </c>
      <c r="AG512" s="178">
        <v>346</v>
      </c>
      <c r="AH512" s="178">
        <v>341</v>
      </c>
      <c r="AI512" s="178">
        <v>339</v>
      </c>
      <c r="AJ512" s="178">
        <v>322</v>
      </c>
      <c r="AK512" s="153">
        <v>300</v>
      </c>
      <c r="AL512" s="153">
        <v>294</v>
      </c>
      <c r="AM512" s="178"/>
      <c r="AN512" s="178"/>
      <c r="AO512" s="214"/>
      <c r="AP512" s="168">
        <v>52</v>
      </c>
      <c r="AQ512" s="169">
        <v>277</v>
      </c>
      <c r="AR512" s="167"/>
      <c r="AS512" s="167"/>
      <c r="AT512" s="167"/>
      <c r="AU512" s="167"/>
      <c r="AV512" s="167">
        <v>560</v>
      </c>
      <c r="AW512" s="167">
        <v>3</v>
      </c>
      <c r="AX512" s="167">
        <v>3</v>
      </c>
      <c r="AY512" s="167">
        <v>4</v>
      </c>
      <c r="AZ512" s="167"/>
      <c r="BA512" s="167"/>
      <c r="BB512" s="167"/>
      <c r="BC512" s="167"/>
      <c r="BD512" s="167"/>
      <c r="BE512" s="167"/>
      <c r="BF512" s="167"/>
      <c r="BG512" s="167"/>
      <c r="BH512" s="167"/>
      <c r="BI512" s="167"/>
      <c r="BJ512" s="167"/>
      <c r="BK512" s="167">
        <v>460</v>
      </c>
      <c r="BL512" s="167">
        <v>2</v>
      </c>
      <c r="BM512" s="167">
        <v>1</v>
      </c>
      <c r="BN512" s="167">
        <v>4</v>
      </c>
      <c r="BO512" s="167">
        <v>1</v>
      </c>
      <c r="BP512" s="167"/>
      <c r="BQ512" s="167"/>
      <c r="BR512" s="167"/>
      <c r="BS512" s="167"/>
      <c r="BT512" s="167"/>
      <c r="BU512" s="167"/>
      <c r="BV512" s="167"/>
      <c r="BW512" s="167">
        <v>5</v>
      </c>
      <c r="BX512" s="170">
        <v>4</v>
      </c>
      <c r="BY512" s="170">
        <v>8</v>
      </c>
      <c r="BZ512" s="170"/>
      <c r="CA512" s="170"/>
      <c r="CB512" s="170"/>
      <c r="CC512" s="170"/>
      <c r="CD512" s="170"/>
      <c r="CE512" s="170"/>
      <c r="CF512" s="170"/>
      <c r="CG512" s="171"/>
      <c r="CH512" s="166">
        <v>1.4999999999999999E-2</v>
      </c>
      <c r="CI512" s="283"/>
      <c r="CJ512" s="172"/>
      <c r="CK512" s="154"/>
      <c r="CL512" s="154"/>
      <c r="CM512" s="154"/>
      <c r="CN512" s="154"/>
      <c r="CO512" s="154" t="s">
        <v>375</v>
      </c>
      <c r="CP512" s="273" t="s">
        <v>376</v>
      </c>
      <c r="CQ512" s="250"/>
      <c r="CR512" s="250"/>
      <c r="CS512" s="250">
        <v>12</v>
      </c>
      <c r="CT512" s="250"/>
      <c r="CU512" s="250"/>
      <c r="CV512" s="250"/>
      <c r="CW512" s="250"/>
      <c r="CX512" s="250"/>
      <c r="CY512" s="250" t="str">
        <f t="shared" si="112"/>
        <v/>
      </c>
      <c r="CZ512" s="178">
        <f t="shared" si="113"/>
        <v>389</v>
      </c>
      <c r="DA512" s="178">
        <f t="shared" si="114"/>
        <v>341.5</v>
      </c>
      <c r="DB512" s="243">
        <f t="shared" si="115"/>
        <v>1020</v>
      </c>
      <c r="DC512" s="12">
        <f t="shared" si="116"/>
        <v>18</v>
      </c>
      <c r="DD512" s="271">
        <f t="shared" si="117"/>
        <v>18</v>
      </c>
      <c r="DE512" s="271">
        <f t="shared" si="118"/>
        <v>312</v>
      </c>
      <c r="DF512" s="167">
        <f t="shared" si="119"/>
        <v>23</v>
      </c>
      <c r="DG512" s="271">
        <f t="shared" si="120"/>
        <v>0.8</v>
      </c>
      <c r="DH512" s="243">
        <f t="shared" si="121"/>
        <v>1038</v>
      </c>
      <c r="DI512" s="281">
        <f t="shared" si="122"/>
        <v>1.7341040462427744E-2</v>
      </c>
      <c r="DK512" s="12">
        <f t="shared" si="123"/>
        <v>-29</v>
      </c>
      <c r="DM512" s="242">
        <f t="shared" si="124"/>
        <v>44.5</v>
      </c>
      <c r="DN512" s="250">
        <f t="shared" si="125"/>
        <v>0</v>
      </c>
      <c r="DO512" s="250">
        <f t="shared" si="126"/>
        <v>1</v>
      </c>
      <c r="DP512" s="250">
        <f t="shared" si="127"/>
        <v>0</v>
      </c>
      <c r="DQ512" s="250"/>
      <c r="DR512" s="250"/>
      <c r="DS512" s="250"/>
      <c r="DT512" s="250"/>
      <c r="DU512" s="250"/>
      <c r="DV512" s="250"/>
      <c r="DW512" s="250"/>
      <c r="DX512" s="250"/>
      <c r="DY512" s="250"/>
      <c r="DZ512" s="250"/>
      <c r="EA512" s="250"/>
      <c r="EB512" s="250"/>
      <c r="EC512" s="250"/>
      <c r="ED512" s="250"/>
      <c r="EE512" s="250"/>
      <c r="EF512" s="250"/>
      <c r="EG512" s="250"/>
      <c r="EH512" s="250"/>
      <c r="EI512" s="250"/>
    </row>
    <row r="513" spans="1:139" s="184" customFormat="1" ht="31.5" customHeight="1" x14ac:dyDescent="0.2">
      <c r="A513" s="179">
        <v>2022</v>
      </c>
      <c r="B513" s="152">
        <v>3</v>
      </c>
      <c r="C513" s="282">
        <v>44643</v>
      </c>
      <c r="D513" s="152">
        <v>384</v>
      </c>
      <c r="E513" s="152">
        <v>556</v>
      </c>
      <c r="F513" s="152">
        <v>2</v>
      </c>
      <c r="G513" s="183" t="s">
        <v>251</v>
      </c>
      <c r="H513" s="271" t="s">
        <v>252</v>
      </c>
      <c r="I513" s="271" t="s">
        <v>365</v>
      </c>
      <c r="J513" s="271">
        <v>1</v>
      </c>
      <c r="K513" s="271">
        <v>6</v>
      </c>
      <c r="L513" s="185">
        <v>1066</v>
      </c>
      <c r="M513" s="186">
        <v>1003.106</v>
      </c>
      <c r="N513" s="187">
        <v>1141.6859999999999</v>
      </c>
      <c r="O513" s="178">
        <v>1612</v>
      </c>
      <c r="P513" s="178">
        <v>1735</v>
      </c>
      <c r="Q513" s="178">
        <v>1728</v>
      </c>
      <c r="R513" s="178">
        <v>1680</v>
      </c>
      <c r="S513" s="178">
        <v>1655</v>
      </c>
      <c r="T513" s="178">
        <v>1308</v>
      </c>
      <c r="U513" s="178">
        <v>1303</v>
      </c>
      <c r="V513" s="178">
        <v>1273</v>
      </c>
      <c r="W513" s="178">
        <v>1259</v>
      </c>
      <c r="X513" s="178">
        <v>1248</v>
      </c>
      <c r="Y513" s="153"/>
      <c r="Z513" s="153"/>
      <c r="AA513" s="178">
        <v>1615</v>
      </c>
      <c r="AB513" s="178">
        <v>1619</v>
      </c>
      <c r="AC513" s="178">
        <v>1592</v>
      </c>
      <c r="AD513" s="178">
        <v>1627</v>
      </c>
      <c r="AE513" s="178">
        <v>1712</v>
      </c>
      <c r="AF513" s="178">
        <v>1319</v>
      </c>
      <c r="AG513" s="178">
        <v>1303</v>
      </c>
      <c r="AH513" s="178">
        <v>1321</v>
      </c>
      <c r="AI513" s="178">
        <v>1290</v>
      </c>
      <c r="AJ513" s="178">
        <v>1254</v>
      </c>
      <c r="AK513" s="153"/>
      <c r="AL513" s="153"/>
      <c r="AM513" s="178"/>
      <c r="AN513" s="178"/>
      <c r="AO513" s="214"/>
      <c r="AP513" s="168">
        <v>21</v>
      </c>
      <c r="AQ513" s="169">
        <v>180</v>
      </c>
      <c r="AR513" s="167"/>
      <c r="AS513" s="167"/>
      <c r="AT513" s="167"/>
      <c r="AU513" s="167"/>
      <c r="AV513" s="167"/>
      <c r="AW513" s="167"/>
      <c r="AX513" s="167"/>
      <c r="AY513" s="167"/>
      <c r="AZ513" s="167"/>
      <c r="BA513" s="167"/>
      <c r="BB513" s="167"/>
      <c r="BC513" s="167"/>
      <c r="BD513" s="167"/>
      <c r="BE513" s="167"/>
      <c r="BF513" s="167"/>
      <c r="BG513" s="167"/>
      <c r="BH513" s="167"/>
      <c r="BI513" s="167"/>
      <c r="BJ513" s="167"/>
      <c r="BK513" s="167"/>
      <c r="BL513" s="167"/>
      <c r="BM513" s="167"/>
      <c r="BN513" s="167"/>
      <c r="BO513" s="167"/>
      <c r="BP513" s="167"/>
      <c r="BQ513" s="167"/>
      <c r="BR513" s="167"/>
      <c r="BS513" s="167"/>
      <c r="BT513" s="167"/>
      <c r="BU513" s="167"/>
      <c r="BV513" s="167"/>
      <c r="BW513" s="167"/>
      <c r="BX513" s="170"/>
      <c r="BY513" s="170"/>
      <c r="BZ513" s="170"/>
      <c r="CA513" s="170"/>
      <c r="CB513" s="170"/>
      <c r="CC513" s="170"/>
      <c r="CD513" s="170"/>
      <c r="CE513" s="170"/>
      <c r="CF513" s="170"/>
      <c r="CG513" s="171"/>
      <c r="CH513" s="166">
        <v>1.4999999999999999E-2</v>
      </c>
      <c r="CI513" s="283"/>
      <c r="CJ513" s="172"/>
      <c r="CK513" s="154"/>
      <c r="CL513" s="154"/>
      <c r="CM513" s="154"/>
      <c r="CN513" s="154"/>
      <c r="CO513" s="154" t="s">
        <v>367</v>
      </c>
      <c r="CP513" s="273" t="s">
        <v>368</v>
      </c>
      <c r="CQ513" s="250" t="s">
        <v>399</v>
      </c>
      <c r="CR513" s="250"/>
      <c r="CS513" s="250">
        <v>12</v>
      </c>
      <c r="CT513" s="250"/>
      <c r="CU513" s="250"/>
      <c r="CV513" s="250"/>
      <c r="CW513" s="250"/>
      <c r="CX513" s="250"/>
      <c r="CY513" s="250" t="str">
        <f t="shared" si="112"/>
        <v/>
      </c>
      <c r="CZ513" s="178">
        <f t="shared" si="113"/>
        <v>1658</v>
      </c>
      <c r="DA513" s="178">
        <f t="shared" si="114"/>
        <v>1287.8</v>
      </c>
      <c r="DB513" s="243">
        <f t="shared" si="115"/>
        <v>0</v>
      </c>
      <c r="DC513" s="12">
        <f t="shared" si="116"/>
        <v>0</v>
      </c>
      <c r="DD513" s="271">
        <f t="shared" si="117"/>
        <v>0</v>
      </c>
      <c r="DE513" s="271" t="str">
        <f t="shared" si="118"/>
        <v/>
      </c>
      <c r="DF513" s="167" t="str">
        <f t="shared" si="119"/>
        <v/>
      </c>
      <c r="DG513" s="271" t="str">
        <f t="shared" si="120"/>
        <v/>
      </c>
      <c r="DH513" s="243">
        <f t="shared" si="121"/>
        <v>0</v>
      </c>
      <c r="DI513" s="281" t="str">
        <f t="shared" si="122"/>
        <v/>
      </c>
      <c r="DK513" s="12" t="str">
        <f t="shared" si="123"/>
        <v/>
      </c>
      <c r="DM513" s="242">
        <f t="shared" si="124"/>
        <v>221.79999999999995</v>
      </c>
      <c r="DN513" s="250">
        <f t="shared" si="125"/>
        <v>0</v>
      </c>
      <c r="DO513" s="250">
        <f t="shared" si="126"/>
        <v>1</v>
      </c>
      <c r="DP513" s="250">
        <f t="shared" si="127"/>
        <v>0</v>
      </c>
      <c r="DQ513" s="250"/>
      <c r="DR513" s="250"/>
      <c r="DS513" s="250"/>
      <c r="DT513" s="250"/>
      <c r="DU513" s="250"/>
      <c r="DV513" s="250"/>
      <c r="DW513" s="250"/>
      <c r="DX513" s="250"/>
      <c r="DY513" s="250"/>
      <c r="DZ513" s="250"/>
      <c r="EA513" s="250"/>
      <c r="EB513" s="250"/>
      <c r="EC513" s="250"/>
      <c r="ED513" s="250"/>
      <c r="EE513" s="250"/>
      <c r="EF513" s="250"/>
      <c r="EG513" s="250"/>
      <c r="EH513" s="250"/>
      <c r="EI513" s="250"/>
    </row>
    <row r="514" spans="1:139" s="184" customFormat="1" ht="31.5" customHeight="1" x14ac:dyDescent="0.2">
      <c r="A514" s="179">
        <v>2022</v>
      </c>
      <c r="B514" s="152">
        <v>3</v>
      </c>
      <c r="C514" s="282">
        <v>44643</v>
      </c>
      <c r="D514" s="152">
        <v>384</v>
      </c>
      <c r="E514" s="152">
        <v>556</v>
      </c>
      <c r="F514" s="152">
        <v>3</v>
      </c>
      <c r="G514" s="183" t="s">
        <v>251</v>
      </c>
      <c r="H514" s="271" t="s">
        <v>252</v>
      </c>
      <c r="I514" s="271" t="s">
        <v>365</v>
      </c>
      <c r="J514" s="271">
        <v>1</v>
      </c>
      <c r="K514" s="271">
        <v>6</v>
      </c>
      <c r="L514" s="185">
        <v>1066</v>
      </c>
      <c r="M514" s="186">
        <v>1003.106</v>
      </c>
      <c r="N514" s="187">
        <v>1141.6859999999999</v>
      </c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53"/>
      <c r="Z514" s="153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53"/>
      <c r="AL514" s="153"/>
      <c r="AM514" s="178"/>
      <c r="AN514" s="178"/>
      <c r="AO514" s="214"/>
      <c r="AP514" s="168">
        <v>21</v>
      </c>
      <c r="AQ514" s="169">
        <v>180</v>
      </c>
      <c r="AR514" s="167"/>
      <c r="AS514" s="167"/>
      <c r="AT514" s="167"/>
      <c r="AU514" s="167"/>
      <c r="AV514" s="167">
        <v>240</v>
      </c>
      <c r="AW514" s="167">
        <v>12</v>
      </c>
      <c r="AX514" s="167">
        <v>12</v>
      </c>
      <c r="AY514" s="167">
        <v>12</v>
      </c>
      <c r="AZ514" s="167"/>
      <c r="BA514" s="167"/>
      <c r="BB514" s="167"/>
      <c r="BC514" s="167"/>
      <c r="BD514" s="167"/>
      <c r="BE514" s="167"/>
      <c r="BF514" s="167"/>
      <c r="BG514" s="167"/>
      <c r="BH514" s="167"/>
      <c r="BI514" s="167"/>
      <c r="BJ514" s="167"/>
      <c r="BK514" s="167">
        <v>264</v>
      </c>
      <c r="BL514" s="167">
        <v>6</v>
      </c>
      <c r="BM514" s="167">
        <v>4</v>
      </c>
      <c r="BN514" s="167">
        <v>10</v>
      </c>
      <c r="BO514" s="167"/>
      <c r="BP514" s="167"/>
      <c r="BQ514" s="167"/>
      <c r="BR514" s="167"/>
      <c r="BS514" s="167"/>
      <c r="BT514" s="167"/>
      <c r="BU514" s="167"/>
      <c r="BV514" s="167"/>
      <c r="BW514" s="167">
        <v>3</v>
      </c>
      <c r="BX514" s="170">
        <v>2</v>
      </c>
      <c r="BY514" s="170">
        <v>3</v>
      </c>
      <c r="BZ514" s="170"/>
      <c r="CA514" s="170"/>
      <c r="CB514" s="170"/>
      <c r="CC514" s="170"/>
      <c r="CD514" s="170"/>
      <c r="CE514" s="170"/>
      <c r="CF514" s="170"/>
      <c r="CG514" s="171"/>
      <c r="CH514" s="166">
        <v>1.4999999999999999E-2</v>
      </c>
      <c r="CI514" s="283"/>
      <c r="CJ514" s="172"/>
      <c r="CK514" s="154"/>
      <c r="CL514" s="154"/>
      <c r="CM514" s="154"/>
      <c r="CN514" s="154"/>
      <c r="CO514" s="154" t="s">
        <v>367</v>
      </c>
      <c r="CP514" s="273" t="s">
        <v>368</v>
      </c>
      <c r="CQ514" s="250" t="s">
        <v>399</v>
      </c>
      <c r="CR514" s="250"/>
      <c r="CS514" s="250">
        <v>12</v>
      </c>
      <c r="CT514" s="250"/>
      <c r="CU514" s="250"/>
      <c r="CV514" s="250"/>
      <c r="CW514" s="250"/>
      <c r="CX514" s="250"/>
      <c r="CY514" s="250" t="str">
        <f t="shared" si="112"/>
        <v/>
      </c>
      <c r="CZ514" s="178" t="str">
        <f t="shared" si="113"/>
        <v/>
      </c>
      <c r="DA514" s="178" t="str">
        <f t="shared" si="114"/>
        <v/>
      </c>
      <c r="DB514" s="243">
        <f t="shared" si="115"/>
        <v>504</v>
      </c>
      <c r="DC514" s="12">
        <f t="shared" si="116"/>
        <v>56</v>
      </c>
      <c r="DD514" s="271">
        <f t="shared" si="117"/>
        <v>9</v>
      </c>
      <c r="DE514" s="271" t="str">
        <f t="shared" si="118"/>
        <v/>
      </c>
      <c r="DF514" s="167" t="str">
        <f t="shared" si="119"/>
        <v/>
      </c>
      <c r="DG514" s="271" t="str">
        <f t="shared" si="120"/>
        <v/>
      </c>
      <c r="DH514" s="243">
        <f t="shared" si="121"/>
        <v>513</v>
      </c>
      <c r="DI514" s="281">
        <f t="shared" si="122"/>
        <v>1.7543859649122806E-2</v>
      </c>
      <c r="DK514" s="12" t="str">
        <f t="shared" si="123"/>
        <v/>
      </c>
      <c r="DM514" s="242" t="str">
        <f t="shared" si="124"/>
        <v/>
      </c>
      <c r="DN514" s="250">
        <f t="shared" si="125"/>
        <v>0</v>
      </c>
      <c r="DO514" s="250">
        <f t="shared" si="126"/>
        <v>1</v>
      </c>
      <c r="DP514" s="250">
        <f t="shared" si="127"/>
        <v>0</v>
      </c>
      <c r="DQ514" s="250"/>
      <c r="DR514" s="250"/>
      <c r="DS514" s="250"/>
      <c r="DT514" s="250"/>
      <c r="DU514" s="250"/>
      <c r="DV514" s="250"/>
      <c r="DW514" s="250"/>
      <c r="DX514" s="250"/>
      <c r="DY514" s="250"/>
      <c r="DZ514" s="250"/>
      <c r="EA514" s="250"/>
      <c r="EB514" s="250"/>
      <c r="EC514" s="250"/>
      <c r="ED514" s="250"/>
      <c r="EE514" s="250"/>
      <c r="EF514" s="250"/>
      <c r="EG514" s="250"/>
      <c r="EH514" s="250"/>
      <c r="EI514" s="250"/>
    </row>
    <row r="515" spans="1:139" s="184" customFormat="1" ht="31.5" customHeight="1" x14ac:dyDescent="0.2">
      <c r="A515" s="179">
        <v>2022</v>
      </c>
      <c r="B515" s="152">
        <v>3</v>
      </c>
      <c r="C515" s="282">
        <v>44643</v>
      </c>
      <c r="D515" s="152">
        <v>384</v>
      </c>
      <c r="E515" s="152">
        <v>557</v>
      </c>
      <c r="F515" s="152">
        <v>3</v>
      </c>
      <c r="G515" s="183" t="s">
        <v>257</v>
      </c>
      <c r="H515" s="271" t="s">
        <v>258</v>
      </c>
      <c r="I515" s="271" t="s">
        <v>365</v>
      </c>
      <c r="J515" s="271">
        <v>1</v>
      </c>
      <c r="K515" s="271">
        <v>6</v>
      </c>
      <c r="L515" s="185">
        <v>182</v>
      </c>
      <c r="M515" s="186">
        <v>171.262</v>
      </c>
      <c r="N515" s="187">
        <v>194.922</v>
      </c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53">
        <v>130</v>
      </c>
      <c r="Z515" s="153">
        <v>150</v>
      </c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53">
        <v>127</v>
      </c>
      <c r="AL515" s="153">
        <v>122</v>
      </c>
      <c r="AM515" s="178"/>
      <c r="AN515" s="178"/>
      <c r="AO515" s="214"/>
      <c r="AP515" s="168">
        <v>21</v>
      </c>
      <c r="AQ515" s="169">
        <v>180</v>
      </c>
      <c r="AR515" s="167"/>
      <c r="AS515" s="167"/>
      <c r="AT515" s="167"/>
      <c r="AU515" s="167"/>
      <c r="AV515" s="167"/>
      <c r="AW515" s="167"/>
      <c r="AX515" s="167"/>
      <c r="AY515" s="167"/>
      <c r="AZ515" s="167"/>
      <c r="BA515" s="167"/>
      <c r="BB515" s="167"/>
      <c r="BC515" s="167"/>
      <c r="BD515" s="167"/>
      <c r="BE515" s="167"/>
      <c r="BF515" s="167"/>
      <c r="BG515" s="167"/>
      <c r="BH515" s="167"/>
      <c r="BI515" s="167"/>
      <c r="BJ515" s="167"/>
      <c r="BK515" s="167"/>
      <c r="BL515" s="167"/>
      <c r="BM515" s="167"/>
      <c r="BN515" s="167"/>
      <c r="BO515" s="167"/>
      <c r="BP515" s="167"/>
      <c r="BQ515" s="167"/>
      <c r="BR515" s="167"/>
      <c r="BS515" s="167"/>
      <c r="BT515" s="167"/>
      <c r="BU515" s="167"/>
      <c r="BV515" s="167"/>
      <c r="BW515" s="167"/>
      <c r="BX515" s="170"/>
      <c r="BY515" s="170"/>
      <c r="BZ515" s="170"/>
      <c r="CA515" s="170"/>
      <c r="CB515" s="170"/>
      <c r="CC515" s="170"/>
      <c r="CD515" s="170"/>
      <c r="CE515" s="170"/>
      <c r="CF515" s="170"/>
      <c r="CG515" s="171"/>
      <c r="CH515" s="166">
        <v>1.4999999999999999E-2</v>
      </c>
      <c r="CI515" s="283"/>
      <c r="CJ515" s="172"/>
      <c r="CK515" s="154"/>
      <c r="CL515" s="154"/>
      <c r="CM515" s="154"/>
      <c r="CN515" s="154"/>
      <c r="CO515" s="154" t="s">
        <v>367</v>
      </c>
      <c r="CP515" s="273" t="s">
        <v>368</v>
      </c>
      <c r="CQ515" s="250" t="s">
        <v>404</v>
      </c>
      <c r="CR515" s="250" t="s">
        <v>405</v>
      </c>
      <c r="CS515" s="250">
        <v>12</v>
      </c>
      <c r="CT515" s="250"/>
      <c r="CU515" s="250"/>
      <c r="CV515" s="250"/>
      <c r="CW515" s="250"/>
      <c r="CX515" s="250"/>
      <c r="CY515" s="250" t="str">
        <f t="shared" si="112"/>
        <v/>
      </c>
      <c r="CZ515" s="178" t="str">
        <f t="shared" si="113"/>
        <v/>
      </c>
      <c r="DA515" s="178" t="str">
        <f t="shared" si="114"/>
        <v/>
      </c>
      <c r="DB515" s="243">
        <f t="shared" si="115"/>
        <v>0</v>
      </c>
      <c r="DC515" s="12">
        <f t="shared" si="116"/>
        <v>0</v>
      </c>
      <c r="DD515" s="271">
        <f t="shared" si="117"/>
        <v>0</v>
      </c>
      <c r="DE515" s="271">
        <f t="shared" si="118"/>
        <v>132</v>
      </c>
      <c r="DF515" s="167">
        <f t="shared" si="119"/>
        <v>27</v>
      </c>
      <c r="DG515" s="271">
        <f t="shared" si="120"/>
        <v>0</v>
      </c>
      <c r="DH515" s="243">
        <f t="shared" si="121"/>
        <v>0</v>
      </c>
      <c r="DI515" s="281" t="str">
        <f t="shared" si="122"/>
        <v/>
      </c>
      <c r="DK515" s="12">
        <f t="shared" si="123"/>
        <v>6</v>
      </c>
      <c r="DM515" s="242" t="str">
        <f t="shared" si="124"/>
        <v/>
      </c>
      <c r="DN515" s="250">
        <f t="shared" si="125"/>
        <v>1</v>
      </c>
      <c r="DO515" s="250">
        <f t="shared" si="126"/>
        <v>1</v>
      </c>
      <c r="DP515" s="250">
        <f t="shared" si="127"/>
        <v>0</v>
      </c>
      <c r="DQ515" s="250"/>
      <c r="DR515" s="250"/>
      <c r="DS515" s="250"/>
      <c r="DT515" s="250"/>
      <c r="DU515" s="250"/>
      <c r="DV515" s="250"/>
      <c r="DW515" s="250"/>
      <c r="DX515" s="250"/>
      <c r="DY515" s="250"/>
      <c r="DZ515" s="250"/>
      <c r="EA515" s="250"/>
      <c r="EB515" s="250"/>
      <c r="EC515" s="250"/>
      <c r="ED515" s="250"/>
      <c r="EE515" s="250"/>
      <c r="EF515" s="250"/>
      <c r="EG515" s="250"/>
      <c r="EH515" s="250"/>
      <c r="EI515" s="250"/>
    </row>
    <row r="516" spans="1:139" s="184" customFormat="1" ht="31.5" customHeight="1" x14ac:dyDescent="0.2">
      <c r="A516" s="179">
        <v>2022</v>
      </c>
      <c r="B516" s="152">
        <v>3</v>
      </c>
      <c r="C516" s="282">
        <v>44643</v>
      </c>
      <c r="D516" s="152">
        <v>423</v>
      </c>
      <c r="E516" s="152">
        <v>669</v>
      </c>
      <c r="F516" s="152">
        <v>3</v>
      </c>
      <c r="G516" s="183" t="s">
        <v>235</v>
      </c>
      <c r="H516" s="271" t="s">
        <v>236</v>
      </c>
      <c r="I516" s="271" t="s">
        <v>365</v>
      </c>
      <c r="J516" s="271">
        <v>2</v>
      </c>
      <c r="K516" s="271">
        <v>2</v>
      </c>
      <c r="L516" s="185">
        <v>954</v>
      </c>
      <c r="M516" s="186">
        <v>897.71400000000006</v>
      </c>
      <c r="N516" s="187">
        <v>1021.734</v>
      </c>
      <c r="O516" s="178">
        <v>1485</v>
      </c>
      <c r="P516" s="178">
        <v>1423</v>
      </c>
      <c r="Q516" s="178">
        <v>1357</v>
      </c>
      <c r="R516" s="178">
        <v>1300</v>
      </c>
      <c r="S516" s="178">
        <v>1288</v>
      </c>
      <c r="T516" s="178">
        <v>1012</v>
      </c>
      <c r="U516" s="178">
        <v>1298</v>
      </c>
      <c r="V516" s="178">
        <v>1023</v>
      </c>
      <c r="W516" s="178">
        <v>985</v>
      </c>
      <c r="X516" s="178">
        <v>978</v>
      </c>
      <c r="Y516" s="153"/>
      <c r="Z516" s="153"/>
      <c r="AA516" s="178">
        <v>1506</v>
      </c>
      <c r="AB516" s="178">
        <v>1457</v>
      </c>
      <c r="AC516" s="178">
        <v>1410</v>
      </c>
      <c r="AD516" s="178">
        <v>1646</v>
      </c>
      <c r="AE516" s="178">
        <v>1683</v>
      </c>
      <c r="AF516" s="178">
        <v>1016</v>
      </c>
      <c r="AG516" s="178">
        <v>993</v>
      </c>
      <c r="AH516" s="178">
        <v>1013</v>
      </c>
      <c r="AI516" s="178">
        <v>1031</v>
      </c>
      <c r="AJ516" s="178">
        <v>1063</v>
      </c>
      <c r="AK516" s="153"/>
      <c r="AL516" s="153"/>
      <c r="AM516" s="178"/>
      <c r="AN516" s="178"/>
      <c r="AO516" s="214"/>
      <c r="AP516" s="168">
        <v>40</v>
      </c>
      <c r="AQ516" s="169">
        <v>180</v>
      </c>
      <c r="AR516" s="167"/>
      <c r="AS516" s="167"/>
      <c r="AT516" s="167"/>
      <c r="AU516" s="167"/>
      <c r="AV516" s="167"/>
      <c r="AW516" s="167"/>
      <c r="AX516" s="167"/>
      <c r="AY516" s="167"/>
      <c r="AZ516" s="167"/>
      <c r="BA516" s="167"/>
      <c r="BB516" s="167"/>
      <c r="BC516" s="167"/>
      <c r="BD516" s="167"/>
      <c r="BE516" s="167"/>
      <c r="BF516" s="167"/>
      <c r="BG516" s="167"/>
      <c r="BH516" s="167"/>
      <c r="BI516" s="167"/>
      <c r="BJ516" s="167"/>
      <c r="BK516" s="167"/>
      <c r="BL516" s="167"/>
      <c r="BM516" s="167"/>
      <c r="BN516" s="167"/>
      <c r="BO516" s="167"/>
      <c r="BP516" s="167"/>
      <c r="BQ516" s="167"/>
      <c r="BR516" s="167"/>
      <c r="BS516" s="167"/>
      <c r="BT516" s="167"/>
      <c r="BU516" s="167"/>
      <c r="BV516" s="167"/>
      <c r="BW516" s="167"/>
      <c r="BX516" s="170"/>
      <c r="BY516" s="170"/>
      <c r="BZ516" s="170"/>
      <c r="CA516" s="170"/>
      <c r="CB516" s="170"/>
      <c r="CC516" s="170"/>
      <c r="CD516" s="170"/>
      <c r="CE516" s="170"/>
      <c r="CF516" s="170"/>
      <c r="CG516" s="171"/>
      <c r="CH516" s="166">
        <v>1.4999999999999999E-2</v>
      </c>
      <c r="CI516" s="283"/>
      <c r="CJ516" s="172"/>
      <c r="CK516" s="154"/>
      <c r="CL516" s="154"/>
      <c r="CM516" s="154"/>
      <c r="CN516" s="154"/>
      <c r="CO516" s="154" t="s">
        <v>367</v>
      </c>
      <c r="CP516" s="273" t="s">
        <v>368</v>
      </c>
      <c r="CQ516" s="250" t="s">
        <v>402</v>
      </c>
      <c r="CR516" s="250" t="s">
        <v>370</v>
      </c>
      <c r="CS516" s="250">
        <v>12</v>
      </c>
      <c r="CT516" s="250"/>
      <c r="CU516" s="250"/>
      <c r="CV516" s="250"/>
      <c r="CW516" s="250"/>
      <c r="CX516" s="250"/>
      <c r="CY516" s="250" t="str">
        <f t="shared" ref="CY516:CY579" si="128">IFERROR(ROUND(STDEV(AN516,L516),1),"")</f>
        <v/>
      </c>
      <c r="CZ516" s="178">
        <f t="shared" ref="CZ516:CZ579" si="129">IFERROR(ROUND(AVERAGE(O516:S516,AA516:AE516),0),"")</f>
        <v>1456</v>
      </c>
      <c r="DA516" s="178">
        <f t="shared" ref="DA516:DA579" si="130">IFERROR(AVERAGE(T516:X516,AF516:AJ516),"")</f>
        <v>1041.2</v>
      </c>
      <c r="DB516" s="243">
        <f t="shared" ref="DB516:DB579" si="131">AV516+BK516</f>
        <v>0</v>
      </c>
      <c r="DC516" s="12">
        <f t="shared" ref="DC516:DC579" si="132">SUM(BL516:BT516,AW516:BE516)</f>
        <v>0</v>
      </c>
      <c r="DD516" s="271">
        <f t="shared" ref="DD516:DD579" si="133">IFERROR(ROUND(DC516/K516,0),"")</f>
        <v>0</v>
      </c>
      <c r="DE516" s="271" t="str">
        <f t="shared" ref="DE516:DE579" si="134">IFERROR(ROUND(AVERAGE(Y516:Z516,AK516:AL516),0),"")</f>
        <v/>
      </c>
      <c r="DF516" s="167" t="str">
        <f t="shared" ref="DF516:DF579" si="135">IFERROR(ROUND((3600/DE516*J516),0),"")</f>
        <v/>
      </c>
      <c r="DG516" s="271" t="str">
        <f t="shared" ref="DG516:DG579" si="136">IFERROR(ROUND(DD516/DF516,1),"")</f>
        <v/>
      </c>
      <c r="DH516" s="243">
        <f t="shared" ref="DH516:DH579" si="137">IFERROR(DB516+DD516,"")</f>
        <v>0</v>
      </c>
      <c r="DI516" s="281" t="str">
        <f t="shared" ref="DI516:DI579" si="138">IFERROR(DD516/DH516,"")</f>
        <v/>
      </c>
      <c r="DK516" s="12" t="str">
        <f t="shared" ref="DK516:DK579" si="139">IFERROR(DF516-AP516,"")</f>
        <v/>
      </c>
      <c r="DM516" s="242">
        <f t="shared" ref="DM516:DM579" si="140">IFERROR(DA516-L516,"")</f>
        <v>87.200000000000045</v>
      </c>
      <c r="DN516" s="250">
        <f t="shared" ref="DN516:DN579" si="141">IF(DE516&gt;AQ516,0,1)</f>
        <v>0</v>
      </c>
      <c r="DO516" s="250">
        <f t="shared" ref="DO516:DO579" si="142">IF(DA516&lt;M516,0,1)</f>
        <v>1</v>
      </c>
      <c r="DP516" s="250">
        <f t="shared" ref="DP516:DP579" si="143">IF(DA516&gt;N516,0,1)</f>
        <v>0</v>
      </c>
      <c r="DQ516" s="250"/>
      <c r="DR516" s="250"/>
      <c r="DS516" s="250"/>
      <c r="DT516" s="250"/>
      <c r="DU516" s="250"/>
      <c r="DV516" s="250"/>
      <c r="DW516" s="250"/>
      <c r="DX516" s="250"/>
      <c r="DY516" s="250"/>
      <c r="DZ516" s="250"/>
      <c r="EA516" s="250"/>
      <c r="EB516" s="250"/>
      <c r="EC516" s="250"/>
      <c r="ED516" s="250"/>
      <c r="EE516" s="250"/>
      <c r="EF516" s="250"/>
      <c r="EG516" s="250"/>
      <c r="EH516" s="250"/>
      <c r="EI516" s="250"/>
    </row>
    <row r="517" spans="1:139" s="184" customFormat="1" ht="31.5" customHeight="1" x14ac:dyDescent="0.2">
      <c r="A517" s="179">
        <v>2022</v>
      </c>
      <c r="B517" s="152">
        <v>3</v>
      </c>
      <c r="C517" s="282">
        <v>44643</v>
      </c>
      <c r="D517" s="152">
        <v>47</v>
      </c>
      <c r="E517" s="152">
        <v>122</v>
      </c>
      <c r="F517" s="152">
        <v>4</v>
      </c>
      <c r="G517" s="183" t="s">
        <v>131</v>
      </c>
      <c r="H517" s="271" t="s">
        <v>132</v>
      </c>
      <c r="I517" s="271" t="s">
        <v>371</v>
      </c>
      <c r="J517" s="271">
        <v>2</v>
      </c>
      <c r="K517" s="271">
        <v>1</v>
      </c>
      <c r="L517" s="185">
        <v>280</v>
      </c>
      <c r="M517" s="186">
        <v>267.39999999999998</v>
      </c>
      <c r="N517" s="187">
        <v>292.60000000000002</v>
      </c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53"/>
      <c r="Z517" s="153"/>
      <c r="AA517" s="178"/>
      <c r="AB517" s="178"/>
      <c r="AC517" s="178">
        <v>428</v>
      </c>
      <c r="AD517" s="178">
        <v>501</v>
      </c>
      <c r="AE517" s="178">
        <v>433</v>
      </c>
      <c r="AF517" s="178"/>
      <c r="AG517" s="178"/>
      <c r="AH517" s="178">
        <v>292</v>
      </c>
      <c r="AI517" s="178">
        <v>299</v>
      </c>
      <c r="AJ517" s="178">
        <v>293</v>
      </c>
      <c r="AK517" s="153"/>
      <c r="AL517" s="153">
        <v>114</v>
      </c>
      <c r="AM517" s="178"/>
      <c r="AN517" s="178"/>
      <c r="AO517" s="214"/>
      <c r="AP517" s="168">
        <v>64</v>
      </c>
      <c r="AQ517" s="169">
        <v>113</v>
      </c>
      <c r="AR517" s="167"/>
      <c r="AS517" s="167"/>
      <c r="AT517" s="167"/>
      <c r="AU517" s="167"/>
      <c r="AV517" s="167"/>
      <c r="AW517" s="167"/>
      <c r="AX517" s="167"/>
      <c r="AY517" s="167"/>
      <c r="AZ517" s="167"/>
      <c r="BA517" s="167"/>
      <c r="BB517" s="167"/>
      <c r="BC517" s="167"/>
      <c r="BD517" s="167"/>
      <c r="BE517" s="167"/>
      <c r="BF517" s="167"/>
      <c r="BG517" s="167"/>
      <c r="BH517" s="167"/>
      <c r="BI517" s="167"/>
      <c r="BJ517" s="167"/>
      <c r="BK517" s="167"/>
      <c r="BL517" s="167">
        <v>6</v>
      </c>
      <c r="BM517" s="167">
        <v>4</v>
      </c>
      <c r="BN517" s="167">
        <v>5</v>
      </c>
      <c r="BO517" s="167"/>
      <c r="BP517" s="167"/>
      <c r="BQ517" s="167"/>
      <c r="BR517" s="167"/>
      <c r="BS517" s="167"/>
      <c r="BT517" s="167"/>
      <c r="BU517" s="167"/>
      <c r="BV517" s="167"/>
      <c r="BW517" s="167"/>
      <c r="BX517" s="170"/>
      <c r="BY517" s="170"/>
      <c r="BZ517" s="170"/>
      <c r="CA517" s="170"/>
      <c r="CB517" s="170"/>
      <c r="CC517" s="170"/>
      <c r="CD517" s="170"/>
      <c r="CE517" s="170"/>
      <c r="CF517" s="170"/>
      <c r="CG517" s="171"/>
      <c r="CH517" s="166">
        <v>1.4999999999999999E-2</v>
      </c>
      <c r="CI517" s="283"/>
      <c r="CJ517" s="172"/>
      <c r="CK517" s="154"/>
      <c r="CL517" s="154"/>
      <c r="CM517" s="154"/>
      <c r="CN517" s="154"/>
      <c r="CO517" s="154" t="s">
        <v>367</v>
      </c>
      <c r="CP517" s="273" t="s">
        <v>372</v>
      </c>
      <c r="CQ517" s="250" t="s">
        <v>373</v>
      </c>
      <c r="CR517" s="250" t="s">
        <v>374</v>
      </c>
      <c r="CS517" s="250">
        <v>12</v>
      </c>
      <c r="CT517" s="250"/>
      <c r="CU517" s="250"/>
      <c r="CV517" s="250"/>
      <c r="CW517" s="250"/>
      <c r="CX517" s="250"/>
      <c r="CY517" s="250" t="str">
        <f t="shared" si="128"/>
        <v/>
      </c>
      <c r="CZ517" s="178">
        <f t="shared" si="129"/>
        <v>454</v>
      </c>
      <c r="DA517" s="178">
        <f t="shared" si="130"/>
        <v>294.66666666666669</v>
      </c>
      <c r="DB517" s="243">
        <f t="shared" si="131"/>
        <v>0</v>
      </c>
      <c r="DC517" s="12">
        <f t="shared" si="132"/>
        <v>15</v>
      </c>
      <c r="DD517" s="271">
        <f t="shared" si="133"/>
        <v>15</v>
      </c>
      <c r="DE517" s="271">
        <f t="shared" si="134"/>
        <v>114</v>
      </c>
      <c r="DF517" s="167">
        <f t="shared" si="135"/>
        <v>63</v>
      </c>
      <c r="DG517" s="271">
        <f t="shared" si="136"/>
        <v>0.2</v>
      </c>
      <c r="DH517" s="243">
        <f t="shared" si="137"/>
        <v>15</v>
      </c>
      <c r="DI517" s="281">
        <f t="shared" si="138"/>
        <v>1</v>
      </c>
      <c r="DK517" s="12">
        <f t="shared" si="139"/>
        <v>-1</v>
      </c>
      <c r="DM517" s="242">
        <f t="shared" si="140"/>
        <v>14.666666666666686</v>
      </c>
      <c r="DN517" s="250">
        <f t="shared" si="141"/>
        <v>0</v>
      </c>
      <c r="DO517" s="250">
        <f t="shared" si="142"/>
        <v>1</v>
      </c>
      <c r="DP517" s="250">
        <f t="shared" si="143"/>
        <v>0</v>
      </c>
      <c r="DQ517" s="250"/>
      <c r="DR517" s="250"/>
      <c r="DS517" s="250"/>
      <c r="DT517" s="250"/>
      <c r="DU517" s="250"/>
      <c r="DV517" s="250"/>
      <c r="DW517" s="250"/>
      <c r="DX517" s="250"/>
      <c r="DY517" s="250"/>
      <c r="DZ517" s="250"/>
      <c r="EA517" s="250"/>
      <c r="EB517" s="250"/>
      <c r="EC517" s="250"/>
      <c r="ED517" s="250"/>
      <c r="EE517" s="250"/>
      <c r="EF517" s="250"/>
      <c r="EG517" s="250"/>
      <c r="EH517" s="250"/>
      <c r="EI517" s="250"/>
    </row>
    <row r="518" spans="1:139" s="184" customFormat="1" ht="31.5" customHeight="1" x14ac:dyDescent="0.2">
      <c r="A518" s="179">
        <v>2022</v>
      </c>
      <c r="B518" s="152">
        <v>3</v>
      </c>
      <c r="C518" s="282">
        <v>44643</v>
      </c>
      <c r="D518" s="152">
        <v>417</v>
      </c>
      <c r="E518" s="152">
        <v>660</v>
      </c>
      <c r="F518" s="152">
        <v>4</v>
      </c>
      <c r="G518" s="183" t="s">
        <v>263</v>
      </c>
      <c r="H518" s="271" t="s">
        <v>264</v>
      </c>
      <c r="I518" s="271" t="s">
        <v>365</v>
      </c>
      <c r="J518" s="271">
        <v>1</v>
      </c>
      <c r="K518" s="271">
        <v>6</v>
      </c>
      <c r="L518" s="185">
        <v>1265</v>
      </c>
      <c r="M518" s="186">
        <v>1190.365</v>
      </c>
      <c r="N518" s="187">
        <v>1354.8150000000001</v>
      </c>
      <c r="O518" s="178">
        <v>1540</v>
      </c>
      <c r="P518" s="178">
        <v>1663</v>
      </c>
      <c r="Q518" s="178">
        <v>1594</v>
      </c>
      <c r="R518" s="178">
        <v>1560</v>
      </c>
      <c r="S518" s="178">
        <v>1534</v>
      </c>
      <c r="T518" s="178">
        <v>1294</v>
      </c>
      <c r="U518" s="178">
        <v>1360</v>
      </c>
      <c r="V518" s="178">
        <v>1363</v>
      </c>
      <c r="W518" s="178">
        <v>1355</v>
      </c>
      <c r="X518" s="178">
        <v>1344</v>
      </c>
      <c r="Y518" s="153"/>
      <c r="Z518" s="153"/>
      <c r="AA518" s="178">
        <v>1477</v>
      </c>
      <c r="AB518" s="178"/>
      <c r="AC518" s="178"/>
      <c r="AD518" s="178"/>
      <c r="AE518" s="178"/>
      <c r="AF518" s="178">
        <v>1342</v>
      </c>
      <c r="AG518" s="178"/>
      <c r="AH518" s="178"/>
      <c r="AI518" s="178"/>
      <c r="AJ518" s="178"/>
      <c r="AK518" s="153"/>
      <c r="AL518" s="153"/>
      <c r="AM518" s="178"/>
      <c r="AN518" s="178"/>
      <c r="AO518" s="214"/>
      <c r="AP518" s="168">
        <v>21</v>
      </c>
      <c r="AQ518" s="169">
        <v>180</v>
      </c>
      <c r="AR518" s="167"/>
      <c r="AS518" s="167"/>
      <c r="AT518" s="167"/>
      <c r="AU518" s="167"/>
      <c r="AV518" s="167">
        <v>198</v>
      </c>
      <c r="AW518" s="167">
        <v>10</v>
      </c>
      <c r="AX518" s="167">
        <v>10</v>
      </c>
      <c r="AY518" s="167">
        <v>10</v>
      </c>
      <c r="AZ518" s="167"/>
      <c r="BA518" s="167"/>
      <c r="BB518" s="167"/>
      <c r="BC518" s="167"/>
      <c r="BD518" s="167"/>
      <c r="BE518" s="167"/>
      <c r="BF518" s="167"/>
      <c r="BG518" s="167"/>
      <c r="BH518" s="167"/>
      <c r="BI518" s="167"/>
      <c r="BJ518" s="167"/>
      <c r="BK518" s="167">
        <v>306</v>
      </c>
      <c r="BL518" s="167">
        <v>8</v>
      </c>
      <c r="BM518" s="167">
        <v>2</v>
      </c>
      <c r="BN518" s="167">
        <v>2</v>
      </c>
      <c r="BO518" s="167"/>
      <c r="BP518" s="167"/>
      <c r="BQ518" s="167"/>
      <c r="BR518" s="167"/>
      <c r="BS518" s="167"/>
      <c r="BT518" s="167"/>
      <c r="BU518" s="167"/>
      <c r="BV518" s="167"/>
      <c r="BW518" s="167">
        <v>3</v>
      </c>
      <c r="BX518" s="170">
        <v>2</v>
      </c>
      <c r="BY518" s="170">
        <v>2</v>
      </c>
      <c r="BZ518" s="170"/>
      <c r="CA518" s="170"/>
      <c r="CB518" s="170"/>
      <c r="CC518" s="170"/>
      <c r="CD518" s="170"/>
      <c r="CE518" s="170"/>
      <c r="CF518" s="170"/>
      <c r="CG518" s="171"/>
      <c r="CH518" s="166">
        <v>1.4999999999999999E-2</v>
      </c>
      <c r="CI518" s="283"/>
      <c r="CJ518" s="172"/>
      <c r="CK518" s="154"/>
      <c r="CL518" s="154"/>
      <c r="CM518" s="154"/>
      <c r="CN518" s="154"/>
      <c r="CO518" s="154" t="s">
        <v>367</v>
      </c>
      <c r="CP518" s="273" t="s">
        <v>368</v>
      </c>
      <c r="CQ518" s="250" t="s">
        <v>380</v>
      </c>
      <c r="CR518" s="250" t="s">
        <v>370</v>
      </c>
      <c r="CS518" s="250">
        <v>12</v>
      </c>
      <c r="CT518" s="250"/>
      <c r="CU518" s="250"/>
      <c r="CV518" s="250"/>
      <c r="CW518" s="250"/>
      <c r="CX518" s="250"/>
      <c r="CY518" s="250" t="str">
        <f t="shared" si="128"/>
        <v/>
      </c>
      <c r="CZ518" s="178">
        <f t="shared" si="129"/>
        <v>1561</v>
      </c>
      <c r="DA518" s="178">
        <f t="shared" si="130"/>
        <v>1343</v>
      </c>
      <c r="DB518" s="243">
        <f t="shared" si="131"/>
        <v>504</v>
      </c>
      <c r="DC518" s="12">
        <f t="shared" si="132"/>
        <v>42</v>
      </c>
      <c r="DD518" s="271">
        <f t="shared" si="133"/>
        <v>7</v>
      </c>
      <c r="DE518" s="271" t="str">
        <f t="shared" si="134"/>
        <v/>
      </c>
      <c r="DF518" s="167" t="str">
        <f t="shared" si="135"/>
        <v/>
      </c>
      <c r="DG518" s="271" t="str">
        <f t="shared" si="136"/>
        <v/>
      </c>
      <c r="DH518" s="243">
        <f t="shared" si="137"/>
        <v>511</v>
      </c>
      <c r="DI518" s="281">
        <f t="shared" si="138"/>
        <v>1.3698630136986301E-2</v>
      </c>
      <c r="DK518" s="12" t="str">
        <f t="shared" si="139"/>
        <v/>
      </c>
      <c r="DM518" s="242">
        <f t="shared" si="140"/>
        <v>78</v>
      </c>
      <c r="DN518" s="250">
        <f t="shared" si="141"/>
        <v>0</v>
      </c>
      <c r="DO518" s="250">
        <f t="shared" si="142"/>
        <v>1</v>
      </c>
      <c r="DP518" s="250">
        <f t="shared" si="143"/>
        <v>1</v>
      </c>
      <c r="DQ518" s="250"/>
      <c r="DR518" s="250"/>
      <c r="DS518" s="250"/>
      <c r="DT518" s="250"/>
      <c r="DU518" s="250"/>
      <c r="DV518" s="250"/>
      <c r="DW518" s="250"/>
      <c r="DX518" s="250"/>
      <c r="DY518" s="250"/>
      <c r="DZ518" s="250"/>
      <c r="EA518" s="250"/>
      <c r="EB518" s="250"/>
      <c r="EC518" s="250"/>
      <c r="ED518" s="250"/>
      <c r="EE518" s="250"/>
      <c r="EF518" s="250"/>
      <c r="EG518" s="250"/>
      <c r="EH518" s="250"/>
      <c r="EI518" s="250"/>
    </row>
    <row r="519" spans="1:139" s="184" customFormat="1" ht="31.5" customHeight="1" x14ac:dyDescent="0.2">
      <c r="A519" s="179">
        <v>2022</v>
      </c>
      <c r="B519" s="152">
        <v>3</v>
      </c>
      <c r="C519" s="282">
        <v>44643</v>
      </c>
      <c r="D519" s="152">
        <v>417</v>
      </c>
      <c r="E519" s="152">
        <v>661</v>
      </c>
      <c r="F519" s="152">
        <v>4</v>
      </c>
      <c r="G519" s="183" t="s">
        <v>265</v>
      </c>
      <c r="H519" s="271" t="s">
        <v>266</v>
      </c>
      <c r="I519" s="271" t="s">
        <v>365</v>
      </c>
      <c r="J519" s="271">
        <v>1</v>
      </c>
      <c r="K519" s="271">
        <v>6</v>
      </c>
      <c r="L519" s="185">
        <v>138</v>
      </c>
      <c r="M519" s="186">
        <v>129.858</v>
      </c>
      <c r="N519" s="187">
        <v>147.798</v>
      </c>
      <c r="O519" s="178">
        <v>165</v>
      </c>
      <c r="P519" s="178">
        <v>169</v>
      </c>
      <c r="Q519" s="178">
        <v>170</v>
      </c>
      <c r="R519" s="178">
        <v>175</v>
      </c>
      <c r="S519" s="178">
        <v>169</v>
      </c>
      <c r="T519" s="178">
        <v>144</v>
      </c>
      <c r="U519" s="178">
        <v>145</v>
      </c>
      <c r="V519" s="178">
        <v>146</v>
      </c>
      <c r="W519" s="178">
        <v>144</v>
      </c>
      <c r="X519" s="178">
        <v>141</v>
      </c>
      <c r="Y519" s="153">
        <v>152</v>
      </c>
      <c r="Z519" s="153">
        <v>175</v>
      </c>
      <c r="AA519" s="178">
        <v>166</v>
      </c>
      <c r="AB519" s="178"/>
      <c r="AC519" s="178"/>
      <c r="AD519" s="178"/>
      <c r="AE519" s="178"/>
      <c r="AF519" s="178">
        <v>145</v>
      </c>
      <c r="AG519" s="178"/>
      <c r="AH519" s="178"/>
      <c r="AI519" s="178"/>
      <c r="AJ519" s="178"/>
      <c r="AK519" s="153">
        <v>175</v>
      </c>
      <c r="AL519" s="153"/>
      <c r="AM519" s="178"/>
      <c r="AN519" s="178"/>
      <c r="AO519" s="214"/>
      <c r="AP519" s="168">
        <v>21</v>
      </c>
      <c r="AQ519" s="169">
        <v>180</v>
      </c>
      <c r="AR519" s="167"/>
      <c r="AS519" s="167"/>
      <c r="AT519" s="167"/>
      <c r="AU519" s="167"/>
      <c r="AV519" s="167"/>
      <c r="AW519" s="167"/>
      <c r="AX519" s="167"/>
      <c r="AY519" s="167"/>
      <c r="AZ519" s="167"/>
      <c r="BA519" s="167"/>
      <c r="BB519" s="167"/>
      <c r="BC519" s="167"/>
      <c r="BD519" s="167"/>
      <c r="BE519" s="167"/>
      <c r="BF519" s="167"/>
      <c r="BG519" s="167"/>
      <c r="BH519" s="167"/>
      <c r="BI519" s="167"/>
      <c r="BJ519" s="167"/>
      <c r="BK519" s="167"/>
      <c r="BL519" s="167"/>
      <c r="BM519" s="167"/>
      <c r="BN519" s="167"/>
      <c r="BO519" s="167"/>
      <c r="BP519" s="167"/>
      <c r="BQ519" s="167"/>
      <c r="BR519" s="167"/>
      <c r="BS519" s="167"/>
      <c r="BT519" s="167"/>
      <c r="BU519" s="167"/>
      <c r="BV519" s="167"/>
      <c r="BW519" s="167"/>
      <c r="BX519" s="170"/>
      <c r="BY519" s="170"/>
      <c r="BZ519" s="170"/>
      <c r="CA519" s="170"/>
      <c r="CB519" s="170"/>
      <c r="CC519" s="170"/>
      <c r="CD519" s="170"/>
      <c r="CE519" s="170"/>
      <c r="CF519" s="170"/>
      <c r="CG519" s="171"/>
      <c r="CH519" s="166">
        <v>1.4999999999999999E-2</v>
      </c>
      <c r="CI519" s="283"/>
      <c r="CJ519" s="172"/>
      <c r="CK519" s="154"/>
      <c r="CL519" s="154"/>
      <c r="CM519" s="154"/>
      <c r="CN519" s="154"/>
      <c r="CO519" s="154" t="s">
        <v>367</v>
      </c>
      <c r="CP519" s="273" t="s">
        <v>368</v>
      </c>
      <c r="CQ519" s="250" t="s">
        <v>381</v>
      </c>
      <c r="CR519" s="250" t="s">
        <v>370</v>
      </c>
      <c r="CS519" s="250">
        <v>12</v>
      </c>
      <c r="CT519" s="250"/>
      <c r="CU519" s="250"/>
      <c r="CV519" s="250"/>
      <c r="CW519" s="250"/>
      <c r="CX519" s="250"/>
      <c r="CY519" s="250" t="str">
        <f t="shared" si="128"/>
        <v/>
      </c>
      <c r="CZ519" s="178">
        <f t="shared" si="129"/>
        <v>169</v>
      </c>
      <c r="DA519" s="178">
        <f t="shared" si="130"/>
        <v>144.16666666666666</v>
      </c>
      <c r="DB519" s="243">
        <f t="shared" si="131"/>
        <v>0</v>
      </c>
      <c r="DC519" s="12">
        <f t="shared" si="132"/>
        <v>0</v>
      </c>
      <c r="DD519" s="271">
        <f t="shared" si="133"/>
        <v>0</v>
      </c>
      <c r="DE519" s="271">
        <f t="shared" si="134"/>
        <v>167</v>
      </c>
      <c r="DF519" s="167">
        <f t="shared" si="135"/>
        <v>22</v>
      </c>
      <c r="DG519" s="271">
        <f t="shared" si="136"/>
        <v>0</v>
      </c>
      <c r="DH519" s="243">
        <f t="shared" si="137"/>
        <v>0</v>
      </c>
      <c r="DI519" s="281" t="str">
        <f t="shared" si="138"/>
        <v/>
      </c>
      <c r="DK519" s="12">
        <f t="shared" si="139"/>
        <v>1</v>
      </c>
      <c r="DM519" s="242">
        <f t="shared" si="140"/>
        <v>6.1666666666666572</v>
      </c>
      <c r="DN519" s="250">
        <f t="shared" si="141"/>
        <v>1</v>
      </c>
      <c r="DO519" s="250">
        <f t="shared" si="142"/>
        <v>1</v>
      </c>
      <c r="DP519" s="250">
        <f t="shared" si="143"/>
        <v>1</v>
      </c>
      <c r="DQ519" s="250"/>
      <c r="DR519" s="250"/>
      <c r="DS519" s="250"/>
      <c r="DT519" s="250"/>
      <c r="DU519" s="250"/>
      <c r="DV519" s="250"/>
      <c r="DW519" s="250"/>
      <c r="DX519" s="250"/>
      <c r="DY519" s="250"/>
      <c r="DZ519" s="250"/>
      <c r="EA519" s="250"/>
      <c r="EB519" s="250"/>
      <c r="EC519" s="250"/>
      <c r="ED519" s="250"/>
      <c r="EE519" s="250"/>
      <c r="EF519" s="250"/>
      <c r="EG519" s="250"/>
      <c r="EH519" s="250"/>
      <c r="EI519" s="250"/>
    </row>
    <row r="520" spans="1:139" s="184" customFormat="1" ht="31.5" customHeight="1" x14ac:dyDescent="0.2">
      <c r="A520" s="179">
        <v>2022</v>
      </c>
      <c r="B520" s="152">
        <v>3</v>
      </c>
      <c r="C520" s="282">
        <v>44643</v>
      </c>
      <c r="D520" s="152">
        <v>418</v>
      </c>
      <c r="E520" s="152">
        <v>662</v>
      </c>
      <c r="F520" s="152">
        <v>5</v>
      </c>
      <c r="G520" s="183" t="s">
        <v>207</v>
      </c>
      <c r="H520" s="271" t="s">
        <v>208</v>
      </c>
      <c r="I520" s="271" t="s">
        <v>423</v>
      </c>
      <c r="J520" s="271">
        <v>1</v>
      </c>
      <c r="K520" s="271">
        <v>4</v>
      </c>
      <c r="L520" s="185">
        <v>386</v>
      </c>
      <c r="M520" s="186">
        <v>355.12</v>
      </c>
      <c r="N520" s="187">
        <v>416.88</v>
      </c>
      <c r="O520" s="178">
        <v>570</v>
      </c>
      <c r="P520" s="178">
        <v>580</v>
      </c>
      <c r="Q520" s="178">
        <v>572</v>
      </c>
      <c r="R520" s="178">
        <v>548</v>
      </c>
      <c r="S520" s="178">
        <v>533</v>
      </c>
      <c r="T520" s="178">
        <v>414</v>
      </c>
      <c r="U520" s="178">
        <v>418</v>
      </c>
      <c r="V520" s="178">
        <v>410</v>
      </c>
      <c r="W520" s="178">
        <v>389</v>
      </c>
      <c r="X520" s="178">
        <v>376</v>
      </c>
      <c r="Y520" s="153"/>
      <c r="Z520" s="153"/>
      <c r="AA520" s="178">
        <v>549</v>
      </c>
      <c r="AB520" s="178">
        <v>534</v>
      </c>
      <c r="AC520" s="178">
        <v>546</v>
      </c>
      <c r="AD520" s="178">
        <v>551</v>
      </c>
      <c r="AE520" s="178">
        <v>521</v>
      </c>
      <c r="AF520" s="178">
        <v>410</v>
      </c>
      <c r="AG520" s="178">
        <v>403</v>
      </c>
      <c r="AH520" s="178">
        <v>401</v>
      </c>
      <c r="AI520" s="178">
        <v>403</v>
      </c>
      <c r="AJ520" s="178">
        <v>390</v>
      </c>
      <c r="AK520" s="153"/>
      <c r="AL520" s="153"/>
      <c r="AM520" s="178"/>
      <c r="AN520" s="178"/>
      <c r="AO520" s="214"/>
      <c r="AP520" s="168">
        <v>21</v>
      </c>
      <c r="AQ520" s="169">
        <v>171</v>
      </c>
      <c r="AR520" s="167"/>
      <c r="AS520" s="167"/>
      <c r="AT520" s="167"/>
      <c r="AU520" s="167"/>
      <c r="AV520" s="167"/>
      <c r="AW520" s="167">
        <v>7</v>
      </c>
      <c r="AX520" s="167">
        <v>8</v>
      </c>
      <c r="AY520" s="167">
        <v>5</v>
      </c>
      <c r="AZ520" s="167"/>
      <c r="BA520" s="167"/>
      <c r="BB520" s="167"/>
      <c r="BC520" s="167"/>
      <c r="BD520" s="167"/>
      <c r="BE520" s="167"/>
      <c r="BF520" s="167"/>
      <c r="BG520" s="167"/>
      <c r="BH520" s="167"/>
      <c r="BI520" s="167"/>
      <c r="BJ520" s="167"/>
      <c r="BK520" s="167">
        <v>272</v>
      </c>
      <c r="BL520" s="167">
        <v>3</v>
      </c>
      <c r="BM520" s="167">
        <v>4</v>
      </c>
      <c r="BN520" s="167">
        <v>3</v>
      </c>
      <c r="BO520" s="167">
        <v>6</v>
      </c>
      <c r="BP520" s="167"/>
      <c r="BQ520" s="167"/>
      <c r="BR520" s="167"/>
      <c r="BS520" s="167"/>
      <c r="BT520" s="167"/>
      <c r="BU520" s="167"/>
      <c r="BV520" s="167"/>
      <c r="BW520" s="167">
        <v>2</v>
      </c>
      <c r="BX520" s="170">
        <v>3</v>
      </c>
      <c r="BY520" s="170">
        <v>2</v>
      </c>
      <c r="BZ520" s="170"/>
      <c r="CA520" s="170"/>
      <c r="CB520" s="170"/>
      <c r="CC520" s="170"/>
      <c r="CD520" s="170"/>
      <c r="CE520" s="170"/>
      <c r="CF520" s="170"/>
      <c r="CG520" s="171"/>
      <c r="CH520" s="166">
        <v>1.4999999999999999E-2</v>
      </c>
      <c r="CI520" s="283"/>
      <c r="CJ520" s="172"/>
      <c r="CK520" s="154"/>
      <c r="CL520" s="154"/>
      <c r="CM520" s="154"/>
      <c r="CN520" s="154"/>
      <c r="CO520" s="154" t="s">
        <v>400</v>
      </c>
      <c r="CP520" s="273" t="s">
        <v>401</v>
      </c>
      <c r="CQ520" s="250"/>
      <c r="CR520" s="250"/>
      <c r="CS520" s="250">
        <v>12</v>
      </c>
      <c r="CT520" s="250"/>
      <c r="CU520" s="250"/>
      <c r="CV520" s="250"/>
      <c r="CW520" s="250"/>
      <c r="CX520" s="250"/>
      <c r="CY520" s="250" t="str">
        <f t="shared" si="128"/>
        <v/>
      </c>
      <c r="CZ520" s="178">
        <f t="shared" si="129"/>
        <v>550</v>
      </c>
      <c r="DA520" s="178">
        <f t="shared" si="130"/>
        <v>401.4</v>
      </c>
      <c r="DB520" s="243">
        <f t="shared" si="131"/>
        <v>272</v>
      </c>
      <c r="DC520" s="12">
        <f t="shared" si="132"/>
        <v>36</v>
      </c>
      <c r="DD520" s="271">
        <f t="shared" si="133"/>
        <v>9</v>
      </c>
      <c r="DE520" s="271" t="str">
        <f t="shared" si="134"/>
        <v/>
      </c>
      <c r="DF520" s="167" t="str">
        <f t="shared" si="135"/>
        <v/>
      </c>
      <c r="DG520" s="271" t="str">
        <f t="shared" si="136"/>
        <v/>
      </c>
      <c r="DH520" s="243">
        <f t="shared" si="137"/>
        <v>281</v>
      </c>
      <c r="DI520" s="281">
        <f t="shared" si="138"/>
        <v>3.2028469750889681E-2</v>
      </c>
      <c r="DK520" s="12" t="str">
        <f t="shared" si="139"/>
        <v/>
      </c>
      <c r="DM520" s="242">
        <f t="shared" si="140"/>
        <v>15.399999999999977</v>
      </c>
      <c r="DN520" s="250">
        <f t="shared" si="141"/>
        <v>0</v>
      </c>
      <c r="DO520" s="250">
        <f t="shared" si="142"/>
        <v>1</v>
      </c>
      <c r="DP520" s="250">
        <f t="shared" si="143"/>
        <v>1</v>
      </c>
      <c r="DQ520" s="250"/>
      <c r="DR520" s="250"/>
      <c r="DS520" s="250"/>
      <c r="DT520" s="250"/>
      <c r="DU520" s="250"/>
      <c r="DV520" s="250"/>
      <c r="DW520" s="250"/>
      <c r="DX520" s="250"/>
      <c r="DY520" s="250"/>
      <c r="DZ520" s="250"/>
      <c r="EA520" s="250"/>
      <c r="EB520" s="250"/>
      <c r="EC520" s="250"/>
      <c r="ED520" s="250"/>
      <c r="EE520" s="250"/>
      <c r="EF520" s="250"/>
      <c r="EG520" s="250"/>
      <c r="EH520" s="250"/>
      <c r="EI520" s="250"/>
    </row>
    <row r="521" spans="1:139" s="184" customFormat="1" ht="31.5" customHeight="1" x14ac:dyDescent="0.2">
      <c r="A521" s="179">
        <v>2022</v>
      </c>
      <c r="B521" s="152">
        <v>3</v>
      </c>
      <c r="C521" s="282">
        <v>44643</v>
      </c>
      <c r="D521" s="152">
        <v>418</v>
      </c>
      <c r="E521" s="152">
        <v>663</v>
      </c>
      <c r="F521" s="152">
        <v>5</v>
      </c>
      <c r="G521" s="183" t="s">
        <v>209</v>
      </c>
      <c r="H521" s="271" t="s">
        <v>210</v>
      </c>
      <c r="I521" s="271" t="s">
        <v>423</v>
      </c>
      <c r="J521" s="271">
        <v>1</v>
      </c>
      <c r="K521" s="271">
        <v>4</v>
      </c>
      <c r="L521" s="185">
        <v>341</v>
      </c>
      <c r="M521" s="186">
        <v>313.72000000000003</v>
      </c>
      <c r="N521" s="187">
        <v>368.28</v>
      </c>
      <c r="O521" s="178">
        <v>517</v>
      </c>
      <c r="P521" s="178">
        <v>561</v>
      </c>
      <c r="Q521" s="178">
        <v>510</v>
      </c>
      <c r="R521" s="178">
        <v>539</v>
      </c>
      <c r="S521" s="178">
        <v>534</v>
      </c>
      <c r="T521" s="178">
        <v>400</v>
      </c>
      <c r="U521" s="178">
        <v>370</v>
      </c>
      <c r="V521" s="178">
        <v>382</v>
      </c>
      <c r="W521" s="178">
        <v>361</v>
      </c>
      <c r="X521" s="178">
        <v>359</v>
      </c>
      <c r="Y521" s="153"/>
      <c r="Z521" s="153"/>
      <c r="AA521" s="178">
        <v>506</v>
      </c>
      <c r="AB521" s="178">
        <v>511</v>
      </c>
      <c r="AC521" s="178">
        <v>502</v>
      </c>
      <c r="AD521" s="178">
        <v>497</v>
      </c>
      <c r="AE521" s="178">
        <v>489</v>
      </c>
      <c r="AF521" s="178">
        <v>365</v>
      </c>
      <c r="AG521" s="178">
        <v>352</v>
      </c>
      <c r="AH521" s="178">
        <v>361</v>
      </c>
      <c r="AI521" s="178">
        <v>359</v>
      </c>
      <c r="AJ521" s="178">
        <v>352</v>
      </c>
      <c r="AK521" s="153"/>
      <c r="AL521" s="153"/>
      <c r="AM521" s="178"/>
      <c r="AN521" s="178"/>
      <c r="AO521" s="214"/>
      <c r="AP521" s="168">
        <v>21</v>
      </c>
      <c r="AQ521" s="169">
        <v>171</v>
      </c>
      <c r="AR521" s="167"/>
      <c r="AS521" s="167"/>
      <c r="AT521" s="167"/>
      <c r="AU521" s="167"/>
      <c r="AV521" s="167"/>
      <c r="AW521" s="167"/>
      <c r="AX521" s="167"/>
      <c r="AY521" s="167"/>
      <c r="AZ521" s="167"/>
      <c r="BA521" s="167"/>
      <c r="BB521" s="167"/>
      <c r="BC521" s="167"/>
      <c r="BD521" s="167"/>
      <c r="BE521" s="167"/>
      <c r="BF521" s="167"/>
      <c r="BG521" s="167"/>
      <c r="BH521" s="167"/>
      <c r="BI521" s="167"/>
      <c r="BJ521" s="167"/>
      <c r="BK521" s="167"/>
      <c r="BL521" s="167"/>
      <c r="BM521" s="167"/>
      <c r="BN521" s="167"/>
      <c r="BO521" s="167"/>
      <c r="BP521" s="167"/>
      <c r="BQ521" s="167"/>
      <c r="BR521" s="167"/>
      <c r="BS521" s="167"/>
      <c r="BT521" s="167"/>
      <c r="BU521" s="167"/>
      <c r="BV521" s="167"/>
      <c r="BW521" s="167"/>
      <c r="BX521" s="170"/>
      <c r="BY521" s="170"/>
      <c r="BZ521" s="170"/>
      <c r="CA521" s="170"/>
      <c r="CB521" s="170"/>
      <c r="CC521" s="170"/>
      <c r="CD521" s="170"/>
      <c r="CE521" s="170"/>
      <c r="CF521" s="170"/>
      <c r="CG521" s="171"/>
      <c r="CH521" s="166">
        <v>1.4999999999999999E-2</v>
      </c>
      <c r="CI521" s="283"/>
      <c r="CJ521" s="172"/>
      <c r="CK521" s="154"/>
      <c r="CL521" s="154"/>
      <c r="CM521" s="154"/>
      <c r="CN521" s="154"/>
      <c r="CO521" s="154" t="s">
        <v>400</v>
      </c>
      <c r="CP521" s="273" t="s">
        <v>401</v>
      </c>
      <c r="CQ521" s="250"/>
      <c r="CR521" s="250"/>
      <c r="CS521" s="250">
        <v>12</v>
      </c>
      <c r="CT521" s="250"/>
      <c r="CU521" s="250"/>
      <c r="CV521" s="250"/>
      <c r="CW521" s="250"/>
      <c r="CX521" s="250"/>
      <c r="CY521" s="250" t="str">
        <f t="shared" si="128"/>
        <v/>
      </c>
      <c r="CZ521" s="178">
        <f t="shared" si="129"/>
        <v>517</v>
      </c>
      <c r="DA521" s="178">
        <f t="shared" si="130"/>
        <v>366.1</v>
      </c>
      <c r="DB521" s="243">
        <f t="shared" si="131"/>
        <v>0</v>
      </c>
      <c r="DC521" s="12">
        <f t="shared" si="132"/>
        <v>0</v>
      </c>
      <c r="DD521" s="271">
        <f t="shared" si="133"/>
        <v>0</v>
      </c>
      <c r="DE521" s="271" t="str">
        <f t="shared" si="134"/>
        <v/>
      </c>
      <c r="DF521" s="167" t="str">
        <f t="shared" si="135"/>
        <v/>
      </c>
      <c r="DG521" s="271" t="str">
        <f t="shared" si="136"/>
        <v/>
      </c>
      <c r="DH521" s="243">
        <f t="shared" si="137"/>
        <v>0</v>
      </c>
      <c r="DI521" s="281" t="str">
        <f t="shared" si="138"/>
        <v/>
      </c>
      <c r="DK521" s="12" t="str">
        <f t="shared" si="139"/>
        <v/>
      </c>
      <c r="DM521" s="242">
        <f t="shared" si="140"/>
        <v>25.100000000000023</v>
      </c>
      <c r="DN521" s="250">
        <f t="shared" si="141"/>
        <v>0</v>
      </c>
      <c r="DO521" s="250">
        <f t="shared" si="142"/>
        <v>1</v>
      </c>
      <c r="DP521" s="250">
        <f t="shared" si="143"/>
        <v>1</v>
      </c>
      <c r="DQ521" s="250"/>
      <c r="DR521" s="250"/>
      <c r="DS521" s="250"/>
      <c r="DT521" s="250"/>
      <c r="DU521" s="250"/>
      <c r="DV521" s="250"/>
      <c r="DW521" s="250"/>
      <c r="DX521" s="250"/>
      <c r="DY521" s="250"/>
      <c r="DZ521" s="250"/>
      <c r="EA521" s="250"/>
      <c r="EB521" s="250"/>
      <c r="EC521" s="250"/>
      <c r="ED521" s="250"/>
      <c r="EE521" s="250"/>
      <c r="EF521" s="250"/>
      <c r="EG521" s="250"/>
      <c r="EH521" s="250"/>
      <c r="EI521" s="250"/>
    </row>
    <row r="522" spans="1:139" s="184" customFormat="1" ht="31.5" customHeight="1" x14ac:dyDescent="0.2">
      <c r="A522" s="179">
        <v>2022</v>
      </c>
      <c r="B522" s="152">
        <v>3</v>
      </c>
      <c r="C522" s="282">
        <v>44643</v>
      </c>
      <c r="D522" s="152">
        <v>418</v>
      </c>
      <c r="E522" s="152">
        <v>664</v>
      </c>
      <c r="F522" s="152">
        <v>5</v>
      </c>
      <c r="G522" s="183" t="s">
        <v>211</v>
      </c>
      <c r="H522" s="271" t="s">
        <v>212</v>
      </c>
      <c r="I522" s="271" t="s">
        <v>423</v>
      </c>
      <c r="J522" s="271">
        <v>1</v>
      </c>
      <c r="K522" s="271">
        <v>4</v>
      </c>
      <c r="L522" s="185">
        <v>110</v>
      </c>
      <c r="M522" s="186">
        <v>101.2</v>
      </c>
      <c r="N522" s="187">
        <v>118.8</v>
      </c>
      <c r="O522" s="178">
        <v>160</v>
      </c>
      <c r="P522" s="178">
        <v>184</v>
      </c>
      <c r="Q522" s="178">
        <v>190</v>
      </c>
      <c r="R522" s="178">
        <v>170</v>
      </c>
      <c r="S522" s="178">
        <v>164</v>
      </c>
      <c r="T522" s="178">
        <v>120</v>
      </c>
      <c r="U522" s="178">
        <v>121</v>
      </c>
      <c r="V522" s="178">
        <v>123</v>
      </c>
      <c r="W522" s="178">
        <v>119</v>
      </c>
      <c r="X522" s="178">
        <v>116</v>
      </c>
      <c r="Y522" s="153"/>
      <c r="Z522" s="153"/>
      <c r="AA522" s="178">
        <v>160</v>
      </c>
      <c r="AB522" s="178">
        <v>152</v>
      </c>
      <c r="AC522" s="178">
        <v>155</v>
      </c>
      <c r="AD522" s="178">
        <v>162</v>
      </c>
      <c r="AE522" s="178">
        <v>159</v>
      </c>
      <c r="AF522" s="178">
        <v>116</v>
      </c>
      <c r="AG522" s="178">
        <v>108</v>
      </c>
      <c r="AH522" s="178">
        <v>111</v>
      </c>
      <c r="AI522" s="178">
        <v>113</v>
      </c>
      <c r="AJ522" s="178">
        <v>109</v>
      </c>
      <c r="AK522" s="153"/>
      <c r="AL522" s="153"/>
      <c r="AM522" s="178"/>
      <c r="AN522" s="178"/>
      <c r="AO522" s="214"/>
      <c r="AP522" s="168">
        <v>21</v>
      </c>
      <c r="AQ522" s="169">
        <v>171</v>
      </c>
      <c r="AR522" s="167"/>
      <c r="AS522" s="167"/>
      <c r="AT522" s="167"/>
      <c r="AU522" s="167"/>
      <c r="AV522" s="167"/>
      <c r="AW522" s="167"/>
      <c r="AX522" s="167"/>
      <c r="AY522" s="167"/>
      <c r="AZ522" s="167"/>
      <c r="BA522" s="167"/>
      <c r="BB522" s="167"/>
      <c r="BC522" s="167"/>
      <c r="BD522" s="167"/>
      <c r="BE522" s="167"/>
      <c r="BF522" s="167"/>
      <c r="BG522" s="167"/>
      <c r="BH522" s="167"/>
      <c r="BI522" s="167"/>
      <c r="BJ522" s="167"/>
      <c r="BK522" s="167"/>
      <c r="BL522" s="167"/>
      <c r="BM522" s="167"/>
      <c r="BN522" s="167"/>
      <c r="BO522" s="167"/>
      <c r="BP522" s="167"/>
      <c r="BQ522" s="167"/>
      <c r="BR522" s="167"/>
      <c r="BS522" s="167"/>
      <c r="BT522" s="167"/>
      <c r="BU522" s="167"/>
      <c r="BV522" s="167"/>
      <c r="BW522" s="167"/>
      <c r="BX522" s="170"/>
      <c r="BY522" s="170"/>
      <c r="BZ522" s="170"/>
      <c r="CA522" s="170"/>
      <c r="CB522" s="170"/>
      <c r="CC522" s="170"/>
      <c r="CD522" s="170"/>
      <c r="CE522" s="170"/>
      <c r="CF522" s="170"/>
      <c r="CG522" s="171"/>
      <c r="CH522" s="166">
        <v>1.4999999999999999E-2</v>
      </c>
      <c r="CI522" s="283"/>
      <c r="CJ522" s="172"/>
      <c r="CK522" s="154"/>
      <c r="CL522" s="154"/>
      <c r="CM522" s="154"/>
      <c r="CN522" s="154"/>
      <c r="CO522" s="154" t="s">
        <v>400</v>
      </c>
      <c r="CP522" s="273" t="s">
        <v>401</v>
      </c>
      <c r="CQ522" s="250"/>
      <c r="CR522" s="250"/>
      <c r="CS522" s="250">
        <v>12</v>
      </c>
      <c r="CT522" s="250"/>
      <c r="CU522" s="250"/>
      <c r="CV522" s="250"/>
      <c r="CW522" s="250"/>
      <c r="CX522" s="250"/>
      <c r="CY522" s="250" t="str">
        <f t="shared" si="128"/>
        <v/>
      </c>
      <c r="CZ522" s="178">
        <f t="shared" si="129"/>
        <v>166</v>
      </c>
      <c r="DA522" s="178">
        <f t="shared" si="130"/>
        <v>115.6</v>
      </c>
      <c r="DB522" s="243">
        <f t="shared" si="131"/>
        <v>0</v>
      </c>
      <c r="DC522" s="12">
        <f t="shared" si="132"/>
        <v>0</v>
      </c>
      <c r="DD522" s="271">
        <f t="shared" si="133"/>
        <v>0</v>
      </c>
      <c r="DE522" s="271" t="str">
        <f t="shared" si="134"/>
        <v/>
      </c>
      <c r="DF522" s="167" t="str">
        <f t="shared" si="135"/>
        <v/>
      </c>
      <c r="DG522" s="271" t="str">
        <f t="shared" si="136"/>
        <v/>
      </c>
      <c r="DH522" s="243">
        <f t="shared" si="137"/>
        <v>0</v>
      </c>
      <c r="DI522" s="281" t="str">
        <f t="shared" si="138"/>
        <v/>
      </c>
      <c r="DK522" s="12" t="str">
        <f t="shared" si="139"/>
        <v/>
      </c>
      <c r="DM522" s="242">
        <f t="shared" si="140"/>
        <v>5.5999999999999943</v>
      </c>
      <c r="DN522" s="250">
        <f t="shared" si="141"/>
        <v>0</v>
      </c>
      <c r="DO522" s="250">
        <f t="shared" si="142"/>
        <v>1</v>
      </c>
      <c r="DP522" s="250">
        <f t="shared" si="143"/>
        <v>1</v>
      </c>
      <c r="DQ522" s="250"/>
      <c r="DR522" s="250"/>
      <c r="DS522" s="250"/>
      <c r="DT522" s="250"/>
      <c r="DU522" s="250"/>
      <c r="DV522" s="250"/>
      <c r="DW522" s="250"/>
      <c r="DX522" s="250"/>
      <c r="DY522" s="250"/>
      <c r="DZ522" s="250"/>
      <c r="EA522" s="250"/>
      <c r="EB522" s="250"/>
      <c r="EC522" s="250"/>
      <c r="ED522" s="250"/>
      <c r="EE522" s="250"/>
      <c r="EF522" s="250"/>
      <c r="EG522" s="250"/>
      <c r="EH522" s="250"/>
      <c r="EI522" s="250"/>
    </row>
    <row r="523" spans="1:139" s="184" customFormat="1" ht="31.5" customHeight="1" x14ac:dyDescent="0.2">
      <c r="A523" s="179">
        <v>2022</v>
      </c>
      <c r="B523" s="152">
        <v>3</v>
      </c>
      <c r="C523" s="282">
        <v>44643</v>
      </c>
      <c r="D523" s="152">
        <v>418</v>
      </c>
      <c r="E523" s="152">
        <v>665</v>
      </c>
      <c r="F523" s="152">
        <v>5</v>
      </c>
      <c r="G523" s="183" t="s">
        <v>213</v>
      </c>
      <c r="H523" s="271" t="s">
        <v>214</v>
      </c>
      <c r="I523" s="271" t="s">
        <v>423</v>
      </c>
      <c r="J523" s="271">
        <v>1</v>
      </c>
      <c r="K523" s="271">
        <v>4</v>
      </c>
      <c r="L523" s="185">
        <v>110</v>
      </c>
      <c r="M523" s="186">
        <v>101.2</v>
      </c>
      <c r="N523" s="187">
        <v>118.8</v>
      </c>
      <c r="O523" s="178">
        <v>160</v>
      </c>
      <c r="P523" s="178">
        <v>184</v>
      </c>
      <c r="Q523" s="178">
        <v>190</v>
      </c>
      <c r="R523" s="178">
        <v>170</v>
      </c>
      <c r="S523" s="178">
        <v>164</v>
      </c>
      <c r="T523" s="178">
        <v>120</v>
      </c>
      <c r="U523" s="178">
        <v>121</v>
      </c>
      <c r="V523" s="178">
        <v>123</v>
      </c>
      <c r="W523" s="178">
        <v>170</v>
      </c>
      <c r="X523" s="178">
        <v>116</v>
      </c>
      <c r="Y523" s="153"/>
      <c r="Z523" s="153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53"/>
      <c r="AL523" s="153"/>
      <c r="AM523" s="178"/>
      <c r="AN523" s="178"/>
      <c r="AO523" s="214"/>
      <c r="AP523" s="168">
        <v>21</v>
      </c>
      <c r="AQ523" s="169">
        <v>171</v>
      </c>
      <c r="AR523" s="167"/>
      <c r="AS523" s="167"/>
      <c r="AT523" s="167"/>
      <c r="AU523" s="167"/>
      <c r="AV523" s="167"/>
      <c r="AW523" s="167"/>
      <c r="AX523" s="167"/>
      <c r="AY523" s="167"/>
      <c r="AZ523" s="167"/>
      <c r="BA523" s="167"/>
      <c r="BB523" s="167"/>
      <c r="BC523" s="167"/>
      <c r="BD523" s="167"/>
      <c r="BE523" s="167"/>
      <c r="BF523" s="167"/>
      <c r="BG523" s="167"/>
      <c r="BH523" s="167"/>
      <c r="BI523" s="167"/>
      <c r="BJ523" s="167"/>
      <c r="BK523" s="167"/>
      <c r="BL523" s="167"/>
      <c r="BM523" s="167"/>
      <c r="BN523" s="167"/>
      <c r="BO523" s="167"/>
      <c r="BP523" s="167"/>
      <c r="BQ523" s="167"/>
      <c r="BR523" s="167"/>
      <c r="BS523" s="167"/>
      <c r="BT523" s="167"/>
      <c r="BU523" s="167"/>
      <c r="BV523" s="167"/>
      <c r="BW523" s="167"/>
      <c r="BX523" s="170"/>
      <c r="BY523" s="170"/>
      <c r="BZ523" s="170"/>
      <c r="CA523" s="170"/>
      <c r="CB523" s="170"/>
      <c r="CC523" s="170"/>
      <c r="CD523" s="170"/>
      <c r="CE523" s="170"/>
      <c r="CF523" s="170"/>
      <c r="CG523" s="171"/>
      <c r="CH523" s="166">
        <v>1.4999999999999999E-2</v>
      </c>
      <c r="CI523" s="283"/>
      <c r="CJ523" s="172"/>
      <c r="CK523" s="154"/>
      <c r="CL523" s="154"/>
      <c r="CM523" s="154"/>
      <c r="CN523" s="154"/>
      <c r="CO523" s="154" t="s">
        <v>400</v>
      </c>
      <c r="CP523" s="273" t="s">
        <v>401</v>
      </c>
      <c r="CQ523" s="250"/>
      <c r="CR523" s="250"/>
      <c r="CS523" s="250">
        <v>12</v>
      </c>
      <c r="CT523" s="250"/>
      <c r="CU523" s="250"/>
      <c r="CV523" s="250"/>
      <c r="CW523" s="250"/>
      <c r="CX523" s="250"/>
      <c r="CY523" s="250" t="str">
        <f t="shared" si="128"/>
        <v/>
      </c>
      <c r="CZ523" s="178">
        <f t="shared" si="129"/>
        <v>174</v>
      </c>
      <c r="DA523" s="178">
        <f t="shared" si="130"/>
        <v>130</v>
      </c>
      <c r="DB523" s="243">
        <f t="shared" si="131"/>
        <v>0</v>
      </c>
      <c r="DC523" s="12">
        <f t="shared" si="132"/>
        <v>0</v>
      </c>
      <c r="DD523" s="271">
        <f t="shared" si="133"/>
        <v>0</v>
      </c>
      <c r="DE523" s="271" t="str">
        <f t="shared" si="134"/>
        <v/>
      </c>
      <c r="DF523" s="167" t="str">
        <f t="shared" si="135"/>
        <v/>
      </c>
      <c r="DG523" s="271" t="str">
        <f t="shared" si="136"/>
        <v/>
      </c>
      <c r="DH523" s="243">
        <f t="shared" si="137"/>
        <v>0</v>
      </c>
      <c r="DI523" s="281" t="str">
        <f t="shared" si="138"/>
        <v/>
      </c>
      <c r="DK523" s="12" t="str">
        <f t="shared" si="139"/>
        <v/>
      </c>
      <c r="DM523" s="242">
        <f t="shared" si="140"/>
        <v>20</v>
      </c>
      <c r="DN523" s="250">
        <f t="shared" si="141"/>
        <v>0</v>
      </c>
      <c r="DO523" s="250">
        <f t="shared" si="142"/>
        <v>1</v>
      </c>
      <c r="DP523" s="250">
        <f t="shared" si="143"/>
        <v>0</v>
      </c>
      <c r="DQ523" s="250"/>
      <c r="DR523" s="250"/>
      <c r="DS523" s="250"/>
      <c r="DT523" s="250"/>
      <c r="DU523" s="250"/>
      <c r="DV523" s="250"/>
      <c r="DW523" s="250"/>
      <c r="DX523" s="250"/>
      <c r="DY523" s="250"/>
      <c r="DZ523" s="250"/>
      <c r="EA523" s="250"/>
      <c r="EB523" s="250"/>
      <c r="EC523" s="250"/>
      <c r="ED523" s="250"/>
      <c r="EE523" s="250"/>
      <c r="EF523" s="250"/>
      <c r="EG523" s="250"/>
      <c r="EH523" s="250"/>
      <c r="EI523" s="250"/>
    </row>
    <row r="524" spans="1:139" s="184" customFormat="1" ht="31.5" customHeight="1" x14ac:dyDescent="0.2">
      <c r="A524" s="179">
        <v>2022</v>
      </c>
      <c r="B524" s="152">
        <v>3</v>
      </c>
      <c r="C524" s="282">
        <v>44643</v>
      </c>
      <c r="D524" s="152">
        <v>423</v>
      </c>
      <c r="E524" s="152">
        <v>669</v>
      </c>
      <c r="F524" s="152">
        <v>5</v>
      </c>
      <c r="G524" s="183" t="s">
        <v>235</v>
      </c>
      <c r="H524" s="271" t="s">
        <v>236</v>
      </c>
      <c r="I524" s="271" t="s">
        <v>365</v>
      </c>
      <c r="J524" s="271">
        <v>2</v>
      </c>
      <c r="K524" s="271">
        <v>2</v>
      </c>
      <c r="L524" s="185">
        <v>954</v>
      </c>
      <c r="M524" s="186">
        <v>897.71400000000006</v>
      </c>
      <c r="N524" s="187">
        <v>1021.734</v>
      </c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53">
        <v>188</v>
      </c>
      <c r="Z524" s="153">
        <v>189</v>
      </c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53">
        <v>187</v>
      </c>
      <c r="AL524" s="153">
        <v>185</v>
      </c>
      <c r="AM524" s="178"/>
      <c r="AN524" s="178"/>
      <c r="AO524" s="214"/>
      <c r="AP524" s="168">
        <v>40</v>
      </c>
      <c r="AQ524" s="169">
        <v>180</v>
      </c>
      <c r="AR524" s="167"/>
      <c r="AS524" s="167"/>
      <c r="AT524" s="167"/>
      <c r="AU524" s="167"/>
      <c r="AV524" s="167">
        <v>690</v>
      </c>
      <c r="AW524" s="167">
        <v>7</v>
      </c>
      <c r="AX524" s="167">
        <v>8</v>
      </c>
      <c r="AY524" s="167">
        <v>11</v>
      </c>
      <c r="AZ524" s="167"/>
      <c r="BA524" s="167"/>
      <c r="BB524" s="167"/>
      <c r="BC524" s="167"/>
      <c r="BD524" s="167"/>
      <c r="BE524" s="167"/>
      <c r="BF524" s="167"/>
      <c r="BG524" s="167"/>
      <c r="BH524" s="167"/>
      <c r="BI524" s="167"/>
      <c r="BJ524" s="167"/>
      <c r="BK524" s="167">
        <v>438</v>
      </c>
      <c r="BL524" s="167">
        <v>8</v>
      </c>
      <c r="BM524" s="167">
        <v>8</v>
      </c>
      <c r="BN524" s="167">
        <v>8</v>
      </c>
      <c r="BO524" s="167">
        <v>8</v>
      </c>
      <c r="BP524" s="167"/>
      <c r="BQ524" s="167"/>
      <c r="BR524" s="167"/>
      <c r="BS524" s="167"/>
      <c r="BT524" s="167"/>
      <c r="BU524" s="167"/>
      <c r="BV524" s="167"/>
      <c r="BW524" s="167">
        <v>7</v>
      </c>
      <c r="BX524" s="170">
        <v>8</v>
      </c>
      <c r="BY524" s="170">
        <v>9</v>
      </c>
      <c r="BZ524" s="170"/>
      <c r="CA524" s="170"/>
      <c r="CB524" s="170"/>
      <c r="CC524" s="170"/>
      <c r="CD524" s="170"/>
      <c r="CE524" s="170"/>
      <c r="CF524" s="170"/>
      <c r="CG524" s="171"/>
      <c r="CH524" s="166">
        <v>1.4999999999999999E-2</v>
      </c>
      <c r="CI524" s="283"/>
      <c r="CJ524" s="172"/>
      <c r="CK524" s="154"/>
      <c r="CL524" s="154"/>
      <c r="CM524" s="154"/>
      <c r="CN524" s="154"/>
      <c r="CO524" s="154" t="s">
        <v>367</v>
      </c>
      <c r="CP524" s="273" t="s">
        <v>368</v>
      </c>
      <c r="CQ524" s="250" t="s">
        <v>402</v>
      </c>
      <c r="CR524" s="250" t="s">
        <v>370</v>
      </c>
      <c r="CS524" s="250">
        <v>12</v>
      </c>
      <c r="CT524" s="250"/>
      <c r="CU524" s="250"/>
      <c r="CV524" s="250"/>
      <c r="CW524" s="250"/>
      <c r="CX524" s="250"/>
      <c r="CY524" s="250" t="str">
        <f t="shared" si="128"/>
        <v/>
      </c>
      <c r="CZ524" s="178" t="str">
        <f t="shared" si="129"/>
        <v/>
      </c>
      <c r="DA524" s="178" t="str">
        <f t="shared" si="130"/>
        <v/>
      </c>
      <c r="DB524" s="243">
        <f t="shared" si="131"/>
        <v>1128</v>
      </c>
      <c r="DC524" s="12">
        <f t="shared" si="132"/>
        <v>58</v>
      </c>
      <c r="DD524" s="271">
        <f t="shared" si="133"/>
        <v>29</v>
      </c>
      <c r="DE524" s="271">
        <f t="shared" si="134"/>
        <v>187</v>
      </c>
      <c r="DF524" s="167">
        <f t="shared" si="135"/>
        <v>39</v>
      </c>
      <c r="DG524" s="271">
        <f t="shared" si="136"/>
        <v>0.7</v>
      </c>
      <c r="DH524" s="243">
        <f t="shared" si="137"/>
        <v>1157</v>
      </c>
      <c r="DI524" s="281">
        <f t="shared" si="138"/>
        <v>2.5064822817631807E-2</v>
      </c>
      <c r="DK524" s="12">
        <f t="shared" si="139"/>
        <v>-1</v>
      </c>
      <c r="DM524" s="242" t="str">
        <f t="shared" si="140"/>
        <v/>
      </c>
      <c r="DN524" s="250">
        <f t="shared" si="141"/>
        <v>0</v>
      </c>
      <c r="DO524" s="250">
        <f t="shared" si="142"/>
        <v>1</v>
      </c>
      <c r="DP524" s="250">
        <f t="shared" si="143"/>
        <v>0</v>
      </c>
      <c r="DQ524" s="250"/>
      <c r="DR524" s="250"/>
      <c r="DS524" s="250"/>
      <c r="DT524" s="250"/>
      <c r="DU524" s="250"/>
      <c r="DV524" s="250"/>
      <c r="DW524" s="250"/>
      <c r="DX524" s="250"/>
      <c r="DY524" s="250"/>
      <c r="DZ524" s="250"/>
      <c r="EA524" s="250"/>
      <c r="EB524" s="250"/>
      <c r="EC524" s="250"/>
      <c r="ED524" s="250"/>
      <c r="EE524" s="250"/>
      <c r="EF524" s="250"/>
      <c r="EG524" s="250"/>
      <c r="EH524" s="250"/>
      <c r="EI524" s="250"/>
    </row>
    <row r="525" spans="1:139" s="184" customFormat="1" ht="31.5" customHeight="1" x14ac:dyDescent="0.2">
      <c r="A525" s="179">
        <v>2022</v>
      </c>
      <c r="B525" s="152">
        <v>3</v>
      </c>
      <c r="C525" s="282">
        <v>44643</v>
      </c>
      <c r="D525" s="152">
        <v>418</v>
      </c>
      <c r="E525" s="152">
        <v>665</v>
      </c>
      <c r="F525" s="152">
        <v>6</v>
      </c>
      <c r="G525" s="183" t="s">
        <v>213</v>
      </c>
      <c r="H525" s="271" t="s">
        <v>214</v>
      </c>
      <c r="I525" s="271" t="s">
        <v>423</v>
      </c>
      <c r="J525" s="271">
        <v>1</v>
      </c>
      <c r="K525" s="271">
        <v>4</v>
      </c>
      <c r="L525" s="185">
        <v>110</v>
      </c>
      <c r="M525" s="186">
        <v>101.2</v>
      </c>
      <c r="N525" s="187">
        <v>118.8</v>
      </c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53">
        <v>169</v>
      </c>
      <c r="Z525" s="153">
        <v>136</v>
      </c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53">
        <v>166</v>
      </c>
      <c r="AL525" s="153">
        <v>163</v>
      </c>
      <c r="AM525" s="178"/>
      <c r="AN525" s="178"/>
      <c r="AO525" s="214"/>
      <c r="AP525" s="168">
        <v>21</v>
      </c>
      <c r="AQ525" s="169">
        <v>171</v>
      </c>
      <c r="AR525" s="167"/>
      <c r="AS525" s="167"/>
      <c r="AT525" s="167"/>
      <c r="AU525" s="167"/>
      <c r="AV525" s="167"/>
      <c r="AW525" s="167"/>
      <c r="AX525" s="167"/>
      <c r="AY525" s="167"/>
      <c r="AZ525" s="167"/>
      <c r="BA525" s="167"/>
      <c r="BB525" s="167"/>
      <c r="BC525" s="167"/>
      <c r="BD525" s="167"/>
      <c r="BE525" s="167"/>
      <c r="BF525" s="167"/>
      <c r="BG525" s="167"/>
      <c r="BH525" s="167"/>
      <c r="BI525" s="167"/>
      <c r="BJ525" s="167"/>
      <c r="BK525" s="167"/>
      <c r="BL525" s="167"/>
      <c r="BM525" s="167"/>
      <c r="BN525" s="167"/>
      <c r="BO525" s="167"/>
      <c r="BP525" s="167"/>
      <c r="BQ525" s="167"/>
      <c r="BR525" s="167"/>
      <c r="BS525" s="167"/>
      <c r="BT525" s="167"/>
      <c r="BU525" s="167"/>
      <c r="BV525" s="167"/>
      <c r="BW525" s="167"/>
      <c r="BX525" s="170"/>
      <c r="BY525" s="170"/>
      <c r="BZ525" s="170"/>
      <c r="CA525" s="170"/>
      <c r="CB525" s="170"/>
      <c r="CC525" s="170"/>
      <c r="CD525" s="170"/>
      <c r="CE525" s="170"/>
      <c r="CF525" s="170"/>
      <c r="CG525" s="171"/>
      <c r="CH525" s="166">
        <v>1.4999999999999999E-2</v>
      </c>
      <c r="CI525" s="283"/>
      <c r="CJ525" s="172"/>
      <c r="CK525" s="154"/>
      <c r="CL525" s="154"/>
      <c r="CM525" s="154"/>
      <c r="CN525" s="154"/>
      <c r="CO525" s="154" t="s">
        <v>400</v>
      </c>
      <c r="CP525" s="273" t="s">
        <v>401</v>
      </c>
      <c r="CQ525" s="250"/>
      <c r="CR525" s="250"/>
      <c r="CS525" s="250">
        <v>12</v>
      </c>
      <c r="CT525" s="250"/>
      <c r="CU525" s="250"/>
      <c r="CV525" s="250"/>
      <c r="CW525" s="250"/>
      <c r="CX525" s="250"/>
      <c r="CY525" s="250" t="str">
        <f t="shared" si="128"/>
        <v/>
      </c>
      <c r="CZ525" s="178" t="str">
        <f t="shared" si="129"/>
        <v/>
      </c>
      <c r="DA525" s="178" t="str">
        <f t="shared" si="130"/>
        <v/>
      </c>
      <c r="DB525" s="243">
        <f t="shared" si="131"/>
        <v>0</v>
      </c>
      <c r="DC525" s="12">
        <f t="shared" si="132"/>
        <v>0</v>
      </c>
      <c r="DD525" s="271">
        <f t="shared" si="133"/>
        <v>0</v>
      </c>
      <c r="DE525" s="271">
        <f t="shared" si="134"/>
        <v>159</v>
      </c>
      <c r="DF525" s="167">
        <f t="shared" si="135"/>
        <v>23</v>
      </c>
      <c r="DG525" s="271">
        <f t="shared" si="136"/>
        <v>0</v>
      </c>
      <c r="DH525" s="243">
        <f t="shared" si="137"/>
        <v>0</v>
      </c>
      <c r="DI525" s="281" t="str">
        <f t="shared" si="138"/>
        <v/>
      </c>
      <c r="DK525" s="12">
        <f t="shared" si="139"/>
        <v>2</v>
      </c>
      <c r="DM525" s="242" t="str">
        <f t="shared" si="140"/>
        <v/>
      </c>
      <c r="DN525" s="250">
        <f t="shared" si="141"/>
        <v>1</v>
      </c>
      <c r="DO525" s="250">
        <f t="shared" si="142"/>
        <v>1</v>
      </c>
      <c r="DP525" s="250">
        <f t="shared" si="143"/>
        <v>0</v>
      </c>
      <c r="DQ525" s="250"/>
      <c r="DR525" s="250"/>
      <c r="DS525" s="250"/>
      <c r="DT525" s="250"/>
      <c r="DU525" s="250"/>
      <c r="DV525" s="250"/>
      <c r="DW525" s="250"/>
      <c r="DX525" s="250"/>
      <c r="DY525" s="250"/>
      <c r="DZ525" s="250"/>
      <c r="EA525" s="250"/>
      <c r="EB525" s="250"/>
      <c r="EC525" s="250"/>
      <c r="ED525" s="250"/>
      <c r="EE525" s="250"/>
      <c r="EF525" s="250"/>
      <c r="EG525" s="250"/>
      <c r="EH525" s="250"/>
      <c r="EI525" s="250"/>
    </row>
    <row r="526" spans="1:139" s="184" customFormat="1" ht="31.5" customHeight="1" x14ac:dyDescent="0.2">
      <c r="A526" s="179">
        <v>2022</v>
      </c>
      <c r="B526" s="152">
        <v>3</v>
      </c>
      <c r="C526" s="282">
        <v>44643</v>
      </c>
      <c r="D526" s="152">
        <v>416</v>
      </c>
      <c r="E526" s="152">
        <v>659</v>
      </c>
      <c r="F526" s="152">
        <v>7</v>
      </c>
      <c r="G526" s="183" t="s">
        <v>289</v>
      </c>
      <c r="H526" s="271" t="s">
        <v>290</v>
      </c>
      <c r="I526" s="271" t="s">
        <v>365</v>
      </c>
      <c r="J526" s="271">
        <v>2</v>
      </c>
      <c r="K526" s="271">
        <v>1</v>
      </c>
      <c r="L526" s="185">
        <v>301</v>
      </c>
      <c r="M526" s="186">
        <v>283.24099999999999</v>
      </c>
      <c r="N526" s="187">
        <v>322.37099999999998</v>
      </c>
      <c r="O526" s="178">
        <v>408</v>
      </c>
      <c r="P526" s="178">
        <v>389</v>
      </c>
      <c r="Q526" s="178">
        <v>400</v>
      </c>
      <c r="R526" s="178">
        <v>391</v>
      </c>
      <c r="S526" s="178">
        <v>388</v>
      </c>
      <c r="T526" s="178">
        <v>317</v>
      </c>
      <c r="U526" s="178">
        <v>315</v>
      </c>
      <c r="V526" s="178">
        <v>289</v>
      </c>
      <c r="W526" s="178">
        <v>305</v>
      </c>
      <c r="X526" s="178">
        <v>303</v>
      </c>
      <c r="Y526" s="153">
        <v>98</v>
      </c>
      <c r="Z526" s="153">
        <v>130</v>
      </c>
      <c r="AA526" s="178">
        <v>390</v>
      </c>
      <c r="AB526" s="178">
        <v>380</v>
      </c>
      <c r="AC526" s="178">
        <v>375</v>
      </c>
      <c r="AD526" s="178">
        <v>379</v>
      </c>
      <c r="AE526" s="178">
        <v>388</v>
      </c>
      <c r="AF526" s="178">
        <v>302</v>
      </c>
      <c r="AG526" s="178">
        <v>292</v>
      </c>
      <c r="AH526" s="178">
        <v>299</v>
      </c>
      <c r="AI526" s="178">
        <v>308</v>
      </c>
      <c r="AJ526" s="178">
        <v>302</v>
      </c>
      <c r="AK526" s="153">
        <v>103</v>
      </c>
      <c r="AL526" s="153">
        <v>96</v>
      </c>
      <c r="AM526" s="178"/>
      <c r="AN526" s="178"/>
      <c r="AO526" s="214"/>
      <c r="AP526" s="168">
        <v>55</v>
      </c>
      <c r="AQ526" s="169">
        <v>131</v>
      </c>
      <c r="AR526" s="167"/>
      <c r="AS526" s="167"/>
      <c r="AT526" s="167"/>
      <c r="AU526" s="167"/>
      <c r="AV526" s="167">
        <v>90</v>
      </c>
      <c r="AW526" s="167">
        <v>4</v>
      </c>
      <c r="AX526" s="167">
        <v>4</v>
      </c>
      <c r="AY526" s="167">
        <v>4</v>
      </c>
      <c r="AZ526" s="167"/>
      <c r="BA526" s="167"/>
      <c r="BB526" s="167"/>
      <c r="BC526" s="167"/>
      <c r="BD526" s="167"/>
      <c r="BE526" s="167"/>
      <c r="BF526" s="167"/>
      <c r="BG526" s="167"/>
      <c r="BH526" s="167"/>
      <c r="BI526" s="167"/>
      <c r="BJ526" s="167"/>
      <c r="BK526" s="167">
        <v>450</v>
      </c>
      <c r="BL526" s="167">
        <v>8</v>
      </c>
      <c r="BM526" s="167">
        <v>4</v>
      </c>
      <c r="BN526" s="167">
        <v>5</v>
      </c>
      <c r="BO526" s="167"/>
      <c r="BP526" s="167"/>
      <c r="BQ526" s="167"/>
      <c r="BR526" s="167"/>
      <c r="BS526" s="167"/>
      <c r="BT526" s="167"/>
      <c r="BU526" s="167"/>
      <c r="BV526" s="167"/>
      <c r="BW526" s="167">
        <v>12</v>
      </c>
      <c r="BX526" s="170">
        <v>8</v>
      </c>
      <c r="BY526" s="170">
        <v>9</v>
      </c>
      <c r="BZ526" s="170"/>
      <c r="CA526" s="170"/>
      <c r="CB526" s="170"/>
      <c r="CC526" s="170"/>
      <c r="CD526" s="170"/>
      <c r="CE526" s="170"/>
      <c r="CF526" s="170"/>
      <c r="CG526" s="171"/>
      <c r="CH526" s="166">
        <v>1.4999999999999999E-2</v>
      </c>
      <c r="CI526" s="283"/>
      <c r="CJ526" s="172"/>
      <c r="CK526" s="154"/>
      <c r="CL526" s="154"/>
      <c r="CM526" s="154"/>
      <c r="CN526" s="154"/>
      <c r="CO526" s="154" t="s">
        <v>367</v>
      </c>
      <c r="CP526" s="273" t="s">
        <v>368</v>
      </c>
      <c r="CQ526" s="250" t="s">
        <v>444</v>
      </c>
      <c r="CR526" s="250" t="s">
        <v>370</v>
      </c>
      <c r="CS526" s="250">
        <v>12</v>
      </c>
      <c r="CT526" s="250"/>
      <c r="CU526" s="250"/>
      <c r="CV526" s="250"/>
      <c r="CW526" s="250"/>
      <c r="CX526" s="250"/>
      <c r="CY526" s="250" t="str">
        <f t="shared" si="128"/>
        <v/>
      </c>
      <c r="CZ526" s="178">
        <f t="shared" si="129"/>
        <v>389</v>
      </c>
      <c r="DA526" s="178">
        <f t="shared" si="130"/>
        <v>303.2</v>
      </c>
      <c r="DB526" s="243">
        <f t="shared" si="131"/>
        <v>540</v>
      </c>
      <c r="DC526" s="12">
        <f t="shared" si="132"/>
        <v>29</v>
      </c>
      <c r="DD526" s="271">
        <f t="shared" si="133"/>
        <v>29</v>
      </c>
      <c r="DE526" s="271">
        <f t="shared" si="134"/>
        <v>107</v>
      </c>
      <c r="DF526" s="167">
        <f t="shared" si="135"/>
        <v>67</v>
      </c>
      <c r="DG526" s="271">
        <f t="shared" si="136"/>
        <v>0.4</v>
      </c>
      <c r="DH526" s="243">
        <f t="shared" si="137"/>
        <v>569</v>
      </c>
      <c r="DI526" s="281">
        <f t="shared" si="138"/>
        <v>5.0966608084358524E-2</v>
      </c>
      <c r="DK526" s="12">
        <f t="shared" si="139"/>
        <v>12</v>
      </c>
      <c r="DM526" s="242">
        <f t="shared" si="140"/>
        <v>2.1999999999999886</v>
      </c>
      <c r="DN526" s="250">
        <f t="shared" si="141"/>
        <v>1</v>
      </c>
      <c r="DO526" s="250">
        <f t="shared" si="142"/>
        <v>1</v>
      </c>
      <c r="DP526" s="250">
        <f t="shared" si="143"/>
        <v>1</v>
      </c>
      <c r="DQ526" s="250"/>
      <c r="DR526" s="250"/>
      <c r="DS526" s="250"/>
      <c r="DT526" s="250"/>
      <c r="DU526" s="250"/>
      <c r="DV526" s="250"/>
      <c r="DW526" s="250"/>
      <c r="DX526" s="250"/>
      <c r="DY526" s="250"/>
      <c r="DZ526" s="250"/>
      <c r="EA526" s="250"/>
      <c r="EB526" s="250"/>
      <c r="EC526" s="250"/>
      <c r="ED526" s="250"/>
      <c r="EE526" s="250"/>
      <c r="EF526" s="250"/>
      <c r="EG526" s="250"/>
      <c r="EH526" s="250"/>
      <c r="EI526" s="250"/>
    </row>
    <row r="527" spans="1:139" s="184" customFormat="1" ht="31.5" customHeight="1" x14ac:dyDescent="0.2">
      <c r="A527" s="179">
        <v>2022</v>
      </c>
      <c r="B527" s="152">
        <v>3</v>
      </c>
      <c r="C527" s="282">
        <v>44643</v>
      </c>
      <c r="D527" s="152">
        <v>380</v>
      </c>
      <c r="E527" s="152">
        <v>443</v>
      </c>
      <c r="F527" s="152">
        <v>8</v>
      </c>
      <c r="G527" s="183" t="s">
        <v>245</v>
      </c>
      <c r="H527" s="271" t="s">
        <v>246</v>
      </c>
      <c r="I527" s="271" t="s">
        <v>365</v>
      </c>
      <c r="J527" s="271">
        <v>4</v>
      </c>
      <c r="K527" s="271">
        <v>2</v>
      </c>
      <c r="L527" s="185">
        <v>184</v>
      </c>
      <c r="M527" s="186">
        <v>177.00800000000001</v>
      </c>
      <c r="N527" s="187">
        <v>195.04</v>
      </c>
      <c r="O527" s="178">
        <v>292</v>
      </c>
      <c r="P527" s="178">
        <v>267</v>
      </c>
      <c r="Q527" s="178">
        <v>250</v>
      </c>
      <c r="R527" s="178">
        <v>312</v>
      </c>
      <c r="S527" s="178">
        <v>316</v>
      </c>
      <c r="T527" s="178">
        <v>199</v>
      </c>
      <c r="U527" s="178">
        <v>190</v>
      </c>
      <c r="V527" s="178">
        <v>185</v>
      </c>
      <c r="W527" s="178">
        <v>181</v>
      </c>
      <c r="X527" s="178">
        <v>184</v>
      </c>
      <c r="Y527" s="153"/>
      <c r="Z527" s="153"/>
      <c r="AA527" s="178">
        <v>320</v>
      </c>
      <c r="AB527" s="178">
        <v>311</v>
      </c>
      <c r="AC527" s="178">
        <v>318</v>
      </c>
      <c r="AD527" s="178">
        <v>324</v>
      </c>
      <c r="AE527" s="178">
        <v>319</v>
      </c>
      <c r="AF527" s="178">
        <v>212</v>
      </c>
      <c r="AG527" s="178">
        <v>194</v>
      </c>
      <c r="AH527" s="178">
        <v>197</v>
      </c>
      <c r="AI527" s="178">
        <v>193</v>
      </c>
      <c r="AJ527" s="178">
        <v>175</v>
      </c>
      <c r="AK527" s="153"/>
      <c r="AL527" s="153"/>
      <c r="AM527" s="178"/>
      <c r="AN527" s="178"/>
      <c r="AO527" s="214"/>
      <c r="AP527" s="168">
        <v>90</v>
      </c>
      <c r="AQ527" s="169">
        <v>160</v>
      </c>
      <c r="AR527" s="167"/>
      <c r="AS527" s="167"/>
      <c r="AT527" s="167"/>
      <c r="AU527" s="167"/>
      <c r="AV527" s="167">
        <v>708</v>
      </c>
      <c r="AW527" s="167">
        <v>7</v>
      </c>
      <c r="AX527" s="167">
        <v>5</v>
      </c>
      <c r="AY527" s="167">
        <v>8</v>
      </c>
      <c r="AZ527" s="167">
        <v>5</v>
      </c>
      <c r="BA527" s="167">
        <v>4</v>
      </c>
      <c r="BB527" s="167"/>
      <c r="BC527" s="167"/>
      <c r="BD527" s="167"/>
      <c r="BE527" s="167"/>
      <c r="BF527" s="167"/>
      <c r="BG527" s="167"/>
      <c r="BH527" s="167"/>
      <c r="BI527" s="167"/>
      <c r="BJ527" s="167"/>
      <c r="BK527" s="167">
        <v>456</v>
      </c>
      <c r="BL527" s="167">
        <v>20</v>
      </c>
      <c r="BM527" s="167">
        <v>18</v>
      </c>
      <c r="BN527" s="167">
        <v>12</v>
      </c>
      <c r="BO527" s="167">
        <v>8</v>
      </c>
      <c r="BP527" s="167">
        <v>3</v>
      </c>
      <c r="BQ527" s="167"/>
      <c r="BR527" s="167"/>
      <c r="BS527" s="167"/>
      <c r="BT527" s="167"/>
      <c r="BU527" s="167"/>
      <c r="BV527" s="167"/>
      <c r="BW527" s="167">
        <v>13</v>
      </c>
      <c r="BX527" s="170">
        <v>11</v>
      </c>
      <c r="BY527" s="170">
        <v>10</v>
      </c>
      <c r="BZ527" s="170">
        <v>6</v>
      </c>
      <c r="CA527" s="170">
        <v>3</v>
      </c>
      <c r="CB527" s="170"/>
      <c r="CC527" s="170"/>
      <c r="CD527" s="170"/>
      <c r="CE527" s="170"/>
      <c r="CF527" s="170"/>
      <c r="CG527" s="171"/>
      <c r="CH527" s="166">
        <v>1.4999999999999999E-2</v>
      </c>
      <c r="CI527" s="283"/>
      <c r="CJ527" s="172"/>
      <c r="CK527" s="154"/>
      <c r="CL527" s="154"/>
      <c r="CM527" s="154"/>
      <c r="CN527" s="154"/>
      <c r="CO527" s="154" t="s">
        <v>400</v>
      </c>
      <c r="CP527" s="273" t="s">
        <v>401</v>
      </c>
      <c r="CQ527" s="250"/>
      <c r="CR527" s="250"/>
      <c r="CS527" s="250">
        <v>12</v>
      </c>
      <c r="CT527" s="250"/>
      <c r="CU527" s="250"/>
      <c r="CV527" s="250"/>
      <c r="CW527" s="250"/>
      <c r="CX527" s="250"/>
      <c r="CY527" s="250" t="str">
        <f t="shared" si="128"/>
        <v/>
      </c>
      <c r="CZ527" s="178">
        <f t="shared" si="129"/>
        <v>303</v>
      </c>
      <c r="DA527" s="178">
        <f t="shared" si="130"/>
        <v>191</v>
      </c>
      <c r="DB527" s="243">
        <f t="shared" si="131"/>
        <v>1164</v>
      </c>
      <c r="DC527" s="12">
        <f t="shared" si="132"/>
        <v>90</v>
      </c>
      <c r="DD527" s="271">
        <f t="shared" si="133"/>
        <v>45</v>
      </c>
      <c r="DE527" s="271" t="str">
        <f t="shared" si="134"/>
        <v/>
      </c>
      <c r="DF527" s="167" t="str">
        <f t="shared" si="135"/>
        <v/>
      </c>
      <c r="DG527" s="271" t="str">
        <f t="shared" si="136"/>
        <v/>
      </c>
      <c r="DH527" s="243">
        <f t="shared" si="137"/>
        <v>1209</v>
      </c>
      <c r="DI527" s="281">
        <f t="shared" si="138"/>
        <v>3.7220843672456573E-2</v>
      </c>
      <c r="DK527" s="12" t="str">
        <f t="shared" si="139"/>
        <v/>
      </c>
      <c r="DM527" s="242">
        <f t="shared" si="140"/>
        <v>7</v>
      </c>
      <c r="DN527" s="250">
        <f t="shared" si="141"/>
        <v>0</v>
      </c>
      <c r="DO527" s="250">
        <f t="shared" si="142"/>
        <v>1</v>
      </c>
      <c r="DP527" s="250">
        <f t="shared" si="143"/>
        <v>1</v>
      </c>
      <c r="DQ527" s="250"/>
      <c r="DR527" s="250"/>
      <c r="DS527" s="250"/>
      <c r="DT527" s="250"/>
      <c r="DU527" s="250"/>
      <c r="DV527" s="250"/>
      <c r="DW527" s="250"/>
      <c r="DX527" s="250"/>
      <c r="DY527" s="250"/>
      <c r="DZ527" s="250"/>
      <c r="EA527" s="250"/>
      <c r="EB527" s="250"/>
      <c r="EC527" s="250"/>
      <c r="ED527" s="250"/>
      <c r="EE527" s="250"/>
      <c r="EF527" s="250"/>
      <c r="EG527" s="250"/>
      <c r="EH527" s="250"/>
      <c r="EI527" s="250"/>
    </row>
    <row r="528" spans="1:139" s="184" customFormat="1" ht="31.5" customHeight="1" x14ac:dyDescent="0.2">
      <c r="A528" s="179">
        <v>2022</v>
      </c>
      <c r="B528" s="152">
        <v>3</v>
      </c>
      <c r="C528" s="282">
        <v>44643</v>
      </c>
      <c r="D528" s="152">
        <v>380</v>
      </c>
      <c r="E528" s="152">
        <v>444</v>
      </c>
      <c r="F528" s="152">
        <v>8</v>
      </c>
      <c r="G528" s="183" t="s">
        <v>247</v>
      </c>
      <c r="H528" s="271" t="s">
        <v>248</v>
      </c>
      <c r="I528" s="271" t="s">
        <v>365</v>
      </c>
      <c r="J528" s="271">
        <v>4</v>
      </c>
      <c r="K528" s="271">
        <v>2</v>
      </c>
      <c r="L528" s="185">
        <v>166</v>
      </c>
      <c r="M528" s="186">
        <v>159.02799999999999</v>
      </c>
      <c r="N528" s="187">
        <v>175.96</v>
      </c>
      <c r="O528" s="178">
        <v>270</v>
      </c>
      <c r="P528" s="178">
        <v>260</v>
      </c>
      <c r="Q528" s="178">
        <v>244</v>
      </c>
      <c r="R528" s="178">
        <v>268</v>
      </c>
      <c r="S528" s="178">
        <v>271</v>
      </c>
      <c r="T528" s="178">
        <v>180</v>
      </c>
      <c r="U528" s="178">
        <v>182</v>
      </c>
      <c r="V528" s="178">
        <v>169</v>
      </c>
      <c r="W528" s="178">
        <v>163</v>
      </c>
      <c r="X528" s="178">
        <v>165</v>
      </c>
      <c r="Y528" s="153">
        <v>174</v>
      </c>
      <c r="Z528" s="153">
        <v>145</v>
      </c>
      <c r="AA528" s="178">
        <v>280</v>
      </c>
      <c r="AB528" s="178">
        <v>286</v>
      </c>
      <c r="AC528" s="178">
        <v>278</v>
      </c>
      <c r="AD528" s="178">
        <v>281</v>
      </c>
      <c r="AE528" s="178">
        <v>279</v>
      </c>
      <c r="AF528" s="178">
        <v>184</v>
      </c>
      <c r="AG528" s="178">
        <v>188</v>
      </c>
      <c r="AH528" s="178">
        <v>181</v>
      </c>
      <c r="AI528" s="178">
        <v>179</v>
      </c>
      <c r="AJ528" s="178">
        <v>153</v>
      </c>
      <c r="AK528" s="153">
        <v>160</v>
      </c>
      <c r="AL528" s="153">
        <v>160</v>
      </c>
      <c r="AM528" s="178"/>
      <c r="AN528" s="178"/>
      <c r="AO528" s="214"/>
      <c r="AP528" s="168">
        <v>90</v>
      </c>
      <c r="AQ528" s="169">
        <v>160</v>
      </c>
      <c r="AR528" s="167"/>
      <c r="AS528" s="167"/>
      <c r="AT528" s="167"/>
      <c r="AU528" s="167"/>
      <c r="AV528" s="167"/>
      <c r="AW528" s="167"/>
      <c r="AX528" s="167"/>
      <c r="AY528" s="167"/>
      <c r="AZ528" s="167"/>
      <c r="BA528" s="167"/>
      <c r="BB528" s="167"/>
      <c r="BC528" s="167"/>
      <c r="BD528" s="167"/>
      <c r="BE528" s="167"/>
      <c r="BF528" s="167"/>
      <c r="BG528" s="167"/>
      <c r="BH528" s="167"/>
      <c r="BI528" s="167"/>
      <c r="BJ528" s="167"/>
      <c r="BK528" s="167"/>
      <c r="BL528" s="167"/>
      <c r="BM528" s="167"/>
      <c r="BN528" s="167"/>
      <c r="BO528" s="167"/>
      <c r="BP528" s="167"/>
      <c r="BQ528" s="167"/>
      <c r="BR528" s="167"/>
      <c r="BS528" s="167"/>
      <c r="BT528" s="167"/>
      <c r="BU528" s="167"/>
      <c r="BV528" s="167"/>
      <c r="BW528" s="167"/>
      <c r="BX528" s="170"/>
      <c r="BY528" s="170"/>
      <c r="BZ528" s="170"/>
      <c r="CA528" s="170"/>
      <c r="CB528" s="170"/>
      <c r="CC528" s="170"/>
      <c r="CD528" s="170"/>
      <c r="CE528" s="170"/>
      <c r="CF528" s="170"/>
      <c r="CG528" s="171"/>
      <c r="CH528" s="166">
        <v>1.4999999999999999E-2</v>
      </c>
      <c r="CI528" s="283"/>
      <c r="CJ528" s="172"/>
      <c r="CK528" s="154"/>
      <c r="CL528" s="154"/>
      <c r="CM528" s="154"/>
      <c r="CN528" s="154"/>
      <c r="CO528" s="154" t="s">
        <v>400</v>
      </c>
      <c r="CP528" s="273" t="s">
        <v>401</v>
      </c>
      <c r="CQ528" s="250"/>
      <c r="CR528" s="250"/>
      <c r="CS528" s="250">
        <v>12</v>
      </c>
      <c r="CT528" s="250"/>
      <c r="CU528" s="250"/>
      <c r="CV528" s="250"/>
      <c r="CW528" s="250"/>
      <c r="CX528" s="250"/>
      <c r="CY528" s="250" t="str">
        <f t="shared" si="128"/>
        <v/>
      </c>
      <c r="CZ528" s="178">
        <f t="shared" si="129"/>
        <v>272</v>
      </c>
      <c r="DA528" s="178">
        <f t="shared" si="130"/>
        <v>174.4</v>
      </c>
      <c r="DB528" s="243">
        <f t="shared" si="131"/>
        <v>0</v>
      </c>
      <c r="DC528" s="12">
        <f t="shared" si="132"/>
        <v>0</v>
      </c>
      <c r="DD528" s="271">
        <f t="shared" si="133"/>
        <v>0</v>
      </c>
      <c r="DE528" s="271">
        <f t="shared" si="134"/>
        <v>160</v>
      </c>
      <c r="DF528" s="167">
        <f t="shared" si="135"/>
        <v>90</v>
      </c>
      <c r="DG528" s="271">
        <f t="shared" si="136"/>
        <v>0</v>
      </c>
      <c r="DH528" s="243">
        <f t="shared" si="137"/>
        <v>0</v>
      </c>
      <c r="DI528" s="281" t="str">
        <f t="shared" si="138"/>
        <v/>
      </c>
      <c r="DK528" s="12">
        <f t="shared" si="139"/>
        <v>0</v>
      </c>
      <c r="DM528" s="242">
        <f t="shared" si="140"/>
        <v>8.4000000000000057</v>
      </c>
      <c r="DN528" s="250">
        <f t="shared" si="141"/>
        <v>1</v>
      </c>
      <c r="DO528" s="250">
        <f t="shared" si="142"/>
        <v>1</v>
      </c>
      <c r="DP528" s="250">
        <f t="shared" si="143"/>
        <v>1</v>
      </c>
      <c r="DQ528" s="250"/>
      <c r="DR528" s="250"/>
      <c r="DS528" s="250"/>
      <c r="DT528" s="250"/>
      <c r="DU528" s="250"/>
      <c r="DV528" s="250"/>
      <c r="DW528" s="250"/>
      <c r="DX528" s="250"/>
      <c r="DY528" s="250"/>
      <c r="DZ528" s="250"/>
      <c r="EA528" s="250"/>
      <c r="EB528" s="250"/>
      <c r="EC528" s="250"/>
      <c r="ED528" s="250"/>
      <c r="EE528" s="250"/>
      <c r="EF528" s="250"/>
      <c r="EG528" s="250"/>
      <c r="EH528" s="250"/>
      <c r="EI528" s="250"/>
    </row>
    <row r="529" spans="1:139" s="184" customFormat="1" ht="31.5" customHeight="1" x14ac:dyDescent="0.2">
      <c r="A529" s="179">
        <v>2022</v>
      </c>
      <c r="B529" s="152">
        <v>3</v>
      </c>
      <c r="C529" s="282">
        <v>44643</v>
      </c>
      <c r="D529" s="152">
        <v>227</v>
      </c>
      <c r="E529" s="152">
        <v>155</v>
      </c>
      <c r="F529" s="152">
        <v>28</v>
      </c>
      <c r="G529" s="183" t="s">
        <v>153</v>
      </c>
      <c r="H529" s="271" t="s">
        <v>154</v>
      </c>
      <c r="I529" s="271" t="s">
        <v>390</v>
      </c>
      <c r="J529" s="271">
        <v>3</v>
      </c>
      <c r="K529" s="271">
        <v>2</v>
      </c>
      <c r="L529" s="185">
        <v>122</v>
      </c>
      <c r="M529" s="186">
        <v>113.46</v>
      </c>
      <c r="N529" s="187">
        <v>130.54</v>
      </c>
      <c r="O529" s="178"/>
      <c r="P529" s="178">
        <v>184</v>
      </c>
      <c r="Q529" s="178">
        <v>172</v>
      </c>
      <c r="R529" s="178">
        <v>175</v>
      </c>
      <c r="S529" s="178">
        <v>170</v>
      </c>
      <c r="T529" s="178"/>
      <c r="U529" s="178">
        <v>133</v>
      </c>
      <c r="V529" s="178">
        <v>131</v>
      </c>
      <c r="W529" s="178">
        <v>124</v>
      </c>
      <c r="X529" s="178">
        <v>121</v>
      </c>
      <c r="Y529" s="153">
        <v>123</v>
      </c>
      <c r="Z529" s="153">
        <v>127</v>
      </c>
      <c r="AA529" s="178">
        <v>190</v>
      </c>
      <c r="AB529" s="178">
        <v>184</v>
      </c>
      <c r="AC529" s="178">
        <v>178</v>
      </c>
      <c r="AD529" s="178">
        <v>194</v>
      </c>
      <c r="AE529" s="178">
        <v>182</v>
      </c>
      <c r="AF529" s="178">
        <v>133</v>
      </c>
      <c r="AG529" s="178">
        <v>126</v>
      </c>
      <c r="AH529" s="178">
        <v>131</v>
      </c>
      <c r="AI529" s="178">
        <v>129</v>
      </c>
      <c r="AJ529" s="178">
        <v>134</v>
      </c>
      <c r="AK529" s="153">
        <v>128</v>
      </c>
      <c r="AL529" s="153">
        <v>128</v>
      </c>
      <c r="AM529" s="178"/>
      <c r="AN529" s="178"/>
      <c r="AO529" s="214"/>
      <c r="AP529" s="168">
        <v>80</v>
      </c>
      <c r="AQ529" s="169">
        <v>135</v>
      </c>
      <c r="AR529" s="167"/>
      <c r="AS529" s="167"/>
      <c r="AT529" s="167"/>
      <c r="AU529" s="167"/>
      <c r="AV529" s="167">
        <v>144</v>
      </c>
      <c r="AW529" s="167">
        <v>8</v>
      </c>
      <c r="AX529" s="167">
        <v>4</v>
      </c>
      <c r="AY529" s="167">
        <v>4</v>
      </c>
      <c r="AZ529" s="167"/>
      <c r="BA529" s="167"/>
      <c r="BB529" s="167"/>
      <c r="BC529" s="167"/>
      <c r="BD529" s="167"/>
      <c r="BE529" s="167"/>
      <c r="BF529" s="167"/>
      <c r="BG529" s="167"/>
      <c r="BH529" s="167"/>
      <c r="BI529" s="167"/>
      <c r="BJ529" s="167"/>
      <c r="BK529" s="167"/>
      <c r="BL529" s="167">
        <v>8</v>
      </c>
      <c r="BM529" s="167">
        <v>4</v>
      </c>
      <c r="BN529" s="167">
        <v>4</v>
      </c>
      <c r="BO529" s="167">
        <v>2</v>
      </c>
      <c r="BP529" s="167"/>
      <c r="BQ529" s="167"/>
      <c r="BR529" s="167"/>
      <c r="BS529" s="167"/>
      <c r="BT529" s="167"/>
      <c r="BU529" s="167"/>
      <c r="BV529" s="167"/>
      <c r="BW529" s="167">
        <v>8</v>
      </c>
      <c r="BX529" s="170">
        <v>4</v>
      </c>
      <c r="BY529" s="170">
        <v>4</v>
      </c>
      <c r="BZ529" s="170"/>
      <c r="CA529" s="170"/>
      <c r="CB529" s="170"/>
      <c r="CC529" s="170"/>
      <c r="CD529" s="170"/>
      <c r="CE529" s="170"/>
      <c r="CF529" s="170"/>
      <c r="CG529" s="171"/>
      <c r="CH529" s="166">
        <v>0.02</v>
      </c>
      <c r="CI529" s="283"/>
      <c r="CJ529" s="172"/>
      <c r="CK529" s="154"/>
      <c r="CL529" s="154"/>
      <c r="CM529" s="154"/>
      <c r="CN529" s="154"/>
      <c r="CO529" s="154" t="s">
        <v>375</v>
      </c>
      <c r="CP529" s="273" t="s">
        <v>391</v>
      </c>
      <c r="CQ529" s="250" t="s">
        <v>392</v>
      </c>
      <c r="CR529" s="250"/>
      <c r="CS529" s="250">
        <v>12</v>
      </c>
      <c r="CT529" s="250"/>
      <c r="CU529" s="250"/>
      <c r="CV529" s="250"/>
      <c r="CW529" s="250"/>
      <c r="CX529" s="250"/>
      <c r="CY529" s="250" t="str">
        <f t="shared" si="128"/>
        <v/>
      </c>
      <c r="CZ529" s="178">
        <f t="shared" si="129"/>
        <v>181</v>
      </c>
      <c r="DA529" s="178">
        <f t="shared" si="130"/>
        <v>129.11111111111111</v>
      </c>
      <c r="DB529" s="243">
        <f t="shared" si="131"/>
        <v>144</v>
      </c>
      <c r="DC529" s="12">
        <f t="shared" si="132"/>
        <v>34</v>
      </c>
      <c r="DD529" s="271">
        <f t="shared" si="133"/>
        <v>17</v>
      </c>
      <c r="DE529" s="271">
        <f t="shared" si="134"/>
        <v>127</v>
      </c>
      <c r="DF529" s="167">
        <f t="shared" si="135"/>
        <v>85</v>
      </c>
      <c r="DG529" s="271">
        <f t="shared" si="136"/>
        <v>0.2</v>
      </c>
      <c r="DH529" s="243">
        <f t="shared" si="137"/>
        <v>161</v>
      </c>
      <c r="DI529" s="281">
        <f t="shared" si="138"/>
        <v>0.10559006211180125</v>
      </c>
      <c r="DK529" s="12">
        <f t="shared" si="139"/>
        <v>5</v>
      </c>
      <c r="DM529" s="242">
        <f t="shared" si="140"/>
        <v>7.1111111111111143</v>
      </c>
      <c r="DN529" s="250">
        <f t="shared" si="141"/>
        <v>1</v>
      </c>
      <c r="DO529" s="250">
        <f t="shared" si="142"/>
        <v>1</v>
      </c>
      <c r="DP529" s="250">
        <f t="shared" si="143"/>
        <v>1</v>
      </c>
      <c r="DQ529" s="250"/>
      <c r="DR529" s="250"/>
      <c r="DS529" s="250"/>
      <c r="DT529" s="250"/>
      <c r="DU529" s="250"/>
      <c r="DV529" s="250"/>
      <c r="DW529" s="250"/>
      <c r="DX529" s="250"/>
      <c r="DY529" s="250"/>
      <c r="DZ529" s="250"/>
      <c r="EA529" s="250"/>
      <c r="EB529" s="250"/>
      <c r="EC529" s="250"/>
      <c r="ED529" s="250"/>
      <c r="EE529" s="250"/>
      <c r="EF529" s="250"/>
      <c r="EG529" s="250"/>
      <c r="EH529" s="250"/>
      <c r="EI529" s="250"/>
    </row>
    <row r="530" spans="1:139" s="184" customFormat="1" ht="31.5" customHeight="1" x14ac:dyDescent="0.2">
      <c r="A530" s="179">
        <v>2022</v>
      </c>
      <c r="B530" s="152">
        <v>3</v>
      </c>
      <c r="C530" s="282">
        <v>44643</v>
      </c>
      <c r="D530" s="152">
        <v>372</v>
      </c>
      <c r="E530" s="152">
        <v>646</v>
      </c>
      <c r="F530" s="152">
        <v>46</v>
      </c>
      <c r="G530" s="183" t="s">
        <v>227</v>
      </c>
      <c r="H530" s="271" t="s">
        <v>228</v>
      </c>
      <c r="I530" s="271" t="s">
        <v>395</v>
      </c>
      <c r="J530" s="271">
        <v>2</v>
      </c>
      <c r="K530" s="271">
        <v>2</v>
      </c>
      <c r="L530" s="185">
        <v>212</v>
      </c>
      <c r="M530" s="186">
        <v>197.16</v>
      </c>
      <c r="N530" s="187">
        <v>226.84</v>
      </c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53"/>
      <c r="Z530" s="153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53"/>
      <c r="AL530" s="153"/>
      <c r="AM530" s="178"/>
      <c r="AN530" s="178"/>
      <c r="AO530" s="214"/>
      <c r="AP530" s="168">
        <v>37</v>
      </c>
      <c r="AQ530" s="169">
        <v>150</v>
      </c>
      <c r="AR530" s="167"/>
      <c r="AS530" s="167"/>
      <c r="AT530" s="167"/>
      <c r="AU530" s="167"/>
      <c r="AV530" s="167">
        <v>1016</v>
      </c>
      <c r="AW530" s="167"/>
      <c r="AX530" s="167"/>
      <c r="AY530" s="167"/>
      <c r="AZ530" s="167"/>
      <c r="BA530" s="167"/>
      <c r="BB530" s="167"/>
      <c r="BC530" s="167"/>
      <c r="BD530" s="167"/>
      <c r="BE530" s="167"/>
      <c r="BF530" s="167"/>
      <c r="BG530" s="167"/>
      <c r="BH530" s="167"/>
      <c r="BI530" s="167"/>
      <c r="BJ530" s="167"/>
      <c r="BK530" s="167"/>
      <c r="BL530" s="167"/>
      <c r="BM530" s="167"/>
      <c r="BN530" s="167"/>
      <c r="BO530" s="167"/>
      <c r="BP530" s="167"/>
      <c r="BQ530" s="167"/>
      <c r="BR530" s="167"/>
      <c r="BS530" s="167"/>
      <c r="BT530" s="167"/>
      <c r="BU530" s="167"/>
      <c r="BV530" s="167"/>
      <c r="BW530" s="167"/>
      <c r="BX530" s="170"/>
      <c r="BY530" s="170"/>
      <c r="BZ530" s="170"/>
      <c r="CA530" s="170"/>
      <c r="CB530" s="170"/>
      <c r="CC530" s="170"/>
      <c r="CD530" s="170"/>
      <c r="CE530" s="170"/>
      <c r="CF530" s="170"/>
      <c r="CG530" s="171"/>
      <c r="CH530" s="166">
        <v>0.02</v>
      </c>
      <c r="CI530" s="283"/>
      <c r="CJ530" s="172"/>
      <c r="CK530" s="154"/>
      <c r="CL530" s="154"/>
      <c r="CM530" s="154"/>
      <c r="CN530" s="154"/>
      <c r="CO530" s="154" t="s">
        <v>375</v>
      </c>
      <c r="CP530" s="273" t="s">
        <v>383</v>
      </c>
      <c r="CQ530" s="250" t="s">
        <v>396</v>
      </c>
      <c r="CR530" s="250"/>
      <c r="CS530" s="250">
        <v>12</v>
      </c>
      <c r="CT530" s="250"/>
      <c r="CU530" s="250"/>
      <c r="CV530" s="250"/>
      <c r="CW530" s="250"/>
      <c r="CX530" s="250"/>
      <c r="CY530" s="250" t="str">
        <f t="shared" si="128"/>
        <v/>
      </c>
      <c r="CZ530" s="178" t="str">
        <f t="shared" si="129"/>
        <v/>
      </c>
      <c r="DA530" s="178" t="str">
        <f t="shared" si="130"/>
        <v/>
      </c>
      <c r="DB530" s="243">
        <f t="shared" si="131"/>
        <v>1016</v>
      </c>
      <c r="DC530" s="12">
        <f t="shared" si="132"/>
        <v>0</v>
      </c>
      <c r="DD530" s="271">
        <f t="shared" si="133"/>
        <v>0</v>
      </c>
      <c r="DE530" s="271" t="str">
        <f t="shared" si="134"/>
        <v/>
      </c>
      <c r="DF530" s="167" t="str">
        <f t="shared" si="135"/>
        <v/>
      </c>
      <c r="DG530" s="271" t="str">
        <f t="shared" si="136"/>
        <v/>
      </c>
      <c r="DH530" s="243">
        <f t="shared" si="137"/>
        <v>1016</v>
      </c>
      <c r="DI530" s="281">
        <f t="shared" si="138"/>
        <v>0</v>
      </c>
      <c r="DK530" s="12" t="str">
        <f t="shared" si="139"/>
        <v/>
      </c>
      <c r="DM530" s="242" t="str">
        <f t="shared" si="140"/>
        <v/>
      </c>
      <c r="DN530" s="250">
        <f t="shared" si="141"/>
        <v>0</v>
      </c>
      <c r="DO530" s="250">
        <f t="shared" si="142"/>
        <v>1</v>
      </c>
      <c r="DP530" s="250">
        <f t="shared" si="143"/>
        <v>0</v>
      </c>
      <c r="DQ530" s="250"/>
      <c r="DR530" s="250"/>
      <c r="DS530" s="250"/>
      <c r="DT530" s="250"/>
      <c r="DU530" s="250"/>
      <c r="DV530" s="250"/>
      <c r="DW530" s="250"/>
      <c r="DX530" s="250"/>
      <c r="DY530" s="250"/>
      <c r="DZ530" s="250"/>
      <c r="EA530" s="250"/>
      <c r="EB530" s="250"/>
      <c r="EC530" s="250"/>
      <c r="ED530" s="250"/>
      <c r="EE530" s="250"/>
      <c r="EF530" s="250"/>
      <c r="EG530" s="250"/>
      <c r="EH530" s="250"/>
      <c r="EI530" s="250"/>
    </row>
    <row r="531" spans="1:139" s="184" customFormat="1" ht="31.5" customHeight="1" x14ac:dyDescent="0.2">
      <c r="A531" s="179">
        <v>2022</v>
      </c>
      <c r="B531" s="152">
        <v>3</v>
      </c>
      <c r="C531" s="282">
        <v>44643</v>
      </c>
      <c r="D531" s="152">
        <v>372</v>
      </c>
      <c r="E531" s="152">
        <v>647</v>
      </c>
      <c r="F531" s="152">
        <v>46</v>
      </c>
      <c r="G531" s="183" t="s">
        <v>229</v>
      </c>
      <c r="H531" s="271" t="s">
        <v>230</v>
      </c>
      <c r="I531" s="271" t="s">
        <v>395</v>
      </c>
      <c r="J531" s="271">
        <v>2</v>
      </c>
      <c r="K531" s="271">
        <v>2</v>
      </c>
      <c r="L531" s="185">
        <v>212</v>
      </c>
      <c r="M531" s="186">
        <v>197.16</v>
      </c>
      <c r="N531" s="187">
        <v>226.84</v>
      </c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53"/>
      <c r="Z531" s="153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53"/>
      <c r="AL531" s="153"/>
      <c r="AM531" s="178"/>
      <c r="AN531" s="178"/>
      <c r="AO531" s="214"/>
      <c r="AP531" s="168">
        <v>37</v>
      </c>
      <c r="AQ531" s="169">
        <v>150</v>
      </c>
      <c r="AR531" s="167"/>
      <c r="AS531" s="167"/>
      <c r="AT531" s="167"/>
      <c r="AU531" s="167"/>
      <c r="AV531" s="167">
        <v>1016</v>
      </c>
      <c r="AW531" s="167"/>
      <c r="AX531" s="167"/>
      <c r="AY531" s="167"/>
      <c r="AZ531" s="167"/>
      <c r="BA531" s="167"/>
      <c r="BB531" s="167"/>
      <c r="BC531" s="167"/>
      <c r="BD531" s="167"/>
      <c r="BE531" s="167"/>
      <c r="BF531" s="167"/>
      <c r="BG531" s="167"/>
      <c r="BH531" s="167"/>
      <c r="BI531" s="167"/>
      <c r="BJ531" s="167"/>
      <c r="BK531" s="167"/>
      <c r="BL531" s="167"/>
      <c r="BM531" s="167"/>
      <c r="BN531" s="167"/>
      <c r="BO531" s="167"/>
      <c r="BP531" s="167"/>
      <c r="BQ531" s="167"/>
      <c r="BR531" s="167"/>
      <c r="BS531" s="167"/>
      <c r="BT531" s="167"/>
      <c r="BU531" s="167"/>
      <c r="BV531" s="167"/>
      <c r="BW531" s="167"/>
      <c r="BX531" s="170"/>
      <c r="BY531" s="170"/>
      <c r="BZ531" s="170"/>
      <c r="CA531" s="170"/>
      <c r="CB531" s="170"/>
      <c r="CC531" s="170"/>
      <c r="CD531" s="170"/>
      <c r="CE531" s="170"/>
      <c r="CF531" s="170"/>
      <c r="CG531" s="171"/>
      <c r="CH531" s="166">
        <v>0.02</v>
      </c>
      <c r="CI531" s="283"/>
      <c r="CJ531" s="172"/>
      <c r="CK531" s="154"/>
      <c r="CL531" s="154"/>
      <c r="CM531" s="154"/>
      <c r="CN531" s="154"/>
      <c r="CO531" s="154" t="s">
        <v>375</v>
      </c>
      <c r="CP531" s="273" t="s">
        <v>383</v>
      </c>
      <c r="CQ531" s="250" t="s">
        <v>397</v>
      </c>
      <c r="CR531" s="250"/>
      <c r="CS531" s="250">
        <v>12</v>
      </c>
      <c r="CT531" s="250"/>
      <c r="CU531" s="250"/>
      <c r="CV531" s="250"/>
      <c r="CW531" s="250"/>
      <c r="CX531" s="250"/>
      <c r="CY531" s="250" t="str">
        <f t="shared" si="128"/>
        <v/>
      </c>
      <c r="CZ531" s="178" t="str">
        <f t="shared" si="129"/>
        <v/>
      </c>
      <c r="DA531" s="178" t="str">
        <f t="shared" si="130"/>
        <v/>
      </c>
      <c r="DB531" s="243">
        <f t="shared" si="131"/>
        <v>1016</v>
      </c>
      <c r="DC531" s="12">
        <f t="shared" si="132"/>
        <v>0</v>
      </c>
      <c r="DD531" s="271">
        <f t="shared" si="133"/>
        <v>0</v>
      </c>
      <c r="DE531" s="271" t="str">
        <f t="shared" si="134"/>
        <v/>
      </c>
      <c r="DF531" s="167" t="str">
        <f t="shared" si="135"/>
        <v/>
      </c>
      <c r="DG531" s="271" t="str">
        <f t="shared" si="136"/>
        <v/>
      </c>
      <c r="DH531" s="243">
        <f t="shared" si="137"/>
        <v>1016</v>
      </c>
      <c r="DI531" s="281">
        <f t="shared" si="138"/>
        <v>0</v>
      </c>
      <c r="DK531" s="12" t="str">
        <f t="shared" si="139"/>
        <v/>
      </c>
      <c r="DM531" s="242" t="str">
        <f t="shared" si="140"/>
        <v/>
      </c>
      <c r="DN531" s="250">
        <f t="shared" si="141"/>
        <v>0</v>
      </c>
      <c r="DO531" s="250">
        <f t="shared" si="142"/>
        <v>1</v>
      </c>
      <c r="DP531" s="250">
        <f t="shared" si="143"/>
        <v>0</v>
      </c>
      <c r="DQ531" s="250"/>
      <c r="DR531" s="250"/>
      <c r="DS531" s="250"/>
      <c r="DT531" s="250"/>
      <c r="DU531" s="250"/>
      <c r="DV531" s="250"/>
      <c r="DW531" s="250"/>
      <c r="DX531" s="250"/>
      <c r="DY531" s="250"/>
      <c r="DZ531" s="250"/>
      <c r="EA531" s="250"/>
      <c r="EB531" s="250"/>
      <c r="EC531" s="250"/>
      <c r="ED531" s="250"/>
      <c r="EE531" s="250"/>
      <c r="EF531" s="250"/>
      <c r="EG531" s="250"/>
      <c r="EH531" s="250"/>
      <c r="EI531" s="250"/>
    </row>
    <row r="532" spans="1:139" s="184" customFormat="1" ht="31.5" customHeight="1" x14ac:dyDescent="0.2">
      <c r="A532" s="179">
        <v>2022</v>
      </c>
      <c r="B532" s="152">
        <v>3</v>
      </c>
      <c r="C532" s="282">
        <v>44643</v>
      </c>
      <c r="D532" s="152">
        <v>433</v>
      </c>
      <c r="E532" s="152">
        <v>452</v>
      </c>
      <c r="F532" s="152">
        <v>46</v>
      </c>
      <c r="G532" s="183" t="s">
        <v>169</v>
      </c>
      <c r="H532" s="271" t="s">
        <v>170</v>
      </c>
      <c r="I532" s="271" t="s">
        <v>395</v>
      </c>
      <c r="J532" s="271">
        <v>4</v>
      </c>
      <c r="K532" s="271">
        <v>2</v>
      </c>
      <c r="L532" s="185">
        <v>270</v>
      </c>
      <c r="M532" s="186">
        <v>251.1</v>
      </c>
      <c r="N532" s="187">
        <v>288.89999999999998</v>
      </c>
      <c r="O532" s="178"/>
      <c r="P532" s="178">
        <v>320</v>
      </c>
      <c r="Q532" s="178">
        <v>334</v>
      </c>
      <c r="R532" s="178">
        <v>295</v>
      </c>
      <c r="S532" s="178">
        <v>299</v>
      </c>
      <c r="T532" s="178"/>
      <c r="U532" s="178">
        <v>290</v>
      </c>
      <c r="V532" s="178">
        <v>264</v>
      </c>
      <c r="W532" s="178">
        <v>237</v>
      </c>
      <c r="X532" s="178">
        <v>240</v>
      </c>
      <c r="Y532" s="153"/>
      <c r="Z532" s="153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53"/>
      <c r="AL532" s="153"/>
      <c r="AM532" s="178"/>
      <c r="AN532" s="178"/>
      <c r="AO532" s="214"/>
      <c r="AP532" s="168">
        <v>96</v>
      </c>
      <c r="AQ532" s="169">
        <v>150</v>
      </c>
      <c r="AR532" s="167"/>
      <c r="AS532" s="167"/>
      <c r="AT532" s="167"/>
      <c r="AU532" s="167"/>
      <c r="AV532" s="167"/>
      <c r="AW532" s="167">
        <v>4</v>
      </c>
      <c r="AX532" s="167">
        <v>4</v>
      </c>
      <c r="AY532" s="167">
        <v>2</v>
      </c>
      <c r="AZ532" s="167"/>
      <c r="BA532" s="167"/>
      <c r="BB532" s="167"/>
      <c r="BC532" s="167"/>
      <c r="BD532" s="167"/>
      <c r="BE532" s="167"/>
      <c r="BF532" s="167"/>
      <c r="BG532" s="167"/>
      <c r="BH532" s="167"/>
      <c r="BI532" s="167"/>
      <c r="BJ532" s="167"/>
      <c r="BK532" s="167"/>
      <c r="BL532" s="167"/>
      <c r="BM532" s="167"/>
      <c r="BN532" s="167"/>
      <c r="BO532" s="167"/>
      <c r="BP532" s="167"/>
      <c r="BQ532" s="167"/>
      <c r="BR532" s="167"/>
      <c r="BS532" s="167"/>
      <c r="BT532" s="167"/>
      <c r="BU532" s="167"/>
      <c r="BV532" s="167"/>
      <c r="BW532" s="167"/>
      <c r="BX532" s="170"/>
      <c r="BY532" s="170"/>
      <c r="BZ532" s="170"/>
      <c r="CA532" s="170"/>
      <c r="CB532" s="170"/>
      <c r="CC532" s="170"/>
      <c r="CD532" s="170"/>
      <c r="CE532" s="170"/>
      <c r="CF532" s="170"/>
      <c r="CG532" s="171"/>
      <c r="CH532" s="166">
        <v>0.02</v>
      </c>
      <c r="CI532" s="283"/>
      <c r="CJ532" s="172"/>
      <c r="CK532" s="154"/>
      <c r="CL532" s="154"/>
      <c r="CM532" s="154"/>
      <c r="CN532" s="154"/>
      <c r="CO532" s="154" t="s">
        <v>375</v>
      </c>
      <c r="CP532" s="273" t="s">
        <v>391</v>
      </c>
      <c r="CQ532" s="250"/>
      <c r="CR532" s="250"/>
      <c r="CS532" s="250">
        <v>12</v>
      </c>
      <c r="CT532" s="250"/>
      <c r="CU532" s="250"/>
      <c r="CV532" s="250"/>
      <c r="CW532" s="250"/>
      <c r="CX532" s="250"/>
      <c r="CY532" s="250" t="str">
        <f t="shared" si="128"/>
        <v/>
      </c>
      <c r="CZ532" s="178">
        <f t="shared" si="129"/>
        <v>312</v>
      </c>
      <c r="DA532" s="178">
        <f t="shared" si="130"/>
        <v>257.75</v>
      </c>
      <c r="DB532" s="243">
        <f t="shared" si="131"/>
        <v>0</v>
      </c>
      <c r="DC532" s="12">
        <f t="shared" si="132"/>
        <v>10</v>
      </c>
      <c r="DD532" s="271">
        <f t="shared" si="133"/>
        <v>5</v>
      </c>
      <c r="DE532" s="271" t="str">
        <f t="shared" si="134"/>
        <v/>
      </c>
      <c r="DF532" s="167" t="str">
        <f t="shared" si="135"/>
        <v/>
      </c>
      <c r="DG532" s="271" t="str">
        <f t="shared" si="136"/>
        <v/>
      </c>
      <c r="DH532" s="243">
        <f t="shared" si="137"/>
        <v>5</v>
      </c>
      <c r="DI532" s="281">
        <f t="shared" si="138"/>
        <v>1</v>
      </c>
      <c r="DK532" s="12" t="str">
        <f t="shared" si="139"/>
        <v/>
      </c>
      <c r="DM532" s="242">
        <f t="shared" si="140"/>
        <v>-12.25</v>
      </c>
      <c r="DN532" s="250">
        <f t="shared" si="141"/>
        <v>0</v>
      </c>
      <c r="DO532" s="250">
        <f t="shared" si="142"/>
        <v>1</v>
      </c>
      <c r="DP532" s="250">
        <f t="shared" si="143"/>
        <v>1</v>
      </c>
      <c r="DQ532" s="250"/>
      <c r="DR532" s="250"/>
      <c r="DS532" s="250"/>
      <c r="DT532" s="250"/>
      <c r="DU532" s="250"/>
      <c r="DV532" s="250"/>
      <c r="DW532" s="250"/>
      <c r="DX532" s="250"/>
      <c r="DY532" s="250"/>
      <c r="DZ532" s="250"/>
      <c r="EA532" s="250"/>
      <c r="EB532" s="250"/>
      <c r="EC532" s="250"/>
      <c r="ED532" s="250"/>
      <c r="EE532" s="250"/>
      <c r="EF532" s="250"/>
      <c r="EG532" s="250"/>
      <c r="EH532" s="250"/>
      <c r="EI532" s="250"/>
    </row>
    <row r="533" spans="1:139" s="184" customFormat="1" ht="31.5" customHeight="1" x14ac:dyDescent="0.2">
      <c r="A533" s="179">
        <v>2022</v>
      </c>
      <c r="B533" s="152">
        <v>3</v>
      </c>
      <c r="C533" s="282">
        <v>44643</v>
      </c>
      <c r="D533" s="152">
        <v>433</v>
      </c>
      <c r="E533" s="152">
        <v>453</v>
      </c>
      <c r="F533" s="152">
        <v>46</v>
      </c>
      <c r="G533" s="183" t="s">
        <v>171</v>
      </c>
      <c r="H533" s="271" t="s">
        <v>172</v>
      </c>
      <c r="I533" s="271" t="s">
        <v>395</v>
      </c>
      <c r="J533" s="271">
        <v>4</v>
      </c>
      <c r="K533" s="271">
        <v>2</v>
      </c>
      <c r="L533" s="185">
        <v>175</v>
      </c>
      <c r="M533" s="186">
        <v>162.75</v>
      </c>
      <c r="N533" s="187">
        <v>187.25</v>
      </c>
      <c r="O533" s="178"/>
      <c r="P533" s="178">
        <v>212</v>
      </c>
      <c r="Q533" s="178">
        <v>218</v>
      </c>
      <c r="R533" s="178">
        <v>270</v>
      </c>
      <c r="S533" s="178">
        <v>265</v>
      </c>
      <c r="T533" s="178"/>
      <c r="U533" s="178">
        <v>194</v>
      </c>
      <c r="V533" s="178">
        <v>177</v>
      </c>
      <c r="W533" s="178">
        <v>194</v>
      </c>
      <c r="X533" s="178">
        <v>191</v>
      </c>
      <c r="Y533" s="153">
        <v>160</v>
      </c>
      <c r="Z533" s="153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53"/>
      <c r="AL533" s="153"/>
      <c r="AM533" s="178"/>
      <c r="AN533" s="178"/>
      <c r="AO533" s="214"/>
      <c r="AP533" s="168">
        <v>96</v>
      </c>
      <c r="AQ533" s="169">
        <v>150</v>
      </c>
      <c r="AR533" s="167"/>
      <c r="AS533" s="167"/>
      <c r="AT533" s="167"/>
      <c r="AU533" s="167"/>
      <c r="AV533" s="167"/>
      <c r="AW533" s="167">
        <v>4</v>
      </c>
      <c r="AX533" s="167">
        <v>4</v>
      </c>
      <c r="AY533" s="167">
        <v>4</v>
      </c>
      <c r="AZ533" s="167"/>
      <c r="BA533" s="167"/>
      <c r="BB533" s="167"/>
      <c r="BC533" s="167"/>
      <c r="BD533" s="167"/>
      <c r="BE533" s="167"/>
      <c r="BF533" s="167"/>
      <c r="BG533" s="167"/>
      <c r="BH533" s="167"/>
      <c r="BI533" s="167"/>
      <c r="BJ533" s="167"/>
      <c r="BK533" s="167"/>
      <c r="BL533" s="167"/>
      <c r="BM533" s="167"/>
      <c r="BN533" s="167"/>
      <c r="BO533" s="167"/>
      <c r="BP533" s="167"/>
      <c r="BQ533" s="167"/>
      <c r="BR533" s="167"/>
      <c r="BS533" s="167"/>
      <c r="BT533" s="167"/>
      <c r="BU533" s="167"/>
      <c r="BV533" s="167"/>
      <c r="BW533" s="167"/>
      <c r="BX533" s="170"/>
      <c r="BY533" s="170"/>
      <c r="BZ533" s="170"/>
      <c r="CA533" s="170"/>
      <c r="CB533" s="170"/>
      <c r="CC533" s="170"/>
      <c r="CD533" s="170"/>
      <c r="CE533" s="170"/>
      <c r="CF533" s="170"/>
      <c r="CG533" s="171"/>
      <c r="CH533" s="166">
        <v>0.02</v>
      </c>
      <c r="CI533" s="283"/>
      <c r="CJ533" s="172"/>
      <c r="CK533" s="154"/>
      <c r="CL533" s="154"/>
      <c r="CM533" s="154"/>
      <c r="CN533" s="154"/>
      <c r="CO533" s="154" t="s">
        <v>375</v>
      </c>
      <c r="CP533" s="273" t="s">
        <v>391</v>
      </c>
      <c r="CQ533" s="250"/>
      <c r="CR533" s="250"/>
      <c r="CS533" s="250">
        <v>12</v>
      </c>
      <c r="CT533" s="250"/>
      <c r="CU533" s="250"/>
      <c r="CV533" s="250"/>
      <c r="CW533" s="250"/>
      <c r="CX533" s="250"/>
      <c r="CY533" s="250" t="str">
        <f t="shared" si="128"/>
        <v/>
      </c>
      <c r="CZ533" s="178">
        <f t="shared" si="129"/>
        <v>241</v>
      </c>
      <c r="DA533" s="178">
        <f t="shared" si="130"/>
        <v>189</v>
      </c>
      <c r="DB533" s="243">
        <f t="shared" si="131"/>
        <v>0</v>
      </c>
      <c r="DC533" s="12">
        <f t="shared" si="132"/>
        <v>12</v>
      </c>
      <c r="DD533" s="271">
        <f t="shared" si="133"/>
        <v>6</v>
      </c>
      <c r="DE533" s="271">
        <f t="shared" si="134"/>
        <v>160</v>
      </c>
      <c r="DF533" s="167">
        <f t="shared" si="135"/>
        <v>90</v>
      </c>
      <c r="DG533" s="271">
        <f t="shared" si="136"/>
        <v>0.1</v>
      </c>
      <c r="DH533" s="243">
        <f t="shared" si="137"/>
        <v>6</v>
      </c>
      <c r="DI533" s="281">
        <f t="shared" si="138"/>
        <v>1</v>
      </c>
      <c r="DK533" s="12">
        <f t="shared" si="139"/>
        <v>-6</v>
      </c>
      <c r="DM533" s="242">
        <f t="shared" si="140"/>
        <v>14</v>
      </c>
      <c r="DN533" s="250">
        <f t="shared" si="141"/>
        <v>0</v>
      </c>
      <c r="DO533" s="250">
        <f t="shared" si="142"/>
        <v>1</v>
      </c>
      <c r="DP533" s="250">
        <f t="shared" si="143"/>
        <v>0</v>
      </c>
      <c r="DQ533" s="250"/>
      <c r="DR533" s="250"/>
      <c r="DS533" s="250"/>
      <c r="DT533" s="250"/>
      <c r="DU533" s="250"/>
      <c r="DV533" s="250"/>
      <c r="DW533" s="250"/>
      <c r="DX533" s="250"/>
      <c r="DY533" s="250"/>
      <c r="DZ533" s="250"/>
      <c r="EA533" s="250"/>
      <c r="EB533" s="250"/>
      <c r="EC533" s="250"/>
      <c r="ED533" s="250"/>
      <c r="EE533" s="250"/>
      <c r="EF533" s="250"/>
      <c r="EG533" s="250"/>
      <c r="EH533" s="250"/>
      <c r="EI533" s="250"/>
    </row>
    <row r="534" spans="1:139" s="184" customFormat="1" ht="31.5" customHeight="1" x14ac:dyDescent="0.2">
      <c r="A534" s="179">
        <v>2022</v>
      </c>
      <c r="B534" s="152">
        <v>3</v>
      </c>
      <c r="C534" s="282">
        <v>44643</v>
      </c>
      <c r="D534" s="152">
        <v>334</v>
      </c>
      <c r="E534" s="152">
        <v>254</v>
      </c>
      <c r="F534" s="152">
        <v>49</v>
      </c>
      <c r="G534" s="183" t="s">
        <v>159</v>
      </c>
      <c r="H534" s="271" t="s">
        <v>160</v>
      </c>
      <c r="I534" s="271" t="s">
        <v>395</v>
      </c>
      <c r="J534" s="271">
        <v>4</v>
      </c>
      <c r="K534" s="271">
        <v>2</v>
      </c>
      <c r="L534" s="185">
        <v>203</v>
      </c>
      <c r="M534" s="186">
        <v>188.79</v>
      </c>
      <c r="N534" s="187">
        <v>217.21</v>
      </c>
      <c r="O534" s="178">
        <v>258</v>
      </c>
      <c r="P534" s="178">
        <v>260</v>
      </c>
      <c r="Q534" s="178">
        <v>270</v>
      </c>
      <c r="R534" s="178">
        <v>307</v>
      </c>
      <c r="S534" s="178">
        <v>302</v>
      </c>
      <c r="T534" s="178">
        <v>184</v>
      </c>
      <c r="U534" s="178">
        <v>210</v>
      </c>
      <c r="V534" s="178">
        <v>202</v>
      </c>
      <c r="W534" s="178">
        <v>212</v>
      </c>
      <c r="X534" s="178">
        <v>210</v>
      </c>
      <c r="Y534" s="153">
        <v>140</v>
      </c>
      <c r="Z534" s="153">
        <v>140</v>
      </c>
      <c r="AA534" s="178">
        <v>240</v>
      </c>
      <c r="AB534" s="178">
        <v>265</v>
      </c>
      <c r="AC534" s="178">
        <v>273</v>
      </c>
      <c r="AD534" s="178">
        <v>285</v>
      </c>
      <c r="AE534" s="178">
        <v>293</v>
      </c>
      <c r="AF534" s="178">
        <v>189</v>
      </c>
      <c r="AG534" s="178">
        <v>198</v>
      </c>
      <c r="AH534" s="178">
        <v>201</v>
      </c>
      <c r="AI534" s="178">
        <v>199</v>
      </c>
      <c r="AJ534" s="178">
        <v>195</v>
      </c>
      <c r="AK534" s="153">
        <v>139</v>
      </c>
      <c r="AL534" s="153">
        <v>143</v>
      </c>
      <c r="AM534" s="178"/>
      <c r="AN534" s="178"/>
      <c r="AO534" s="214"/>
      <c r="AP534" s="168">
        <v>94</v>
      </c>
      <c r="AQ534" s="169">
        <v>153</v>
      </c>
      <c r="AR534" s="167"/>
      <c r="AS534" s="167"/>
      <c r="AT534" s="167"/>
      <c r="AU534" s="167"/>
      <c r="AV534" s="167">
        <v>3480</v>
      </c>
      <c r="AW534" s="167">
        <v>11</v>
      </c>
      <c r="AX534" s="167">
        <v>7</v>
      </c>
      <c r="AY534" s="167">
        <v>8</v>
      </c>
      <c r="AZ534" s="167"/>
      <c r="BA534" s="167"/>
      <c r="BB534" s="167"/>
      <c r="BC534" s="167"/>
      <c r="BD534" s="167"/>
      <c r="BE534" s="167"/>
      <c r="BF534" s="167"/>
      <c r="BG534" s="167"/>
      <c r="BH534" s="167"/>
      <c r="BI534" s="167"/>
      <c r="BJ534" s="167"/>
      <c r="BK534" s="167"/>
      <c r="BL534" s="167">
        <v>9</v>
      </c>
      <c r="BM534" s="167">
        <v>3</v>
      </c>
      <c r="BN534" s="167">
        <v>2</v>
      </c>
      <c r="BO534" s="167"/>
      <c r="BP534" s="167"/>
      <c r="BQ534" s="167"/>
      <c r="BR534" s="167"/>
      <c r="BS534" s="167"/>
      <c r="BT534" s="167"/>
      <c r="BU534" s="167"/>
      <c r="BV534" s="167"/>
      <c r="BW534" s="167">
        <v>10</v>
      </c>
      <c r="BX534" s="170">
        <v>5</v>
      </c>
      <c r="BY534" s="170">
        <v>5</v>
      </c>
      <c r="BZ534" s="170"/>
      <c r="CA534" s="170"/>
      <c r="CB534" s="170"/>
      <c r="CC534" s="170"/>
      <c r="CD534" s="170"/>
      <c r="CE534" s="170"/>
      <c r="CF534" s="170"/>
      <c r="CG534" s="171"/>
      <c r="CH534" s="166">
        <v>0.02</v>
      </c>
      <c r="CI534" s="283"/>
      <c r="CJ534" s="172"/>
      <c r="CK534" s="154"/>
      <c r="CL534" s="154"/>
      <c r="CM534" s="154"/>
      <c r="CN534" s="154"/>
      <c r="CO534" s="154" t="s">
        <v>375</v>
      </c>
      <c r="CP534" s="273" t="s">
        <v>391</v>
      </c>
      <c r="CQ534" s="250" t="s">
        <v>398</v>
      </c>
      <c r="CR534" s="250"/>
      <c r="CS534" s="250">
        <v>12</v>
      </c>
      <c r="CT534" s="250"/>
      <c r="CU534" s="250"/>
      <c r="CV534" s="250"/>
      <c r="CW534" s="250"/>
      <c r="CX534" s="250"/>
      <c r="CY534" s="250" t="str">
        <f t="shared" si="128"/>
        <v/>
      </c>
      <c r="CZ534" s="178">
        <f t="shared" si="129"/>
        <v>275</v>
      </c>
      <c r="DA534" s="178">
        <f t="shared" si="130"/>
        <v>200</v>
      </c>
      <c r="DB534" s="243">
        <f t="shared" si="131"/>
        <v>3480</v>
      </c>
      <c r="DC534" s="12">
        <f t="shared" si="132"/>
        <v>40</v>
      </c>
      <c r="DD534" s="271">
        <f t="shared" si="133"/>
        <v>20</v>
      </c>
      <c r="DE534" s="271">
        <f t="shared" si="134"/>
        <v>141</v>
      </c>
      <c r="DF534" s="167">
        <f t="shared" si="135"/>
        <v>102</v>
      </c>
      <c r="DG534" s="271">
        <f t="shared" si="136"/>
        <v>0.2</v>
      </c>
      <c r="DH534" s="243">
        <f t="shared" si="137"/>
        <v>3500</v>
      </c>
      <c r="DI534" s="281">
        <f t="shared" si="138"/>
        <v>5.7142857142857143E-3</v>
      </c>
      <c r="DK534" s="12">
        <f t="shared" si="139"/>
        <v>8</v>
      </c>
      <c r="DM534" s="242">
        <f t="shared" si="140"/>
        <v>-3</v>
      </c>
      <c r="DN534" s="250">
        <f t="shared" si="141"/>
        <v>1</v>
      </c>
      <c r="DO534" s="250">
        <f t="shared" si="142"/>
        <v>1</v>
      </c>
      <c r="DP534" s="250">
        <f t="shared" si="143"/>
        <v>1</v>
      </c>
      <c r="DQ534" s="250"/>
      <c r="DR534" s="250"/>
      <c r="DS534" s="250"/>
      <c r="DT534" s="250"/>
      <c r="DU534" s="250"/>
      <c r="DV534" s="250"/>
      <c r="DW534" s="250"/>
      <c r="DX534" s="250"/>
      <c r="DY534" s="250"/>
      <c r="DZ534" s="250"/>
      <c r="EA534" s="250"/>
      <c r="EB534" s="250"/>
      <c r="EC534" s="250"/>
      <c r="ED534" s="250"/>
      <c r="EE534" s="250"/>
      <c r="EF534" s="250"/>
      <c r="EG534" s="250"/>
      <c r="EH534" s="250"/>
      <c r="EI534" s="250"/>
    </row>
    <row r="535" spans="1:139" s="184" customFormat="1" ht="31.5" customHeight="1" x14ac:dyDescent="0.2">
      <c r="A535" s="179">
        <v>2022</v>
      </c>
      <c r="B535" s="152">
        <v>3</v>
      </c>
      <c r="C535" s="282">
        <v>44644</v>
      </c>
      <c r="D535" s="152">
        <v>167</v>
      </c>
      <c r="E535" s="152">
        <v>308</v>
      </c>
      <c r="F535" s="152">
        <v>2</v>
      </c>
      <c r="G535" s="183" t="s">
        <v>291</v>
      </c>
      <c r="H535" s="271" t="s">
        <v>292</v>
      </c>
      <c r="I535" s="271" t="s">
        <v>393</v>
      </c>
      <c r="J535" s="271">
        <v>2</v>
      </c>
      <c r="K535" s="271">
        <v>1</v>
      </c>
      <c r="L535" s="185">
        <v>297</v>
      </c>
      <c r="M535" s="186">
        <v>276.20999999999998</v>
      </c>
      <c r="N535" s="187">
        <v>317.79000000000002</v>
      </c>
      <c r="O535" s="178">
        <v>348</v>
      </c>
      <c r="P535" s="178">
        <v>365</v>
      </c>
      <c r="Q535" s="178">
        <v>374</v>
      </c>
      <c r="R535" s="178">
        <v>377</v>
      </c>
      <c r="S535" s="178">
        <v>380</v>
      </c>
      <c r="T535" s="178">
        <v>304</v>
      </c>
      <c r="U535" s="178">
        <v>317</v>
      </c>
      <c r="V535" s="178">
        <v>319</v>
      </c>
      <c r="W535" s="178">
        <v>316</v>
      </c>
      <c r="X535" s="178">
        <v>318</v>
      </c>
      <c r="Y535" s="153">
        <v>375</v>
      </c>
      <c r="Z535" s="153">
        <v>371</v>
      </c>
      <c r="AA535" s="178">
        <v>395</v>
      </c>
      <c r="AB535" s="178">
        <v>421</v>
      </c>
      <c r="AC535" s="178">
        <v>385</v>
      </c>
      <c r="AD535" s="178"/>
      <c r="AE535" s="178">
        <v>392</v>
      </c>
      <c r="AF535" s="178">
        <v>347</v>
      </c>
      <c r="AG535" s="178">
        <v>331</v>
      </c>
      <c r="AH535" s="178">
        <v>325</v>
      </c>
      <c r="AI535" s="178"/>
      <c r="AJ535" s="178">
        <v>329</v>
      </c>
      <c r="AK535" s="153">
        <v>285</v>
      </c>
      <c r="AL535" s="153">
        <v>285</v>
      </c>
      <c r="AM535" s="178"/>
      <c r="AN535" s="178"/>
      <c r="AO535" s="214"/>
      <c r="AP535" s="168">
        <v>52</v>
      </c>
      <c r="AQ535" s="169">
        <v>277</v>
      </c>
      <c r="AR535" s="167"/>
      <c r="AS535" s="167"/>
      <c r="AT535" s="167"/>
      <c r="AU535" s="167"/>
      <c r="AV535" s="167">
        <v>440</v>
      </c>
      <c r="AW535" s="167">
        <v>3</v>
      </c>
      <c r="AX535" s="167">
        <v>3</v>
      </c>
      <c r="AY535" s="167">
        <v>2</v>
      </c>
      <c r="AZ535" s="167"/>
      <c r="BA535" s="167"/>
      <c r="BB535" s="167"/>
      <c r="BC535" s="167"/>
      <c r="BD535" s="167"/>
      <c r="BE535" s="167"/>
      <c r="BF535" s="167"/>
      <c r="BG535" s="167"/>
      <c r="BH535" s="167">
        <v>448</v>
      </c>
      <c r="BI535" s="167"/>
      <c r="BJ535" s="167"/>
      <c r="BK535" s="167">
        <v>520</v>
      </c>
      <c r="BL535" s="167">
        <v>2</v>
      </c>
      <c r="BM535" s="167"/>
      <c r="BN535" s="167">
        <v>3</v>
      </c>
      <c r="BO535" s="167">
        <v>2</v>
      </c>
      <c r="BP535" s="167"/>
      <c r="BQ535" s="167"/>
      <c r="BR535" s="167"/>
      <c r="BS535" s="167"/>
      <c r="BT535" s="167"/>
      <c r="BU535" s="167"/>
      <c r="BV535" s="167"/>
      <c r="BW535" s="167">
        <v>5</v>
      </c>
      <c r="BX535" s="170"/>
      <c r="BY535" s="170">
        <v>5</v>
      </c>
      <c r="BZ535" s="170"/>
      <c r="CA535" s="170"/>
      <c r="CB535" s="170"/>
      <c r="CC535" s="170"/>
      <c r="CD535" s="170"/>
      <c r="CE535" s="170"/>
      <c r="CF535" s="170"/>
      <c r="CG535" s="171"/>
      <c r="CH535" s="166">
        <v>1.4999999999999999E-2</v>
      </c>
      <c r="CI535" s="283"/>
      <c r="CJ535" s="172"/>
      <c r="CK535" s="154"/>
      <c r="CL535" s="154"/>
      <c r="CM535" s="154"/>
      <c r="CN535" s="154"/>
      <c r="CO535" s="154" t="s">
        <v>375</v>
      </c>
      <c r="CP535" s="273" t="s">
        <v>376</v>
      </c>
      <c r="CQ535" s="250"/>
      <c r="CR535" s="250"/>
      <c r="CS535" s="250">
        <v>12</v>
      </c>
      <c r="CT535" s="250"/>
      <c r="CU535" s="250"/>
      <c r="CV535" s="250"/>
      <c r="CW535" s="250"/>
      <c r="CX535" s="250"/>
      <c r="CY535" s="250" t="str">
        <f t="shared" si="128"/>
        <v/>
      </c>
      <c r="CZ535" s="178">
        <f t="shared" si="129"/>
        <v>382</v>
      </c>
      <c r="DA535" s="178">
        <f t="shared" si="130"/>
        <v>322.88888888888891</v>
      </c>
      <c r="DB535" s="243">
        <f t="shared" si="131"/>
        <v>960</v>
      </c>
      <c r="DC535" s="12">
        <f t="shared" si="132"/>
        <v>15</v>
      </c>
      <c r="DD535" s="271">
        <f t="shared" si="133"/>
        <v>15</v>
      </c>
      <c r="DE535" s="271">
        <f t="shared" si="134"/>
        <v>329</v>
      </c>
      <c r="DF535" s="167">
        <f t="shared" si="135"/>
        <v>22</v>
      </c>
      <c r="DG535" s="271">
        <f t="shared" si="136"/>
        <v>0.7</v>
      </c>
      <c r="DH535" s="243">
        <f t="shared" si="137"/>
        <v>975</v>
      </c>
      <c r="DI535" s="281">
        <f t="shared" si="138"/>
        <v>1.5384615384615385E-2</v>
      </c>
      <c r="DK535" s="12">
        <f t="shared" si="139"/>
        <v>-30</v>
      </c>
      <c r="DM535" s="242">
        <f t="shared" si="140"/>
        <v>25.888888888888914</v>
      </c>
      <c r="DN535" s="250">
        <f t="shared" si="141"/>
        <v>0</v>
      </c>
      <c r="DO535" s="250">
        <f t="shared" si="142"/>
        <v>1</v>
      </c>
      <c r="DP535" s="250">
        <f t="shared" si="143"/>
        <v>0</v>
      </c>
      <c r="DQ535" s="250"/>
      <c r="DR535" s="250"/>
      <c r="DS535" s="250"/>
      <c r="DT535" s="250"/>
      <c r="DU535" s="250"/>
      <c r="DV535" s="250"/>
      <c r="DW535" s="250"/>
      <c r="DX535" s="250"/>
      <c r="DY535" s="250"/>
      <c r="DZ535" s="250"/>
      <c r="EA535" s="250"/>
      <c r="EB535" s="250"/>
      <c r="EC535" s="250"/>
      <c r="ED535" s="250"/>
      <c r="EE535" s="250"/>
      <c r="EF535" s="250"/>
      <c r="EG535" s="250"/>
      <c r="EH535" s="250"/>
      <c r="EI535" s="250"/>
    </row>
    <row r="536" spans="1:139" s="184" customFormat="1" ht="31.5" customHeight="1" x14ac:dyDescent="0.2">
      <c r="A536" s="179">
        <v>2022</v>
      </c>
      <c r="B536" s="152">
        <v>3</v>
      </c>
      <c r="C536" s="282">
        <v>44644</v>
      </c>
      <c r="D536" s="152">
        <v>384</v>
      </c>
      <c r="E536" s="152">
        <v>556</v>
      </c>
      <c r="F536" s="152">
        <v>2</v>
      </c>
      <c r="G536" s="183" t="s">
        <v>251</v>
      </c>
      <c r="H536" s="271" t="s">
        <v>252</v>
      </c>
      <c r="I536" s="271" t="s">
        <v>365</v>
      </c>
      <c r="J536" s="271">
        <v>1</v>
      </c>
      <c r="K536" s="271">
        <v>6</v>
      </c>
      <c r="L536" s="185">
        <v>1066</v>
      </c>
      <c r="M536" s="186">
        <v>1003.106</v>
      </c>
      <c r="N536" s="187">
        <v>1141.6859999999999</v>
      </c>
      <c r="O536" s="178">
        <v>1602</v>
      </c>
      <c r="P536" s="178">
        <v>1601</v>
      </c>
      <c r="Q536" s="178">
        <v>1616</v>
      </c>
      <c r="R536" s="178">
        <v>1609</v>
      </c>
      <c r="S536" s="178">
        <v>1585</v>
      </c>
      <c r="T536" s="178">
        <v>1281</v>
      </c>
      <c r="U536" s="178">
        <v>1280</v>
      </c>
      <c r="V536" s="178">
        <v>1279</v>
      </c>
      <c r="W536" s="178">
        <v>1278</v>
      </c>
      <c r="X536" s="178">
        <v>1260</v>
      </c>
      <c r="Y536" s="153"/>
      <c r="Z536" s="153"/>
      <c r="AA536" s="178">
        <v>1641</v>
      </c>
      <c r="AB536" s="178">
        <v>1601</v>
      </c>
      <c r="AC536" s="178">
        <v>1577</v>
      </c>
      <c r="AD536" s="178">
        <v>1621</v>
      </c>
      <c r="AE536" s="178">
        <v>1656</v>
      </c>
      <c r="AF536" s="178">
        <v>1379</v>
      </c>
      <c r="AG536" s="178">
        <v>1364</v>
      </c>
      <c r="AH536" s="178">
        <v>1357</v>
      </c>
      <c r="AI536" s="178">
        <v>1369</v>
      </c>
      <c r="AJ536" s="178">
        <v>1393</v>
      </c>
      <c r="AK536" s="153"/>
      <c r="AL536" s="153"/>
      <c r="AM536" s="178"/>
      <c r="AN536" s="178"/>
      <c r="AO536" s="214"/>
      <c r="AP536" s="168">
        <v>21</v>
      </c>
      <c r="AQ536" s="169">
        <v>180</v>
      </c>
      <c r="AR536" s="167"/>
      <c r="AS536" s="167"/>
      <c r="AT536" s="167"/>
      <c r="AU536" s="167"/>
      <c r="AV536" s="167">
        <v>312</v>
      </c>
      <c r="AW536" s="167">
        <v>13</v>
      </c>
      <c r="AX536" s="167">
        <v>13</v>
      </c>
      <c r="AY536" s="167">
        <v>10</v>
      </c>
      <c r="AZ536" s="167"/>
      <c r="BA536" s="167"/>
      <c r="BB536" s="167"/>
      <c r="BC536" s="167"/>
      <c r="BD536" s="167"/>
      <c r="BE536" s="167"/>
      <c r="BF536" s="167"/>
      <c r="BG536" s="167"/>
      <c r="BH536" s="167">
        <v>318</v>
      </c>
      <c r="BI536" s="167"/>
      <c r="BJ536" s="167"/>
      <c r="BK536" s="167">
        <v>408</v>
      </c>
      <c r="BL536" s="167">
        <v>12</v>
      </c>
      <c r="BM536" s="167">
        <v>6</v>
      </c>
      <c r="BN536" s="167">
        <v>4</v>
      </c>
      <c r="BO536" s="167">
        <v>4</v>
      </c>
      <c r="BP536" s="167"/>
      <c r="BQ536" s="167"/>
      <c r="BR536" s="167"/>
      <c r="BS536" s="167"/>
      <c r="BT536" s="167"/>
      <c r="BU536" s="167"/>
      <c r="BV536" s="167"/>
      <c r="BW536" s="167">
        <v>4</v>
      </c>
      <c r="BX536" s="170">
        <v>3</v>
      </c>
      <c r="BY536" s="170">
        <v>2</v>
      </c>
      <c r="BZ536" s="170"/>
      <c r="CA536" s="170"/>
      <c r="CB536" s="170"/>
      <c r="CC536" s="170"/>
      <c r="CD536" s="170"/>
      <c r="CE536" s="170"/>
      <c r="CF536" s="170"/>
      <c r="CG536" s="171"/>
      <c r="CH536" s="166">
        <v>1.4999999999999999E-2</v>
      </c>
      <c r="CI536" s="283"/>
      <c r="CJ536" s="172"/>
      <c r="CK536" s="154"/>
      <c r="CL536" s="154"/>
      <c r="CM536" s="154"/>
      <c r="CN536" s="154"/>
      <c r="CO536" s="154" t="s">
        <v>367</v>
      </c>
      <c r="CP536" s="273" t="s">
        <v>368</v>
      </c>
      <c r="CQ536" s="250" t="s">
        <v>399</v>
      </c>
      <c r="CR536" s="250"/>
      <c r="CS536" s="250">
        <v>12</v>
      </c>
      <c r="CT536" s="250"/>
      <c r="CU536" s="250"/>
      <c r="CV536" s="250"/>
      <c r="CW536" s="250"/>
      <c r="CX536" s="250"/>
      <c r="CY536" s="250" t="str">
        <f t="shared" si="128"/>
        <v/>
      </c>
      <c r="CZ536" s="178">
        <f t="shared" si="129"/>
        <v>1611</v>
      </c>
      <c r="DA536" s="178">
        <f t="shared" si="130"/>
        <v>1324</v>
      </c>
      <c r="DB536" s="243">
        <f t="shared" si="131"/>
        <v>720</v>
      </c>
      <c r="DC536" s="12">
        <f t="shared" si="132"/>
        <v>62</v>
      </c>
      <c r="DD536" s="271">
        <f t="shared" si="133"/>
        <v>10</v>
      </c>
      <c r="DE536" s="271" t="str">
        <f t="shared" si="134"/>
        <v/>
      </c>
      <c r="DF536" s="167" t="str">
        <f t="shared" si="135"/>
        <v/>
      </c>
      <c r="DG536" s="271" t="str">
        <f t="shared" si="136"/>
        <v/>
      </c>
      <c r="DH536" s="243">
        <f t="shared" si="137"/>
        <v>730</v>
      </c>
      <c r="DI536" s="281">
        <f t="shared" si="138"/>
        <v>1.3698630136986301E-2</v>
      </c>
      <c r="DK536" s="12" t="str">
        <f t="shared" si="139"/>
        <v/>
      </c>
      <c r="DM536" s="242">
        <f t="shared" si="140"/>
        <v>258</v>
      </c>
      <c r="DN536" s="250">
        <f t="shared" si="141"/>
        <v>0</v>
      </c>
      <c r="DO536" s="250">
        <f t="shared" si="142"/>
        <v>1</v>
      </c>
      <c r="DP536" s="250">
        <f t="shared" si="143"/>
        <v>0</v>
      </c>
      <c r="DQ536" s="250"/>
      <c r="DR536" s="250"/>
      <c r="DS536" s="250"/>
      <c r="DT536" s="250"/>
      <c r="DU536" s="250"/>
      <c r="DV536" s="250"/>
      <c r="DW536" s="250"/>
      <c r="DX536" s="250"/>
      <c r="DY536" s="250"/>
      <c r="DZ536" s="250"/>
      <c r="EA536" s="250"/>
      <c r="EB536" s="250"/>
      <c r="EC536" s="250"/>
      <c r="ED536" s="250"/>
      <c r="EE536" s="250"/>
      <c r="EF536" s="250"/>
      <c r="EG536" s="250"/>
      <c r="EH536" s="250"/>
      <c r="EI536" s="250"/>
    </row>
    <row r="537" spans="1:139" s="184" customFormat="1" ht="31.5" customHeight="1" x14ac:dyDescent="0.2">
      <c r="A537" s="179">
        <v>2022</v>
      </c>
      <c r="B537" s="152">
        <v>3</v>
      </c>
      <c r="C537" s="282">
        <v>44644</v>
      </c>
      <c r="D537" s="152">
        <v>384</v>
      </c>
      <c r="E537" s="152">
        <v>557</v>
      </c>
      <c r="F537" s="152">
        <v>3</v>
      </c>
      <c r="G537" s="183" t="s">
        <v>257</v>
      </c>
      <c r="H537" s="271" t="s">
        <v>258</v>
      </c>
      <c r="I537" s="271" t="s">
        <v>365</v>
      </c>
      <c r="J537" s="271">
        <v>1</v>
      </c>
      <c r="K537" s="271">
        <v>6</v>
      </c>
      <c r="L537" s="185">
        <v>182</v>
      </c>
      <c r="M537" s="186">
        <v>171.262</v>
      </c>
      <c r="N537" s="187">
        <v>194.922</v>
      </c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53">
        <v>150</v>
      </c>
      <c r="Z537" s="153">
        <v>150</v>
      </c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53">
        <v>150</v>
      </c>
      <c r="AL537" s="153">
        <v>156</v>
      </c>
      <c r="AM537" s="178"/>
      <c r="AN537" s="178"/>
      <c r="AO537" s="214"/>
      <c r="AP537" s="168">
        <v>21</v>
      </c>
      <c r="AQ537" s="169">
        <v>180</v>
      </c>
      <c r="AR537" s="167"/>
      <c r="AS537" s="167"/>
      <c r="AT537" s="167"/>
      <c r="AU537" s="167"/>
      <c r="AV537" s="167"/>
      <c r="AW537" s="167"/>
      <c r="AX537" s="167"/>
      <c r="AY537" s="167"/>
      <c r="AZ537" s="167"/>
      <c r="BA537" s="167"/>
      <c r="BB537" s="167"/>
      <c r="BC537" s="167"/>
      <c r="BD537" s="167"/>
      <c r="BE537" s="167"/>
      <c r="BF537" s="167"/>
      <c r="BG537" s="167"/>
      <c r="BH537" s="167"/>
      <c r="BI537" s="167"/>
      <c r="BJ537" s="167"/>
      <c r="BK537" s="167"/>
      <c r="BL537" s="167"/>
      <c r="BM537" s="167"/>
      <c r="BN537" s="167"/>
      <c r="BO537" s="167"/>
      <c r="BP537" s="167"/>
      <c r="BQ537" s="167"/>
      <c r="BR537" s="167"/>
      <c r="BS537" s="167"/>
      <c r="BT537" s="167"/>
      <c r="BU537" s="167"/>
      <c r="BV537" s="167"/>
      <c r="BW537" s="167"/>
      <c r="BX537" s="170"/>
      <c r="BY537" s="170"/>
      <c r="BZ537" s="170"/>
      <c r="CA537" s="170"/>
      <c r="CB537" s="170"/>
      <c r="CC537" s="170"/>
      <c r="CD537" s="170"/>
      <c r="CE537" s="170"/>
      <c r="CF537" s="170"/>
      <c r="CG537" s="171"/>
      <c r="CH537" s="166">
        <v>1.4999999999999999E-2</v>
      </c>
      <c r="CI537" s="283"/>
      <c r="CJ537" s="172"/>
      <c r="CK537" s="154"/>
      <c r="CL537" s="154"/>
      <c r="CM537" s="154"/>
      <c r="CN537" s="154"/>
      <c r="CO537" s="154" t="s">
        <v>367</v>
      </c>
      <c r="CP537" s="273" t="s">
        <v>368</v>
      </c>
      <c r="CQ537" s="250" t="s">
        <v>404</v>
      </c>
      <c r="CR537" s="250" t="s">
        <v>405</v>
      </c>
      <c r="CS537" s="250">
        <v>12</v>
      </c>
      <c r="CT537" s="250"/>
      <c r="CU537" s="250"/>
      <c r="CV537" s="250"/>
      <c r="CW537" s="250"/>
      <c r="CX537" s="250"/>
      <c r="CY537" s="250" t="str">
        <f t="shared" si="128"/>
        <v/>
      </c>
      <c r="CZ537" s="178" t="str">
        <f t="shared" si="129"/>
        <v/>
      </c>
      <c r="DA537" s="178" t="str">
        <f t="shared" si="130"/>
        <v/>
      </c>
      <c r="DB537" s="243">
        <f t="shared" si="131"/>
        <v>0</v>
      </c>
      <c r="DC537" s="12">
        <f t="shared" si="132"/>
        <v>0</v>
      </c>
      <c r="DD537" s="271">
        <f t="shared" si="133"/>
        <v>0</v>
      </c>
      <c r="DE537" s="271">
        <f t="shared" si="134"/>
        <v>152</v>
      </c>
      <c r="DF537" s="167">
        <f t="shared" si="135"/>
        <v>24</v>
      </c>
      <c r="DG537" s="271">
        <f t="shared" si="136"/>
        <v>0</v>
      </c>
      <c r="DH537" s="243">
        <f t="shared" si="137"/>
        <v>0</v>
      </c>
      <c r="DI537" s="281" t="str">
        <f t="shared" si="138"/>
        <v/>
      </c>
      <c r="DK537" s="12">
        <f t="shared" si="139"/>
        <v>3</v>
      </c>
      <c r="DM537" s="242" t="str">
        <f t="shared" si="140"/>
        <v/>
      </c>
      <c r="DN537" s="250">
        <f t="shared" si="141"/>
        <v>1</v>
      </c>
      <c r="DO537" s="250">
        <f t="shared" si="142"/>
        <v>1</v>
      </c>
      <c r="DP537" s="250">
        <f t="shared" si="143"/>
        <v>0</v>
      </c>
      <c r="DQ537" s="250"/>
      <c r="DR537" s="250"/>
      <c r="DS537" s="250"/>
      <c r="DT537" s="250"/>
      <c r="DU537" s="250"/>
      <c r="DV537" s="250"/>
      <c r="DW537" s="250"/>
      <c r="DX537" s="250"/>
      <c r="DY537" s="250"/>
      <c r="DZ537" s="250"/>
      <c r="EA537" s="250"/>
      <c r="EB537" s="250"/>
      <c r="EC537" s="250"/>
      <c r="ED537" s="250"/>
      <c r="EE537" s="250"/>
      <c r="EF537" s="250"/>
      <c r="EG537" s="250"/>
      <c r="EH537" s="250"/>
      <c r="EI537" s="250"/>
    </row>
    <row r="538" spans="1:139" s="184" customFormat="1" ht="31.5" customHeight="1" x14ac:dyDescent="0.2">
      <c r="A538" s="179">
        <v>2022</v>
      </c>
      <c r="B538" s="152">
        <v>3</v>
      </c>
      <c r="C538" s="282">
        <v>44644</v>
      </c>
      <c r="D538" s="152">
        <v>423</v>
      </c>
      <c r="E538" s="152">
        <v>669</v>
      </c>
      <c r="F538" s="152">
        <v>3</v>
      </c>
      <c r="G538" s="183" t="s">
        <v>235</v>
      </c>
      <c r="H538" s="271" t="s">
        <v>236</v>
      </c>
      <c r="I538" s="271" t="s">
        <v>365</v>
      </c>
      <c r="J538" s="271">
        <v>2</v>
      </c>
      <c r="K538" s="271">
        <v>2</v>
      </c>
      <c r="L538" s="185">
        <v>954</v>
      </c>
      <c r="M538" s="186">
        <v>897.71400000000006</v>
      </c>
      <c r="N538" s="187">
        <v>1021.734</v>
      </c>
      <c r="O538" s="178">
        <v>1410</v>
      </c>
      <c r="P538" s="178">
        <v>1393</v>
      </c>
      <c r="Q538" s="178">
        <v>1402</v>
      </c>
      <c r="R538" s="178">
        <v>1406</v>
      </c>
      <c r="S538" s="178">
        <v>1395</v>
      </c>
      <c r="T538" s="178">
        <v>1016</v>
      </c>
      <c r="U538" s="178">
        <v>1007</v>
      </c>
      <c r="V538" s="178">
        <v>1008</v>
      </c>
      <c r="W538" s="178">
        <v>983</v>
      </c>
      <c r="X538" s="178">
        <v>979</v>
      </c>
      <c r="Y538" s="153"/>
      <c r="Z538" s="153"/>
      <c r="AA538" s="178">
        <v>1761</v>
      </c>
      <c r="AB538" s="178">
        <v>1591</v>
      </c>
      <c r="AC538" s="178">
        <v>1528</v>
      </c>
      <c r="AD538" s="178"/>
      <c r="AE538" s="178">
        <v>1320</v>
      </c>
      <c r="AF538" s="178">
        <v>1309</v>
      </c>
      <c r="AG538" s="178">
        <v>1187</v>
      </c>
      <c r="AH538" s="178">
        <v>1129</v>
      </c>
      <c r="AI538" s="178"/>
      <c r="AJ538" s="178">
        <v>1080</v>
      </c>
      <c r="AK538" s="153"/>
      <c r="AL538" s="153"/>
      <c r="AM538" s="178"/>
      <c r="AN538" s="178"/>
      <c r="AO538" s="214"/>
      <c r="AP538" s="168">
        <v>40</v>
      </c>
      <c r="AQ538" s="169">
        <v>180</v>
      </c>
      <c r="AR538" s="167"/>
      <c r="AS538" s="167"/>
      <c r="AT538" s="167"/>
      <c r="AU538" s="167"/>
      <c r="AV538" s="167"/>
      <c r="AW538" s="167"/>
      <c r="AX538" s="167"/>
      <c r="AY538" s="167"/>
      <c r="AZ538" s="167"/>
      <c r="BA538" s="167"/>
      <c r="BB538" s="167"/>
      <c r="BC538" s="167"/>
      <c r="BD538" s="167"/>
      <c r="BE538" s="167"/>
      <c r="BF538" s="167"/>
      <c r="BG538" s="167"/>
      <c r="BH538" s="167"/>
      <c r="BI538" s="167"/>
      <c r="BJ538" s="167"/>
      <c r="BK538" s="167"/>
      <c r="BL538" s="167"/>
      <c r="BM538" s="167"/>
      <c r="BN538" s="167"/>
      <c r="BO538" s="167"/>
      <c r="BP538" s="167"/>
      <c r="BQ538" s="167"/>
      <c r="BR538" s="167"/>
      <c r="BS538" s="167"/>
      <c r="BT538" s="167"/>
      <c r="BU538" s="167"/>
      <c r="BV538" s="167"/>
      <c r="BW538" s="167"/>
      <c r="BX538" s="170"/>
      <c r="BY538" s="170"/>
      <c r="BZ538" s="170"/>
      <c r="CA538" s="170"/>
      <c r="CB538" s="170"/>
      <c r="CC538" s="170"/>
      <c r="CD538" s="170"/>
      <c r="CE538" s="170"/>
      <c r="CF538" s="170"/>
      <c r="CG538" s="171"/>
      <c r="CH538" s="166">
        <v>1.4999999999999999E-2</v>
      </c>
      <c r="CI538" s="283"/>
      <c r="CJ538" s="172"/>
      <c r="CK538" s="154"/>
      <c r="CL538" s="154"/>
      <c r="CM538" s="154"/>
      <c r="CN538" s="154"/>
      <c r="CO538" s="154" t="s">
        <v>367</v>
      </c>
      <c r="CP538" s="273" t="s">
        <v>368</v>
      </c>
      <c r="CQ538" s="250" t="s">
        <v>402</v>
      </c>
      <c r="CR538" s="250" t="s">
        <v>370</v>
      </c>
      <c r="CS538" s="250">
        <v>12</v>
      </c>
      <c r="CT538" s="250"/>
      <c r="CU538" s="250"/>
      <c r="CV538" s="250"/>
      <c r="CW538" s="250"/>
      <c r="CX538" s="250"/>
      <c r="CY538" s="250" t="str">
        <f t="shared" si="128"/>
        <v/>
      </c>
      <c r="CZ538" s="178">
        <f t="shared" si="129"/>
        <v>1467</v>
      </c>
      <c r="DA538" s="178">
        <f t="shared" si="130"/>
        <v>1077.5555555555557</v>
      </c>
      <c r="DB538" s="243">
        <f t="shared" si="131"/>
        <v>0</v>
      </c>
      <c r="DC538" s="12">
        <f t="shared" si="132"/>
        <v>0</v>
      </c>
      <c r="DD538" s="271">
        <f t="shared" si="133"/>
        <v>0</v>
      </c>
      <c r="DE538" s="271" t="str">
        <f t="shared" si="134"/>
        <v/>
      </c>
      <c r="DF538" s="167" t="str">
        <f t="shared" si="135"/>
        <v/>
      </c>
      <c r="DG538" s="271" t="str">
        <f t="shared" si="136"/>
        <v/>
      </c>
      <c r="DH538" s="243">
        <f t="shared" si="137"/>
        <v>0</v>
      </c>
      <c r="DI538" s="281" t="str">
        <f t="shared" si="138"/>
        <v/>
      </c>
      <c r="DK538" s="12" t="str">
        <f t="shared" si="139"/>
        <v/>
      </c>
      <c r="DM538" s="242">
        <f t="shared" si="140"/>
        <v>123.55555555555566</v>
      </c>
      <c r="DN538" s="250">
        <f t="shared" si="141"/>
        <v>0</v>
      </c>
      <c r="DO538" s="250">
        <f t="shared" si="142"/>
        <v>1</v>
      </c>
      <c r="DP538" s="250">
        <f t="shared" si="143"/>
        <v>0</v>
      </c>
      <c r="DQ538" s="250"/>
      <c r="DR538" s="250"/>
      <c r="DS538" s="250"/>
      <c r="DT538" s="250"/>
      <c r="DU538" s="250"/>
      <c r="DV538" s="250"/>
      <c r="DW538" s="250"/>
      <c r="DX538" s="250"/>
      <c r="DY538" s="250"/>
      <c r="DZ538" s="250"/>
      <c r="EA538" s="250"/>
      <c r="EB538" s="250"/>
      <c r="EC538" s="250"/>
      <c r="ED538" s="250"/>
      <c r="EE538" s="250"/>
      <c r="EF538" s="250"/>
      <c r="EG538" s="250"/>
      <c r="EH538" s="250"/>
      <c r="EI538" s="250"/>
    </row>
    <row r="539" spans="1:139" s="184" customFormat="1" ht="31.5" customHeight="1" x14ac:dyDescent="0.2">
      <c r="A539" s="179">
        <v>2022</v>
      </c>
      <c r="B539" s="152">
        <v>3</v>
      </c>
      <c r="C539" s="282">
        <v>44644</v>
      </c>
      <c r="D539" s="152">
        <v>47</v>
      </c>
      <c r="E539" s="152">
        <v>122</v>
      </c>
      <c r="F539" s="152">
        <v>4</v>
      </c>
      <c r="G539" s="183" t="s">
        <v>131</v>
      </c>
      <c r="H539" s="271" t="s">
        <v>132</v>
      </c>
      <c r="I539" s="271" t="s">
        <v>371</v>
      </c>
      <c r="J539" s="271">
        <v>2</v>
      </c>
      <c r="K539" s="271">
        <v>1</v>
      </c>
      <c r="L539" s="185">
        <v>280</v>
      </c>
      <c r="M539" s="186">
        <v>267.39999999999998</v>
      </c>
      <c r="N539" s="187">
        <v>292.60000000000002</v>
      </c>
      <c r="O539" s="178">
        <v>359</v>
      </c>
      <c r="P539" s="178">
        <v>355</v>
      </c>
      <c r="Q539" s="178">
        <v>361</v>
      </c>
      <c r="R539" s="178">
        <v>356</v>
      </c>
      <c r="S539" s="178">
        <v>389</v>
      </c>
      <c r="T539" s="178">
        <v>290</v>
      </c>
      <c r="U539" s="178">
        <v>288</v>
      </c>
      <c r="V539" s="178">
        <v>285</v>
      </c>
      <c r="W539" s="178">
        <v>268</v>
      </c>
      <c r="X539" s="178">
        <v>277</v>
      </c>
      <c r="Y539" s="153">
        <v>114</v>
      </c>
      <c r="Z539" s="153">
        <v>114</v>
      </c>
      <c r="AA539" s="178">
        <v>335</v>
      </c>
      <c r="AB539" s="178">
        <v>342</v>
      </c>
      <c r="AC539" s="178">
        <v>324</v>
      </c>
      <c r="AD539" s="178">
        <v>334</v>
      </c>
      <c r="AE539" s="178">
        <v>346</v>
      </c>
      <c r="AF539" s="178">
        <v>262</v>
      </c>
      <c r="AG539" s="178">
        <v>253</v>
      </c>
      <c r="AH539" s="178">
        <v>238</v>
      </c>
      <c r="AI539" s="178">
        <v>245</v>
      </c>
      <c r="AJ539" s="178">
        <v>256</v>
      </c>
      <c r="AK539" s="153">
        <v>114</v>
      </c>
      <c r="AL539" s="153">
        <v>114</v>
      </c>
      <c r="AM539" s="178"/>
      <c r="AN539" s="178"/>
      <c r="AO539" s="214"/>
      <c r="AP539" s="168">
        <v>64</v>
      </c>
      <c r="AQ539" s="169">
        <v>113</v>
      </c>
      <c r="AR539" s="167"/>
      <c r="AS539" s="167"/>
      <c r="AT539" s="167"/>
      <c r="AU539" s="167"/>
      <c r="AV539" s="167"/>
      <c r="AW539" s="167"/>
      <c r="AX539" s="167"/>
      <c r="AY539" s="167"/>
      <c r="AZ539" s="167"/>
      <c r="BA539" s="167"/>
      <c r="BB539" s="167"/>
      <c r="BC539" s="167"/>
      <c r="BD539" s="167"/>
      <c r="BE539" s="167"/>
      <c r="BF539" s="167"/>
      <c r="BG539" s="167"/>
      <c r="BH539" s="167"/>
      <c r="BI539" s="167"/>
      <c r="BJ539" s="167"/>
      <c r="BK539" s="167"/>
      <c r="BL539" s="167">
        <v>2</v>
      </c>
      <c r="BM539" s="167">
        <v>2</v>
      </c>
      <c r="BN539" s="167">
        <v>1</v>
      </c>
      <c r="BO539" s="167"/>
      <c r="BP539" s="167"/>
      <c r="BQ539" s="167"/>
      <c r="BR539" s="167"/>
      <c r="BS539" s="167"/>
      <c r="BT539" s="167"/>
      <c r="BU539" s="167"/>
      <c r="BV539" s="167"/>
      <c r="BW539" s="167"/>
      <c r="BX539" s="170"/>
      <c r="BY539" s="170"/>
      <c r="BZ539" s="170"/>
      <c r="CA539" s="170"/>
      <c r="CB539" s="170"/>
      <c r="CC539" s="170"/>
      <c r="CD539" s="170"/>
      <c r="CE539" s="170"/>
      <c r="CF539" s="170"/>
      <c r="CG539" s="171"/>
      <c r="CH539" s="166">
        <v>1.4999999999999999E-2</v>
      </c>
      <c r="CI539" s="283"/>
      <c r="CJ539" s="172"/>
      <c r="CK539" s="154"/>
      <c r="CL539" s="154"/>
      <c r="CM539" s="154"/>
      <c r="CN539" s="154"/>
      <c r="CO539" s="154" t="s">
        <v>367</v>
      </c>
      <c r="CP539" s="273" t="s">
        <v>372</v>
      </c>
      <c r="CQ539" s="250" t="s">
        <v>373</v>
      </c>
      <c r="CR539" s="250" t="s">
        <v>374</v>
      </c>
      <c r="CS539" s="250">
        <v>12</v>
      </c>
      <c r="CT539" s="250"/>
      <c r="CU539" s="250"/>
      <c r="CV539" s="250"/>
      <c r="CW539" s="250"/>
      <c r="CX539" s="250"/>
      <c r="CY539" s="250" t="str">
        <f t="shared" si="128"/>
        <v/>
      </c>
      <c r="CZ539" s="178">
        <f t="shared" si="129"/>
        <v>350</v>
      </c>
      <c r="DA539" s="178">
        <f t="shared" si="130"/>
        <v>266.2</v>
      </c>
      <c r="DB539" s="243">
        <f t="shared" si="131"/>
        <v>0</v>
      </c>
      <c r="DC539" s="12">
        <f t="shared" si="132"/>
        <v>5</v>
      </c>
      <c r="DD539" s="271">
        <f t="shared" si="133"/>
        <v>5</v>
      </c>
      <c r="DE539" s="271">
        <f t="shared" si="134"/>
        <v>114</v>
      </c>
      <c r="DF539" s="167">
        <f t="shared" si="135"/>
        <v>63</v>
      </c>
      <c r="DG539" s="271">
        <f t="shared" si="136"/>
        <v>0.1</v>
      </c>
      <c r="DH539" s="243">
        <f t="shared" si="137"/>
        <v>5</v>
      </c>
      <c r="DI539" s="281">
        <f t="shared" si="138"/>
        <v>1</v>
      </c>
      <c r="DK539" s="12">
        <f t="shared" si="139"/>
        <v>-1</v>
      </c>
      <c r="DM539" s="242">
        <f t="shared" si="140"/>
        <v>-13.800000000000011</v>
      </c>
      <c r="DN539" s="250">
        <f t="shared" si="141"/>
        <v>0</v>
      </c>
      <c r="DO539" s="250">
        <f t="shared" si="142"/>
        <v>0</v>
      </c>
      <c r="DP539" s="250">
        <f t="shared" si="143"/>
        <v>1</v>
      </c>
      <c r="DQ539" s="250"/>
      <c r="DR539" s="250"/>
      <c r="DS539" s="250"/>
      <c r="DT539" s="250"/>
      <c r="DU539" s="250"/>
      <c r="DV539" s="250"/>
      <c r="DW539" s="250"/>
      <c r="DX539" s="250"/>
      <c r="DY539" s="250"/>
      <c r="DZ539" s="250"/>
      <c r="EA539" s="250"/>
      <c r="EB539" s="250"/>
      <c r="EC539" s="250"/>
      <c r="ED539" s="250"/>
      <c r="EE539" s="250"/>
      <c r="EF539" s="250"/>
      <c r="EG539" s="250"/>
      <c r="EH539" s="250"/>
      <c r="EI539" s="250"/>
    </row>
    <row r="540" spans="1:139" s="184" customFormat="1" ht="31.5" customHeight="1" x14ac:dyDescent="0.2">
      <c r="A540" s="179">
        <v>2022</v>
      </c>
      <c r="B540" s="152">
        <v>3</v>
      </c>
      <c r="C540" s="282">
        <v>44644</v>
      </c>
      <c r="D540" s="152">
        <v>417</v>
      </c>
      <c r="E540" s="152">
        <v>660</v>
      </c>
      <c r="F540" s="152">
        <v>4</v>
      </c>
      <c r="G540" s="183" t="s">
        <v>263</v>
      </c>
      <c r="H540" s="271" t="s">
        <v>264</v>
      </c>
      <c r="I540" s="271" t="s">
        <v>365</v>
      </c>
      <c r="J540" s="271">
        <v>1</v>
      </c>
      <c r="K540" s="271">
        <v>6</v>
      </c>
      <c r="L540" s="185">
        <v>1265</v>
      </c>
      <c r="M540" s="186">
        <v>1190.365</v>
      </c>
      <c r="N540" s="187">
        <v>1354.8150000000001</v>
      </c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53"/>
      <c r="Z540" s="153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53"/>
      <c r="AL540" s="153"/>
      <c r="AM540" s="178"/>
      <c r="AN540" s="178"/>
      <c r="AO540" s="214"/>
      <c r="AP540" s="168">
        <v>21</v>
      </c>
      <c r="AQ540" s="169">
        <v>180</v>
      </c>
      <c r="AR540" s="167"/>
      <c r="AS540" s="167"/>
      <c r="AT540" s="167"/>
      <c r="AU540" s="167"/>
      <c r="AV540" s="167">
        <v>18</v>
      </c>
      <c r="AW540" s="167"/>
      <c r="AX540" s="167"/>
      <c r="AY540" s="167"/>
      <c r="AZ540" s="167"/>
      <c r="BA540" s="167"/>
      <c r="BB540" s="167"/>
      <c r="BC540" s="167"/>
      <c r="BD540" s="167"/>
      <c r="BE540" s="167"/>
      <c r="BF540" s="167"/>
      <c r="BG540" s="167"/>
      <c r="BH540" s="167"/>
      <c r="BI540" s="167"/>
      <c r="BJ540" s="167"/>
      <c r="BK540" s="167"/>
      <c r="BL540" s="167"/>
      <c r="BM540" s="167"/>
      <c r="BN540" s="167"/>
      <c r="BO540" s="167"/>
      <c r="BP540" s="167"/>
      <c r="BQ540" s="167"/>
      <c r="BR540" s="167"/>
      <c r="BS540" s="167"/>
      <c r="BT540" s="167"/>
      <c r="BU540" s="167"/>
      <c r="BV540" s="167"/>
      <c r="BW540" s="167"/>
      <c r="BX540" s="170"/>
      <c r="BY540" s="170"/>
      <c r="BZ540" s="170"/>
      <c r="CA540" s="170"/>
      <c r="CB540" s="170"/>
      <c r="CC540" s="170"/>
      <c r="CD540" s="170"/>
      <c r="CE540" s="170"/>
      <c r="CF540" s="170"/>
      <c r="CG540" s="171"/>
      <c r="CH540" s="166">
        <v>1.4999999999999999E-2</v>
      </c>
      <c r="CI540" s="283"/>
      <c r="CJ540" s="172"/>
      <c r="CK540" s="154"/>
      <c r="CL540" s="154"/>
      <c r="CM540" s="154"/>
      <c r="CN540" s="154"/>
      <c r="CO540" s="154" t="s">
        <v>367</v>
      </c>
      <c r="CP540" s="273" t="s">
        <v>368</v>
      </c>
      <c r="CQ540" s="250" t="s">
        <v>380</v>
      </c>
      <c r="CR540" s="250" t="s">
        <v>370</v>
      </c>
      <c r="CS540" s="250">
        <v>12</v>
      </c>
      <c r="CT540" s="250"/>
      <c r="CU540" s="250"/>
      <c r="CV540" s="250"/>
      <c r="CW540" s="250"/>
      <c r="CX540" s="250"/>
      <c r="CY540" s="250" t="str">
        <f t="shared" si="128"/>
        <v/>
      </c>
      <c r="CZ540" s="178" t="str">
        <f t="shared" si="129"/>
        <v/>
      </c>
      <c r="DA540" s="178" t="str">
        <f t="shared" si="130"/>
        <v/>
      </c>
      <c r="DB540" s="243">
        <f t="shared" si="131"/>
        <v>18</v>
      </c>
      <c r="DC540" s="12">
        <f t="shared" si="132"/>
        <v>0</v>
      </c>
      <c r="DD540" s="271">
        <f t="shared" si="133"/>
        <v>0</v>
      </c>
      <c r="DE540" s="271" t="str">
        <f t="shared" si="134"/>
        <v/>
      </c>
      <c r="DF540" s="167" t="str">
        <f t="shared" si="135"/>
        <v/>
      </c>
      <c r="DG540" s="271" t="str">
        <f t="shared" si="136"/>
        <v/>
      </c>
      <c r="DH540" s="243">
        <f t="shared" si="137"/>
        <v>18</v>
      </c>
      <c r="DI540" s="281">
        <f t="shared" si="138"/>
        <v>0</v>
      </c>
      <c r="DK540" s="12" t="str">
        <f t="shared" si="139"/>
        <v/>
      </c>
      <c r="DM540" s="242" t="str">
        <f t="shared" si="140"/>
        <v/>
      </c>
      <c r="DN540" s="250">
        <f t="shared" si="141"/>
        <v>0</v>
      </c>
      <c r="DO540" s="250">
        <f t="shared" si="142"/>
        <v>1</v>
      </c>
      <c r="DP540" s="250">
        <f t="shared" si="143"/>
        <v>0</v>
      </c>
      <c r="DQ540" s="250"/>
      <c r="DR540" s="250"/>
      <c r="DS540" s="250"/>
      <c r="DT540" s="250"/>
      <c r="DU540" s="250"/>
      <c r="DV540" s="250"/>
      <c r="DW540" s="250"/>
      <c r="DX540" s="250"/>
      <c r="DY540" s="250"/>
      <c r="DZ540" s="250"/>
      <c r="EA540" s="250"/>
      <c r="EB540" s="250"/>
      <c r="EC540" s="250"/>
      <c r="ED540" s="250"/>
      <c r="EE540" s="250"/>
      <c r="EF540" s="250"/>
      <c r="EG540" s="250"/>
      <c r="EH540" s="250"/>
      <c r="EI540" s="250"/>
    </row>
    <row r="541" spans="1:139" s="184" customFormat="1" ht="31.5" customHeight="1" x14ac:dyDescent="0.2">
      <c r="A541" s="179">
        <v>2022</v>
      </c>
      <c r="B541" s="152">
        <v>3</v>
      </c>
      <c r="C541" s="282">
        <v>44644</v>
      </c>
      <c r="D541" s="152">
        <v>423</v>
      </c>
      <c r="E541" s="152">
        <v>669</v>
      </c>
      <c r="F541" s="152">
        <v>4</v>
      </c>
      <c r="G541" s="183" t="s">
        <v>235</v>
      </c>
      <c r="H541" s="271" t="s">
        <v>236</v>
      </c>
      <c r="I541" s="271" t="s">
        <v>365</v>
      </c>
      <c r="J541" s="271">
        <v>2</v>
      </c>
      <c r="K541" s="271">
        <v>2</v>
      </c>
      <c r="L541" s="185">
        <v>954</v>
      </c>
      <c r="M541" s="186">
        <v>897.71400000000006</v>
      </c>
      <c r="N541" s="187">
        <v>1021.734</v>
      </c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53">
        <v>181</v>
      </c>
      <c r="Z541" s="153">
        <v>186</v>
      </c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53">
        <v>188</v>
      </c>
      <c r="AL541" s="153">
        <v>178</v>
      </c>
      <c r="AM541" s="178"/>
      <c r="AN541" s="178"/>
      <c r="AO541" s="214"/>
      <c r="AP541" s="168">
        <v>40</v>
      </c>
      <c r="AQ541" s="169">
        <v>180</v>
      </c>
      <c r="AR541" s="167"/>
      <c r="AS541" s="167"/>
      <c r="AT541" s="167"/>
      <c r="AU541" s="167"/>
      <c r="AV541" s="167">
        <v>531</v>
      </c>
      <c r="AW541" s="167">
        <v>10</v>
      </c>
      <c r="AX541" s="167">
        <v>10</v>
      </c>
      <c r="AY541" s="167"/>
      <c r="AZ541" s="167"/>
      <c r="BA541" s="167"/>
      <c r="BB541" s="167"/>
      <c r="BC541" s="167"/>
      <c r="BD541" s="167"/>
      <c r="BE541" s="167"/>
      <c r="BF541" s="167"/>
      <c r="BG541" s="167"/>
      <c r="BH541" s="167"/>
      <c r="BI541" s="167"/>
      <c r="BJ541" s="167"/>
      <c r="BK541" s="167">
        <v>306</v>
      </c>
      <c r="BL541" s="167">
        <v>6</v>
      </c>
      <c r="BM541" s="167">
        <v>8</v>
      </c>
      <c r="BN541" s="167">
        <v>12</v>
      </c>
      <c r="BO541" s="167"/>
      <c r="BP541" s="167">
        <v>6</v>
      </c>
      <c r="BQ541" s="167"/>
      <c r="BR541" s="167"/>
      <c r="BS541" s="167"/>
      <c r="BT541" s="167"/>
      <c r="BU541" s="167"/>
      <c r="BV541" s="167"/>
      <c r="BW541" s="167">
        <v>8</v>
      </c>
      <c r="BX541" s="170">
        <v>9</v>
      </c>
      <c r="BY541" s="170"/>
      <c r="BZ541" s="170"/>
      <c r="CA541" s="170"/>
      <c r="CB541" s="170"/>
      <c r="CC541" s="170"/>
      <c r="CD541" s="170"/>
      <c r="CE541" s="170"/>
      <c r="CF541" s="170"/>
      <c r="CG541" s="171"/>
      <c r="CH541" s="166">
        <v>1.4999999999999999E-2</v>
      </c>
      <c r="CI541" s="283"/>
      <c r="CJ541" s="172"/>
      <c r="CK541" s="154"/>
      <c r="CL541" s="154"/>
      <c r="CM541" s="154"/>
      <c r="CN541" s="154"/>
      <c r="CO541" s="154" t="s">
        <v>367</v>
      </c>
      <c r="CP541" s="273" t="s">
        <v>368</v>
      </c>
      <c r="CQ541" s="250" t="s">
        <v>402</v>
      </c>
      <c r="CR541" s="250" t="s">
        <v>370</v>
      </c>
      <c r="CS541" s="250">
        <v>12</v>
      </c>
      <c r="CT541" s="250"/>
      <c r="CU541" s="250"/>
      <c r="CV541" s="250"/>
      <c r="CW541" s="250"/>
      <c r="CX541" s="250"/>
      <c r="CY541" s="250" t="str">
        <f t="shared" si="128"/>
        <v/>
      </c>
      <c r="CZ541" s="178" t="str">
        <f t="shared" si="129"/>
        <v/>
      </c>
      <c r="DA541" s="178" t="str">
        <f t="shared" si="130"/>
        <v/>
      </c>
      <c r="DB541" s="243">
        <f t="shared" si="131"/>
        <v>837</v>
      </c>
      <c r="DC541" s="12">
        <f t="shared" si="132"/>
        <v>52</v>
      </c>
      <c r="DD541" s="271">
        <f t="shared" si="133"/>
        <v>26</v>
      </c>
      <c r="DE541" s="271">
        <f t="shared" si="134"/>
        <v>183</v>
      </c>
      <c r="DF541" s="167">
        <f t="shared" si="135"/>
        <v>39</v>
      </c>
      <c r="DG541" s="271">
        <f t="shared" si="136"/>
        <v>0.7</v>
      </c>
      <c r="DH541" s="243">
        <f t="shared" si="137"/>
        <v>863</v>
      </c>
      <c r="DI541" s="281">
        <f t="shared" si="138"/>
        <v>3.0127462340672075E-2</v>
      </c>
      <c r="DK541" s="12">
        <f t="shared" si="139"/>
        <v>-1</v>
      </c>
      <c r="DM541" s="242" t="str">
        <f t="shared" si="140"/>
        <v/>
      </c>
      <c r="DN541" s="250">
        <f t="shared" si="141"/>
        <v>0</v>
      </c>
      <c r="DO541" s="250">
        <f t="shared" si="142"/>
        <v>1</v>
      </c>
      <c r="DP541" s="250">
        <f t="shared" si="143"/>
        <v>0</v>
      </c>
      <c r="DQ541" s="250"/>
      <c r="DR541" s="250"/>
      <c r="DS541" s="250"/>
      <c r="DT541" s="250"/>
      <c r="DU541" s="250"/>
      <c r="DV541" s="250"/>
      <c r="DW541" s="250"/>
      <c r="DX541" s="250"/>
      <c r="DY541" s="250"/>
      <c r="DZ541" s="250"/>
      <c r="EA541" s="250"/>
      <c r="EB541" s="250"/>
      <c r="EC541" s="250"/>
      <c r="ED541" s="250"/>
      <c r="EE541" s="250"/>
      <c r="EF541" s="250"/>
      <c r="EG541" s="250"/>
      <c r="EH541" s="250"/>
      <c r="EI541" s="250"/>
    </row>
    <row r="542" spans="1:139" s="184" customFormat="1" ht="31.5" customHeight="1" x14ac:dyDescent="0.2">
      <c r="A542" s="179">
        <v>2022</v>
      </c>
      <c r="B542" s="152">
        <v>3</v>
      </c>
      <c r="C542" s="282">
        <v>44644</v>
      </c>
      <c r="D542" s="152">
        <v>418</v>
      </c>
      <c r="E542" s="152">
        <v>662</v>
      </c>
      <c r="F542" s="152">
        <v>5</v>
      </c>
      <c r="G542" s="183" t="s">
        <v>207</v>
      </c>
      <c r="H542" s="271" t="s">
        <v>208</v>
      </c>
      <c r="I542" s="271" t="s">
        <v>423</v>
      </c>
      <c r="J542" s="271">
        <v>1</v>
      </c>
      <c r="K542" s="271">
        <v>4</v>
      </c>
      <c r="L542" s="185">
        <v>386</v>
      </c>
      <c r="M542" s="186">
        <v>355.12</v>
      </c>
      <c r="N542" s="187">
        <v>416.88</v>
      </c>
      <c r="O542" s="178">
        <v>550</v>
      </c>
      <c r="P542" s="178">
        <v>545</v>
      </c>
      <c r="Q542" s="178">
        <v>551</v>
      </c>
      <c r="R542" s="178">
        <v>554</v>
      </c>
      <c r="S542" s="178">
        <v>566</v>
      </c>
      <c r="T542" s="178">
        <v>394</v>
      </c>
      <c r="U542" s="178">
        <v>392</v>
      </c>
      <c r="V542" s="178">
        <v>393</v>
      </c>
      <c r="W542" s="178">
        <v>377</v>
      </c>
      <c r="X542" s="178">
        <v>381</v>
      </c>
      <c r="Y542" s="153"/>
      <c r="Z542" s="153"/>
      <c r="AA542" s="178">
        <v>638</v>
      </c>
      <c r="AB542" s="178">
        <v>621</v>
      </c>
      <c r="AC542" s="178">
        <v>624</v>
      </c>
      <c r="AD542" s="178">
        <v>632</v>
      </c>
      <c r="AE542" s="178">
        <v>636</v>
      </c>
      <c r="AF542" s="178">
        <v>471</v>
      </c>
      <c r="AG542" s="178">
        <v>421</v>
      </c>
      <c r="AH542" s="178">
        <v>431</v>
      </c>
      <c r="AI542" s="178">
        <v>435</v>
      </c>
      <c r="AJ542" s="178">
        <v>442</v>
      </c>
      <c r="AK542" s="153"/>
      <c r="AL542" s="153"/>
      <c r="AM542" s="178"/>
      <c r="AN542" s="178"/>
      <c r="AO542" s="214"/>
      <c r="AP542" s="168">
        <v>21</v>
      </c>
      <c r="AQ542" s="169">
        <v>171</v>
      </c>
      <c r="AR542" s="167"/>
      <c r="AS542" s="167"/>
      <c r="AT542" s="167"/>
      <c r="AU542" s="167"/>
      <c r="AV542" s="167">
        <v>544</v>
      </c>
      <c r="AW542" s="167">
        <v>8</v>
      </c>
      <c r="AX542" s="167">
        <v>12</v>
      </c>
      <c r="AY542" s="167">
        <v>12</v>
      </c>
      <c r="AZ542" s="167"/>
      <c r="BA542" s="167"/>
      <c r="BB542" s="167"/>
      <c r="BC542" s="167"/>
      <c r="BD542" s="167"/>
      <c r="BE542" s="167"/>
      <c r="BF542" s="167"/>
      <c r="BG542" s="167"/>
      <c r="BH542" s="167">
        <v>552</v>
      </c>
      <c r="BI542" s="167"/>
      <c r="BJ542" s="167"/>
      <c r="BK542" s="167">
        <v>224</v>
      </c>
      <c r="BL542" s="167">
        <v>4</v>
      </c>
      <c r="BM542" s="167">
        <v>6</v>
      </c>
      <c r="BN542" s="167">
        <v>8</v>
      </c>
      <c r="BO542" s="167"/>
      <c r="BP542" s="167"/>
      <c r="BQ542" s="167"/>
      <c r="BR542" s="167"/>
      <c r="BS542" s="167"/>
      <c r="BT542" s="167"/>
      <c r="BU542" s="167"/>
      <c r="BV542" s="167"/>
      <c r="BW542" s="167">
        <v>3</v>
      </c>
      <c r="BX542" s="170">
        <v>4</v>
      </c>
      <c r="BY542" s="170">
        <v>5</v>
      </c>
      <c r="BZ542" s="170"/>
      <c r="CA542" s="170"/>
      <c r="CB542" s="170"/>
      <c r="CC542" s="170"/>
      <c r="CD542" s="170"/>
      <c r="CE542" s="170"/>
      <c r="CF542" s="170"/>
      <c r="CG542" s="171"/>
      <c r="CH542" s="166">
        <v>1.4999999999999999E-2</v>
      </c>
      <c r="CI542" s="283"/>
      <c r="CJ542" s="172"/>
      <c r="CK542" s="154"/>
      <c r="CL542" s="154"/>
      <c r="CM542" s="154"/>
      <c r="CN542" s="154"/>
      <c r="CO542" s="154" t="s">
        <v>400</v>
      </c>
      <c r="CP542" s="273" t="s">
        <v>401</v>
      </c>
      <c r="CQ542" s="250"/>
      <c r="CR542" s="250"/>
      <c r="CS542" s="250">
        <v>12</v>
      </c>
      <c r="CT542" s="250"/>
      <c r="CU542" s="250"/>
      <c r="CV542" s="250"/>
      <c r="CW542" s="250"/>
      <c r="CX542" s="250"/>
      <c r="CY542" s="250" t="str">
        <f t="shared" si="128"/>
        <v/>
      </c>
      <c r="CZ542" s="178">
        <f t="shared" si="129"/>
        <v>592</v>
      </c>
      <c r="DA542" s="178">
        <f t="shared" si="130"/>
        <v>413.7</v>
      </c>
      <c r="DB542" s="243">
        <f t="shared" si="131"/>
        <v>768</v>
      </c>
      <c r="DC542" s="12">
        <f t="shared" si="132"/>
        <v>50</v>
      </c>
      <c r="DD542" s="271">
        <f t="shared" si="133"/>
        <v>13</v>
      </c>
      <c r="DE542" s="271" t="str">
        <f t="shared" si="134"/>
        <v/>
      </c>
      <c r="DF542" s="167" t="str">
        <f t="shared" si="135"/>
        <v/>
      </c>
      <c r="DG542" s="271" t="str">
        <f t="shared" si="136"/>
        <v/>
      </c>
      <c r="DH542" s="243">
        <f t="shared" si="137"/>
        <v>781</v>
      </c>
      <c r="DI542" s="281">
        <f t="shared" si="138"/>
        <v>1.6645326504481434E-2</v>
      </c>
      <c r="DK542" s="12" t="str">
        <f t="shared" si="139"/>
        <v/>
      </c>
      <c r="DM542" s="242">
        <f t="shared" si="140"/>
        <v>27.699999999999989</v>
      </c>
      <c r="DN542" s="250">
        <f t="shared" si="141"/>
        <v>0</v>
      </c>
      <c r="DO542" s="250">
        <f t="shared" si="142"/>
        <v>1</v>
      </c>
      <c r="DP542" s="250">
        <f t="shared" si="143"/>
        <v>1</v>
      </c>
      <c r="DQ542" s="250"/>
      <c r="DR542" s="250"/>
      <c r="DS542" s="250"/>
      <c r="DT542" s="250"/>
      <c r="DU542" s="250"/>
      <c r="DV542" s="250"/>
      <c r="DW542" s="250"/>
      <c r="DX542" s="250"/>
      <c r="DY542" s="250"/>
      <c r="DZ542" s="250"/>
      <c r="EA542" s="250"/>
      <c r="EB542" s="250"/>
      <c r="EC542" s="250"/>
      <c r="ED542" s="250"/>
      <c r="EE542" s="250"/>
      <c r="EF542" s="250"/>
      <c r="EG542" s="250"/>
      <c r="EH542" s="250"/>
      <c r="EI542" s="250"/>
    </row>
    <row r="543" spans="1:139" s="184" customFormat="1" ht="31.5" customHeight="1" x14ac:dyDescent="0.2">
      <c r="A543" s="179">
        <v>2022</v>
      </c>
      <c r="B543" s="152">
        <v>3</v>
      </c>
      <c r="C543" s="282">
        <v>44644</v>
      </c>
      <c r="D543" s="152">
        <v>418</v>
      </c>
      <c r="E543" s="152">
        <v>663</v>
      </c>
      <c r="F543" s="152">
        <v>5</v>
      </c>
      <c r="G543" s="183" t="s">
        <v>209</v>
      </c>
      <c r="H543" s="271" t="s">
        <v>210</v>
      </c>
      <c r="I543" s="271" t="s">
        <v>423</v>
      </c>
      <c r="J543" s="271">
        <v>1</v>
      </c>
      <c r="K543" s="271">
        <v>4</v>
      </c>
      <c r="L543" s="185">
        <v>341</v>
      </c>
      <c r="M543" s="186">
        <v>313.72000000000003</v>
      </c>
      <c r="N543" s="187">
        <v>368.28</v>
      </c>
      <c r="O543" s="178">
        <v>561</v>
      </c>
      <c r="P543" s="178">
        <v>555</v>
      </c>
      <c r="Q543" s="178">
        <v>559</v>
      </c>
      <c r="R543" s="178">
        <v>566</v>
      </c>
      <c r="S543" s="178">
        <v>572</v>
      </c>
      <c r="T543" s="178">
        <v>360</v>
      </c>
      <c r="U543" s="178">
        <v>356</v>
      </c>
      <c r="V543" s="178">
        <v>364</v>
      </c>
      <c r="W543" s="178">
        <v>344</v>
      </c>
      <c r="X543" s="178">
        <v>349</v>
      </c>
      <c r="Y543" s="153"/>
      <c r="Z543" s="153"/>
      <c r="AA543" s="178">
        <v>608</v>
      </c>
      <c r="AB543" s="178">
        <v>594</v>
      </c>
      <c r="AC543" s="178">
        <v>588</v>
      </c>
      <c r="AD543" s="178">
        <v>574</v>
      </c>
      <c r="AE543" s="178">
        <v>578</v>
      </c>
      <c r="AF543" s="178">
        <v>428</v>
      </c>
      <c r="AG543" s="178">
        <v>381</v>
      </c>
      <c r="AH543" s="178">
        <v>374</v>
      </c>
      <c r="AI543" s="178">
        <v>368</v>
      </c>
      <c r="AJ543" s="178">
        <v>387</v>
      </c>
      <c r="AK543" s="153"/>
      <c r="AL543" s="153"/>
      <c r="AM543" s="178"/>
      <c r="AN543" s="178"/>
      <c r="AO543" s="214"/>
      <c r="AP543" s="168">
        <v>21</v>
      </c>
      <c r="AQ543" s="169">
        <v>171</v>
      </c>
      <c r="AR543" s="167"/>
      <c r="AS543" s="167"/>
      <c r="AT543" s="167"/>
      <c r="AU543" s="167"/>
      <c r="AV543" s="167"/>
      <c r="AW543" s="167"/>
      <c r="AX543" s="167"/>
      <c r="AY543" s="167"/>
      <c r="AZ543" s="167"/>
      <c r="BA543" s="167"/>
      <c r="BB543" s="167"/>
      <c r="BC543" s="167"/>
      <c r="BD543" s="167"/>
      <c r="BE543" s="167"/>
      <c r="BF543" s="167"/>
      <c r="BG543" s="167"/>
      <c r="BH543" s="167"/>
      <c r="BI543" s="167"/>
      <c r="BJ543" s="167"/>
      <c r="BK543" s="167"/>
      <c r="BL543" s="167"/>
      <c r="BM543" s="167"/>
      <c r="BN543" s="167"/>
      <c r="BO543" s="167"/>
      <c r="BP543" s="167"/>
      <c r="BQ543" s="167"/>
      <c r="BR543" s="167"/>
      <c r="BS543" s="167"/>
      <c r="BT543" s="167"/>
      <c r="BU543" s="167"/>
      <c r="BV543" s="167"/>
      <c r="BW543" s="167"/>
      <c r="BX543" s="170"/>
      <c r="BY543" s="170"/>
      <c r="BZ543" s="170"/>
      <c r="CA543" s="170"/>
      <c r="CB543" s="170"/>
      <c r="CC543" s="170"/>
      <c r="CD543" s="170"/>
      <c r="CE543" s="170"/>
      <c r="CF543" s="170"/>
      <c r="CG543" s="171"/>
      <c r="CH543" s="166">
        <v>1.4999999999999999E-2</v>
      </c>
      <c r="CI543" s="283"/>
      <c r="CJ543" s="172"/>
      <c r="CK543" s="154"/>
      <c r="CL543" s="154"/>
      <c r="CM543" s="154"/>
      <c r="CN543" s="154"/>
      <c r="CO543" s="154" t="s">
        <v>400</v>
      </c>
      <c r="CP543" s="273" t="s">
        <v>401</v>
      </c>
      <c r="CQ543" s="250"/>
      <c r="CR543" s="250"/>
      <c r="CS543" s="250">
        <v>12</v>
      </c>
      <c r="CT543" s="250"/>
      <c r="CU543" s="250"/>
      <c r="CV543" s="250"/>
      <c r="CW543" s="250"/>
      <c r="CX543" s="250"/>
      <c r="CY543" s="250" t="str">
        <f t="shared" si="128"/>
        <v/>
      </c>
      <c r="CZ543" s="178">
        <f t="shared" si="129"/>
        <v>576</v>
      </c>
      <c r="DA543" s="178">
        <f t="shared" si="130"/>
        <v>371.1</v>
      </c>
      <c r="DB543" s="243">
        <f t="shared" si="131"/>
        <v>0</v>
      </c>
      <c r="DC543" s="12">
        <f t="shared" si="132"/>
        <v>0</v>
      </c>
      <c r="DD543" s="271">
        <f t="shared" si="133"/>
        <v>0</v>
      </c>
      <c r="DE543" s="271" t="str">
        <f t="shared" si="134"/>
        <v/>
      </c>
      <c r="DF543" s="167" t="str">
        <f t="shared" si="135"/>
        <v/>
      </c>
      <c r="DG543" s="271" t="str">
        <f t="shared" si="136"/>
        <v/>
      </c>
      <c r="DH543" s="243">
        <f t="shared" si="137"/>
        <v>0</v>
      </c>
      <c r="DI543" s="281" t="str">
        <f t="shared" si="138"/>
        <v/>
      </c>
      <c r="DK543" s="12" t="str">
        <f t="shared" si="139"/>
        <v/>
      </c>
      <c r="DM543" s="242">
        <f t="shared" si="140"/>
        <v>30.100000000000023</v>
      </c>
      <c r="DN543" s="250">
        <f t="shared" si="141"/>
        <v>0</v>
      </c>
      <c r="DO543" s="250">
        <f t="shared" si="142"/>
        <v>1</v>
      </c>
      <c r="DP543" s="250">
        <f t="shared" si="143"/>
        <v>0</v>
      </c>
      <c r="DQ543" s="250"/>
      <c r="DR543" s="250"/>
      <c r="DS543" s="250"/>
      <c r="DT543" s="250"/>
      <c r="DU543" s="250"/>
      <c r="DV543" s="250"/>
      <c r="DW543" s="250"/>
      <c r="DX543" s="250"/>
      <c r="DY543" s="250"/>
      <c r="DZ543" s="250"/>
      <c r="EA543" s="250"/>
      <c r="EB543" s="250"/>
      <c r="EC543" s="250"/>
      <c r="ED543" s="250"/>
      <c r="EE543" s="250"/>
      <c r="EF543" s="250"/>
      <c r="EG543" s="250"/>
      <c r="EH543" s="250"/>
      <c r="EI543" s="250"/>
    </row>
    <row r="544" spans="1:139" s="184" customFormat="1" ht="31.5" customHeight="1" x14ac:dyDescent="0.2">
      <c r="A544" s="179">
        <v>2022</v>
      </c>
      <c r="B544" s="152">
        <v>3</v>
      </c>
      <c r="C544" s="282">
        <v>44644</v>
      </c>
      <c r="D544" s="152">
        <v>418</v>
      </c>
      <c r="E544" s="152">
        <v>664</v>
      </c>
      <c r="F544" s="152">
        <v>5</v>
      </c>
      <c r="G544" s="183" t="s">
        <v>211</v>
      </c>
      <c r="H544" s="271" t="s">
        <v>212</v>
      </c>
      <c r="I544" s="271" t="s">
        <v>423</v>
      </c>
      <c r="J544" s="271">
        <v>1</v>
      </c>
      <c r="K544" s="271">
        <v>4</v>
      </c>
      <c r="L544" s="185">
        <v>110</v>
      </c>
      <c r="M544" s="186">
        <v>101.2</v>
      </c>
      <c r="N544" s="187">
        <v>118.8</v>
      </c>
      <c r="O544" s="178">
        <v>164</v>
      </c>
      <c r="P544" s="178">
        <v>160</v>
      </c>
      <c r="Q544" s="178">
        <v>163</v>
      </c>
      <c r="R544" s="178">
        <v>167</v>
      </c>
      <c r="S544" s="178">
        <v>170</v>
      </c>
      <c r="T544" s="178">
        <v>114</v>
      </c>
      <c r="U544" s="178">
        <v>112</v>
      </c>
      <c r="V544" s="178">
        <v>116</v>
      </c>
      <c r="W544" s="178">
        <v>110</v>
      </c>
      <c r="X544" s="178">
        <v>113</v>
      </c>
      <c r="Y544" s="153"/>
      <c r="Z544" s="153"/>
      <c r="AA544" s="178">
        <v>185</v>
      </c>
      <c r="AB544" s="178">
        <v>173</v>
      </c>
      <c r="AC544" s="178">
        <v>165</v>
      </c>
      <c r="AD544" s="178">
        <v>176</v>
      </c>
      <c r="AE544" s="178">
        <v>173</v>
      </c>
      <c r="AF544" s="178">
        <v>134</v>
      </c>
      <c r="AG544" s="178">
        <v>120</v>
      </c>
      <c r="AH544" s="178">
        <v>115</v>
      </c>
      <c r="AI544" s="178">
        <v>123</v>
      </c>
      <c r="AJ544" s="178">
        <v>122</v>
      </c>
      <c r="AK544" s="153"/>
      <c r="AL544" s="153"/>
      <c r="AM544" s="178"/>
      <c r="AN544" s="178"/>
      <c r="AO544" s="214"/>
      <c r="AP544" s="168">
        <v>21</v>
      </c>
      <c r="AQ544" s="169">
        <v>171</v>
      </c>
      <c r="AR544" s="167"/>
      <c r="AS544" s="167"/>
      <c r="AT544" s="167"/>
      <c r="AU544" s="167"/>
      <c r="AV544" s="167"/>
      <c r="AW544" s="167"/>
      <c r="AX544" s="167"/>
      <c r="AY544" s="167"/>
      <c r="AZ544" s="167"/>
      <c r="BA544" s="167"/>
      <c r="BB544" s="167"/>
      <c r="BC544" s="167"/>
      <c r="BD544" s="167"/>
      <c r="BE544" s="167"/>
      <c r="BF544" s="167"/>
      <c r="BG544" s="167"/>
      <c r="BH544" s="167"/>
      <c r="BI544" s="167"/>
      <c r="BJ544" s="167"/>
      <c r="BK544" s="167"/>
      <c r="BL544" s="167"/>
      <c r="BM544" s="167"/>
      <c r="BN544" s="167"/>
      <c r="BO544" s="167"/>
      <c r="BP544" s="167"/>
      <c r="BQ544" s="167"/>
      <c r="BR544" s="167"/>
      <c r="BS544" s="167"/>
      <c r="BT544" s="167"/>
      <c r="BU544" s="167"/>
      <c r="BV544" s="167"/>
      <c r="BW544" s="167"/>
      <c r="BX544" s="170"/>
      <c r="BY544" s="170"/>
      <c r="BZ544" s="170"/>
      <c r="CA544" s="170"/>
      <c r="CB544" s="170"/>
      <c r="CC544" s="170"/>
      <c r="CD544" s="170"/>
      <c r="CE544" s="170"/>
      <c r="CF544" s="170"/>
      <c r="CG544" s="171"/>
      <c r="CH544" s="166">
        <v>1.4999999999999999E-2</v>
      </c>
      <c r="CI544" s="283"/>
      <c r="CJ544" s="172"/>
      <c r="CK544" s="154"/>
      <c r="CL544" s="154"/>
      <c r="CM544" s="154"/>
      <c r="CN544" s="154"/>
      <c r="CO544" s="154" t="s">
        <v>400</v>
      </c>
      <c r="CP544" s="273" t="s">
        <v>401</v>
      </c>
      <c r="CQ544" s="250"/>
      <c r="CR544" s="250"/>
      <c r="CS544" s="250">
        <v>12</v>
      </c>
      <c r="CT544" s="250"/>
      <c r="CU544" s="250"/>
      <c r="CV544" s="250"/>
      <c r="CW544" s="250"/>
      <c r="CX544" s="250"/>
      <c r="CY544" s="250" t="str">
        <f t="shared" si="128"/>
        <v/>
      </c>
      <c r="CZ544" s="178">
        <f t="shared" si="129"/>
        <v>170</v>
      </c>
      <c r="DA544" s="178">
        <f t="shared" si="130"/>
        <v>117.9</v>
      </c>
      <c r="DB544" s="243">
        <f t="shared" si="131"/>
        <v>0</v>
      </c>
      <c r="DC544" s="12">
        <f t="shared" si="132"/>
        <v>0</v>
      </c>
      <c r="DD544" s="271">
        <f t="shared" si="133"/>
        <v>0</v>
      </c>
      <c r="DE544" s="271" t="str">
        <f t="shared" si="134"/>
        <v/>
      </c>
      <c r="DF544" s="167" t="str">
        <f t="shared" si="135"/>
        <v/>
      </c>
      <c r="DG544" s="271" t="str">
        <f t="shared" si="136"/>
        <v/>
      </c>
      <c r="DH544" s="243">
        <f t="shared" si="137"/>
        <v>0</v>
      </c>
      <c r="DI544" s="281" t="str">
        <f t="shared" si="138"/>
        <v/>
      </c>
      <c r="DK544" s="12" t="str">
        <f t="shared" si="139"/>
        <v/>
      </c>
      <c r="DM544" s="242">
        <f t="shared" si="140"/>
        <v>7.9000000000000057</v>
      </c>
      <c r="DN544" s="250">
        <f t="shared" si="141"/>
        <v>0</v>
      </c>
      <c r="DO544" s="250">
        <f t="shared" si="142"/>
        <v>1</v>
      </c>
      <c r="DP544" s="250">
        <f t="shared" si="143"/>
        <v>1</v>
      </c>
      <c r="DQ544" s="250"/>
      <c r="DR544" s="250"/>
      <c r="DS544" s="250"/>
      <c r="DT544" s="250"/>
      <c r="DU544" s="250"/>
      <c r="DV544" s="250"/>
      <c r="DW544" s="250"/>
      <c r="DX544" s="250"/>
      <c r="DY544" s="250"/>
      <c r="DZ544" s="250"/>
      <c r="EA544" s="250"/>
      <c r="EB544" s="250"/>
      <c r="EC544" s="250"/>
      <c r="ED544" s="250"/>
      <c r="EE544" s="250"/>
      <c r="EF544" s="250"/>
      <c r="EG544" s="250"/>
      <c r="EH544" s="250"/>
      <c r="EI544" s="250"/>
    </row>
    <row r="545" spans="1:139" s="184" customFormat="1" ht="31.5" customHeight="1" x14ac:dyDescent="0.2">
      <c r="A545" s="179">
        <v>2022</v>
      </c>
      <c r="B545" s="152">
        <v>3</v>
      </c>
      <c r="C545" s="282">
        <v>44644</v>
      </c>
      <c r="D545" s="152">
        <v>380</v>
      </c>
      <c r="E545" s="152">
        <v>443</v>
      </c>
      <c r="F545" s="152">
        <v>6</v>
      </c>
      <c r="G545" s="183" t="s">
        <v>245</v>
      </c>
      <c r="H545" s="271" t="s">
        <v>246</v>
      </c>
      <c r="I545" s="271" t="s">
        <v>365</v>
      </c>
      <c r="J545" s="271">
        <v>4</v>
      </c>
      <c r="K545" s="271">
        <v>2</v>
      </c>
      <c r="L545" s="185">
        <v>184</v>
      </c>
      <c r="M545" s="186">
        <v>177.00800000000001</v>
      </c>
      <c r="N545" s="187">
        <v>195.04</v>
      </c>
      <c r="O545" s="178">
        <v>264</v>
      </c>
      <c r="P545" s="178">
        <v>279</v>
      </c>
      <c r="Q545" s="178">
        <v>270</v>
      </c>
      <c r="R545" s="178">
        <v>267</v>
      </c>
      <c r="S545" s="178">
        <v>272</v>
      </c>
      <c r="T545" s="178">
        <v>173</v>
      </c>
      <c r="U545" s="178">
        <v>182</v>
      </c>
      <c r="V545" s="178">
        <v>180</v>
      </c>
      <c r="W545" s="178">
        <v>174</v>
      </c>
      <c r="X545" s="178">
        <v>181</v>
      </c>
      <c r="Y545" s="153"/>
      <c r="Z545" s="153"/>
      <c r="AA545" s="178">
        <v>294</v>
      </c>
      <c r="AB545" s="178">
        <v>288</v>
      </c>
      <c r="AC545" s="178">
        <v>271</v>
      </c>
      <c r="AD545" s="178">
        <v>279</v>
      </c>
      <c r="AE545" s="178">
        <v>285</v>
      </c>
      <c r="AF545" s="178">
        <v>206</v>
      </c>
      <c r="AG545" s="178">
        <v>184</v>
      </c>
      <c r="AH545" s="178">
        <v>188</v>
      </c>
      <c r="AI545" s="178">
        <v>194</v>
      </c>
      <c r="AJ545" s="178">
        <v>196</v>
      </c>
      <c r="AK545" s="153"/>
      <c r="AL545" s="153"/>
      <c r="AM545" s="178"/>
      <c r="AN545" s="178"/>
      <c r="AO545" s="214"/>
      <c r="AP545" s="168">
        <v>90</v>
      </c>
      <c r="AQ545" s="169">
        <v>160</v>
      </c>
      <c r="AR545" s="167"/>
      <c r="AS545" s="167"/>
      <c r="AT545" s="167"/>
      <c r="AU545" s="167"/>
      <c r="AV545" s="167">
        <v>876</v>
      </c>
      <c r="AW545" s="167">
        <v>10</v>
      </c>
      <c r="AX545" s="167">
        <v>10</v>
      </c>
      <c r="AY545" s="167">
        <v>8</v>
      </c>
      <c r="AZ545" s="167"/>
      <c r="BA545" s="167"/>
      <c r="BB545" s="167"/>
      <c r="BC545" s="167"/>
      <c r="BD545" s="167"/>
      <c r="BE545" s="167"/>
      <c r="BF545" s="167"/>
      <c r="BG545" s="167"/>
      <c r="BH545" s="167">
        <v>886</v>
      </c>
      <c r="BI545" s="167"/>
      <c r="BJ545" s="167"/>
      <c r="BK545" s="167">
        <v>804</v>
      </c>
      <c r="BL545" s="167">
        <v>6</v>
      </c>
      <c r="BM545" s="167">
        <v>2</v>
      </c>
      <c r="BN545" s="167">
        <v>2</v>
      </c>
      <c r="BO545" s="167"/>
      <c r="BP545" s="167"/>
      <c r="BQ545" s="167"/>
      <c r="BR545" s="167"/>
      <c r="BS545" s="167"/>
      <c r="BT545" s="167"/>
      <c r="BU545" s="167"/>
      <c r="BV545" s="167"/>
      <c r="BW545" s="167">
        <v>8</v>
      </c>
      <c r="BX545" s="170">
        <v>6</v>
      </c>
      <c r="BY545" s="170">
        <v>5</v>
      </c>
      <c r="BZ545" s="170"/>
      <c r="CA545" s="170"/>
      <c r="CB545" s="170"/>
      <c r="CC545" s="170"/>
      <c r="CD545" s="170"/>
      <c r="CE545" s="170"/>
      <c r="CF545" s="170"/>
      <c r="CG545" s="171"/>
      <c r="CH545" s="166">
        <v>1.4999999999999999E-2</v>
      </c>
      <c r="CI545" s="283"/>
      <c r="CJ545" s="172"/>
      <c r="CK545" s="154"/>
      <c r="CL545" s="154"/>
      <c r="CM545" s="154"/>
      <c r="CN545" s="154"/>
      <c r="CO545" s="154" t="s">
        <v>400</v>
      </c>
      <c r="CP545" s="273" t="s">
        <v>401</v>
      </c>
      <c r="CQ545" s="250"/>
      <c r="CR545" s="250"/>
      <c r="CS545" s="250">
        <v>12</v>
      </c>
      <c r="CT545" s="250"/>
      <c r="CU545" s="250"/>
      <c r="CV545" s="250"/>
      <c r="CW545" s="250"/>
      <c r="CX545" s="250"/>
      <c r="CY545" s="250" t="str">
        <f t="shared" si="128"/>
        <v/>
      </c>
      <c r="CZ545" s="178">
        <f t="shared" si="129"/>
        <v>277</v>
      </c>
      <c r="DA545" s="178">
        <f t="shared" si="130"/>
        <v>185.8</v>
      </c>
      <c r="DB545" s="243">
        <f t="shared" si="131"/>
        <v>1680</v>
      </c>
      <c r="DC545" s="12">
        <f t="shared" si="132"/>
        <v>38</v>
      </c>
      <c r="DD545" s="271">
        <f t="shared" si="133"/>
        <v>19</v>
      </c>
      <c r="DE545" s="271" t="str">
        <f t="shared" si="134"/>
        <v/>
      </c>
      <c r="DF545" s="167" t="str">
        <f t="shared" si="135"/>
        <v/>
      </c>
      <c r="DG545" s="271" t="str">
        <f t="shared" si="136"/>
        <v/>
      </c>
      <c r="DH545" s="243">
        <f t="shared" si="137"/>
        <v>1699</v>
      </c>
      <c r="DI545" s="281">
        <f t="shared" si="138"/>
        <v>1.1183048852266038E-2</v>
      </c>
      <c r="DK545" s="12" t="str">
        <f t="shared" si="139"/>
        <v/>
      </c>
      <c r="DM545" s="242">
        <f t="shared" si="140"/>
        <v>1.8000000000000114</v>
      </c>
      <c r="DN545" s="250">
        <f t="shared" si="141"/>
        <v>0</v>
      </c>
      <c r="DO545" s="250">
        <f t="shared" si="142"/>
        <v>1</v>
      </c>
      <c r="DP545" s="250">
        <f t="shared" si="143"/>
        <v>1</v>
      </c>
      <c r="DQ545" s="250"/>
      <c r="DR545" s="250"/>
      <c r="DS545" s="250"/>
      <c r="DT545" s="250"/>
      <c r="DU545" s="250"/>
      <c r="DV545" s="250"/>
      <c r="DW545" s="250"/>
      <c r="DX545" s="250"/>
      <c r="DY545" s="250"/>
      <c r="DZ545" s="250"/>
      <c r="EA545" s="250"/>
      <c r="EB545" s="250"/>
      <c r="EC545" s="250"/>
      <c r="ED545" s="250"/>
      <c r="EE545" s="250"/>
      <c r="EF545" s="250"/>
      <c r="EG545" s="250"/>
      <c r="EH545" s="250"/>
      <c r="EI545" s="250"/>
    </row>
    <row r="546" spans="1:139" s="184" customFormat="1" ht="31.5" customHeight="1" x14ac:dyDescent="0.2">
      <c r="A546" s="179">
        <v>2022</v>
      </c>
      <c r="B546" s="152">
        <v>3</v>
      </c>
      <c r="C546" s="282">
        <v>44644</v>
      </c>
      <c r="D546" s="152">
        <v>380</v>
      </c>
      <c r="E546" s="152">
        <v>444</v>
      </c>
      <c r="F546" s="152">
        <v>6</v>
      </c>
      <c r="G546" s="183" t="s">
        <v>247</v>
      </c>
      <c r="H546" s="271" t="s">
        <v>248</v>
      </c>
      <c r="I546" s="271" t="s">
        <v>365</v>
      </c>
      <c r="J546" s="271">
        <v>4</v>
      </c>
      <c r="K546" s="271">
        <v>2</v>
      </c>
      <c r="L546" s="185">
        <v>166</v>
      </c>
      <c r="M546" s="186">
        <v>159.02799999999999</v>
      </c>
      <c r="N546" s="187">
        <v>175.96</v>
      </c>
      <c r="O546" s="178">
        <v>284</v>
      </c>
      <c r="P546" s="178">
        <v>287</v>
      </c>
      <c r="Q546" s="178">
        <v>285</v>
      </c>
      <c r="R546" s="178">
        <v>284</v>
      </c>
      <c r="S546" s="178">
        <v>290</v>
      </c>
      <c r="T546" s="178">
        <v>166</v>
      </c>
      <c r="U546" s="178">
        <v>168</v>
      </c>
      <c r="V546" s="178">
        <v>164</v>
      </c>
      <c r="W546" s="178">
        <v>157</v>
      </c>
      <c r="X546" s="178">
        <v>163</v>
      </c>
      <c r="Y546" s="153"/>
      <c r="Z546" s="153"/>
      <c r="AA546" s="178">
        <v>239</v>
      </c>
      <c r="AB546" s="178">
        <v>235</v>
      </c>
      <c r="AC546" s="178">
        <v>228</v>
      </c>
      <c r="AD546" s="178">
        <v>236</v>
      </c>
      <c r="AE546" s="178">
        <v>230</v>
      </c>
      <c r="AF546" s="178">
        <v>174</v>
      </c>
      <c r="AG546" s="178">
        <v>160</v>
      </c>
      <c r="AH546" s="178">
        <v>166</v>
      </c>
      <c r="AI546" s="178">
        <v>177</v>
      </c>
      <c r="AJ546" s="178">
        <v>175</v>
      </c>
      <c r="AK546" s="153"/>
      <c r="AL546" s="153"/>
      <c r="AM546" s="178"/>
      <c r="AN546" s="178"/>
      <c r="AO546" s="214"/>
      <c r="AP546" s="168">
        <v>90</v>
      </c>
      <c r="AQ546" s="169">
        <v>160</v>
      </c>
      <c r="AR546" s="167"/>
      <c r="AS546" s="167"/>
      <c r="AT546" s="167"/>
      <c r="AU546" s="167"/>
      <c r="AV546" s="167"/>
      <c r="AW546" s="167"/>
      <c r="AX546" s="167"/>
      <c r="AY546" s="167"/>
      <c r="AZ546" s="167"/>
      <c r="BA546" s="167"/>
      <c r="BB546" s="167"/>
      <c r="BC546" s="167"/>
      <c r="BD546" s="167"/>
      <c r="BE546" s="167"/>
      <c r="BF546" s="167"/>
      <c r="BG546" s="167"/>
      <c r="BH546" s="167"/>
      <c r="BI546" s="167"/>
      <c r="BJ546" s="167"/>
      <c r="BK546" s="167"/>
      <c r="BL546" s="167"/>
      <c r="BM546" s="167"/>
      <c r="BN546" s="167"/>
      <c r="BO546" s="167"/>
      <c r="BP546" s="167"/>
      <c r="BQ546" s="167"/>
      <c r="BR546" s="167"/>
      <c r="BS546" s="167"/>
      <c r="BT546" s="167"/>
      <c r="BU546" s="167"/>
      <c r="BV546" s="167"/>
      <c r="BW546" s="167"/>
      <c r="BX546" s="170"/>
      <c r="BY546" s="170"/>
      <c r="BZ546" s="170"/>
      <c r="CA546" s="170"/>
      <c r="CB546" s="170"/>
      <c r="CC546" s="170"/>
      <c r="CD546" s="170"/>
      <c r="CE546" s="170"/>
      <c r="CF546" s="170"/>
      <c r="CG546" s="171"/>
      <c r="CH546" s="166">
        <v>1.4999999999999999E-2</v>
      </c>
      <c r="CI546" s="283"/>
      <c r="CJ546" s="172"/>
      <c r="CK546" s="154"/>
      <c r="CL546" s="154"/>
      <c r="CM546" s="154"/>
      <c r="CN546" s="154"/>
      <c r="CO546" s="154" t="s">
        <v>400</v>
      </c>
      <c r="CP546" s="273" t="s">
        <v>401</v>
      </c>
      <c r="CQ546" s="250"/>
      <c r="CR546" s="250"/>
      <c r="CS546" s="250">
        <v>12</v>
      </c>
      <c r="CT546" s="250"/>
      <c r="CU546" s="250"/>
      <c r="CV546" s="250"/>
      <c r="CW546" s="250"/>
      <c r="CX546" s="250"/>
      <c r="CY546" s="250" t="str">
        <f t="shared" si="128"/>
        <v/>
      </c>
      <c r="CZ546" s="178">
        <f t="shared" si="129"/>
        <v>260</v>
      </c>
      <c r="DA546" s="178">
        <f t="shared" si="130"/>
        <v>167</v>
      </c>
      <c r="DB546" s="243">
        <f t="shared" si="131"/>
        <v>0</v>
      </c>
      <c r="DC546" s="12">
        <f t="shared" si="132"/>
        <v>0</v>
      </c>
      <c r="DD546" s="271">
        <f t="shared" si="133"/>
        <v>0</v>
      </c>
      <c r="DE546" s="271" t="str">
        <f t="shared" si="134"/>
        <v/>
      </c>
      <c r="DF546" s="167" t="str">
        <f t="shared" si="135"/>
        <v/>
      </c>
      <c r="DG546" s="271" t="str">
        <f t="shared" si="136"/>
        <v/>
      </c>
      <c r="DH546" s="243">
        <f t="shared" si="137"/>
        <v>0</v>
      </c>
      <c r="DI546" s="281" t="str">
        <f t="shared" si="138"/>
        <v/>
      </c>
      <c r="DK546" s="12" t="str">
        <f t="shared" si="139"/>
        <v/>
      </c>
      <c r="DM546" s="242">
        <f t="shared" si="140"/>
        <v>1</v>
      </c>
      <c r="DN546" s="250">
        <f t="shared" si="141"/>
        <v>0</v>
      </c>
      <c r="DO546" s="250">
        <f t="shared" si="142"/>
        <v>1</v>
      </c>
      <c r="DP546" s="250">
        <f t="shared" si="143"/>
        <v>1</v>
      </c>
      <c r="DQ546" s="250"/>
      <c r="DR546" s="250"/>
      <c r="DS546" s="250"/>
      <c r="DT546" s="250"/>
      <c r="DU546" s="250"/>
      <c r="DV546" s="250"/>
      <c r="DW546" s="250"/>
      <c r="DX546" s="250"/>
      <c r="DY546" s="250"/>
      <c r="DZ546" s="250"/>
      <c r="EA546" s="250"/>
      <c r="EB546" s="250"/>
      <c r="EC546" s="250"/>
      <c r="ED546" s="250"/>
      <c r="EE546" s="250"/>
      <c r="EF546" s="250"/>
      <c r="EG546" s="250"/>
      <c r="EH546" s="250"/>
      <c r="EI546" s="250"/>
    </row>
    <row r="547" spans="1:139" s="184" customFormat="1" ht="31.5" customHeight="1" x14ac:dyDescent="0.2">
      <c r="A547" s="179">
        <v>2022</v>
      </c>
      <c r="B547" s="152">
        <v>3</v>
      </c>
      <c r="C547" s="282">
        <v>44644</v>
      </c>
      <c r="D547" s="152">
        <v>388</v>
      </c>
      <c r="E547" s="152">
        <v>564</v>
      </c>
      <c r="F547" s="152">
        <v>6</v>
      </c>
      <c r="G547" s="183" t="s">
        <v>293</v>
      </c>
      <c r="H547" s="271" t="s">
        <v>294</v>
      </c>
      <c r="I547" s="271" t="s">
        <v>365</v>
      </c>
      <c r="J547" s="271">
        <v>3</v>
      </c>
      <c r="K547" s="271">
        <v>4</v>
      </c>
      <c r="L547" s="185">
        <v>119</v>
      </c>
      <c r="M547" s="186">
        <v>109.48</v>
      </c>
      <c r="N547" s="187">
        <v>128.52000000000001</v>
      </c>
      <c r="O547" s="178"/>
      <c r="P547" s="178"/>
      <c r="Q547" s="178"/>
      <c r="R547" s="178">
        <v>150</v>
      </c>
      <c r="S547" s="178">
        <v>146</v>
      </c>
      <c r="T547" s="178"/>
      <c r="U547" s="178"/>
      <c r="V547" s="178"/>
      <c r="W547" s="178">
        <v>115</v>
      </c>
      <c r="X547" s="178">
        <v>110</v>
      </c>
      <c r="Y547" s="153"/>
      <c r="Z547" s="153"/>
      <c r="AA547" s="178">
        <v>147</v>
      </c>
      <c r="AB547" s="178">
        <v>142</v>
      </c>
      <c r="AC547" s="178">
        <v>144</v>
      </c>
      <c r="AD547" s="178">
        <v>143</v>
      </c>
      <c r="AE547" s="178">
        <v>140</v>
      </c>
      <c r="AF547" s="178">
        <v>115</v>
      </c>
      <c r="AG547" s="178">
        <v>111</v>
      </c>
      <c r="AH547" s="178">
        <v>119</v>
      </c>
      <c r="AI547" s="178">
        <v>114</v>
      </c>
      <c r="AJ547" s="178">
        <v>110</v>
      </c>
      <c r="AK547" s="153"/>
      <c r="AL547" s="153"/>
      <c r="AM547" s="178"/>
      <c r="AN547" s="178"/>
      <c r="AO547" s="214"/>
      <c r="AP547" s="168">
        <v>83</v>
      </c>
      <c r="AQ547" s="169">
        <v>130</v>
      </c>
      <c r="AR547" s="167"/>
      <c r="AS547" s="167"/>
      <c r="AT547" s="167"/>
      <c r="AU547" s="167"/>
      <c r="AV547" s="167"/>
      <c r="AW547" s="167"/>
      <c r="AX547" s="167"/>
      <c r="AY547" s="167"/>
      <c r="AZ547" s="167"/>
      <c r="BA547" s="167"/>
      <c r="BB547" s="167"/>
      <c r="BC547" s="167"/>
      <c r="BD547" s="167"/>
      <c r="BE547" s="167"/>
      <c r="BF547" s="167"/>
      <c r="BG547" s="167"/>
      <c r="BH547" s="167"/>
      <c r="BI547" s="167"/>
      <c r="BJ547" s="167"/>
      <c r="BK547" s="167"/>
      <c r="BL547" s="167">
        <v>3</v>
      </c>
      <c r="BM547" s="167">
        <v>4</v>
      </c>
      <c r="BN547" s="167">
        <v>6</v>
      </c>
      <c r="BO547" s="167"/>
      <c r="BP547" s="167"/>
      <c r="BQ547" s="167"/>
      <c r="BR547" s="167"/>
      <c r="BS547" s="167"/>
      <c r="BT547" s="167"/>
      <c r="BU547" s="167"/>
      <c r="BV547" s="167"/>
      <c r="BW547" s="167"/>
      <c r="BX547" s="170"/>
      <c r="BY547" s="170"/>
      <c r="BZ547" s="170"/>
      <c r="CA547" s="170"/>
      <c r="CB547" s="170"/>
      <c r="CC547" s="170"/>
      <c r="CD547" s="170"/>
      <c r="CE547" s="170"/>
      <c r="CF547" s="170"/>
      <c r="CG547" s="171"/>
      <c r="CH547" s="166">
        <v>1.4999999999999999E-2</v>
      </c>
      <c r="CI547" s="283"/>
      <c r="CJ547" s="172"/>
      <c r="CK547" s="154"/>
      <c r="CL547" s="154"/>
      <c r="CM547" s="154"/>
      <c r="CN547" s="154"/>
      <c r="CO547" s="154" t="s">
        <v>400</v>
      </c>
      <c r="CP547" s="273" t="s">
        <v>401</v>
      </c>
      <c r="CQ547" s="250"/>
      <c r="CR547" s="250"/>
      <c r="CS547" s="250">
        <v>12</v>
      </c>
      <c r="CT547" s="250"/>
      <c r="CU547" s="250"/>
      <c r="CV547" s="250"/>
      <c r="CW547" s="250"/>
      <c r="CX547" s="250"/>
      <c r="CY547" s="250" t="str">
        <f t="shared" si="128"/>
        <v/>
      </c>
      <c r="CZ547" s="178">
        <f t="shared" si="129"/>
        <v>145</v>
      </c>
      <c r="DA547" s="178">
        <f t="shared" si="130"/>
        <v>113.42857142857143</v>
      </c>
      <c r="DB547" s="243">
        <f t="shared" si="131"/>
        <v>0</v>
      </c>
      <c r="DC547" s="12">
        <f t="shared" si="132"/>
        <v>13</v>
      </c>
      <c r="DD547" s="271">
        <f t="shared" si="133"/>
        <v>3</v>
      </c>
      <c r="DE547" s="271" t="str">
        <f t="shared" si="134"/>
        <v/>
      </c>
      <c r="DF547" s="167" t="str">
        <f t="shared" si="135"/>
        <v/>
      </c>
      <c r="DG547" s="271" t="str">
        <f t="shared" si="136"/>
        <v/>
      </c>
      <c r="DH547" s="243">
        <f t="shared" si="137"/>
        <v>3</v>
      </c>
      <c r="DI547" s="281">
        <f t="shared" si="138"/>
        <v>1</v>
      </c>
      <c r="DK547" s="12" t="str">
        <f t="shared" si="139"/>
        <v/>
      </c>
      <c r="DM547" s="242">
        <f t="shared" si="140"/>
        <v>-5.5714285714285694</v>
      </c>
      <c r="DN547" s="250">
        <f t="shared" si="141"/>
        <v>0</v>
      </c>
      <c r="DO547" s="250">
        <f t="shared" si="142"/>
        <v>1</v>
      </c>
      <c r="DP547" s="250">
        <f t="shared" si="143"/>
        <v>1</v>
      </c>
      <c r="DQ547" s="250"/>
      <c r="DR547" s="250"/>
      <c r="DS547" s="250"/>
      <c r="DT547" s="250"/>
      <c r="DU547" s="250"/>
      <c r="DV547" s="250"/>
      <c r="DW547" s="250"/>
      <c r="DX547" s="250"/>
      <c r="DY547" s="250"/>
      <c r="DZ547" s="250"/>
      <c r="EA547" s="250"/>
      <c r="EB547" s="250"/>
      <c r="EC547" s="250"/>
      <c r="ED547" s="250"/>
      <c r="EE547" s="250"/>
      <c r="EF547" s="250"/>
      <c r="EG547" s="250"/>
      <c r="EH547" s="250"/>
      <c r="EI547" s="250"/>
    </row>
    <row r="548" spans="1:139" s="184" customFormat="1" ht="31.5" customHeight="1" x14ac:dyDescent="0.2">
      <c r="A548" s="179">
        <v>2022</v>
      </c>
      <c r="B548" s="152">
        <v>3</v>
      </c>
      <c r="C548" s="282">
        <v>44644</v>
      </c>
      <c r="D548" s="152">
        <v>388</v>
      </c>
      <c r="E548" s="152">
        <v>565</v>
      </c>
      <c r="F548" s="152">
        <v>6</v>
      </c>
      <c r="G548" s="183" t="s">
        <v>295</v>
      </c>
      <c r="H548" s="271" t="s">
        <v>296</v>
      </c>
      <c r="I548" s="271" t="s">
        <v>365</v>
      </c>
      <c r="J548" s="271">
        <v>3</v>
      </c>
      <c r="K548" s="271">
        <v>4</v>
      </c>
      <c r="L548" s="185">
        <v>91</v>
      </c>
      <c r="M548" s="186">
        <v>83.72</v>
      </c>
      <c r="N548" s="187">
        <v>98.28</v>
      </c>
      <c r="O548" s="178"/>
      <c r="P548" s="178"/>
      <c r="Q548" s="178"/>
      <c r="R548" s="178">
        <v>108</v>
      </c>
      <c r="S548" s="178">
        <v>111</v>
      </c>
      <c r="T548" s="178"/>
      <c r="U548" s="178"/>
      <c r="V548" s="178"/>
      <c r="W548" s="178">
        <v>86</v>
      </c>
      <c r="X548" s="178">
        <v>88</v>
      </c>
      <c r="Y548" s="153"/>
      <c r="Z548" s="153"/>
      <c r="AA548" s="178">
        <v>105</v>
      </c>
      <c r="AB548" s="178">
        <v>109</v>
      </c>
      <c r="AC548" s="178">
        <v>108</v>
      </c>
      <c r="AD548" s="178">
        <v>103</v>
      </c>
      <c r="AE548" s="178">
        <v>111</v>
      </c>
      <c r="AF548" s="178">
        <v>84</v>
      </c>
      <c r="AG548" s="178">
        <v>83</v>
      </c>
      <c r="AH548" s="178">
        <v>84</v>
      </c>
      <c r="AI548" s="178">
        <v>82</v>
      </c>
      <c r="AJ548" s="178">
        <v>80</v>
      </c>
      <c r="AK548" s="153"/>
      <c r="AL548" s="153"/>
      <c r="AM548" s="178"/>
      <c r="AN548" s="178"/>
      <c r="AO548" s="214"/>
      <c r="AP548" s="168">
        <v>83</v>
      </c>
      <c r="AQ548" s="169">
        <v>130</v>
      </c>
      <c r="AR548" s="167"/>
      <c r="AS548" s="167"/>
      <c r="AT548" s="167"/>
      <c r="AU548" s="167"/>
      <c r="AV548" s="167"/>
      <c r="AW548" s="167">
        <v>13</v>
      </c>
      <c r="AX548" s="167">
        <v>13</v>
      </c>
      <c r="AY548" s="167">
        <v>10</v>
      </c>
      <c r="AZ548" s="167"/>
      <c r="BA548" s="167"/>
      <c r="BB548" s="167"/>
      <c r="BC548" s="167"/>
      <c r="BD548" s="167"/>
      <c r="BE548" s="167"/>
      <c r="BF548" s="167"/>
      <c r="BG548" s="167"/>
      <c r="BH548" s="167"/>
      <c r="BI548" s="167"/>
      <c r="BJ548" s="167"/>
      <c r="BK548" s="167"/>
      <c r="BL548" s="167"/>
      <c r="BM548" s="167"/>
      <c r="BN548" s="167"/>
      <c r="BO548" s="167"/>
      <c r="BP548" s="167"/>
      <c r="BQ548" s="167"/>
      <c r="BR548" s="167"/>
      <c r="BS548" s="167"/>
      <c r="BT548" s="167"/>
      <c r="BU548" s="167"/>
      <c r="BV548" s="167"/>
      <c r="BW548" s="167"/>
      <c r="BX548" s="170"/>
      <c r="BY548" s="170"/>
      <c r="BZ548" s="170"/>
      <c r="CA548" s="170"/>
      <c r="CB548" s="170"/>
      <c r="CC548" s="170"/>
      <c r="CD548" s="170"/>
      <c r="CE548" s="170"/>
      <c r="CF548" s="170"/>
      <c r="CG548" s="171"/>
      <c r="CH548" s="166">
        <v>1.4999999999999999E-2</v>
      </c>
      <c r="CI548" s="283"/>
      <c r="CJ548" s="172"/>
      <c r="CK548" s="154"/>
      <c r="CL548" s="154"/>
      <c r="CM548" s="154"/>
      <c r="CN548" s="154"/>
      <c r="CO548" s="154" t="s">
        <v>400</v>
      </c>
      <c r="CP548" s="273" t="s">
        <v>401</v>
      </c>
      <c r="CQ548" s="250"/>
      <c r="CR548" s="250"/>
      <c r="CS548" s="250">
        <v>12</v>
      </c>
      <c r="CT548" s="250"/>
      <c r="CU548" s="250"/>
      <c r="CV548" s="250"/>
      <c r="CW548" s="250"/>
      <c r="CX548" s="250"/>
      <c r="CY548" s="250" t="str">
        <f t="shared" si="128"/>
        <v/>
      </c>
      <c r="CZ548" s="178">
        <f t="shared" si="129"/>
        <v>108</v>
      </c>
      <c r="DA548" s="178">
        <f t="shared" si="130"/>
        <v>83.857142857142861</v>
      </c>
      <c r="DB548" s="243">
        <f t="shared" si="131"/>
        <v>0</v>
      </c>
      <c r="DC548" s="12">
        <f t="shared" si="132"/>
        <v>36</v>
      </c>
      <c r="DD548" s="271">
        <f t="shared" si="133"/>
        <v>9</v>
      </c>
      <c r="DE548" s="271" t="str">
        <f t="shared" si="134"/>
        <v/>
      </c>
      <c r="DF548" s="167" t="str">
        <f t="shared" si="135"/>
        <v/>
      </c>
      <c r="DG548" s="271" t="str">
        <f t="shared" si="136"/>
        <v/>
      </c>
      <c r="DH548" s="243">
        <f t="shared" si="137"/>
        <v>9</v>
      </c>
      <c r="DI548" s="281">
        <f t="shared" si="138"/>
        <v>1</v>
      </c>
      <c r="DK548" s="12" t="str">
        <f t="shared" si="139"/>
        <v/>
      </c>
      <c r="DM548" s="242">
        <f t="shared" si="140"/>
        <v>-7.1428571428571388</v>
      </c>
      <c r="DN548" s="250">
        <f t="shared" si="141"/>
        <v>0</v>
      </c>
      <c r="DO548" s="250">
        <f t="shared" si="142"/>
        <v>1</v>
      </c>
      <c r="DP548" s="250">
        <f t="shared" si="143"/>
        <v>1</v>
      </c>
      <c r="DQ548" s="250"/>
      <c r="DR548" s="250"/>
      <c r="DS548" s="250"/>
      <c r="DT548" s="250"/>
      <c r="DU548" s="250"/>
      <c r="DV548" s="250"/>
      <c r="DW548" s="250"/>
      <c r="DX548" s="250"/>
      <c r="DY548" s="250"/>
      <c r="DZ548" s="250"/>
      <c r="EA548" s="250"/>
      <c r="EB548" s="250"/>
      <c r="EC548" s="250"/>
      <c r="ED548" s="250"/>
      <c r="EE548" s="250"/>
      <c r="EF548" s="250"/>
      <c r="EG548" s="250"/>
      <c r="EH548" s="250"/>
      <c r="EI548" s="250"/>
    </row>
    <row r="549" spans="1:139" s="184" customFormat="1" ht="31.5" customHeight="1" x14ac:dyDescent="0.2">
      <c r="A549" s="179">
        <v>2022</v>
      </c>
      <c r="B549" s="152">
        <v>3</v>
      </c>
      <c r="C549" s="282">
        <v>44644</v>
      </c>
      <c r="D549" s="152">
        <v>388</v>
      </c>
      <c r="E549" s="152">
        <v>566</v>
      </c>
      <c r="F549" s="152">
        <v>6</v>
      </c>
      <c r="G549" s="183" t="s">
        <v>297</v>
      </c>
      <c r="H549" s="271" t="s">
        <v>298</v>
      </c>
      <c r="I549" s="271" t="s">
        <v>365</v>
      </c>
      <c r="J549" s="271">
        <v>3</v>
      </c>
      <c r="K549" s="271">
        <v>4</v>
      </c>
      <c r="L549" s="185">
        <v>34</v>
      </c>
      <c r="M549" s="186">
        <v>31.28</v>
      </c>
      <c r="N549" s="187">
        <v>36.72</v>
      </c>
      <c r="O549" s="178"/>
      <c r="P549" s="178"/>
      <c r="Q549" s="178"/>
      <c r="R549" s="178">
        <v>25</v>
      </c>
      <c r="S549" s="178">
        <v>29</v>
      </c>
      <c r="T549" s="178"/>
      <c r="U549" s="178"/>
      <c r="V549" s="178"/>
      <c r="W549" s="178">
        <v>22</v>
      </c>
      <c r="X549" s="178">
        <v>22</v>
      </c>
      <c r="Y549" s="153"/>
      <c r="Z549" s="153"/>
      <c r="AA549" s="178">
        <v>54</v>
      </c>
      <c r="AB549" s="178">
        <v>48</v>
      </c>
      <c r="AC549" s="178">
        <v>56</v>
      </c>
      <c r="AD549" s="178">
        <v>64</v>
      </c>
      <c r="AE549" s="178">
        <v>54</v>
      </c>
      <c r="AF549" s="178">
        <v>34</v>
      </c>
      <c r="AG549" s="178">
        <v>36</v>
      </c>
      <c r="AH549" s="178">
        <v>41</v>
      </c>
      <c r="AI549" s="178">
        <v>48</v>
      </c>
      <c r="AJ549" s="178">
        <v>38</v>
      </c>
      <c r="AK549" s="153"/>
      <c r="AL549" s="153"/>
      <c r="AM549" s="178"/>
      <c r="AN549" s="178"/>
      <c r="AO549" s="214"/>
      <c r="AP549" s="168">
        <v>83</v>
      </c>
      <c r="AQ549" s="169">
        <v>130</v>
      </c>
      <c r="AR549" s="167"/>
      <c r="AS549" s="167"/>
      <c r="AT549" s="167"/>
      <c r="AU549" s="167"/>
      <c r="AV549" s="167"/>
      <c r="AW549" s="167"/>
      <c r="AX549" s="167"/>
      <c r="AY549" s="167"/>
      <c r="AZ549" s="167"/>
      <c r="BA549" s="167"/>
      <c r="BB549" s="167"/>
      <c r="BC549" s="167"/>
      <c r="BD549" s="167"/>
      <c r="BE549" s="167"/>
      <c r="BF549" s="167"/>
      <c r="BG549" s="167"/>
      <c r="BH549" s="167"/>
      <c r="BI549" s="167"/>
      <c r="BJ549" s="167"/>
      <c r="BK549" s="167"/>
      <c r="BL549" s="167"/>
      <c r="BM549" s="167"/>
      <c r="BN549" s="167"/>
      <c r="BO549" s="167"/>
      <c r="BP549" s="167"/>
      <c r="BQ549" s="167"/>
      <c r="BR549" s="167"/>
      <c r="BS549" s="167"/>
      <c r="BT549" s="167"/>
      <c r="BU549" s="167"/>
      <c r="BV549" s="167"/>
      <c r="BW549" s="167"/>
      <c r="BX549" s="170"/>
      <c r="BY549" s="170"/>
      <c r="BZ549" s="170"/>
      <c r="CA549" s="170"/>
      <c r="CB549" s="170"/>
      <c r="CC549" s="170"/>
      <c r="CD549" s="170"/>
      <c r="CE549" s="170"/>
      <c r="CF549" s="170"/>
      <c r="CG549" s="171"/>
      <c r="CH549" s="166">
        <v>1.4999999999999999E-2</v>
      </c>
      <c r="CI549" s="283"/>
      <c r="CJ549" s="172"/>
      <c r="CK549" s="154"/>
      <c r="CL549" s="154"/>
      <c r="CM549" s="154"/>
      <c r="CN549" s="154"/>
      <c r="CO549" s="154" t="s">
        <v>400</v>
      </c>
      <c r="CP549" s="273" t="s">
        <v>401</v>
      </c>
      <c r="CQ549" s="250"/>
      <c r="CR549" s="250"/>
      <c r="CS549" s="250">
        <v>12</v>
      </c>
      <c r="CT549" s="250"/>
      <c r="CU549" s="250"/>
      <c r="CV549" s="250"/>
      <c r="CW549" s="250"/>
      <c r="CX549" s="250"/>
      <c r="CY549" s="250" t="str">
        <f t="shared" si="128"/>
        <v/>
      </c>
      <c r="CZ549" s="178">
        <f t="shared" si="129"/>
        <v>47</v>
      </c>
      <c r="DA549" s="178">
        <f t="shared" si="130"/>
        <v>34.428571428571431</v>
      </c>
      <c r="DB549" s="243">
        <f t="shared" si="131"/>
        <v>0</v>
      </c>
      <c r="DC549" s="12">
        <f t="shared" si="132"/>
        <v>0</v>
      </c>
      <c r="DD549" s="271">
        <f t="shared" si="133"/>
        <v>0</v>
      </c>
      <c r="DE549" s="271" t="str">
        <f t="shared" si="134"/>
        <v/>
      </c>
      <c r="DF549" s="167" t="str">
        <f t="shared" si="135"/>
        <v/>
      </c>
      <c r="DG549" s="271" t="str">
        <f t="shared" si="136"/>
        <v/>
      </c>
      <c r="DH549" s="243">
        <f t="shared" si="137"/>
        <v>0</v>
      </c>
      <c r="DI549" s="281" t="str">
        <f t="shared" si="138"/>
        <v/>
      </c>
      <c r="DK549" s="12" t="str">
        <f t="shared" si="139"/>
        <v/>
      </c>
      <c r="DM549" s="242">
        <f t="shared" si="140"/>
        <v>0.4285714285714306</v>
      </c>
      <c r="DN549" s="250">
        <f t="shared" si="141"/>
        <v>0</v>
      </c>
      <c r="DO549" s="250">
        <f t="shared" si="142"/>
        <v>1</v>
      </c>
      <c r="DP549" s="250">
        <f t="shared" si="143"/>
        <v>1</v>
      </c>
      <c r="DQ549" s="250"/>
      <c r="DR549" s="250"/>
      <c r="DS549" s="250"/>
      <c r="DT549" s="250"/>
      <c r="DU549" s="250"/>
      <c r="DV549" s="250"/>
      <c r="DW549" s="250"/>
      <c r="DX549" s="250"/>
      <c r="DY549" s="250"/>
      <c r="DZ549" s="250"/>
      <c r="EA549" s="250"/>
      <c r="EB549" s="250"/>
      <c r="EC549" s="250"/>
      <c r="ED549" s="250"/>
      <c r="EE549" s="250"/>
      <c r="EF549" s="250"/>
      <c r="EG549" s="250"/>
      <c r="EH549" s="250"/>
      <c r="EI549" s="250"/>
    </row>
    <row r="550" spans="1:139" s="184" customFormat="1" ht="31.5" customHeight="1" x14ac:dyDescent="0.2">
      <c r="A550" s="179">
        <v>2022</v>
      </c>
      <c r="B550" s="152">
        <v>3</v>
      </c>
      <c r="C550" s="282">
        <v>44644</v>
      </c>
      <c r="D550" s="152">
        <v>418</v>
      </c>
      <c r="E550" s="152">
        <v>665</v>
      </c>
      <c r="F550" s="152">
        <v>6</v>
      </c>
      <c r="G550" s="183" t="s">
        <v>213</v>
      </c>
      <c r="H550" s="271" t="s">
        <v>214</v>
      </c>
      <c r="I550" s="271" t="s">
        <v>423</v>
      </c>
      <c r="J550" s="271">
        <v>1</v>
      </c>
      <c r="K550" s="271">
        <v>4</v>
      </c>
      <c r="L550" s="185">
        <v>110</v>
      </c>
      <c r="M550" s="186">
        <v>101.2</v>
      </c>
      <c r="N550" s="187">
        <v>118.8</v>
      </c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53"/>
      <c r="Z550" s="153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53">
        <v>152</v>
      </c>
      <c r="AL550" s="153">
        <v>154</v>
      </c>
      <c r="AM550" s="178"/>
      <c r="AN550" s="178"/>
      <c r="AO550" s="214"/>
      <c r="AP550" s="168">
        <v>21</v>
      </c>
      <c r="AQ550" s="169">
        <v>171</v>
      </c>
      <c r="AR550" s="167"/>
      <c r="AS550" s="167"/>
      <c r="AT550" s="167"/>
      <c r="AU550" s="167"/>
      <c r="AV550" s="167"/>
      <c r="AW550" s="167"/>
      <c r="AX550" s="167"/>
      <c r="AY550" s="167"/>
      <c r="AZ550" s="167"/>
      <c r="BA550" s="167"/>
      <c r="BB550" s="167"/>
      <c r="BC550" s="167"/>
      <c r="BD550" s="167"/>
      <c r="BE550" s="167"/>
      <c r="BF550" s="167"/>
      <c r="BG550" s="167"/>
      <c r="BH550" s="167"/>
      <c r="BI550" s="167"/>
      <c r="BJ550" s="167"/>
      <c r="BK550" s="167"/>
      <c r="BL550" s="167"/>
      <c r="BM550" s="167"/>
      <c r="BN550" s="167"/>
      <c r="BO550" s="167"/>
      <c r="BP550" s="167"/>
      <c r="BQ550" s="167"/>
      <c r="BR550" s="167"/>
      <c r="BS550" s="167"/>
      <c r="BT550" s="167"/>
      <c r="BU550" s="167"/>
      <c r="BV550" s="167"/>
      <c r="BW550" s="167"/>
      <c r="BX550" s="170"/>
      <c r="BY550" s="170"/>
      <c r="BZ550" s="170"/>
      <c r="CA550" s="170"/>
      <c r="CB550" s="170"/>
      <c r="CC550" s="170"/>
      <c r="CD550" s="170"/>
      <c r="CE550" s="170"/>
      <c r="CF550" s="170"/>
      <c r="CG550" s="171"/>
      <c r="CH550" s="166">
        <v>1.4999999999999999E-2</v>
      </c>
      <c r="CI550" s="283"/>
      <c r="CJ550" s="172"/>
      <c r="CK550" s="154"/>
      <c r="CL550" s="154"/>
      <c r="CM550" s="154"/>
      <c r="CN550" s="154"/>
      <c r="CO550" s="154" t="s">
        <v>400</v>
      </c>
      <c r="CP550" s="273" t="s">
        <v>401</v>
      </c>
      <c r="CQ550" s="250"/>
      <c r="CR550" s="250"/>
      <c r="CS550" s="250">
        <v>12</v>
      </c>
      <c r="CT550" s="250"/>
      <c r="CU550" s="250"/>
      <c r="CV550" s="250"/>
      <c r="CW550" s="250"/>
      <c r="CX550" s="250"/>
      <c r="CY550" s="250" t="str">
        <f t="shared" si="128"/>
        <v/>
      </c>
      <c r="CZ550" s="178" t="str">
        <f t="shared" si="129"/>
        <v/>
      </c>
      <c r="DA550" s="178" t="str">
        <f t="shared" si="130"/>
        <v/>
      </c>
      <c r="DB550" s="243">
        <f t="shared" si="131"/>
        <v>0</v>
      </c>
      <c r="DC550" s="12">
        <f t="shared" si="132"/>
        <v>0</v>
      </c>
      <c r="DD550" s="271">
        <f t="shared" si="133"/>
        <v>0</v>
      </c>
      <c r="DE550" s="271">
        <f t="shared" si="134"/>
        <v>153</v>
      </c>
      <c r="DF550" s="167">
        <f t="shared" si="135"/>
        <v>24</v>
      </c>
      <c r="DG550" s="271">
        <f t="shared" si="136"/>
        <v>0</v>
      </c>
      <c r="DH550" s="243">
        <f t="shared" si="137"/>
        <v>0</v>
      </c>
      <c r="DI550" s="281" t="str">
        <f t="shared" si="138"/>
        <v/>
      </c>
      <c r="DK550" s="12">
        <f t="shared" si="139"/>
        <v>3</v>
      </c>
      <c r="DM550" s="242" t="str">
        <f t="shared" si="140"/>
        <v/>
      </c>
      <c r="DN550" s="250">
        <f t="shared" si="141"/>
        <v>1</v>
      </c>
      <c r="DO550" s="250">
        <f t="shared" si="142"/>
        <v>1</v>
      </c>
      <c r="DP550" s="250">
        <f t="shared" si="143"/>
        <v>0</v>
      </c>
      <c r="DQ550" s="250"/>
      <c r="DR550" s="250"/>
      <c r="DS550" s="250"/>
      <c r="DT550" s="250"/>
      <c r="DU550" s="250"/>
      <c r="DV550" s="250"/>
      <c r="DW550" s="250"/>
      <c r="DX550" s="250"/>
      <c r="DY550" s="250"/>
      <c r="DZ550" s="250"/>
      <c r="EA550" s="250"/>
      <c r="EB550" s="250"/>
      <c r="EC550" s="250"/>
      <c r="ED550" s="250"/>
      <c r="EE550" s="250"/>
      <c r="EF550" s="250"/>
      <c r="EG550" s="250"/>
      <c r="EH550" s="250"/>
      <c r="EI550" s="250"/>
    </row>
    <row r="551" spans="1:139" s="184" customFormat="1" ht="31.5" customHeight="1" x14ac:dyDescent="0.2">
      <c r="A551" s="179">
        <v>2022</v>
      </c>
      <c r="B551" s="152">
        <v>3</v>
      </c>
      <c r="C551" s="282">
        <v>44644</v>
      </c>
      <c r="D551" s="152">
        <v>388</v>
      </c>
      <c r="E551" s="152">
        <v>566</v>
      </c>
      <c r="F551" s="152">
        <v>7</v>
      </c>
      <c r="G551" s="183" t="s">
        <v>297</v>
      </c>
      <c r="H551" s="271" t="s">
        <v>298</v>
      </c>
      <c r="I551" s="271" t="s">
        <v>365</v>
      </c>
      <c r="J551" s="271">
        <v>3</v>
      </c>
      <c r="K551" s="271">
        <v>4</v>
      </c>
      <c r="L551" s="185">
        <v>34</v>
      </c>
      <c r="M551" s="186">
        <v>31.28</v>
      </c>
      <c r="N551" s="187">
        <v>36.72</v>
      </c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53"/>
      <c r="Z551" s="153">
        <v>140</v>
      </c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53">
        <v>135</v>
      </c>
      <c r="AL551" s="153">
        <v>133</v>
      </c>
      <c r="AM551" s="178"/>
      <c r="AN551" s="178"/>
      <c r="AO551" s="214"/>
      <c r="AP551" s="168">
        <v>83</v>
      </c>
      <c r="AQ551" s="169">
        <v>130</v>
      </c>
      <c r="AR551" s="167"/>
      <c r="AS551" s="167"/>
      <c r="AT551" s="167"/>
      <c r="AU551" s="167"/>
      <c r="AV551" s="167"/>
      <c r="AW551" s="167"/>
      <c r="AX551" s="167"/>
      <c r="AY551" s="167"/>
      <c r="AZ551" s="167"/>
      <c r="BA551" s="167"/>
      <c r="BB551" s="167"/>
      <c r="BC551" s="167"/>
      <c r="BD551" s="167"/>
      <c r="BE551" s="167"/>
      <c r="BF551" s="167"/>
      <c r="BG551" s="167"/>
      <c r="BH551" s="167"/>
      <c r="BI551" s="167"/>
      <c r="BJ551" s="167"/>
      <c r="BK551" s="167"/>
      <c r="BL551" s="167"/>
      <c r="BM551" s="167"/>
      <c r="BN551" s="167"/>
      <c r="BO551" s="167"/>
      <c r="BP551" s="167"/>
      <c r="BQ551" s="167"/>
      <c r="BR551" s="167"/>
      <c r="BS551" s="167"/>
      <c r="BT551" s="167"/>
      <c r="BU551" s="167"/>
      <c r="BV551" s="167"/>
      <c r="BW551" s="167"/>
      <c r="BX551" s="170"/>
      <c r="BY551" s="170"/>
      <c r="BZ551" s="170"/>
      <c r="CA551" s="170"/>
      <c r="CB551" s="170"/>
      <c r="CC551" s="170"/>
      <c r="CD551" s="170"/>
      <c r="CE551" s="170"/>
      <c r="CF551" s="170"/>
      <c r="CG551" s="171"/>
      <c r="CH551" s="166">
        <v>1.4999999999999999E-2</v>
      </c>
      <c r="CI551" s="283"/>
      <c r="CJ551" s="172"/>
      <c r="CK551" s="154"/>
      <c r="CL551" s="154"/>
      <c r="CM551" s="154"/>
      <c r="CN551" s="154"/>
      <c r="CO551" s="154" t="s">
        <v>400</v>
      </c>
      <c r="CP551" s="273" t="s">
        <v>401</v>
      </c>
      <c r="CQ551" s="250"/>
      <c r="CR551" s="250"/>
      <c r="CS551" s="250">
        <v>12</v>
      </c>
      <c r="CT551" s="250"/>
      <c r="CU551" s="250"/>
      <c r="CV551" s="250"/>
      <c r="CW551" s="250"/>
      <c r="CX551" s="250"/>
      <c r="CY551" s="250" t="str">
        <f t="shared" si="128"/>
        <v/>
      </c>
      <c r="CZ551" s="178" t="str">
        <f t="shared" si="129"/>
        <v/>
      </c>
      <c r="DA551" s="178" t="str">
        <f t="shared" si="130"/>
        <v/>
      </c>
      <c r="DB551" s="243">
        <f t="shared" si="131"/>
        <v>0</v>
      </c>
      <c r="DC551" s="12">
        <f t="shared" si="132"/>
        <v>0</v>
      </c>
      <c r="DD551" s="271">
        <f t="shared" si="133"/>
        <v>0</v>
      </c>
      <c r="DE551" s="271">
        <f t="shared" si="134"/>
        <v>136</v>
      </c>
      <c r="DF551" s="167">
        <f t="shared" si="135"/>
        <v>79</v>
      </c>
      <c r="DG551" s="271">
        <f t="shared" si="136"/>
        <v>0</v>
      </c>
      <c r="DH551" s="243">
        <f t="shared" si="137"/>
        <v>0</v>
      </c>
      <c r="DI551" s="281" t="str">
        <f t="shared" si="138"/>
        <v/>
      </c>
      <c r="DK551" s="12">
        <f t="shared" si="139"/>
        <v>-4</v>
      </c>
      <c r="DM551" s="242" t="str">
        <f t="shared" si="140"/>
        <v/>
      </c>
      <c r="DN551" s="250">
        <f t="shared" si="141"/>
        <v>0</v>
      </c>
      <c r="DO551" s="250">
        <f t="shared" si="142"/>
        <v>1</v>
      </c>
      <c r="DP551" s="250">
        <f t="shared" si="143"/>
        <v>0</v>
      </c>
      <c r="DQ551" s="250"/>
      <c r="DR551" s="250"/>
      <c r="DS551" s="250"/>
      <c r="DT551" s="250"/>
      <c r="DU551" s="250"/>
      <c r="DV551" s="250"/>
      <c r="DW551" s="250"/>
      <c r="DX551" s="250"/>
      <c r="DY551" s="250"/>
      <c r="DZ551" s="250"/>
      <c r="EA551" s="250"/>
      <c r="EB551" s="250"/>
      <c r="EC551" s="250"/>
      <c r="ED551" s="250"/>
      <c r="EE551" s="250"/>
      <c r="EF551" s="250"/>
      <c r="EG551" s="250"/>
      <c r="EH551" s="250"/>
      <c r="EI551" s="250"/>
    </row>
    <row r="552" spans="1:139" s="184" customFormat="1" ht="31.5" customHeight="1" x14ac:dyDescent="0.2">
      <c r="A552" s="179">
        <v>2022</v>
      </c>
      <c r="B552" s="152">
        <v>3</v>
      </c>
      <c r="C552" s="282">
        <v>44644</v>
      </c>
      <c r="D552" s="152">
        <v>416</v>
      </c>
      <c r="E552" s="152">
        <v>659</v>
      </c>
      <c r="F552" s="152">
        <v>7</v>
      </c>
      <c r="G552" s="183" t="s">
        <v>289</v>
      </c>
      <c r="H552" s="271" t="s">
        <v>290</v>
      </c>
      <c r="I552" s="271" t="s">
        <v>365</v>
      </c>
      <c r="J552" s="271">
        <v>2</v>
      </c>
      <c r="K552" s="271">
        <v>1</v>
      </c>
      <c r="L552" s="185">
        <v>301</v>
      </c>
      <c r="M552" s="186">
        <v>283.24099999999999</v>
      </c>
      <c r="N552" s="187">
        <v>322.37099999999998</v>
      </c>
      <c r="O552" s="178">
        <v>431</v>
      </c>
      <c r="P552" s="178">
        <v>429</v>
      </c>
      <c r="Q552" s="178"/>
      <c r="R552" s="178"/>
      <c r="S552" s="178"/>
      <c r="T552" s="178">
        <v>291</v>
      </c>
      <c r="U552" s="178">
        <v>290</v>
      </c>
      <c r="V552" s="178"/>
      <c r="W552" s="178"/>
      <c r="X552" s="178"/>
      <c r="Y552" s="153"/>
      <c r="Z552" s="153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53"/>
      <c r="AL552" s="153"/>
      <c r="AM552" s="178"/>
      <c r="AN552" s="178"/>
      <c r="AO552" s="214"/>
      <c r="AP552" s="168">
        <v>55</v>
      </c>
      <c r="AQ552" s="169">
        <v>131</v>
      </c>
      <c r="AR552" s="167"/>
      <c r="AS552" s="167"/>
      <c r="AT552" s="167"/>
      <c r="AU552" s="167"/>
      <c r="AV552" s="167">
        <v>450</v>
      </c>
      <c r="AW552" s="167">
        <v>2</v>
      </c>
      <c r="AX552" s="167">
        <v>2</v>
      </c>
      <c r="AY552" s="167">
        <v>2</v>
      </c>
      <c r="AZ552" s="167"/>
      <c r="BA552" s="167"/>
      <c r="BB552" s="167"/>
      <c r="BC552" s="167"/>
      <c r="BD552" s="167"/>
      <c r="BE552" s="167"/>
      <c r="BF552" s="167"/>
      <c r="BG552" s="167"/>
      <c r="BH552" s="167">
        <v>456</v>
      </c>
      <c r="BI552" s="167"/>
      <c r="BJ552" s="167"/>
      <c r="BK552" s="167"/>
      <c r="BL552" s="167"/>
      <c r="BM552" s="167"/>
      <c r="BN552" s="167"/>
      <c r="BO552" s="167"/>
      <c r="BP552" s="167"/>
      <c r="BQ552" s="167"/>
      <c r="BR552" s="167"/>
      <c r="BS552" s="167"/>
      <c r="BT552" s="167"/>
      <c r="BU552" s="167"/>
      <c r="BV552" s="167"/>
      <c r="BW552" s="167"/>
      <c r="BX552" s="170"/>
      <c r="BY552" s="170"/>
      <c r="BZ552" s="170"/>
      <c r="CA552" s="170"/>
      <c r="CB552" s="170"/>
      <c r="CC552" s="170"/>
      <c r="CD552" s="170"/>
      <c r="CE552" s="170"/>
      <c r="CF552" s="170"/>
      <c r="CG552" s="171"/>
      <c r="CH552" s="166">
        <v>1.4999999999999999E-2</v>
      </c>
      <c r="CI552" s="283"/>
      <c r="CJ552" s="172"/>
      <c r="CK552" s="154"/>
      <c r="CL552" s="154"/>
      <c r="CM552" s="154"/>
      <c r="CN552" s="154"/>
      <c r="CO552" s="154" t="s">
        <v>367</v>
      </c>
      <c r="CP552" s="273" t="s">
        <v>368</v>
      </c>
      <c r="CQ552" s="250" t="s">
        <v>444</v>
      </c>
      <c r="CR552" s="250" t="s">
        <v>370</v>
      </c>
      <c r="CS552" s="250">
        <v>12</v>
      </c>
      <c r="CT552" s="250"/>
      <c r="CU552" s="250"/>
      <c r="CV552" s="250"/>
      <c r="CW552" s="250"/>
      <c r="CX552" s="250"/>
      <c r="CY552" s="250" t="str">
        <f t="shared" si="128"/>
        <v/>
      </c>
      <c r="CZ552" s="178">
        <f t="shared" si="129"/>
        <v>430</v>
      </c>
      <c r="DA552" s="178">
        <f t="shared" si="130"/>
        <v>290.5</v>
      </c>
      <c r="DB552" s="243">
        <f t="shared" si="131"/>
        <v>450</v>
      </c>
      <c r="DC552" s="12">
        <f t="shared" si="132"/>
        <v>6</v>
      </c>
      <c r="DD552" s="271">
        <f t="shared" si="133"/>
        <v>6</v>
      </c>
      <c r="DE552" s="271" t="str">
        <f t="shared" si="134"/>
        <v/>
      </c>
      <c r="DF552" s="167" t="str">
        <f t="shared" si="135"/>
        <v/>
      </c>
      <c r="DG552" s="271" t="str">
        <f t="shared" si="136"/>
        <v/>
      </c>
      <c r="DH552" s="243">
        <f t="shared" si="137"/>
        <v>456</v>
      </c>
      <c r="DI552" s="281">
        <f t="shared" si="138"/>
        <v>1.3157894736842105E-2</v>
      </c>
      <c r="DK552" s="12" t="str">
        <f t="shared" si="139"/>
        <v/>
      </c>
      <c r="DM552" s="242">
        <f t="shared" si="140"/>
        <v>-10.5</v>
      </c>
      <c r="DN552" s="250">
        <f t="shared" si="141"/>
        <v>0</v>
      </c>
      <c r="DO552" s="250">
        <f t="shared" si="142"/>
        <v>1</v>
      </c>
      <c r="DP552" s="250">
        <f t="shared" si="143"/>
        <v>1</v>
      </c>
      <c r="DQ552" s="250"/>
      <c r="DR552" s="250"/>
      <c r="DS552" s="250"/>
      <c r="DT552" s="250"/>
      <c r="DU552" s="250"/>
      <c r="DV552" s="250"/>
      <c r="DW552" s="250"/>
      <c r="DX552" s="250"/>
      <c r="DY552" s="250"/>
      <c r="DZ552" s="250"/>
      <c r="EA552" s="250"/>
      <c r="EB552" s="250"/>
      <c r="EC552" s="250"/>
      <c r="ED552" s="250"/>
      <c r="EE552" s="250"/>
      <c r="EF552" s="250"/>
      <c r="EG552" s="250"/>
      <c r="EH552" s="250"/>
      <c r="EI552" s="250"/>
    </row>
    <row r="553" spans="1:139" s="184" customFormat="1" ht="31.5" customHeight="1" x14ac:dyDescent="0.2">
      <c r="A553" s="179">
        <v>2022</v>
      </c>
      <c r="B553" s="152">
        <v>3</v>
      </c>
      <c r="C553" s="282">
        <v>44644</v>
      </c>
      <c r="D553" s="152">
        <v>380</v>
      </c>
      <c r="E553" s="152">
        <v>444</v>
      </c>
      <c r="F553" s="152">
        <v>8</v>
      </c>
      <c r="G553" s="183" t="s">
        <v>247</v>
      </c>
      <c r="H553" s="271" t="s">
        <v>248</v>
      </c>
      <c r="I553" s="271" t="s">
        <v>365</v>
      </c>
      <c r="J553" s="271">
        <v>4</v>
      </c>
      <c r="K553" s="271">
        <v>2</v>
      </c>
      <c r="L553" s="185">
        <v>166</v>
      </c>
      <c r="M553" s="186">
        <v>159.02799999999999</v>
      </c>
      <c r="N553" s="187">
        <v>175.96</v>
      </c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53">
        <v>157</v>
      </c>
      <c r="Z553" s="153">
        <v>153</v>
      </c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53">
        <v>157</v>
      </c>
      <c r="AL553" s="153">
        <v>153</v>
      </c>
      <c r="AM553" s="178"/>
      <c r="AN553" s="178"/>
      <c r="AO553" s="214"/>
      <c r="AP553" s="168">
        <v>90</v>
      </c>
      <c r="AQ553" s="169">
        <v>160</v>
      </c>
      <c r="AR553" s="167"/>
      <c r="AS553" s="167"/>
      <c r="AT553" s="167"/>
      <c r="AU553" s="167"/>
      <c r="AV553" s="167"/>
      <c r="AW553" s="167"/>
      <c r="AX553" s="167"/>
      <c r="AY553" s="167"/>
      <c r="AZ553" s="167"/>
      <c r="BA553" s="167"/>
      <c r="BB553" s="167"/>
      <c r="BC553" s="167"/>
      <c r="BD553" s="167"/>
      <c r="BE553" s="167"/>
      <c r="BF553" s="167"/>
      <c r="BG553" s="167"/>
      <c r="BH553" s="167"/>
      <c r="BI553" s="167"/>
      <c r="BJ553" s="167"/>
      <c r="BK553" s="167"/>
      <c r="BL553" s="167"/>
      <c r="BM553" s="167"/>
      <c r="BN553" s="167"/>
      <c r="BO553" s="167"/>
      <c r="BP553" s="167"/>
      <c r="BQ553" s="167"/>
      <c r="BR553" s="167"/>
      <c r="BS553" s="167"/>
      <c r="BT553" s="167"/>
      <c r="BU553" s="167"/>
      <c r="BV553" s="167"/>
      <c r="BW553" s="167"/>
      <c r="BX553" s="170"/>
      <c r="BY553" s="170"/>
      <c r="BZ553" s="170"/>
      <c r="CA553" s="170"/>
      <c r="CB553" s="170"/>
      <c r="CC553" s="170"/>
      <c r="CD553" s="170"/>
      <c r="CE553" s="170"/>
      <c r="CF553" s="170"/>
      <c r="CG553" s="171"/>
      <c r="CH553" s="166">
        <v>1.4999999999999999E-2</v>
      </c>
      <c r="CI553" s="283"/>
      <c r="CJ553" s="172"/>
      <c r="CK553" s="154"/>
      <c r="CL553" s="154"/>
      <c r="CM553" s="154"/>
      <c r="CN553" s="154"/>
      <c r="CO553" s="154" t="s">
        <v>400</v>
      </c>
      <c r="CP553" s="273" t="s">
        <v>401</v>
      </c>
      <c r="CQ553" s="250"/>
      <c r="CR553" s="250"/>
      <c r="CS553" s="250">
        <v>12</v>
      </c>
      <c r="CT553" s="250"/>
      <c r="CU553" s="250"/>
      <c r="CV553" s="250"/>
      <c r="CW553" s="250"/>
      <c r="CX553" s="250"/>
      <c r="CY553" s="250" t="str">
        <f t="shared" si="128"/>
        <v/>
      </c>
      <c r="CZ553" s="178" t="str">
        <f t="shared" si="129"/>
        <v/>
      </c>
      <c r="DA553" s="178" t="str">
        <f t="shared" si="130"/>
        <v/>
      </c>
      <c r="DB553" s="243">
        <f t="shared" si="131"/>
        <v>0</v>
      </c>
      <c r="DC553" s="12">
        <f t="shared" si="132"/>
        <v>0</v>
      </c>
      <c r="DD553" s="271">
        <f t="shared" si="133"/>
        <v>0</v>
      </c>
      <c r="DE553" s="271">
        <f t="shared" si="134"/>
        <v>155</v>
      </c>
      <c r="DF553" s="167">
        <f t="shared" si="135"/>
        <v>93</v>
      </c>
      <c r="DG553" s="271">
        <f t="shared" si="136"/>
        <v>0</v>
      </c>
      <c r="DH553" s="243">
        <f t="shared" si="137"/>
        <v>0</v>
      </c>
      <c r="DI553" s="281" t="str">
        <f t="shared" si="138"/>
        <v/>
      </c>
      <c r="DK553" s="12">
        <f t="shared" si="139"/>
        <v>3</v>
      </c>
      <c r="DM553" s="242" t="str">
        <f t="shared" si="140"/>
        <v/>
      </c>
      <c r="DN553" s="250">
        <f t="shared" si="141"/>
        <v>1</v>
      </c>
      <c r="DO553" s="250">
        <f t="shared" si="142"/>
        <v>1</v>
      </c>
      <c r="DP553" s="250">
        <f t="shared" si="143"/>
        <v>0</v>
      </c>
      <c r="DQ553" s="250"/>
      <c r="DR553" s="250"/>
      <c r="DS553" s="250"/>
      <c r="DT553" s="250"/>
      <c r="DU553" s="250"/>
      <c r="DV553" s="250"/>
      <c r="DW553" s="250"/>
      <c r="DX553" s="250"/>
      <c r="DY553" s="250"/>
      <c r="DZ553" s="250"/>
      <c r="EA553" s="250"/>
      <c r="EB553" s="250"/>
      <c r="EC553" s="250"/>
      <c r="ED553" s="250"/>
      <c r="EE553" s="250"/>
      <c r="EF553" s="250"/>
      <c r="EG553" s="250"/>
      <c r="EH553" s="250"/>
      <c r="EI553" s="250"/>
    </row>
    <row r="554" spans="1:139" s="184" customFormat="1" ht="31.5" customHeight="1" x14ac:dyDescent="0.2">
      <c r="A554" s="179">
        <v>2022</v>
      </c>
      <c r="B554" s="152">
        <v>3</v>
      </c>
      <c r="C554" s="282">
        <v>44644</v>
      </c>
      <c r="D554" s="152">
        <v>227</v>
      </c>
      <c r="E554" s="152">
        <v>155</v>
      </c>
      <c r="F554" s="152">
        <v>28</v>
      </c>
      <c r="G554" s="183" t="s">
        <v>153</v>
      </c>
      <c r="H554" s="271" t="s">
        <v>154</v>
      </c>
      <c r="I554" s="271" t="s">
        <v>390</v>
      </c>
      <c r="J554" s="271">
        <v>3</v>
      </c>
      <c r="K554" s="271">
        <v>2</v>
      </c>
      <c r="L554" s="185">
        <v>122</v>
      </c>
      <c r="M554" s="186">
        <v>113.46</v>
      </c>
      <c r="N554" s="187">
        <v>130.54</v>
      </c>
      <c r="O554" s="178">
        <v>177</v>
      </c>
      <c r="P554" s="178">
        <v>172</v>
      </c>
      <c r="Q554" s="178">
        <v>179</v>
      </c>
      <c r="R554" s="178"/>
      <c r="S554" s="178"/>
      <c r="T554" s="178">
        <v>128</v>
      </c>
      <c r="U554" s="178">
        <v>125</v>
      </c>
      <c r="V554" s="178">
        <v>122</v>
      </c>
      <c r="W554" s="178"/>
      <c r="X554" s="178"/>
      <c r="Y554" s="153"/>
      <c r="Z554" s="153">
        <v>127</v>
      </c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53"/>
      <c r="AL554" s="153"/>
      <c r="AM554" s="178"/>
      <c r="AN554" s="178"/>
      <c r="AO554" s="214"/>
      <c r="AP554" s="168">
        <v>80</v>
      </c>
      <c r="AQ554" s="169">
        <v>135</v>
      </c>
      <c r="AR554" s="167"/>
      <c r="AS554" s="167"/>
      <c r="AT554" s="167"/>
      <c r="AU554" s="167"/>
      <c r="AV554" s="167">
        <v>1512</v>
      </c>
      <c r="AW554" s="167">
        <v>6</v>
      </c>
      <c r="AX554" s="167">
        <v>6</v>
      </c>
      <c r="AY554" s="167">
        <v>6</v>
      </c>
      <c r="AZ554" s="167"/>
      <c r="BA554" s="167"/>
      <c r="BB554" s="167"/>
      <c r="BC554" s="167"/>
      <c r="BD554" s="167"/>
      <c r="BE554" s="167"/>
      <c r="BF554" s="167"/>
      <c r="BG554" s="167"/>
      <c r="BH554" s="167">
        <v>1521</v>
      </c>
      <c r="BI554" s="167"/>
      <c r="BJ554" s="167"/>
      <c r="BK554" s="167">
        <v>384</v>
      </c>
      <c r="BL554" s="167"/>
      <c r="BM554" s="167"/>
      <c r="BN554" s="167"/>
      <c r="BO554" s="167"/>
      <c r="BP554" s="167"/>
      <c r="BQ554" s="167"/>
      <c r="BR554" s="167"/>
      <c r="BS554" s="167"/>
      <c r="BT554" s="167"/>
      <c r="BU554" s="167"/>
      <c r="BV554" s="167"/>
      <c r="BW554" s="167"/>
      <c r="BX554" s="170"/>
      <c r="BY554" s="170"/>
      <c r="BZ554" s="170"/>
      <c r="CA554" s="170"/>
      <c r="CB554" s="170"/>
      <c r="CC554" s="170"/>
      <c r="CD554" s="170"/>
      <c r="CE554" s="170"/>
      <c r="CF554" s="170"/>
      <c r="CG554" s="171"/>
      <c r="CH554" s="166">
        <v>0.02</v>
      </c>
      <c r="CI554" s="283"/>
      <c r="CJ554" s="172"/>
      <c r="CK554" s="154"/>
      <c r="CL554" s="154"/>
      <c r="CM554" s="154"/>
      <c r="CN554" s="154"/>
      <c r="CO554" s="154" t="s">
        <v>375</v>
      </c>
      <c r="CP554" s="273" t="s">
        <v>391</v>
      </c>
      <c r="CQ554" s="250" t="s">
        <v>392</v>
      </c>
      <c r="CR554" s="250"/>
      <c r="CS554" s="250">
        <v>12</v>
      </c>
      <c r="CT554" s="250"/>
      <c r="CU554" s="250"/>
      <c r="CV554" s="250"/>
      <c r="CW554" s="250"/>
      <c r="CX554" s="250"/>
      <c r="CY554" s="250" t="str">
        <f t="shared" si="128"/>
        <v/>
      </c>
      <c r="CZ554" s="178">
        <f t="shared" si="129"/>
        <v>176</v>
      </c>
      <c r="DA554" s="178">
        <f t="shared" si="130"/>
        <v>125</v>
      </c>
      <c r="DB554" s="243">
        <f t="shared" si="131"/>
        <v>1896</v>
      </c>
      <c r="DC554" s="12">
        <f t="shared" si="132"/>
        <v>18</v>
      </c>
      <c r="DD554" s="271">
        <f t="shared" si="133"/>
        <v>9</v>
      </c>
      <c r="DE554" s="271">
        <f t="shared" si="134"/>
        <v>127</v>
      </c>
      <c r="DF554" s="167">
        <f t="shared" si="135"/>
        <v>85</v>
      </c>
      <c r="DG554" s="271">
        <f t="shared" si="136"/>
        <v>0.1</v>
      </c>
      <c r="DH554" s="243">
        <f t="shared" si="137"/>
        <v>1905</v>
      </c>
      <c r="DI554" s="281">
        <f t="shared" si="138"/>
        <v>4.7244094488188976E-3</v>
      </c>
      <c r="DK554" s="12">
        <f t="shared" si="139"/>
        <v>5</v>
      </c>
      <c r="DM554" s="242">
        <f t="shared" si="140"/>
        <v>3</v>
      </c>
      <c r="DN554" s="250">
        <f t="shared" si="141"/>
        <v>1</v>
      </c>
      <c r="DO554" s="250">
        <f t="shared" si="142"/>
        <v>1</v>
      </c>
      <c r="DP554" s="250">
        <f t="shared" si="143"/>
        <v>1</v>
      </c>
      <c r="DQ554" s="250"/>
      <c r="DR554" s="250"/>
      <c r="DS554" s="250"/>
      <c r="DT554" s="250"/>
      <c r="DU554" s="250"/>
      <c r="DV554" s="250"/>
      <c r="DW554" s="250"/>
      <c r="DX554" s="250"/>
      <c r="DY554" s="250"/>
      <c r="DZ554" s="250"/>
      <c r="EA554" s="250"/>
      <c r="EB554" s="250"/>
      <c r="EC554" s="250"/>
      <c r="ED554" s="250"/>
      <c r="EE554" s="250"/>
      <c r="EF554" s="250"/>
      <c r="EG554" s="250"/>
      <c r="EH554" s="250"/>
      <c r="EI554" s="250"/>
    </row>
    <row r="555" spans="1:139" s="184" customFormat="1" ht="31.5" customHeight="1" x14ac:dyDescent="0.2">
      <c r="A555" s="179">
        <v>2022</v>
      </c>
      <c r="B555" s="152">
        <v>3</v>
      </c>
      <c r="C555" s="282">
        <v>44644</v>
      </c>
      <c r="D555" s="152">
        <v>433</v>
      </c>
      <c r="E555" s="152">
        <v>452</v>
      </c>
      <c r="F555" s="152">
        <v>46</v>
      </c>
      <c r="G555" s="183" t="s">
        <v>169</v>
      </c>
      <c r="H555" s="271" t="s">
        <v>170</v>
      </c>
      <c r="I555" s="271" t="s">
        <v>395</v>
      </c>
      <c r="J555" s="271">
        <v>4</v>
      </c>
      <c r="K555" s="271">
        <v>2</v>
      </c>
      <c r="L555" s="185">
        <v>270</v>
      </c>
      <c r="M555" s="186">
        <v>251.1</v>
      </c>
      <c r="N555" s="187">
        <v>288.89999999999998</v>
      </c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53"/>
      <c r="Z555" s="153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53"/>
      <c r="AL555" s="153"/>
      <c r="AM555" s="178"/>
      <c r="AN555" s="178"/>
      <c r="AO555" s="214"/>
      <c r="AP555" s="168">
        <v>96</v>
      </c>
      <c r="AQ555" s="169">
        <v>150</v>
      </c>
      <c r="AR555" s="167"/>
      <c r="AS555" s="167"/>
      <c r="AT555" s="167"/>
      <c r="AU555" s="167"/>
      <c r="AV555" s="167"/>
      <c r="AW555" s="167"/>
      <c r="AX555" s="167"/>
      <c r="AY555" s="167"/>
      <c r="AZ555" s="167"/>
      <c r="BA555" s="167"/>
      <c r="BB555" s="167"/>
      <c r="BC555" s="167"/>
      <c r="BD555" s="167"/>
      <c r="BE555" s="167"/>
      <c r="BF555" s="167"/>
      <c r="BG555" s="167"/>
      <c r="BH555" s="167"/>
      <c r="BI555" s="167"/>
      <c r="BJ555" s="167"/>
      <c r="BK555" s="167">
        <v>1280</v>
      </c>
      <c r="BL555" s="167"/>
      <c r="BM555" s="167"/>
      <c r="BN555" s="167"/>
      <c r="BO555" s="167"/>
      <c r="BP555" s="167"/>
      <c r="BQ555" s="167"/>
      <c r="BR555" s="167"/>
      <c r="BS555" s="167"/>
      <c r="BT555" s="167"/>
      <c r="BU555" s="167"/>
      <c r="BV555" s="167"/>
      <c r="BW555" s="167"/>
      <c r="BX555" s="170"/>
      <c r="BY555" s="170"/>
      <c r="BZ555" s="170"/>
      <c r="CA555" s="170"/>
      <c r="CB555" s="170"/>
      <c r="CC555" s="170"/>
      <c r="CD555" s="170"/>
      <c r="CE555" s="170"/>
      <c r="CF555" s="170"/>
      <c r="CG555" s="171"/>
      <c r="CH555" s="166">
        <v>0.02</v>
      </c>
      <c r="CI555" s="283"/>
      <c r="CJ555" s="172"/>
      <c r="CK555" s="154"/>
      <c r="CL555" s="154"/>
      <c r="CM555" s="154"/>
      <c r="CN555" s="154"/>
      <c r="CO555" s="154" t="s">
        <v>375</v>
      </c>
      <c r="CP555" s="273" t="s">
        <v>391</v>
      </c>
      <c r="CQ555" s="250"/>
      <c r="CR555" s="250"/>
      <c r="CS555" s="250">
        <v>12</v>
      </c>
      <c r="CT555" s="250"/>
      <c r="CU555" s="250"/>
      <c r="CV555" s="250"/>
      <c r="CW555" s="250"/>
      <c r="CX555" s="250"/>
      <c r="CY555" s="250" t="str">
        <f t="shared" si="128"/>
        <v/>
      </c>
      <c r="CZ555" s="178" t="str">
        <f t="shared" si="129"/>
        <v/>
      </c>
      <c r="DA555" s="178" t="str">
        <f t="shared" si="130"/>
        <v/>
      </c>
      <c r="DB555" s="243">
        <f t="shared" si="131"/>
        <v>1280</v>
      </c>
      <c r="DC555" s="12">
        <f t="shared" si="132"/>
        <v>0</v>
      </c>
      <c r="DD555" s="271">
        <f t="shared" si="133"/>
        <v>0</v>
      </c>
      <c r="DE555" s="271" t="str">
        <f t="shared" si="134"/>
        <v/>
      </c>
      <c r="DF555" s="167" t="str">
        <f t="shared" si="135"/>
        <v/>
      </c>
      <c r="DG555" s="271" t="str">
        <f t="shared" si="136"/>
        <v/>
      </c>
      <c r="DH555" s="243">
        <f t="shared" si="137"/>
        <v>1280</v>
      </c>
      <c r="DI555" s="281">
        <f t="shared" si="138"/>
        <v>0</v>
      </c>
      <c r="DK555" s="12" t="str">
        <f t="shared" si="139"/>
        <v/>
      </c>
      <c r="DM555" s="242" t="str">
        <f t="shared" si="140"/>
        <v/>
      </c>
      <c r="DN555" s="250">
        <f t="shared" si="141"/>
        <v>0</v>
      </c>
      <c r="DO555" s="250">
        <f t="shared" si="142"/>
        <v>1</v>
      </c>
      <c r="DP555" s="250">
        <f t="shared" si="143"/>
        <v>0</v>
      </c>
      <c r="DQ555" s="250"/>
      <c r="DR555" s="250"/>
      <c r="DS555" s="250"/>
      <c r="DT555" s="250"/>
      <c r="DU555" s="250"/>
      <c r="DV555" s="250"/>
      <c r="DW555" s="250"/>
      <c r="DX555" s="250"/>
      <c r="DY555" s="250"/>
      <c r="DZ555" s="250"/>
      <c r="EA555" s="250"/>
      <c r="EB555" s="250"/>
      <c r="EC555" s="250"/>
      <c r="ED555" s="250"/>
      <c r="EE555" s="250"/>
      <c r="EF555" s="250"/>
      <c r="EG555" s="250"/>
      <c r="EH555" s="250"/>
      <c r="EI555" s="250"/>
    </row>
    <row r="556" spans="1:139" s="184" customFormat="1" ht="31.5" customHeight="1" x14ac:dyDescent="0.2">
      <c r="A556" s="179">
        <v>2022</v>
      </c>
      <c r="B556" s="152">
        <v>3</v>
      </c>
      <c r="C556" s="282">
        <v>44644</v>
      </c>
      <c r="D556" s="152">
        <v>433</v>
      </c>
      <c r="E556" s="152">
        <v>453</v>
      </c>
      <c r="F556" s="152">
        <v>46</v>
      </c>
      <c r="G556" s="183" t="s">
        <v>171</v>
      </c>
      <c r="H556" s="271" t="s">
        <v>172</v>
      </c>
      <c r="I556" s="271" t="s">
        <v>395</v>
      </c>
      <c r="J556" s="271">
        <v>4</v>
      </c>
      <c r="K556" s="271">
        <v>2</v>
      </c>
      <c r="L556" s="185">
        <v>175</v>
      </c>
      <c r="M556" s="186">
        <v>162.75</v>
      </c>
      <c r="N556" s="187">
        <v>187.25</v>
      </c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53"/>
      <c r="Z556" s="153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53"/>
      <c r="AL556" s="153"/>
      <c r="AM556" s="178"/>
      <c r="AN556" s="178"/>
      <c r="AO556" s="214"/>
      <c r="AP556" s="168">
        <v>96</v>
      </c>
      <c r="AQ556" s="169">
        <v>150</v>
      </c>
      <c r="AR556" s="167"/>
      <c r="AS556" s="167"/>
      <c r="AT556" s="167"/>
      <c r="AU556" s="167"/>
      <c r="AV556" s="167"/>
      <c r="AW556" s="167"/>
      <c r="AX556" s="167"/>
      <c r="AY556" s="167"/>
      <c r="AZ556" s="167"/>
      <c r="BA556" s="167"/>
      <c r="BB556" s="167"/>
      <c r="BC556" s="167"/>
      <c r="BD556" s="167"/>
      <c r="BE556" s="167"/>
      <c r="BF556" s="167"/>
      <c r="BG556" s="167"/>
      <c r="BH556" s="167"/>
      <c r="BI556" s="167"/>
      <c r="BJ556" s="167"/>
      <c r="BK556" s="167">
        <v>1280</v>
      </c>
      <c r="BL556" s="167"/>
      <c r="BM556" s="167"/>
      <c r="BN556" s="167"/>
      <c r="BO556" s="167"/>
      <c r="BP556" s="167"/>
      <c r="BQ556" s="167"/>
      <c r="BR556" s="167"/>
      <c r="BS556" s="167"/>
      <c r="BT556" s="167"/>
      <c r="BU556" s="167"/>
      <c r="BV556" s="167"/>
      <c r="BW556" s="167"/>
      <c r="BX556" s="170"/>
      <c r="BY556" s="170"/>
      <c r="BZ556" s="170"/>
      <c r="CA556" s="170"/>
      <c r="CB556" s="170"/>
      <c r="CC556" s="170"/>
      <c r="CD556" s="170"/>
      <c r="CE556" s="170"/>
      <c r="CF556" s="170"/>
      <c r="CG556" s="171"/>
      <c r="CH556" s="166">
        <v>0.02</v>
      </c>
      <c r="CI556" s="283"/>
      <c r="CJ556" s="172"/>
      <c r="CK556" s="154"/>
      <c r="CL556" s="154"/>
      <c r="CM556" s="154"/>
      <c r="CN556" s="154"/>
      <c r="CO556" s="154" t="s">
        <v>375</v>
      </c>
      <c r="CP556" s="273" t="s">
        <v>391</v>
      </c>
      <c r="CQ556" s="250"/>
      <c r="CR556" s="250"/>
      <c r="CS556" s="250">
        <v>12</v>
      </c>
      <c r="CT556" s="250"/>
      <c r="CU556" s="250"/>
      <c r="CV556" s="250"/>
      <c r="CW556" s="250"/>
      <c r="CX556" s="250"/>
      <c r="CY556" s="250" t="str">
        <f t="shared" si="128"/>
        <v/>
      </c>
      <c r="CZ556" s="178" t="str">
        <f t="shared" si="129"/>
        <v/>
      </c>
      <c r="DA556" s="178" t="str">
        <f t="shared" si="130"/>
        <v/>
      </c>
      <c r="DB556" s="243">
        <f t="shared" si="131"/>
        <v>1280</v>
      </c>
      <c r="DC556" s="12">
        <f t="shared" si="132"/>
        <v>0</v>
      </c>
      <c r="DD556" s="271">
        <f t="shared" si="133"/>
        <v>0</v>
      </c>
      <c r="DE556" s="271" t="str">
        <f t="shared" si="134"/>
        <v/>
      </c>
      <c r="DF556" s="167" t="str">
        <f t="shared" si="135"/>
        <v/>
      </c>
      <c r="DG556" s="271" t="str">
        <f t="shared" si="136"/>
        <v/>
      </c>
      <c r="DH556" s="243">
        <f t="shared" si="137"/>
        <v>1280</v>
      </c>
      <c r="DI556" s="281">
        <f t="shared" si="138"/>
        <v>0</v>
      </c>
      <c r="DK556" s="12" t="str">
        <f t="shared" si="139"/>
        <v/>
      </c>
      <c r="DM556" s="242" t="str">
        <f t="shared" si="140"/>
        <v/>
      </c>
      <c r="DN556" s="250">
        <f t="shared" si="141"/>
        <v>0</v>
      </c>
      <c r="DO556" s="250">
        <f t="shared" si="142"/>
        <v>1</v>
      </c>
      <c r="DP556" s="250">
        <f t="shared" si="143"/>
        <v>0</v>
      </c>
      <c r="DQ556" s="250"/>
      <c r="DR556" s="250"/>
      <c r="DS556" s="250"/>
      <c r="DT556" s="250"/>
      <c r="DU556" s="250"/>
      <c r="DV556" s="250"/>
      <c r="DW556" s="250"/>
      <c r="DX556" s="250"/>
      <c r="DY556" s="250"/>
      <c r="DZ556" s="250"/>
      <c r="EA556" s="250"/>
      <c r="EB556" s="250"/>
      <c r="EC556" s="250"/>
      <c r="ED556" s="250"/>
      <c r="EE556" s="250"/>
      <c r="EF556" s="250"/>
      <c r="EG556" s="250"/>
      <c r="EH556" s="250"/>
      <c r="EI556" s="250"/>
    </row>
    <row r="557" spans="1:139" s="184" customFormat="1" ht="31.5" customHeight="1" x14ac:dyDescent="0.2">
      <c r="A557" s="179">
        <v>2022</v>
      </c>
      <c r="B557" s="152">
        <v>3</v>
      </c>
      <c r="C557" s="282">
        <v>44644</v>
      </c>
      <c r="D557" s="152">
        <v>334</v>
      </c>
      <c r="E557" s="152">
        <v>254</v>
      </c>
      <c r="F557" s="152">
        <v>49</v>
      </c>
      <c r="G557" s="183" t="s">
        <v>159</v>
      </c>
      <c r="H557" s="271" t="s">
        <v>160</v>
      </c>
      <c r="I557" s="271" t="s">
        <v>395</v>
      </c>
      <c r="J557" s="271">
        <v>4</v>
      </c>
      <c r="K557" s="271">
        <v>2</v>
      </c>
      <c r="L557" s="185">
        <v>203</v>
      </c>
      <c r="M557" s="186">
        <v>188.79</v>
      </c>
      <c r="N557" s="187">
        <v>217.21</v>
      </c>
      <c r="O557" s="178">
        <v>263</v>
      </c>
      <c r="P557" s="178">
        <v>277</v>
      </c>
      <c r="Q557" s="178"/>
      <c r="R557" s="178">
        <v>267</v>
      </c>
      <c r="S557" s="178">
        <v>288</v>
      </c>
      <c r="T557" s="178">
        <v>193</v>
      </c>
      <c r="U557" s="178">
        <v>195</v>
      </c>
      <c r="V557" s="178"/>
      <c r="W557" s="178">
        <v>193</v>
      </c>
      <c r="X557" s="178">
        <v>208</v>
      </c>
      <c r="Y557" s="153">
        <v>142</v>
      </c>
      <c r="Z557" s="153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53"/>
      <c r="AL557" s="153"/>
      <c r="AM557" s="178"/>
      <c r="AN557" s="178"/>
      <c r="AO557" s="214"/>
      <c r="AP557" s="168">
        <v>94</v>
      </c>
      <c r="AQ557" s="169">
        <v>153</v>
      </c>
      <c r="AR557" s="167"/>
      <c r="AS557" s="167"/>
      <c r="AT557" s="167"/>
      <c r="AU557" s="167"/>
      <c r="AV557" s="167">
        <v>2220</v>
      </c>
      <c r="AW557" s="167">
        <v>5</v>
      </c>
      <c r="AX557" s="167">
        <v>7</v>
      </c>
      <c r="AY557" s="167">
        <v>8</v>
      </c>
      <c r="AZ557" s="167"/>
      <c r="BA557" s="167"/>
      <c r="BB557" s="167"/>
      <c r="BC557" s="167"/>
      <c r="BD557" s="167"/>
      <c r="BE557" s="167"/>
      <c r="BF557" s="167"/>
      <c r="BG557" s="167"/>
      <c r="BH557" s="167">
        <v>2230</v>
      </c>
      <c r="BI557" s="167"/>
      <c r="BJ557" s="167"/>
      <c r="BK557" s="167">
        <v>1080</v>
      </c>
      <c r="BL557" s="167"/>
      <c r="BM557" s="167"/>
      <c r="BN557" s="167"/>
      <c r="BO557" s="167"/>
      <c r="BP557" s="167"/>
      <c r="BQ557" s="167"/>
      <c r="BR557" s="167"/>
      <c r="BS557" s="167"/>
      <c r="BT557" s="167"/>
      <c r="BU557" s="167"/>
      <c r="BV557" s="167"/>
      <c r="BW557" s="167"/>
      <c r="BX557" s="170"/>
      <c r="BY557" s="170"/>
      <c r="BZ557" s="170"/>
      <c r="CA557" s="170"/>
      <c r="CB557" s="170"/>
      <c r="CC557" s="170"/>
      <c r="CD557" s="170"/>
      <c r="CE557" s="170"/>
      <c r="CF557" s="170"/>
      <c r="CG557" s="171"/>
      <c r="CH557" s="166">
        <v>0.02</v>
      </c>
      <c r="CI557" s="283"/>
      <c r="CJ557" s="172"/>
      <c r="CK557" s="154"/>
      <c r="CL557" s="154"/>
      <c r="CM557" s="154"/>
      <c r="CN557" s="154"/>
      <c r="CO557" s="154" t="s">
        <v>375</v>
      </c>
      <c r="CP557" s="273" t="s">
        <v>391</v>
      </c>
      <c r="CQ557" s="250" t="s">
        <v>398</v>
      </c>
      <c r="CR557" s="250"/>
      <c r="CS557" s="250">
        <v>12</v>
      </c>
      <c r="CT557" s="250"/>
      <c r="CU557" s="250"/>
      <c r="CV557" s="250"/>
      <c r="CW557" s="250"/>
      <c r="CX557" s="250"/>
      <c r="CY557" s="250" t="str">
        <f t="shared" si="128"/>
        <v/>
      </c>
      <c r="CZ557" s="178">
        <f t="shared" si="129"/>
        <v>274</v>
      </c>
      <c r="DA557" s="178">
        <f t="shared" si="130"/>
        <v>197.25</v>
      </c>
      <c r="DB557" s="243">
        <f t="shared" si="131"/>
        <v>3300</v>
      </c>
      <c r="DC557" s="12">
        <f t="shared" si="132"/>
        <v>20</v>
      </c>
      <c r="DD557" s="271">
        <f t="shared" si="133"/>
        <v>10</v>
      </c>
      <c r="DE557" s="271">
        <f t="shared" si="134"/>
        <v>142</v>
      </c>
      <c r="DF557" s="167">
        <f t="shared" si="135"/>
        <v>101</v>
      </c>
      <c r="DG557" s="271">
        <f t="shared" si="136"/>
        <v>0.1</v>
      </c>
      <c r="DH557" s="243">
        <f t="shared" si="137"/>
        <v>3310</v>
      </c>
      <c r="DI557" s="281">
        <f t="shared" si="138"/>
        <v>3.0211480362537764E-3</v>
      </c>
      <c r="DK557" s="12">
        <f t="shared" si="139"/>
        <v>7</v>
      </c>
      <c r="DM557" s="242">
        <f t="shared" si="140"/>
        <v>-5.75</v>
      </c>
      <c r="DN557" s="250">
        <f t="shared" si="141"/>
        <v>1</v>
      </c>
      <c r="DO557" s="250">
        <f t="shared" si="142"/>
        <v>1</v>
      </c>
      <c r="DP557" s="250">
        <f t="shared" si="143"/>
        <v>1</v>
      </c>
      <c r="DQ557" s="250"/>
      <c r="DR557" s="250"/>
      <c r="DS557" s="250"/>
      <c r="DT557" s="250"/>
      <c r="DU557" s="250"/>
      <c r="DV557" s="250"/>
      <c r="DW557" s="250"/>
      <c r="DX557" s="250"/>
      <c r="DY557" s="250"/>
      <c r="DZ557" s="250"/>
      <c r="EA557" s="250"/>
      <c r="EB557" s="250"/>
      <c r="EC557" s="250"/>
      <c r="ED557" s="250"/>
      <c r="EE557" s="250"/>
      <c r="EF557" s="250"/>
      <c r="EG557" s="250"/>
      <c r="EH557" s="250"/>
      <c r="EI557" s="250"/>
    </row>
    <row r="558" spans="1:139" s="184" customFormat="1" ht="31.5" customHeight="1" x14ac:dyDescent="0.2">
      <c r="A558" s="179">
        <v>2022</v>
      </c>
      <c r="B558" s="152">
        <v>3</v>
      </c>
      <c r="C558" s="282">
        <v>44647</v>
      </c>
      <c r="D558" s="152">
        <v>167</v>
      </c>
      <c r="E558" s="152">
        <v>308</v>
      </c>
      <c r="F558" s="152">
        <v>2</v>
      </c>
      <c r="G558" s="183" t="s">
        <v>291</v>
      </c>
      <c r="H558" s="271" t="s">
        <v>292</v>
      </c>
      <c r="I558" s="271" t="s">
        <v>393</v>
      </c>
      <c r="J558" s="271">
        <v>2</v>
      </c>
      <c r="K558" s="271">
        <v>1</v>
      </c>
      <c r="L558" s="185">
        <v>297</v>
      </c>
      <c r="M558" s="186">
        <v>276.20999999999998</v>
      </c>
      <c r="N558" s="187">
        <v>317.79000000000002</v>
      </c>
      <c r="O558" s="178"/>
      <c r="P558" s="178">
        <v>345</v>
      </c>
      <c r="Q558" s="178">
        <v>362</v>
      </c>
      <c r="R558" s="178">
        <v>368</v>
      </c>
      <c r="S558" s="178">
        <v>366</v>
      </c>
      <c r="T558" s="178"/>
      <c r="U558" s="178">
        <v>309</v>
      </c>
      <c r="V558" s="178">
        <v>316</v>
      </c>
      <c r="W558" s="178">
        <v>332</v>
      </c>
      <c r="X558" s="178">
        <v>307</v>
      </c>
      <c r="Y558" s="153">
        <v>375</v>
      </c>
      <c r="Z558" s="153">
        <v>382</v>
      </c>
      <c r="AA558" s="178">
        <v>450</v>
      </c>
      <c r="AB558" s="178">
        <v>365</v>
      </c>
      <c r="AC558" s="178">
        <v>372</v>
      </c>
      <c r="AD558" s="178">
        <v>382</v>
      </c>
      <c r="AE558" s="178">
        <v>391</v>
      </c>
      <c r="AF558" s="178">
        <v>392</v>
      </c>
      <c r="AG558" s="178">
        <v>335</v>
      </c>
      <c r="AH558" s="178">
        <v>346</v>
      </c>
      <c r="AI558" s="178">
        <v>351</v>
      </c>
      <c r="AJ558" s="178">
        <v>346</v>
      </c>
      <c r="AK558" s="153">
        <v>275</v>
      </c>
      <c r="AL558" s="153"/>
      <c r="AM558" s="178"/>
      <c r="AN558" s="178"/>
      <c r="AO558" s="214"/>
      <c r="AP558" s="168">
        <v>52</v>
      </c>
      <c r="AQ558" s="169">
        <v>277</v>
      </c>
      <c r="AR558" s="167"/>
      <c r="AS558" s="167"/>
      <c r="AT558" s="167"/>
      <c r="AU558" s="167"/>
      <c r="AV558" s="167">
        <v>400</v>
      </c>
      <c r="AW558" s="167">
        <v>3</v>
      </c>
      <c r="AX558" s="167">
        <v>3</v>
      </c>
      <c r="AY558" s="167">
        <v>3</v>
      </c>
      <c r="AZ558" s="167"/>
      <c r="BA558" s="167"/>
      <c r="BB558" s="167"/>
      <c r="BC558" s="167"/>
      <c r="BD558" s="167"/>
      <c r="BE558" s="167"/>
      <c r="BF558" s="167"/>
      <c r="BG558" s="167"/>
      <c r="BH558" s="167">
        <v>409</v>
      </c>
      <c r="BI558" s="167"/>
      <c r="BJ558" s="167"/>
      <c r="BK558" s="167">
        <v>560</v>
      </c>
      <c r="BL558" s="167">
        <v>1</v>
      </c>
      <c r="BM558" s="167">
        <v>1</v>
      </c>
      <c r="BN558" s="167">
        <v>1</v>
      </c>
      <c r="BO558" s="167">
        <v>1</v>
      </c>
      <c r="BP558" s="167"/>
      <c r="BQ558" s="167"/>
      <c r="BR558" s="167"/>
      <c r="BS558" s="167"/>
      <c r="BT558" s="167"/>
      <c r="BU558" s="167"/>
      <c r="BV558" s="167"/>
      <c r="BW558" s="167">
        <v>4</v>
      </c>
      <c r="BX558" s="170">
        <v>4</v>
      </c>
      <c r="BY558" s="170">
        <v>4</v>
      </c>
      <c r="BZ558" s="170"/>
      <c r="CA558" s="170"/>
      <c r="CB558" s="170"/>
      <c r="CC558" s="170"/>
      <c r="CD558" s="170"/>
      <c r="CE558" s="170"/>
      <c r="CF558" s="170"/>
      <c r="CG558" s="171"/>
      <c r="CH558" s="166">
        <v>1.4999999999999999E-2</v>
      </c>
      <c r="CI558" s="283"/>
      <c r="CJ558" s="172"/>
      <c r="CK558" s="154"/>
      <c r="CL558" s="154"/>
      <c r="CM558" s="154"/>
      <c r="CN558" s="154"/>
      <c r="CO558" s="154" t="s">
        <v>375</v>
      </c>
      <c r="CP558" s="273" t="s">
        <v>376</v>
      </c>
      <c r="CQ558" s="250"/>
      <c r="CR558" s="250"/>
      <c r="CS558" s="250">
        <v>12</v>
      </c>
      <c r="CT558" s="250"/>
      <c r="CU558" s="250"/>
      <c r="CV558" s="250"/>
      <c r="CW558" s="250"/>
      <c r="CX558" s="250"/>
      <c r="CY558" s="250" t="str">
        <f t="shared" si="128"/>
        <v/>
      </c>
      <c r="CZ558" s="178">
        <f t="shared" si="129"/>
        <v>378</v>
      </c>
      <c r="DA558" s="178">
        <f t="shared" si="130"/>
        <v>337.11111111111109</v>
      </c>
      <c r="DB558" s="243">
        <f t="shared" si="131"/>
        <v>960</v>
      </c>
      <c r="DC558" s="12">
        <f t="shared" si="132"/>
        <v>13</v>
      </c>
      <c r="DD558" s="271">
        <f t="shared" si="133"/>
        <v>13</v>
      </c>
      <c r="DE558" s="271">
        <f t="shared" si="134"/>
        <v>344</v>
      </c>
      <c r="DF558" s="167">
        <f t="shared" si="135"/>
        <v>21</v>
      </c>
      <c r="DG558" s="271">
        <f t="shared" si="136"/>
        <v>0.6</v>
      </c>
      <c r="DH558" s="243">
        <f t="shared" si="137"/>
        <v>973</v>
      </c>
      <c r="DI558" s="281">
        <f t="shared" si="138"/>
        <v>1.3360739979445015E-2</v>
      </c>
      <c r="DK558" s="12">
        <f t="shared" si="139"/>
        <v>-31</v>
      </c>
      <c r="DM558" s="242">
        <f t="shared" si="140"/>
        <v>40.111111111111086</v>
      </c>
      <c r="DN558" s="250">
        <f t="shared" si="141"/>
        <v>0</v>
      </c>
      <c r="DO558" s="250">
        <f t="shared" si="142"/>
        <v>1</v>
      </c>
      <c r="DP558" s="250">
        <f t="shared" si="143"/>
        <v>0</v>
      </c>
      <c r="DQ558" s="250"/>
      <c r="DR558" s="250"/>
      <c r="DS558" s="250"/>
      <c r="DT558" s="250"/>
      <c r="DU558" s="250"/>
      <c r="DV558" s="250"/>
      <c r="DW558" s="250"/>
      <c r="DX558" s="250"/>
      <c r="DY558" s="250"/>
      <c r="DZ558" s="250"/>
      <c r="EA558" s="250"/>
      <c r="EB558" s="250"/>
      <c r="EC558" s="250"/>
      <c r="ED558" s="250"/>
      <c r="EE558" s="250"/>
      <c r="EF558" s="250"/>
      <c r="EG558" s="250"/>
      <c r="EH558" s="250"/>
      <c r="EI558" s="250"/>
    </row>
    <row r="559" spans="1:139" s="184" customFormat="1" ht="31.5" customHeight="1" x14ac:dyDescent="0.2">
      <c r="A559" s="179">
        <v>2022</v>
      </c>
      <c r="B559" s="152">
        <v>3</v>
      </c>
      <c r="C559" s="282">
        <v>44647</v>
      </c>
      <c r="D559" s="152">
        <v>384</v>
      </c>
      <c r="E559" s="152">
        <v>556</v>
      </c>
      <c r="F559" s="152">
        <v>2</v>
      </c>
      <c r="G559" s="183" t="s">
        <v>251</v>
      </c>
      <c r="H559" s="271" t="s">
        <v>252</v>
      </c>
      <c r="I559" s="271" t="s">
        <v>365</v>
      </c>
      <c r="J559" s="271">
        <v>1</v>
      </c>
      <c r="K559" s="271">
        <v>6</v>
      </c>
      <c r="L559" s="185">
        <v>1066</v>
      </c>
      <c r="M559" s="186">
        <v>1003.106</v>
      </c>
      <c r="N559" s="187">
        <v>1141.6859999999999</v>
      </c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53"/>
      <c r="Z559" s="153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53"/>
      <c r="AL559" s="153"/>
      <c r="AM559" s="178"/>
      <c r="AN559" s="178"/>
      <c r="AO559" s="214"/>
      <c r="AP559" s="168">
        <v>21</v>
      </c>
      <c r="AQ559" s="169">
        <v>180</v>
      </c>
      <c r="AR559" s="167"/>
      <c r="AS559" s="167"/>
      <c r="AT559" s="167"/>
      <c r="AU559" s="167"/>
      <c r="AV559" s="167">
        <v>192</v>
      </c>
      <c r="AW559" s="167">
        <v>30</v>
      </c>
      <c r="AX559" s="167">
        <v>30</v>
      </c>
      <c r="AY559" s="167">
        <v>10</v>
      </c>
      <c r="AZ559" s="167">
        <v>10</v>
      </c>
      <c r="BA559" s="167">
        <v>10</v>
      </c>
      <c r="BB559" s="167"/>
      <c r="BC559" s="167"/>
      <c r="BD559" s="167"/>
      <c r="BE559" s="167"/>
      <c r="BF559" s="167"/>
      <c r="BG559" s="167"/>
      <c r="BH559" s="167">
        <v>207</v>
      </c>
      <c r="BI559" s="167"/>
      <c r="BJ559" s="167"/>
      <c r="BK559" s="167">
        <v>192</v>
      </c>
      <c r="BL559" s="167">
        <v>6</v>
      </c>
      <c r="BM559" s="167">
        <v>4</v>
      </c>
      <c r="BN559" s="167">
        <v>4</v>
      </c>
      <c r="BO559" s="167">
        <v>4</v>
      </c>
      <c r="BP559" s="167">
        <v>6</v>
      </c>
      <c r="BQ559" s="167"/>
      <c r="BR559" s="167"/>
      <c r="BS559" s="167"/>
      <c r="BT559" s="167"/>
      <c r="BU559" s="167"/>
      <c r="BV559" s="167"/>
      <c r="BW559" s="167">
        <v>6</v>
      </c>
      <c r="BX559" s="170">
        <v>5</v>
      </c>
      <c r="BY559" s="170">
        <v>2</v>
      </c>
      <c r="BZ559" s="170">
        <v>2</v>
      </c>
      <c r="CA559" s="170">
        <v>2</v>
      </c>
      <c r="CB559" s="170"/>
      <c r="CC559" s="170"/>
      <c r="CD559" s="170"/>
      <c r="CE559" s="170"/>
      <c r="CF559" s="170"/>
      <c r="CG559" s="171"/>
      <c r="CH559" s="166">
        <v>1.4999999999999999E-2</v>
      </c>
      <c r="CI559" s="283"/>
      <c r="CJ559" s="172"/>
      <c r="CK559" s="154"/>
      <c r="CL559" s="154"/>
      <c r="CM559" s="154"/>
      <c r="CN559" s="154"/>
      <c r="CO559" s="154" t="s">
        <v>367</v>
      </c>
      <c r="CP559" s="273" t="s">
        <v>368</v>
      </c>
      <c r="CQ559" s="250" t="s">
        <v>399</v>
      </c>
      <c r="CR559" s="250"/>
      <c r="CS559" s="250">
        <v>12</v>
      </c>
      <c r="CT559" s="250"/>
      <c r="CU559" s="250"/>
      <c r="CV559" s="250"/>
      <c r="CW559" s="250"/>
      <c r="CX559" s="250"/>
      <c r="CY559" s="250" t="str">
        <f t="shared" si="128"/>
        <v/>
      </c>
      <c r="CZ559" s="178" t="str">
        <f t="shared" si="129"/>
        <v/>
      </c>
      <c r="DA559" s="178" t="str">
        <f t="shared" si="130"/>
        <v/>
      </c>
      <c r="DB559" s="243">
        <f t="shared" si="131"/>
        <v>384</v>
      </c>
      <c r="DC559" s="12">
        <f t="shared" si="132"/>
        <v>114</v>
      </c>
      <c r="DD559" s="271">
        <f t="shared" si="133"/>
        <v>19</v>
      </c>
      <c r="DE559" s="271" t="str">
        <f t="shared" si="134"/>
        <v/>
      </c>
      <c r="DF559" s="167" t="str">
        <f t="shared" si="135"/>
        <v/>
      </c>
      <c r="DG559" s="271" t="str">
        <f t="shared" si="136"/>
        <v/>
      </c>
      <c r="DH559" s="243">
        <f t="shared" si="137"/>
        <v>403</v>
      </c>
      <c r="DI559" s="281">
        <f t="shared" si="138"/>
        <v>4.7146401985111663E-2</v>
      </c>
      <c r="DK559" s="12" t="str">
        <f t="shared" si="139"/>
        <v/>
      </c>
      <c r="DM559" s="242" t="str">
        <f t="shared" si="140"/>
        <v/>
      </c>
      <c r="DN559" s="250">
        <f t="shared" si="141"/>
        <v>0</v>
      </c>
      <c r="DO559" s="250">
        <f t="shared" si="142"/>
        <v>1</v>
      </c>
      <c r="DP559" s="250">
        <f t="shared" si="143"/>
        <v>0</v>
      </c>
      <c r="DQ559" s="250"/>
      <c r="DR559" s="250"/>
      <c r="DS559" s="250"/>
      <c r="DT559" s="250"/>
      <c r="DU559" s="250"/>
      <c r="DV559" s="250"/>
      <c r="DW559" s="250"/>
      <c r="DX559" s="250"/>
      <c r="DY559" s="250"/>
      <c r="DZ559" s="250"/>
      <c r="EA559" s="250"/>
      <c r="EB559" s="250"/>
      <c r="EC559" s="250"/>
      <c r="ED559" s="250"/>
      <c r="EE559" s="250"/>
      <c r="EF559" s="250"/>
      <c r="EG559" s="250"/>
      <c r="EH559" s="250"/>
      <c r="EI559" s="250"/>
    </row>
    <row r="560" spans="1:139" s="184" customFormat="1" ht="31.5" customHeight="1" x14ac:dyDescent="0.2">
      <c r="A560" s="179">
        <v>2022</v>
      </c>
      <c r="B560" s="152">
        <v>3</v>
      </c>
      <c r="C560" s="282">
        <v>44647</v>
      </c>
      <c r="D560" s="152">
        <v>384</v>
      </c>
      <c r="E560" s="152">
        <v>556</v>
      </c>
      <c r="F560" s="152">
        <v>3</v>
      </c>
      <c r="G560" s="183" t="s">
        <v>251</v>
      </c>
      <c r="H560" s="271" t="s">
        <v>252</v>
      </c>
      <c r="I560" s="271" t="s">
        <v>365</v>
      </c>
      <c r="J560" s="271">
        <v>1</v>
      </c>
      <c r="K560" s="271">
        <v>6</v>
      </c>
      <c r="L560" s="185">
        <v>1066</v>
      </c>
      <c r="M560" s="186">
        <v>1003.106</v>
      </c>
      <c r="N560" s="187">
        <v>1141.6859999999999</v>
      </c>
      <c r="O560" s="178"/>
      <c r="P560" s="178">
        <v>1782</v>
      </c>
      <c r="Q560" s="178">
        <v>1752</v>
      </c>
      <c r="R560" s="178">
        <v>1703</v>
      </c>
      <c r="S560" s="178">
        <v>1709</v>
      </c>
      <c r="T560" s="178"/>
      <c r="U560" s="178">
        <v>1386</v>
      </c>
      <c r="V560" s="178">
        <v>1304</v>
      </c>
      <c r="W560" s="178">
        <v>1330</v>
      </c>
      <c r="X560" s="178">
        <v>1226</v>
      </c>
      <c r="Y560" s="153"/>
      <c r="Z560" s="153"/>
      <c r="AA560" s="178">
        <v>1854</v>
      </c>
      <c r="AB560" s="178">
        <v>1702</v>
      </c>
      <c r="AC560" s="178">
        <v>1597</v>
      </c>
      <c r="AD560" s="178">
        <v>1620</v>
      </c>
      <c r="AE560" s="178">
        <v>1615</v>
      </c>
      <c r="AF560" s="178">
        <v>1337</v>
      </c>
      <c r="AG560" s="178">
        <v>1313</v>
      </c>
      <c r="AH560" s="178">
        <v>1315</v>
      </c>
      <c r="AI560" s="178">
        <v>1323</v>
      </c>
      <c r="AJ560" s="178">
        <v>1312</v>
      </c>
      <c r="AK560" s="153"/>
      <c r="AL560" s="153"/>
      <c r="AM560" s="178"/>
      <c r="AN560" s="178"/>
      <c r="AO560" s="214"/>
      <c r="AP560" s="168">
        <v>21</v>
      </c>
      <c r="AQ560" s="169">
        <v>180</v>
      </c>
      <c r="AR560" s="167"/>
      <c r="AS560" s="167"/>
      <c r="AT560" s="167"/>
      <c r="AU560" s="167"/>
      <c r="AV560" s="167"/>
      <c r="AW560" s="167"/>
      <c r="AX560" s="167"/>
      <c r="AY560" s="167"/>
      <c r="AZ560" s="167"/>
      <c r="BA560" s="167"/>
      <c r="BB560" s="167"/>
      <c r="BC560" s="167"/>
      <c r="BD560" s="167"/>
      <c r="BE560" s="167"/>
      <c r="BF560" s="167"/>
      <c r="BG560" s="167"/>
      <c r="BH560" s="167"/>
      <c r="BI560" s="167"/>
      <c r="BJ560" s="167"/>
      <c r="BK560" s="167"/>
      <c r="BL560" s="167"/>
      <c r="BM560" s="167"/>
      <c r="BN560" s="167"/>
      <c r="BO560" s="167"/>
      <c r="BP560" s="167"/>
      <c r="BQ560" s="167"/>
      <c r="BR560" s="167"/>
      <c r="BS560" s="167"/>
      <c r="BT560" s="167"/>
      <c r="BU560" s="167"/>
      <c r="BV560" s="167"/>
      <c r="BW560" s="167"/>
      <c r="BX560" s="170"/>
      <c r="BY560" s="170"/>
      <c r="BZ560" s="170"/>
      <c r="CA560" s="170"/>
      <c r="CB560" s="170"/>
      <c r="CC560" s="170"/>
      <c r="CD560" s="170"/>
      <c r="CE560" s="170"/>
      <c r="CF560" s="170"/>
      <c r="CG560" s="171"/>
      <c r="CH560" s="166">
        <v>1.4999999999999999E-2</v>
      </c>
      <c r="CI560" s="283"/>
      <c r="CJ560" s="172"/>
      <c r="CK560" s="154"/>
      <c r="CL560" s="154"/>
      <c r="CM560" s="154"/>
      <c r="CN560" s="154"/>
      <c r="CO560" s="154" t="s">
        <v>367</v>
      </c>
      <c r="CP560" s="273" t="s">
        <v>368</v>
      </c>
      <c r="CQ560" s="250" t="s">
        <v>399</v>
      </c>
      <c r="CR560" s="250"/>
      <c r="CS560" s="250">
        <v>12</v>
      </c>
      <c r="CT560" s="250"/>
      <c r="CU560" s="250"/>
      <c r="CV560" s="250"/>
      <c r="CW560" s="250"/>
      <c r="CX560" s="250"/>
      <c r="CY560" s="250" t="str">
        <f t="shared" si="128"/>
        <v/>
      </c>
      <c r="CZ560" s="178">
        <f t="shared" si="129"/>
        <v>1704</v>
      </c>
      <c r="DA560" s="178">
        <f t="shared" si="130"/>
        <v>1316.2222222222222</v>
      </c>
      <c r="DB560" s="243">
        <f t="shared" si="131"/>
        <v>0</v>
      </c>
      <c r="DC560" s="12">
        <f t="shared" si="132"/>
        <v>0</v>
      </c>
      <c r="DD560" s="271">
        <f t="shared" si="133"/>
        <v>0</v>
      </c>
      <c r="DE560" s="271" t="str">
        <f t="shared" si="134"/>
        <v/>
      </c>
      <c r="DF560" s="167" t="str">
        <f t="shared" si="135"/>
        <v/>
      </c>
      <c r="DG560" s="271" t="str">
        <f t="shared" si="136"/>
        <v/>
      </c>
      <c r="DH560" s="243">
        <f t="shared" si="137"/>
        <v>0</v>
      </c>
      <c r="DI560" s="281" t="str">
        <f t="shared" si="138"/>
        <v/>
      </c>
      <c r="DK560" s="12" t="str">
        <f t="shared" si="139"/>
        <v/>
      </c>
      <c r="DM560" s="242">
        <f t="shared" si="140"/>
        <v>250.22222222222217</v>
      </c>
      <c r="DN560" s="250">
        <f t="shared" si="141"/>
        <v>0</v>
      </c>
      <c r="DO560" s="250">
        <f t="shared" si="142"/>
        <v>1</v>
      </c>
      <c r="DP560" s="250">
        <f t="shared" si="143"/>
        <v>0</v>
      </c>
      <c r="DQ560" s="250"/>
      <c r="DR560" s="250"/>
      <c r="DS560" s="250"/>
      <c r="DT560" s="250"/>
      <c r="DU560" s="250"/>
      <c r="DV560" s="250"/>
      <c r="DW560" s="250"/>
      <c r="DX560" s="250"/>
      <c r="DY560" s="250"/>
      <c r="DZ560" s="250"/>
      <c r="EA560" s="250"/>
      <c r="EB560" s="250"/>
      <c r="EC560" s="250"/>
      <c r="ED560" s="250"/>
      <c r="EE560" s="250"/>
      <c r="EF560" s="250"/>
      <c r="EG560" s="250"/>
      <c r="EH560" s="250"/>
      <c r="EI560" s="250"/>
    </row>
    <row r="561" spans="1:139" s="184" customFormat="1" ht="31.5" customHeight="1" x14ac:dyDescent="0.2">
      <c r="A561" s="179">
        <v>2022</v>
      </c>
      <c r="B561" s="152">
        <v>3</v>
      </c>
      <c r="C561" s="282">
        <v>44647</v>
      </c>
      <c r="D561" s="152">
        <v>384</v>
      </c>
      <c r="E561" s="152">
        <v>557</v>
      </c>
      <c r="F561" s="152">
        <v>3</v>
      </c>
      <c r="G561" s="183" t="s">
        <v>257</v>
      </c>
      <c r="H561" s="271" t="s">
        <v>258</v>
      </c>
      <c r="I561" s="271" t="s">
        <v>365</v>
      </c>
      <c r="J561" s="271">
        <v>1</v>
      </c>
      <c r="K561" s="271">
        <v>6</v>
      </c>
      <c r="L561" s="185">
        <v>182</v>
      </c>
      <c r="M561" s="186">
        <v>171.262</v>
      </c>
      <c r="N561" s="187">
        <v>194.922</v>
      </c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53">
        <v>150</v>
      </c>
      <c r="Z561" s="153">
        <v>148</v>
      </c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53">
        <v>131</v>
      </c>
      <c r="AL561" s="153">
        <v>132</v>
      </c>
      <c r="AM561" s="178"/>
      <c r="AN561" s="178"/>
      <c r="AO561" s="214"/>
      <c r="AP561" s="168">
        <v>21</v>
      </c>
      <c r="AQ561" s="169">
        <v>180</v>
      </c>
      <c r="AR561" s="167"/>
      <c r="AS561" s="167"/>
      <c r="AT561" s="167"/>
      <c r="AU561" s="167"/>
      <c r="AV561" s="167"/>
      <c r="AW561" s="167"/>
      <c r="AX561" s="167"/>
      <c r="AY561" s="167"/>
      <c r="AZ561" s="167"/>
      <c r="BA561" s="167"/>
      <c r="BB561" s="167"/>
      <c r="BC561" s="167"/>
      <c r="BD561" s="167"/>
      <c r="BE561" s="167"/>
      <c r="BF561" s="167"/>
      <c r="BG561" s="167"/>
      <c r="BH561" s="167"/>
      <c r="BI561" s="167"/>
      <c r="BJ561" s="167"/>
      <c r="BK561" s="167"/>
      <c r="BL561" s="167"/>
      <c r="BM561" s="167"/>
      <c r="BN561" s="167"/>
      <c r="BO561" s="167"/>
      <c r="BP561" s="167"/>
      <c r="BQ561" s="167"/>
      <c r="BR561" s="167"/>
      <c r="BS561" s="167"/>
      <c r="BT561" s="167"/>
      <c r="BU561" s="167"/>
      <c r="BV561" s="167"/>
      <c r="BW561" s="167"/>
      <c r="BX561" s="170"/>
      <c r="BY561" s="170"/>
      <c r="BZ561" s="170"/>
      <c r="CA561" s="170"/>
      <c r="CB561" s="170"/>
      <c r="CC561" s="170"/>
      <c r="CD561" s="170"/>
      <c r="CE561" s="170"/>
      <c r="CF561" s="170"/>
      <c r="CG561" s="171"/>
      <c r="CH561" s="166">
        <v>1.4999999999999999E-2</v>
      </c>
      <c r="CI561" s="283"/>
      <c r="CJ561" s="172"/>
      <c r="CK561" s="154"/>
      <c r="CL561" s="154"/>
      <c r="CM561" s="154"/>
      <c r="CN561" s="154"/>
      <c r="CO561" s="154" t="s">
        <v>367</v>
      </c>
      <c r="CP561" s="273" t="s">
        <v>368</v>
      </c>
      <c r="CQ561" s="250" t="s">
        <v>404</v>
      </c>
      <c r="CR561" s="250" t="s">
        <v>405</v>
      </c>
      <c r="CS561" s="250">
        <v>12</v>
      </c>
      <c r="CT561" s="250"/>
      <c r="CU561" s="250"/>
      <c r="CV561" s="250"/>
      <c r="CW561" s="250"/>
      <c r="CX561" s="250"/>
      <c r="CY561" s="250" t="str">
        <f t="shared" si="128"/>
        <v/>
      </c>
      <c r="CZ561" s="178" t="str">
        <f t="shared" si="129"/>
        <v/>
      </c>
      <c r="DA561" s="178" t="str">
        <f t="shared" si="130"/>
        <v/>
      </c>
      <c r="DB561" s="243">
        <f t="shared" si="131"/>
        <v>0</v>
      </c>
      <c r="DC561" s="12">
        <f t="shared" si="132"/>
        <v>0</v>
      </c>
      <c r="DD561" s="271">
        <f t="shared" si="133"/>
        <v>0</v>
      </c>
      <c r="DE561" s="271">
        <f t="shared" si="134"/>
        <v>140</v>
      </c>
      <c r="DF561" s="167">
        <f t="shared" si="135"/>
        <v>26</v>
      </c>
      <c r="DG561" s="271">
        <f t="shared" si="136"/>
        <v>0</v>
      </c>
      <c r="DH561" s="243">
        <f t="shared" si="137"/>
        <v>0</v>
      </c>
      <c r="DI561" s="281" t="str">
        <f t="shared" si="138"/>
        <v/>
      </c>
      <c r="DK561" s="12">
        <f t="shared" si="139"/>
        <v>5</v>
      </c>
      <c r="DM561" s="242" t="str">
        <f t="shared" si="140"/>
        <v/>
      </c>
      <c r="DN561" s="250">
        <f t="shared" si="141"/>
        <v>1</v>
      </c>
      <c r="DO561" s="250">
        <f t="shared" si="142"/>
        <v>1</v>
      </c>
      <c r="DP561" s="250">
        <f t="shared" si="143"/>
        <v>0</v>
      </c>
      <c r="DQ561" s="250"/>
      <c r="DR561" s="250"/>
      <c r="DS561" s="250"/>
      <c r="DT561" s="250"/>
      <c r="DU561" s="250"/>
      <c r="DV561" s="250"/>
      <c r="DW561" s="250"/>
      <c r="DX561" s="250"/>
      <c r="DY561" s="250"/>
      <c r="DZ561" s="250"/>
      <c r="EA561" s="250"/>
      <c r="EB561" s="250"/>
      <c r="EC561" s="250"/>
      <c r="ED561" s="250"/>
      <c r="EE561" s="250"/>
      <c r="EF561" s="250"/>
      <c r="EG561" s="250"/>
      <c r="EH561" s="250"/>
      <c r="EI561" s="250"/>
    </row>
    <row r="562" spans="1:139" s="184" customFormat="1" ht="31.5" customHeight="1" x14ac:dyDescent="0.2">
      <c r="A562" s="179">
        <v>2022</v>
      </c>
      <c r="B562" s="152">
        <v>3</v>
      </c>
      <c r="C562" s="282">
        <v>44647</v>
      </c>
      <c r="D562" s="152">
        <v>423</v>
      </c>
      <c r="E562" s="152">
        <v>669</v>
      </c>
      <c r="F562" s="152">
        <v>3</v>
      </c>
      <c r="G562" s="183" t="s">
        <v>235</v>
      </c>
      <c r="H562" s="271" t="s">
        <v>236</v>
      </c>
      <c r="I562" s="271" t="s">
        <v>365</v>
      </c>
      <c r="J562" s="271">
        <v>2</v>
      </c>
      <c r="K562" s="271">
        <v>2</v>
      </c>
      <c r="L562" s="185">
        <v>954</v>
      </c>
      <c r="M562" s="186">
        <v>897.71400000000006</v>
      </c>
      <c r="N562" s="187">
        <v>1021.734</v>
      </c>
      <c r="O562" s="178"/>
      <c r="P562" s="178">
        <v>1784</v>
      </c>
      <c r="Q562" s="178"/>
      <c r="R562" s="178"/>
      <c r="S562" s="178"/>
      <c r="T562" s="178"/>
      <c r="U562" s="178">
        <v>1017</v>
      </c>
      <c r="V562" s="178"/>
      <c r="W562" s="178"/>
      <c r="X562" s="178"/>
      <c r="Y562" s="153"/>
      <c r="Z562" s="153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53"/>
      <c r="AL562" s="153"/>
      <c r="AM562" s="178"/>
      <c r="AN562" s="178"/>
      <c r="AO562" s="214"/>
      <c r="AP562" s="168">
        <v>40</v>
      </c>
      <c r="AQ562" s="169">
        <v>180</v>
      </c>
      <c r="AR562" s="167"/>
      <c r="AS562" s="167"/>
      <c r="AT562" s="167"/>
      <c r="AU562" s="167"/>
      <c r="AV562" s="167"/>
      <c r="AW562" s="167"/>
      <c r="AX562" s="167"/>
      <c r="AY562" s="167"/>
      <c r="AZ562" s="167"/>
      <c r="BA562" s="167"/>
      <c r="BB562" s="167"/>
      <c r="BC562" s="167"/>
      <c r="BD562" s="167"/>
      <c r="BE562" s="167"/>
      <c r="BF562" s="167"/>
      <c r="BG562" s="167"/>
      <c r="BH562" s="167"/>
      <c r="BI562" s="167"/>
      <c r="BJ562" s="167"/>
      <c r="BK562" s="167"/>
      <c r="BL562" s="167"/>
      <c r="BM562" s="167"/>
      <c r="BN562" s="167"/>
      <c r="BO562" s="167"/>
      <c r="BP562" s="167"/>
      <c r="BQ562" s="167"/>
      <c r="BR562" s="167"/>
      <c r="BS562" s="167"/>
      <c r="BT562" s="167"/>
      <c r="BU562" s="167"/>
      <c r="BV562" s="167"/>
      <c r="BW562" s="167"/>
      <c r="BX562" s="170"/>
      <c r="BY562" s="170"/>
      <c r="BZ562" s="170"/>
      <c r="CA562" s="170"/>
      <c r="CB562" s="170"/>
      <c r="CC562" s="170"/>
      <c r="CD562" s="170"/>
      <c r="CE562" s="170"/>
      <c r="CF562" s="170"/>
      <c r="CG562" s="171"/>
      <c r="CH562" s="166">
        <v>1.4999999999999999E-2</v>
      </c>
      <c r="CI562" s="283"/>
      <c r="CJ562" s="172"/>
      <c r="CK562" s="154"/>
      <c r="CL562" s="154"/>
      <c r="CM562" s="154"/>
      <c r="CN562" s="154"/>
      <c r="CO562" s="154" t="s">
        <v>367</v>
      </c>
      <c r="CP562" s="273" t="s">
        <v>368</v>
      </c>
      <c r="CQ562" s="250" t="s">
        <v>402</v>
      </c>
      <c r="CR562" s="250" t="s">
        <v>370</v>
      </c>
      <c r="CS562" s="250">
        <v>12</v>
      </c>
      <c r="CT562" s="250"/>
      <c r="CU562" s="250"/>
      <c r="CV562" s="250"/>
      <c r="CW562" s="250"/>
      <c r="CX562" s="250"/>
      <c r="CY562" s="250" t="str">
        <f t="shared" si="128"/>
        <v/>
      </c>
      <c r="CZ562" s="178">
        <f t="shared" si="129"/>
        <v>1784</v>
      </c>
      <c r="DA562" s="178">
        <f t="shared" si="130"/>
        <v>1017</v>
      </c>
      <c r="DB562" s="243">
        <f t="shared" si="131"/>
        <v>0</v>
      </c>
      <c r="DC562" s="12">
        <f t="shared" si="132"/>
        <v>0</v>
      </c>
      <c r="DD562" s="271">
        <f t="shared" si="133"/>
        <v>0</v>
      </c>
      <c r="DE562" s="271" t="str">
        <f t="shared" si="134"/>
        <v/>
      </c>
      <c r="DF562" s="167" t="str">
        <f t="shared" si="135"/>
        <v/>
      </c>
      <c r="DG562" s="271" t="str">
        <f t="shared" si="136"/>
        <v/>
      </c>
      <c r="DH562" s="243">
        <f t="shared" si="137"/>
        <v>0</v>
      </c>
      <c r="DI562" s="281" t="str">
        <f t="shared" si="138"/>
        <v/>
      </c>
      <c r="DK562" s="12" t="str">
        <f t="shared" si="139"/>
        <v/>
      </c>
      <c r="DM562" s="242">
        <f t="shared" si="140"/>
        <v>63</v>
      </c>
      <c r="DN562" s="250">
        <f t="shared" si="141"/>
        <v>0</v>
      </c>
      <c r="DO562" s="250">
        <f t="shared" si="142"/>
        <v>1</v>
      </c>
      <c r="DP562" s="250">
        <f t="shared" si="143"/>
        <v>1</v>
      </c>
      <c r="DQ562" s="250"/>
      <c r="DR562" s="250"/>
      <c r="DS562" s="250"/>
      <c r="DT562" s="250"/>
      <c r="DU562" s="250"/>
      <c r="DV562" s="250"/>
      <c r="DW562" s="250"/>
      <c r="DX562" s="250"/>
      <c r="DY562" s="250"/>
      <c r="DZ562" s="250"/>
      <c r="EA562" s="250"/>
      <c r="EB562" s="250"/>
      <c r="EC562" s="250"/>
      <c r="ED562" s="250"/>
      <c r="EE562" s="250"/>
      <c r="EF562" s="250"/>
      <c r="EG562" s="250"/>
      <c r="EH562" s="250"/>
      <c r="EI562" s="250"/>
    </row>
    <row r="563" spans="1:139" s="184" customFormat="1" ht="31.5" customHeight="1" x14ac:dyDescent="0.2">
      <c r="A563" s="179">
        <v>2022</v>
      </c>
      <c r="B563" s="152">
        <v>3</v>
      </c>
      <c r="C563" s="282">
        <v>44647</v>
      </c>
      <c r="D563" s="152">
        <v>47</v>
      </c>
      <c r="E563" s="152">
        <v>122</v>
      </c>
      <c r="F563" s="152">
        <v>4</v>
      </c>
      <c r="G563" s="183" t="s">
        <v>131</v>
      </c>
      <c r="H563" s="271" t="s">
        <v>132</v>
      </c>
      <c r="I563" s="271" t="s">
        <v>371</v>
      </c>
      <c r="J563" s="271">
        <v>2</v>
      </c>
      <c r="K563" s="271">
        <v>1</v>
      </c>
      <c r="L563" s="185">
        <v>280</v>
      </c>
      <c r="M563" s="186">
        <v>267.39999999999998</v>
      </c>
      <c r="N563" s="187">
        <v>292.60000000000002</v>
      </c>
      <c r="O563" s="178"/>
      <c r="P563" s="178">
        <v>359</v>
      </c>
      <c r="Q563" s="178">
        <v>368</v>
      </c>
      <c r="R563" s="178"/>
      <c r="S563" s="178"/>
      <c r="T563" s="178"/>
      <c r="U563" s="178">
        <v>285</v>
      </c>
      <c r="V563" s="178">
        <v>297</v>
      </c>
      <c r="W563" s="178"/>
      <c r="X563" s="178"/>
      <c r="Y563" s="153">
        <v>114</v>
      </c>
      <c r="Z563" s="153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53"/>
      <c r="AL563" s="153"/>
      <c r="AM563" s="178"/>
      <c r="AN563" s="178"/>
      <c r="AO563" s="214"/>
      <c r="AP563" s="168">
        <v>64</v>
      </c>
      <c r="AQ563" s="169">
        <v>113</v>
      </c>
      <c r="AR563" s="167"/>
      <c r="AS563" s="167"/>
      <c r="AT563" s="167"/>
      <c r="AU563" s="167"/>
      <c r="AV563" s="167">
        <v>100</v>
      </c>
      <c r="AW563" s="167">
        <v>3</v>
      </c>
      <c r="AX563" s="167">
        <v>2</v>
      </c>
      <c r="AY563" s="167">
        <v>2</v>
      </c>
      <c r="AZ563" s="167"/>
      <c r="BA563" s="167"/>
      <c r="BB563" s="167"/>
      <c r="BC563" s="167"/>
      <c r="BD563" s="167"/>
      <c r="BE563" s="167"/>
      <c r="BF563" s="167"/>
      <c r="BG563" s="167"/>
      <c r="BH563" s="167">
        <v>107</v>
      </c>
      <c r="BI563" s="167"/>
      <c r="BJ563" s="167"/>
      <c r="BK563" s="167"/>
      <c r="BL563" s="167"/>
      <c r="BM563" s="167"/>
      <c r="BN563" s="167"/>
      <c r="BO563" s="167"/>
      <c r="BP563" s="167"/>
      <c r="BQ563" s="167"/>
      <c r="BR563" s="167"/>
      <c r="BS563" s="167"/>
      <c r="BT563" s="167"/>
      <c r="BU563" s="167"/>
      <c r="BV563" s="167"/>
      <c r="BW563" s="167"/>
      <c r="BX563" s="170"/>
      <c r="BY563" s="170"/>
      <c r="BZ563" s="170"/>
      <c r="CA563" s="170"/>
      <c r="CB563" s="170"/>
      <c r="CC563" s="170"/>
      <c r="CD563" s="170"/>
      <c r="CE563" s="170"/>
      <c r="CF563" s="170"/>
      <c r="CG563" s="171"/>
      <c r="CH563" s="166">
        <v>1.4999999999999999E-2</v>
      </c>
      <c r="CI563" s="283"/>
      <c r="CJ563" s="172"/>
      <c r="CK563" s="154"/>
      <c r="CL563" s="154"/>
      <c r="CM563" s="154"/>
      <c r="CN563" s="154"/>
      <c r="CO563" s="154" t="s">
        <v>367</v>
      </c>
      <c r="CP563" s="273" t="s">
        <v>372</v>
      </c>
      <c r="CQ563" s="250" t="s">
        <v>373</v>
      </c>
      <c r="CR563" s="250" t="s">
        <v>374</v>
      </c>
      <c r="CS563" s="250">
        <v>12</v>
      </c>
      <c r="CT563" s="250"/>
      <c r="CU563" s="250"/>
      <c r="CV563" s="250"/>
      <c r="CW563" s="250"/>
      <c r="CX563" s="250"/>
      <c r="CY563" s="250" t="str">
        <f t="shared" si="128"/>
        <v/>
      </c>
      <c r="CZ563" s="178">
        <f t="shared" si="129"/>
        <v>364</v>
      </c>
      <c r="DA563" s="178">
        <f t="shared" si="130"/>
        <v>291</v>
      </c>
      <c r="DB563" s="243">
        <f t="shared" si="131"/>
        <v>100</v>
      </c>
      <c r="DC563" s="12">
        <f t="shared" si="132"/>
        <v>7</v>
      </c>
      <c r="DD563" s="271">
        <f t="shared" si="133"/>
        <v>7</v>
      </c>
      <c r="DE563" s="271">
        <f t="shared" si="134"/>
        <v>114</v>
      </c>
      <c r="DF563" s="167">
        <f t="shared" si="135"/>
        <v>63</v>
      </c>
      <c r="DG563" s="271">
        <f t="shared" si="136"/>
        <v>0.1</v>
      </c>
      <c r="DH563" s="243">
        <f t="shared" si="137"/>
        <v>107</v>
      </c>
      <c r="DI563" s="281">
        <f t="shared" si="138"/>
        <v>6.5420560747663545E-2</v>
      </c>
      <c r="DK563" s="12">
        <f t="shared" si="139"/>
        <v>-1</v>
      </c>
      <c r="DM563" s="242">
        <f t="shared" si="140"/>
        <v>11</v>
      </c>
      <c r="DN563" s="250">
        <f t="shared" si="141"/>
        <v>0</v>
      </c>
      <c r="DO563" s="250">
        <f t="shared" si="142"/>
        <v>1</v>
      </c>
      <c r="DP563" s="250">
        <f t="shared" si="143"/>
        <v>1</v>
      </c>
      <c r="DQ563" s="250"/>
      <c r="DR563" s="250"/>
      <c r="DS563" s="250"/>
      <c r="DT563" s="250"/>
      <c r="DU563" s="250"/>
      <c r="DV563" s="250"/>
      <c r="DW563" s="250"/>
      <c r="DX563" s="250"/>
      <c r="DY563" s="250"/>
      <c r="DZ563" s="250"/>
      <c r="EA563" s="250"/>
      <c r="EB563" s="250"/>
      <c r="EC563" s="250"/>
      <c r="ED563" s="250"/>
      <c r="EE563" s="250"/>
      <c r="EF563" s="250"/>
      <c r="EG563" s="250"/>
      <c r="EH563" s="250"/>
      <c r="EI563" s="250"/>
    </row>
    <row r="564" spans="1:139" s="184" customFormat="1" ht="31.5" customHeight="1" x14ac:dyDescent="0.2">
      <c r="A564" s="179">
        <v>2022</v>
      </c>
      <c r="B564" s="152">
        <v>3</v>
      </c>
      <c r="C564" s="282">
        <v>44647</v>
      </c>
      <c r="D564" s="152">
        <v>419</v>
      </c>
      <c r="E564" s="152">
        <v>670</v>
      </c>
      <c r="F564" s="152">
        <v>4</v>
      </c>
      <c r="G564" s="183" t="s">
        <v>267</v>
      </c>
      <c r="H564" s="271" t="s">
        <v>268</v>
      </c>
      <c r="I564" s="271" t="s">
        <v>365</v>
      </c>
      <c r="J564" s="271">
        <v>4</v>
      </c>
      <c r="K564" s="271">
        <v>2</v>
      </c>
      <c r="L564" s="185">
        <v>298</v>
      </c>
      <c r="M564" s="186">
        <v>280.41800000000001</v>
      </c>
      <c r="N564" s="187">
        <v>319.15800000000002</v>
      </c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53"/>
      <c r="Z564" s="153"/>
      <c r="AA564" s="178">
        <v>482</v>
      </c>
      <c r="AB564" s="178">
        <v>481</v>
      </c>
      <c r="AC564" s="178">
        <v>472</v>
      </c>
      <c r="AD564" s="178">
        <v>463</v>
      </c>
      <c r="AE564" s="178">
        <v>468</v>
      </c>
      <c r="AF564" s="178">
        <v>325</v>
      </c>
      <c r="AG564" s="178">
        <v>322</v>
      </c>
      <c r="AH564" s="178">
        <v>318</v>
      </c>
      <c r="AI564" s="178">
        <v>325</v>
      </c>
      <c r="AJ564" s="178">
        <v>341</v>
      </c>
      <c r="AK564" s="153"/>
      <c r="AL564" s="153">
        <v>155</v>
      </c>
      <c r="AM564" s="178"/>
      <c r="AN564" s="178"/>
      <c r="AO564" s="214"/>
      <c r="AP564" s="168">
        <v>96</v>
      </c>
      <c r="AQ564" s="169">
        <v>150</v>
      </c>
      <c r="AR564" s="167"/>
      <c r="AS564" s="167"/>
      <c r="AT564" s="167"/>
      <c r="AU564" s="167"/>
      <c r="AV564" s="167"/>
      <c r="AW564" s="167">
        <v>8</v>
      </c>
      <c r="AX564" s="167">
        <v>4</v>
      </c>
      <c r="AY564" s="167">
        <v>4</v>
      </c>
      <c r="AZ564" s="167"/>
      <c r="BA564" s="167"/>
      <c r="BB564" s="167"/>
      <c r="BC564" s="167"/>
      <c r="BD564" s="167"/>
      <c r="BE564" s="167"/>
      <c r="BF564" s="167"/>
      <c r="BG564" s="167"/>
      <c r="BH564" s="167"/>
      <c r="BI564" s="167"/>
      <c r="BJ564" s="167"/>
      <c r="BK564" s="167">
        <v>408</v>
      </c>
      <c r="BL564" s="167">
        <v>10</v>
      </c>
      <c r="BM564" s="167">
        <v>18</v>
      </c>
      <c r="BN564" s="167">
        <v>8</v>
      </c>
      <c r="BO564" s="167">
        <v>4</v>
      </c>
      <c r="BP564" s="167">
        <v>10</v>
      </c>
      <c r="BQ564" s="167"/>
      <c r="BR564" s="167"/>
      <c r="BS564" s="167"/>
      <c r="BT564" s="167"/>
      <c r="BU564" s="167"/>
      <c r="BV564" s="167"/>
      <c r="BW564" s="167">
        <v>9</v>
      </c>
      <c r="BX564" s="170">
        <v>11</v>
      </c>
      <c r="BY564" s="170">
        <v>6</v>
      </c>
      <c r="BZ564" s="170"/>
      <c r="CA564" s="170"/>
      <c r="CB564" s="170"/>
      <c r="CC564" s="170"/>
      <c r="CD564" s="170"/>
      <c r="CE564" s="170"/>
      <c r="CF564" s="170"/>
      <c r="CG564" s="171"/>
      <c r="CH564" s="166">
        <v>1.4999999999999999E-2</v>
      </c>
      <c r="CI564" s="283"/>
      <c r="CJ564" s="172"/>
      <c r="CK564" s="154"/>
      <c r="CL564" s="154"/>
      <c r="CM564" s="154"/>
      <c r="CN564" s="154"/>
      <c r="CO564" s="154" t="s">
        <v>367</v>
      </c>
      <c r="CP564" s="273" t="s">
        <v>368</v>
      </c>
      <c r="CQ564" s="250" t="s">
        <v>369</v>
      </c>
      <c r="CR564" s="250" t="s">
        <v>370</v>
      </c>
      <c r="CS564" s="250">
        <v>12</v>
      </c>
      <c r="CT564" s="250"/>
      <c r="CU564" s="250"/>
      <c r="CV564" s="250"/>
      <c r="CW564" s="250"/>
      <c r="CX564" s="250"/>
      <c r="CY564" s="250" t="str">
        <f t="shared" si="128"/>
        <v/>
      </c>
      <c r="CZ564" s="178">
        <f t="shared" si="129"/>
        <v>473</v>
      </c>
      <c r="DA564" s="178">
        <f t="shared" si="130"/>
        <v>326.2</v>
      </c>
      <c r="DB564" s="243">
        <f t="shared" si="131"/>
        <v>408</v>
      </c>
      <c r="DC564" s="12">
        <f t="shared" si="132"/>
        <v>66</v>
      </c>
      <c r="DD564" s="271">
        <f t="shared" si="133"/>
        <v>33</v>
      </c>
      <c r="DE564" s="271">
        <f t="shared" si="134"/>
        <v>155</v>
      </c>
      <c r="DF564" s="167">
        <f t="shared" si="135"/>
        <v>93</v>
      </c>
      <c r="DG564" s="271">
        <f t="shared" si="136"/>
        <v>0.4</v>
      </c>
      <c r="DH564" s="243">
        <f t="shared" si="137"/>
        <v>441</v>
      </c>
      <c r="DI564" s="281">
        <f t="shared" si="138"/>
        <v>7.4829931972789115E-2</v>
      </c>
      <c r="DK564" s="12">
        <f t="shared" si="139"/>
        <v>-3</v>
      </c>
      <c r="DM564" s="242">
        <f t="shared" si="140"/>
        <v>28.199999999999989</v>
      </c>
      <c r="DN564" s="250">
        <f t="shared" si="141"/>
        <v>0</v>
      </c>
      <c r="DO564" s="250">
        <f t="shared" si="142"/>
        <v>1</v>
      </c>
      <c r="DP564" s="250">
        <f t="shared" si="143"/>
        <v>0</v>
      </c>
      <c r="DQ564" s="250"/>
      <c r="DR564" s="250"/>
      <c r="DS564" s="250"/>
      <c r="DT564" s="250"/>
      <c r="DU564" s="250"/>
      <c r="DV564" s="250"/>
      <c r="DW564" s="250"/>
      <c r="DX564" s="250"/>
      <c r="DY564" s="250"/>
      <c r="DZ564" s="250"/>
      <c r="EA564" s="250"/>
      <c r="EB564" s="250"/>
      <c r="EC564" s="250"/>
      <c r="ED564" s="250"/>
      <c r="EE564" s="250"/>
      <c r="EF564" s="250"/>
      <c r="EG564" s="250"/>
      <c r="EH564" s="250"/>
      <c r="EI564" s="250"/>
    </row>
    <row r="565" spans="1:139" s="184" customFormat="1" ht="31.5" customHeight="1" x14ac:dyDescent="0.2">
      <c r="A565" s="179">
        <v>2022</v>
      </c>
      <c r="B565" s="152">
        <v>3</v>
      </c>
      <c r="C565" s="282">
        <v>44647</v>
      </c>
      <c r="D565" s="152">
        <v>418</v>
      </c>
      <c r="E565" s="152">
        <v>662</v>
      </c>
      <c r="F565" s="152">
        <v>5</v>
      </c>
      <c r="G565" s="183" t="s">
        <v>207</v>
      </c>
      <c r="H565" s="271" t="s">
        <v>208</v>
      </c>
      <c r="I565" s="271" t="s">
        <v>423</v>
      </c>
      <c r="J565" s="271">
        <v>1</v>
      </c>
      <c r="K565" s="271">
        <v>4</v>
      </c>
      <c r="L565" s="185">
        <v>386</v>
      </c>
      <c r="M565" s="186">
        <v>355.12</v>
      </c>
      <c r="N565" s="187">
        <v>416.88</v>
      </c>
      <c r="O565" s="178"/>
      <c r="P565" s="178">
        <v>613</v>
      </c>
      <c r="Q565" s="178">
        <v>503</v>
      </c>
      <c r="R565" s="178">
        <v>511</v>
      </c>
      <c r="S565" s="178">
        <v>519</v>
      </c>
      <c r="T565" s="178"/>
      <c r="U565" s="178">
        <v>422</v>
      </c>
      <c r="V565" s="178">
        <v>384</v>
      </c>
      <c r="W565" s="178">
        <v>359</v>
      </c>
      <c r="X565" s="178">
        <v>363</v>
      </c>
      <c r="Y565" s="153"/>
      <c r="Z565" s="153"/>
      <c r="AA565" s="178">
        <v>563</v>
      </c>
      <c r="AB565" s="178">
        <v>571</v>
      </c>
      <c r="AC565" s="178"/>
      <c r="AD565" s="178">
        <v>569</v>
      </c>
      <c r="AE565" s="178">
        <v>571</v>
      </c>
      <c r="AF565" s="178">
        <v>413</v>
      </c>
      <c r="AG565" s="178">
        <v>410</v>
      </c>
      <c r="AH565" s="178"/>
      <c r="AI565" s="178">
        <v>400</v>
      </c>
      <c r="AJ565" s="178">
        <v>395</v>
      </c>
      <c r="AK565" s="153"/>
      <c r="AL565" s="153"/>
      <c r="AM565" s="178"/>
      <c r="AN565" s="178"/>
      <c r="AO565" s="214"/>
      <c r="AP565" s="168">
        <v>21</v>
      </c>
      <c r="AQ565" s="169">
        <v>171</v>
      </c>
      <c r="AR565" s="167"/>
      <c r="AS565" s="167"/>
      <c r="AT565" s="167"/>
      <c r="AU565" s="167"/>
      <c r="AV565" s="167">
        <v>368</v>
      </c>
      <c r="AW565" s="167">
        <v>10</v>
      </c>
      <c r="AX565" s="167">
        <v>7</v>
      </c>
      <c r="AY565" s="167">
        <v>7</v>
      </c>
      <c r="AZ565" s="167"/>
      <c r="BA565" s="167"/>
      <c r="BB565" s="167"/>
      <c r="BC565" s="167"/>
      <c r="BD565" s="167"/>
      <c r="BE565" s="167"/>
      <c r="BF565" s="167"/>
      <c r="BG565" s="167"/>
      <c r="BH565" s="167">
        <v>374</v>
      </c>
      <c r="BI565" s="167"/>
      <c r="BJ565" s="167"/>
      <c r="BK565" s="167">
        <v>240</v>
      </c>
      <c r="BL565" s="167">
        <v>3</v>
      </c>
      <c r="BM565" s="167">
        <v>4</v>
      </c>
      <c r="BN565" s="167">
        <v>1</v>
      </c>
      <c r="BO565" s="167">
        <v>4</v>
      </c>
      <c r="BP565" s="167">
        <v>2</v>
      </c>
      <c r="BQ565" s="167"/>
      <c r="BR565" s="167"/>
      <c r="BS565" s="167"/>
      <c r="BT565" s="167"/>
      <c r="BU565" s="167"/>
      <c r="BV565" s="167"/>
      <c r="BW565" s="167">
        <v>3</v>
      </c>
      <c r="BX565" s="170">
        <v>2</v>
      </c>
      <c r="BY565" s="170">
        <v>2</v>
      </c>
      <c r="BZ565" s="170"/>
      <c r="CA565" s="170"/>
      <c r="CB565" s="170"/>
      <c r="CC565" s="170"/>
      <c r="CD565" s="170"/>
      <c r="CE565" s="170"/>
      <c r="CF565" s="170"/>
      <c r="CG565" s="171"/>
      <c r="CH565" s="166">
        <v>1.4999999999999999E-2</v>
      </c>
      <c r="CI565" s="283"/>
      <c r="CJ565" s="172"/>
      <c r="CK565" s="154"/>
      <c r="CL565" s="154"/>
      <c r="CM565" s="154"/>
      <c r="CN565" s="154"/>
      <c r="CO565" s="154" t="s">
        <v>400</v>
      </c>
      <c r="CP565" s="273" t="s">
        <v>401</v>
      </c>
      <c r="CQ565" s="250"/>
      <c r="CR565" s="250"/>
      <c r="CS565" s="250">
        <v>12</v>
      </c>
      <c r="CT565" s="250"/>
      <c r="CU565" s="250"/>
      <c r="CV565" s="250"/>
      <c r="CW565" s="250"/>
      <c r="CX565" s="250"/>
      <c r="CY565" s="250" t="str">
        <f t="shared" si="128"/>
        <v/>
      </c>
      <c r="CZ565" s="178">
        <f t="shared" si="129"/>
        <v>553</v>
      </c>
      <c r="DA565" s="178">
        <f t="shared" si="130"/>
        <v>393.25</v>
      </c>
      <c r="DB565" s="243">
        <f t="shared" si="131"/>
        <v>608</v>
      </c>
      <c r="DC565" s="12">
        <f t="shared" si="132"/>
        <v>38</v>
      </c>
      <c r="DD565" s="271">
        <f t="shared" si="133"/>
        <v>10</v>
      </c>
      <c r="DE565" s="271" t="str">
        <f t="shared" si="134"/>
        <v/>
      </c>
      <c r="DF565" s="167" t="str">
        <f t="shared" si="135"/>
        <v/>
      </c>
      <c r="DG565" s="271" t="str">
        <f t="shared" si="136"/>
        <v/>
      </c>
      <c r="DH565" s="243">
        <f t="shared" si="137"/>
        <v>618</v>
      </c>
      <c r="DI565" s="281">
        <f t="shared" si="138"/>
        <v>1.6181229773462782E-2</v>
      </c>
      <c r="DK565" s="12" t="str">
        <f t="shared" si="139"/>
        <v/>
      </c>
      <c r="DM565" s="242">
        <f t="shared" si="140"/>
        <v>7.25</v>
      </c>
      <c r="DN565" s="250">
        <f t="shared" si="141"/>
        <v>0</v>
      </c>
      <c r="DO565" s="250">
        <f t="shared" si="142"/>
        <v>1</v>
      </c>
      <c r="DP565" s="250">
        <f t="shared" si="143"/>
        <v>1</v>
      </c>
      <c r="DQ565" s="250"/>
      <c r="DR565" s="250"/>
      <c r="DS565" s="250"/>
      <c r="DT565" s="250"/>
      <c r="DU565" s="250"/>
      <c r="DV565" s="250"/>
      <c r="DW565" s="250"/>
      <c r="DX565" s="250"/>
      <c r="DY565" s="250"/>
      <c r="DZ565" s="250"/>
      <c r="EA565" s="250"/>
      <c r="EB565" s="250"/>
      <c r="EC565" s="250"/>
      <c r="ED565" s="250"/>
      <c r="EE565" s="250"/>
      <c r="EF565" s="250"/>
      <c r="EG565" s="250"/>
      <c r="EH565" s="250"/>
      <c r="EI565" s="250"/>
    </row>
    <row r="566" spans="1:139" s="184" customFormat="1" ht="31.5" customHeight="1" x14ac:dyDescent="0.2">
      <c r="A566" s="179">
        <v>2022</v>
      </c>
      <c r="B566" s="152">
        <v>3</v>
      </c>
      <c r="C566" s="282">
        <v>44647</v>
      </c>
      <c r="D566" s="152">
        <v>418</v>
      </c>
      <c r="E566" s="152">
        <v>663</v>
      </c>
      <c r="F566" s="152">
        <v>5</v>
      </c>
      <c r="G566" s="183" t="s">
        <v>209</v>
      </c>
      <c r="H566" s="271" t="s">
        <v>210</v>
      </c>
      <c r="I566" s="271" t="s">
        <v>423</v>
      </c>
      <c r="J566" s="271">
        <v>1</v>
      </c>
      <c r="K566" s="271">
        <v>4</v>
      </c>
      <c r="L566" s="185">
        <v>341</v>
      </c>
      <c r="M566" s="186">
        <v>313.72000000000003</v>
      </c>
      <c r="N566" s="187">
        <v>368.28</v>
      </c>
      <c r="O566" s="178"/>
      <c r="P566" s="178">
        <v>660</v>
      </c>
      <c r="Q566" s="178">
        <v>474</v>
      </c>
      <c r="R566" s="178">
        <v>485</v>
      </c>
      <c r="S566" s="178">
        <v>590</v>
      </c>
      <c r="T566" s="178"/>
      <c r="U566" s="178">
        <v>377</v>
      </c>
      <c r="V566" s="178">
        <v>351</v>
      </c>
      <c r="W566" s="178">
        <v>364</v>
      </c>
      <c r="X566" s="178">
        <v>333</v>
      </c>
      <c r="Y566" s="153"/>
      <c r="Z566" s="153"/>
      <c r="AA566" s="178">
        <v>529</v>
      </c>
      <c r="AB566" s="178">
        <v>533</v>
      </c>
      <c r="AC566" s="178"/>
      <c r="AD566" s="178">
        <v>525</v>
      </c>
      <c r="AE566" s="178">
        <v>518</v>
      </c>
      <c r="AF566" s="178">
        <v>371</v>
      </c>
      <c r="AG566" s="178">
        <v>365</v>
      </c>
      <c r="AH566" s="178"/>
      <c r="AI566" s="178">
        <v>352</v>
      </c>
      <c r="AJ566" s="178">
        <v>360</v>
      </c>
      <c r="AK566" s="153"/>
      <c r="AL566" s="153"/>
      <c r="AM566" s="178"/>
      <c r="AN566" s="178"/>
      <c r="AO566" s="214"/>
      <c r="AP566" s="168">
        <v>21</v>
      </c>
      <c r="AQ566" s="169">
        <v>171</v>
      </c>
      <c r="AR566" s="167"/>
      <c r="AS566" s="167"/>
      <c r="AT566" s="167"/>
      <c r="AU566" s="167"/>
      <c r="AV566" s="167"/>
      <c r="AW566" s="167"/>
      <c r="AX566" s="167"/>
      <c r="AY566" s="167"/>
      <c r="AZ566" s="167"/>
      <c r="BA566" s="167"/>
      <c r="BB566" s="167"/>
      <c r="BC566" s="167"/>
      <c r="BD566" s="167"/>
      <c r="BE566" s="167"/>
      <c r="BF566" s="167"/>
      <c r="BG566" s="167"/>
      <c r="BH566" s="167"/>
      <c r="BI566" s="167"/>
      <c r="BJ566" s="167"/>
      <c r="BK566" s="167"/>
      <c r="BL566" s="167"/>
      <c r="BM566" s="167"/>
      <c r="BN566" s="167"/>
      <c r="BO566" s="167"/>
      <c r="BP566" s="167"/>
      <c r="BQ566" s="167"/>
      <c r="BR566" s="167"/>
      <c r="BS566" s="167"/>
      <c r="BT566" s="167"/>
      <c r="BU566" s="167"/>
      <c r="BV566" s="167"/>
      <c r="BW566" s="167"/>
      <c r="BX566" s="170"/>
      <c r="BY566" s="170"/>
      <c r="BZ566" s="170"/>
      <c r="CA566" s="170"/>
      <c r="CB566" s="170"/>
      <c r="CC566" s="170"/>
      <c r="CD566" s="170"/>
      <c r="CE566" s="170"/>
      <c r="CF566" s="170"/>
      <c r="CG566" s="171"/>
      <c r="CH566" s="166">
        <v>1.4999999999999999E-2</v>
      </c>
      <c r="CI566" s="283"/>
      <c r="CJ566" s="172"/>
      <c r="CK566" s="154"/>
      <c r="CL566" s="154"/>
      <c r="CM566" s="154"/>
      <c r="CN566" s="154"/>
      <c r="CO566" s="154" t="s">
        <v>400</v>
      </c>
      <c r="CP566" s="273" t="s">
        <v>401</v>
      </c>
      <c r="CQ566" s="250"/>
      <c r="CR566" s="250"/>
      <c r="CS566" s="250">
        <v>12</v>
      </c>
      <c r="CT566" s="250"/>
      <c r="CU566" s="250"/>
      <c r="CV566" s="250"/>
      <c r="CW566" s="250"/>
      <c r="CX566" s="250"/>
      <c r="CY566" s="250" t="str">
        <f t="shared" si="128"/>
        <v/>
      </c>
      <c r="CZ566" s="178">
        <f t="shared" si="129"/>
        <v>539</v>
      </c>
      <c r="DA566" s="178">
        <f t="shared" si="130"/>
        <v>359.125</v>
      </c>
      <c r="DB566" s="243">
        <f t="shared" si="131"/>
        <v>0</v>
      </c>
      <c r="DC566" s="12">
        <f t="shared" si="132"/>
        <v>0</v>
      </c>
      <c r="DD566" s="271">
        <f t="shared" si="133"/>
        <v>0</v>
      </c>
      <c r="DE566" s="271" t="str">
        <f t="shared" si="134"/>
        <v/>
      </c>
      <c r="DF566" s="167" t="str">
        <f t="shared" si="135"/>
        <v/>
      </c>
      <c r="DG566" s="271" t="str">
        <f t="shared" si="136"/>
        <v/>
      </c>
      <c r="DH566" s="243">
        <f t="shared" si="137"/>
        <v>0</v>
      </c>
      <c r="DI566" s="281" t="str">
        <f t="shared" si="138"/>
        <v/>
      </c>
      <c r="DK566" s="12" t="str">
        <f t="shared" si="139"/>
        <v/>
      </c>
      <c r="DM566" s="242">
        <f t="shared" si="140"/>
        <v>18.125</v>
      </c>
      <c r="DN566" s="250">
        <f t="shared" si="141"/>
        <v>0</v>
      </c>
      <c r="DO566" s="250">
        <f t="shared" si="142"/>
        <v>1</v>
      </c>
      <c r="DP566" s="250">
        <f t="shared" si="143"/>
        <v>1</v>
      </c>
      <c r="DQ566" s="250"/>
      <c r="DR566" s="250"/>
      <c r="DS566" s="250"/>
      <c r="DT566" s="250"/>
      <c r="DU566" s="250"/>
      <c r="DV566" s="250"/>
      <c r="DW566" s="250"/>
      <c r="DX566" s="250"/>
      <c r="DY566" s="250"/>
      <c r="DZ566" s="250"/>
      <c r="EA566" s="250"/>
      <c r="EB566" s="250"/>
      <c r="EC566" s="250"/>
      <c r="ED566" s="250"/>
      <c r="EE566" s="250"/>
      <c r="EF566" s="250"/>
      <c r="EG566" s="250"/>
      <c r="EH566" s="250"/>
      <c r="EI566" s="250"/>
    </row>
    <row r="567" spans="1:139" s="184" customFormat="1" ht="31.5" customHeight="1" x14ac:dyDescent="0.2">
      <c r="A567" s="179">
        <v>2022</v>
      </c>
      <c r="B567" s="152">
        <v>3</v>
      </c>
      <c r="C567" s="282">
        <v>44647</v>
      </c>
      <c r="D567" s="152">
        <v>418</v>
      </c>
      <c r="E567" s="152">
        <v>664</v>
      </c>
      <c r="F567" s="152">
        <v>5</v>
      </c>
      <c r="G567" s="183" t="s">
        <v>211</v>
      </c>
      <c r="H567" s="271" t="s">
        <v>212</v>
      </c>
      <c r="I567" s="271" t="s">
        <v>423</v>
      </c>
      <c r="J567" s="271">
        <v>1</v>
      </c>
      <c r="K567" s="271">
        <v>4</v>
      </c>
      <c r="L567" s="185">
        <v>110</v>
      </c>
      <c r="M567" s="186">
        <v>101.2</v>
      </c>
      <c r="N567" s="187">
        <v>118.8</v>
      </c>
      <c r="O567" s="178"/>
      <c r="P567" s="178">
        <v>197</v>
      </c>
      <c r="Q567" s="178">
        <v>155</v>
      </c>
      <c r="R567" s="178">
        <v>162</v>
      </c>
      <c r="S567" s="178">
        <v>188</v>
      </c>
      <c r="T567" s="178"/>
      <c r="U567" s="178">
        <v>121</v>
      </c>
      <c r="V567" s="178">
        <v>104</v>
      </c>
      <c r="W567" s="178">
        <v>118</v>
      </c>
      <c r="X567" s="178">
        <v>107</v>
      </c>
      <c r="Y567" s="153"/>
      <c r="Z567" s="153"/>
      <c r="AA567" s="178">
        <v>164</v>
      </c>
      <c r="AB567" s="178">
        <v>173</v>
      </c>
      <c r="AC567" s="178"/>
      <c r="AD567" s="178">
        <v>179</v>
      </c>
      <c r="AE567" s="178">
        <v>175</v>
      </c>
      <c r="AF567" s="178">
        <v>116</v>
      </c>
      <c r="AG567" s="178">
        <v>113</v>
      </c>
      <c r="AH567" s="178"/>
      <c r="AI567" s="178">
        <v>110</v>
      </c>
      <c r="AJ567" s="178">
        <v>111</v>
      </c>
      <c r="AK567" s="153"/>
      <c r="AL567" s="153"/>
      <c r="AM567" s="178"/>
      <c r="AN567" s="178"/>
      <c r="AO567" s="214"/>
      <c r="AP567" s="168">
        <v>21</v>
      </c>
      <c r="AQ567" s="169">
        <v>171</v>
      </c>
      <c r="AR567" s="167"/>
      <c r="AS567" s="167"/>
      <c r="AT567" s="167"/>
      <c r="AU567" s="167"/>
      <c r="AV567" s="167"/>
      <c r="AW567" s="167"/>
      <c r="AX567" s="167"/>
      <c r="AY567" s="167"/>
      <c r="AZ567" s="167"/>
      <c r="BA567" s="167"/>
      <c r="BB567" s="167"/>
      <c r="BC567" s="167"/>
      <c r="BD567" s="167"/>
      <c r="BE567" s="167"/>
      <c r="BF567" s="167"/>
      <c r="BG567" s="167"/>
      <c r="BH567" s="167"/>
      <c r="BI567" s="167"/>
      <c r="BJ567" s="167"/>
      <c r="BK567" s="167"/>
      <c r="BL567" s="167"/>
      <c r="BM567" s="167"/>
      <c r="BN567" s="167"/>
      <c r="BO567" s="167"/>
      <c r="BP567" s="167"/>
      <c r="BQ567" s="167"/>
      <c r="BR567" s="167"/>
      <c r="BS567" s="167"/>
      <c r="BT567" s="167"/>
      <c r="BU567" s="167"/>
      <c r="BV567" s="167"/>
      <c r="BW567" s="167"/>
      <c r="BX567" s="170"/>
      <c r="BY567" s="170"/>
      <c r="BZ567" s="170"/>
      <c r="CA567" s="170"/>
      <c r="CB567" s="170"/>
      <c r="CC567" s="170"/>
      <c r="CD567" s="170"/>
      <c r="CE567" s="170"/>
      <c r="CF567" s="170"/>
      <c r="CG567" s="171"/>
      <c r="CH567" s="166">
        <v>1.4999999999999999E-2</v>
      </c>
      <c r="CI567" s="283"/>
      <c r="CJ567" s="172"/>
      <c r="CK567" s="154"/>
      <c r="CL567" s="154"/>
      <c r="CM567" s="154"/>
      <c r="CN567" s="154"/>
      <c r="CO567" s="154" t="s">
        <v>400</v>
      </c>
      <c r="CP567" s="273" t="s">
        <v>401</v>
      </c>
      <c r="CQ567" s="250"/>
      <c r="CR567" s="250"/>
      <c r="CS567" s="250">
        <v>12</v>
      </c>
      <c r="CT567" s="250"/>
      <c r="CU567" s="250"/>
      <c r="CV567" s="250"/>
      <c r="CW567" s="250"/>
      <c r="CX567" s="250"/>
      <c r="CY567" s="250" t="str">
        <f t="shared" si="128"/>
        <v/>
      </c>
      <c r="CZ567" s="178">
        <f t="shared" si="129"/>
        <v>174</v>
      </c>
      <c r="DA567" s="178">
        <f t="shared" si="130"/>
        <v>112.5</v>
      </c>
      <c r="DB567" s="243">
        <f t="shared" si="131"/>
        <v>0</v>
      </c>
      <c r="DC567" s="12">
        <f t="shared" si="132"/>
        <v>0</v>
      </c>
      <c r="DD567" s="271">
        <f t="shared" si="133"/>
        <v>0</v>
      </c>
      <c r="DE567" s="271" t="str">
        <f t="shared" si="134"/>
        <v/>
      </c>
      <c r="DF567" s="167" t="str">
        <f t="shared" si="135"/>
        <v/>
      </c>
      <c r="DG567" s="271" t="str">
        <f t="shared" si="136"/>
        <v/>
      </c>
      <c r="DH567" s="243">
        <f t="shared" si="137"/>
        <v>0</v>
      </c>
      <c r="DI567" s="281" t="str">
        <f t="shared" si="138"/>
        <v/>
      </c>
      <c r="DK567" s="12" t="str">
        <f t="shared" si="139"/>
        <v/>
      </c>
      <c r="DM567" s="242">
        <f t="shared" si="140"/>
        <v>2.5</v>
      </c>
      <c r="DN567" s="250">
        <f t="shared" si="141"/>
        <v>0</v>
      </c>
      <c r="DO567" s="250">
        <f t="shared" si="142"/>
        <v>1</v>
      </c>
      <c r="DP567" s="250">
        <f t="shared" si="143"/>
        <v>1</v>
      </c>
      <c r="DQ567" s="250"/>
      <c r="DR567" s="250"/>
      <c r="DS567" s="250"/>
      <c r="DT567" s="250"/>
      <c r="DU567" s="250"/>
      <c r="DV567" s="250"/>
      <c r="DW567" s="250"/>
      <c r="DX567" s="250"/>
      <c r="DY567" s="250"/>
      <c r="DZ567" s="250"/>
      <c r="EA567" s="250"/>
      <c r="EB567" s="250"/>
      <c r="EC567" s="250"/>
      <c r="ED567" s="250"/>
      <c r="EE567" s="250"/>
      <c r="EF567" s="250"/>
      <c r="EG567" s="250"/>
      <c r="EH567" s="250"/>
      <c r="EI567" s="250"/>
    </row>
    <row r="568" spans="1:139" s="184" customFormat="1" ht="31.5" customHeight="1" x14ac:dyDescent="0.2">
      <c r="A568" s="179">
        <v>2022</v>
      </c>
      <c r="B568" s="152">
        <v>3</v>
      </c>
      <c r="C568" s="282">
        <v>44647</v>
      </c>
      <c r="D568" s="152">
        <v>418</v>
      </c>
      <c r="E568" s="152">
        <v>665</v>
      </c>
      <c r="F568" s="152">
        <v>5</v>
      </c>
      <c r="G568" s="183" t="s">
        <v>213</v>
      </c>
      <c r="H568" s="271" t="s">
        <v>214</v>
      </c>
      <c r="I568" s="271" t="s">
        <v>423</v>
      </c>
      <c r="J568" s="271">
        <v>1</v>
      </c>
      <c r="K568" s="271">
        <v>4</v>
      </c>
      <c r="L568" s="185">
        <v>110</v>
      </c>
      <c r="M568" s="186">
        <v>101.2</v>
      </c>
      <c r="N568" s="187">
        <v>118.8</v>
      </c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53"/>
      <c r="Z568" s="153"/>
      <c r="AA568" s="178">
        <v>176</v>
      </c>
      <c r="AB568" s="178">
        <v>182</v>
      </c>
      <c r="AC568" s="178"/>
      <c r="AD568" s="178">
        <v>171</v>
      </c>
      <c r="AE568" s="178">
        <v>180</v>
      </c>
      <c r="AF568" s="178">
        <v>117</v>
      </c>
      <c r="AG568" s="178">
        <v>112</v>
      </c>
      <c r="AH568" s="178"/>
      <c r="AI568" s="178">
        <v>111</v>
      </c>
      <c r="AJ568" s="178">
        <v>110</v>
      </c>
      <c r="AK568" s="153"/>
      <c r="AL568" s="153"/>
      <c r="AM568" s="178"/>
      <c r="AN568" s="178"/>
      <c r="AO568" s="214"/>
      <c r="AP568" s="168">
        <v>21</v>
      </c>
      <c r="AQ568" s="169">
        <v>171</v>
      </c>
      <c r="AR568" s="167"/>
      <c r="AS568" s="167"/>
      <c r="AT568" s="167"/>
      <c r="AU568" s="167"/>
      <c r="AV568" s="167"/>
      <c r="AW568" s="167"/>
      <c r="AX568" s="167"/>
      <c r="AY568" s="167"/>
      <c r="AZ568" s="167"/>
      <c r="BA568" s="167"/>
      <c r="BB568" s="167"/>
      <c r="BC568" s="167"/>
      <c r="BD568" s="167"/>
      <c r="BE568" s="167"/>
      <c r="BF568" s="167"/>
      <c r="BG568" s="167"/>
      <c r="BH568" s="167"/>
      <c r="BI568" s="167"/>
      <c r="BJ568" s="167"/>
      <c r="BK568" s="167"/>
      <c r="BL568" s="167"/>
      <c r="BM568" s="167"/>
      <c r="BN568" s="167"/>
      <c r="BO568" s="167"/>
      <c r="BP568" s="167"/>
      <c r="BQ568" s="167"/>
      <c r="BR568" s="167"/>
      <c r="BS568" s="167"/>
      <c r="BT568" s="167"/>
      <c r="BU568" s="167"/>
      <c r="BV568" s="167"/>
      <c r="BW568" s="167"/>
      <c r="BX568" s="170"/>
      <c r="BY568" s="170"/>
      <c r="BZ568" s="170"/>
      <c r="CA568" s="170"/>
      <c r="CB568" s="170"/>
      <c r="CC568" s="170"/>
      <c r="CD568" s="170"/>
      <c r="CE568" s="170"/>
      <c r="CF568" s="170"/>
      <c r="CG568" s="171"/>
      <c r="CH568" s="166">
        <v>1.4999999999999999E-2</v>
      </c>
      <c r="CI568" s="283"/>
      <c r="CJ568" s="172"/>
      <c r="CK568" s="154"/>
      <c r="CL568" s="154"/>
      <c r="CM568" s="154"/>
      <c r="CN568" s="154"/>
      <c r="CO568" s="154" t="s">
        <v>400</v>
      </c>
      <c r="CP568" s="273" t="s">
        <v>401</v>
      </c>
      <c r="CQ568" s="250"/>
      <c r="CR568" s="250"/>
      <c r="CS568" s="250">
        <v>12</v>
      </c>
      <c r="CT568" s="250"/>
      <c r="CU568" s="250"/>
      <c r="CV568" s="250"/>
      <c r="CW568" s="250"/>
      <c r="CX568" s="250"/>
      <c r="CY568" s="250" t="str">
        <f t="shared" si="128"/>
        <v/>
      </c>
      <c r="CZ568" s="178">
        <f t="shared" si="129"/>
        <v>177</v>
      </c>
      <c r="DA568" s="178">
        <f t="shared" si="130"/>
        <v>112.5</v>
      </c>
      <c r="DB568" s="243">
        <f t="shared" si="131"/>
        <v>0</v>
      </c>
      <c r="DC568" s="12">
        <f t="shared" si="132"/>
        <v>0</v>
      </c>
      <c r="DD568" s="271">
        <f t="shared" si="133"/>
        <v>0</v>
      </c>
      <c r="DE568" s="271" t="str">
        <f t="shared" si="134"/>
        <v/>
      </c>
      <c r="DF568" s="167" t="str">
        <f t="shared" si="135"/>
        <v/>
      </c>
      <c r="DG568" s="271" t="str">
        <f t="shared" si="136"/>
        <v/>
      </c>
      <c r="DH568" s="243">
        <f t="shared" si="137"/>
        <v>0</v>
      </c>
      <c r="DI568" s="281" t="str">
        <f t="shared" si="138"/>
        <v/>
      </c>
      <c r="DK568" s="12" t="str">
        <f t="shared" si="139"/>
        <v/>
      </c>
      <c r="DM568" s="242">
        <f t="shared" si="140"/>
        <v>2.5</v>
      </c>
      <c r="DN568" s="250">
        <f t="shared" si="141"/>
        <v>0</v>
      </c>
      <c r="DO568" s="250">
        <f t="shared" si="142"/>
        <v>1</v>
      </c>
      <c r="DP568" s="250">
        <f t="shared" si="143"/>
        <v>1</v>
      </c>
      <c r="DQ568" s="250"/>
      <c r="DR568" s="250"/>
      <c r="DS568" s="250"/>
      <c r="DT568" s="250"/>
      <c r="DU568" s="250"/>
      <c r="DV568" s="250"/>
      <c r="DW568" s="250"/>
      <c r="DX568" s="250"/>
      <c r="DY568" s="250"/>
      <c r="DZ568" s="250"/>
      <c r="EA568" s="250"/>
      <c r="EB568" s="250"/>
      <c r="EC568" s="250"/>
      <c r="ED568" s="250"/>
      <c r="EE568" s="250"/>
      <c r="EF568" s="250"/>
      <c r="EG568" s="250"/>
      <c r="EH568" s="250"/>
      <c r="EI568" s="250"/>
    </row>
    <row r="569" spans="1:139" s="184" customFormat="1" ht="31.5" customHeight="1" x14ac:dyDescent="0.2">
      <c r="A569" s="179">
        <v>2022</v>
      </c>
      <c r="B569" s="152">
        <v>3</v>
      </c>
      <c r="C569" s="282">
        <v>44647</v>
      </c>
      <c r="D569" s="152">
        <v>421</v>
      </c>
      <c r="E569" s="152">
        <v>667</v>
      </c>
      <c r="F569" s="152">
        <v>5</v>
      </c>
      <c r="G569" s="183" t="s">
        <v>301</v>
      </c>
      <c r="H569" s="271" t="s">
        <v>302</v>
      </c>
      <c r="I569" s="271" t="s">
        <v>365</v>
      </c>
      <c r="J569" s="271">
        <v>1</v>
      </c>
      <c r="K569" s="271">
        <v>4</v>
      </c>
      <c r="L569" s="185">
        <v>1554</v>
      </c>
      <c r="M569" s="186">
        <v>1462.3140000000001</v>
      </c>
      <c r="N569" s="187">
        <v>1664.3340000000001</v>
      </c>
      <c r="O569" s="178"/>
      <c r="P569" s="178"/>
      <c r="Q569" s="178"/>
      <c r="R569" s="178"/>
      <c r="S569" s="178">
        <v>2750</v>
      </c>
      <c r="T569" s="178"/>
      <c r="U569" s="178"/>
      <c r="V569" s="178"/>
      <c r="W569" s="178"/>
      <c r="X569" s="178">
        <v>1875</v>
      </c>
      <c r="Y569" s="153"/>
      <c r="Z569" s="153"/>
      <c r="AA569" s="178">
        <v>2460</v>
      </c>
      <c r="AB569" s="178">
        <v>2270</v>
      </c>
      <c r="AC569" s="178">
        <v>2110</v>
      </c>
      <c r="AD569" s="178">
        <v>2349</v>
      </c>
      <c r="AE569" s="178">
        <v>2282</v>
      </c>
      <c r="AF569" s="178">
        <v>1663</v>
      </c>
      <c r="AG569" s="178">
        <v>1671</v>
      </c>
      <c r="AH569" s="178">
        <v>1658</v>
      </c>
      <c r="AI569" s="178">
        <v>1660</v>
      </c>
      <c r="AJ569" s="178">
        <v>1675</v>
      </c>
      <c r="AK569" s="153"/>
      <c r="AL569" s="153"/>
      <c r="AM569" s="178"/>
      <c r="AN569" s="178"/>
      <c r="AO569" s="214"/>
      <c r="AP569" s="168">
        <v>18</v>
      </c>
      <c r="AQ569" s="169">
        <v>200</v>
      </c>
      <c r="AR569" s="167"/>
      <c r="AS569" s="167"/>
      <c r="AT569" s="167"/>
      <c r="AU569" s="167"/>
      <c r="AV569" s="167"/>
      <c r="AW569" s="167">
        <v>7</v>
      </c>
      <c r="AX569" s="167">
        <v>8</v>
      </c>
      <c r="AY569" s="167">
        <v>5</v>
      </c>
      <c r="AZ569" s="167"/>
      <c r="BA569" s="167"/>
      <c r="BB569" s="167"/>
      <c r="BC569" s="167"/>
      <c r="BD569" s="167"/>
      <c r="BE569" s="167"/>
      <c r="BF569" s="167"/>
      <c r="BG569" s="167"/>
      <c r="BH569" s="167"/>
      <c r="BI569" s="167"/>
      <c r="BJ569" s="167"/>
      <c r="BK569" s="167"/>
      <c r="BL569" s="167">
        <v>4</v>
      </c>
      <c r="BM569" s="167">
        <v>4</v>
      </c>
      <c r="BN569" s="167">
        <v>4</v>
      </c>
      <c r="BO569" s="167"/>
      <c r="BP569" s="167"/>
      <c r="BQ569" s="167"/>
      <c r="BR569" s="167"/>
      <c r="BS569" s="167"/>
      <c r="BT569" s="167"/>
      <c r="BU569" s="167"/>
      <c r="BV569" s="167"/>
      <c r="BW569" s="167">
        <v>2</v>
      </c>
      <c r="BX569" s="170">
        <v>3</v>
      </c>
      <c r="BY569" s="170">
        <v>2</v>
      </c>
      <c r="BZ569" s="170"/>
      <c r="CA569" s="170"/>
      <c r="CB569" s="170"/>
      <c r="CC569" s="170"/>
      <c r="CD569" s="170"/>
      <c r="CE569" s="170"/>
      <c r="CF569" s="170"/>
      <c r="CG569" s="171"/>
      <c r="CH569" s="166">
        <v>1.4999999999999999E-2</v>
      </c>
      <c r="CI569" s="283"/>
      <c r="CJ569" s="172"/>
      <c r="CK569" s="154"/>
      <c r="CL569" s="154"/>
      <c r="CM569" s="154"/>
      <c r="CN569" s="154"/>
      <c r="CO569" s="154" t="s">
        <v>367</v>
      </c>
      <c r="CP569" s="273" t="s">
        <v>368</v>
      </c>
      <c r="CQ569" s="250" t="s">
        <v>445</v>
      </c>
      <c r="CR569" s="250" t="s">
        <v>370</v>
      </c>
      <c r="CS569" s="250">
        <v>12</v>
      </c>
      <c r="CT569" s="250"/>
      <c r="CU569" s="250"/>
      <c r="CV569" s="250"/>
      <c r="CW569" s="250"/>
      <c r="CX569" s="250"/>
      <c r="CY569" s="250" t="str">
        <f t="shared" si="128"/>
        <v/>
      </c>
      <c r="CZ569" s="178">
        <f t="shared" si="129"/>
        <v>2370</v>
      </c>
      <c r="DA569" s="178">
        <f t="shared" si="130"/>
        <v>1700.3333333333333</v>
      </c>
      <c r="DB569" s="243">
        <f t="shared" si="131"/>
        <v>0</v>
      </c>
      <c r="DC569" s="12">
        <f t="shared" si="132"/>
        <v>32</v>
      </c>
      <c r="DD569" s="271">
        <f t="shared" si="133"/>
        <v>8</v>
      </c>
      <c r="DE569" s="271" t="str">
        <f t="shared" si="134"/>
        <v/>
      </c>
      <c r="DF569" s="167" t="str">
        <f t="shared" si="135"/>
        <v/>
      </c>
      <c r="DG569" s="271" t="str">
        <f t="shared" si="136"/>
        <v/>
      </c>
      <c r="DH569" s="243">
        <f t="shared" si="137"/>
        <v>8</v>
      </c>
      <c r="DI569" s="281">
        <f t="shared" si="138"/>
        <v>1</v>
      </c>
      <c r="DK569" s="12" t="str">
        <f t="shared" si="139"/>
        <v/>
      </c>
      <c r="DM569" s="242">
        <f t="shared" si="140"/>
        <v>146.33333333333326</v>
      </c>
      <c r="DN569" s="250">
        <f t="shared" si="141"/>
        <v>0</v>
      </c>
      <c r="DO569" s="250">
        <f t="shared" si="142"/>
        <v>1</v>
      </c>
      <c r="DP569" s="250">
        <f t="shared" si="143"/>
        <v>0</v>
      </c>
      <c r="DQ569" s="250"/>
      <c r="DR569" s="250"/>
      <c r="DS569" s="250"/>
      <c r="DT569" s="250"/>
      <c r="DU569" s="250"/>
      <c r="DV569" s="250"/>
      <c r="DW569" s="250"/>
      <c r="DX569" s="250"/>
      <c r="DY569" s="250"/>
      <c r="DZ569" s="250"/>
      <c r="EA569" s="250"/>
      <c r="EB569" s="250"/>
      <c r="EC569" s="250"/>
      <c r="ED569" s="250"/>
      <c r="EE569" s="250"/>
      <c r="EF569" s="250"/>
      <c r="EG569" s="250"/>
      <c r="EH569" s="250"/>
      <c r="EI569" s="250"/>
    </row>
    <row r="570" spans="1:139" s="184" customFormat="1" ht="31.5" customHeight="1" x14ac:dyDescent="0.2">
      <c r="A570" s="179">
        <v>2022</v>
      </c>
      <c r="B570" s="152">
        <v>3</v>
      </c>
      <c r="C570" s="282">
        <v>44647</v>
      </c>
      <c r="D570" s="152">
        <v>421</v>
      </c>
      <c r="E570" s="152">
        <v>673</v>
      </c>
      <c r="F570" s="152">
        <v>5</v>
      </c>
      <c r="G570" s="183" t="s">
        <v>287</v>
      </c>
      <c r="H570" s="271" t="s">
        <v>288</v>
      </c>
      <c r="I570" s="271" t="s">
        <v>365</v>
      </c>
      <c r="J570" s="271">
        <v>1</v>
      </c>
      <c r="K570" s="271">
        <v>4</v>
      </c>
      <c r="L570" s="185">
        <v>61.6</v>
      </c>
      <c r="M570" s="186">
        <v>57.965600000000002</v>
      </c>
      <c r="N570" s="187">
        <v>65.973600000000005</v>
      </c>
      <c r="O570" s="178"/>
      <c r="P570" s="178"/>
      <c r="Q570" s="178"/>
      <c r="R570" s="178"/>
      <c r="S570" s="178">
        <v>115</v>
      </c>
      <c r="T570" s="178"/>
      <c r="U570" s="178"/>
      <c r="V570" s="178"/>
      <c r="W570" s="178"/>
      <c r="X570" s="178">
        <v>63</v>
      </c>
      <c r="Y570" s="153"/>
      <c r="Z570" s="153">
        <v>159</v>
      </c>
      <c r="AA570" s="178">
        <v>164</v>
      </c>
      <c r="AB570" s="178">
        <v>160</v>
      </c>
      <c r="AC570" s="178">
        <v>156</v>
      </c>
      <c r="AD570" s="178">
        <v>168</v>
      </c>
      <c r="AE570" s="178">
        <v>158</v>
      </c>
      <c r="AF570" s="178">
        <v>134</v>
      </c>
      <c r="AG570" s="178">
        <v>136</v>
      </c>
      <c r="AH570" s="178">
        <v>132</v>
      </c>
      <c r="AI570" s="178">
        <v>130</v>
      </c>
      <c r="AJ570" s="178">
        <v>132</v>
      </c>
      <c r="AK570" s="153">
        <v>165</v>
      </c>
      <c r="AL570" s="153">
        <v>165</v>
      </c>
      <c r="AM570" s="178"/>
      <c r="AN570" s="178"/>
      <c r="AO570" s="214"/>
      <c r="AP570" s="168">
        <v>18</v>
      </c>
      <c r="AQ570" s="169">
        <v>200</v>
      </c>
      <c r="AR570" s="167"/>
      <c r="AS570" s="167"/>
      <c r="AT570" s="167"/>
      <c r="AU570" s="167"/>
      <c r="AV570" s="167"/>
      <c r="AW570" s="167"/>
      <c r="AX570" s="167"/>
      <c r="AY570" s="167"/>
      <c r="AZ570" s="167"/>
      <c r="BA570" s="167"/>
      <c r="BB570" s="167"/>
      <c r="BC570" s="167"/>
      <c r="BD570" s="167"/>
      <c r="BE570" s="167"/>
      <c r="BF570" s="167"/>
      <c r="BG570" s="167"/>
      <c r="BH570" s="167"/>
      <c r="BI570" s="167"/>
      <c r="BJ570" s="167"/>
      <c r="BK570" s="167"/>
      <c r="BL570" s="167"/>
      <c r="BM570" s="167"/>
      <c r="BN570" s="167"/>
      <c r="BO570" s="167"/>
      <c r="BP570" s="167"/>
      <c r="BQ570" s="167"/>
      <c r="BR570" s="167"/>
      <c r="BS570" s="167"/>
      <c r="BT570" s="167"/>
      <c r="BU570" s="167"/>
      <c r="BV570" s="167"/>
      <c r="BW570" s="167"/>
      <c r="BX570" s="170"/>
      <c r="BY570" s="170"/>
      <c r="BZ570" s="170"/>
      <c r="CA570" s="170"/>
      <c r="CB570" s="170"/>
      <c r="CC570" s="170"/>
      <c r="CD570" s="170"/>
      <c r="CE570" s="170"/>
      <c r="CF570" s="170"/>
      <c r="CG570" s="171"/>
      <c r="CH570" s="166">
        <v>1.4999999999999999E-2</v>
      </c>
      <c r="CI570" s="283"/>
      <c r="CJ570" s="172"/>
      <c r="CK570" s="154"/>
      <c r="CL570" s="154"/>
      <c r="CM570" s="154"/>
      <c r="CN570" s="154"/>
      <c r="CO570" s="154" t="s">
        <v>367</v>
      </c>
      <c r="CP570" s="273" t="s">
        <v>368</v>
      </c>
      <c r="CQ570" s="250" t="s">
        <v>446</v>
      </c>
      <c r="CR570" s="250" t="s">
        <v>370</v>
      </c>
      <c r="CS570" s="250">
        <v>12</v>
      </c>
      <c r="CT570" s="250"/>
      <c r="CU570" s="250"/>
      <c r="CV570" s="250"/>
      <c r="CW570" s="250"/>
      <c r="CX570" s="250"/>
      <c r="CY570" s="250" t="str">
        <f t="shared" si="128"/>
        <v/>
      </c>
      <c r="CZ570" s="178">
        <f t="shared" si="129"/>
        <v>154</v>
      </c>
      <c r="DA570" s="178">
        <f t="shared" si="130"/>
        <v>121.16666666666667</v>
      </c>
      <c r="DB570" s="243">
        <f t="shared" si="131"/>
        <v>0</v>
      </c>
      <c r="DC570" s="12">
        <f t="shared" si="132"/>
        <v>0</v>
      </c>
      <c r="DD570" s="271">
        <f t="shared" si="133"/>
        <v>0</v>
      </c>
      <c r="DE570" s="271">
        <f t="shared" si="134"/>
        <v>163</v>
      </c>
      <c r="DF570" s="167">
        <f t="shared" si="135"/>
        <v>22</v>
      </c>
      <c r="DG570" s="271">
        <f t="shared" si="136"/>
        <v>0</v>
      </c>
      <c r="DH570" s="243">
        <f t="shared" si="137"/>
        <v>0</v>
      </c>
      <c r="DI570" s="281" t="str">
        <f t="shared" si="138"/>
        <v/>
      </c>
      <c r="DK570" s="12">
        <f t="shared" si="139"/>
        <v>4</v>
      </c>
      <c r="DM570" s="242">
        <f t="shared" si="140"/>
        <v>59.56666666666667</v>
      </c>
      <c r="DN570" s="250">
        <f t="shared" si="141"/>
        <v>1</v>
      </c>
      <c r="DO570" s="250">
        <f t="shared" si="142"/>
        <v>1</v>
      </c>
      <c r="DP570" s="250">
        <f t="shared" si="143"/>
        <v>0</v>
      </c>
      <c r="DQ570" s="250"/>
      <c r="DR570" s="250"/>
      <c r="DS570" s="250"/>
      <c r="DT570" s="250"/>
      <c r="DU570" s="250"/>
      <c r="DV570" s="250"/>
      <c r="DW570" s="250"/>
      <c r="DX570" s="250"/>
      <c r="DY570" s="250"/>
      <c r="DZ570" s="250"/>
      <c r="EA570" s="250"/>
      <c r="EB570" s="250"/>
      <c r="EC570" s="250"/>
      <c r="ED570" s="250"/>
      <c r="EE570" s="250"/>
      <c r="EF570" s="250"/>
      <c r="EG570" s="250"/>
      <c r="EH570" s="250"/>
      <c r="EI570" s="250"/>
    </row>
    <row r="571" spans="1:139" s="184" customFormat="1" ht="31.5" customHeight="1" x14ac:dyDescent="0.2">
      <c r="A571" s="179">
        <v>2022</v>
      </c>
      <c r="B571" s="152">
        <v>3</v>
      </c>
      <c r="C571" s="282">
        <v>44647</v>
      </c>
      <c r="D571" s="152">
        <v>423</v>
      </c>
      <c r="E571" s="152">
        <v>669</v>
      </c>
      <c r="F571" s="152">
        <v>5</v>
      </c>
      <c r="G571" s="183" t="s">
        <v>235</v>
      </c>
      <c r="H571" s="271" t="s">
        <v>236</v>
      </c>
      <c r="I571" s="271" t="s">
        <v>365</v>
      </c>
      <c r="J571" s="271">
        <v>2</v>
      </c>
      <c r="K571" s="271">
        <v>2</v>
      </c>
      <c r="L571" s="185">
        <v>954</v>
      </c>
      <c r="M571" s="186">
        <v>897.71400000000006</v>
      </c>
      <c r="N571" s="187">
        <v>1021.734</v>
      </c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53">
        <v>185</v>
      </c>
      <c r="Z571" s="153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53"/>
      <c r="AL571" s="153"/>
      <c r="AM571" s="178"/>
      <c r="AN571" s="178"/>
      <c r="AO571" s="214"/>
      <c r="AP571" s="168">
        <v>40</v>
      </c>
      <c r="AQ571" s="169">
        <v>180</v>
      </c>
      <c r="AR571" s="167"/>
      <c r="AS571" s="167"/>
      <c r="AT571" s="167"/>
      <c r="AU571" s="167"/>
      <c r="AV571" s="167">
        <v>396</v>
      </c>
      <c r="AW571" s="167">
        <v>3</v>
      </c>
      <c r="AX571" s="167">
        <v>3</v>
      </c>
      <c r="AY571" s="167">
        <v>4</v>
      </c>
      <c r="AZ571" s="167"/>
      <c r="BA571" s="167"/>
      <c r="BB571" s="167"/>
      <c r="BC571" s="167"/>
      <c r="BD571" s="167"/>
      <c r="BE571" s="167"/>
      <c r="BF571" s="167"/>
      <c r="BG571" s="167"/>
      <c r="BH571" s="167">
        <v>401</v>
      </c>
      <c r="BI571" s="167"/>
      <c r="BJ571" s="167"/>
      <c r="BK571" s="167"/>
      <c r="BL571" s="167"/>
      <c r="BM571" s="167"/>
      <c r="BN571" s="167"/>
      <c r="BO571" s="167"/>
      <c r="BP571" s="167"/>
      <c r="BQ571" s="167"/>
      <c r="BR571" s="167"/>
      <c r="BS571" s="167"/>
      <c r="BT571" s="167"/>
      <c r="BU571" s="167"/>
      <c r="BV571" s="167"/>
      <c r="BW571" s="167"/>
      <c r="BX571" s="170"/>
      <c r="BY571" s="170"/>
      <c r="BZ571" s="170"/>
      <c r="CA571" s="170"/>
      <c r="CB571" s="170"/>
      <c r="CC571" s="170"/>
      <c r="CD571" s="170"/>
      <c r="CE571" s="170"/>
      <c r="CF571" s="170"/>
      <c r="CG571" s="171"/>
      <c r="CH571" s="166">
        <v>1.4999999999999999E-2</v>
      </c>
      <c r="CI571" s="283"/>
      <c r="CJ571" s="172"/>
      <c r="CK571" s="154"/>
      <c r="CL571" s="154"/>
      <c r="CM571" s="154"/>
      <c r="CN571" s="154"/>
      <c r="CO571" s="154" t="s">
        <v>367</v>
      </c>
      <c r="CP571" s="273" t="s">
        <v>368</v>
      </c>
      <c r="CQ571" s="250" t="s">
        <v>402</v>
      </c>
      <c r="CR571" s="250" t="s">
        <v>370</v>
      </c>
      <c r="CS571" s="250">
        <v>12</v>
      </c>
      <c r="CT571" s="250"/>
      <c r="CU571" s="250"/>
      <c r="CV571" s="250"/>
      <c r="CW571" s="250"/>
      <c r="CX571" s="250"/>
      <c r="CY571" s="250" t="str">
        <f t="shared" si="128"/>
        <v/>
      </c>
      <c r="CZ571" s="178" t="str">
        <f t="shared" si="129"/>
        <v/>
      </c>
      <c r="DA571" s="178" t="str">
        <f t="shared" si="130"/>
        <v/>
      </c>
      <c r="DB571" s="243">
        <f t="shared" si="131"/>
        <v>396</v>
      </c>
      <c r="DC571" s="12">
        <f t="shared" si="132"/>
        <v>10</v>
      </c>
      <c r="DD571" s="271">
        <f t="shared" si="133"/>
        <v>5</v>
      </c>
      <c r="DE571" s="271">
        <f t="shared" si="134"/>
        <v>185</v>
      </c>
      <c r="DF571" s="167">
        <f t="shared" si="135"/>
        <v>39</v>
      </c>
      <c r="DG571" s="271">
        <f t="shared" si="136"/>
        <v>0.1</v>
      </c>
      <c r="DH571" s="243">
        <f t="shared" si="137"/>
        <v>401</v>
      </c>
      <c r="DI571" s="281">
        <f t="shared" si="138"/>
        <v>1.2468827930174564E-2</v>
      </c>
      <c r="DK571" s="12">
        <f t="shared" si="139"/>
        <v>-1</v>
      </c>
      <c r="DM571" s="242" t="str">
        <f t="shared" si="140"/>
        <v/>
      </c>
      <c r="DN571" s="250">
        <f t="shared" si="141"/>
        <v>0</v>
      </c>
      <c r="DO571" s="250">
        <f t="shared" si="142"/>
        <v>1</v>
      </c>
      <c r="DP571" s="250">
        <f t="shared" si="143"/>
        <v>0</v>
      </c>
      <c r="DQ571" s="250"/>
      <c r="DR571" s="250"/>
      <c r="DS571" s="250"/>
      <c r="DT571" s="250"/>
      <c r="DU571" s="250"/>
      <c r="DV571" s="250"/>
      <c r="DW571" s="250"/>
      <c r="DX571" s="250"/>
      <c r="DY571" s="250"/>
      <c r="DZ571" s="250"/>
      <c r="EA571" s="250"/>
      <c r="EB571" s="250"/>
      <c r="EC571" s="250"/>
      <c r="ED571" s="250"/>
      <c r="EE571" s="250"/>
      <c r="EF571" s="250"/>
      <c r="EG571" s="250"/>
      <c r="EH571" s="250"/>
      <c r="EI571" s="250"/>
    </row>
    <row r="572" spans="1:139" s="184" customFormat="1" ht="31.5" customHeight="1" x14ac:dyDescent="0.2">
      <c r="A572" s="179">
        <v>2022</v>
      </c>
      <c r="B572" s="152">
        <v>3</v>
      </c>
      <c r="C572" s="282">
        <v>44647</v>
      </c>
      <c r="D572" s="152">
        <v>418</v>
      </c>
      <c r="E572" s="152">
        <v>665</v>
      </c>
      <c r="F572" s="152">
        <v>6</v>
      </c>
      <c r="G572" s="183" t="s">
        <v>213</v>
      </c>
      <c r="H572" s="271" t="s">
        <v>214</v>
      </c>
      <c r="I572" s="271" t="s">
        <v>423</v>
      </c>
      <c r="J572" s="271">
        <v>1</v>
      </c>
      <c r="K572" s="271">
        <v>4</v>
      </c>
      <c r="L572" s="185">
        <v>110</v>
      </c>
      <c r="M572" s="186">
        <v>101.2</v>
      </c>
      <c r="N572" s="187">
        <v>118.8</v>
      </c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53">
        <v>154</v>
      </c>
      <c r="Z572" s="153">
        <v>152</v>
      </c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53">
        <v>170</v>
      </c>
      <c r="AL572" s="153">
        <v>172</v>
      </c>
      <c r="AM572" s="178"/>
      <c r="AN572" s="178"/>
      <c r="AO572" s="214"/>
      <c r="AP572" s="168">
        <v>21</v>
      </c>
      <c r="AQ572" s="169">
        <v>171</v>
      </c>
      <c r="AR572" s="167"/>
      <c r="AS572" s="167"/>
      <c r="AT572" s="167"/>
      <c r="AU572" s="167"/>
      <c r="AV572" s="167"/>
      <c r="AW572" s="167"/>
      <c r="AX572" s="167"/>
      <c r="AY572" s="167"/>
      <c r="AZ572" s="167"/>
      <c r="BA572" s="167"/>
      <c r="BB572" s="167"/>
      <c r="BC572" s="167"/>
      <c r="BD572" s="167"/>
      <c r="BE572" s="167"/>
      <c r="BF572" s="167"/>
      <c r="BG572" s="167"/>
      <c r="BH572" s="167"/>
      <c r="BI572" s="167"/>
      <c r="BJ572" s="167"/>
      <c r="BK572" s="167"/>
      <c r="BL572" s="167"/>
      <c r="BM572" s="167"/>
      <c r="BN572" s="167"/>
      <c r="BO572" s="167"/>
      <c r="BP572" s="167"/>
      <c r="BQ572" s="167"/>
      <c r="BR572" s="167"/>
      <c r="BS572" s="167"/>
      <c r="BT572" s="167"/>
      <c r="BU572" s="167"/>
      <c r="BV572" s="167"/>
      <c r="BW572" s="167"/>
      <c r="BX572" s="170"/>
      <c r="BY572" s="170"/>
      <c r="BZ572" s="170"/>
      <c r="CA572" s="170"/>
      <c r="CB572" s="170"/>
      <c r="CC572" s="170"/>
      <c r="CD572" s="170"/>
      <c r="CE572" s="170"/>
      <c r="CF572" s="170"/>
      <c r="CG572" s="171"/>
      <c r="CH572" s="166">
        <v>1.4999999999999999E-2</v>
      </c>
      <c r="CI572" s="283"/>
      <c r="CJ572" s="172"/>
      <c r="CK572" s="154"/>
      <c r="CL572" s="154"/>
      <c r="CM572" s="154"/>
      <c r="CN572" s="154"/>
      <c r="CO572" s="154" t="s">
        <v>400</v>
      </c>
      <c r="CP572" s="273" t="s">
        <v>401</v>
      </c>
      <c r="CQ572" s="250"/>
      <c r="CR572" s="250"/>
      <c r="CS572" s="250">
        <v>12</v>
      </c>
      <c r="CT572" s="250"/>
      <c r="CU572" s="250"/>
      <c r="CV572" s="250"/>
      <c r="CW572" s="250"/>
      <c r="CX572" s="250"/>
      <c r="CY572" s="250" t="str">
        <f t="shared" si="128"/>
        <v/>
      </c>
      <c r="CZ572" s="178" t="str">
        <f t="shared" si="129"/>
        <v/>
      </c>
      <c r="DA572" s="178" t="str">
        <f t="shared" si="130"/>
        <v/>
      </c>
      <c r="DB572" s="243">
        <f t="shared" si="131"/>
        <v>0</v>
      </c>
      <c r="DC572" s="12">
        <f t="shared" si="132"/>
        <v>0</v>
      </c>
      <c r="DD572" s="271">
        <f t="shared" si="133"/>
        <v>0</v>
      </c>
      <c r="DE572" s="271">
        <f t="shared" si="134"/>
        <v>162</v>
      </c>
      <c r="DF572" s="167">
        <f t="shared" si="135"/>
        <v>22</v>
      </c>
      <c r="DG572" s="271">
        <f t="shared" si="136"/>
        <v>0</v>
      </c>
      <c r="DH572" s="243">
        <f t="shared" si="137"/>
        <v>0</v>
      </c>
      <c r="DI572" s="281" t="str">
        <f t="shared" si="138"/>
        <v/>
      </c>
      <c r="DK572" s="12">
        <f t="shared" si="139"/>
        <v>1</v>
      </c>
      <c r="DM572" s="242" t="str">
        <f t="shared" si="140"/>
        <v/>
      </c>
      <c r="DN572" s="250">
        <f t="shared" si="141"/>
        <v>1</v>
      </c>
      <c r="DO572" s="250">
        <f t="shared" si="142"/>
        <v>1</v>
      </c>
      <c r="DP572" s="250">
        <f t="shared" si="143"/>
        <v>0</v>
      </c>
      <c r="DQ572" s="250"/>
      <c r="DR572" s="250"/>
      <c r="DS572" s="250"/>
      <c r="DT572" s="250"/>
      <c r="DU572" s="250"/>
      <c r="DV572" s="250"/>
      <c r="DW572" s="250"/>
      <c r="DX572" s="250"/>
      <c r="DY572" s="250"/>
      <c r="DZ572" s="250"/>
      <c r="EA572" s="250"/>
      <c r="EB572" s="250"/>
      <c r="EC572" s="250"/>
      <c r="ED572" s="250"/>
      <c r="EE572" s="250"/>
      <c r="EF572" s="250"/>
      <c r="EG572" s="250"/>
      <c r="EH572" s="250"/>
      <c r="EI572" s="250"/>
    </row>
    <row r="573" spans="1:139" s="184" customFormat="1" ht="31.5" customHeight="1" x14ac:dyDescent="0.2">
      <c r="A573" s="179">
        <v>2022</v>
      </c>
      <c r="B573" s="152">
        <v>3</v>
      </c>
      <c r="C573" s="282">
        <v>44647</v>
      </c>
      <c r="D573" s="152">
        <v>388</v>
      </c>
      <c r="E573" s="152">
        <v>564</v>
      </c>
      <c r="F573" s="152">
        <v>7</v>
      </c>
      <c r="G573" s="183" t="s">
        <v>293</v>
      </c>
      <c r="H573" s="271" t="s">
        <v>294</v>
      </c>
      <c r="I573" s="271" t="s">
        <v>365</v>
      </c>
      <c r="J573" s="271">
        <v>3</v>
      </c>
      <c r="K573" s="271">
        <v>4</v>
      </c>
      <c r="L573" s="185">
        <v>119</v>
      </c>
      <c r="M573" s="186">
        <v>109.48</v>
      </c>
      <c r="N573" s="187">
        <v>128.52000000000001</v>
      </c>
      <c r="O573" s="178"/>
      <c r="P573" s="178">
        <v>129</v>
      </c>
      <c r="Q573" s="178">
        <v>123</v>
      </c>
      <c r="R573" s="178">
        <v>118</v>
      </c>
      <c r="S573" s="178">
        <v>131</v>
      </c>
      <c r="T573" s="178"/>
      <c r="U573" s="178">
        <v>105</v>
      </c>
      <c r="V573" s="178">
        <v>103</v>
      </c>
      <c r="W573" s="178">
        <v>113</v>
      </c>
      <c r="X573" s="178">
        <v>102</v>
      </c>
      <c r="Y573" s="153"/>
      <c r="Z573" s="153"/>
      <c r="AA573" s="178">
        <v>127</v>
      </c>
      <c r="AB573" s="178">
        <v>140</v>
      </c>
      <c r="AC573" s="178">
        <v>141</v>
      </c>
      <c r="AD573" s="178">
        <v>138</v>
      </c>
      <c r="AE573" s="178">
        <v>143</v>
      </c>
      <c r="AF573" s="178">
        <v>109</v>
      </c>
      <c r="AG573" s="178">
        <v>115</v>
      </c>
      <c r="AH573" s="178">
        <v>110</v>
      </c>
      <c r="AI573" s="178">
        <v>117</v>
      </c>
      <c r="AJ573" s="178">
        <v>114</v>
      </c>
      <c r="AK573" s="153"/>
      <c r="AL573" s="153"/>
      <c r="AM573" s="178"/>
      <c r="AN573" s="178"/>
      <c r="AO573" s="214"/>
      <c r="AP573" s="168">
        <v>83</v>
      </c>
      <c r="AQ573" s="169">
        <v>130</v>
      </c>
      <c r="AR573" s="167"/>
      <c r="AS573" s="167"/>
      <c r="AT573" s="167"/>
      <c r="AU573" s="167"/>
      <c r="AV573" s="167">
        <v>1000</v>
      </c>
      <c r="AW573" s="167">
        <v>20</v>
      </c>
      <c r="AX573" s="167">
        <v>20</v>
      </c>
      <c r="AY573" s="167">
        <v>20</v>
      </c>
      <c r="AZ573" s="167"/>
      <c r="BA573" s="167"/>
      <c r="BB573" s="167"/>
      <c r="BC573" s="167"/>
      <c r="BD573" s="167"/>
      <c r="BE573" s="167"/>
      <c r="BF573" s="167"/>
      <c r="BG573" s="167"/>
      <c r="BH573" s="167">
        <v>1005</v>
      </c>
      <c r="BI573" s="167"/>
      <c r="BJ573" s="167"/>
      <c r="BK573" s="167">
        <v>600</v>
      </c>
      <c r="BL573" s="167">
        <v>4</v>
      </c>
      <c r="BM573" s="167">
        <v>5</v>
      </c>
      <c r="BN573" s="167">
        <v>8</v>
      </c>
      <c r="BO573" s="167">
        <v>3</v>
      </c>
      <c r="BP573" s="167">
        <v>10</v>
      </c>
      <c r="BQ573" s="167">
        <v>2</v>
      </c>
      <c r="BR573" s="167"/>
      <c r="BS573" s="167">
        <v>4</v>
      </c>
      <c r="BT573" s="167"/>
      <c r="BU573" s="167"/>
      <c r="BV573" s="167"/>
      <c r="BW573" s="167">
        <v>6</v>
      </c>
      <c r="BX573" s="170">
        <v>6</v>
      </c>
      <c r="BY573" s="170">
        <v>7</v>
      </c>
      <c r="BZ573" s="170"/>
      <c r="CA573" s="170"/>
      <c r="CB573" s="170"/>
      <c r="CC573" s="170"/>
      <c r="CD573" s="170"/>
      <c r="CE573" s="170"/>
      <c r="CF573" s="170"/>
      <c r="CG573" s="171"/>
      <c r="CH573" s="166">
        <v>1.4999999999999999E-2</v>
      </c>
      <c r="CI573" s="283"/>
      <c r="CJ573" s="172"/>
      <c r="CK573" s="154"/>
      <c r="CL573" s="154"/>
      <c r="CM573" s="154"/>
      <c r="CN573" s="154"/>
      <c r="CO573" s="154" t="s">
        <v>400</v>
      </c>
      <c r="CP573" s="273" t="s">
        <v>401</v>
      </c>
      <c r="CQ573" s="250"/>
      <c r="CR573" s="250"/>
      <c r="CS573" s="250">
        <v>12</v>
      </c>
      <c r="CT573" s="250"/>
      <c r="CU573" s="250"/>
      <c r="CV573" s="250"/>
      <c r="CW573" s="250"/>
      <c r="CX573" s="250"/>
      <c r="CY573" s="250" t="str">
        <f t="shared" si="128"/>
        <v/>
      </c>
      <c r="CZ573" s="178">
        <f t="shared" si="129"/>
        <v>132</v>
      </c>
      <c r="DA573" s="178">
        <f t="shared" si="130"/>
        <v>109.77777777777777</v>
      </c>
      <c r="DB573" s="243">
        <f t="shared" si="131"/>
        <v>1600</v>
      </c>
      <c r="DC573" s="12">
        <f t="shared" si="132"/>
        <v>96</v>
      </c>
      <c r="DD573" s="271">
        <f t="shared" si="133"/>
        <v>24</v>
      </c>
      <c r="DE573" s="271" t="str">
        <f t="shared" si="134"/>
        <v/>
      </c>
      <c r="DF573" s="167" t="str">
        <f t="shared" si="135"/>
        <v/>
      </c>
      <c r="DG573" s="271" t="str">
        <f t="shared" si="136"/>
        <v/>
      </c>
      <c r="DH573" s="243">
        <f t="shared" si="137"/>
        <v>1624</v>
      </c>
      <c r="DI573" s="281">
        <f t="shared" si="138"/>
        <v>1.4778325123152709E-2</v>
      </c>
      <c r="DK573" s="12" t="str">
        <f t="shared" si="139"/>
        <v/>
      </c>
      <c r="DM573" s="242">
        <f t="shared" si="140"/>
        <v>-9.2222222222222285</v>
      </c>
      <c r="DN573" s="250">
        <f t="shared" si="141"/>
        <v>0</v>
      </c>
      <c r="DO573" s="250">
        <f t="shared" si="142"/>
        <v>1</v>
      </c>
      <c r="DP573" s="250">
        <f t="shared" si="143"/>
        <v>1</v>
      </c>
      <c r="DQ573" s="250"/>
      <c r="DR573" s="250"/>
      <c r="DS573" s="250"/>
      <c r="DT573" s="250"/>
      <c r="DU573" s="250"/>
      <c r="DV573" s="250"/>
      <c r="DW573" s="250"/>
      <c r="DX573" s="250"/>
      <c r="DY573" s="250"/>
      <c r="DZ573" s="250"/>
      <c r="EA573" s="250"/>
      <c r="EB573" s="250"/>
      <c r="EC573" s="250"/>
      <c r="ED573" s="250"/>
      <c r="EE573" s="250"/>
      <c r="EF573" s="250"/>
      <c r="EG573" s="250"/>
      <c r="EH573" s="250"/>
      <c r="EI573" s="250"/>
    </row>
    <row r="574" spans="1:139" s="184" customFormat="1" ht="31.5" customHeight="1" x14ac:dyDescent="0.2">
      <c r="A574" s="179">
        <v>2022</v>
      </c>
      <c r="B574" s="152">
        <v>3</v>
      </c>
      <c r="C574" s="282">
        <v>44647</v>
      </c>
      <c r="D574" s="152">
        <v>388</v>
      </c>
      <c r="E574" s="152">
        <v>565</v>
      </c>
      <c r="F574" s="152">
        <v>7</v>
      </c>
      <c r="G574" s="183" t="s">
        <v>295</v>
      </c>
      <c r="H574" s="271" t="s">
        <v>296</v>
      </c>
      <c r="I574" s="271" t="s">
        <v>365</v>
      </c>
      <c r="J574" s="271">
        <v>3</v>
      </c>
      <c r="K574" s="271">
        <v>4</v>
      </c>
      <c r="L574" s="185">
        <v>91</v>
      </c>
      <c r="M574" s="186">
        <v>83.72</v>
      </c>
      <c r="N574" s="187">
        <v>98.28</v>
      </c>
      <c r="O574" s="178"/>
      <c r="P574" s="178">
        <v>98</v>
      </c>
      <c r="Q574" s="178">
        <v>102</v>
      </c>
      <c r="R574" s="178">
        <v>100</v>
      </c>
      <c r="S574" s="178">
        <v>106</v>
      </c>
      <c r="T574" s="178"/>
      <c r="U574" s="178">
        <v>84</v>
      </c>
      <c r="V574" s="178">
        <v>80</v>
      </c>
      <c r="W574" s="178">
        <v>86</v>
      </c>
      <c r="X574" s="178">
        <v>76</v>
      </c>
      <c r="Y574" s="153"/>
      <c r="Z574" s="153"/>
      <c r="AA574" s="178">
        <v>97</v>
      </c>
      <c r="AB574" s="178">
        <v>103</v>
      </c>
      <c r="AC574" s="178">
        <v>104</v>
      </c>
      <c r="AD574" s="178">
        <v>108</v>
      </c>
      <c r="AE574" s="178">
        <v>112</v>
      </c>
      <c r="AF574" s="178">
        <v>83</v>
      </c>
      <c r="AG574" s="178">
        <v>90</v>
      </c>
      <c r="AH574" s="178">
        <v>92</v>
      </c>
      <c r="AI574" s="178">
        <v>95</v>
      </c>
      <c r="AJ574" s="178">
        <v>84</v>
      </c>
      <c r="AK574" s="153"/>
      <c r="AL574" s="153"/>
      <c r="AM574" s="178"/>
      <c r="AN574" s="178"/>
      <c r="AO574" s="214"/>
      <c r="AP574" s="168">
        <v>83</v>
      </c>
      <c r="AQ574" s="169">
        <v>130</v>
      </c>
      <c r="AR574" s="167"/>
      <c r="AS574" s="167"/>
      <c r="AT574" s="167"/>
      <c r="AU574" s="167"/>
      <c r="AV574" s="167"/>
      <c r="AW574" s="167"/>
      <c r="AX574" s="167"/>
      <c r="AY574" s="167"/>
      <c r="AZ574" s="167"/>
      <c r="BA574" s="167"/>
      <c r="BB574" s="167"/>
      <c r="BC574" s="167"/>
      <c r="BD574" s="167"/>
      <c r="BE574" s="167"/>
      <c r="BF574" s="167"/>
      <c r="BG574" s="167"/>
      <c r="BH574" s="167"/>
      <c r="BI574" s="167"/>
      <c r="BJ574" s="167"/>
      <c r="BK574" s="167"/>
      <c r="BL574" s="167"/>
      <c r="BM574" s="167"/>
      <c r="BN574" s="167"/>
      <c r="BO574" s="167"/>
      <c r="BP574" s="167"/>
      <c r="BQ574" s="167"/>
      <c r="BR574" s="167"/>
      <c r="BS574" s="167"/>
      <c r="BT574" s="167"/>
      <c r="BU574" s="167"/>
      <c r="BV574" s="167"/>
      <c r="BW574" s="167"/>
      <c r="BX574" s="170"/>
      <c r="BY574" s="170"/>
      <c r="BZ574" s="170"/>
      <c r="CA574" s="170"/>
      <c r="CB574" s="170"/>
      <c r="CC574" s="170"/>
      <c r="CD574" s="170"/>
      <c r="CE574" s="170"/>
      <c r="CF574" s="170"/>
      <c r="CG574" s="171"/>
      <c r="CH574" s="166">
        <v>1.4999999999999999E-2</v>
      </c>
      <c r="CI574" s="283"/>
      <c r="CJ574" s="172"/>
      <c r="CK574" s="154"/>
      <c r="CL574" s="154"/>
      <c r="CM574" s="154"/>
      <c r="CN574" s="154"/>
      <c r="CO574" s="154" t="s">
        <v>400</v>
      </c>
      <c r="CP574" s="273" t="s">
        <v>401</v>
      </c>
      <c r="CQ574" s="250"/>
      <c r="CR574" s="250"/>
      <c r="CS574" s="250">
        <v>12</v>
      </c>
      <c r="CT574" s="250"/>
      <c r="CU574" s="250"/>
      <c r="CV574" s="250"/>
      <c r="CW574" s="250"/>
      <c r="CX574" s="250"/>
      <c r="CY574" s="250" t="str">
        <f t="shared" si="128"/>
        <v/>
      </c>
      <c r="CZ574" s="178">
        <f t="shared" si="129"/>
        <v>103</v>
      </c>
      <c r="DA574" s="178">
        <f t="shared" si="130"/>
        <v>85.555555555555557</v>
      </c>
      <c r="DB574" s="243">
        <f t="shared" si="131"/>
        <v>0</v>
      </c>
      <c r="DC574" s="12">
        <f t="shared" si="132"/>
        <v>0</v>
      </c>
      <c r="DD574" s="271">
        <f t="shared" si="133"/>
        <v>0</v>
      </c>
      <c r="DE574" s="271" t="str">
        <f t="shared" si="134"/>
        <v/>
      </c>
      <c r="DF574" s="167" t="str">
        <f t="shared" si="135"/>
        <v/>
      </c>
      <c r="DG574" s="271" t="str">
        <f t="shared" si="136"/>
        <v/>
      </c>
      <c r="DH574" s="243">
        <f t="shared" si="137"/>
        <v>0</v>
      </c>
      <c r="DI574" s="281" t="str">
        <f t="shared" si="138"/>
        <v/>
      </c>
      <c r="DK574" s="12" t="str">
        <f t="shared" si="139"/>
        <v/>
      </c>
      <c r="DM574" s="242">
        <f t="shared" si="140"/>
        <v>-5.4444444444444429</v>
      </c>
      <c r="DN574" s="250">
        <f t="shared" si="141"/>
        <v>0</v>
      </c>
      <c r="DO574" s="250">
        <f t="shared" si="142"/>
        <v>1</v>
      </c>
      <c r="DP574" s="250">
        <f t="shared" si="143"/>
        <v>1</v>
      </c>
      <c r="DQ574" s="250"/>
      <c r="DR574" s="250"/>
      <c r="DS574" s="250"/>
      <c r="DT574" s="250"/>
      <c r="DU574" s="250"/>
      <c r="DV574" s="250"/>
      <c r="DW574" s="250"/>
      <c r="DX574" s="250"/>
      <c r="DY574" s="250"/>
      <c r="DZ574" s="250"/>
      <c r="EA574" s="250"/>
      <c r="EB574" s="250"/>
      <c r="EC574" s="250"/>
      <c r="ED574" s="250"/>
      <c r="EE574" s="250"/>
      <c r="EF574" s="250"/>
      <c r="EG574" s="250"/>
      <c r="EH574" s="250"/>
      <c r="EI574" s="250"/>
    </row>
    <row r="575" spans="1:139" s="184" customFormat="1" ht="31.5" customHeight="1" x14ac:dyDescent="0.2">
      <c r="A575" s="179">
        <v>2022</v>
      </c>
      <c r="B575" s="152">
        <v>3</v>
      </c>
      <c r="C575" s="282">
        <v>44647</v>
      </c>
      <c r="D575" s="152">
        <v>388</v>
      </c>
      <c r="E575" s="152">
        <v>566</v>
      </c>
      <c r="F575" s="152">
        <v>7</v>
      </c>
      <c r="G575" s="183" t="s">
        <v>297</v>
      </c>
      <c r="H575" s="271" t="s">
        <v>298</v>
      </c>
      <c r="I575" s="271" t="s">
        <v>365</v>
      </c>
      <c r="J575" s="271">
        <v>3</v>
      </c>
      <c r="K575" s="271">
        <v>4</v>
      </c>
      <c r="L575" s="185">
        <v>34</v>
      </c>
      <c r="M575" s="186">
        <v>31.28</v>
      </c>
      <c r="N575" s="187">
        <v>36.72</v>
      </c>
      <c r="O575" s="178"/>
      <c r="P575" s="178">
        <v>30</v>
      </c>
      <c r="Q575" s="178">
        <v>28</v>
      </c>
      <c r="R575" s="178">
        <v>24</v>
      </c>
      <c r="S575" s="178">
        <v>26</v>
      </c>
      <c r="T575" s="178"/>
      <c r="U575" s="178">
        <v>25</v>
      </c>
      <c r="V575" s="178">
        <v>22</v>
      </c>
      <c r="W575" s="178">
        <v>22</v>
      </c>
      <c r="X575" s="178">
        <v>22</v>
      </c>
      <c r="Y575" s="153">
        <v>136</v>
      </c>
      <c r="Z575" s="153">
        <v>132</v>
      </c>
      <c r="AA575" s="178">
        <v>24</v>
      </c>
      <c r="AB575" s="178">
        <v>26</v>
      </c>
      <c r="AC575" s="178">
        <v>29</v>
      </c>
      <c r="AD575" s="178">
        <v>37</v>
      </c>
      <c r="AE575" s="178">
        <v>33</v>
      </c>
      <c r="AF575" s="178">
        <v>22</v>
      </c>
      <c r="AG575" s="178">
        <v>22</v>
      </c>
      <c r="AH575" s="178">
        <v>23</v>
      </c>
      <c r="AI575" s="178">
        <v>30</v>
      </c>
      <c r="AJ575" s="178">
        <v>28</v>
      </c>
      <c r="AK575" s="153">
        <v>128</v>
      </c>
      <c r="AL575" s="153">
        <v>129</v>
      </c>
      <c r="AM575" s="178"/>
      <c r="AN575" s="178"/>
      <c r="AO575" s="214"/>
      <c r="AP575" s="168">
        <v>83</v>
      </c>
      <c r="AQ575" s="169">
        <v>130</v>
      </c>
      <c r="AR575" s="167"/>
      <c r="AS575" s="167"/>
      <c r="AT575" s="167"/>
      <c r="AU575" s="167"/>
      <c r="AV575" s="167"/>
      <c r="AW575" s="167"/>
      <c r="AX575" s="167"/>
      <c r="AY575" s="167"/>
      <c r="AZ575" s="167"/>
      <c r="BA575" s="167"/>
      <c r="BB575" s="167"/>
      <c r="BC575" s="167"/>
      <c r="BD575" s="167"/>
      <c r="BE575" s="167"/>
      <c r="BF575" s="167"/>
      <c r="BG575" s="167"/>
      <c r="BH575" s="167"/>
      <c r="BI575" s="167"/>
      <c r="BJ575" s="167"/>
      <c r="BK575" s="167"/>
      <c r="BL575" s="167"/>
      <c r="BM575" s="167"/>
      <c r="BN575" s="167"/>
      <c r="BO575" s="167"/>
      <c r="BP575" s="167"/>
      <c r="BQ575" s="167"/>
      <c r="BR575" s="167"/>
      <c r="BS575" s="167"/>
      <c r="BT575" s="167"/>
      <c r="BU575" s="167"/>
      <c r="BV575" s="167"/>
      <c r="BW575" s="167"/>
      <c r="BX575" s="170"/>
      <c r="BY575" s="170"/>
      <c r="BZ575" s="170"/>
      <c r="CA575" s="170"/>
      <c r="CB575" s="170"/>
      <c r="CC575" s="170"/>
      <c r="CD575" s="170"/>
      <c r="CE575" s="170"/>
      <c r="CF575" s="170"/>
      <c r="CG575" s="171"/>
      <c r="CH575" s="166">
        <v>1.4999999999999999E-2</v>
      </c>
      <c r="CI575" s="283"/>
      <c r="CJ575" s="172"/>
      <c r="CK575" s="154"/>
      <c r="CL575" s="154"/>
      <c r="CM575" s="154"/>
      <c r="CN575" s="154"/>
      <c r="CO575" s="154" t="s">
        <v>400</v>
      </c>
      <c r="CP575" s="273" t="s">
        <v>401</v>
      </c>
      <c r="CQ575" s="250"/>
      <c r="CR575" s="250"/>
      <c r="CS575" s="250">
        <v>12</v>
      </c>
      <c r="CT575" s="250"/>
      <c r="CU575" s="250"/>
      <c r="CV575" s="250"/>
      <c r="CW575" s="250"/>
      <c r="CX575" s="250"/>
      <c r="CY575" s="250" t="str">
        <f t="shared" si="128"/>
        <v/>
      </c>
      <c r="CZ575" s="178">
        <f t="shared" si="129"/>
        <v>29</v>
      </c>
      <c r="DA575" s="178">
        <f t="shared" si="130"/>
        <v>24</v>
      </c>
      <c r="DB575" s="243">
        <f t="shared" si="131"/>
        <v>0</v>
      </c>
      <c r="DC575" s="12">
        <f t="shared" si="132"/>
        <v>0</v>
      </c>
      <c r="DD575" s="271">
        <f t="shared" si="133"/>
        <v>0</v>
      </c>
      <c r="DE575" s="271">
        <f t="shared" si="134"/>
        <v>131</v>
      </c>
      <c r="DF575" s="167">
        <f t="shared" si="135"/>
        <v>82</v>
      </c>
      <c r="DG575" s="271">
        <f t="shared" si="136"/>
        <v>0</v>
      </c>
      <c r="DH575" s="243">
        <f t="shared" si="137"/>
        <v>0</v>
      </c>
      <c r="DI575" s="281" t="str">
        <f t="shared" si="138"/>
        <v/>
      </c>
      <c r="DK575" s="12">
        <f t="shared" si="139"/>
        <v>-1</v>
      </c>
      <c r="DM575" s="242">
        <f t="shared" si="140"/>
        <v>-10</v>
      </c>
      <c r="DN575" s="250">
        <f t="shared" si="141"/>
        <v>0</v>
      </c>
      <c r="DO575" s="250">
        <f t="shared" si="142"/>
        <v>0</v>
      </c>
      <c r="DP575" s="250">
        <f t="shared" si="143"/>
        <v>1</v>
      </c>
      <c r="DQ575" s="250"/>
      <c r="DR575" s="250"/>
      <c r="DS575" s="250"/>
      <c r="DT575" s="250"/>
      <c r="DU575" s="250"/>
      <c r="DV575" s="250"/>
      <c r="DW575" s="250"/>
      <c r="DX575" s="250"/>
      <c r="DY575" s="250"/>
      <c r="DZ575" s="250"/>
      <c r="EA575" s="250"/>
      <c r="EB575" s="250"/>
      <c r="EC575" s="250"/>
      <c r="ED575" s="250"/>
      <c r="EE575" s="250"/>
      <c r="EF575" s="250"/>
      <c r="EG575" s="250"/>
      <c r="EH575" s="250"/>
      <c r="EI575" s="250"/>
    </row>
    <row r="576" spans="1:139" s="184" customFormat="1" ht="31.5" customHeight="1" x14ac:dyDescent="0.2">
      <c r="A576" s="179">
        <v>2022</v>
      </c>
      <c r="B576" s="152">
        <v>3</v>
      </c>
      <c r="C576" s="282">
        <v>44647</v>
      </c>
      <c r="D576" s="152">
        <v>416</v>
      </c>
      <c r="E576" s="152">
        <v>659</v>
      </c>
      <c r="F576" s="152">
        <v>7</v>
      </c>
      <c r="G576" s="183" t="s">
        <v>289</v>
      </c>
      <c r="H576" s="271" t="s">
        <v>290</v>
      </c>
      <c r="I576" s="271" t="s">
        <v>365</v>
      </c>
      <c r="J576" s="271">
        <v>2</v>
      </c>
      <c r="K576" s="271">
        <v>1</v>
      </c>
      <c r="L576" s="185">
        <v>301</v>
      </c>
      <c r="M576" s="186">
        <v>283.24099999999999</v>
      </c>
      <c r="N576" s="187">
        <v>322.37099999999998</v>
      </c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53"/>
      <c r="Z576" s="153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53"/>
      <c r="AL576" s="153"/>
      <c r="AM576" s="178"/>
      <c r="AN576" s="178"/>
      <c r="AO576" s="214"/>
      <c r="AP576" s="168">
        <v>55</v>
      </c>
      <c r="AQ576" s="169">
        <v>131</v>
      </c>
      <c r="AR576" s="167"/>
      <c r="AS576" s="167"/>
      <c r="AT576" s="167"/>
      <c r="AU576" s="167"/>
      <c r="AV576" s="167">
        <v>1044</v>
      </c>
      <c r="AW576" s="167"/>
      <c r="AX576" s="167"/>
      <c r="AY576" s="167"/>
      <c r="AZ576" s="167"/>
      <c r="BA576" s="167"/>
      <c r="BB576" s="167"/>
      <c r="BC576" s="167"/>
      <c r="BD576" s="167"/>
      <c r="BE576" s="167"/>
      <c r="BF576" s="167"/>
      <c r="BG576" s="167"/>
      <c r="BH576" s="167"/>
      <c r="BI576" s="167"/>
      <c r="BJ576" s="167"/>
      <c r="BK576" s="167"/>
      <c r="BL576" s="167"/>
      <c r="BM576" s="167"/>
      <c r="BN576" s="167"/>
      <c r="BO576" s="167"/>
      <c r="BP576" s="167"/>
      <c r="BQ576" s="167"/>
      <c r="BR576" s="167"/>
      <c r="BS576" s="167"/>
      <c r="BT576" s="167"/>
      <c r="BU576" s="167"/>
      <c r="BV576" s="167"/>
      <c r="BW576" s="167"/>
      <c r="BX576" s="170"/>
      <c r="BY576" s="170"/>
      <c r="BZ576" s="170"/>
      <c r="CA576" s="170"/>
      <c r="CB576" s="170"/>
      <c r="CC576" s="170"/>
      <c r="CD576" s="170"/>
      <c r="CE576" s="170"/>
      <c r="CF576" s="170"/>
      <c r="CG576" s="171"/>
      <c r="CH576" s="166">
        <v>1.4999999999999999E-2</v>
      </c>
      <c r="CI576" s="283"/>
      <c r="CJ576" s="172"/>
      <c r="CK576" s="154"/>
      <c r="CL576" s="154"/>
      <c r="CM576" s="154"/>
      <c r="CN576" s="154"/>
      <c r="CO576" s="154" t="s">
        <v>367</v>
      </c>
      <c r="CP576" s="273" t="s">
        <v>368</v>
      </c>
      <c r="CQ576" s="250" t="s">
        <v>444</v>
      </c>
      <c r="CR576" s="250" t="s">
        <v>370</v>
      </c>
      <c r="CS576" s="250">
        <v>12</v>
      </c>
      <c r="CT576" s="250"/>
      <c r="CU576" s="250"/>
      <c r="CV576" s="250"/>
      <c r="CW576" s="250"/>
      <c r="CX576" s="250"/>
      <c r="CY576" s="250" t="str">
        <f t="shared" si="128"/>
        <v/>
      </c>
      <c r="CZ576" s="178" t="str">
        <f t="shared" si="129"/>
        <v/>
      </c>
      <c r="DA576" s="178" t="str">
        <f t="shared" si="130"/>
        <v/>
      </c>
      <c r="DB576" s="243">
        <f t="shared" si="131"/>
        <v>1044</v>
      </c>
      <c r="DC576" s="12">
        <f t="shared" si="132"/>
        <v>0</v>
      </c>
      <c r="DD576" s="271">
        <f t="shared" si="133"/>
        <v>0</v>
      </c>
      <c r="DE576" s="271" t="str">
        <f t="shared" si="134"/>
        <v/>
      </c>
      <c r="DF576" s="167" t="str">
        <f t="shared" si="135"/>
        <v/>
      </c>
      <c r="DG576" s="271" t="str">
        <f t="shared" si="136"/>
        <v/>
      </c>
      <c r="DH576" s="243">
        <f t="shared" si="137"/>
        <v>1044</v>
      </c>
      <c r="DI576" s="281">
        <f t="shared" si="138"/>
        <v>0</v>
      </c>
      <c r="DK576" s="12" t="str">
        <f t="shared" si="139"/>
        <v/>
      </c>
      <c r="DM576" s="242" t="str">
        <f t="shared" si="140"/>
        <v/>
      </c>
      <c r="DN576" s="250">
        <f t="shared" si="141"/>
        <v>0</v>
      </c>
      <c r="DO576" s="250">
        <f t="shared" si="142"/>
        <v>1</v>
      </c>
      <c r="DP576" s="250">
        <f t="shared" si="143"/>
        <v>0</v>
      </c>
      <c r="DQ576" s="250"/>
      <c r="DR576" s="250"/>
      <c r="DS576" s="250"/>
      <c r="DT576" s="250"/>
      <c r="DU576" s="250"/>
      <c r="DV576" s="250"/>
      <c r="DW576" s="250"/>
      <c r="DX576" s="250"/>
      <c r="DY576" s="250"/>
      <c r="DZ576" s="250"/>
      <c r="EA576" s="250"/>
      <c r="EB576" s="250"/>
      <c r="EC576" s="250"/>
      <c r="ED576" s="250"/>
      <c r="EE576" s="250"/>
      <c r="EF576" s="250"/>
      <c r="EG576" s="250"/>
      <c r="EH576" s="250"/>
      <c r="EI576" s="250"/>
    </row>
    <row r="577" spans="1:139" s="184" customFormat="1" ht="31.5" customHeight="1" x14ac:dyDescent="0.2">
      <c r="A577" s="179">
        <v>2022</v>
      </c>
      <c r="B577" s="152">
        <v>3</v>
      </c>
      <c r="C577" s="282">
        <v>44647</v>
      </c>
      <c r="D577" s="152">
        <v>380</v>
      </c>
      <c r="E577" s="152">
        <v>443</v>
      </c>
      <c r="F577" s="152">
        <v>8</v>
      </c>
      <c r="G577" s="183" t="s">
        <v>245</v>
      </c>
      <c r="H577" s="271" t="s">
        <v>246</v>
      </c>
      <c r="I577" s="271" t="s">
        <v>365</v>
      </c>
      <c r="J577" s="271">
        <v>4</v>
      </c>
      <c r="K577" s="271">
        <v>2</v>
      </c>
      <c r="L577" s="185">
        <v>184</v>
      </c>
      <c r="M577" s="186">
        <v>177.00800000000001</v>
      </c>
      <c r="N577" s="187">
        <v>195.04</v>
      </c>
      <c r="O577" s="178"/>
      <c r="P577" s="178">
        <v>310</v>
      </c>
      <c r="Q577" s="178">
        <v>314</v>
      </c>
      <c r="R577" s="178">
        <v>302</v>
      </c>
      <c r="S577" s="178">
        <v>303</v>
      </c>
      <c r="T577" s="178"/>
      <c r="U577" s="178">
        <v>186</v>
      </c>
      <c r="V577" s="178">
        <v>176</v>
      </c>
      <c r="W577" s="178">
        <v>182</v>
      </c>
      <c r="X577" s="178">
        <v>167</v>
      </c>
      <c r="Y577" s="153"/>
      <c r="Z577" s="153"/>
      <c r="AA577" s="178">
        <v>254</v>
      </c>
      <c r="AB577" s="178">
        <v>275</v>
      </c>
      <c r="AC577" s="178">
        <v>269</v>
      </c>
      <c r="AD577" s="178">
        <v>262</v>
      </c>
      <c r="AE577" s="178">
        <v>273</v>
      </c>
      <c r="AF577" s="178">
        <v>183</v>
      </c>
      <c r="AG577" s="178">
        <v>200</v>
      </c>
      <c r="AH577" s="178">
        <v>195</v>
      </c>
      <c r="AI577" s="178">
        <v>198</v>
      </c>
      <c r="AJ577" s="178">
        <v>195</v>
      </c>
      <c r="AK577" s="153"/>
      <c r="AL577" s="153"/>
      <c r="AM577" s="178"/>
      <c r="AN577" s="178"/>
      <c r="AO577" s="214"/>
      <c r="AP577" s="168">
        <v>90</v>
      </c>
      <c r="AQ577" s="169">
        <v>160</v>
      </c>
      <c r="AR577" s="167"/>
      <c r="AS577" s="167"/>
      <c r="AT577" s="167"/>
      <c r="AU577" s="167"/>
      <c r="AV577" s="167">
        <v>924</v>
      </c>
      <c r="AW577" s="167">
        <v>10</v>
      </c>
      <c r="AX577" s="167">
        <v>10</v>
      </c>
      <c r="AY577" s="167">
        <v>8</v>
      </c>
      <c r="AZ577" s="167"/>
      <c r="BA577" s="167"/>
      <c r="BB577" s="167"/>
      <c r="BC577" s="167"/>
      <c r="BD577" s="167"/>
      <c r="BE577" s="167"/>
      <c r="BF577" s="167"/>
      <c r="BG577" s="167"/>
      <c r="BH577" s="167">
        <v>938</v>
      </c>
      <c r="BI577" s="167"/>
      <c r="BJ577" s="167"/>
      <c r="BK577" s="167">
        <v>948</v>
      </c>
      <c r="BL577" s="167">
        <v>8</v>
      </c>
      <c r="BM577" s="167">
        <v>4</v>
      </c>
      <c r="BN577" s="167">
        <v>2</v>
      </c>
      <c r="BO577" s="167">
        <v>2</v>
      </c>
      <c r="BP577" s="167"/>
      <c r="BQ577" s="167"/>
      <c r="BR577" s="167"/>
      <c r="BS577" s="167"/>
      <c r="BT577" s="167"/>
      <c r="BU577" s="167"/>
      <c r="BV577" s="167"/>
      <c r="BW577" s="167">
        <v>9</v>
      </c>
      <c r="BX577" s="170">
        <v>7</v>
      </c>
      <c r="BY577" s="170">
        <v>5</v>
      </c>
      <c r="BZ577" s="170"/>
      <c r="CA577" s="170"/>
      <c r="CB577" s="170"/>
      <c r="CC577" s="170"/>
      <c r="CD577" s="170"/>
      <c r="CE577" s="170"/>
      <c r="CF577" s="170"/>
      <c r="CG577" s="171"/>
      <c r="CH577" s="166">
        <v>1.4999999999999999E-2</v>
      </c>
      <c r="CI577" s="283"/>
      <c r="CJ577" s="172"/>
      <c r="CK577" s="154"/>
      <c r="CL577" s="154"/>
      <c r="CM577" s="154"/>
      <c r="CN577" s="154"/>
      <c r="CO577" s="154" t="s">
        <v>400</v>
      </c>
      <c r="CP577" s="273" t="s">
        <v>401</v>
      </c>
      <c r="CQ577" s="250"/>
      <c r="CR577" s="250"/>
      <c r="CS577" s="250">
        <v>12</v>
      </c>
      <c r="CT577" s="250"/>
      <c r="CU577" s="250"/>
      <c r="CV577" s="250"/>
      <c r="CW577" s="250"/>
      <c r="CX577" s="250"/>
      <c r="CY577" s="250" t="str">
        <f t="shared" si="128"/>
        <v/>
      </c>
      <c r="CZ577" s="178">
        <f t="shared" si="129"/>
        <v>285</v>
      </c>
      <c r="DA577" s="178">
        <f t="shared" si="130"/>
        <v>186.88888888888889</v>
      </c>
      <c r="DB577" s="243">
        <f t="shared" si="131"/>
        <v>1872</v>
      </c>
      <c r="DC577" s="12">
        <f t="shared" si="132"/>
        <v>44</v>
      </c>
      <c r="DD577" s="271">
        <f t="shared" si="133"/>
        <v>22</v>
      </c>
      <c r="DE577" s="271" t="str">
        <f t="shared" si="134"/>
        <v/>
      </c>
      <c r="DF577" s="167" t="str">
        <f t="shared" si="135"/>
        <v/>
      </c>
      <c r="DG577" s="271" t="str">
        <f t="shared" si="136"/>
        <v/>
      </c>
      <c r="DH577" s="243">
        <f t="shared" si="137"/>
        <v>1894</v>
      </c>
      <c r="DI577" s="281">
        <f t="shared" si="138"/>
        <v>1.1615628299894404E-2</v>
      </c>
      <c r="DK577" s="12" t="str">
        <f t="shared" si="139"/>
        <v/>
      </c>
      <c r="DM577" s="242">
        <f t="shared" si="140"/>
        <v>2.8888888888888857</v>
      </c>
      <c r="DN577" s="250">
        <f t="shared" si="141"/>
        <v>0</v>
      </c>
      <c r="DO577" s="250">
        <f t="shared" si="142"/>
        <v>1</v>
      </c>
      <c r="DP577" s="250">
        <f t="shared" si="143"/>
        <v>1</v>
      </c>
      <c r="DQ577" s="250"/>
      <c r="DR577" s="250"/>
      <c r="DS577" s="250"/>
      <c r="DT577" s="250"/>
      <c r="DU577" s="250"/>
      <c r="DV577" s="250"/>
      <c r="DW577" s="250"/>
      <c r="DX577" s="250"/>
      <c r="DY577" s="250"/>
      <c r="DZ577" s="250"/>
      <c r="EA577" s="250"/>
      <c r="EB577" s="250"/>
      <c r="EC577" s="250"/>
      <c r="ED577" s="250"/>
      <c r="EE577" s="250"/>
      <c r="EF577" s="250"/>
      <c r="EG577" s="250"/>
      <c r="EH577" s="250"/>
      <c r="EI577" s="250"/>
    </row>
    <row r="578" spans="1:139" s="184" customFormat="1" ht="31.5" customHeight="1" x14ac:dyDescent="0.2">
      <c r="A578" s="179">
        <v>2022</v>
      </c>
      <c r="B578" s="152">
        <v>3</v>
      </c>
      <c r="C578" s="282">
        <v>44647</v>
      </c>
      <c r="D578" s="152">
        <v>380</v>
      </c>
      <c r="E578" s="152">
        <v>444</v>
      </c>
      <c r="F578" s="152">
        <v>8</v>
      </c>
      <c r="G578" s="183" t="s">
        <v>247</v>
      </c>
      <c r="H578" s="271" t="s">
        <v>248</v>
      </c>
      <c r="I578" s="271" t="s">
        <v>365</v>
      </c>
      <c r="J578" s="271">
        <v>4</v>
      </c>
      <c r="K578" s="271">
        <v>2</v>
      </c>
      <c r="L578" s="185">
        <v>166</v>
      </c>
      <c r="M578" s="186">
        <v>159.02799999999999</v>
      </c>
      <c r="N578" s="187">
        <v>175.96</v>
      </c>
      <c r="O578" s="178"/>
      <c r="P578" s="178">
        <v>263</v>
      </c>
      <c r="Q578" s="178">
        <v>268</v>
      </c>
      <c r="R578" s="178">
        <v>258</v>
      </c>
      <c r="S578" s="178">
        <v>264</v>
      </c>
      <c r="T578" s="178"/>
      <c r="U578" s="178">
        <v>168</v>
      </c>
      <c r="V578" s="178">
        <v>164</v>
      </c>
      <c r="W578" s="178">
        <v>164</v>
      </c>
      <c r="X578" s="178">
        <v>153</v>
      </c>
      <c r="Y578" s="153">
        <v>176</v>
      </c>
      <c r="Z578" s="153">
        <v>173</v>
      </c>
      <c r="AA578" s="178">
        <v>236</v>
      </c>
      <c r="AB578" s="178">
        <v>242</v>
      </c>
      <c r="AC578" s="178">
        <v>251</v>
      </c>
      <c r="AD578" s="178">
        <v>238</v>
      </c>
      <c r="AE578" s="178">
        <v>244</v>
      </c>
      <c r="AF578" s="178">
        <v>173</v>
      </c>
      <c r="AG578" s="178">
        <v>181</v>
      </c>
      <c r="AH578" s="178">
        <v>179</v>
      </c>
      <c r="AI578" s="178">
        <v>183</v>
      </c>
      <c r="AJ578" s="178">
        <v>188</v>
      </c>
      <c r="AK578" s="153">
        <v>158</v>
      </c>
      <c r="AL578" s="153">
        <v>159</v>
      </c>
      <c r="AM578" s="178"/>
      <c r="AN578" s="178"/>
      <c r="AO578" s="214"/>
      <c r="AP578" s="168">
        <v>90</v>
      </c>
      <c r="AQ578" s="169">
        <v>160</v>
      </c>
      <c r="AR578" s="167"/>
      <c r="AS578" s="167"/>
      <c r="AT578" s="167"/>
      <c r="AU578" s="167"/>
      <c r="AV578" s="167"/>
      <c r="AW578" s="167"/>
      <c r="AX578" s="167"/>
      <c r="AY578" s="167"/>
      <c r="AZ578" s="167"/>
      <c r="BA578" s="167"/>
      <c r="BB578" s="167"/>
      <c r="BC578" s="167"/>
      <c r="BD578" s="167"/>
      <c r="BE578" s="167"/>
      <c r="BF578" s="167"/>
      <c r="BG578" s="167"/>
      <c r="BH578" s="167"/>
      <c r="BI578" s="167"/>
      <c r="BJ578" s="167"/>
      <c r="BK578" s="167"/>
      <c r="BL578" s="167"/>
      <c r="BM578" s="167"/>
      <c r="BN578" s="167"/>
      <c r="BO578" s="167"/>
      <c r="BP578" s="167"/>
      <c r="BQ578" s="167"/>
      <c r="BR578" s="167"/>
      <c r="BS578" s="167"/>
      <c r="BT578" s="167"/>
      <c r="BU578" s="167"/>
      <c r="BV578" s="167"/>
      <c r="BW578" s="167"/>
      <c r="BX578" s="170"/>
      <c r="BY578" s="170"/>
      <c r="BZ578" s="170"/>
      <c r="CA578" s="170"/>
      <c r="CB578" s="170"/>
      <c r="CC578" s="170"/>
      <c r="CD578" s="170"/>
      <c r="CE578" s="170"/>
      <c r="CF578" s="170"/>
      <c r="CG578" s="171"/>
      <c r="CH578" s="166">
        <v>1.4999999999999999E-2</v>
      </c>
      <c r="CI578" s="283"/>
      <c r="CJ578" s="172"/>
      <c r="CK578" s="154"/>
      <c r="CL578" s="154"/>
      <c r="CM578" s="154"/>
      <c r="CN578" s="154"/>
      <c r="CO578" s="154" t="s">
        <v>400</v>
      </c>
      <c r="CP578" s="273" t="s">
        <v>401</v>
      </c>
      <c r="CQ578" s="250"/>
      <c r="CR578" s="250"/>
      <c r="CS578" s="250">
        <v>12</v>
      </c>
      <c r="CT578" s="250"/>
      <c r="CU578" s="250"/>
      <c r="CV578" s="250"/>
      <c r="CW578" s="250"/>
      <c r="CX578" s="250"/>
      <c r="CY578" s="250" t="str">
        <f t="shared" si="128"/>
        <v/>
      </c>
      <c r="CZ578" s="178">
        <f t="shared" si="129"/>
        <v>252</v>
      </c>
      <c r="DA578" s="178">
        <f t="shared" si="130"/>
        <v>172.55555555555554</v>
      </c>
      <c r="DB578" s="243">
        <f t="shared" si="131"/>
        <v>0</v>
      </c>
      <c r="DC578" s="12">
        <f t="shared" si="132"/>
        <v>0</v>
      </c>
      <c r="DD578" s="271">
        <f t="shared" si="133"/>
        <v>0</v>
      </c>
      <c r="DE578" s="271">
        <f t="shared" si="134"/>
        <v>167</v>
      </c>
      <c r="DF578" s="167">
        <f t="shared" si="135"/>
        <v>86</v>
      </c>
      <c r="DG578" s="271">
        <f t="shared" si="136"/>
        <v>0</v>
      </c>
      <c r="DH578" s="243">
        <f t="shared" si="137"/>
        <v>0</v>
      </c>
      <c r="DI578" s="281" t="str">
        <f t="shared" si="138"/>
        <v/>
      </c>
      <c r="DK578" s="12">
        <f t="shared" si="139"/>
        <v>-4</v>
      </c>
      <c r="DM578" s="242">
        <f t="shared" si="140"/>
        <v>6.5555555555555429</v>
      </c>
      <c r="DN578" s="250">
        <f t="shared" si="141"/>
        <v>0</v>
      </c>
      <c r="DO578" s="250">
        <f t="shared" si="142"/>
        <v>1</v>
      </c>
      <c r="DP578" s="250">
        <f t="shared" si="143"/>
        <v>1</v>
      </c>
      <c r="DQ578" s="250"/>
      <c r="DR578" s="250"/>
      <c r="DS578" s="250"/>
      <c r="DT578" s="250"/>
      <c r="DU578" s="250"/>
      <c r="DV578" s="250"/>
      <c r="DW578" s="250"/>
      <c r="DX578" s="250"/>
      <c r="DY578" s="250"/>
      <c r="DZ578" s="250"/>
      <c r="EA578" s="250"/>
      <c r="EB578" s="250"/>
      <c r="EC578" s="250"/>
      <c r="ED578" s="250"/>
      <c r="EE578" s="250"/>
      <c r="EF578" s="250"/>
      <c r="EG578" s="250"/>
      <c r="EH578" s="250"/>
      <c r="EI578" s="250"/>
    </row>
    <row r="579" spans="1:139" s="184" customFormat="1" ht="31.5" customHeight="1" x14ac:dyDescent="0.2">
      <c r="A579" s="179">
        <v>2022</v>
      </c>
      <c r="B579" s="152">
        <v>3</v>
      </c>
      <c r="C579" s="282">
        <v>44647</v>
      </c>
      <c r="D579" s="152">
        <v>433</v>
      </c>
      <c r="E579" s="152">
        <v>452</v>
      </c>
      <c r="F579" s="152">
        <v>46</v>
      </c>
      <c r="G579" s="183" t="s">
        <v>169</v>
      </c>
      <c r="H579" s="271" t="s">
        <v>170</v>
      </c>
      <c r="I579" s="271" t="s">
        <v>395</v>
      </c>
      <c r="J579" s="271">
        <v>4</v>
      </c>
      <c r="K579" s="271">
        <v>2</v>
      </c>
      <c r="L579" s="185">
        <v>270</v>
      </c>
      <c r="M579" s="186">
        <v>251.1</v>
      </c>
      <c r="N579" s="187">
        <v>288.89999999999998</v>
      </c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53"/>
      <c r="Z579" s="153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53"/>
      <c r="AL579" s="153"/>
      <c r="AM579" s="178"/>
      <c r="AN579" s="178"/>
      <c r="AO579" s="214"/>
      <c r="AP579" s="168">
        <v>96</v>
      </c>
      <c r="AQ579" s="169">
        <v>150</v>
      </c>
      <c r="AR579" s="167"/>
      <c r="AS579" s="167"/>
      <c r="AT579" s="167"/>
      <c r="AU579" s="167"/>
      <c r="AV579" s="167">
        <v>960</v>
      </c>
      <c r="AW579" s="167"/>
      <c r="AX579" s="167"/>
      <c r="AY579" s="167"/>
      <c r="AZ579" s="167"/>
      <c r="BA579" s="167"/>
      <c r="BB579" s="167"/>
      <c r="BC579" s="167"/>
      <c r="BD579" s="167"/>
      <c r="BE579" s="167"/>
      <c r="BF579" s="167"/>
      <c r="BG579" s="167"/>
      <c r="BH579" s="167"/>
      <c r="BI579" s="167"/>
      <c r="BJ579" s="167"/>
      <c r="BK579" s="167">
        <v>240</v>
      </c>
      <c r="BL579" s="167"/>
      <c r="BM579" s="167"/>
      <c r="BN579" s="167"/>
      <c r="BO579" s="167"/>
      <c r="BP579" s="167"/>
      <c r="BQ579" s="167"/>
      <c r="BR579" s="167"/>
      <c r="BS579" s="167"/>
      <c r="BT579" s="167"/>
      <c r="BU579" s="167"/>
      <c r="BV579" s="167"/>
      <c r="BW579" s="167"/>
      <c r="BX579" s="170"/>
      <c r="BY579" s="170"/>
      <c r="BZ579" s="170"/>
      <c r="CA579" s="170"/>
      <c r="CB579" s="170"/>
      <c r="CC579" s="170"/>
      <c r="CD579" s="170"/>
      <c r="CE579" s="170"/>
      <c r="CF579" s="170"/>
      <c r="CG579" s="171"/>
      <c r="CH579" s="166">
        <v>0.02</v>
      </c>
      <c r="CI579" s="283"/>
      <c r="CJ579" s="172"/>
      <c r="CK579" s="154"/>
      <c r="CL579" s="154"/>
      <c r="CM579" s="154"/>
      <c r="CN579" s="154"/>
      <c r="CO579" s="154" t="s">
        <v>375</v>
      </c>
      <c r="CP579" s="273" t="s">
        <v>391</v>
      </c>
      <c r="CQ579" s="250"/>
      <c r="CR579" s="250"/>
      <c r="CS579" s="250">
        <v>12</v>
      </c>
      <c r="CT579" s="250"/>
      <c r="CU579" s="250"/>
      <c r="CV579" s="250"/>
      <c r="CW579" s="250"/>
      <c r="CX579" s="250"/>
      <c r="CY579" s="250" t="str">
        <f t="shared" si="128"/>
        <v/>
      </c>
      <c r="CZ579" s="178" t="str">
        <f t="shared" si="129"/>
        <v/>
      </c>
      <c r="DA579" s="178" t="str">
        <f t="shared" si="130"/>
        <v/>
      </c>
      <c r="DB579" s="243">
        <f t="shared" si="131"/>
        <v>1200</v>
      </c>
      <c r="DC579" s="12">
        <f t="shared" si="132"/>
        <v>0</v>
      </c>
      <c r="DD579" s="271">
        <f t="shared" si="133"/>
        <v>0</v>
      </c>
      <c r="DE579" s="271" t="str">
        <f t="shared" si="134"/>
        <v/>
      </c>
      <c r="DF579" s="167" t="str">
        <f t="shared" si="135"/>
        <v/>
      </c>
      <c r="DG579" s="271" t="str">
        <f t="shared" si="136"/>
        <v/>
      </c>
      <c r="DH579" s="243">
        <f t="shared" si="137"/>
        <v>1200</v>
      </c>
      <c r="DI579" s="281">
        <f t="shared" si="138"/>
        <v>0</v>
      </c>
      <c r="DK579" s="12" t="str">
        <f t="shared" si="139"/>
        <v/>
      </c>
      <c r="DM579" s="242" t="str">
        <f t="shared" si="140"/>
        <v/>
      </c>
      <c r="DN579" s="250">
        <f t="shared" si="141"/>
        <v>0</v>
      </c>
      <c r="DO579" s="250">
        <f t="shared" si="142"/>
        <v>1</v>
      </c>
      <c r="DP579" s="250">
        <f t="shared" si="143"/>
        <v>0</v>
      </c>
      <c r="DQ579" s="250"/>
      <c r="DR579" s="250"/>
      <c r="DS579" s="250"/>
      <c r="DT579" s="250"/>
      <c r="DU579" s="250"/>
      <c r="DV579" s="250"/>
      <c r="DW579" s="250"/>
      <c r="DX579" s="250"/>
      <c r="DY579" s="250"/>
      <c r="DZ579" s="250"/>
      <c r="EA579" s="250"/>
      <c r="EB579" s="250"/>
      <c r="EC579" s="250"/>
      <c r="ED579" s="250"/>
      <c r="EE579" s="250"/>
      <c r="EF579" s="250"/>
      <c r="EG579" s="250"/>
      <c r="EH579" s="250"/>
      <c r="EI579" s="250"/>
    </row>
    <row r="580" spans="1:139" s="184" customFormat="1" ht="31.5" customHeight="1" x14ac:dyDescent="0.2">
      <c r="A580" s="179">
        <v>2022</v>
      </c>
      <c r="B580" s="152">
        <v>3</v>
      </c>
      <c r="C580" s="282">
        <v>44647</v>
      </c>
      <c r="D580" s="152">
        <v>433</v>
      </c>
      <c r="E580" s="152">
        <v>453</v>
      </c>
      <c r="F580" s="152">
        <v>46</v>
      </c>
      <c r="G580" s="183" t="s">
        <v>171</v>
      </c>
      <c r="H580" s="271" t="s">
        <v>172</v>
      </c>
      <c r="I580" s="271" t="s">
        <v>395</v>
      </c>
      <c r="J580" s="271">
        <v>4</v>
      </c>
      <c r="K580" s="271">
        <v>2</v>
      </c>
      <c r="L580" s="185">
        <v>175</v>
      </c>
      <c r="M580" s="186">
        <v>162.75</v>
      </c>
      <c r="N580" s="187">
        <v>187.25</v>
      </c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53"/>
      <c r="Z580" s="153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53"/>
      <c r="AL580" s="153"/>
      <c r="AM580" s="178"/>
      <c r="AN580" s="178"/>
      <c r="AO580" s="214"/>
      <c r="AP580" s="168">
        <v>96</v>
      </c>
      <c r="AQ580" s="169">
        <v>150</v>
      </c>
      <c r="AR580" s="167"/>
      <c r="AS580" s="167"/>
      <c r="AT580" s="167"/>
      <c r="AU580" s="167"/>
      <c r="AV580" s="167">
        <v>960</v>
      </c>
      <c r="AW580" s="167"/>
      <c r="AX580" s="167"/>
      <c r="AY580" s="167"/>
      <c r="AZ580" s="167"/>
      <c r="BA580" s="167"/>
      <c r="BB580" s="167"/>
      <c r="BC580" s="167"/>
      <c r="BD580" s="167"/>
      <c r="BE580" s="167"/>
      <c r="BF580" s="167"/>
      <c r="BG580" s="167"/>
      <c r="BH580" s="167"/>
      <c r="BI580" s="167"/>
      <c r="BJ580" s="167"/>
      <c r="BK580" s="167">
        <v>240</v>
      </c>
      <c r="BL580" s="167"/>
      <c r="BM580" s="167"/>
      <c r="BN580" s="167"/>
      <c r="BO580" s="167"/>
      <c r="BP580" s="167"/>
      <c r="BQ580" s="167"/>
      <c r="BR580" s="167"/>
      <c r="BS580" s="167"/>
      <c r="BT580" s="167"/>
      <c r="BU580" s="167"/>
      <c r="BV580" s="167"/>
      <c r="BW580" s="167"/>
      <c r="BX580" s="170"/>
      <c r="BY580" s="170"/>
      <c r="BZ580" s="170"/>
      <c r="CA580" s="170"/>
      <c r="CB580" s="170"/>
      <c r="CC580" s="170"/>
      <c r="CD580" s="170"/>
      <c r="CE580" s="170"/>
      <c r="CF580" s="170"/>
      <c r="CG580" s="171"/>
      <c r="CH580" s="166">
        <v>0.02</v>
      </c>
      <c r="CI580" s="283"/>
      <c r="CJ580" s="172"/>
      <c r="CK580" s="154"/>
      <c r="CL580" s="154"/>
      <c r="CM580" s="154"/>
      <c r="CN580" s="154"/>
      <c r="CO580" s="154" t="s">
        <v>375</v>
      </c>
      <c r="CP580" s="273" t="s">
        <v>391</v>
      </c>
      <c r="CQ580" s="250"/>
      <c r="CR580" s="250"/>
      <c r="CS580" s="250">
        <v>12</v>
      </c>
      <c r="CT580" s="250"/>
      <c r="CU580" s="250"/>
      <c r="CV580" s="250"/>
      <c r="CW580" s="250"/>
      <c r="CX580" s="250"/>
      <c r="CY580" s="250" t="str">
        <f t="shared" ref="CY580:CY643" si="144">IFERROR(ROUND(STDEV(AN580,L580),1),"")</f>
        <v/>
      </c>
      <c r="CZ580" s="178" t="str">
        <f t="shared" ref="CZ580:CZ643" si="145">IFERROR(ROUND(AVERAGE(O580:S580,AA580:AE580),0),"")</f>
        <v/>
      </c>
      <c r="DA580" s="178" t="str">
        <f t="shared" ref="DA580:DA643" si="146">IFERROR(AVERAGE(T580:X580,AF580:AJ580),"")</f>
        <v/>
      </c>
      <c r="DB580" s="243">
        <f t="shared" ref="DB580:DB643" si="147">AV580+BK580</f>
        <v>1200</v>
      </c>
      <c r="DC580" s="12">
        <f t="shared" ref="DC580:DC643" si="148">SUM(BL580:BT580,AW580:BE580)</f>
        <v>0</v>
      </c>
      <c r="DD580" s="271">
        <f t="shared" ref="DD580:DD643" si="149">IFERROR(ROUND(DC580/K580,0),"")</f>
        <v>0</v>
      </c>
      <c r="DE580" s="271" t="str">
        <f t="shared" ref="DE580:DE643" si="150">IFERROR(ROUND(AVERAGE(Y580:Z580,AK580:AL580),0),"")</f>
        <v/>
      </c>
      <c r="DF580" s="167" t="str">
        <f t="shared" ref="DF580:DF643" si="151">IFERROR(ROUND((3600/DE580*J580),0),"")</f>
        <v/>
      </c>
      <c r="DG580" s="271" t="str">
        <f t="shared" ref="DG580:DG643" si="152">IFERROR(ROUND(DD580/DF580,1),"")</f>
        <v/>
      </c>
      <c r="DH580" s="243">
        <f t="shared" ref="DH580:DH643" si="153">IFERROR(DB580+DD580,"")</f>
        <v>1200</v>
      </c>
      <c r="DI580" s="281">
        <f t="shared" ref="DI580:DI643" si="154">IFERROR(DD580/DH580,"")</f>
        <v>0</v>
      </c>
      <c r="DK580" s="12" t="str">
        <f t="shared" ref="DK580:DK643" si="155">IFERROR(DF580-AP580,"")</f>
        <v/>
      </c>
      <c r="DM580" s="242" t="str">
        <f t="shared" ref="DM580:DM643" si="156">IFERROR(DA580-L580,"")</f>
        <v/>
      </c>
      <c r="DN580" s="250">
        <f t="shared" ref="DN580:DN643" si="157">IF(DE580&gt;AQ580,0,1)</f>
        <v>0</v>
      </c>
      <c r="DO580" s="250">
        <f t="shared" ref="DO580:DO643" si="158">IF(DA580&lt;M580,0,1)</f>
        <v>1</v>
      </c>
      <c r="DP580" s="250">
        <f t="shared" ref="DP580:DP643" si="159">IF(DA580&gt;N580,0,1)</f>
        <v>0</v>
      </c>
      <c r="DQ580" s="250"/>
      <c r="DR580" s="250"/>
      <c r="DS580" s="250"/>
      <c r="DT580" s="250"/>
      <c r="DU580" s="250"/>
      <c r="DV580" s="250"/>
      <c r="DW580" s="250"/>
      <c r="DX580" s="250"/>
      <c r="DY580" s="250"/>
      <c r="DZ580" s="250"/>
      <c r="EA580" s="250"/>
      <c r="EB580" s="250"/>
      <c r="EC580" s="250"/>
      <c r="ED580" s="250"/>
      <c r="EE580" s="250"/>
      <c r="EF580" s="250"/>
      <c r="EG580" s="250"/>
      <c r="EH580" s="250"/>
      <c r="EI580" s="250"/>
    </row>
    <row r="581" spans="1:139" s="184" customFormat="1" ht="31.5" customHeight="1" x14ac:dyDescent="0.2">
      <c r="A581" s="179">
        <v>2022</v>
      </c>
      <c r="B581" s="152">
        <v>3</v>
      </c>
      <c r="C581" s="282">
        <v>44647</v>
      </c>
      <c r="D581" s="152">
        <v>415</v>
      </c>
      <c r="E581" s="152">
        <v>655</v>
      </c>
      <c r="F581" s="152">
        <v>47</v>
      </c>
      <c r="G581" s="183" t="s">
        <v>139</v>
      </c>
      <c r="H581" s="271" t="s">
        <v>140</v>
      </c>
      <c r="I581" s="271" t="s">
        <v>395</v>
      </c>
      <c r="J581" s="271">
        <v>3</v>
      </c>
      <c r="K581" s="271">
        <v>1</v>
      </c>
      <c r="L581" s="185">
        <v>148</v>
      </c>
      <c r="M581" s="186">
        <v>137.63999999999999</v>
      </c>
      <c r="N581" s="187">
        <v>158.36000000000001</v>
      </c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53"/>
      <c r="Z581" s="153"/>
      <c r="AA581" s="178"/>
      <c r="AB581" s="178"/>
      <c r="AC581" s="178"/>
      <c r="AD581" s="178"/>
      <c r="AE581" s="178">
        <v>179</v>
      </c>
      <c r="AF581" s="178"/>
      <c r="AG581" s="178"/>
      <c r="AH581" s="178"/>
      <c r="AI581" s="178"/>
      <c r="AJ581" s="178">
        <v>140</v>
      </c>
      <c r="AK581" s="153"/>
      <c r="AL581" s="153"/>
      <c r="AM581" s="178"/>
      <c r="AN581" s="178"/>
      <c r="AO581" s="214"/>
      <c r="AP581" s="168">
        <v>64</v>
      </c>
      <c r="AQ581" s="169">
        <v>169</v>
      </c>
      <c r="AR581" s="167"/>
      <c r="AS581" s="167"/>
      <c r="AT581" s="167"/>
      <c r="AU581" s="167"/>
      <c r="AV581" s="167"/>
      <c r="AW581" s="167"/>
      <c r="AX581" s="167"/>
      <c r="AY581" s="167"/>
      <c r="AZ581" s="167"/>
      <c r="BA581" s="167"/>
      <c r="BB581" s="167"/>
      <c r="BC581" s="167"/>
      <c r="BD581" s="167"/>
      <c r="BE581" s="167"/>
      <c r="BF581" s="167"/>
      <c r="BG581" s="167"/>
      <c r="BH581" s="167"/>
      <c r="BI581" s="167"/>
      <c r="BJ581" s="167"/>
      <c r="BK581" s="167">
        <v>3</v>
      </c>
      <c r="BL581" s="167">
        <v>1</v>
      </c>
      <c r="BM581" s="167">
        <v>1</v>
      </c>
      <c r="BN581" s="167"/>
      <c r="BO581" s="167"/>
      <c r="BP581" s="167"/>
      <c r="BQ581" s="167"/>
      <c r="BR581" s="167"/>
      <c r="BS581" s="167"/>
      <c r="BT581" s="167"/>
      <c r="BU581" s="167"/>
      <c r="BV581" s="167"/>
      <c r="BW581" s="167"/>
      <c r="BX581" s="170"/>
      <c r="BY581" s="170"/>
      <c r="BZ581" s="170"/>
      <c r="CA581" s="170"/>
      <c r="CB581" s="170"/>
      <c r="CC581" s="170"/>
      <c r="CD581" s="170"/>
      <c r="CE581" s="170"/>
      <c r="CF581" s="170"/>
      <c r="CG581" s="171"/>
      <c r="CH581" s="166">
        <v>0.02</v>
      </c>
      <c r="CI581" s="283"/>
      <c r="CJ581" s="172"/>
      <c r="CK581" s="154"/>
      <c r="CL581" s="154"/>
      <c r="CM581" s="154"/>
      <c r="CN581" s="154"/>
      <c r="CO581" s="154" t="s">
        <v>375</v>
      </c>
      <c r="CP581" s="273" t="s">
        <v>376</v>
      </c>
      <c r="CQ581" s="250" t="s">
        <v>406</v>
      </c>
      <c r="CR581" s="250"/>
      <c r="CS581" s="250">
        <v>12</v>
      </c>
      <c r="CT581" s="250"/>
      <c r="CU581" s="250"/>
      <c r="CV581" s="250"/>
      <c r="CW581" s="250"/>
      <c r="CX581" s="250"/>
      <c r="CY581" s="250" t="str">
        <f t="shared" si="144"/>
        <v/>
      </c>
      <c r="CZ581" s="178">
        <f t="shared" si="145"/>
        <v>179</v>
      </c>
      <c r="DA581" s="178">
        <f t="shared" si="146"/>
        <v>140</v>
      </c>
      <c r="DB581" s="243">
        <f t="shared" si="147"/>
        <v>3</v>
      </c>
      <c r="DC581" s="12">
        <f t="shared" si="148"/>
        <v>2</v>
      </c>
      <c r="DD581" s="271">
        <f t="shared" si="149"/>
        <v>2</v>
      </c>
      <c r="DE581" s="271" t="str">
        <f t="shared" si="150"/>
        <v/>
      </c>
      <c r="DF581" s="167" t="str">
        <f t="shared" si="151"/>
        <v/>
      </c>
      <c r="DG581" s="271" t="str">
        <f t="shared" si="152"/>
        <v/>
      </c>
      <c r="DH581" s="243">
        <f t="shared" si="153"/>
        <v>5</v>
      </c>
      <c r="DI581" s="281">
        <f t="shared" si="154"/>
        <v>0.4</v>
      </c>
      <c r="DK581" s="12" t="str">
        <f t="shared" si="155"/>
        <v/>
      </c>
      <c r="DM581" s="242">
        <f t="shared" si="156"/>
        <v>-8</v>
      </c>
      <c r="DN581" s="250">
        <f t="shared" si="157"/>
        <v>0</v>
      </c>
      <c r="DO581" s="250">
        <f t="shared" si="158"/>
        <v>1</v>
      </c>
      <c r="DP581" s="250">
        <f t="shared" si="159"/>
        <v>1</v>
      </c>
      <c r="DQ581" s="250"/>
      <c r="DR581" s="250"/>
      <c r="DS581" s="250"/>
      <c r="DT581" s="250"/>
      <c r="DU581" s="250"/>
      <c r="DV581" s="250"/>
      <c r="DW581" s="250"/>
      <c r="DX581" s="250"/>
      <c r="DY581" s="250"/>
      <c r="DZ581" s="250"/>
      <c r="EA581" s="250"/>
      <c r="EB581" s="250"/>
      <c r="EC581" s="250"/>
      <c r="ED581" s="250"/>
      <c r="EE581" s="250"/>
      <c r="EF581" s="250"/>
      <c r="EG581" s="250"/>
      <c r="EH581" s="250"/>
      <c r="EI581" s="250"/>
    </row>
    <row r="582" spans="1:139" s="184" customFormat="1" ht="31.5" customHeight="1" x14ac:dyDescent="0.2">
      <c r="A582" s="179">
        <v>2022</v>
      </c>
      <c r="B582" s="152">
        <v>3</v>
      </c>
      <c r="C582" s="282">
        <v>44647</v>
      </c>
      <c r="D582" s="152">
        <v>415</v>
      </c>
      <c r="E582" s="152">
        <v>656</v>
      </c>
      <c r="F582" s="152">
        <v>47</v>
      </c>
      <c r="G582" s="183" t="s">
        <v>141</v>
      </c>
      <c r="H582" s="271" t="s">
        <v>142</v>
      </c>
      <c r="I582" s="271" t="s">
        <v>395</v>
      </c>
      <c r="J582" s="271">
        <v>3</v>
      </c>
      <c r="K582" s="271">
        <v>1</v>
      </c>
      <c r="L582" s="185">
        <v>148</v>
      </c>
      <c r="M582" s="186">
        <v>137.63999999999999</v>
      </c>
      <c r="N582" s="187">
        <v>158.36000000000001</v>
      </c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53"/>
      <c r="Z582" s="153"/>
      <c r="AA582" s="178"/>
      <c r="AB582" s="178"/>
      <c r="AC582" s="178"/>
      <c r="AD582" s="178"/>
      <c r="AE582" s="178">
        <v>179</v>
      </c>
      <c r="AF582" s="178"/>
      <c r="AG582" s="178"/>
      <c r="AH582" s="178"/>
      <c r="AI582" s="178"/>
      <c r="AJ582" s="178">
        <v>140</v>
      </c>
      <c r="AK582" s="153"/>
      <c r="AL582" s="153"/>
      <c r="AM582" s="178"/>
      <c r="AN582" s="178"/>
      <c r="AO582" s="214"/>
      <c r="AP582" s="168">
        <v>64</v>
      </c>
      <c r="AQ582" s="169">
        <v>169</v>
      </c>
      <c r="AR582" s="167"/>
      <c r="AS582" s="167"/>
      <c r="AT582" s="167"/>
      <c r="AU582" s="167"/>
      <c r="AV582" s="167"/>
      <c r="AW582" s="167"/>
      <c r="AX582" s="167"/>
      <c r="AY582" s="167"/>
      <c r="AZ582" s="167"/>
      <c r="BA582" s="167"/>
      <c r="BB582" s="167"/>
      <c r="BC582" s="167"/>
      <c r="BD582" s="167"/>
      <c r="BE582" s="167"/>
      <c r="BF582" s="167"/>
      <c r="BG582" s="167"/>
      <c r="BH582" s="167"/>
      <c r="BI582" s="167"/>
      <c r="BJ582" s="167"/>
      <c r="BK582" s="167"/>
      <c r="BL582" s="167"/>
      <c r="BM582" s="167"/>
      <c r="BN582" s="167"/>
      <c r="BO582" s="167"/>
      <c r="BP582" s="167"/>
      <c r="BQ582" s="167"/>
      <c r="BR582" s="167"/>
      <c r="BS582" s="167"/>
      <c r="BT582" s="167"/>
      <c r="BU582" s="167"/>
      <c r="BV582" s="167"/>
      <c r="BW582" s="167"/>
      <c r="BX582" s="170"/>
      <c r="BY582" s="170"/>
      <c r="BZ582" s="170"/>
      <c r="CA582" s="170"/>
      <c r="CB582" s="170"/>
      <c r="CC582" s="170"/>
      <c r="CD582" s="170"/>
      <c r="CE582" s="170"/>
      <c r="CF582" s="170"/>
      <c r="CG582" s="171"/>
      <c r="CH582" s="166">
        <v>0.02</v>
      </c>
      <c r="CI582" s="283"/>
      <c r="CJ582" s="172"/>
      <c r="CK582" s="154"/>
      <c r="CL582" s="154"/>
      <c r="CM582" s="154"/>
      <c r="CN582" s="154"/>
      <c r="CO582" s="154" t="s">
        <v>375</v>
      </c>
      <c r="CP582" s="273" t="s">
        <v>376</v>
      </c>
      <c r="CQ582" s="250" t="s">
        <v>407</v>
      </c>
      <c r="CR582" s="250"/>
      <c r="CS582" s="250">
        <v>12</v>
      </c>
      <c r="CT582" s="250"/>
      <c r="CU582" s="250"/>
      <c r="CV582" s="250"/>
      <c r="CW582" s="250"/>
      <c r="CX582" s="250"/>
      <c r="CY582" s="250" t="str">
        <f t="shared" si="144"/>
        <v/>
      </c>
      <c r="CZ582" s="178">
        <f t="shared" si="145"/>
        <v>179</v>
      </c>
      <c r="DA582" s="178">
        <f t="shared" si="146"/>
        <v>140</v>
      </c>
      <c r="DB582" s="243">
        <f t="shared" si="147"/>
        <v>0</v>
      </c>
      <c r="DC582" s="12">
        <f t="shared" si="148"/>
        <v>0</v>
      </c>
      <c r="DD582" s="271">
        <f t="shared" si="149"/>
        <v>0</v>
      </c>
      <c r="DE582" s="271" t="str">
        <f t="shared" si="150"/>
        <v/>
      </c>
      <c r="DF582" s="167" t="str">
        <f t="shared" si="151"/>
        <v/>
      </c>
      <c r="DG582" s="271" t="str">
        <f t="shared" si="152"/>
        <v/>
      </c>
      <c r="DH582" s="243">
        <f t="shared" si="153"/>
        <v>0</v>
      </c>
      <c r="DI582" s="281" t="str">
        <f t="shared" si="154"/>
        <v/>
      </c>
      <c r="DK582" s="12" t="str">
        <f t="shared" si="155"/>
        <v/>
      </c>
      <c r="DM582" s="242">
        <f t="shared" si="156"/>
        <v>-8</v>
      </c>
      <c r="DN582" s="250">
        <f t="shared" si="157"/>
        <v>0</v>
      </c>
      <c r="DO582" s="250">
        <f t="shared" si="158"/>
        <v>1</v>
      </c>
      <c r="DP582" s="250">
        <f t="shared" si="159"/>
        <v>1</v>
      </c>
      <c r="DQ582" s="250"/>
      <c r="DR582" s="250"/>
      <c r="DS582" s="250"/>
      <c r="DT582" s="250"/>
      <c r="DU582" s="250"/>
      <c r="DV582" s="250"/>
      <c r="DW582" s="250"/>
      <c r="DX582" s="250"/>
      <c r="DY582" s="250"/>
      <c r="DZ582" s="250"/>
      <c r="EA582" s="250"/>
      <c r="EB582" s="250"/>
      <c r="EC582" s="250"/>
      <c r="ED582" s="250"/>
      <c r="EE582" s="250"/>
      <c r="EF582" s="250"/>
      <c r="EG582" s="250"/>
      <c r="EH582" s="250"/>
      <c r="EI582" s="250"/>
    </row>
    <row r="583" spans="1:139" s="184" customFormat="1" ht="31.5" customHeight="1" x14ac:dyDescent="0.2">
      <c r="A583" s="179">
        <v>2022</v>
      </c>
      <c r="B583" s="152">
        <v>3</v>
      </c>
      <c r="C583" s="282">
        <v>44647</v>
      </c>
      <c r="D583" s="152">
        <v>415</v>
      </c>
      <c r="E583" s="152">
        <v>657</v>
      </c>
      <c r="F583" s="152">
        <v>47</v>
      </c>
      <c r="G583" s="183" t="s">
        <v>143</v>
      </c>
      <c r="H583" s="271" t="s">
        <v>144</v>
      </c>
      <c r="I583" s="271" t="s">
        <v>395</v>
      </c>
      <c r="J583" s="271">
        <v>3</v>
      </c>
      <c r="K583" s="271">
        <v>1</v>
      </c>
      <c r="L583" s="185">
        <v>90</v>
      </c>
      <c r="M583" s="186">
        <v>83.7</v>
      </c>
      <c r="N583" s="187">
        <v>96.3</v>
      </c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53"/>
      <c r="Z583" s="153"/>
      <c r="AA583" s="178"/>
      <c r="AB583" s="178"/>
      <c r="AC583" s="178"/>
      <c r="AD583" s="178"/>
      <c r="AE583" s="178">
        <v>126</v>
      </c>
      <c r="AF583" s="178"/>
      <c r="AG583" s="178"/>
      <c r="AH583" s="178"/>
      <c r="AI583" s="178"/>
      <c r="AJ583" s="178">
        <v>100</v>
      </c>
      <c r="AK583" s="153"/>
      <c r="AL583" s="153"/>
      <c r="AM583" s="178"/>
      <c r="AN583" s="178"/>
      <c r="AO583" s="214"/>
      <c r="AP583" s="168">
        <v>64</v>
      </c>
      <c r="AQ583" s="169">
        <v>169</v>
      </c>
      <c r="AR583" s="167"/>
      <c r="AS583" s="167"/>
      <c r="AT583" s="167"/>
      <c r="AU583" s="167"/>
      <c r="AV583" s="167"/>
      <c r="AW583" s="167"/>
      <c r="AX583" s="167"/>
      <c r="AY583" s="167"/>
      <c r="AZ583" s="167"/>
      <c r="BA583" s="167"/>
      <c r="BB583" s="167"/>
      <c r="BC583" s="167"/>
      <c r="BD583" s="167"/>
      <c r="BE583" s="167"/>
      <c r="BF583" s="167"/>
      <c r="BG583" s="167"/>
      <c r="BH583" s="167"/>
      <c r="BI583" s="167"/>
      <c r="BJ583" s="167"/>
      <c r="BK583" s="167">
        <v>4</v>
      </c>
      <c r="BL583" s="167">
        <v>1</v>
      </c>
      <c r="BM583" s="167">
        <v>1</v>
      </c>
      <c r="BN583" s="167"/>
      <c r="BO583" s="167"/>
      <c r="BP583" s="167"/>
      <c r="BQ583" s="167"/>
      <c r="BR583" s="167"/>
      <c r="BS583" s="167"/>
      <c r="BT583" s="167"/>
      <c r="BU583" s="167"/>
      <c r="BV583" s="167"/>
      <c r="BW583" s="167"/>
      <c r="BX583" s="170"/>
      <c r="BY583" s="170"/>
      <c r="BZ583" s="170"/>
      <c r="CA583" s="170"/>
      <c r="CB583" s="170"/>
      <c r="CC583" s="170"/>
      <c r="CD583" s="170"/>
      <c r="CE583" s="170"/>
      <c r="CF583" s="170"/>
      <c r="CG583" s="171"/>
      <c r="CH583" s="166">
        <v>0.02</v>
      </c>
      <c r="CI583" s="283"/>
      <c r="CJ583" s="172"/>
      <c r="CK583" s="154"/>
      <c r="CL583" s="154"/>
      <c r="CM583" s="154"/>
      <c r="CN583" s="154"/>
      <c r="CO583" s="154" t="s">
        <v>375</v>
      </c>
      <c r="CP583" s="273" t="s">
        <v>376</v>
      </c>
      <c r="CQ583" s="250" t="s">
        <v>408</v>
      </c>
      <c r="CR583" s="250"/>
      <c r="CS583" s="250">
        <v>12</v>
      </c>
      <c r="CT583" s="250"/>
      <c r="CU583" s="250"/>
      <c r="CV583" s="250"/>
      <c r="CW583" s="250"/>
      <c r="CX583" s="250"/>
      <c r="CY583" s="250" t="str">
        <f t="shared" si="144"/>
        <v/>
      </c>
      <c r="CZ583" s="178">
        <f t="shared" si="145"/>
        <v>126</v>
      </c>
      <c r="DA583" s="178">
        <f t="shared" si="146"/>
        <v>100</v>
      </c>
      <c r="DB583" s="243">
        <f t="shared" si="147"/>
        <v>4</v>
      </c>
      <c r="DC583" s="12">
        <f t="shared" si="148"/>
        <v>2</v>
      </c>
      <c r="DD583" s="271">
        <f t="shared" si="149"/>
        <v>2</v>
      </c>
      <c r="DE583" s="271" t="str">
        <f t="shared" si="150"/>
        <v/>
      </c>
      <c r="DF583" s="167" t="str">
        <f t="shared" si="151"/>
        <v/>
      </c>
      <c r="DG583" s="271" t="str">
        <f t="shared" si="152"/>
        <v/>
      </c>
      <c r="DH583" s="243">
        <f t="shared" si="153"/>
        <v>6</v>
      </c>
      <c r="DI583" s="281">
        <f t="shared" si="154"/>
        <v>0.33333333333333331</v>
      </c>
      <c r="DK583" s="12" t="str">
        <f t="shared" si="155"/>
        <v/>
      </c>
      <c r="DM583" s="242">
        <f t="shared" si="156"/>
        <v>10</v>
      </c>
      <c r="DN583" s="250">
        <f t="shared" si="157"/>
        <v>0</v>
      </c>
      <c r="DO583" s="250">
        <f t="shared" si="158"/>
        <v>1</v>
      </c>
      <c r="DP583" s="250">
        <f t="shared" si="159"/>
        <v>0</v>
      </c>
      <c r="DQ583" s="250"/>
      <c r="DR583" s="250"/>
      <c r="DS583" s="250"/>
      <c r="DT583" s="250"/>
      <c r="DU583" s="250"/>
      <c r="DV583" s="250"/>
      <c r="DW583" s="250"/>
      <c r="DX583" s="250"/>
      <c r="DY583" s="250"/>
      <c r="DZ583" s="250"/>
      <c r="EA583" s="250"/>
      <c r="EB583" s="250"/>
      <c r="EC583" s="250"/>
      <c r="ED583" s="250"/>
      <c r="EE583" s="250"/>
      <c r="EF583" s="250"/>
      <c r="EG583" s="250"/>
      <c r="EH583" s="250"/>
      <c r="EI583" s="250"/>
    </row>
    <row r="584" spans="1:139" s="184" customFormat="1" ht="31.5" customHeight="1" x14ac:dyDescent="0.2">
      <c r="A584" s="179">
        <v>2022</v>
      </c>
      <c r="B584" s="152">
        <v>3</v>
      </c>
      <c r="C584" s="282">
        <v>44647</v>
      </c>
      <c r="D584" s="152">
        <v>415</v>
      </c>
      <c r="E584" s="152">
        <v>658</v>
      </c>
      <c r="F584" s="152">
        <v>47</v>
      </c>
      <c r="G584" s="183" t="s">
        <v>145</v>
      </c>
      <c r="H584" s="271" t="s">
        <v>146</v>
      </c>
      <c r="I584" s="271" t="s">
        <v>395</v>
      </c>
      <c r="J584" s="271">
        <v>3</v>
      </c>
      <c r="K584" s="271">
        <v>1</v>
      </c>
      <c r="L584" s="185">
        <v>90</v>
      </c>
      <c r="M584" s="186">
        <v>83.7</v>
      </c>
      <c r="N584" s="187">
        <v>96.3</v>
      </c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53"/>
      <c r="Z584" s="153"/>
      <c r="AA584" s="178"/>
      <c r="AB584" s="178"/>
      <c r="AC584" s="178"/>
      <c r="AD584" s="178"/>
      <c r="AE584" s="178">
        <v>126</v>
      </c>
      <c r="AF584" s="178"/>
      <c r="AG584" s="178"/>
      <c r="AH584" s="178"/>
      <c r="AI584" s="178"/>
      <c r="AJ584" s="178">
        <v>100</v>
      </c>
      <c r="AK584" s="153"/>
      <c r="AL584" s="153">
        <v>179</v>
      </c>
      <c r="AM584" s="178"/>
      <c r="AN584" s="178"/>
      <c r="AO584" s="214"/>
      <c r="AP584" s="168">
        <v>64</v>
      </c>
      <c r="AQ584" s="169">
        <v>169</v>
      </c>
      <c r="AR584" s="167"/>
      <c r="AS584" s="167"/>
      <c r="AT584" s="167"/>
      <c r="AU584" s="167"/>
      <c r="AV584" s="167"/>
      <c r="AW584" s="167"/>
      <c r="AX584" s="167"/>
      <c r="AY584" s="167"/>
      <c r="AZ584" s="167"/>
      <c r="BA584" s="167"/>
      <c r="BB584" s="167"/>
      <c r="BC584" s="167"/>
      <c r="BD584" s="167"/>
      <c r="BE584" s="167"/>
      <c r="BF584" s="167"/>
      <c r="BG584" s="167"/>
      <c r="BH584" s="167"/>
      <c r="BI584" s="167"/>
      <c r="BJ584" s="167"/>
      <c r="BK584" s="167"/>
      <c r="BL584" s="167"/>
      <c r="BM584" s="167"/>
      <c r="BN584" s="167"/>
      <c r="BO584" s="167"/>
      <c r="BP584" s="167"/>
      <c r="BQ584" s="167"/>
      <c r="BR584" s="167"/>
      <c r="BS584" s="167"/>
      <c r="BT584" s="167"/>
      <c r="BU584" s="167"/>
      <c r="BV584" s="167"/>
      <c r="BW584" s="167"/>
      <c r="BX584" s="170"/>
      <c r="BY584" s="170"/>
      <c r="BZ584" s="170"/>
      <c r="CA584" s="170"/>
      <c r="CB584" s="170"/>
      <c r="CC584" s="170"/>
      <c r="CD584" s="170"/>
      <c r="CE584" s="170"/>
      <c r="CF584" s="170"/>
      <c r="CG584" s="171"/>
      <c r="CH584" s="166">
        <v>0.02</v>
      </c>
      <c r="CI584" s="283"/>
      <c r="CJ584" s="172"/>
      <c r="CK584" s="154"/>
      <c r="CL584" s="154"/>
      <c r="CM584" s="154"/>
      <c r="CN584" s="154"/>
      <c r="CO584" s="154" t="s">
        <v>375</v>
      </c>
      <c r="CP584" s="273" t="s">
        <v>376</v>
      </c>
      <c r="CQ584" s="250" t="s">
        <v>409</v>
      </c>
      <c r="CR584" s="250"/>
      <c r="CS584" s="250">
        <v>12</v>
      </c>
      <c r="CT584" s="250"/>
      <c r="CU584" s="250"/>
      <c r="CV584" s="250"/>
      <c r="CW584" s="250"/>
      <c r="CX584" s="250"/>
      <c r="CY584" s="250" t="str">
        <f t="shared" si="144"/>
        <v/>
      </c>
      <c r="CZ584" s="178">
        <f t="shared" si="145"/>
        <v>126</v>
      </c>
      <c r="DA584" s="178">
        <f t="shared" si="146"/>
        <v>100</v>
      </c>
      <c r="DB584" s="243">
        <f t="shared" si="147"/>
        <v>0</v>
      </c>
      <c r="DC584" s="12">
        <f t="shared" si="148"/>
        <v>0</v>
      </c>
      <c r="DD584" s="271">
        <f t="shared" si="149"/>
        <v>0</v>
      </c>
      <c r="DE584" s="271">
        <f t="shared" si="150"/>
        <v>179</v>
      </c>
      <c r="DF584" s="167">
        <f t="shared" si="151"/>
        <v>60</v>
      </c>
      <c r="DG584" s="271">
        <f t="shared" si="152"/>
        <v>0</v>
      </c>
      <c r="DH584" s="243">
        <f t="shared" si="153"/>
        <v>0</v>
      </c>
      <c r="DI584" s="281" t="str">
        <f t="shared" si="154"/>
        <v/>
      </c>
      <c r="DK584" s="12">
        <f t="shared" si="155"/>
        <v>-4</v>
      </c>
      <c r="DM584" s="242">
        <f t="shared" si="156"/>
        <v>10</v>
      </c>
      <c r="DN584" s="250">
        <f t="shared" si="157"/>
        <v>0</v>
      </c>
      <c r="DO584" s="250">
        <f t="shared" si="158"/>
        <v>1</v>
      </c>
      <c r="DP584" s="250">
        <f t="shared" si="159"/>
        <v>0</v>
      </c>
      <c r="DQ584" s="250"/>
      <c r="DR584" s="250"/>
      <c r="DS584" s="250"/>
      <c r="DT584" s="250"/>
      <c r="DU584" s="250"/>
      <c r="DV584" s="250"/>
      <c r="DW584" s="250"/>
      <c r="DX584" s="250"/>
      <c r="DY584" s="250"/>
      <c r="DZ584" s="250"/>
      <c r="EA584" s="250"/>
      <c r="EB584" s="250"/>
      <c r="EC584" s="250"/>
      <c r="ED584" s="250"/>
      <c r="EE584" s="250"/>
      <c r="EF584" s="250"/>
      <c r="EG584" s="250"/>
      <c r="EH584" s="250"/>
      <c r="EI584" s="250"/>
    </row>
    <row r="585" spans="1:139" s="184" customFormat="1" ht="31.5" customHeight="1" x14ac:dyDescent="0.2">
      <c r="A585" s="179">
        <v>2022</v>
      </c>
      <c r="B585" s="152">
        <v>3</v>
      </c>
      <c r="C585" s="282">
        <v>44648</v>
      </c>
      <c r="D585" s="152">
        <v>1</v>
      </c>
      <c r="E585" s="152">
        <v>1</v>
      </c>
      <c r="F585" s="152">
        <v>2</v>
      </c>
      <c r="G585" s="183" t="s">
        <v>197</v>
      </c>
      <c r="H585" s="271" t="s">
        <v>198</v>
      </c>
      <c r="I585" s="271" t="s">
        <v>365</v>
      </c>
      <c r="J585" s="271">
        <v>3</v>
      </c>
      <c r="K585" s="271">
        <v>2</v>
      </c>
      <c r="L585" s="185">
        <v>111</v>
      </c>
      <c r="M585" s="186">
        <v>103.23</v>
      </c>
      <c r="N585" s="187">
        <v>118.77</v>
      </c>
      <c r="O585" s="178">
        <v>133</v>
      </c>
      <c r="P585" s="178">
        <v>129</v>
      </c>
      <c r="Q585" s="178">
        <v>176</v>
      </c>
      <c r="R585" s="178">
        <v>180</v>
      </c>
      <c r="S585" s="178">
        <v>177</v>
      </c>
      <c r="T585" s="178">
        <v>105</v>
      </c>
      <c r="U585" s="178">
        <v>119</v>
      </c>
      <c r="V585" s="178">
        <v>108</v>
      </c>
      <c r="W585" s="178">
        <v>112</v>
      </c>
      <c r="X585" s="178">
        <v>110</v>
      </c>
      <c r="Y585" s="153"/>
      <c r="Z585" s="153"/>
      <c r="AA585" s="178">
        <v>158</v>
      </c>
      <c r="AB585" s="178">
        <v>147</v>
      </c>
      <c r="AC585" s="178">
        <v>141</v>
      </c>
      <c r="AD585" s="178">
        <v>184</v>
      </c>
      <c r="AE585" s="178">
        <v>172</v>
      </c>
      <c r="AF585" s="178">
        <v>115</v>
      </c>
      <c r="AG585" s="178">
        <v>118</v>
      </c>
      <c r="AH585" s="178">
        <v>110</v>
      </c>
      <c r="AI585" s="178">
        <v>111</v>
      </c>
      <c r="AJ585" s="178">
        <v>115</v>
      </c>
      <c r="AK585" s="153"/>
      <c r="AL585" s="153"/>
      <c r="AM585" s="178"/>
      <c r="AN585" s="178"/>
      <c r="AO585" s="214"/>
      <c r="AP585" s="168">
        <v>108</v>
      </c>
      <c r="AQ585" s="169">
        <v>100</v>
      </c>
      <c r="AR585" s="167"/>
      <c r="AS585" s="167"/>
      <c r="AT585" s="167"/>
      <c r="AU585" s="167"/>
      <c r="AV585" s="167">
        <v>728</v>
      </c>
      <c r="AW585" s="167">
        <v>4</v>
      </c>
      <c r="AX585" s="167">
        <v>4</v>
      </c>
      <c r="AY585" s="167">
        <v>2</v>
      </c>
      <c r="AZ585" s="167"/>
      <c r="BA585" s="167"/>
      <c r="BB585" s="167"/>
      <c r="BC585" s="167"/>
      <c r="BD585" s="167"/>
      <c r="BE585" s="167"/>
      <c r="BF585" s="167"/>
      <c r="BG585" s="167"/>
      <c r="BH585" s="167">
        <v>738</v>
      </c>
      <c r="BI585" s="167"/>
      <c r="BJ585" s="167"/>
      <c r="BK585" s="167">
        <v>1360</v>
      </c>
      <c r="BL585" s="167">
        <v>3</v>
      </c>
      <c r="BM585" s="167">
        <v>2</v>
      </c>
      <c r="BN585" s="167">
        <v>1</v>
      </c>
      <c r="BO585" s="167">
        <v>1</v>
      </c>
      <c r="BP585" s="167"/>
      <c r="BQ585" s="167"/>
      <c r="BR585" s="167"/>
      <c r="BS585" s="167"/>
      <c r="BT585" s="167"/>
      <c r="BU585" s="167"/>
      <c r="BV585" s="167"/>
      <c r="BW585" s="167">
        <v>3</v>
      </c>
      <c r="BX585" s="170">
        <v>3</v>
      </c>
      <c r="BY585" s="170">
        <v>1</v>
      </c>
      <c r="BZ585" s="170"/>
      <c r="CA585" s="170"/>
      <c r="CB585" s="170"/>
      <c r="CC585" s="170"/>
      <c r="CD585" s="170"/>
      <c r="CE585" s="170"/>
      <c r="CF585" s="170"/>
      <c r="CG585" s="171"/>
      <c r="CH585" s="166">
        <v>1.4999999999999999E-2</v>
      </c>
      <c r="CI585" s="283"/>
      <c r="CJ585" s="172"/>
      <c r="CK585" s="154"/>
      <c r="CL585" s="154"/>
      <c r="CM585" s="154"/>
      <c r="CN585" s="154"/>
      <c r="CO585" s="154" t="s">
        <v>403</v>
      </c>
      <c r="CP585" s="273" t="s">
        <v>403</v>
      </c>
      <c r="CQ585" s="250"/>
      <c r="CR585" s="250"/>
      <c r="CS585" s="250">
        <v>13</v>
      </c>
      <c r="CT585" s="250"/>
      <c r="CU585" s="250"/>
      <c r="CV585" s="250"/>
      <c r="CW585" s="250"/>
      <c r="CX585" s="250"/>
      <c r="CY585" s="250" t="str">
        <f t="shared" si="144"/>
        <v/>
      </c>
      <c r="CZ585" s="178">
        <f t="shared" si="145"/>
        <v>160</v>
      </c>
      <c r="DA585" s="178">
        <f t="shared" si="146"/>
        <v>112.3</v>
      </c>
      <c r="DB585" s="243">
        <f t="shared" si="147"/>
        <v>2088</v>
      </c>
      <c r="DC585" s="12">
        <f t="shared" si="148"/>
        <v>17</v>
      </c>
      <c r="DD585" s="271">
        <f t="shared" si="149"/>
        <v>9</v>
      </c>
      <c r="DE585" s="271" t="str">
        <f t="shared" si="150"/>
        <v/>
      </c>
      <c r="DF585" s="167" t="str">
        <f t="shared" si="151"/>
        <v/>
      </c>
      <c r="DG585" s="271" t="str">
        <f t="shared" si="152"/>
        <v/>
      </c>
      <c r="DH585" s="243">
        <f t="shared" si="153"/>
        <v>2097</v>
      </c>
      <c r="DI585" s="281">
        <f t="shared" si="154"/>
        <v>4.2918454935622317E-3</v>
      </c>
      <c r="DK585" s="12" t="str">
        <f t="shared" si="155"/>
        <v/>
      </c>
      <c r="DM585" s="242">
        <f t="shared" si="156"/>
        <v>1.2999999999999972</v>
      </c>
      <c r="DN585" s="250">
        <f t="shared" si="157"/>
        <v>0</v>
      </c>
      <c r="DO585" s="250">
        <f t="shared" si="158"/>
        <v>1</v>
      </c>
      <c r="DP585" s="250">
        <f t="shared" si="159"/>
        <v>1</v>
      </c>
      <c r="DQ585" s="250"/>
      <c r="DR585" s="250"/>
      <c r="DS585" s="250"/>
      <c r="DT585" s="250"/>
      <c r="DU585" s="250"/>
      <c r="DV585" s="250"/>
      <c r="DW585" s="250"/>
      <c r="DX585" s="250"/>
      <c r="DY585" s="250"/>
      <c r="DZ585" s="250"/>
      <c r="EA585" s="250"/>
      <c r="EB585" s="250"/>
      <c r="EC585" s="250"/>
      <c r="ED585" s="250"/>
      <c r="EE585" s="250"/>
      <c r="EF585" s="250"/>
      <c r="EG585" s="250"/>
      <c r="EH585" s="250"/>
      <c r="EI585" s="250"/>
    </row>
    <row r="586" spans="1:139" s="184" customFormat="1" ht="31.5" customHeight="1" x14ac:dyDescent="0.2">
      <c r="A586" s="179">
        <v>2022</v>
      </c>
      <c r="B586" s="152">
        <v>3</v>
      </c>
      <c r="C586" s="282">
        <v>44648</v>
      </c>
      <c r="D586" s="152">
        <v>1</v>
      </c>
      <c r="E586" s="152">
        <v>2</v>
      </c>
      <c r="F586" s="152">
        <v>2</v>
      </c>
      <c r="G586" s="183" t="s">
        <v>249</v>
      </c>
      <c r="H586" s="271" t="s">
        <v>250</v>
      </c>
      <c r="I586" s="271" t="s">
        <v>365</v>
      </c>
      <c r="J586" s="271">
        <v>3</v>
      </c>
      <c r="K586" s="271">
        <v>2</v>
      </c>
      <c r="L586" s="185">
        <v>113</v>
      </c>
      <c r="M586" s="186">
        <v>105.09</v>
      </c>
      <c r="N586" s="187">
        <v>120.91</v>
      </c>
      <c r="O586" s="178">
        <v>119</v>
      </c>
      <c r="P586" s="178">
        <v>121</v>
      </c>
      <c r="Q586" s="178">
        <v>136</v>
      </c>
      <c r="R586" s="178">
        <v>140</v>
      </c>
      <c r="S586" s="178">
        <v>139</v>
      </c>
      <c r="T586" s="178">
        <v>104</v>
      </c>
      <c r="U586" s="178">
        <v>99</v>
      </c>
      <c r="V586" s="178">
        <v>107</v>
      </c>
      <c r="W586" s="178">
        <v>121</v>
      </c>
      <c r="X586" s="178">
        <v>119</v>
      </c>
      <c r="Y586" s="153">
        <v>102</v>
      </c>
      <c r="Z586" s="153">
        <v>100</v>
      </c>
      <c r="AA586" s="178">
        <v>126</v>
      </c>
      <c r="AB586" s="178">
        <v>130</v>
      </c>
      <c r="AC586" s="178">
        <v>123</v>
      </c>
      <c r="AD586" s="178">
        <v>147</v>
      </c>
      <c r="AE586" s="178">
        <v>136</v>
      </c>
      <c r="AF586" s="178">
        <v>106</v>
      </c>
      <c r="AG586" s="178">
        <v>109</v>
      </c>
      <c r="AH586" s="178">
        <v>99</v>
      </c>
      <c r="AI586" s="178">
        <v>105</v>
      </c>
      <c r="AJ586" s="178">
        <v>109</v>
      </c>
      <c r="AK586" s="153">
        <v>101</v>
      </c>
      <c r="AL586" s="153">
        <v>101</v>
      </c>
      <c r="AM586" s="178"/>
      <c r="AN586" s="178"/>
      <c r="AO586" s="214"/>
      <c r="AP586" s="168">
        <v>108</v>
      </c>
      <c r="AQ586" s="169">
        <v>100</v>
      </c>
      <c r="AR586" s="167"/>
      <c r="AS586" s="167"/>
      <c r="AT586" s="167"/>
      <c r="AU586" s="167"/>
      <c r="AV586" s="167">
        <v>752</v>
      </c>
      <c r="AW586" s="167">
        <v>4</v>
      </c>
      <c r="AX586" s="167">
        <v>3</v>
      </c>
      <c r="AY586" s="167">
        <v>2</v>
      </c>
      <c r="AZ586" s="167"/>
      <c r="BA586" s="167"/>
      <c r="BB586" s="167"/>
      <c r="BC586" s="167"/>
      <c r="BD586" s="167"/>
      <c r="BE586" s="167"/>
      <c r="BF586" s="167"/>
      <c r="BG586" s="167"/>
      <c r="BH586" s="167">
        <v>761</v>
      </c>
      <c r="BI586" s="167"/>
      <c r="BJ586" s="167"/>
      <c r="BK586" s="167">
        <v>1404</v>
      </c>
      <c r="BL586" s="167">
        <v>4</v>
      </c>
      <c r="BM586" s="167">
        <v>1</v>
      </c>
      <c r="BN586" s="167">
        <v>1</v>
      </c>
      <c r="BO586" s="167">
        <v>3</v>
      </c>
      <c r="BP586" s="167"/>
      <c r="BQ586" s="167"/>
      <c r="BR586" s="167"/>
      <c r="BS586" s="167"/>
      <c r="BT586" s="167"/>
      <c r="BU586" s="167"/>
      <c r="BV586" s="167"/>
      <c r="BW586" s="167">
        <v>4</v>
      </c>
      <c r="BX586" s="170">
        <v>2</v>
      </c>
      <c r="BY586" s="170">
        <v>1</v>
      </c>
      <c r="BZ586" s="170"/>
      <c r="CA586" s="170"/>
      <c r="CB586" s="170"/>
      <c r="CC586" s="170"/>
      <c r="CD586" s="170"/>
      <c r="CE586" s="170"/>
      <c r="CF586" s="170"/>
      <c r="CG586" s="171"/>
      <c r="CH586" s="166">
        <v>1.4999999999999999E-2</v>
      </c>
      <c r="CI586" s="283"/>
      <c r="CJ586" s="172"/>
      <c r="CK586" s="154"/>
      <c r="CL586" s="154"/>
      <c r="CM586" s="154"/>
      <c r="CN586" s="154"/>
      <c r="CO586" s="154" t="s">
        <v>403</v>
      </c>
      <c r="CP586" s="273" t="s">
        <v>403</v>
      </c>
      <c r="CQ586" s="250"/>
      <c r="CR586" s="250"/>
      <c r="CS586" s="250">
        <v>13</v>
      </c>
      <c r="CT586" s="250"/>
      <c r="CU586" s="250"/>
      <c r="CV586" s="250"/>
      <c r="CW586" s="250"/>
      <c r="CX586" s="250"/>
      <c r="CY586" s="250" t="str">
        <f t="shared" si="144"/>
        <v/>
      </c>
      <c r="CZ586" s="178">
        <f t="shared" si="145"/>
        <v>132</v>
      </c>
      <c r="DA586" s="178">
        <f t="shared" si="146"/>
        <v>107.8</v>
      </c>
      <c r="DB586" s="243">
        <f t="shared" si="147"/>
        <v>2156</v>
      </c>
      <c r="DC586" s="12">
        <f t="shared" si="148"/>
        <v>18</v>
      </c>
      <c r="DD586" s="271">
        <f t="shared" si="149"/>
        <v>9</v>
      </c>
      <c r="DE586" s="271">
        <f t="shared" si="150"/>
        <v>101</v>
      </c>
      <c r="DF586" s="167">
        <f t="shared" si="151"/>
        <v>107</v>
      </c>
      <c r="DG586" s="271">
        <f t="shared" si="152"/>
        <v>0.1</v>
      </c>
      <c r="DH586" s="243">
        <f t="shared" si="153"/>
        <v>2165</v>
      </c>
      <c r="DI586" s="281">
        <f t="shared" si="154"/>
        <v>4.1570438799076216E-3</v>
      </c>
      <c r="DK586" s="12">
        <f t="shared" si="155"/>
        <v>-1</v>
      </c>
      <c r="DM586" s="242">
        <f t="shared" si="156"/>
        <v>-5.2000000000000028</v>
      </c>
      <c r="DN586" s="250">
        <f t="shared" si="157"/>
        <v>0</v>
      </c>
      <c r="DO586" s="250">
        <f t="shared" si="158"/>
        <v>1</v>
      </c>
      <c r="DP586" s="250">
        <f t="shared" si="159"/>
        <v>1</v>
      </c>
      <c r="DQ586" s="250"/>
      <c r="DR586" s="250"/>
      <c r="DS586" s="250"/>
      <c r="DT586" s="250"/>
      <c r="DU586" s="250"/>
      <c r="DV586" s="250"/>
      <c r="DW586" s="250"/>
      <c r="DX586" s="250"/>
      <c r="DY586" s="250"/>
      <c r="DZ586" s="250"/>
      <c r="EA586" s="250"/>
      <c r="EB586" s="250"/>
      <c r="EC586" s="250"/>
      <c r="ED586" s="250"/>
      <c r="EE586" s="250"/>
      <c r="EF586" s="250"/>
      <c r="EG586" s="250"/>
      <c r="EH586" s="250"/>
      <c r="EI586" s="250"/>
    </row>
    <row r="587" spans="1:139" s="184" customFormat="1" ht="31.5" customHeight="1" x14ac:dyDescent="0.2">
      <c r="A587" s="179">
        <v>2022</v>
      </c>
      <c r="B587" s="152">
        <v>3</v>
      </c>
      <c r="C587" s="282">
        <v>44648</v>
      </c>
      <c r="D587" s="152">
        <v>384</v>
      </c>
      <c r="E587" s="152">
        <v>556</v>
      </c>
      <c r="F587" s="152">
        <v>2</v>
      </c>
      <c r="G587" s="183" t="s">
        <v>251</v>
      </c>
      <c r="H587" s="271" t="s">
        <v>252</v>
      </c>
      <c r="I587" s="271" t="s">
        <v>365</v>
      </c>
      <c r="J587" s="271">
        <v>1</v>
      </c>
      <c r="K587" s="271">
        <v>6</v>
      </c>
      <c r="L587" s="185">
        <v>1066</v>
      </c>
      <c r="M587" s="186">
        <v>1003.106</v>
      </c>
      <c r="N587" s="187">
        <v>1141.6859999999999</v>
      </c>
      <c r="O587" s="178">
        <v>1650</v>
      </c>
      <c r="P587" s="178">
        <v>1651</v>
      </c>
      <c r="Q587" s="178">
        <v>1613</v>
      </c>
      <c r="R587" s="178">
        <v>1627</v>
      </c>
      <c r="S587" s="178">
        <v>1627</v>
      </c>
      <c r="T587" s="178">
        <v>1384</v>
      </c>
      <c r="U587" s="178">
        <v>1314</v>
      </c>
      <c r="V587" s="178">
        <v>1337</v>
      </c>
      <c r="W587" s="178">
        <v>1301</v>
      </c>
      <c r="X587" s="178">
        <v>1300</v>
      </c>
      <c r="Y587" s="153"/>
      <c r="Z587" s="153"/>
      <c r="AA587" s="178">
        <v>1663</v>
      </c>
      <c r="AB587" s="178">
        <v>1671</v>
      </c>
      <c r="AC587" s="178">
        <v>1740</v>
      </c>
      <c r="AD587" s="178">
        <v>1505</v>
      </c>
      <c r="AE587" s="178">
        <v>1563</v>
      </c>
      <c r="AF587" s="178">
        <v>1340</v>
      </c>
      <c r="AG587" s="178">
        <v>1312</v>
      </c>
      <c r="AH587" s="178">
        <v>1343</v>
      </c>
      <c r="AI587" s="178">
        <v>1325</v>
      </c>
      <c r="AJ587" s="178">
        <v>1247</v>
      </c>
      <c r="AK587" s="153"/>
      <c r="AL587" s="153"/>
      <c r="AM587" s="178"/>
      <c r="AN587" s="178"/>
      <c r="AO587" s="214"/>
      <c r="AP587" s="168">
        <v>21</v>
      </c>
      <c r="AQ587" s="169">
        <v>180</v>
      </c>
      <c r="AR587" s="167"/>
      <c r="AS587" s="167"/>
      <c r="AT587" s="167"/>
      <c r="AU587" s="167"/>
      <c r="AV587" s="167">
        <v>360</v>
      </c>
      <c r="AW587" s="167">
        <v>13</v>
      </c>
      <c r="AX587" s="167">
        <v>13</v>
      </c>
      <c r="AY587" s="167">
        <v>10</v>
      </c>
      <c r="AZ587" s="167"/>
      <c r="BA587" s="167"/>
      <c r="BB587" s="167"/>
      <c r="BC587" s="167"/>
      <c r="BD587" s="167"/>
      <c r="BE587" s="167"/>
      <c r="BF587" s="167"/>
      <c r="BG587" s="167"/>
      <c r="BH587" s="167">
        <v>366</v>
      </c>
      <c r="BI587" s="167"/>
      <c r="BJ587" s="167"/>
      <c r="BK587" s="167">
        <v>216</v>
      </c>
      <c r="BL587" s="167">
        <v>6</v>
      </c>
      <c r="BM587" s="167">
        <v>4</v>
      </c>
      <c r="BN587" s="167">
        <v>2</v>
      </c>
      <c r="BO587" s="167">
        <v>6</v>
      </c>
      <c r="BP587" s="167"/>
      <c r="BQ587" s="167"/>
      <c r="BR587" s="167"/>
      <c r="BS587" s="167"/>
      <c r="BT587" s="167"/>
      <c r="BU587" s="167"/>
      <c r="BV587" s="167"/>
      <c r="BW587" s="167">
        <v>3</v>
      </c>
      <c r="BX587" s="170">
        <v>2</v>
      </c>
      <c r="BY587" s="170">
        <v>2</v>
      </c>
      <c r="BZ587" s="170"/>
      <c r="CA587" s="170"/>
      <c r="CB587" s="170"/>
      <c r="CC587" s="170"/>
      <c r="CD587" s="170"/>
      <c r="CE587" s="170"/>
      <c r="CF587" s="170"/>
      <c r="CG587" s="171"/>
      <c r="CH587" s="166">
        <v>1.4999999999999999E-2</v>
      </c>
      <c r="CI587" s="283"/>
      <c r="CJ587" s="172"/>
      <c r="CK587" s="154"/>
      <c r="CL587" s="154"/>
      <c r="CM587" s="154"/>
      <c r="CN587" s="154"/>
      <c r="CO587" s="154" t="s">
        <v>367</v>
      </c>
      <c r="CP587" s="273" t="s">
        <v>368</v>
      </c>
      <c r="CQ587" s="250" t="s">
        <v>399</v>
      </c>
      <c r="CR587" s="250"/>
      <c r="CS587" s="250">
        <v>13</v>
      </c>
      <c r="CT587" s="250"/>
      <c r="CU587" s="250"/>
      <c r="CV587" s="250"/>
      <c r="CW587" s="250"/>
      <c r="CX587" s="250"/>
      <c r="CY587" s="250" t="str">
        <f t="shared" si="144"/>
        <v/>
      </c>
      <c r="CZ587" s="178">
        <f t="shared" si="145"/>
        <v>1631</v>
      </c>
      <c r="DA587" s="178">
        <f t="shared" si="146"/>
        <v>1320.3</v>
      </c>
      <c r="DB587" s="243">
        <f t="shared" si="147"/>
        <v>576</v>
      </c>
      <c r="DC587" s="12">
        <f t="shared" si="148"/>
        <v>54</v>
      </c>
      <c r="DD587" s="271">
        <f t="shared" si="149"/>
        <v>9</v>
      </c>
      <c r="DE587" s="271" t="str">
        <f t="shared" si="150"/>
        <v/>
      </c>
      <c r="DF587" s="167" t="str">
        <f t="shared" si="151"/>
        <v/>
      </c>
      <c r="DG587" s="271" t="str">
        <f t="shared" si="152"/>
        <v/>
      </c>
      <c r="DH587" s="243">
        <f t="shared" si="153"/>
        <v>585</v>
      </c>
      <c r="DI587" s="281">
        <f t="shared" si="154"/>
        <v>1.5384615384615385E-2</v>
      </c>
      <c r="DK587" s="12" t="str">
        <f t="shared" si="155"/>
        <v/>
      </c>
      <c r="DM587" s="242">
        <f t="shared" si="156"/>
        <v>254.29999999999995</v>
      </c>
      <c r="DN587" s="250">
        <f t="shared" si="157"/>
        <v>0</v>
      </c>
      <c r="DO587" s="250">
        <f t="shared" si="158"/>
        <v>1</v>
      </c>
      <c r="DP587" s="250">
        <f t="shared" si="159"/>
        <v>0</v>
      </c>
      <c r="DQ587" s="250"/>
      <c r="DR587" s="250"/>
      <c r="DS587" s="250"/>
      <c r="DT587" s="250"/>
      <c r="DU587" s="250"/>
      <c r="DV587" s="250"/>
      <c r="DW587" s="250"/>
      <c r="DX587" s="250"/>
      <c r="DY587" s="250"/>
      <c r="DZ587" s="250"/>
      <c r="EA587" s="250"/>
      <c r="EB587" s="250"/>
      <c r="EC587" s="250"/>
      <c r="ED587" s="250"/>
      <c r="EE587" s="250"/>
      <c r="EF587" s="250"/>
      <c r="EG587" s="250"/>
      <c r="EH587" s="250"/>
      <c r="EI587" s="250"/>
    </row>
    <row r="588" spans="1:139" s="184" customFormat="1" ht="31.5" customHeight="1" x14ac:dyDescent="0.2">
      <c r="A588" s="179">
        <v>2022</v>
      </c>
      <c r="B588" s="152">
        <v>3</v>
      </c>
      <c r="C588" s="282">
        <v>44648</v>
      </c>
      <c r="D588" s="152">
        <v>419</v>
      </c>
      <c r="E588" s="152">
        <v>670</v>
      </c>
      <c r="F588" s="152">
        <v>2</v>
      </c>
      <c r="G588" s="183" t="s">
        <v>267</v>
      </c>
      <c r="H588" s="271" t="s">
        <v>268</v>
      </c>
      <c r="I588" s="271" t="s">
        <v>365</v>
      </c>
      <c r="J588" s="271">
        <v>4</v>
      </c>
      <c r="K588" s="271">
        <v>2</v>
      </c>
      <c r="L588" s="185">
        <v>298</v>
      </c>
      <c r="M588" s="186">
        <v>280.41800000000001</v>
      </c>
      <c r="N588" s="187">
        <v>319.15800000000002</v>
      </c>
      <c r="O588" s="178">
        <v>440</v>
      </c>
      <c r="P588" s="178">
        <v>442</v>
      </c>
      <c r="Q588" s="178">
        <v>437</v>
      </c>
      <c r="R588" s="178">
        <v>444</v>
      </c>
      <c r="S588" s="178">
        <v>423</v>
      </c>
      <c r="T588" s="178">
        <v>328</v>
      </c>
      <c r="U588" s="178">
        <v>343</v>
      </c>
      <c r="V588" s="178">
        <v>337</v>
      </c>
      <c r="W588" s="178">
        <v>322</v>
      </c>
      <c r="X588" s="178">
        <v>313</v>
      </c>
      <c r="Y588" s="153"/>
      <c r="Z588" s="153"/>
      <c r="AA588" s="178">
        <v>431</v>
      </c>
      <c r="AB588" s="178"/>
      <c r="AC588" s="178"/>
      <c r="AD588" s="178"/>
      <c r="AE588" s="178"/>
      <c r="AF588" s="178">
        <v>328</v>
      </c>
      <c r="AG588" s="178"/>
      <c r="AH588" s="178"/>
      <c r="AI588" s="178"/>
      <c r="AJ588" s="178"/>
      <c r="AK588" s="153"/>
      <c r="AL588" s="153"/>
      <c r="AM588" s="178"/>
      <c r="AN588" s="178"/>
      <c r="AO588" s="214"/>
      <c r="AP588" s="168">
        <v>96</v>
      </c>
      <c r="AQ588" s="169">
        <v>150</v>
      </c>
      <c r="AR588" s="167"/>
      <c r="AS588" s="167"/>
      <c r="AT588" s="167"/>
      <c r="AU588" s="167"/>
      <c r="AV588" s="167"/>
      <c r="AW588" s="167"/>
      <c r="AX588" s="167"/>
      <c r="AY588" s="167"/>
      <c r="AZ588" s="167"/>
      <c r="BA588" s="167"/>
      <c r="BB588" s="167"/>
      <c r="BC588" s="167"/>
      <c r="BD588" s="167"/>
      <c r="BE588" s="167"/>
      <c r="BF588" s="167"/>
      <c r="BG588" s="167"/>
      <c r="BH588" s="167"/>
      <c r="BI588" s="167"/>
      <c r="BJ588" s="167"/>
      <c r="BK588" s="167"/>
      <c r="BL588" s="167"/>
      <c r="BM588" s="167"/>
      <c r="BN588" s="167"/>
      <c r="BO588" s="167"/>
      <c r="BP588" s="167"/>
      <c r="BQ588" s="167"/>
      <c r="BR588" s="167"/>
      <c r="BS588" s="167"/>
      <c r="BT588" s="167"/>
      <c r="BU588" s="167"/>
      <c r="BV588" s="167"/>
      <c r="BW588" s="167"/>
      <c r="BX588" s="170"/>
      <c r="BY588" s="170"/>
      <c r="BZ588" s="170"/>
      <c r="CA588" s="170"/>
      <c r="CB588" s="170"/>
      <c r="CC588" s="170"/>
      <c r="CD588" s="170"/>
      <c r="CE588" s="170"/>
      <c r="CF588" s="170"/>
      <c r="CG588" s="171"/>
      <c r="CH588" s="166">
        <v>1.4999999999999999E-2</v>
      </c>
      <c r="CI588" s="283"/>
      <c r="CJ588" s="172"/>
      <c r="CK588" s="154"/>
      <c r="CL588" s="154"/>
      <c r="CM588" s="154"/>
      <c r="CN588" s="154"/>
      <c r="CO588" s="154" t="s">
        <v>367</v>
      </c>
      <c r="CP588" s="273" t="s">
        <v>368</v>
      </c>
      <c r="CQ588" s="250" t="s">
        <v>369</v>
      </c>
      <c r="CR588" s="250" t="s">
        <v>370</v>
      </c>
      <c r="CS588" s="250">
        <v>13</v>
      </c>
      <c r="CT588" s="250"/>
      <c r="CU588" s="250"/>
      <c r="CV588" s="250"/>
      <c r="CW588" s="250"/>
      <c r="CX588" s="250"/>
      <c r="CY588" s="250" t="str">
        <f t="shared" si="144"/>
        <v/>
      </c>
      <c r="CZ588" s="178">
        <f t="shared" si="145"/>
        <v>436</v>
      </c>
      <c r="DA588" s="178">
        <f t="shared" si="146"/>
        <v>328.5</v>
      </c>
      <c r="DB588" s="243">
        <f t="shared" si="147"/>
        <v>0</v>
      </c>
      <c r="DC588" s="12">
        <f t="shared" si="148"/>
        <v>0</v>
      </c>
      <c r="DD588" s="271">
        <f t="shared" si="149"/>
        <v>0</v>
      </c>
      <c r="DE588" s="271" t="str">
        <f t="shared" si="150"/>
        <v/>
      </c>
      <c r="DF588" s="167" t="str">
        <f t="shared" si="151"/>
        <v/>
      </c>
      <c r="DG588" s="271" t="str">
        <f t="shared" si="152"/>
        <v/>
      </c>
      <c r="DH588" s="243">
        <f t="shared" si="153"/>
        <v>0</v>
      </c>
      <c r="DI588" s="281" t="str">
        <f t="shared" si="154"/>
        <v/>
      </c>
      <c r="DK588" s="12" t="str">
        <f t="shared" si="155"/>
        <v/>
      </c>
      <c r="DM588" s="242">
        <f t="shared" si="156"/>
        <v>30.5</v>
      </c>
      <c r="DN588" s="250">
        <f t="shared" si="157"/>
        <v>0</v>
      </c>
      <c r="DO588" s="250">
        <f t="shared" si="158"/>
        <v>1</v>
      </c>
      <c r="DP588" s="250">
        <f t="shared" si="159"/>
        <v>0</v>
      </c>
      <c r="DQ588" s="250"/>
      <c r="DR588" s="250"/>
      <c r="DS588" s="250"/>
      <c r="DT588" s="250"/>
      <c r="DU588" s="250"/>
      <c r="DV588" s="250"/>
      <c r="DW588" s="250"/>
      <c r="DX588" s="250"/>
      <c r="DY588" s="250"/>
      <c r="DZ588" s="250"/>
      <c r="EA588" s="250"/>
      <c r="EB588" s="250"/>
      <c r="EC588" s="250"/>
      <c r="ED588" s="250"/>
      <c r="EE588" s="250"/>
      <c r="EF588" s="250"/>
      <c r="EG588" s="250"/>
      <c r="EH588" s="250"/>
      <c r="EI588" s="250"/>
    </row>
    <row r="589" spans="1:139" s="184" customFormat="1" ht="31.5" customHeight="1" x14ac:dyDescent="0.2">
      <c r="A589" s="179">
        <v>2022</v>
      </c>
      <c r="B589" s="152">
        <v>3</v>
      </c>
      <c r="C589" s="282">
        <v>44648</v>
      </c>
      <c r="D589" s="152">
        <v>384</v>
      </c>
      <c r="E589" s="152">
        <v>557</v>
      </c>
      <c r="F589" s="152">
        <v>3</v>
      </c>
      <c r="G589" s="183" t="s">
        <v>257</v>
      </c>
      <c r="H589" s="271" t="s">
        <v>258</v>
      </c>
      <c r="I589" s="271" t="s">
        <v>365</v>
      </c>
      <c r="J589" s="271">
        <v>1</v>
      </c>
      <c r="K589" s="271">
        <v>6</v>
      </c>
      <c r="L589" s="185">
        <v>182</v>
      </c>
      <c r="M589" s="186">
        <v>171.262</v>
      </c>
      <c r="N589" s="187">
        <v>194.922</v>
      </c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53">
        <v>150</v>
      </c>
      <c r="Z589" s="153">
        <v>146</v>
      </c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53">
        <v>134</v>
      </c>
      <c r="AL589" s="153">
        <v>135</v>
      </c>
      <c r="AM589" s="178"/>
      <c r="AN589" s="178"/>
      <c r="AO589" s="214"/>
      <c r="AP589" s="168">
        <v>21</v>
      </c>
      <c r="AQ589" s="169">
        <v>180</v>
      </c>
      <c r="AR589" s="167"/>
      <c r="AS589" s="167"/>
      <c r="AT589" s="167"/>
      <c r="AU589" s="167"/>
      <c r="AV589" s="167"/>
      <c r="AW589" s="167"/>
      <c r="AX589" s="167"/>
      <c r="AY589" s="167"/>
      <c r="AZ589" s="167"/>
      <c r="BA589" s="167"/>
      <c r="BB589" s="167"/>
      <c r="BC589" s="167"/>
      <c r="BD589" s="167"/>
      <c r="BE589" s="167"/>
      <c r="BF589" s="167"/>
      <c r="BG589" s="167"/>
      <c r="BH589" s="167"/>
      <c r="BI589" s="167"/>
      <c r="BJ589" s="167"/>
      <c r="BK589" s="167"/>
      <c r="BL589" s="167"/>
      <c r="BM589" s="167"/>
      <c r="BN589" s="167"/>
      <c r="BO589" s="167"/>
      <c r="BP589" s="167"/>
      <c r="BQ589" s="167"/>
      <c r="BR589" s="167"/>
      <c r="BS589" s="167"/>
      <c r="BT589" s="167"/>
      <c r="BU589" s="167"/>
      <c r="BV589" s="167"/>
      <c r="BW589" s="167"/>
      <c r="BX589" s="170"/>
      <c r="BY589" s="170"/>
      <c r="BZ589" s="170"/>
      <c r="CA589" s="170"/>
      <c r="CB589" s="170"/>
      <c r="CC589" s="170"/>
      <c r="CD589" s="170"/>
      <c r="CE589" s="170"/>
      <c r="CF589" s="170"/>
      <c r="CG589" s="171"/>
      <c r="CH589" s="166">
        <v>1.4999999999999999E-2</v>
      </c>
      <c r="CI589" s="283"/>
      <c r="CJ589" s="172"/>
      <c r="CK589" s="154"/>
      <c r="CL589" s="154"/>
      <c r="CM589" s="154"/>
      <c r="CN589" s="154"/>
      <c r="CO589" s="154" t="s">
        <v>367</v>
      </c>
      <c r="CP589" s="273" t="s">
        <v>368</v>
      </c>
      <c r="CQ589" s="250" t="s">
        <v>404</v>
      </c>
      <c r="CR589" s="250" t="s">
        <v>405</v>
      </c>
      <c r="CS589" s="250">
        <v>13</v>
      </c>
      <c r="CT589" s="250"/>
      <c r="CU589" s="250"/>
      <c r="CV589" s="250"/>
      <c r="CW589" s="250"/>
      <c r="CX589" s="250"/>
      <c r="CY589" s="250" t="str">
        <f t="shared" si="144"/>
        <v/>
      </c>
      <c r="CZ589" s="178" t="str">
        <f t="shared" si="145"/>
        <v/>
      </c>
      <c r="DA589" s="178" t="str">
        <f t="shared" si="146"/>
        <v/>
      </c>
      <c r="DB589" s="243">
        <f t="shared" si="147"/>
        <v>0</v>
      </c>
      <c r="DC589" s="12">
        <f t="shared" si="148"/>
        <v>0</v>
      </c>
      <c r="DD589" s="271">
        <f t="shared" si="149"/>
        <v>0</v>
      </c>
      <c r="DE589" s="271">
        <f t="shared" si="150"/>
        <v>141</v>
      </c>
      <c r="DF589" s="167">
        <f t="shared" si="151"/>
        <v>26</v>
      </c>
      <c r="DG589" s="271">
        <f t="shared" si="152"/>
        <v>0</v>
      </c>
      <c r="DH589" s="243">
        <f t="shared" si="153"/>
        <v>0</v>
      </c>
      <c r="DI589" s="281" t="str">
        <f t="shared" si="154"/>
        <v/>
      </c>
      <c r="DK589" s="12">
        <f t="shared" si="155"/>
        <v>5</v>
      </c>
      <c r="DM589" s="242" t="str">
        <f t="shared" si="156"/>
        <v/>
      </c>
      <c r="DN589" s="250">
        <f t="shared" si="157"/>
        <v>1</v>
      </c>
      <c r="DO589" s="250">
        <f t="shared" si="158"/>
        <v>1</v>
      </c>
      <c r="DP589" s="250">
        <f t="shared" si="159"/>
        <v>0</v>
      </c>
      <c r="DQ589" s="250"/>
      <c r="DR589" s="250"/>
      <c r="DS589" s="250"/>
      <c r="DT589" s="250"/>
      <c r="DU589" s="250"/>
      <c r="DV589" s="250"/>
      <c r="DW589" s="250"/>
      <c r="DX589" s="250"/>
      <c r="DY589" s="250"/>
      <c r="DZ589" s="250"/>
      <c r="EA589" s="250"/>
      <c r="EB589" s="250"/>
      <c r="EC589" s="250"/>
      <c r="ED589" s="250"/>
      <c r="EE589" s="250"/>
      <c r="EF589" s="250"/>
      <c r="EG589" s="250"/>
      <c r="EH589" s="250"/>
      <c r="EI589" s="250"/>
    </row>
    <row r="590" spans="1:139" s="184" customFormat="1" ht="31.5" customHeight="1" x14ac:dyDescent="0.2">
      <c r="A590" s="179">
        <v>2022</v>
      </c>
      <c r="B590" s="152">
        <v>3</v>
      </c>
      <c r="C590" s="282">
        <v>44648</v>
      </c>
      <c r="D590" s="152">
        <v>421</v>
      </c>
      <c r="E590" s="152">
        <v>667</v>
      </c>
      <c r="F590" s="152">
        <v>3</v>
      </c>
      <c r="G590" s="183" t="s">
        <v>301</v>
      </c>
      <c r="H590" s="271" t="s">
        <v>302</v>
      </c>
      <c r="I590" s="271" t="s">
        <v>365</v>
      </c>
      <c r="J590" s="271">
        <v>1</v>
      </c>
      <c r="K590" s="271">
        <v>4</v>
      </c>
      <c r="L590" s="185">
        <v>1554</v>
      </c>
      <c r="M590" s="186">
        <v>1462.3140000000001</v>
      </c>
      <c r="N590" s="187">
        <v>1664.3340000000001</v>
      </c>
      <c r="O590" s="178">
        <v>2315</v>
      </c>
      <c r="P590" s="178">
        <v>2314</v>
      </c>
      <c r="Q590" s="178">
        <v>2124</v>
      </c>
      <c r="R590" s="178">
        <v>2232</v>
      </c>
      <c r="S590" s="178">
        <v>2264</v>
      </c>
      <c r="T590" s="178">
        <v>1831</v>
      </c>
      <c r="U590" s="178">
        <v>1752</v>
      </c>
      <c r="V590" s="178">
        <v>1718</v>
      </c>
      <c r="W590" s="178">
        <v>1546</v>
      </c>
      <c r="X590" s="178">
        <v>1590</v>
      </c>
      <c r="Y590" s="153"/>
      <c r="Z590" s="153"/>
      <c r="AA590" s="178"/>
      <c r="AB590" s="178">
        <v>2309</v>
      </c>
      <c r="AC590" s="178">
        <v>2350</v>
      </c>
      <c r="AD590" s="178">
        <v>2080</v>
      </c>
      <c r="AE590" s="178">
        <v>2248</v>
      </c>
      <c r="AF590" s="178"/>
      <c r="AG590" s="178">
        <v>1639</v>
      </c>
      <c r="AH590" s="178">
        <v>1662</v>
      </c>
      <c r="AI590" s="178">
        <v>1653</v>
      </c>
      <c r="AJ590" s="178">
        <v>1593</v>
      </c>
      <c r="AK590" s="153"/>
      <c r="AL590" s="153"/>
      <c r="AM590" s="178"/>
      <c r="AN590" s="178"/>
      <c r="AO590" s="214"/>
      <c r="AP590" s="168">
        <v>18</v>
      </c>
      <c r="AQ590" s="169">
        <v>200</v>
      </c>
      <c r="AR590" s="167"/>
      <c r="AS590" s="167"/>
      <c r="AT590" s="167"/>
      <c r="AU590" s="167"/>
      <c r="AV590" s="167">
        <v>180</v>
      </c>
      <c r="AW590" s="167">
        <v>10</v>
      </c>
      <c r="AX590" s="167">
        <v>12</v>
      </c>
      <c r="AY590" s="167">
        <v>12</v>
      </c>
      <c r="AZ590" s="167"/>
      <c r="BA590" s="167"/>
      <c r="BB590" s="167"/>
      <c r="BC590" s="167"/>
      <c r="BD590" s="167"/>
      <c r="BE590" s="167"/>
      <c r="BF590" s="167"/>
      <c r="BG590" s="167"/>
      <c r="BH590" s="167">
        <v>186</v>
      </c>
      <c r="BI590" s="167"/>
      <c r="BJ590" s="167"/>
      <c r="BK590" s="167"/>
      <c r="BL590" s="167"/>
      <c r="BM590" s="167"/>
      <c r="BN590" s="167"/>
      <c r="BO590" s="167"/>
      <c r="BP590" s="167"/>
      <c r="BQ590" s="167"/>
      <c r="BR590" s="167"/>
      <c r="BS590" s="167"/>
      <c r="BT590" s="167"/>
      <c r="BU590" s="167"/>
      <c r="BV590" s="167"/>
      <c r="BW590" s="167"/>
      <c r="BX590" s="170"/>
      <c r="BY590" s="170"/>
      <c r="BZ590" s="170"/>
      <c r="CA590" s="170"/>
      <c r="CB590" s="170"/>
      <c r="CC590" s="170"/>
      <c r="CD590" s="170"/>
      <c r="CE590" s="170"/>
      <c r="CF590" s="170"/>
      <c r="CG590" s="171"/>
      <c r="CH590" s="166">
        <v>1.4999999999999999E-2</v>
      </c>
      <c r="CI590" s="283"/>
      <c r="CJ590" s="172"/>
      <c r="CK590" s="154"/>
      <c r="CL590" s="154"/>
      <c r="CM590" s="154"/>
      <c r="CN590" s="154"/>
      <c r="CO590" s="154" t="s">
        <v>367</v>
      </c>
      <c r="CP590" s="273" t="s">
        <v>368</v>
      </c>
      <c r="CQ590" s="250" t="s">
        <v>445</v>
      </c>
      <c r="CR590" s="250" t="s">
        <v>370</v>
      </c>
      <c r="CS590" s="250">
        <v>13</v>
      </c>
      <c r="CT590" s="250"/>
      <c r="CU590" s="250"/>
      <c r="CV590" s="250"/>
      <c r="CW590" s="250"/>
      <c r="CX590" s="250"/>
      <c r="CY590" s="250" t="str">
        <f t="shared" si="144"/>
        <v/>
      </c>
      <c r="CZ590" s="178">
        <f t="shared" si="145"/>
        <v>2248</v>
      </c>
      <c r="DA590" s="178">
        <f t="shared" si="146"/>
        <v>1664.8888888888889</v>
      </c>
      <c r="DB590" s="243">
        <f t="shared" si="147"/>
        <v>180</v>
      </c>
      <c r="DC590" s="12">
        <f t="shared" si="148"/>
        <v>34</v>
      </c>
      <c r="DD590" s="271">
        <f t="shared" si="149"/>
        <v>9</v>
      </c>
      <c r="DE590" s="271" t="str">
        <f t="shared" si="150"/>
        <v/>
      </c>
      <c r="DF590" s="167" t="str">
        <f t="shared" si="151"/>
        <v/>
      </c>
      <c r="DG590" s="271" t="str">
        <f t="shared" si="152"/>
        <v/>
      </c>
      <c r="DH590" s="243">
        <f t="shared" si="153"/>
        <v>189</v>
      </c>
      <c r="DI590" s="281">
        <f t="shared" si="154"/>
        <v>4.7619047619047616E-2</v>
      </c>
      <c r="DK590" s="12" t="str">
        <f t="shared" si="155"/>
        <v/>
      </c>
      <c r="DM590" s="242">
        <f t="shared" si="156"/>
        <v>110.88888888888891</v>
      </c>
      <c r="DN590" s="250">
        <f t="shared" si="157"/>
        <v>0</v>
      </c>
      <c r="DO590" s="250">
        <f t="shared" si="158"/>
        <v>1</v>
      </c>
      <c r="DP590" s="250">
        <f t="shared" si="159"/>
        <v>0</v>
      </c>
      <c r="DQ590" s="250"/>
      <c r="DR590" s="250"/>
      <c r="DS590" s="250"/>
      <c r="DT590" s="250"/>
      <c r="DU590" s="250"/>
      <c r="DV590" s="250"/>
      <c r="DW590" s="250"/>
      <c r="DX590" s="250"/>
      <c r="DY590" s="250"/>
      <c r="DZ590" s="250"/>
      <c r="EA590" s="250"/>
      <c r="EB590" s="250"/>
      <c r="EC590" s="250"/>
      <c r="ED590" s="250"/>
      <c r="EE590" s="250"/>
      <c r="EF590" s="250"/>
      <c r="EG590" s="250"/>
      <c r="EH590" s="250"/>
      <c r="EI590" s="250"/>
    </row>
    <row r="591" spans="1:139" s="184" customFormat="1" ht="31.5" customHeight="1" x14ac:dyDescent="0.2">
      <c r="A591" s="179">
        <v>2022</v>
      </c>
      <c r="B591" s="152">
        <v>3</v>
      </c>
      <c r="C591" s="282">
        <v>44648</v>
      </c>
      <c r="D591" s="152">
        <v>421</v>
      </c>
      <c r="E591" s="152">
        <v>673</v>
      </c>
      <c r="F591" s="152">
        <v>3</v>
      </c>
      <c r="G591" s="183" t="s">
        <v>287</v>
      </c>
      <c r="H591" s="271" t="s">
        <v>288</v>
      </c>
      <c r="I591" s="271" t="s">
        <v>365</v>
      </c>
      <c r="J591" s="271">
        <v>1</v>
      </c>
      <c r="K591" s="271">
        <v>4</v>
      </c>
      <c r="L591" s="185">
        <v>61.6</v>
      </c>
      <c r="M591" s="186">
        <v>57.965600000000002</v>
      </c>
      <c r="N591" s="187">
        <v>65.973600000000005</v>
      </c>
      <c r="O591" s="178">
        <v>79</v>
      </c>
      <c r="P591" s="178">
        <v>78</v>
      </c>
      <c r="Q591" s="178">
        <v>78</v>
      </c>
      <c r="R591" s="178">
        <v>81</v>
      </c>
      <c r="S591" s="178">
        <v>79</v>
      </c>
      <c r="T591" s="178">
        <v>68</v>
      </c>
      <c r="U591" s="178">
        <v>62</v>
      </c>
      <c r="V591" s="178">
        <v>65</v>
      </c>
      <c r="W591" s="178">
        <v>66</v>
      </c>
      <c r="X591" s="178">
        <v>65</v>
      </c>
      <c r="Y591" s="153"/>
      <c r="Z591" s="153"/>
      <c r="AA591" s="178"/>
      <c r="AB591" s="178">
        <v>74</v>
      </c>
      <c r="AC591" s="178">
        <v>77</v>
      </c>
      <c r="AD591" s="178">
        <v>75</v>
      </c>
      <c r="AE591" s="178">
        <v>76</v>
      </c>
      <c r="AF591" s="178"/>
      <c r="AG591" s="178">
        <v>63</v>
      </c>
      <c r="AH591" s="178">
        <v>65</v>
      </c>
      <c r="AI591" s="178">
        <v>64</v>
      </c>
      <c r="AJ591" s="178">
        <v>63</v>
      </c>
      <c r="AK591" s="153"/>
      <c r="AL591" s="153"/>
      <c r="AM591" s="178"/>
      <c r="AN591" s="178"/>
      <c r="AO591" s="214"/>
      <c r="AP591" s="168">
        <v>18</v>
      </c>
      <c r="AQ591" s="169">
        <v>200</v>
      </c>
      <c r="AR591" s="167"/>
      <c r="AS591" s="167"/>
      <c r="AT591" s="167"/>
      <c r="AU591" s="167"/>
      <c r="AV591" s="167"/>
      <c r="AW591" s="167"/>
      <c r="AX591" s="167"/>
      <c r="AY591" s="167"/>
      <c r="AZ591" s="167"/>
      <c r="BA591" s="167"/>
      <c r="BB591" s="167"/>
      <c r="BC591" s="167"/>
      <c r="BD591" s="167"/>
      <c r="BE591" s="167"/>
      <c r="BF591" s="167"/>
      <c r="BG591" s="167"/>
      <c r="BH591" s="167"/>
      <c r="BI591" s="167"/>
      <c r="BJ591" s="167"/>
      <c r="BK591" s="167">
        <v>240</v>
      </c>
      <c r="BL591" s="167">
        <v>4</v>
      </c>
      <c r="BM591" s="167">
        <v>4</v>
      </c>
      <c r="BN591" s="167">
        <v>2</v>
      </c>
      <c r="BO591" s="167">
        <v>2</v>
      </c>
      <c r="BP591" s="167"/>
      <c r="BQ591" s="167"/>
      <c r="BR591" s="167"/>
      <c r="BS591" s="167"/>
      <c r="BT591" s="167"/>
      <c r="BU591" s="167"/>
      <c r="BV591" s="167"/>
      <c r="BW591" s="167"/>
      <c r="BX591" s="170"/>
      <c r="BY591" s="170"/>
      <c r="BZ591" s="170"/>
      <c r="CA591" s="170"/>
      <c r="CB591" s="170"/>
      <c r="CC591" s="170"/>
      <c r="CD591" s="170"/>
      <c r="CE591" s="170"/>
      <c r="CF591" s="170"/>
      <c r="CG591" s="171"/>
      <c r="CH591" s="166">
        <v>1.4999999999999999E-2</v>
      </c>
      <c r="CI591" s="283"/>
      <c r="CJ591" s="172"/>
      <c r="CK591" s="154"/>
      <c r="CL591" s="154"/>
      <c r="CM591" s="154"/>
      <c r="CN591" s="154"/>
      <c r="CO591" s="154" t="s">
        <v>367</v>
      </c>
      <c r="CP591" s="273" t="s">
        <v>368</v>
      </c>
      <c r="CQ591" s="250" t="s">
        <v>446</v>
      </c>
      <c r="CR591" s="250" t="s">
        <v>370</v>
      </c>
      <c r="CS591" s="250">
        <v>13</v>
      </c>
      <c r="CT591" s="250"/>
      <c r="CU591" s="250"/>
      <c r="CV591" s="250"/>
      <c r="CW591" s="250"/>
      <c r="CX591" s="250"/>
      <c r="CY591" s="250" t="str">
        <f t="shared" si="144"/>
        <v/>
      </c>
      <c r="CZ591" s="178">
        <f t="shared" si="145"/>
        <v>77</v>
      </c>
      <c r="DA591" s="178">
        <f t="shared" si="146"/>
        <v>64.555555555555557</v>
      </c>
      <c r="DB591" s="243">
        <f t="shared" si="147"/>
        <v>240</v>
      </c>
      <c r="DC591" s="12">
        <f t="shared" si="148"/>
        <v>12</v>
      </c>
      <c r="DD591" s="271">
        <f t="shared" si="149"/>
        <v>3</v>
      </c>
      <c r="DE591" s="271" t="str">
        <f t="shared" si="150"/>
        <v/>
      </c>
      <c r="DF591" s="167" t="str">
        <f t="shared" si="151"/>
        <v/>
      </c>
      <c r="DG591" s="271" t="str">
        <f t="shared" si="152"/>
        <v/>
      </c>
      <c r="DH591" s="243">
        <f t="shared" si="153"/>
        <v>243</v>
      </c>
      <c r="DI591" s="281">
        <f t="shared" si="154"/>
        <v>1.2345679012345678E-2</v>
      </c>
      <c r="DK591" s="12" t="str">
        <f t="shared" si="155"/>
        <v/>
      </c>
      <c r="DM591" s="242">
        <f t="shared" si="156"/>
        <v>2.9555555555555557</v>
      </c>
      <c r="DN591" s="250">
        <f t="shared" si="157"/>
        <v>0</v>
      </c>
      <c r="DO591" s="250">
        <f t="shared" si="158"/>
        <v>1</v>
      </c>
      <c r="DP591" s="250">
        <f t="shared" si="159"/>
        <v>1</v>
      </c>
      <c r="DQ591" s="250"/>
      <c r="DR591" s="250"/>
      <c r="DS591" s="250"/>
      <c r="DT591" s="250"/>
      <c r="DU591" s="250"/>
      <c r="DV591" s="250"/>
      <c r="DW591" s="250"/>
      <c r="DX591" s="250"/>
      <c r="DY591" s="250"/>
      <c r="DZ591" s="250"/>
      <c r="EA591" s="250"/>
      <c r="EB591" s="250"/>
      <c r="EC591" s="250"/>
      <c r="ED591" s="250"/>
      <c r="EE591" s="250"/>
      <c r="EF591" s="250"/>
      <c r="EG591" s="250"/>
      <c r="EH591" s="250"/>
      <c r="EI591" s="250"/>
    </row>
    <row r="592" spans="1:139" s="184" customFormat="1" ht="31.5" customHeight="1" x14ac:dyDescent="0.2">
      <c r="A592" s="179">
        <v>2022</v>
      </c>
      <c r="B592" s="152">
        <v>3</v>
      </c>
      <c r="C592" s="282">
        <v>44648</v>
      </c>
      <c r="D592" s="152">
        <v>419</v>
      </c>
      <c r="E592" s="152">
        <v>670</v>
      </c>
      <c r="F592" s="152">
        <v>4</v>
      </c>
      <c r="G592" s="183" t="s">
        <v>267</v>
      </c>
      <c r="H592" s="271" t="s">
        <v>268</v>
      </c>
      <c r="I592" s="271" t="s">
        <v>365</v>
      </c>
      <c r="J592" s="271">
        <v>4</v>
      </c>
      <c r="K592" s="271">
        <v>2</v>
      </c>
      <c r="L592" s="185">
        <v>298</v>
      </c>
      <c r="M592" s="186">
        <v>280.41800000000001</v>
      </c>
      <c r="N592" s="187">
        <v>319.15800000000002</v>
      </c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53">
        <v>152</v>
      </c>
      <c r="Z592" s="153">
        <v>152</v>
      </c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53"/>
      <c r="AL592" s="153"/>
      <c r="AM592" s="178"/>
      <c r="AN592" s="178"/>
      <c r="AO592" s="214"/>
      <c r="AP592" s="168">
        <v>96</v>
      </c>
      <c r="AQ592" s="169">
        <v>150</v>
      </c>
      <c r="AR592" s="167"/>
      <c r="AS592" s="167"/>
      <c r="AT592" s="167"/>
      <c r="AU592" s="167"/>
      <c r="AV592" s="167">
        <v>552</v>
      </c>
      <c r="AW592" s="167">
        <v>7</v>
      </c>
      <c r="AX592" s="167">
        <v>8</v>
      </c>
      <c r="AY592" s="167">
        <v>5</v>
      </c>
      <c r="AZ592" s="167"/>
      <c r="BA592" s="167"/>
      <c r="BB592" s="167"/>
      <c r="BC592" s="167"/>
      <c r="BD592" s="167"/>
      <c r="BE592" s="167"/>
      <c r="BF592" s="167"/>
      <c r="BG592" s="167"/>
      <c r="BH592" s="167">
        <v>562</v>
      </c>
      <c r="BI592" s="167"/>
      <c r="BJ592" s="167"/>
      <c r="BK592" s="167">
        <v>864</v>
      </c>
      <c r="BL592" s="167">
        <v>6</v>
      </c>
      <c r="BM592" s="167">
        <v>4</v>
      </c>
      <c r="BN592" s="167">
        <v>4</v>
      </c>
      <c r="BO592" s="167"/>
      <c r="BP592" s="167"/>
      <c r="BQ592" s="167"/>
      <c r="BR592" s="167"/>
      <c r="BS592" s="167"/>
      <c r="BT592" s="167"/>
      <c r="BU592" s="167"/>
      <c r="BV592" s="167"/>
      <c r="BW592" s="167">
        <v>6</v>
      </c>
      <c r="BX592" s="170">
        <v>6</v>
      </c>
      <c r="BY592" s="170">
        <v>4</v>
      </c>
      <c r="BZ592" s="170"/>
      <c r="CA592" s="170"/>
      <c r="CB592" s="170"/>
      <c r="CC592" s="170"/>
      <c r="CD592" s="170"/>
      <c r="CE592" s="170"/>
      <c r="CF592" s="170"/>
      <c r="CG592" s="171"/>
      <c r="CH592" s="166">
        <v>1.4999999999999999E-2</v>
      </c>
      <c r="CI592" s="283"/>
      <c r="CJ592" s="172"/>
      <c r="CK592" s="154"/>
      <c r="CL592" s="154"/>
      <c r="CM592" s="154"/>
      <c r="CN592" s="154"/>
      <c r="CO592" s="154" t="s">
        <v>367</v>
      </c>
      <c r="CP592" s="273" t="s">
        <v>368</v>
      </c>
      <c r="CQ592" s="250" t="s">
        <v>369</v>
      </c>
      <c r="CR592" s="250" t="s">
        <v>370</v>
      </c>
      <c r="CS592" s="250">
        <v>13</v>
      </c>
      <c r="CT592" s="250"/>
      <c r="CU592" s="250"/>
      <c r="CV592" s="250"/>
      <c r="CW592" s="250"/>
      <c r="CX592" s="250"/>
      <c r="CY592" s="250" t="str">
        <f t="shared" si="144"/>
        <v/>
      </c>
      <c r="CZ592" s="178" t="str">
        <f t="shared" si="145"/>
        <v/>
      </c>
      <c r="DA592" s="178" t="str">
        <f t="shared" si="146"/>
        <v/>
      </c>
      <c r="DB592" s="243">
        <f t="shared" si="147"/>
        <v>1416</v>
      </c>
      <c r="DC592" s="12">
        <f t="shared" si="148"/>
        <v>34</v>
      </c>
      <c r="DD592" s="271">
        <f t="shared" si="149"/>
        <v>17</v>
      </c>
      <c r="DE592" s="271">
        <f t="shared" si="150"/>
        <v>152</v>
      </c>
      <c r="DF592" s="167">
        <f t="shared" si="151"/>
        <v>95</v>
      </c>
      <c r="DG592" s="271">
        <f t="shared" si="152"/>
        <v>0.2</v>
      </c>
      <c r="DH592" s="243">
        <f t="shared" si="153"/>
        <v>1433</v>
      </c>
      <c r="DI592" s="281">
        <f t="shared" si="154"/>
        <v>1.1863224005582694E-2</v>
      </c>
      <c r="DK592" s="12">
        <f t="shared" si="155"/>
        <v>-1</v>
      </c>
      <c r="DM592" s="242" t="str">
        <f t="shared" si="156"/>
        <v/>
      </c>
      <c r="DN592" s="250">
        <f t="shared" si="157"/>
        <v>0</v>
      </c>
      <c r="DO592" s="250">
        <f t="shared" si="158"/>
        <v>1</v>
      </c>
      <c r="DP592" s="250">
        <f t="shared" si="159"/>
        <v>0</v>
      </c>
      <c r="DQ592" s="250"/>
      <c r="DR592" s="250"/>
      <c r="DS592" s="250"/>
      <c r="DT592" s="250"/>
      <c r="DU592" s="250"/>
      <c r="DV592" s="250"/>
      <c r="DW592" s="250"/>
      <c r="DX592" s="250"/>
      <c r="DY592" s="250"/>
      <c r="DZ592" s="250"/>
      <c r="EA592" s="250"/>
      <c r="EB592" s="250"/>
      <c r="EC592" s="250"/>
      <c r="ED592" s="250"/>
      <c r="EE592" s="250"/>
      <c r="EF592" s="250"/>
      <c r="EG592" s="250"/>
      <c r="EH592" s="250"/>
      <c r="EI592" s="250"/>
    </row>
    <row r="593" spans="1:139" s="184" customFormat="1" ht="31.5" customHeight="1" x14ac:dyDescent="0.2">
      <c r="A593" s="179">
        <v>2022</v>
      </c>
      <c r="B593" s="152">
        <v>3</v>
      </c>
      <c r="C593" s="282">
        <v>44648</v>
      </c>
      <c r="D593" s="152">
        <v>532</v>
      </c>
      <c r="E593" s="152">
        <v>800</v>
      </c>
      <c r="F593" s="152">
        <v>4</v>
      </c>
      <c r="G593" s="183" t="s">
        <v>119</v>
      </c>
      <c r="H593" s="271" t="s">
        <v>120</v>
      </c>
      <c r="I593" s="271" t="s">
        <v>365</v>
      </c>
      <c r="J593" s="271">
        <v>1</v>
      </c>
      <c r="K593" s="271">
        <v>3</v>
      </c>
      <c r="L593" s="185">
        <v>126</v>
      </c>
      <c r="M593" s="186">
        <v>117.2</v>
      </c>
      <c r="N593" s="187">
        <v>134.80000000000001</v>
      </c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53"/>
      <c r="Z593" s="153"/>
      <c r="AA593" s="178"/>
      <c r="AB593" s="178"/>
      <c r="AC593" s="178">
        <v>141</v>
      </c>
      <c r="AD593" s="178">
        <v>156</v>
      </c>
      <c r="AE593" s="178">
        <v>159</v>
      </c>
      <c r="AF593" s="178"/>
      <c r="AG593" s="178"/>
      <c r="AH593" s="178">
        <v>126</v>
      </c>
      <c r="AI593" s="178">
        <v>125</v>
      </c>
      <c r="AJ593" s="178">
        <v>130</v>
      </c>
      <c r="AK593" s="153"/>
      <c r="AL593" s="153"/>
      <c r="AM593" s="178"/>
      <c r="AN593" s="178"/>
      <c r="AO593" s="214"/>
      <c r="AP593" s="168">
        <v>90</v>
      </c>
      <c r="AQ593" s="169">
        <v>120</v>
      </c>
      <c r="AR593" s="167"/>
      <c r="AS593" s="167"/>
      <c r="AT593" s="167"/>
      <c r="AU593" s="167"/>
      <c r="AV593" s="167"/>
      <c r="AW593" s="167"/>
      <c r="AX593" s="167"/>
      <c r="AY593" s="167"/>
      <c r="AZ593" s="167"/>
      <c r="BA593" s="167"/>
      <c r="BB593" s="167"/>
      <c r="BC593" s="167"/>
      <c r="BD593" s="167"/>
      <c r="BE593" s="167"/>
      <c r="BF593" s="167"/>
      <c r="BG593" s="167"/>
      <c r="BH593" s="167"/>
      <c r="BI593" s="167"/>
      <c r="BJ593" s="167"/>
      <c r="BK593" s="167"/>
      <c r="BL593" s="167">
        <v>3</v>
      </c>
      <c r="BM593" s="167">
        <v>1</v>
      </c>
      <c r="BN593" s="167">
        <v>1</v>
      </c>
      <c r="BO593" s="167">
        <v>1</v>
      </c>
      <c r="BP593" s="167"/>
      <c r="BQ593" s="167"/>
      <c r="BR593" s="167"/>
      <c r="BS593" s="167"/>
      <c r="BT593" s="167"/>
      <c r="BU593" s="167"/>
      <c r="BV593" s="167"/>
      <c r="BW593" s="167"/>
      <c r="BX593" s="170"/>
      <c r="BY593" s="170"/>
      <c r="BZ593" s="170"/>
      <c r="CA593" s="170"/>
      <c r="CB593" s="170"/>
      <c r="CC593" s="170"/>
      <c r="CD593" s="170"/>
      <c r="CE593" s="170"/>
      <c r="CF593" s="170"/>
      <c r="CG593" s="171"/>
      <c r="CH593" s="166">
        <v>1.4999999999999999E-2</v>
      </c>
      <c r="CI593" s="283"/>
      <c r="CJ593" s="172"/>
      <c r="CK593" s="154"/>
      <c r="CL593" s="154"/>
      <c r="CM593" s="154"/>
      <c r="CN593" s="154"/>
      <c r="CO593" s="154" t="s">
        <v>375</v>
      </c>
      <c r="CP593" s="273"/>
      <c r="CQ593" s="250" t="s">
        <v>447</v>
      </c>
      <c r="CR593" s="250"/>
      <c r="CS593" s="250">
        <v>13</v>
      </c>
      <c r="CT593" s="250"/>
      <c r="CU593" s="250"/>
      <c r="CV593" s="250"/>
      <c r="CW593" s="250"/>
      <c r="CX593" s="250"/>
      <c r="CY593" s="250" t="str">
        <f t="shared" si="144"/>
        <v/>
      </c>
      <c r="CZ593" s="178">
        <f t="shared" si="145"/>
        <v>152</v>
      </c>
      <c r="DA593" s="178">
        <f t="shared" si="146"/>
        <v>127</v>
      </c>
      <c r="DB593" s="243">
        <f t="shared" si="147"/>
        <v>0</v>
      </c>
      <c r="DC593" s="12">
        <f t="shared" si="148"/>
        <v>6</v>
      </c>
      <c r="DD593" s="271">
        <f t="shared" si="149"/>
        <v>2</v>
      </c>
      <c r="DE593" s="271" t="str">
        <f t="shared" si="150"/>
        <v/>
      </c>
      <c r="DF593" s="167" t="str">
        <f t="shared" si="151"/>
        <v/>
      </c>
      <c r="DG593" s="271" t="str">
        <f t="shared" si="152"/>
        <v/>
      </c>
      <c r="DH593" s="243">
        <f t="shared" si="153"/>
        <v>2</v>
      </c>
      <c r="DI593" s="281">
        <f t="shared" si="154"/>
        <v>1</v>
      </c>
      <c r="DK593" s="12" t="str">
        <f t="shared" si="155"/>
        <v/>
      </c>
      <c r="DM593" s="242">
        <f t="shared" si="156"/>
        <v>1</v>
      </c>
      <c r="DN593" s="250">
        <f t="shared" si="157"/>
        <v>0</v>
      </c>
      <c r="DO593" s="250">
        <f t="shared" si="158"/>
        <v>1</v>
      </c>
      <c r="DP593" s="250">
        <f t="shared" si="159"/>
        <v>1</v>
      </c>
      <c r="DQ593" s="250"/>
      <c r="DR593" s="250"/>
      <c r="DS593" s="250"/>
      <c r="DT593" s="250"/>
      <c r="DU593" s="250"/>
      <c r="DV593" s="250"/>
      <c r="DW593" s="250"/>
      <c r="DX593" s="250"/>
      <c r="DY593" s="250"/>
      <c r="DZ593" s="250"/>
      <c r="EA593" s="250"/>
      <c r="EB593" s="250"/>
      <c r="EC593" s="250"/>
      <c r="ED593" s="250"/>
      <c r="EE593" s="250"/>
      <c r="EF593" s="250"/>
      <c r="EG593" s="250"/>
      <c r="EH593" s="250"/>
      <c r="EI593" s="250"/>
    </row>
    <row r="594" spans="1:139" s="184" customFormat="1" ht="31.5" customHeight="1" x14ac:dyDescent="0.2">
      <c r="A594" s="179">
        <v>2022</v>
      </c>
      <c r="B594" s="152">
        <v>3</v>
      </c>
      <c r="C594" s="282">
        <v>44648</v>
      </c>
      <c r="D594" s="152">
        <v>532</v>
      </c>
      <c r="E594" s="152">
        <v>801</v>
      </c>
      <c r="F594" s="152">
        <v>4</v>
      </c>
      <c r="G594" s="183" t="s">
        <v>121</v>
      </c>
      <c r="H594" s="271" t="s">
        <v>122</v>
      </c>
      <c r="I594" s="271" t="s">
        <v>365</v>
      </c>
      <c r="J594" s="271">
        <v>1</v>
      </c>
      <c r="K594" s="271">
        <v>3</v>
      </c>
      <c r="L594" s="185">
        <v>231</v>
      </c>
      <c r="M594" s="186">
        <v>214.8</v>
      </c>
      <c r="N594" s="187">
        <v>247.2</v>
      </c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53"/>
      <c r="Z594" s="153"/>
      <c r="AA594" s="178"/>
      <c r="AB594" s="178"/>
      <c r="AC594" s="178">
        <v>240</v>
      </c>
      <c r="AD594" s="178">
        <v>270</v>
      </c>
      <c r="AE594" s="178">
        <v>281</v>
      </c>
      <c r="AF594" s="178"/>
      <c r="AG594" s="178"/>
      <c r="AH594" s="178">
        <v>212</v>
      </c>
      <c r="AI594" s="178">
        <v>245</v>
      </c>
      <c r="AJ594" s="178">
        <v>225</v>
      </c>
      <c r="AK594" s="153"/>
      <c r="AL594" s="153">
        <v>119</v>
      </c>
      <c r="AM594" s="178"/>
      <c r="AN594" s="178"/>
      <c r="AO594" s="214"/>
      <c r="AP594" s="168">
        <v>90</v>
      </c>
      <c r="AQ594" s="169">
        <v>120</v>
      </c>
      <c r="AR594" s="167"/>
      <c r="AS594" s="167"/>
      <c r="AT594" s="167"/>
      <c r="AU594" s="167"/>
      <c r="AV594" s="167"/>
      <c r="AW594" s="167"/>
      <c r="AX594" s="167"/>
      <c r="AY594" s="167"/>
      <c r="AZ594" s="167"/>
      <c r="BA594" s="167"/>
      <c r="BB594" s="167"/>
      <c r="BC594" s="167"/>
      <c r="BD594" s="167"/>
      <c r="BE594" s="167"/>
      <c r="BF594" s="167"/>
      <c r="BG594" s="167"/>
      <c r="BH594" s="167"/>
      <c r="BI594" s="167"/>
      <c r="BJ594" s="167"/>
      <c r="BK594" s="167"/>
      <c r="BL594" s="167">
        <v>2</v>
      </c>
      <c r="BM594" s="167">
        <v>2</v>
      </c>
      <c r="BN594" s="167">
        <v>1</v>
      </c>
      <c r="BO594" s="167"/>
      <c r="BP594" s="167"/>
      <c r="BQ594" s="167"/>
      <c r="BR594" s="167"/>
      <c r="BS594" s="167"/>
      <c r="BT594" s="167"/>
      <c r="BU594" s="167"/>
      <c r="BV594" s="167"/>
      <c r="BW594" s="167"/>
      <c r="BX594" s="170"/>
      <c r="BY594" s="170"/>
      <c r="BZ594" s="170"/>
      <c r="CA594" s="170"/>
      <c r="CB594" s="170"/>
      <c r="CC594" s="170"/>
      <c r="CD594" s="170"/>
      <c r="CE594" s="170"/>
      <c r="CF594" s="170"/>
      <c r="CG594" s="171"/>
      <c r="CH594" s="166">
        <v>1.4999999999999999E-2</v>
      </c>
      <c r="CI594" s="283"/>
      <c r="CJ594" s="172"/>
      <c r="CK594" s="154"/>
      <c r="CL594" s="154"/>
      <c r="CM594" s="154"/>
      <c r="CN594" s="154"/>
      <c r="CO594" s="154" t="s">
        <v>375</v>
      </c>
      <c r="CP594" s="273"/>
      <c r="CQ594" s="250" t="s">
        <v>448</v>
      </c>
      <c r="CR594" s="250"/>
      <c r="CS594" s="250">
        <v>13</v>
      </c>
      <c r="CT594" s="250"/>
      <c r="CU594" s="250"/>
      <c r="CV594" s="250"/>
      <c r="CW594" s="250"/>
      <c r="CX594" s="250"/>
      <c r="CY594" s="250" t="str">
        <f t="shared" si="144"/>
        <v/>
      </c>
      <c r="CZ594" s="178">
        <f t="shared" si="145"/>
        <v>264</v>
      </c>
      <c r="DA594" s="178">
        <f t="shared" si="146"/>
        <v>227.33333333333334</v>
      </c>
      <c r="DB594" s="243">
        <f t="shared" si="147"/>
        <v>0</v>
      </c>
      <c r="DC594" s="12">
        <f t="shared" si="148"/>
        <v>5</v>
      </c>
      <c r="DD594" s="271">
        <f t="shared" si="149"/>
        <v>2</v>
      </c>
      <c r="DE594" s="271">
        <f t="shared" si="150"/>
        <v>119</v>
      </c>
      <c r="DF594" s="167">
        <f t="shared" si="151"/>
        <v>30</v>
      </c>
      <c r="DG594" s="271">
        <f t="shared" si="152"/>
        <v>0.1</v>
      </c>
      <c r="DH594" s="243">
        <f t="shared" si="153"/>
        <v>2</v>
      </c>
      <c r="DI594" s="281">
        <f t="shared" si="154"/>
        <v>1</v>
      </c>
      <c r="DK594" s="12">
        <f t="shared" si="155"/>
        <v>-60</v>
      </c>
      <c r="DM594" s="242">
        <f t="shared" si="156"/>
        <v>-3.6666666666666572</v>
      </c>
      <c r="DN594" s="250">
        <f t="shared" si="157"/>
        <v>1</v>
      </c>
      <c r="DO594" s="250">
        <f t="shared" si="158"/>
        <v>1</v>
      </c>
      <c r="DP594" s="250">
        <f t="shared" si="159"/>
        <v>1</v>
      </c>
      <c r="DQ594" s="250"/>
      <c r="DR594" s="250"/>
      <c r="DS594" s="250"/>
      <c r="DT594" s="250"/>
      <c r="DU594" s="250"/>
      <c r="DV594" s="250"/>
      <c r="DW594" s="250"/>
      <c r="DX594" s="250"/>
      <c r="DY594" s="250"/>
      <c r="DZ594" s="250"/>
      <c r="EA594" s="250"/>
      <c r="EB594" s="250"/>
      <c r="EC594" s="250"/>
      <c r="ED594" s="250"/>
      <c r="EE594" s="250"/>
      <c r="EF594" s="250"/>
      <c r="EG594" s="250"/>
      <c r="EH594" s="250"/>
      <c r="EI594" s="250"/>
    </row>
    <row r="595" spans="1:139" s="184" customFormat="1" ht="31.5" customHeight="1" x14ac:dyDescent="0.2">
      <c r="A595" s="179">
        <v>2022</v>
      </c>
      <c r="B595" s="152">
        <v>3</v>
      </c>
      <c r="C595" s="282">
        <v>44648</v>
      </c>
      <c r="D595" s="152">
        <v>418</v>
      </c>
      <c r="E595" s="152">
        <v>662</v>
      </c>
      <c r="F595" s="152">
        <v>5</v>
      </c>
      <c r="G595" s="183" t="s">
        <v>207</v>
      </c>
      <c r="H595" s="271" t="s">
        <v>208</v>
      </c>
      <c r="I595" s="271" t="s">
        <v>423</v>
      </c>
      <c r="J595" s="271">
        <v>1</v>
      </c>
      <c r="K595" s="271">
        <v>4</v>
      </c>
      <c r="L595" s="185">
        <v>386</v>
      </c>
      <c r="M595" s="186">
        <v>355.12</v>
      </c>
      <c r="N595" s="187">
        <v>416.88</v>
      </c>
      <c r="O595" s="178">
        <v>593</v>
      </c>
      <c r="P595" s="178">
        <v>601</v>
      </c>
      <c r="Q595" s="178">
        <v>562</v>
      </c>
      <c r="R595" s="178">
        <v>575</v>
      </c>
      <c r="S595" s="178">
        <v>570</v>
      </c>
      <c r="T595" s="178">
        <v>368</v>
      </c>
      <c r="U595" s="178">
        <v>417</v>
      </c>
      <c r="V595" s="178">
        <v>415</v>
      </c>
      <c r="W595" s="178">
        <v>411</v>
      </c>
      <c r="X595" s="178">
        <v>409</v>
      </c>
      <c r="Y595" s="153"/>
      <c r="Z595" s="153"/>
      <c r="AA595" s="178">
        <v>520</v>
      </c>
      <c r="AB595" s="178">
        <v>560</v>
      </c>
      <c r="AC595" s="178">
        <v>580</v>
      </c>
      <c r="AD595" s="178">
        <v>480</v>
      </c>
      <c r="AE595" s="178">
        <v>475</v>
      </c>
      <c r="AF595" s="178">
        <v>392</v>
      </c>
      <c r="AG595" s="178">
        <v>401</v>
      </c>
      <c r="AH595" s="178">
        <v>409</v>
      </c>
      <c r="AI595" s="178">
        <v>412</v>
      </c>
      <c r="AJ595" s="178">
        <v>395</v>
      </c>
      <c r="AK595" s="153"/>
      <c r="AL595" s="153"/>
      <c r="AM595" s="178"/>
      <c r="AN595" s="178"/>
      <c r="AO595" s="214"/>
      <c r="AP595" s="168">
        <v>21</v>
      </c>
      <c r="AQ595" s="169">
        <v>171</v>
      </c>
      <c r="AR595" s="167"/>
      <c r="AS595" s="167"/>
      <c r="AT595" s="167"/>
      <c r="AU595" s="167"/>
      <c r="AV595" s="167">
        <v>80</v>
      </c>
      <c r="AW595" s="167">
        <v>12</v>
      </c>
      <c r="AX595" s="167">
        <v>10</v>
      </c>
      <c r="AY595" s="167">
        <v>12</v>
      </c>
      <c r="AZ595" s="167"/>
      <c r="BA595" s="167"/>
      <c r="BB595" s="167"/>
      <c r="BC595" s="167"/>
      <c r="BD595" s="167"/>
      <c r="BE595" s="167"/>
      <c r="BF595" s="167"/>
      <c r="BG595" s="167"/>
      <c r="BH595" s="167">
        <v>86</v>
      </c>
      <c r="BI595" s="167"/>
      <c r="BJ595" s="167"/>
      <c r="BK595" s="167">
        <v>256</v>
      </c>
      <c r="BL595" s="167">
        <v>6</v>
      </c>
      <c r="BM595" s="167">
        <v>4</v>
      </c>
      <c r="BN595" s="167">
        <v>2</v>
      </c>
      <c r="BO595" s="167">
        <v>2</v>
      </c>
      <c r="BP595" s="167">
        <v>2</v>
      </c>
      <c r="BQ595" s="167"/>
      <c r="BR595" s="167"/>
      <c r="BS595" s="167"/>
      <c r="BT595" s="167"/>
      <c r="BU595" s="167"/>
      <c r="BV595" s="167"/>
      <c r="BW595" s="167">
        <v>4</v>
      </c>
      <c r="BX595" s="170">
        <v>3</v>
      </c>
      <c r="BY595" s="170">
        <v>3</v>
      </c>
      <c r="BZ595" s="170"/>
      <c r="CA595" s="170"/>
      <c r="CB595" s="170"/>
      <c r="CC595" s="170"/>
      <c r="CD595" s="170"/>
      <c r="CE595" s="170"/>
      <c r="CF595" s="170"/>
      <c r="CG595" s="171"/>
      <c r="CH595" s="166">
        <v>1.4999999999999999E-2</v>
      </c>
      <c r="CI595" s="283"/>
      <c r="CJ595" s="172"/>
      <c r="CK595" s="154"/>
      <c r="CL595" s="154"/>
      <c r="CM595" s="154"/>
      <c r="CN595" s="154"/>
      <c r="CO595" s="154" t="s">
        <v>400</v>
      </c>
      <c r="CP595" s="273" t="s">
        <v>401</v>
      </c>
      <c r="CQ595" s="250"/>
      <c r="CR595" s="250"/>
      <c r="CS595" s="250">
        <v>13</v>
      </c>
      <c r="CT595" s="250"/>
      <c r="CU595" s="250"/>
      <c r="CV595" s="250"/>
      <c r="CW595" s="250"/>
      <c r="CX595" s="250"/>
      <c r="CY595" s="250" t="str">
        <f t="shared" si="144"/>
        <v/>
      </c>
      <c r="CZ595" s="178">
        <f t="shared" si="145"/>
        <v>552</v>
      </c>
      <c r="DA595" s="178">
        <f t="shared" si="146"/>
        <v>402.9</v>
      </c>
      <c r="DB595" s="243">
        <f t="shared" si="147"/>
        <v>336</v>
      </c>
      <c r="DC595" s="12">
        <f t="shared" si="148"/>
        <v>50</v>
      </c>
      <c r="DD595" s="271">
        <f t="shared" si="149"/>
        <v>13</v>
      </c>
      <c r="DE595" s="271" t="str">
        <f t="shared" si="150"/>
        <v/>
      </c>
      <c r="DF595" s="167" t="str">
        <f t="shared" si="151"/>
        <v/>
      </c>
      <c r="DG595" s="271" t="str">
        <f t="shared" si="152"/>
        <v/>
      </c>
      <c r="DH595" s="243">
        <f t="shared" si="153"/>
        <v>349</v>
      </c>
      <c r="DI595" s="281">
        <f t="shared" si="154"/>
        <v>3.7249283667621778E-2</v>
      </c>
      <c r="DK595" s="12" t="str">
        <f t="shared" si="155"/>
        <v/>
      </c>
      <c r="DM595" s="242">
        <f t="shared" si="156"/>
        <v>16.899999999999977</v>
      </c>
      <c r="DN595" s="250">
        <f t="shared" si="157"/>
        <v>0</v>
      </c>
      <c r="DO595" s="250">
        <f t="shared" si="158"/>
        <v>1</v>
      </c>
      <c r="DP595" s="250">
        <f t="shared" si="159"/>
        <v>1</v>
      </c>
      <c r="DQ595" s="250"/>
      <c r="DR595" s="250"/>
      <c r="DS595" s="250"/>
      <c r="DT595" s="250"/>
      <c r="DU595" s="250"/>
      <c r="DV595" s="250"/>
      <c r="DW595" s="250"/>
      <c r="DX595" s="250"/>
      <c r="DY595" s="250"/>
      <c r="DZ595" s="250"/>
      <c r="EA595" s="250"/>
      <c r="EB595" s="250"/>
      <c r="EC595" s="250"/>
      <c r="ED595" s="250"/>
      <c r="EE595" s="250"/>
      <c r="EF595" s="250"/>
      <c r="EG595" s="250"/>
      <c r="EH595" s="250"/>
      <c r="EI595" s="250"/>
    </row>
    <row r="596" spans="1:139" s="184" customFormat="1" ht="31.5" customHeight="1" x14ac:dyDescent="0.2">
      <c r="A596" s="179">
        <v>2022</v>
      </c>
      <c r="B596" s="152">
        <v>3</v>
      </c>
      <c r="C596" s="282">
        <v>44648</v>
      </c>
      <c r="D596" s="152">
        <v>418</v>
      </c>
      <c r="E596" s="152">
        <v>663</v>
      </c>
      <c r="F596" s="152">
        <v>5</v>
      </c>
      <c r="G596" s="183" t="s">
        <v>209</v>
      </c>
      <c r="H596" s="271" t="s">
        <v>210</v>
      </c>
      <c r="I596" s="271" t="s">
        <v>423</v>
      </c>
      <c r="J596" s="271">
        <v>1</v>
      </c>
      <c r="K596" s="271">
        <v>4</v>
      </c>
      <c r="L596" s="185">
        <v>341</v>
      </c>
      <c r="M596" s="186">
        <v>313.72000000000003</v>
      </c>
      <c r="N596" s="187">
        <v>368.28</v>
      </c>
      <c r="O596" s="178">
        <v>552</v>
      </c>
      <c r="P596" s="178">
        <v>559</v>
      </c>
      <c r="Q596" s="178">
        <v>535</v>
      </c>
      <c r="R596" s="178">
        <v>538</v>
      </c>
      <c r="S596" s="178">
        <v>529</v>
      </c>
      <c r="T596" s="178">
        <v>355</v>
      </c>
      <c r="U596" s="178">
        <v>347</v>
      </c>
      <c r="V596" s="178">
        <v>350</v>
      </c>
      <c r="W596" s="178">
        <v>350</v>
      </c>
      <c r="X596" s="178">
        <v>346</v>
      </c>
      <c r="Y596" s="153"/>
      <c r="Z596" s="153"/>
      <c r="AA596" s="178">
        <v>480</v>
      </c>
      <c r="AB596" s="178">
        <v>458</v>
      </c>
      <c r="AC596" s="178">
        <v>447</v>
      </c>
      <c r="AD596" s="178">
        <v>460</v>
      </c>
      <c r="AE596" s="178">
        <v>466</v>
      </c>
      <c r="AF596" s="178">
        <v>350</v>
      </c>
      <c r="AG596" s="178">
        <v>349</v>
      </c>
      <c r="AH596" s="178">
        <v>365</v>
      </c>
      <c r="AI596" s="178">
        <v>370</v>
      </c>
      <c r="AJ596" s="178">
        <v>362</v>
      </c>
      <c r="AK596" s="153"/>
      <c r="AL596" s="153"/>
      <c r="AM596" s="178"/>
      <c r="AN596" s="178"/>
      <c r="AO596" s="214"/>
      <c r="AP596" s="168">
        <v>21</v>
      </c>
      <c r="AQ596" s="169">
        <v>171</v>
      </c>
      <c r="AR596" s="167"/>
      <c r="AS596" s="167"/>
      <c r="AT596" s="167"/>
      <c r="AU596" s="167"/>
      <c r="AV596" s="167"/>
      <c r="AW596" s="167"/>
      <c r="AX596" s="167"/>
      <c r="AY596" s="167"/>
      <c r="AZ596" s="167"/>
      <c r="BA596" s="167"/>
      <c r="BB596" s="167"/>
      <c r="BC596" s="167"/>
      <c r="BD596" s="167"/>
      <c r="BE596" s="167"/>
      <c r="BF596" s="167"/>
      <c r="BG596" s="167"/>
      <c r="BH596" s="167"/>
      <c r="BI596" s="167"/>
      <c r="BJ596" s="167"/>
      <c r="BK596" s="167"/>
      <c r="BL596" s="167"/>
      <c r="BM596" s="167"/>
      <c r="BN596" s="167"/>
      <c r="BO596" s="167"/>
      <c r="BP596" s="167"/>
      <c r="BQ596" s="167"/>
      <c r="BR596" s="167"/>
      <c r="BS596" s="167"/>
      <c r="BT596" s="167"/>
      <c r="BU596" s="167"/>
      <c r="BV596" s="167"/>
      <c r="BW596" s="167"/>
      <c r="BX596" s="170"/>
      <c r="BY596" s="170"/>
      <c r="BZ596" s="170"/>
      <c r="CA596" s="170"/>
      <c r="CB596" s="170"/>
      <c r="CC596" s="170"/>
      <c r="CD596" s="170"/>
      <c r="CE596" s="170"/>
      <c r="CF596" s="170"/>
      <c r="CG596" s="171"/>
      <c r="CH596" s="166">
        <v>1.4999999999999999E-2</v>
      </c>
      <c r="CI596" s="283"/>
      <c r="CJ596" s="172"/>
      <c r="CK596" s="154"/>
      <c r="CL596" s="154"/>
      <c r="CM596" s="154"/>
      <c r="CN596" s="154"/>
      <c r="CO596" s="154" t="s">
        <v>400</v>
      </c>
      <c r="CP596" s="273" t="s">
        <v>401</v>
      </c>
      <c r="CQ596" s="250"/>
      <c r="CR596" s="250"/>
      <c r="CS596" s="250">
        <v>13</v>
      </c>
      <c r="CT596" s="250"/>
      <c r="CU596" s="250"/>
      <c r="CV596" s="250"/>
      <c r="CW596" s="250"/>
      <c r="CX596" s="250"/>
      <c r="CY596" s="250" t="str">
        <f t="shared" si="144"/>
        <v/>
      </c>
      <c r="CZ596" s="178">
        <f t="shared" si="145"/>
        <v>502</v>
      </c>
      <c r="DA596" s="178">
        <f t="shared" si="146"/>
        <v>354.4</v>
      </c>
      <c r="DB596" s="243">
        <f t="shared" si="147"/>
        <v>0</v>
      </c>
      <c r="DC596" s="12">
        <f t="shared" si="148"/>
        <v>0</v>
      </c>
      <c r="DD596" s="271">
        <f t="shared" si="149"/>
        <v>0</v>
      </c>
      <c r="DE596" s="271" t="str">
        <f t="shared" si="150"/>
        <v/>
      </c>
      <c r="DF596" s="167" t="str">
        <f t="shared" si="151"/>
        <v/>
      </c>
      <c r="DG596" s="271" t="str">
        <f t="shared" si="152"/>
        <v/>
      </c>
      <c r="DH596" s="243">
        <f t="shared" si="153"/>
        <v>0</v>
      </c>
      <c r="DI596" s="281" t="str">
        <f t="shared" si="154"/>
        <v/>
      </c>
      <c r="DK596" s="12" t="str">
        <f t="shared" si="155"/>
        <v/>
      </c>
      <c r="DM596" s="242">
        <f t="shared" si="156"/>
        <v>13.399999999999977</v>
      </c>
      <c r="DN596" s="250">
        <f t="shared" si="157"/>
        <v>0</v>
      </c>
      <c r="DO596" s="250">
        <f t="shared" si="158"/>
        <v>1</v>
      </c>
      <c r="DP596" s="250">
        <f t="shared" si="159"/>
        <v>1</v>
      </c>
      <c r="DQ596" s="250"/>
      <c r="DR596" s="250"/>
      <c r="DS596" s="250"/>
      <c r="DT596" s="250"/>
      <c r="DU596" s="250"/>
      <c r="DV596" s="250"/>
      <c r="DW596" s="250"/>
      <c r="DX596" s="250"/>
      <c r="DY596" s="250"/>
      <c r="DZ596" s="250"/>
      <c r="EA596" s="250"/>
      <c r="EB596" s="250"/>
      <c r="EC596" s="250"/>
      <c r="ED596" s="250"/>
      <c r="EE596" s="250"/>
      <c r="EF596" s="250"/>
      <c r="EG596" s="250"/>
      <c r="EH596" s="250"/>
      <c r="EI596" s="250"/>
    </row>
    <row r="597" spans="1:139" s="184" customFormat="1" ht="31.5" customHeight="1" x14ac:dyDescent="0.2">
      <c r="A597" s="179">
        <v>2022</v>
      </c>
      <c r="B597" s="152">
        <v>3</v>
      </c>
      <c r="C597" s="282">
        <v>44648</v>
      </c>
      <c r="D597" s="152">
        <v>418</v>
      </c>
      <c r="E597" s="152">
        <v>664</v>
      </c>
      <c r="F597" s="152">
        <v>5</v>
      </c>
      <c r="G597" s="183" t="s">
        <v>211</v>
      </c>
      <c r="H597" s="271" t="s">
        <v>212</v>
      </c>
      <c r="I597" s="271" t="s">
        <v>423</v>
      </c>
      <c r="J597" s="271">
        <v>1</v>
      </c>
      <c r="K597" s="271">
        <v>4</v>
      </c>
      <c r="L597" s="185">
        <v>110</v>
      </c>
      <c r="M597" s="186">
        <v>101.2</v>
      </c>
      <c r="N597" s="187">
        <v>118.8</v>
      </c>
      <c r="O597" s="178">
        <v>175</v>
      </c>
      <c r="P597" s="178">
        <v>171</v>
      </c>
      <c r="Q597" s="178">
        <v>158</v>
      </c>
      <c r="R597" s="178">
        <v>174</v>
      </c>
      <c r="S597" s="178">
        <v>178</v>
      </c>
      <c r="T597" s="178">
        <v>121</v>
      </c>
      <c r="U597" s="178">
        <v>111</v>
      </c>
      <c r="V597" s="178">
        <v>114</v>
      </c>
      <c r="W597" s="178">
        <v>110</v>
      </c>
      <c r="X597" s="178">
        <v>112</v>
      </c>
      <c r="Y597" s="153"/>
      <c r="Z597" s="153"/>
      <c r="AA597" s="178">
        <v>155</v>
      </c>
      <c r="AB597" s="178">
        <v>161</v>
      </c>
      <c r="AC597" s="178">
        <v>167</v>
      </c>
      <c r="AD597" s="178">
        <v>159</v>
      </c>
      <c r="AE597" s="178">
        <v>162</v>
      </c>
      <c r="AF597" s="178">
        <v>112</v>
      </c>
      <c r="AG597" s="178">
        <v>110</v>
      </c>
      <c r="AH597" s="178">
        <v>113</v>
      </c>
      <c r="AI597" s="178">
        <v>115</v>
      </c>
      <c r="AJ597" s="178">
        <v>111</v>
      </c>
      <c r="AK597" s="153"/>
      <c r="AL597" s="153"/>
      <c r="AM597" s="178"/>
      <c r="AN597" s="178"/>
      <c r="AO597" s="214"/>
      <c r="AP597" s="168">
        <v>21</v>
      </c>
      <c r="AQ597" s="169">
        <v>171</v>
      </c>
      <c r="AR597" s="167"/>
      <c r="AS597" s="167"/>
      <c r="AT597" s="167"/>
      <c r="AU597" s="167"/>
      <c r="AV597" s="167"/>
      <c r="AW597" s="167"/>
      <c r="AX597" s="167"/>
      <c r="AY597" s="167"/>
      <c r="AZ597" s="167"/>
      <c r="BA597" s="167"/>
      <c r="BB597" s="167"/>
      <c r="BC597" s="167"/>
      <c r="BD597" s="167"/>
      <c r="BE597" s="167"/>
      <c r="BF597" s="167"/>
      <c r="BG597" s="167"/>
      <c r="BH597" s="167"/>
      <c r="BI597" s="167"/>
      <c r="BJ597" s="167"/>
      <c r="BK597" s="167"/>
      <c r="BL597" s="167"/>
      <c r="BM597" s="167"/>
      <c r="BN597" s="167"/>
      <c r="BO597" s="167"/>
      <c r="BP597" s="167"/>
      <c r="BQ597" s="167"/>
      <c r="BR597" s="167"/>
      <c r="BS597" s="167"/>
      <c r="BT597" s="167"/>
      <c r="BU597" s="167"/>
      <c r="BV597" s="167"/>
      <c r="BW597" s="167"/>
      <c r="BX597" s="170"/>
      <c r="BY597" s="170"/>
      <c r="BZ597" s="170"/>
      <c r="CA597" s="170"/>
      <c r="CB597" s="170"/>
      <c r="CC597" s="170"/>
      <c r="CD597" s="170"/>
      <c r="CE597" s="170"/>
      <c r="CF597" s="170"/>
      <c r="CG597" s="171"/>
      <c r="CH597" s="166">
        <v>1.4999999999999999E-2</v>
      </c>
      <c r="CI597" s="283"/>
      <c r="CJ597" s="172"/>
      <c r="CK597" s="154"/>
      <c r="CL597" s="154"/>
      <c r="CM597" s="154"/>
      <c r="CN597" s="154"/>
      <c r="CO597" s="154" t="s">
        <v>400</v>
      </c>
      <c r="CP597" s="273" t="s">
        <v>401</v>
      </c>
      <c r="CQ597" s="250"/>
      <c r="CR597" s="250"/>
      <c r="CS597" s="250">
        <v>13</v>
      </c>
      <c r="CT597" s="250"/>
      <c r="CU597" s="250"/>
      <c r="CV597" s="250"/>
      <c r="CW597" s="250"/>
      <c r="CX597" s="250"/>
      <c r="CY597" s="250" t="str">
        <f t="shared" si="144"/>
        <v/>
      </c>
      <c r="CZ597" s="178">
        <f t="shared" si="145"/>
        <v>166</v>
      </c>
      <c r="DA597" s="178">
        <f t="shared" si="146"/>
        <v>112.9</v>
      </c>
      <c r="DB597" s="243">
        <f t="shared" si="147"/>
        <v>0</v>
      </c>
      <c r="DC597" s="12">
        <f t="shared" si="148"/>
        <v>0</v>
      </c>
      <c r="DD597" s="271">
        <f t="shared" si="149"/>
        <v>0</v>
      </c>
      <c r="DE597" s="271" t="str">
        <f t="shared" si="150"/>
        <v/>
      </c>
      <c r="DF597" s="167" t="str">
        <f t="shared" si="151"/>
        <v/>
      </c>
      <c r="DG597" s="271" t="str">
        <f t="shared" si="152"/>
        <v/>
      </c>
      <c r="DH597" s="243">
        <f t="shared" si="153"/>
        <v>0</v>
      </c>
      <c r="DI597" s="281" t="str">
        <f t="shared" si="154"/>
        <v/>
      </c>
      <c r="DK597" s="12" t="str">
        <f t="shared" si="155"/>
        <v/>
      </c>
      <c r="DM597" s="242">
        <f t="shared" si="156"/>
        <v>2.9000000000000057</v>
      </c>
      <c r="DN597" s="250">
        <f t="shared" si="157"/>
        <v>0</v>
      </c>
      <c r="DO597" s="250">
        <f t="shared" si="158"/>
        <v>1</v>
      </c>
      <c r="DP597" s="250">
        <f t="shared" si="159"/>
        <v>1</v>
      </c>
      <c r="DQ597" s="250"/>
      <c r="DR597" s="250"/>
      <c r="DS597" s="250"/>
      <c r="DT597" s="250"/>
      <c r="DU597" s="250"/>
      <c r="DV597" s="250"/>
      <c r="DW597" s="250"/>
      <c r="DX597" s="250"/>
      <c r="DY597" s="250"/>
      <c r="DZ597" s="250"/>
      <c r="EA597" s="250"/>
      <c r="EB597" s="250"/>
      <c r="EC597" s="250"/>
      <c r="ED597" s="250"/>
      <c r="EE597" s="250"/>
      <c r="EF597" s="250"/>
      <c r="EG597" s="250"/>
      <c r="EH597" s="250"/>
      <c r="EI597" s="250"/>
    </row>
    <row r="598" spans="1:139" s="184" customFormat="1" ht="31.5" customHeight="1" x14ac:dyDescent="0.2">
      <c r="A598" s="179">
        <v>2022</v>
      </c>
      <c r="B598" s="152">
        <v>3</v>
      </c>
      <c r="C598" s="282">
        <v>44648</v>
      </c>
      <c r="D598" s="152">
        <v>418</v>
      </c>
      <c r="E598" s="152">
        <v>665</v>
      </c>
      <c r="F598" s="152">
        <v>5</v>
      </c>
      <c r="G598" s="183" t="s">
        <v>213</v>
      </c>
      <c r="H598" s="271" t="s">
        <v>214</v>
      </c>
      <c r="I598" s="271" t="s">
        <v>423</v>
      </c>
      <c r="J598" s="271">
        <v>1</v>
      </c>
      <c r="K598" s="271">
        <v>4</v>
      </c>
      <c r="L598" s="185">
        <v>110</v>
      </c>
      <c r="M598" s="186">
        <v>101.2</v>
      </c>
      <c r="N598" s="187">
        <v>118.8</v>
      </c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53"/>
      <c r="Z598" s="153"/>
      <c r="AA598" s="178">
        <v>155</v>
      </c>
      <c r="AB598" s="178">
        <v>161</v>
      </c>
      <c r="AC598" s="178">
        <v>167</v>
      </c>
      <c r="AD598" s="178">
        <v>159</v>
      </c>
      <c r="AE598" s="178">
        <v>162</v>
      </c>
      <c r="AF598" s="178">
        <v>112</v>
      </c>
      <c r="AG598" s="178">
        <v>110</v>
      </c>
      <c r="AH598" s="178">
        <v>113</v>
      </c>
      <c r="AI598" s="178">
        <v>115</v>
      </c>
      <c r="AJ598" s="178">
        <v>111</v>
      </c>
      <c r="AK598" s="153"/>
      <c r="AL598" s="153"/>
      <c r="AM598" s="178"/>
      <c r="AN598" s="178"/>
      <c r="AO598" s="214"/>
      <c r="AP598" s="168">
        <v>21</v>
      </c>
      <c r="AQ598" s="169">
        <v>171</v>
      </c>
      <c r="AR598" s="167"/>
      <c r="AS598" s="167"/>
      <c r="AT598" s="167"/>
      <c r="AU598" s="167"/>
      <c r="AV598" s="167"/>
      <c r="AW598" s="167"/>
      <c r="AX598" s="167"/>
      <c r="AY598" s="167"/>
      <c r="AZ598" s="167"/>
      <c r="BA598" s="167"/>
      <c r="BB598" s="167"/>
      <c r="BC598" s="167"/>
      <c r="BD598" s="167"/>
      <c r="BE598" s="167"/>
      <c r="BF598" s="167"/>
      <c r="BG598" s="167"/>
      <c r="BH598" s="167"/>
      <c r="BI598" s="167"/>
      <c r="BJ598" s="167"/>
      <c r="BK598" s="167"/>
      <c r="BL598" s="167"/>
      <c r="BM598" s="167"/>
      <c r="BN598" s="167"/>
      <c r="BO598" s="167"/>
      <c r="BP598" s="167"/>
      <c r="BQ598" s="167"/>
      <c r="BR598" s="167"/>
      <c r="BS598" s="167"/>
      <c r="BT598" s="167"/>
      <c r="BU598" s="167"/>
      <c r="BV598" s="167"/>
      <c r="BW598" s="167"/>
      <c r="BX598" s="170"/>
      <c r="BY598" s="170"/>
      <c r="BZ598" s="170"/>
      <c r="CA598" s="170"/>
      <c r="CB598" s="170"/>
      <c r="CC598" s="170"/>
      <c r="CD598" s="170"/>
      <c r="CE598" s="170"/>
      <c r="CF598" s="170"/>
      <c r="CG598" s="171"/>
      <c r="CH598" s="166">
        <v>1.4999999999999999E-2</v>
      </c>
      <c r="CI598" s="283"/>
      <c r="CJ598" s="172"/>
      <c r="CK598" s="154"/>
      <c r="CL598" s="154"/>
      <c r="CM598" s="154"/>
      <c r="CN598" s="154"/>
      <c r="CO598" s="154" t="s">
        <v>400</v>
      </c>
      <c r="CP598" s="273" t="s">
        <v>401</v>
      </c>
      <c r="CQ598" s="250"/>
      <c r="CR598" s="250"/>
      <c r="CS598" s="250">
        <v>13</v>
      </c>
      <c r="CT598" s="250"/>
      <c r="CU598" s="250"/>
      <c r="CV598" s="250"/>
      <c r="CW598" s="250"/>
      <c r="CX598" s="250"/>
      <c r="CY598" s="250" t="str">
        <f t="shared" si="144"/>
        <v/>
      </c>
      <c r="CZ598" s="178">
        <f t="shared" si="145"/>
        <v>161</v>
      </c>
      <c r="DA598" s="178">
        <f t="shared" si="146"/>
        <v>112.2</v>
      </c>
      <c r="DB598" s="243">
        <f t="shared" si="147"/>
        <v>0</v>
      </c>
      <c r="DC598" s="12">
        <f t="shared" si="148"/>
        <v>0</v>
      </c>
      <c r="DD598" s="271">
        <f t="shared" si="149"/>
        <v>0</v>
      </c>
      <c r="DE598" s="271" t="str">
        <f t="shared" si="150"/>
        <v/>
      </c>
      <c r="DF598" s="167" t="str">
        <f t="shared" si="151"/>
        <v/>
      </c>
      <c r="DG598" s="271" t="str">
        <f t="shared" si="152"/>
        <v/>
      </c>
      <c r="DH598" s="243">
        <f t="shared" si="153"/>
        <v>0</v>
      </c>
      <c r="DI598" s="281" t="str">
        <f t="shared" si="154"/>
        <v/>
      </c>
      <c r="DK598" s="12" t="str">
        <f t="shared" si="155"/>
        <v/>
      </c>
      <c r="DM598" s="242">
        <f t="shared" si="156"/>
        <v>2.2000000000000028</v>
      </c>
      <c r="DN598" s="250">
        <f t="shared" si="157"/>
        <v>0</v>
      </c>
      <c r="DO598" s="250">
        <f t="shared" si="158"/>
        <v>1</v>
      </c>
      <c r="DP598" s="250">
        <f t="shared" si="159"/>
        <v>1</v>
      </c>
      <c r="DQ598" s="250"/>
      <c r="DR598" s="250"/>
      <c r="DS598" s="250"/>
      <c r="DT598" s="250"/>
      <c r="DU598" s="250"/>
      <c r="DV598" s="250"/>
      <c r="DW598" s="250"/>
      <c r="DX598" s="250"/>
      <c r="DY598" s="250"/>
      <c r="DZ598" s="250"/>
      <c r="EA598" s="250"/>
      <c r="EB598" s="250"/>
      <c r="EC598" s="250"/>
      <c r="ED598" s="250"/>
      <c r="EE598" s="250"/>
      <c r="EF598" s="250"/>
      <c r="EG598" s="250"/>
      <c r="EH598" s="250"/>
      <c r="EI598" s="250"/>
    </row>
    <row r="599" spans="1:139" s="184" customFormat="1" ht="31.5" customHeight="1" x14ac:dyDescent="0.2">
      <c r="A599" s="179">
        <v>2022</v>
      </c>
      <c r="B599" s="152">
        <v>3</v>
      </c>
      <c r="C599" s="282">
        <v>44648</v>
      </c>
      <c r="D599" s="152">
        <v>421</v>
      </c>
      <c r="E599" s="152">
        <v>673</v>
      </c>
      <c r="F599" s="152">
        <v>5</v>
      </c>
      <c r="G599" s="183" t="s">
        <v>287</v>
      </c>
      <c r="H599" s="271" t="s">
        <v>288</v>
      </c>
      <c r="I599" s="271" t="s">
        <v>365</v>
      </c>
      <c r="J599" s="271">
        <v>1</v>
      </c>
      <c r="K599" s="271">
        <v>4</v>
      </c>
      <c r="L599" s="185">
        <v>61.6</v>
      </c>
      <c r="M599" s="186">
        <v>57.965600000000002</v>
      </c>
      <c r="N599" s="187">
        <v>65.973600000000005</v>
      </c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53">
        <v>167</v>
      </c>
      <c r="Z599" s="153">
        <v>165</v>
      </c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53">
        <v>155</v>
      </c>
      <c r="AL599" s="153">
        <v>157</v>
      </c>
      <c r="AM599" s="178"/>
      <c r="AN599" s="178"/>
      <c r="AO599" s="214"/>
      <c r="AP599" s="168">
        <v>18</v>
      </c>
      <c r="AQ599" s="169">
        <v>200</v>
      </c>
      <c r="AR599" s="167"/>
      <c r="AS599" s="167"/>
      <c r="AT599" s="167"/>
      <c r="AU599" s="167"/>
      <c r="AV599" s="167"/>
      <c r="AW599" s="167"/>
      <c r="AX599" s="167"/>
      <c r="AY599" s="167"/>
      <c r="AZ599" s="167"/>
      <c r="BA599" s="167"/>
      <c r="BB599" s="167"/>
      <c r="BC599" s="167"/>
      <c r="BD599" s="167"/>
      <c r="BE599" s="167"/>
      <c r="BF599" s="167"/>
      <c r="BG599" s="167"/>
      <c r="BH599" s="167"/>
      <c r="BI599" s="167"/>
      <c r="BJ599" s="167"/>
      <c r="BK599" s="167"/>
      <c r="BL599" s="167"/>
      <c r="BM599" s="167"/>
      <c r="BN599" s="167"/>
      <c r="BO599" s="167"/>
      <c r="BP599" s="167"/>
      <c r="BQ599" s="167"/>
      <c r="BR599" s="167"/>
      <c r="BS599" s="167"/>
      <c r="BT599" s="167"/>
      <c r="BU599" s="167"/>
      <c r="BV599" s="167"/>
      <c r="BW599" s="167"/>
      <c r="BX599" s="170"/>
      <c r="BY599" s="170"/>
      <c r="BZ599" s="170"/>
      <c r="CA599" s="170"/>
      <c r="CB599" s="170"/>
      <c r="CC599" s="170"/>
      <c r="CD599" s="170"/>
      <c r="CE599" s="170"/>
      <c r="CF599" s="170"/>
      <c r="CG599" s="171"/>
      <c r="CH599" s="166">
        <v>1.4999999999999999E-2</v>
      </c>
      <c r="CI599" s="283"/>
      <c r="CJ599" s="172"/>
      <c r="CK599" s="154"/>
      <c r="CL599" s="154"/>
      <c r="CM599" s="154"/>
      <c r="CN599" s="154"/>
      <c r="CO599" s="154" t="s">
        <v>367</v>
      </c>
      <c r="CP599" s="273" t="s">
        <v>368</v>
      </c>
      <c r="CQ599" s="250" t="s">
        <v>446</v>
      </c>
      <c r="CR599" s="250" t="s">
        <v>370</v>
      </c>
      <c r="CS599" s="250">
        <v>13</v>
      </c>
      <c r="CT599" s="250"/>
      <c r="CU599" s="250"/>
      <c r="CV599" s="250"/>
      <c r="CW599" s="250"/>
      <c r="CX599" s="250"/>
      <c r="CY599" s="250" t="str">
        <f t="shared" si="144"/>
        <v/>
      </c>
      <c r="CZ599" s="178" t="str">
        <f t="shared" si="145"/>
        <v/>
      </c>
      <c r="DA599" s="178" t="str">
        <f t="shared" si="146"/>
        <v/>
      </c>
      <c r="DB599" s="243">
        <f t="shared" si="147"/>
        <v>0</v>
      </c>
      <c r="DC599" s="12">
        <f t="shared" si="148"/>
        <v>0</v>
      </c>
      <c r="DD599" s="271">
        <f t="shared" si="149"/>
        <v>0</v>
      </c>
      <c r="DE599" s="271">
        <f t="shared" si="150"/>
        <v>161</v>
      </c>
      <c r="DF599" s="167">
        <f t="shared" si="151"/>
        <v>22</v>
      </c>
      <c r="DG599" s="271">
        <f t="shared" si="152"/>
        <v>0</v>
      </c>
      <c r="DH599" s="243">
        <f t="shared" si="153"/>
        <v>0</v>
      </c>
      <c r="DI599" s="281" t="str">
        <f t="shared" si="154"/>
        <v/>
      </c>
      <c r="DK599" s="12">
        <f t="shared" si="155"/>
        <v>4</v>
      </c>
      <c r="DM599" s="242" t="str">
        <f t="shared" si="156"/>
        <v/>
      </c>
      <c r="DN599" s="250">
        <f t="shared" si="157"/>
        <v>1</v>
      </c>
      <c r="DO599" s="250">
        <f t="shared" si="158"/>
        <v>1</v>
      </c>
      <c r="DP599" s="250">
        <f t="shared" si="159"/>
        <v>0</v>
      </c>
      <c r="DQ599" s="250"/>
      <c r="DR599" s="250"/>
      <c r="DS599" s="250"/>
      <c r="DT599" s="250"/>
      <c r="DU599" s="250"/>
      <c r="DV599" s="250"/>
      <c r="DW599" s="250"/>
      <c r="DX599" s="250"/>
      <c r="DY599" s="250"/>
      <c r="DZ599" s="250"/>
      <c r="EA599" s="250"/>
      <c r="EB599" s="250"/>
      <c r="EC599" s="250"/>
      <c r="ED599" s="250"/>
      <c r="EE599" s="250"/>
      <c r="EF599" s="250"/>
      <c r="EG599" s="250"/>
      <c r="EH599" s="250"/>
      <c r="EI599" s="250"/>
    </row>
    <row r="600" spans="1:139" s="184" customFormat="1" ht="31.5" customHeight="1" x14ac:dyDescent="0.2">
      <c r="A600" s="179">
        <v>2022</v>
      </c>
      <c r="B600" s="152">
        <v>3</v>
      </c>
      <c r="C600" s="282">
        <v>44648</v>
      </c>
      <c r="D600" s="152">
        <v>380</v>
      </c>
      <c r="E600" s="152">
        <v>443</v>
      </c>
      <c r="F600" s="152">
        <v>6</v>
      </c>
      <c r="G600" s="183" t="s">
        <v>245</v>
      </c>
      <c r="H600" s="271" t="s">
        <v>246</v>
      </c>
      <c r="I600" s="271" t="s">
        <v>365</v>
      </c>
      <c r="J600" s="271">
        <v>4</v>
      </c>
      <c r="K600" s="271">
        <v>2</v>
      </c>
      <c r="L600" s="185">
        <v>184</v>
      </c>
      <c r="M600" s="186">
        <v>177.00800000000001</v>
      </c>
      <c r="N600" s="187">
        <v>195.04</v>
      </c>
      <c r="O600" s="178">
        <v>280</v>
      </c>
      <c r="P600" s="178">
        <v>276</v>
      </c>
      <c r="Q600" s="178">
        <v>300</v>
      </c>
      <c r="R600" s="178">
        <v>294</v>
      </c>
      <c r="S600" s="178">
        <v>301</v>
      </c>
      <c r="T600" s="178">
        <v>200</v>
      </c>
      <c r="U600" s="178">
        <v>184</v>
      </c>
      <c r="V600" s="178">
        <v>190</v>
      </c>
      <c r="W600" s="178">
        <v>186</v>
      </c>
      <c r="X600" s="178">
        <v>188</v>
      </c>
      <c r="Y600" s="153"/>
      <c r="Z600" s="153"/>
      <c r="AA600" s="178">
        <v>219</v>
      </c>
      <c r="AB600" s="178">
        <v>310</v>
      </c>
      <c r="AC600" s="178">
        <v>316</v>
      </c>
      <c r="AD600" s="178">
        <v>316</v>
      </c>
      <c r="AE600" s="178">
        <v>319</v>
      </c>
      <c r="AF600" s="178">
        <v>185</v>
      </c>
      <c r="AG600" s="178">
        <v>187</v>
      </c>
      <c r="AH600" s="178">
        <v>190</v>
      </c>
      <c r="AI600" s="178">
        <v>188</v>
      </c>
      <c r="AJ600" s="178">
        <v>190</v>
      </c>
      <c r="AK600" s="153"/>
      <c r="AL600" s="153"/>
      <c r="AM600" s="178"/>
      <c r="AN600" s="178"/>
      <c r="AO600" s="214"/>
      <c r="AP600" s="168">
        <v>90</v>
      </c>
      <c r="AQ600" s="169">
        <v>160</v>
      </c>
      <c r="AR600" s="167"/>
      <c r="AS600" s="167"/>
      <c r="AT600" s="167"/>
      <c r="AU600" s="167"/>
      <c r="AV600" s="167">
        <v>720</v>
      </c>
      <c r="AW600" s="167">
        <v>8</v>
      </c>
      <c r="AX600" s="167">
        <v>4</v>
      </c>
      <c r="AY600" s="167">
        <v>4</v>
      </c>
      <c r="AZ600" s="167"/>
      <c r="BA600" s="167"/>
      <c r="BB600" s="167"/>
      <c r="BC600" s="167"/>
      <c r="BD600" s="167"/>
      <c r="BE600" s="167"/>
      <c r="BF600" s="167"/>
      <c r="BG600" s="167"/>
      <c r="BH600" s="167">
        <v>728</v>
      </c>
      <c r="BI600" s="167"/>
      <c r="BJ600" s="167"/>
      <c r="BK600" s="167">
        <v>564</v>
      </c>
      <c r="BL600" s="167">
        <v>8</v>
      </c>
      <c r="BM600" s="167">
        <v>6</v>
      </c>
      <c r="BN600" s="167">
        <v>10</v>
      </c>
      <c r="BO600" s="167">
        <v>13</v>
      </c>
      <c r="BP600" s="167"/>
      <c r="BQ600" s="167"/>
      <c r="BR600" s="167"/>
      <c r="BS600" s="167"/>
      <c r="BT600" s="167"/>
      <c r="BU600" s="167"/>
      <c r="BV600" s="167"/>
      <c r="BW600" s="167">
        <v>8</v>
      </c>
      <c r="BX600" s="170">
        <v>5</v>
      </c>
      <c r="BY600" s="170">
        <v>7</v>
      </c>
      <c r="BZ600" s="170"/>
      <c r="CA600" s="170"/>
      <c r="CB600" s="170"/>
      <c r="CC600" s="170"/>
      <c r="CD600" s="170"/>
      <c r="CE600" s="170"/>
      <c r="CF600" s="170"/>
      <c r="CG600" s="171"/>
      <c r="CH600" s="166">
        <v>1.4999999999999999E-2</v>
      </c>
      <c r="CI600" s="283"/>
      <c r="CJ600" s="172"/>
      <c r="CK600" s="154"/>
      <c r="CL600" s="154"/>
      <c r="CM600" s="154"/>
      <c r="CN600" s="154"/>
      <c r="CO600" s="154" t="s">
        <v>400</v>
      </c>
      <c r="CP600" s="273" t="s">
        <v>401</v>
      </c>
      <c r="CQ600" s="250"/>
      <c r="CR600" s="250"/>
      <c r="CS600" s="250">
        <v>13</v>
      </c>
      <c r="CT600" s="250"/>
      <c r="CU600" s="250"/>
      <c r="CV600" s="250"/>
      <c r="CW600" s="250"/>
      <c r="CX600" s="250"/>
      <c r="CY600" s="250" t="str">
        <f t="shared" si="144"/>
        <v/>
      </c>
      <c r="CZ600" s="178">
        <f t="shared" si="145"/>
        <v>293</v>
      </c>
      <c r="DA600" s="178">
        <f t="shared" si="146"/>
        <v>188.8</v>
      </c>
      <c r="DB600" s="243">
        <f t="shared" si="147"/>
        <v>1284</v>
      </c>
      <c r="DC600" s="12">
        <f t="shared" si="148"/>
        <v>53</v>
      </c>
      <c r="DD600" s="271">
        <f t="shared" si="149"/>
        <v>27</v>
      </c>
      <c r="DE600" s="271" t="str">
        <f t="shared" si="150"/>
        <v/>
      </c>
      <c r="DF600" s="167" t="str">
        <f t="shared" si="151"/>
        <v/>
      </c>
      <c r="DG600" s="271" t="str">
        <f t="shared" si="152"/>
        <v/>
      </c>
      <c r="DH600" s="243">
        <f t="shared" si="153"/>
        <v>1311</v>
      </c>
      <c r="DI600" s="281">
        <f t="shared" si="154"/>
        <v>2.0594965675057208E-2</v>
      </c>
      <c r="DK600" s="12" t="str">
        <f t="shared" si="155"/>
        <v/>
      </c>
      <c r="DM600" s="242">
        <f t="shared" si="156"/>
        <v>4.8000000000000114</v>
      </c>
      <c r="DN600" s="250">
        <f t="shared" si="157"/>
        <v>0</v>
      </c>
      <c r="DO600" s="250">
        <f t="shared" si="158"/>
        <v>1</v>
      </c>
      <c r="DP600" s="250">
        <f t="shared" si="159"/>
        <v>1</v>
      </c>
      <c r="DQ600" s="250"/>
      <c r="DR600" s="250"/>
      <c r="DS600" s="250"/>
      <c r="DT600" s="250"/>
      <c r="DU600" s="250"/>
      <c r="DV600" s="250"/>
      <c r="DW600" s="250"/>
      <c r="DX600" s="250"/>
      <c r="DY600" s="250"/>
      <c r="DZ600" s="250"/>
      <c r="EA600" s="250"/>
      <c r="EB600" s="250"/>
      <c r="EC600" s="250"/>
      <c r="ED600" s="250"/>
      <c r="EE600" s="250"/>
      <c r="EF600" s="250"/>
      <c r="EG600" s="250"/>
      <c r="EH600" s="250"/>
      <c r="EI600" s="250"/>
    </row>
    <row r="601" spans="1:139" s="184" customFormat="1" ht="31.5" customHeight="1" x14ac:dyDescent="0.2">
      <c r="A601" s="179">
        <v>2022</v>
      </c>
      <c r="B601" s="152">
        <v>3</v>
      </c>
      <c r="C601" s="282">
        <v>44648</v>
      </c>
      <c r="D601" s="152">
        <v>380</v>
      </c>
      <c r="E601" s="152">
        <v>444</v>
      </c>
      <c r="F601" s="152">
        <v>6</v>
      </c>
      <c r="G601" s="183" t="s">
        <v>247</v>
      </c>
      <c r="H601" s="271" t="s">
        <v>248</v>
      </c>
      <c r="I601" s="271" t="s">
        <v>365</v>
      </c>
      <c r="J601" s="271">
        <v>4</v>
      </c>
      <c r="K601" s="271">
        <v>2</v>
      </c>
      <c r="L601" s="185">
        <v>166</v>
      </c>
      <c r="M601" s="186">
        <v>159.02799999999999</v>
      </c>
      <c r="N601" s="187">
        <v>175.96</v>
      </c>
      <c r="O601" s="178">
        <v>270</v>
      </c>
      <c r="P601" s="178">
        <v>268</v>
      </c>
      <c r="Q601" s="178">
        <v>242</v>
      </c>
      <c r="R601" s="178">
        <v>266</v>
      </c>
      <c r="S601" s="178">
        <v>215</v>
      </c>
      <c r="T601" s="178">
        <v>178</v>
      </c>
      <c r="U601" s="178">
        <v>177</v>
      </c>
      <c r="V601" s="178">
        <v>172</v>
      </c>
      <c r="W601" s="178">
        <v>168</v>
      </c>
      <c r="X601" s="178">
        <v>164</v>
      </c>
      <c r="Y601" s="153"/>
      <c r="Z601" s="153"/>
      <c r="AA601" s="178">
        <v>235</v>
      </c>
      <c r="AB601" s="178">
        <v>215</v>
      </c>
      <c r="AC601" s="178">
        <v>216</v>
      </c>
      <c r="AD601" s="178">
        <v>315</v>
      </c>
      <c r="AE601" s="178">
        <v>312</v>
      </c>
      <c r="AF601" s="178">
        <v>165</v>
      </c>
      <c r="AG601" s="178">
        <v>170</v>
      </c>
      <c r="AH601" s="178">
        <v>165</v>
      </c>
      <c r="AI601" s="178">
        <v>169</v>
      </c>
      <c r="AJ601" s="178">
        <v>171</v>
      </c>
      <c r="AK601" s="153"/>
      <c r="AL601" s="153"/>
      <c r="AM601" s="178"/>
      <c r="AN601" s="178"/>
      <c r="AO601" s="214"/>
      <c r="AP601" s="168">
        <v>90</v>
      </c>
      <c r="AQ601" s="169">
        <v>160</v>
      </c>
      <c r="AR601" s="167"/>
      <c r="AS601" s="167"/>
      <c r="AT601" s="167"/>
      <c r="AU601" s="167"/>
      <c r="AV601" s="167"/>
      <c r="AW601" s="167"/>
      <c r="AX601" s="167"/>
      <c r="AY601" s="167"/>
      <c r="AZ601" s="167"/>
      <c r="BA601" s="167"/>
      <c r="BB601" s="167"/>
      <c r="BC601" s="167"/>
      <c r="BD601" s="167"/>
      <c r="BE601" s="167"/>
      <c r="BF601" s="167"/>
      <c r="BG601" s="167"/>
      <c r="BH601" s="167"/>
      <c r="BI601" s="167"/>
      <c r="BJ601" s="167"/>
      <c r="BK601" s="167"/>
      <c r="BL601" s="167"/>
      <c r="BM601" s="167"/>
      <c r="BN601" s="167"/>
      <c r="BO601" s="167"/>
      <c r="BP601" s="167"/>
      <c r="BQ601" s="167"/>
      <c r="BR601" s="167"/>
      <c r="BS601" s="167"/>
      <c r="BT601" s="167"/>
      <c r="BU601" s="167"/>
      <c r="BV601" s="167"/>
      <c r="BW601" s="167"/>
      <c r="BX601" s="170"/>
      <c r="BY601" s="170"/>
      <c r="BZ601" s="170"/>
      <c r="CA601" s="170"/>
      <c r="CB601" s="170"/>
      <c r="CC601" s="170"/>
      <c r="CD601" s="170"/>
      <c r="CE601" s="170"/>
      <c r="CF601" s="170"/>
      <c r="CG601" s="171"/>
      <c r="CH601" s="166">
        <v>1.4999999999999999E-2</v>
      </c>
      <c r="CI601" s="283"/>
      <c r="CJ601" s="172"/>
      <c r="CK601" s="154"/>
      <c r="CL601" s="154"/>
      <c r="CM601" s="154"/>
      <c r="CN601" s="154"/>
      <c r="CO601" s="154" t="s">
        <v>400</v>
      </c>
      <c r="CP601" s="273" t="s">
        <v>401</v>
      </c>
      <c r="CQ601" s="250"/>
      <c r="CR601" s="250"/>
      <c r="CS601" s="250">
        <v>13</v>
      </c>
      <c r="CT601" s="250"/>
      <c r="CU601" s="250"/>
      <c r="CV601" s="250"/>
      <c r="CW601" s="250"/>
      <c r="CX601" s="250"/>
      <c r="CY601" s="250" t="str">
        <f t="shared" si="144"/>
        <v/>
      </c>
      <c r="CZ601" s="178">
        <f t="shared" si="145"/>
        <v>255</v>
      </c>
      <c r="DA601" s="178">
        <f t="shared" si="146"/>
        <v>169.9</v>
      </c>
      <c r="DB601" s="243">
        <f t="shared" si="147"/>
        <v>0</v>
      </c>
      <c r="DC601" s="12">
        <f t="shared" si="148"/>
        <v>0</v>
      </c>
      <c r="DD601" s="271">
        <f t="shared" si="149"/>
        <v>0</v>
      </c>
      <c r="DE601" s="271" t="str">
        <f t="shared" si="150"/>
        <v/>
      </c>
      <c r="DF601" s="167" t="str">
        <f t="shared" si="151"/>
        <v/>
      </c>
      <c r="DG601" s="271" t="str">
        <f t="shared" si="152"/>
        <v/>
      </c>
      <c r="DH601" s="243">
        <f t="shared" si="153"/>
        <v>0</v>
      </c>
      <c r="DI601" s="281" t="str">
        <f t="shared" si="154"/>
        <v/>
      </c>
      <c r="DK601" s="12" t="str">
        <f t="shared" si="155"/>
        <v/>
      </c>
      <c r="DM601" s="242">
        <f t="shared" si="156"/>
        <v>3.9000000000000057</v>
      </c>
      <c r="DN601" s="250">
        <f t="shared" si="157"/>
        <v>0</v>
      </c>
      <c r="DO601" s="250">
        <f t="shared" si="158"/>
        <v>1</v>
      </c>
      <c r="DP601" s="250">
        <f t="shared" si="159"/>
        <v>1</v>
      </c>
      <c r="DQ601" s="250"/>
      <c r="DR601" s="250"/>
      <c r="DS601" s="250"/>
      <c r="DT601" s="250"/>
      <c r="DU601" s="250"/>
      <c r="DV601" s="250"/>
      <c r="DW601" s="250"/>
      <c r="DX601" s="250"/>
      <c r="DY601" s="250"/>
      <c r="DZ601" s="250"/>
      <c r="EA601" s="250"/>
      <c r="EB601" s="250"/>
      <c r="EC601" s="250"/>
      <c r="ED601" s="250"/>
      <c r="EE601" s="250"/>
      <c r="EF601" s="250"/>
      <c r="EG601" s="250"/>
      <c r="EH601" s="250"/>
      <c r="EI601" s="250"/>
    </row>
    <row r="602" spans="1:139" s="184" customFormat="1" ht="31.5" customHeight="1" x14ac:dyDescent="0.2">
      <c r="A602" s="179">
        <v>2022</v>
      </c>
      <c r="B602" s="152">
        <v>3</v>
      </c>
      <c r="C602" s="282">
        <v>44648</v>
      </c>
      <c r="D602" s="152">
        <v>388</v>
      </c>
      <c r="E602" s="152">
        <v>564</v>
      </c>
      <c r="F602" s="152">
        <v>6</v>
      </c>
      <c r="G602" s="183" t="s">
        <v>293</v>
      </c>
      <c r="H602" s="271" t="s">
        <v>294</v>
      </c>
      <c r="I602" s="271" t="s">
        <v>365</v>
      </c>
      <c r="J602" s="271">
        <v>3</v>
      </c>
      <c r="K602" s="271">
        <v>4</v>
      </c>
      <c r="L602" s="185">
        <v>119</v>
      </c>
      <c r="M602" s="186">
        <v>109.48</v>
      </c>
      <c r="N602" s="187">
        <v>128.52000000000001</v>
      </c>
      <c r="O602" s="178">
        <v>134</v>
      </c>
      <c r="P602" s="178">
        <v>138</v>
      </c>
      <c r="Q602" s="178">
        <v>138</v>
      </c>
      <c r="R602" s="178">
        <v>140</v>
      </c>
      <c r="S602" s="178">
        <v>144</v>
      </c>
      <c r="T602" s="178">
        <v>123</v>
      </c>
      <c r="U602" s="178">
        <v>109</v>
      </c>
      <c r="V602" s="178">
        <v>112</v>
      </c>
      <c r="W602" s="178">
        <v>115</v>
      </c>
      <c r="X602" s="178">
        <v>117</v>
      </c>
      <c r="Y602" s="153"/>
      <c r="Z602" s="153"/>
      <c r="AA602" s="178">
        <v>153</v>
      </c>
      <c r="AB602" s="178">
        <v>146</v>
      </c>
      <c r="AC602" s="178">
        <v>140</v>
      </c>
      <c r="AD602" s="178">
        <v>180</v>
      </c>
      <c r="AE602" s="178">
        <v>179</v>
      </c>
      <c r="AF602" s="178">
        <v>123</v>
      </c>
      <c r="AG602" s="178">
        <v>122</v>
      </c>
      <c r="AH602" s="178">
        <v>116</v>
      </c>
      <c r="AI602" s="178">
        <v>120</v>
      </c>
      <c r="AJ602" s="178">
        <v>118</v>
      </c>
      <c r="AK602" s="153"/>
      <c r="AL602" s="153"/>
      <c r="AM602" s="178"/>
      <c r="AN602" s="178"/>
      <c r="AO602" s="214"/>
      <c r="AP602" s="168">
        <v>83</v>
      </c>
      <c r="AQ602" s="169">
        <v>130</v>
      </c>
      <c r="AR602" s="167"/>
      <c r="AS602" s="167"/>
      <c r="AT602" s="167"/>
      <c r="AU602" s="167"/>
      <c r="AV602" s="167">
        <v>700</v>
      </c>
      <c r="AW602" s="167">
        <v>10</v>
      </c>
      <c r="AX602" s="167">
        <v>10</v>
      </c>
      <c r="AY602" s="167">
        <v>13</v>
      </c>
      <c r="AZ602" s="167">
        <v>3</v>
      </c>
      <c r="BA602" s="167">
        <v>4</v>
      </c>
      <c r="BB602" s="167"/>
      <c r="BC602" s="167"/>
      <c r="BD602" s="167"/>
      <c r="BE602" s="167"/>
      <c r="BF602" s="167"/>
      <c r="BG602" s="167"/>
      <c r="BH602" s="167">
        <v>708</v>
      </c>
      <c r="BI602" s="167"/>
      <c r="BJ602" s="167"/>
      <c r="BK602" s="167">
        <v>700</v>
      </c>
      <c r="BL602" s="167">
        <v>8</v>
      </c>
      <c r="BM602" s="167">
        <v>4</v>
      </c>
      <c r="BN602" s="167">
        <v>10</v>
      </c>
      <c r="BO602" s="167">
        <v>2</v>
      </c>
      <c r="BP602" s="167">
        <v>12</v>
      </c>
      <c r="BQ602" s="167"/>
      <c r="BR602" s="167"/>
      <c r="BS602" s="167"/>
      <c r="BT602" s="167"/>
      <c r="BU602" s="167"/>
      <c r="BV602" s="167"/>
      <c r="BW602" s="167">
        <v>4</v>
      </c>
      <c r="BX602" s="170">
        <v>3</v>
      </c>
      <c r="BY602" s="170">
        <v>5</v>
      </c>
      <c r="BZ602" s="170">
        <v>1</v>
      </c>
      <c r="CA602" s="170">
        <v>4</v>
      </c>
      <c r="CB602" s="170"/>
      <c r="CC602" s="170"/>
      <c r="CD602" s="170"/>
      <c r="CE602" s="170"/>
      <c r="CF602" s="170"/>
      <c r="CG602" s="171"/>
      <c r="CH602" s="166">
        <v>1.4999999999999999E-2</v>
      </c>
      <c r="CI602" s="283"/>
      <c r="CJ602" s="172"/>
      <c r="CK602" s="154"/>
      <c r="CL602" s="154"/>
      <c r="CM602" s="154"/>
      <c r="CN602" s="154"/>
      <c r="CO602" s="154" t="s">
        <v>400</v>
      </c>
      <c r="CP602" s="273" t="s">
        <v>401</v>
      </c>
      <c r="CQ602" s="250"/>
      <c r="CR602" s="250"/>
      <c r="CS602" s="250">
        <v>13</v>
      </c>
      <c r="CT602" s="250"/>
      <c r="CU602" s="250"/>
      <c r="CV602" s="250"/>
      <c r="CW602" s="250"/>
      <c r="CX602" s="250"/>
      <c r="CY602" s="250" t="str">
        <f t="shared" si="144"/>
        <v/>
      </c>
      <c r="CZ602" s="178">
        <f t="shared" si="145"/>
        <v>149</v>
      </c>
      <c r="DA602" s="178">
        <f t="shared" si="146"/>
        <v>117.5</v>
      </c>
      <c r="DB602" s="243">
        <f t="shared" si="147"/>
        <v>1400</v>
      </c>
      <c r="DC602" s="12">
        <f t="shared" si="148"/>
        <v>76</v>
      </c>
      <c r="DD602" s="271">
        <f t="shared" si="149"/>
        <v>19</v>
      </c>
      <c r="DE602" s="271" t="str">
        <f t="shared" si="150"/>
        <v/>
      </c>
      <c r="DF602" s="167" t="str">
        <f t="shared" si="151"/>
        <v/>
      </c>
      <c r="DG602" s="271" t="str">
        <f t="shared" si="152"/>
        <v/>
      </c>
      <c r="DH602" s="243">
        <f t="shared" si="153"/>
        <v>1419</v>
      </c>
      <c r="DI602" s="281">
        <f t="shared" si="154"/>
        <v>1.3389711064129669E-2</v>
      </c>
      <c r="DK602" s="12" t="str">
        <f t="shared" si="155"/>
        <v/>
      </c>
      <c r="DM602" s="242">
        <f t="shared" si="156"/>
        <v>-1.5</v>
      </c>
      <c r="DN602" s="250">
        <f t="shared" si="157"/>
        <v>0</v>
      </c>
      <c r="DO602" s="250">
        <f t="shared" si="158"/>
        <v>1</v>
      </c>
      <c r="DP602" s="250">
        <f t="shared" si="159"/>
        <v>1</v>
      </c>
      <c r="DQ602" s="250"/>
      <c r="DR602" s="250"/>
      <c r="DS602" s="250"/>
      <c r="DT602" s="250"/>
      <c r="DU602" s="250"/>
      <c r="DV602" s="250"/>
      <c r="DW602" s="250"/>
      <c r="DX602" s="250"/>
      <c r="DY602" s="250"/>
      <c r="DZ602" s="250"/>
      <c r="EA602" s="250"/>
      <c r="EB602" s="250"/>
      <c r="EC602" s="250"/>
      <c r="ED602" s="250"/>
      <c r="EE602" s="250"/>
      <c r="EF602" s="250"/>
      <c r="EG602" s="250"/>
      <c r="EH602" s="250"/>
      <c r="EI602" s="250"/>
    </row>
    <row r="603" spans="1:139" s="184" customFormat="1" ht="31.5" customHeight="1" x14ac:dyDescent="0.2">
      <c r="A603" s="179">
        <v>2022</v>
      </c>
      <c r="B603" s="152">
        <v>3</v>
      </c>
      <c r="C603" s="282">
        <v>44648</v>
      </c>
      <c r="D603" s="152">
        <v>388</v>
      </c>
      <c r="E603" s="152">
        <v>565</v>
      </c>
      <c r="F603" s="152">
        <v>6</v>
      </c>
      <c r="G603" s="183" t="s">
        <v>295</v>
      </c>
      <c r="H603" s="271" t="s">
        <v>296</v>
      </c>
      <c r="I603" s="271" t="s">
        <v>365</v>
      </c>
      <c r="J603" s="271">
        <v>3</v>
      </c>
      <c r="K603" s="271">
        <v>4</v>
      </c>
      <c r="L603" s="185">
        <v>91</v>
      </c>
      <c r="M603" s="186">
        <v>83.72</v>
      </c>
      <c r="N603" s="187">
        <v>98.28</v>
      </c>
      <c r="O603" s="178">
        <v>101</v>
      </c>
      <c r="P603" s="178">
        <v>104</v>
      </c>
      <c r="Q603" s="178">
        <v>107</v>
      </c>
      <c r="R603" s="178">
        <v>110</v>
      </c>
      <c r="S603" s="178">
        <v>113</v>
      </c>
      <c r="T603" s="178">
        <v>95</v>
      </c>
      <c r="U603" s="178">
        <v>84</v>
      </c>
      <c r="V603" s="178">
        <v>87</v>
      </c>
      <c r="W603" s="178">
        <v>86</v>
      </c>
      <c r="X603" s="178">
        <v>88</v>
      </c>
      <c r="Y603" s="153"/>
      <c r="Z603" s="153"/>
      <c r="AA603" s="178">
        <v>119</v>
      </c>
      <c r="AB603" s="178">
        <v>120</v>
      </c>
      <c r="AC603" s="178">
        <v>117</v>
      </c>
      <c r="AD603" s="178">
        <v>158</v>
      </c>
      <c r="AE603" s="178">
        <v>162</v>
      </c>
      <c r="AF603" s="178">
        <v>92</v>
      </c>
      <c r="AG603" s="178">
        <v>91</v>
      </c>
      <c r="AH603" s="178">
        <v>93</v>
      </c>
      <c r="AI603" s="178">
        <v>95</v>
      </c>
      <c r="AJ603" s="178">
        <v>86</v>
      </c>
      <c r="AK603" s="153"/>
      <c r="AL603" s="153"/>
      <c r="AM603" s="178"/>
      <c r="AN603" s="178"/>
      <c r="AO603" s="214"/>
      <c r="AP603" s="168">
        <v>83</v>
      </c>
      <c r="AQ603" s="169">
        <v>130</v>
      </c>
      <c r="AR603" s="167"/>
      <c r="AS603" s="167"/>
      <c r="AT603" s="167"/>
      <c r="AU603" s="167"/>
      <c r="AV603" s="167"/>
      <c r="AW603" s="167"/>
      <c r="AX603" s="167"/>
      <c r="AY603" s="167"/>
      <c r="AZ603" s="167"/>
      <c r="BA603" s="167"/>
      <c r="BB603" s="167"/>
      <c r="BC603" s="167"/>
      <c r="BD603" s="167"/>
      <c r="BE603" s="167"/>
      <c r="BF603" s="167"/>
      <c r="BG603" s="167"/>
      <c r="BH603" s="167"/>
      <c r="BI603" s="167"/>
      <c r="BJ603" s="167"/>
      <c r="BK603" s="167"/>
      <c r="BL603" s="167"/>
      <c r="BM603" s="167"/>
      <c r="BN603" s="167"/>
      <c r="BO603" s="167"/>
      <c r="BP603" s="167"/>
      <c r="BQ603" s="167"/>
      <c r="BR603" s="167"/>
      <c r="BS603" s="167"/>
      <c r="BT603" s="167"/>
      <c r="BU603" s="167"/>
      <c r="BV603" s="167"/>
      <c r="BW603" s="167"/>
      <c r="BX603" s="170"/>
      <c r="BY603" s="170"/>
      <c r="BZ603" s="170"/>
      <c r="CA603" s="170"/>
      <c r="CB603" s="170"/>
      <c r="CC603" s="170"/>
      <c r="CD603" s="170"/>
      <c r="CE603" s="170"/>
      <c r="CF603" s="170"/>
      <c r="CG603" s="171"/>
      <c r="CH603" s="166">
        <v>1.4999999999999999E-2</v>
      </c>
      <c r="CI603" s="283"/>
      <c r="CJ603" s="172"/>
      <c r="CK603" s="154"/>
      <c r="CL603" s="154"/>
      <c r="CM603" s="154"/>
      <c r="CN603" s="154"/>
      <c r="CO603" s="154" t="s">
        <v>400</v>
      </c>
      <c r="CP603" s="273" t="s">
        <v>401</v>
      </c>
      <c r="CQ603" s="250"/>
      <c r="CR603" s="250"/>
      <c r="CS603" s="250">
        <v>13</v>
      </c>
      <c r="CT603" s="250"/>
      <c r="CU603" s="250"/>
      <c r="CV603" s="250"/>
      <c r="CW603" s="250"/>
      <c r="CX603" s="250"/>
      <c r="CY603" s="250" t="str">
        <f t="shared" si="144"/>
        <v/>
      </c>
      <c r="CZ603" s="178">
        <f t="shared" si="145"/>
        <v>121</v>
      </c>
      <c r="DA603" s="178">
        <f t="shared" si="146"/>
        <v>89.7</v>
      </c>
      <c r="DB603" s="243">
        <f t="shared" si="147"/>
        <v>0</v>
      </c>
      <c r="DC603" s="12">
        <f t="shared" si="148"/>
        <v>0</v>
      </c>
      <c r="DD603" s="271">
        <f t="shared" si="149"/>
        <v>0</v>
      </c>
      <c r="DE603" s="271" t="str">
        <f t="shared" si="150"/>
        <v/>
      </c>
      <c r="DF603" s="167" t="str">
        <f t="shared" si="151"/>
        <v/>
      </c>
      <c r="DG603" s="271" t="str">
        <f t="shared" si="152"/>
        <v/>
      </c>
      <c r="DH603" s="243">
        <f t="shared" si="153"/>
        <v>0</v>
      </c>
      <c r="DI603" s="281" t="str">
        <f t="shared" si="154"/>
        <v/>
      </c>
      <c r="DK603" s="12" t="str">
        <f t="shared" si="155"/>
        <v/>
      </c>
      <c r="DM603" s="242">
        <f t="shared" si="156"/>
        <v>-1.2999999999999972</v>
      </c>
      <c r="DN603" s="250">
        <f t="shared" si="157"/>
        <v>0</v>
      </c>
      <c r="DO603" s="250">
        <f t="shared" si="158"/>
        <v>1</v>
      </c>
      <c r="DP603" s="250">
        <f t="shared" si="159"/>
        <v>1</v>
      </c>
      <c r="DQ603" s="250"/>
      <c r="DR603" s="250"/>
      <c r="DS603" s="250"/>
      <c r="DT603" s="250"/>
      <c r="DU603" s="250"/>
      <c r="DV603" s="250"/>
      <c r="DW603" s="250"/>
      <c r="DX603" s="250"/>
      <c r="DY603" s="250"/>
      <c r="DZ603" s="250"/>
      <c r="EA603" s="250"/>
      <c r="EB603" s="250"/>
      <c r="EC603" s="250"/>
      <c r="ED603" s="250"/>
      <c r="EE603" s="250"/>
      <c r="EF603" s="250"/>
      <c r="EG603" s="250"/>
      <c r="EH603" s="250"/>
      <c r="EI603" s="250"/>
    </row>
    <row r="604" spans="1:139" s="184" customFormat="1" ht="31.5" customHeight="1" x14ac:dyDescent="0.2">
      <c r="A604" s="179">
        <v>2022</v>
      </c>
      <c r="B604" s="152">
        <v>3</v>
      </c>
      <c r="C604" s="282">
        <v>44648</v>
      </c>
      <c r="D604" s="152">
        <v>388</v>
      </c>
      <c r="E604" s="152">
        <v>566</v>
      </c>
      <c r="F604" s="152">
        <v>6</v>
      </c>
      <c r="G604" s="183" t="s">
        <v>297</v>
      </c>
      <c r="H604" s="271" t="s">
        <v>298</v>
      </c>
      <c r="I604" s="271" t="s">
        <v>365</v>
      </c>
      <c r="J604" s="271">
        <v>3</v>
      </c>
      <c r="K604" s="271">
        <v>4</v>
      </c>
      <c r="L604" s="185">
        <v>34</v>
      </c>
      <c r="M604" s="186">
        <v>31.28</v>
      </c>
      <c r="N604" s="187">
        <v>36.72</v>
      </c>
      <c r="O604" s="178">
        <v>33</v>
      </c>
      <c r="P604" s="178">
        <v>38</v>
      </c>
      <c r="Q604" s="178">
        <v>38</v>
      </c>
      <c r="R604" s="178">
        <v>36</v>
      </c>
      <c r="S604" s="178">
        <v>36</v>
      </c>
      <c r="T604" s="178">
        <v>24</v>
      </c>
      <c r="U604" s="178">
        <v>26</v>
      </c>
      <c r="V604" s="178">
        <v>25</v>
      </c>
      <c r="W604" s="178">
        <v>22</v>
      </c>
      <c r="X604" s="178">
        <v>22</v>
      </c>
      <c r="Y604" s="153"/>
      <c r="Z604" s="153"/>
      <c r="AA604" s="178">
        <v>31</v>
      </c>
      <c r="AB604" s="178">
        <v>33</v>
      </c>
      <c r="AC604" s="178">
        <v>32</v>
      </c>
      <c r="AD604" s="178">
        <v>37</v>
      </c>
      <c r="AE604" s="178">
        <v>34</v>
      </c>
      <c r="AF604" s="178">
        <v>23</v>
      </c>
      <c r="AG604" s="178">
        <v>25</v>
      </c>
      <c r="AH604" s="178">
        <v>23</v>
      </c>
      <c r="AI604" s="178">
        <v>24</v>
      </c>
      <c r="AJ604" s="178">
        <v>27</v>
      </c>
      <c r="AK604" s="153"/>
      <c r="AL604" s="153"/>
      <c r="AM604" s="178"/>
      <c r="AN604" s="178"/>
      <c r="AO604" s="214"/>
      <c r="AP604" s="168">
        <v>83</v>
      </c>
      <c r="AQ604" s="169">
        <v>130</v>
      </c>
      <c r="AR604" s="167"/>
      <c r="AS604" s="167"/>
      <c r="AT604" s="167"/>
      <c r="AU604" s="167"/>
      <c r="AV604" s="167"/>
      <c r="AW604" s="167"/>
      <c r="AX604" s="167"/>
      <c r="AY604" s="167"/>
      <c r="AZ604" s="167"/>
      <c r="BA604" s="167"/>
      <c r="BB604" s="167"/>
      <c r="BC604" s="167"/>
      <c r="BD604" s="167"/>
      <c r="BE604" s="167"/>
      <c r="BF604" s="167"/>
      <c r="BG604" s="167"/>
      <c r="BH604" s="167"/>
      <c r="BI604" s="167"/>
      <c r="BJ604" s="167"/>
      <c r="BK604" s="167"/>
      <c r="BL604" s="167"/>
      <c r="BM604" s="167"/>
      <c r="BN604" s="167"/>
      <c r="BO604" s="167"/>
      <c r="BP604" s="167"/>
      <c r="BQ604" s="167"/>
      <c r="BR604" s="167"/>
      <c r="BS604" s="167"/>
      <c r="BT604" s="167"/>
      <c r="BU604" s="167"/>
      <c r="BV604" s="167"/>
      <c r="BW604" s="167"/>
      <c r="BX604" s="170"/>
      <c r="BY604" s="170"/>
      <c r="BZ604" s="170"/>
      <c r="CA604" s="170"/>
      <c r="CB604" s="170"/>
      <c r="CC604" s="170"/>
      <c r="CD604" s="170"/>
      <c r="CE604" s="170"/>
      <c r="CF604" s="170"/>
      <c r="CG604" s="171"/>
      <c r="CH604" s="166">
        <v>1.4999999999999999E-2</v>
      </c>
      <c r="CI604" s="283"/>
      <c r="CJ604" s="172"/>
      <c r="CK604" s="154"/>
      <c r="CL604" s="154"/>
      <c r="CM604" s="154"/>
      <c r="CN604" s="154"/>
      <c r="CO604" s="154" t="s">
        <v>400</v>
      </c>
      <c r="CP604" s="273" t="s">
        <v>401</v>
      </c>
      <c r="CQ604" s="250"/>
      <c r="CR604" s="250"/>
      <c r="CS604" s="250">
        <v>13</v>
      </c>
      <c r="CT604" s="250"/>
      <c r="CU604" s="250"/>
      <c r="CV604" s="250"/>
      <c r="CW604" s="250"/>
      <c r="CX604" s="250"/>
      <c r="CY604" s="250" t="str">
        <f t="shared" si="144"/>
        <v/>
      </c>
      <c r="CZ604" s="178">
        <f t="shared" si="145"/>
        <v>35</v>
      </c>
      <c r="DA604" s="178">
        <f t="shared" si="146"/>
        <v>24.1</v>
      </c>
      <c r="DB604" s="243">
        <f t="shared" si="147"/>
        <v>0</v>
      </c>
      <c r="DC604" s="12">
        <f t="shared" si="148"/>
        <v>0</v>
      </c>
      <c r="DD604" s="271">
        <f t="shared" si="149"/>
        <v>0</v>
      </c>
      <c r="DE604" s="271" t="str">
        <f t="shared" si="150"/>
        <v/>
      </c>
      <c r="DF604" s="167" t="str">
        <f t="shared" si="151"/>
        <v/>
      </c>
      <c r="DG604" s="271" t="str">
        <f t="shared" si="152"/>
        <v/>
      </c>
      <c r="DH604" s="243">
        <f t="shared" si="153"/>
        <v>0</v>
      </c>
      <c r="DI604" s="281" t="str">
        <f t="shared" si="154"/>
        <v/>
      </c>
      <c r="DK604" s="12" t="str">
        <f t="shared" si="155"/>
        <v/>
      </c>
      <c r="DM604" s="242">
        <f t="shared" si="156"/>
        <v>-9.8999999999999986</v>
      </c>
      <c r="DN604" s="250">
        <f t="shared" si="157"/>
        <v>0</v>
      </c>
      <c r="DO604" s="250">
        <f t="shared" si="158"/>
        <v>0</v>
      </c>
      <c r="DP604" s="250">
        <f t="shared" si="159"/>
        <v>1</v>
      </c>
      <c r="DQ604" s="250"/>
      <c r="DR604" s="250"/>
      <c r="DS604" s="250"/>
      <c r="DT604" s="250"/>
      <c r="DU604" s="250"/>
      <c r="DV604" s="250"/>
      <c r="DW604" s="250"/>
      <c r="DX604" s="250"/>
      <c r="DY604" s="250"/>
      <c r="DZ604" s="250"/>
      <c r="EA604" s="250"/>
      <c r="EB604" s="250"/>
      <c r="EC604" s="250"/>
      <c r="ED604" s="250"/>
      <c r="EE604" s="250"/>
      <c r="EF604" s="250"/>
      <c r="EG604" s="250"/>
      <c r="EH604" s="250"/>
      <c r="EI604" s="250"/>
    </row>
    <row r="605" spans="1:139" s="184" customFormat="1" ht="31.5" customHeight="1" x14ac:dyDescent="0.2">
      <c r="A605" s="179">
        <v>2022</v>
      </c>
      <c r="B605" s="152">
        <v>3</v>
      </c>
      <c r="C605" s="282">
        <v>44648</v>
      </c>
      <c r="D605" s="152">
        <v>418</v>
      </c>
      <c r="E605" s="152">
        <v>665</v>
      </c>
      <c r="F605" s="152">
        <v>6</v>
      </c>
      <c r="G605" s="183" t="s">
        <v>213</v>
      </c>
      <c r="H605" s="271" t="s">
        <v>214</v>
      </c>
      <c r="I605" s="271" t="s">
        <v>423</v>
      </c>
      <c r="J605" s="271">
        <v>1</v>
      </c>
      <c r="K605" s="271">
        <v>4</v>
      </c>
      <c r="L605" s="185">
        <v>110</v>
      </c>
      <c r="M605" s="186">
        <v>101.2</v>
      </c>
      <c r="N605" s="187">
        <v>118.8</v>
      </c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53">
        <v>170</v>
      </c>
      <c r="Z605" s="153">
        <v>171</v>
      </c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53">
        <v>154</v>
      </c>
      <c r="AL605" s="153">
        <v>156</v>
      </c>
      <c r="AM605" s="178"/>
      <c r="AN605" s="178"/>
      <c r="AO605" s="214"/>
      <c r="AP605" s="168">
        <v>21</v>
      </c>
      <c r="AQ605" s="169">
        <v>171</v>
      </c>
      <c r="AR605" s="167"/>
      <c r="AS605" s="167"/>
      <c r="AT605" s="167"/>
      <c r="AU605" s="167"/>
      <c r="AV605" s="167"/>
      <c r="AW605" s="167"/>
      <c r="AX605" s="167"/>
      <c r="AY605" s="167"/>
      <c r="AZ605" s="167"/>
      <c r="BA605" s="167"/>
      <c r="BB605" s="167"/>
      <c r="BC605" s="167"/>
      <c r="BD605" s="167"/>
      <c r="BE605" s="167"/>
      <c r="BF605" s="167"/>
      <c r="BG605" s="167"/>
      <c r="BH605" s="167"/>
      <c r="BI605" s="167"/>
      <c r="BJ605" s="167"/>
      <c r="BK605" s="167"/>
      <c r="BL605" s="167"/>
      <c r="BM605" s="167"/>
      <c r="BN605" s="167"/>
      <c r="BO605" s="167"/>
      <c r="BP605" s="167"/>
      <c r="BQ605" s="167"/>
      <c r="BR605" s="167"/>
      <c r="BS605" s="167"/>
      <c r="BT605" s="167"/>
      <c r="BU605" s="167"/>
      <c r="BV605" s="167"/>
      <c r="BW605" s="167"/>
      <c r="BX605" s="170"/>
      <c r="BY605" s="170"/>
      <c r="BZ605" s="170"/>
      <c r="CA605" s="170"/>
      <c r="CB605" s="170"/>
      <c r="CC605" s="170"/>
      <c r="CD605" s="170"/>
      <c r="CE605" s="170"/>
      <c r="CF605" s="170"/>
      <c r="CG605" s="171"/>
      <c r="CH605" s="166">
        <v>1.4999999999999999E-2</v>
      </c>
      <c r="CI605" s="283"/>
      <c r="CJ605" s="172"/>
      <c r="CK605" s="154"/>
      <c r="CL605" s="154"/>
      <c r="CM605" s="154"/>
      <c r="CN605" s="154"/>
      <c r="CO605" s="154" t="s">
        <v>400</v>
      </c>
      <c r="CP605" s="273" t="s">
        <v>401</v>
      </c>
      <c r="CQ605" s="250"/>
      <c r="CR605" s="250"/>
      <c r="CS605" s="250">
        <v>13</v>
      </c>
      <c r="CT605" s="250"/>
      <c r="CU605" s="250"/>
      <c r="CV605" s="250"/>
      <c r="CW605" s="250"/>
      <c r="CX605" s="250"/>
      <c r="CY605" s="250" t="str">
        <f t="shared" si="144"/>
        <v/>
      </c>
      <c r="CZ605" s="178" t="str">
        <f t="shared" si="145"/>
        <v/>
      </c>
      <c r="DA605" s="178" t="str">
        <f t="shared" si="146"/>
        <v/>
      </c>
      <c r="DB605" s="243">
        <f t="shared" si="147"/>
        <v>0</v>
      </c>
      <c r="DC605" s="12">
        <f t="shared" si="148"/>
        <v>0</v>
      </c>
      <c r="DD605" s="271">
        <f t="shared" si="149"/>
        <v>0</v>
      </c>
      <c r="DE605" s="271">
        <f t="shared" si="150"/>
        <v>163</v>
      </c>
      <c r="DF605" s="167">
        <f t="shared" si="151"/>
        <v>22</v>
      </c>
      <c r="DG605" s="271">
        <f t="shared" si="152"/>
        <v>0</v>
      </c>
      <c r="DH605" s="243">
        <f t="shared" si="153"/>
        <v>0</v>
      </c>
      <c r="DI605" s="281" t="str">
        <f t="shared" si="154"/>
        <v/>
      </c>
      <c r="DK605" s="12">
        <f t="shared" si="155"/>
        <v>1</v>
      </c>
      <c r="DM605" s="242" t="str">
        <f t="shared" si="156"/>
        <v/>
      </c>
      <c r="DN605" s="250">
        <f t="shared" si="157"/>
        <v>1</v>
      </c>
      <c r="DO605" s="250">
        <f t="shared" si="158"/>
        <v>1</v>
      </c>
      <c r="DP605" s="250">
        <f t="shared" si="159"/>
        <v>0</v>
      </c>
      <c r="DQ605" s="250"/>
      <c r="DR605" s="250"/>
      <c r="DS605" s="250"/>
      <c r="DT605" s="250"/>
      <c r="DU605" s="250"/>
      <c r="DV605" s="250"/>
      <c r="DW605" s="250"/>
      <c r="DX605" s="250"/>
      <c r="DY605" s="250"/>
      <c r="DZ605" s="250"/>
      <c r="EA605" s="250"/>
      <c r="EB605" s="250"/>
      <c r="EC605" s="250"/>
      <c r="ED605" s="250"/>
      <c r="EE605" s="250"/>
      <c r="EF605" s="250"/>
      <c r="EG605" s="250"/>
      <c r="EH605" s="250"/>
      <c r="EI605" s="250"/>
    </row>
    <row r="606" spans="1:139" s="184" customFormat="1" ht="31.5" customHeight="1" x14ac:dyDescent="0.2">
      <c r="A606" s="179">
        <v>2022</v>
      </c>
      <c r="B606" s="152">
        <v>3</v>
      </c>
      <c r="C606" s="282">
        <v>44648</v>
      </c>
      <c r="D606" s="152">
        <v>388</v>
      </c>
      <c r="E606" s="152">
        <v>566</v>
      </c>
      <c r="F606" s="152">
        <v>7</v>
      </c>
      <c r="G606" s="183" t="s">
        <v>297</v>
      </c>
      <c r="H606" s="271" t="s">
        <v>298</v>
      </c>
      <c r="I606" s="271" t="s">
        <v>365</v>
      </c>
      <c r="J606" s="271">
        <v>3</v>
      </c>
      <c r="K606" s="271">
        <v>4</v>
      </c>
      <c r="L606" s="185">
        <v>34</v>
      </c>
      <c r="M606" s="186">
        <v>31.28</v>
      </c>
      <c r="N606" s="187">
        <v>36.72</v>
      </c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53">
        <v>126</v>
      </c>
      <c r="Z606" s="153">
        <v>119</v>
      </c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53">
        <v>132</v>
      </c>
      <c r="AL606" s="153">
        <v>134</v>
      </c>
      <c r="AM606" s="178"/>
      <c r="AN606" s="178"/>
      <c r="AO606" s="214"/>
      <c r="AP606" s="168">
        <v>83</v>
      </c>
      <c r="AQ606" s="169">
        <v>130</v>
      </c>
      <c r="AR606" s="167"/>
      <c r="AS606" s="167"/>
      <c r="AT606" s="167"/>
      <c r="AU606" s="167"/>
      <c r="AV606" s="167"/>
      <c r="AW606" s="167"/>
      <c r="AX606" s="167"/>
      <c r="AY606" s="167"/>
      <c r="AZ606" s="167"/>
      <c r="BA606" s="167"/>
      <c r="BB606" s="167"/>
      <c r="BC606" s="167"/>
      <c r="BD606" s="167"/>
      <c r="BE606" s="167"/>
      <c r="BF606" s="167"/>
      <c r="BG606" s="167"/>
      <c r="BH606" s="167"/>
      <c r="BI606" s="167"/>
      <c r="BJ606" s="167"/>
      <c r="BK606" s="167"/>
      <c r="BL606" s="167"/>
      <c r="BM606" s="167"/>
      <c r="BN606" s="167"/>
      <c r="BO606" s="167"/>
      <c r="BP606" s="167"/>
      <c r="BQ606" s="167"/>
      <c r="BR606" s="167"/>
      <c r="BS606" s="167"/>
      <c r="BT606" s="167"/>
      <c r="BU606" s="167"/>
      <c r="BV606" s="167"/>
      <c r="BW606" s="167"/>
      <c r="BX606" s="170"/>
      <c r="BY606" s="170"/>
      <c r="BZ606" s="170"/>
      <c r="CA606" s="170"/>
      <c r="CB606" s="170"/>
      <c r="CC606" s="170"/>
      <c r="CD606" s="170"/>
      <c r="CE606" s="170"/>
      <c r="CF606" s="170"/>
      <c r="CG606" s="171"/>
      <c r="CH606" s="166">
        <v>1.4999999999999999E-2</v>
      </c>
      <c r="CI606" s="283"/>
      <c r="CJ606" s="172"/>
      <c r="CK606" s="154"/>
      <c r="CL606" s="154"/>
      <c r="CM606" s="154"/>
      <c r="CN606" s="154"/>
      <c r="CO606" s="154" t="s">
        <v>400</v>
      </c>
      <c r="CP606" s="273" t="s">
        <v>401</v>
      </c>
      <c r="CQ606" s="250"/>
      <c r="CR606" s="250"/>
      <c r="CS606" s="250">
        <v>13</v>
      </c>
      <c r="CT606" s="250"/>
      <c r="CU606" s="250"/>
      <c r="CV606" s="250"/>
      <c r="CW606" s="250"/>
      <c r="CX606" s="250"/>
      <c r="CY606" s="250" t="str">
        <f t="shared" si="144"/>
        <v/>
      </c>
      <c r="CZ606" s="178" t="str">
        <f t="shared" si="145"/>
        <v/>
      </c>
      <c r="DA606" s="178" t="str">
        <f t="shared" si="146"/>
        <v/>
      </c>
      <c r="DB606" s="243">
        <f t="shared" si="147"/>
        <v>0</v>
      </c>
      <c r="DC606" s="12">
        <f t="shared" si="148"/>
        <v>0</v>
      </c>
      <c r="DD606" s="271">
        <f t="shared" si="149"/>
        <v>0</v>
      </c>
      <c r="DE606" s="271">
        <f t="shared" si="150"/>
        <v>128</v>
      </c>
      <c r="DF606" s="167">
        <f t="shared" si="151"/>
        <v>84</v>
      </c>
      <c r="DG606" s="271">
        <f t="shared" si="152"/>
        <v>0</v>
      </c>
      <c r="DH606" s="243">
        <f t="shared" si="153"/>
        <v>0</v>
      </c>
      <c r="DI606" s="281" t="str">
        <f t="shared" si="154"/>
        <v/>
      </c>
      <c r="DK606" s="12">
        <f t="shared" si="155"/>
        <v>1</v>
      </c>
      <c r="DM606" s="242" t="str">
        <f t="shared" si="156"/>
        <v/>
      </c>
      <c r="DN606" s="250">
        <f t="shared" si="157"/>
        <v>1</v>
      </c>
      <c r="DO606" s="250">
        <f t="shared" si="158"/>
        <v>1</v>
      </c>
      <c r="DP606" s="250">
        <f t="shared" si="159"/>
        <v>0</v>
      </c>
      <c r="DQ606" s="250"/>
      <c r="DR606" s="250"/>
      <c r="DS606" s="250"/>
      <c r="DT606" s="250"/>
      <c r="DU606" s="250"/>
      <c r="DV606" s="250"/>
      <c r="DW606" s="250"/>
      <c r="DX606" s="250"/>
      <c r="DY606" s="250"/>
      <c r="DZ606" s="250"/>
      <c r="EA606" s="250"/>
      <c r="EB606" s="250"/>
      <c r="EC606" s="250"/>
      <c r="ED606" s="250"/>
      <c r="EE606" s="250"/>
      <c r="EF606" s="250"/>
      <c r="EG606" s="250"/>
      <c r="EH606" s="250"/>
      <c r="EI606" s="250"/>
    </row>
    <row r="607" spans="1:139" s="184" customFormat="1" ht="31.5" customHeight="1" x14ac:dyDescent="0.2">
      <c r="A607" s="179">
        <v>2022</v>
      </c>
      <c r="B607" s="152">
        <v>3</v>
      </c>
      <c r="C607" s="282">
        <v>44648</v>
      </c>
      <c r="D607" s="152">
        <v>380</v>
      </c>
      <c r="E607" s="152">
        <v>444</v>
      </c>
      <c r="F607" s="152">
        <v>8</v>
      </c>
      <c r="G607" s="183" t="s">
        <v>247</v>
      </c>
      <c r="H607" s="271" t="s">
        <v>248</v>
      </c>
      <c r="I607" s="271" t="s">
        <v>365</v>
      </c>
      <c r="J607" s="271">
        <v>4</v>
      </c>
      <c r="K607" s="271">
        <v>2</v>
      </c>
      <c r="L607" s="185">
        <v>166</v>
      </c>
      <c r="M607" s="186">
        <v>159.02799999999999</v>
      </c>
      <c r="N607" s="187">
        <v>175.96</v>
      </c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53">
        <v>160</v>
      </c>
      <c r="Z607" s="153">
        <v>161</v>
      </c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53">
        <v>153</v>
      </c>
      <c r="AL607" s="153">
        <v>152</v>
      </c>
      <c r="AM607" s="178"/>
      <c r="AN607" s="178"/>
      <c r="AO607" s="214"/>
      <c r="AP607" s="168">
        <v>90</v>
      </c>
      <c r="AQ607" s="169">
        <v>160</v>
      </c>
      <c r="AR607" s="167"/>
      <c r="AS607" s="167"/>
      <c r="AT607" s="167"/>
      <c r="AU607" s="167"/>
      <c r="AV607" s="167"/>
      <c r="AW607" s="167"/>
      <c r="AX607" s="167"/>
      <c r="AY607" s="167"/>
      <c r="AZ607" s="167"/>
      <c r="BA607" s="167"/>
      <c r="BB607" s="167"/>
      <c r="BC607" s="167"/>
      <c r="BD607" s="167"/>
      <c r="BE607" s="167"/>
      <c r="BF607" s="167"/>
      <c r="BG607" s="167"/>
      <c r="BH607" s="167"/>
      <c r="BI607" s="167"/>
      <c r="BJ607" s="167"/>
      <c r="BK607" s="167"/>
      <c r="BL607" s="167"/>
      <c r="BM607" s="167"/>
      <c r="BN607" s="167"/>
      <c r="BO607" s="167"/>
      <c r="BP607" s="167"/>
      <c r="BQ607" s="167"/>
      <c r="BR607" s="167"/>
      <c r="BS607" s="167"/>
      <c r="BT607" s="167"/>
      <c r="BU607" s="167"/>
      <c r="BV607" s="167"/>
      <c r="BW607" s="167"/>
      <c r="BX607" s="170"/>
      <c r="BY607" s="170"/>
      <c r="BZ607" s="170"/>
      <c r="CA607" s="170"/>
      <c r="CB607" s="170"/>
      <c r="CC607" s="170"/>
      <c r="CD607" s="170"/>
      <c r="CE607" s="170"/>
      <c r="CF607" s="170"/>
      <c r="CG607" s="171"/>
      <c r="CH607" s="166">
        <v>1.4999999999999999E-2</v>
      </c>
      <c r="CI607" s="283"/>
      <c r="CJ607" s="172"/>
      <c r="CK607" s="154"/>
      <c r="CL607" s="154"/>
      <c r="CM607" s="154"/>
      <c r="CN607" s="154"/>
      <c r="CO607" s="154" t="s">
        <v>400</v>
      </c>
      <c r="CP607" s="273" t="s">
        <v>401</v>
      </c>
      <c r="CQ607" s="250"/>
      <c r="CR607" s="250"/>
      <c r="CS607" s="250">
        <v>13</v>
      </c>
      <c r="CT607" s="250"/>
      <c r="CU607" s="250"/>
      <c r="CV607" s="250"/>
      <c r="CW607" s="250"/>
      <c r="CX607" s="250"/>
      <c r="CY607" s="250" t="str">
        <f t="shared" si="144"/>
        <v/>
      </c>
      <c r="CZ607" s="178" t="str">
        <f t="shared" si="145"/>
        <v/>
      </c>
      <c r="DA607" s="178" t="str">
        <f t="shared" si="146"/>
        <v/>
      </c>
      <c r="DB607" s="243">
        <f t="shared" si="147"/>
        <v>0</v>
      </c>
      <c r="DC607" s="12">
        <f t="shared" si="148"/>
        <v>0</v>
      </c>
      <c r="DD607" s="271">
        <f t="shared" si="149"/>
        <v>0</v>
      </c>
      <c r="DE607" s="271">
        <f t="shared" si="150"/>
        <v>157</v>
      </c>
      <c r="DF607" s="167">
        <f t="shared" si="151"/>
        <v>92</v>
      </c>
      <c r="DG607" s="271">
        <f t="shared" si="152"/>
        <v>0</v>
      </c>
      <c r="DH607" s="243">
        <f t="shared" si="153"/>
        <v>0</v>
      </c>
      <c r="DI607" s="281" t="str">
        <f t="shared" si="154"/>
        <v/>
      </c>
      <c r="DK607" s="12">
        <f t="shared" si="155"/>
        <v>2</v>
      </c>
      <c r="DM607" s="242" t="str">
        <f t="shared" si="156"/>
        <v/>
      </c>
      <c r="DN607" s="250">
        <f t="shared" si="157"/>
        <v>1</v>
      </c>
      <c r="DO607" s="250">
        <f t="shared" si="158"/>
        <v>1</v>
      </c>
      <c r="DP607" s="250">
        <f t="shared" si="159"/>
        <v>0</v>
      </c>
      <c r="DQ607" s="250"/>
      <c r="DR607" s="250"/>
      <c r="DS607" s="250"/>
      <c r="DT607" s="250"/>
      <c r="DU607" s="250"/>
      <c r="DV607" s="250"/>
      <c r="DW607" s="250"/>
      <c r="DX607" s="250"/>
      <c r="DY607" s="250"/>
      <c r="DZ607" s="250"/>
      <c r="EA607" s="250"/>
      <c r="EB607" s="250"/>
      <c r="EC607" s="250"/>
      <c r="ED607" s="250"/>
      <c r="EE607" s="250"/>
      <c r="EF607" s="250"/>
      <c r="EG607" s="250"/>
      <c r="EH607" s="250"/>
      <c r="EI607" s="250"/>
    </row>
    <row r="608" spans="1:139" s="184" customFormat="1" ht="31.5" customHeight="1" x14ac:dyDescent="0.2">
      <c r="A608" s="179">
        <v>2022</v>
      </c>
      <c r="B608" s="152">
        <v>3</v>
      </c>
      <c r="C608" s="282">
        <v>44648</v>
      </c>
      <c r="D608" s="152">
        <v>3</v>
      </c>
      <c r="E608" s="152">
        <v>10</v>
      </c>
      <c r="F608" s="152">
        <v>26</v>
      </c>
      <c r="G608" s="183" t="s">
        <v>281</v>
      </c>
      <c r="H608" s="271" t="s">
        <v>282</v>
      </c>
      <c r="I608" s="271" t="s">
        <v>425</v>
      </c>
      <c r="J608" s="271">
        <v>2</v>
      </c>
      <c r="K608" s="271">
        <v>2</v>
      </c>
      <c r="L608" s="185">
        <v>48</v>
      </c>
      <c r="M608" s="186">
        <v>44.64</v>
      </c>
      <c r="N608" s="187">
        <v>51.36</v>
      </c>
      <c r="O608" s="178"/>
      <c r="P608" s="178"/>
      <c r="Q608" s="178"/>
      <c r="R608" s="178">
        <v>62</v>
      </c>
      <c r="S608" s="178">
        <v>64</v>
      </c>
      <c r="T608" s="178"/>
      <c r="U608" s="178"/>
      <c r="V608" s="178"/>
      <c r="W608" s="178">
        <v>53</v>
      </c>
      <c r="X608" s="178">
        <v>54</v>
      </c>
      <c r="Y608" s="153"/>
      <c r="Z608" s="153">
        <v>144</v>
      </c>
      <c r="AA608" s="178">
        <v>62</v>
      </c>
      <c r="AB608" s="178">
        <v>61</v>
      </c>
      <c r="AC608" s="178">
        <v>57</v>
      </c>
      <c r="AD608" s="178"/>
      <c r="AE608" s="178"/>
      <c r="AF608" s="178">
        <v>50</v>
      </c>
      <c r="AG608" s="178">
        <v>47</v>
      </c>
      <c r="AH608" s="178">
        <v>48</v>
      </c>
      <c r="AI608" s="178"/>
      <c r="AJ608" s="178"/>
      <c r="AK608" s="153">
        <v>151</v>
      </c>
      <c r="AL608" s="153"/>
      <c r="AM608" s="178"/>
      <c r="AN608" s="178"/>
      <c r="AO608" s="214"/>
      <c r="AP608" s="168">
        <v>61</v>
      </c>
      <c r="AQ608" s="169">
        <v>118</v>
      </c>
      <c r="AR608" s="167"/>
      <c r="AS608" s="167"/>
      <c r="AT608" s="167"/>
      <c r="AU608" s="167"/>
      <c r="AV608" s="167"/>
      <c r="AW608" s="167"/>
      <c r="AX608" s="167"/>
      <c r="AY608" s="167"/>
      <c r="AZ608" s="167"/>
      <c r="BA608" s="167"/>
      <c r="BB608" s="167"/>
      <c r="BC608" s="167"/>
      <c r="BD608" s="167"/>
      <c r="BE608" s="167"/>
      <c r="BF608" s="167"/>
      <c r="BG608" s="167"/>
      <c r="BH608" s="167"/>
      <c r="BI608" s="167"/>
      <c r="BJ608" s="167"/>
      <c r="BK608" s="167"/>
      <c r="BL608" s="167"/>
      <c r="BM608" s="167"/>
      <c r="BN608" s="167"/>
      <c r="BO608" s="167"/>
      <c r="BP608" s="167"/>
      <c r="BQ608" s="167"/>
      <c r="BR608" s="167"/>
      <c r="BS608" s="167"/>
      <c r="BT608" s="167"/>
      <c r="BU608" s="167"/>
      <c r="BV608" s="167"/>
      <c r="BW608" s="167"/>
      <c r="BX608" s="170"/>
      <c r="BY608" s="170"/>
      <c r="BZ608" s="170"/>
      <c r="CA608" s="170"/>
      <c r="CB608" s="170"/>
      <c r="CC608" s="170"/>
      <c r="CD608" s="170"/>
      <c r="CE608" s="170"/>
      <c r="CF608" s="170"/>
      <c r="CG608" s="171"/>
      <c r="CH608" s="166">
        <v>0.02</v>
      </c>
      <c r="CI608" s="283"/>
      <c r="CJ608" s="172"/>
      <c r="CK608" s="154"/>
      <c r="CL608" s="154"/>
      <c r="CM608" s="154"/>
      <c r="CN608" s="154"/>
      <c r="CO608" s="154" t="s">
        <v>449</v>
      </c>
      <c r="CP608" s="273" t="s">
        <v>450</v>
      </c>
      <c r="CQ608" s="250"/>
      <c r="CR608" s="250"/>
      <c r="CS608" s="250">
        <v>13</v>
      </c>
      <c r="CT608" s="250"/>
      <c r="CU608" s="250"/>
      <c r="CV608" s="250"/>
      <c r="CW608" s="250"/>
      <c r="CX608" s="250"/>
      <c r="CY608" s="250" t="str">
        <f t="shared" si="144"/>
        <v/>
      </c>
      <c r="CZ608" s="178">
        <f t="shared" si="145"/>
        <v>61</v>
      </c>
      <c r="DA608" s="178">
        <f t="shared" si="146"/>
        <v>50.4</v>
      </c>
      <c r="DB608" s="243">
        <f t="shared" si="147"/>
        <v>0</v>
      </c>
      <c r="DC608" s="12">
        <f t="shared" si="148"/>
        <v>0</v>
      </c>
      <c r="DD608" s="271">
        <f t="shared" si="149"/>
        <v>0</v>
      </c>
      <c r="DE608" s="271">
        <f t="shared" si="150"/>
        <v>148</v>
      </c>
      <c r="DF608" s="167">
        <f t="shared" si="151"/>
        <v>49</v>
      </c>
      <c r="DG608" s="271">
        <f t="shared" si="152"/>
        <v>0</v>
      </c>
      <c r="DH608" s="243">
        <f t="shared" si="153"/>
        <v>0</v>
      </c>
      <c r="DI608" s="281" t="str">
        <f t="shared" si="154"/>
        <v/>
      </c>
      <c r="DK608" s="12">
        <f t="shared" si="155"/>
        <v>-12</v>
      </c>
      <c r="DM608" s="242">
        <f t="shared" si="156"/>
        <v>2.3999999999999986</v>
      </c>
      <c r="DN608" s="250">
        <f t="shared" si="157"/>
        <v>0</v>
      </c>
      <c r="DO608" s="250">
        <f t="shared" si="158"/>
        <v>1</v>
      </c>
      <c r="DP608" s="250">
        <f t="shared" si="159"/>
        <v>1</v>
      </c>
      <c r="DQ608" s="250"/>
      <c r="DR608" s="250"/>
      <c r="DS608" s="250"/>
      <c r="DT608" s="250"/>
      <c r="DU608" s="250"/>
      <c r="DV608" s="250"/>
      <c r="DW608" s="250"/>
      <c r="DX608" s="250"/>
      <c r="DY608" s="250"/>
      <c r="DZ608" s="250"/>
      <c r="EA608" s="250"/>
      <c r="EB608" s="250"/>
      <c r="EC608" s="250"/>
      <c r="ED608" s="250"/>
      <c r="EE608" s="250"/>
      <c r="EF608" s="250"/>
      <c r="EG608" s="250"/>
      <c r="EH608" s="250"/>
      <c r="EI608" s="250"/>
    </row>
    <row r="609" spans="1:139" s="184" customFormat="1" ht="31.5" customHeight="1" x14ac:dyDescent="0.2">
      <c r="A609" s="179">
        <v>2022</v>
      </c>
      <c r="B609" s="152">
        <v>3</v>
      </c>
      <c r="C609" s="282">
        <v>44648</v>
      </c>
      <c r="D609" s="152">
        <v>415</v>
      </c>
      <c r="E609" s="152">
        <v>655</v>
      </c>
      <c r="F609" s="152">
        <v>47</v>
      </c>
      <c r="G609" s="183" t="s">
        <v>139</v>
      </c>
      <c r="H609" s="271" t="s">
        <v>140</v>
      </c>
      <c r="I609" s="271" t="s">
        <v>395</v>
      </c>
      <c r="J609" s="271">
        <v>3</v>
      </c>
      <c r="K609" s="271">
        <v>1</v>
      </c>
      <c r="L609" s="185">
        <v>148</v>
      </c>
      <c r="M609" s="186">
        <v>137.63999999999999</v>
      </c>
      <c r="N609" s="187">
        <v>158.36000000000001</v>
      </c>
      <c r="O609" s="178">
        <v>178</v>
      </c>
      <c r="P609" s="178">
        <v>173</v>
      </c>
      <c r="Q609" s="178">
        <v>155</v>
      </c>
      <c r="R609" s="178">
        <v>162</v>
      </c>
      <c r="S609" s="178">
        <v>167</v>
      </c>
      <c r="T609" s="178">
        <v>159</v>
      </c>
      <c r="U609" s="178">
        <v>140</v>
      </c>
      <c r="V609" s="178">
        <v>143</v>
      </c>
      <c r="W609" s="178">
        <v>123</v>
      </c>
      <c r="X609" s="178">
        <v>145</v>
      </c>
      <c r="Y609" s="153"/>
      <c r="Z609" s="153"/>
      <c r="AA609" s="178">
        <v>190</v>
      </c>
      <c r="AB609" s="178">
        <v>178</v>
      </c>
      <c r="AC609" s="178">
        <v>175</v>
      </c>
      <c r="AD609" s="178">
        <v>180</v>
      </c>
      <c r="AE609" s="178">
        <v>171</v>
      </c>
      <c r="AF609" s="178">
        <v>160</v>
      </c>
      <c r="AG609" s="178">
        <v>155</v>
      </c>
      <c r="AH609" s="178">
        <v>155</v>
      </c>
      <c r="AI609" s="178">
        <v>151</v>
      </c>
      <c r="AJ609" s="178">
        <v>155</v>
      </c>
      <c r="AK609" s="153"/>
      <c r="AL609" s="153"/>
      <c r="AM609" s="178"/>
      <c r="AN609" s="178"/>
      <c r="AO609" s="214"/>
      <c r="AP609" s="168">
        <v>64</v>
      </c>
      <c r="AQ609" s="169">
        <v>169</v>
      </c>
      <c r="AR609" s="167"/>
      <c r="AS609" s="167"/>
      <c r="AT609" s="167"/>
      <c r="AU609" s="167"/>
      <c r="AV609" s="167"/>
      <c r="AW609" s="167">
        <v>4</v>
      </c>
      <c r="AX609" s="167">
        <v>4</v>
      </c>
      <c r="AY609" s="167">
        <v>4</v>
      </c>
      <c r="AZ609" s="167"/>
      <c r="BA609" s="167"/>
      <c r="BB609" s="167"/>
      <c r="BC609" s="167"/>
      <c r="BD609" s="167"/>
      <c r="BE609" s="167"/>
      <c r="BF609" s="167"/>
      <c r="BG609" s="167"/>
      <c r="BH609" s="167"/>
      <c r="BI609" s="167"/>
      <c r="BJ609" s="167"/>
      <c r="BK609" s="167"/>
      <c r="BL609" s="167">
        <v>6</v>
      </c>
      <c r="BM609" s="167">
        <v>4</v>
      </c>
      <c r="BN609" s="167">
        <v>1</v>
      </c>
      <c r="BO609" s="167">
        <v>3</v>
      </c>
      <c r="BP609" s="167"/>
      <c r="BQ609" s="167"/>
      <c r="BR609" s="167"/>
      <c r="BS609" s="167"/>
      <c r="BT609" s="167"/>
      <c r="BU609" s="167"/>
      <c r="BV609" s="167"/>
      <c r="BW609" s="167">
        <v>10</v>
      </c>
      <c r="BX609" s="170">
        <v>8</v>
      </c>
      <c r="BY609" s="170">
        <v>5</v>
      </c>
      <c r="BZ609" s="170"/>
      <c r="CA609" s="170"/>
      <c r="CB609" s="170"/>
      <c r="CC609" s="170"/>
      <c r="CD609" s="170"/>
      <c r="CE609" s="170"/>
      <c r="CF609" s="170"/>
      <c r="CG609" s="171"/>
      <c r="CH609" s="166">
        <v>0.02</v>
      </c>
      <c r="CI609" s="283"/>
      <c r="CJ609" s="172"/>
      <c r="CK609" s="154"/>
      <c r="CL609" s="154"/>
      <c r="CM609" s="154"/>
      <c r="CN609" s="154"/>
      <c r="CO609" s="154" t="s">
        <v>375</v>
      </c>
      <c r="CP609" s="273" t="s">
        <v>376</v>
      </c>
      <c r="CQ609" s="250" t="s">
        <v>406</v>
      </c>
      <c r="CR609" s="250"/>
      <c r="CS609" s="250">
        <v>13</v>
      </c>
      <c r="CT609" s="250"/>
      <c r="CU609" s="250"/>
      <c r="CV609" s="250"/>
      <c r="CW609" s="250"/>
      <c r="CX609" s="250"/>
      <c r="CY609" s="250" t="str">
        <f t="shared" si="144"/>
        <v/>
      </c>
      <c r="CZ609" s="178">
        <f t="shared" si="145"/>
        <v>173</v>
      </c>
      <c r="DA609" s="178">
        <f t="shared" si="146"/>
        <v>148.6</v>
      </c>
      <c r="DB609" s="243">
        <f t="shared" si="147"/>
        <v>0</v>
      </c>
      <c r="DC609" s="12">
        <f t="shared" si="148"/>
        <v>26</v>
      </c>
      <c r="DD609" s="271">
        <f t="shared" si="149"/>
        <v>26</v>
      </c>
      <c r="DE609" s="271" t="str">
        <f t="shared" si="150"/>
        <v/>
      </c>
      <c r="DF609" s="167" t="str">
        <f t="shared" si="151"/>
        <v/>
      </c>
      <c r="DG609" s="271" t="str">
        <f t="shared" si="152"/>
        <v/>
      </c>
      <c r="DH609" s="243">
        <f t="shared" si="153"/>
        <v>26</v>
      </c>
      <c r="DI609" s="281">
        <f t="shared" si="154"/>
        <v>1</v>
      </c>
      <c r="DK609" s="12" t="str">
        <f t="shared" si="155"/>
        <v/>
      </c>
      <c r="DM609" s="242">
        <f t="shared" si="156"/>
        <v>0.59999999999999432</v>
      </c>
      <c r="DN609" s="250">
        <f t="shared" si="157"/>
        <v>0</v>
      </c>
      <c r="DO609" s="250">
        <f t="shared" si="158"/>
        <v>1</v>
      </c>
      <c r="DP609" s="250">
        <f t="shared" si="159"/>
        <v>1</v>
      </c>
      <c r="DQ609" s="250"/>
      <c r="DR609" s="250"/>
      <c r="DS609" s="250"/>
      <c r="DT609" s="250"/>
      <c r="DU609" s="250"/>
      <c r="DV609" s="250"/>
      <c r="DW609" s="250"/>
      <c r="DX609" s="250"/>
      <c r="DY609" s="250"/>
      <c r="DZ609" s="250"/>
      <c r="EA609" s="250"/>
      <c r="EB609" s="250"/>
      <c r="EC609" s="250"/>
      <c r="ED609" s="250"/>
      <c r="EE609" s="250"/>
      <c r="EF609" s="250"/>
      <c r="EG609" s="250"/>
      <c r="EH609" s="250"/>
      <c r="EI609" s="250"/>
    </row>
    <row r="610" spans="1:139" s="184" customFormat="1" ht="31.5" customHeight="1" x14ac:dyDescent="0.2">
      <c r="A610" s="179">
        <v>2022</v>
      </c>
      <c r="B610" s="152">
        <v>3</v>
      </c>
      <c r="C610" s="282">
        <v>44648</v>
      </c>
      <c r="D610" s="152">
        <v>415</v>
      </c>
      <c r="E610" s="152">
        <v>656</v>
      </c>
      <c r="F610" s="152">
        <v>47</v>
      </c>
      <c r="G610" s="183" t="s">
        <v>141</v>
      </c>
      <c r="H610" s="271" t="s">
        <v>142</v>
      </c>
      <c r="I610" s="271" t="s">
        <v>395</v>
      </c>
      <c r="J610" s="271">
        <v>3</v>
      </c>
      <c r="K610" s="271">
        <v>1</v>
      </c>
      <c r="L610" s="185">
        <v>148</v>
      </c>
      <c r="M610" s="186">
        <v>137.63999999999999</v>
      </c>
      <c r="N610" s="187">
        <v>158.36000000000001</v>
      </c>
      <c r="O610" s="178">
        <v>178</v>
      </c>
      <c r="P610" s="178">
        <v>173</v>
      </c>
      <c r="Q610" s="178">
        <v>155</v>
      </c>
      <c r="R610" s="178">
        <v>162</v>
      </c>
      <c r="S610" s="178">
        <v>167</v>
      </c>
      <c r="T610" s="178">
        <v>159</v>
      </c>
      <c r="U610" s="178">
        <v>140</v>
      </c>
      <c r="V610" s="178">
        <v>143</v>
      </c>
      <c r="W610" s="178">
        <v>123</v>
      </c>
      <c r="X610" s="178">
        <v>145</v>
      </c>
      <c r="Y610" s="153"/>
      <c r="Z610" s="153"/>
      <c r="AA610" s="178">
        <v>190</v>
      </c>
      <c r="AB610" s="178">
        <v>178</v>
      </c>
      <c r="AC610" s="178">
        <v>175</v>
      </c>
      <c r="AD610" s="178">
        <v>180</v>
      </c>
      <c r="AE610" s="178">
        <v>171</v>
      </c>
      <c r="AF610" s="178">
        <v>160</v>
      </c>
      <c r="AG610" s="178">
        <v>155</v>
      </c>
      <c r="AH610" s="178">
        <v>155</v>
      </c>
      <c r="AI610" s="178">
        <v>151</v>
      </c>
      <c r="AJ610" s="178">
        <v>155</v>
      </c>
      <c r="AK610" s="153"/>
      <c r="AL610" s="153"/>
      <c r="AM610" s="178"/>
      <c r="AN610" s="178"/>
      <c r="AO610" s="214"/>
      <c r="AP610" s="168">
        <v>64</v>
      </c>
      <c r="AQ610" s="169">
        <v>169</v>
      </c>
      <c r="AR610" s="167"/>
      <c r="AS610" s="167"/>
      <c r="AT610" s="167"/>
      <c r="AU610" s="167"/>
      <c r="AV610" s="167"/>
      <c r="AW610" s="167"/>
      <c r="AX610" s="167"/>
      <c r="AY610" s="167"/>
      <c r="AZ610" s="167"/>
      <c r="BA610" s="167"/>
      <c r="BB610" s="167"/>
      <c r="BC610" s="167"/>
      <c r="BD610" s="167"/>
      <c r="BE610" s="167"/>
      <c r="BF610" s="167"/>
      <c r="BG610" s="167"/>
      <c r="BH610" s="167"/>
      <c r="BI610" s="167"/>
      <c r="BJ610" s="167"/>
      <c r="BK610" s="167"/>
      <c r="BL610" s="167"/>
      <c r="BM610" s="167"/>
      <c r="BN610" s="167"/>
      <c r="BO610" s="167"/>
      <c r="BP610" s="167"/>
      <c r="BQ610" s="167"/>
      <c r="BR610" s="167"/>
      <c r="BS610" s="167"/>
      <c r="BT610" s="167"/>
      <c r="BU610" s="167"/>
      <c r="BV610" s="167"/>
      <c r="BW610" s="167"/>
      <c r="BX610" s="170"/>
      <c r="BY610" s="170"/>
      <c r="BZ610" s="170"/>
      <c r="CA610" s="170"/>
      <c r="CB610" s="170"/>
      <c r="CC610" s="170"/>
      <c r="CD610" s="170"/>
      <c r="CE610" s="170"/>
      <c r="CF610" s="170"/>
      <c r="CG610" s="171"/>
      <c r="CH610" s="166">
        <v>0.02</v>
      </c>
      <c r="CI610" s="283"/>
      <c r="CJ610" s="172"/>
      <c r="CK610" s="154"/>
      <c r="CL610" s="154"/>
      <c r="CM610" s="154"/>
      <c r="CN610" s="154"/>
      <c r="CO610" s="154" t="s">
        <v>375</v>
      </c>
      <c r="CP610" s="273" t="s">
        <v>376</v>
      </c>
      <c r="CQ610" s="250" t="s">
        <v>407</v>
      </c>
      <c r="CR610" s="250"/>
      <c r="CS610" s="250">
        <v>13</v>
      </c>
      <c r="CT610" s="250"/>
      <c r="CU610" s="250"/>
      <c r="CV610" s="250"/>
      <c r="CW610" s="250"/>
      <c r="CX610" s="250"/>
      <c r="CY610" s="250" t="str">
        <f t="shared" si="144"/>
        <v/>
      </c>
      <c r="CZ610" s="178">
        <f t="shared" si="145"/>
        <v>173</v>
      </c>
      <c r="DA610" s="178">
        <f t="shared" si="146"/>
        <v>148.6</v>
      </c>
      <c r="DB610" s="243">
        <f t="shared" si="147"/>
        <v>0</v>
      </c>
      <c r="DC610" s="12">
        <f t="shared" si="148"/>
        <v>0</v>
      </c>
      <c r="DD610" s="271">
        <f t="shared" si="149"/>
        <v>0</v>
      </c>
      <c r="DE610" s="271" t="str">
        <f t="shared" si="150"/>
        <v/>
      </c>
      <c r="DF610" s="167" t="str">
        <f t="shared" si="151"/>
        <v/>
      </c>
      <c r="DG610" s="271" t="str">
        <f t="shared" si="152"/>
        <v/>
      </c>
      <c r="DH610" s="243">
        <f t="shared" si="153"/>
        <v>0</v>
      </c>
      <c r="DI610" s="281" t="str">
        <f t="shared" si="154"/>
        <v/>
      </c>
      <c r="DK610" s="12" t="str">
        <f t="shared" si="155"/>
        <v/>
      </c>
      <c r="DM610" s="242">
        <f t="shared" si="156"/>
        <v>0.59999999999999432</v>
      </c>
      <c r="DN610" s="250">
        <f t="shared" si="157"/>
        <v>0</v>
      </c>
      <c r="DO610" s="250">
        <f t="shared" si="158"/>
        <v>1</v>
      </c>
      <c r="DP610" s="250">
        <f t="shared" si="159"/>
        <v>1</v>
      </c>
      <c r="DQ610" s="250"/>
      <c r="DR610" s="250"/>
      <c r="DS610" s="250"/>
      <c r="DT610" s="250"/>
      <c r="DU610" s="250"/>
      <c r="DV610" s="250"/>
      <c r="DW610" s="250"/>
      <c r="DX610" s="250"/>
      <c r="DY610" s="250"/>
      <c r="DZ610" s="250"/>
      <c r="EA610" s="250"/>
      <c r="EB610" s="250"/>
      <c r="EC610" s="250"/>
      <c r="ED610" s="250"/>
      <c r="EE610" s="250"/>
      <c r="EF610" s="250"/>
      <c r="EG610" s="250"/>
      <c r="EH610" s="250"/>
      <c r="EI610" s="250"/>
    </row>
    <row r="611" spans="1:139" s="184" customFormat="1" ht="31.5" customHeight="1" x14ac:dyDescent="0.2">
      <c r="A611" s="179">
        <v>2022</v>
      </c>
      <c r="B611" s="152">
        <v>3</v>
      </c>
      <c r="C611" s="282">
        <v>44648</v>
      </c>
      <c r="D611" s="152">
        <v>415</v>
      </c>
      <c r="E611" s="152">
        <v>657</v>
      </c>
      <c r="F611" s="152">
        <v>47</v>
      </c>
      <c r="G611" s="183" t="s">
        <v>143</v>
      </c>
      <c r="H611" s="271" t="s">
        <v>144</v>
      </c>
      <c r="I611" s="271" t="s">
        <v>395</v>
      </c>
      <c r="J611" s="271">
        <v>3</v>
      </c>
      <c r="K611" s="271">
        <v>1</v>
      </c>
      <c r="L611" s="185">
        <v>90</v>
      </c>
      <c r="M611" s="186">
        <v>83.7</v>
      </c>
      <c r="N611" s="187">
        <v>96.3</v>
      </c>
      <c r="O611" s="178">
        <v>128</v>
      </c>
      <c r="P611" s="178">
        <v>122</v>
      </c>
      <c r="Q611" s="178">
        <v>124</v>
      </c>
      <c r="R611" s="178">
        <v>129</v>
      </c>
      <c r="S611" s="178">
        <v>122</v>
      </c>
      <c r="T611" s="178">
        <v>149</v>
      </c>
      <c r="U611" s="178">
        <v>105</v>
      </c>
      <c r="V611" s="178">
        <v>102</v>
      </c>
      <c r="W611" s="178">
        <v>100</v>
      </c>
      <c r="X611" s="178">
        <v>149</v>
      </c>
      <c r="Y611" s="153"/>
      <c r="Z611" s="153"/>
      <c r="AA611" s="178">
        <v>143</v>
      </c>
      <c r="AB611" s="178">
        <v>128</v>
      </c>
      <c r="AC611" s="178">
        <v>125</v>
      </c>
      <c r="AD611" s="178">
        <v>145</v>
      </c>
      <c r="AE611" s="178">
        <v>140</v>
      </c>
      <c r="AF611" s="178">
        <v>120</v>
      </c>
      <c r="AG611" s="178">
        <v>96</v>
      </c>
      <c r="AH611" s="178">
        <v>105</v>
      </c>
      <c r="AI611" s="178">
        <v>90</v>
      </c>
      <c r="AJ611" s="178">
        <v>121</v>
      </c>
      <c r="AK611" s="153"/>
      <c r="AL611" s="153"/>
      <c r="AM611" s="178"/>
      <c r="AN611" s="178"/>
      <c r="AO611" s="214"/>
      <c r="AP611" s="168">
        <v>64</v>
      </c>
      <c r="AQ611" s="169">
        <v>169</v>
      </c>
      <c r="AR611" s="167"/>
      <c r="AS611" s="167"/>
      <c r="AT611" s="167"/>
      <c r="AU611" s="167"/>
      <c r="AV611" s="167"/>
      <c r="AW611" s="167"/>
      <c r="AX611" s="167"/>
      <c r="AY611" s="167"/>
      <c r="AZ611" s="167"/>
      <c r="BA611" s="167"/>
      <c r="BB611" s="167"/>
      <c r="BC611" s="167"/>
      <c r="BD611" s="167"/>
      <c r="BE611" s="167"/>
      <c r="BF611" s="167"/>
      <c r="BG611" s="167"/>
      <c r="BH611" s="167"/>
      <c r="BI611" s="167"/>
      <c r="BJ611" s="167"/>
      <c r="BK611" s="167"/>
      <c r="BL611" s="167">
        <v>5</v>
      </c>
      <c r="BM611" s="167">
        <v>2</v>
      </c>
      <c r="BN611" s="167">
        <v>1</v>
      </c>
      <c r="BO611" s="167"/>
      <c r="BP611" s="167"/>
      <c r="BQ611" s="167"/>
      <c r="BR611" s="167"/>
      <c r="BS611" s="167"/>
      <c r="BT611" s="167"/>
      <c r="BU611" s="167"/>
      <c r="BV611" s="167"/>
      <c r="BW611" s="167"/>
      <c r="BX611" s="170"/>
      <c r="BY611" s="170"/>
      <c r="BZ611" s="170"/>
      <c r="CA611" s="170"/>
      <c r="CB611" s="170"/>
      <c r="CC611" s="170"/>
      <c r="CD611" s="170"/>
      <c r="CE611" s="170"/>
      <c r="CF611" s="170"/>
      <c r="CG611" s="171"/>
      <c r="CH611" s="166">
        <v>0.02</v>
      </c>
      <c r="CI611" s="283"/>
      <c r="CJ611" s="172"/>
      <c r="CK611" s="154"/>
      <c r="CL611" s="154"/>
      <c r="CM611" s="154"/>
      <c r="CN611" s="154"/>
      <c r="CO611" s="154" t="s">
        <v>375</v>
      </c>
      <c r="CP611" s="273" t="s">
        <v>376</v>
      </c>
      <c r="CQ611" s="250" t="s">
        <v>408</v>
      </c>
      <c r="CR611" s="250"/>
      <c r="CS611" s="250">
        <v>13</v>
      </c>
      <c r="CT611" s="250"/>
      <c r="CU611" s="250"/>
      <c r="CV611" s="250"/>
      <c r="CW611" s="250"/>
      <c r="CX611" s="250"/>
      <c r="CY611" s="250" t="str">
        <f t="shared" si="144"/>
        <v/>
      </c>
      <c r="CZ611" s="178">
        <f t="shared" si="145"/>
        <v>131</v>
      </c>
      <c r="DA611" s="178">
        <f t="shared" si="146"/>
        <v>113.7</v>
      </c>
      <c r="DB611" s="243">
        <f t="shared" si="147"/>
        <v>0</v>
      </c>
      <c r="DC611" s="12">
        <f t="shared" si="148"/>
        <v>8</v>
      </c>
      <c r="DD611" s="271">
        <f t="shared" si="149"/>
        <v>8</v>
      </c>
      <c r="DE611" s="271" t="str">
        <f t="shared" si="150"/>
        <v/>
      </c>
      <c r="DF611" s="167" t="str">
        <f t="shared" si="151"/>
        <v/>
      </c>
      <c r="DG611" s="271" t="str">
        <f t="shared" si="152"/>
        <v/>
      </c>
      <c r="DH611" s="243">
        <f t="shared" si="153"/>
        <v>8</v>
      </c>
      <c r="DI611" s="281">
        <f t="shared" si="154"/>
        <v>1</v>
      </c>
      <c r="DK611" s="12" t="str">
        <f t="shared" si="155"/>
        <v/>
      </c>
      <c r="DM611" s="242">
        <f t="shared" si="156"/>
        <v>23.700000000000003</v>
      </c>
      <c r="DN611" s="250">
        <f t="shared" si="157"/>
        <v>0</v>
      </c>
      <c r="DO611" s="250">
        <f t="shared" si="158"/>
        <v>1</v>
      </c>
      <c r="DP611" s="250">
        <f t="shared" si="159"/>
        <v>0</v>
      </c>
      <c r="DQ611" s="250"/>
      <c r="DR611" s="250"/>
      <c r="DS611" s="250"/>
      <c r="DT611" s="250"/>
      <c r="DU611" s="250"/>
      <c r="DV611" s="250"/>
      <c r="DW611" s="250"/>
      <c r="DX611" s="250"/>
      <c r="DY611" s="250"/>
      <c r="DZ611" s="250"/>
      <c r="EA611" s="250"/>
      <c r="EB611" s="250"/>
      <c r="EC611" s="250"/>
      <c r="ED611" s="250"/>
      <c r="EE611" s="250"/>
      <c r="EF611" s="250"/>
      <c r="EG611" s="250"/>
      <c r="EH611" s="250"/>
      <c r="EI611" s="250"/>
    </row>
    <row r="612" spans="1:139" s="184" customFormat="1" ht="31.5" customHeight="1" x14ac:dyDescent="0.2">
      <c r="A612" s="179">
        <v>2022</v>
      </c>
      <c r="B612" s="152">
        <v>3</v>
      </c>
      <c r="C612" s="282">
        <v>44648</v>
      </c>
      <c r="D612" s="152">
        <v>415</v>
      </c>
      <c r="E612" s="152">
        <v>658</v>
      </c>
      <c r="F612" s="152">
        <v>47</v>
      </c>
      <c r="G612" s="183" t="s">
        <v>145</v>
      </c>
      <c r="H612" s="271" t="s">
        <v>146</v>
      </c>
      <c r="I612" s="271" t="s">
        <v>395</v>
      </c>
      <c r="J612" s="271">
        <v>3</v>
      </c>
      <c r="K612" s="271">
        <v>1</v>
      </c>
      <c r="L612" s="185">
        <v>90</v>
      </c>
      <c r="M612" s="186">
        <v>83.7</v>
      </c>
      <c r="N612" s="187">
        <v>96.3</v>
      </c>
      <c r="O612" s="178">
        <v>128</v>
      </c>
      <c r="P612" s="178">
        <v>122</v>
      </c>
      <c r="Q612" s="178">
        <v>124</v>
      </c>
      <c r="R612" s="178">
        <v>129</v>
      </c>
      <c r="S612" s="178">
        <v>122</v>
      </c>
      <c r="T612" s="178">
        <v>149</v>
      </c>
      <c r="U612" s="178">
        <v>105</v>
      </c>
      <c r="V612" s="178">
        <v>102</v>
      </c>
      <c r="W612" s="178">
        <v>100</v>
      </c>
      <c r="X612" s="178">
        <v>149</v>
      </c>
      <c r="Y612" s="153">
        <v>179</v>
      </c>
      <c r="Z612" s="153">
        <v>174</v>
      </c>
      <c r="AA612" s="178">
        <v>143</v>
      </c>
      <c r="AB612" s="178">
        <v>128</v>
      </c>
      <c r="AC612" s="178">
        <v>125</v>
      </c>
      <c r="AD612" s="178">
        <v>145</v>
      </c>
      <c r="AE612" s="178">
        <v>140</v>
      </c>
      <c r="AF612" s="178">
        <v>120</v>
      </c>
      <c r="AG612" s="178">
        <v>96</v>
      </c>
      <c r="AH612" s="178">
        <v>105</v>
      </c>
      <c r="AI612" s="178">
        <v>90</v>
      </c>
      <c r="AJ612" s="178">
        <v>121</v>
      </c>
      <c r="AK612" s="153">
        <v>160</v>
      </c>
      <c r="AL612" s="153">
        <v>161</v>
      </c>
      <c r="AM612" s="178"/>
      <c r="AN612" s="178"/>
      <c r="AO612" s="214"/>
      <c r="AP612" s="168">
        <v>64</v>
      </c>
      <c r="AQ612" s="169">
        <v>169</v>
      </c>
      <c r="AR612" s="167"/>
      <c r="AS612" s="167"/>
      <c r="AT612" s="167"/>
      <c r="AU612" s="167"/>
      <c r="AV612" s="167"/>
      <c r="AW612" s="167"/>
      <c r="AX612" s="167"/>
      <c r="AY612" s="167"/>
      <c r="AZ612" s="167"/>
      <c r="BA612" s="167"/>
      <c r="BB612" s="167"/>
      <c r="BC612" s="167"/>
      <c r="BD612" s="167"/>
      <c r="BE612" s="167"/>
      <c r="BF612" s="167"/>
      <c r="BG612" s="167"/>
      <c r="BH612" s="167"/>
      <c r="BI612" s="167"/>
      <c r="BJ612" s="167"/>
      <c r="BK612" s="167"/>
      <c r="BL612" s="167"/>
      <c r="BM612" s="167"/>
      <c r="BN612" s="167"/>
      <c r="BO612" s="167"/>
      <c r="BP612" s="167"/>
      <c r="BQ612" s="167"/>
      <c r="BR612" s="167"/>
      <c r="BS612" s="167"/>
      <c r="BT612" s="167"/>
      <c r="BU612" s="167"/>
      <c r="BV612" s="167"/>
      <c r="BW612" s="167"/>
      <c r="BX612" s="170"/>
      <c r="BY612" s="170"/>
      <c r="BZ612" s="170"/>
      <c r="CA612" s="170"/>
      <c r="CB612" s="170"/>
      <c r="CC612" s="170"/>
      <c r="CD612" s="170"/>
      <c r="CE612" s="170"/>
      <c r="CF612" s="170"/>
      <c r="CG612" s="171"/>
      <c r="CH612" s="166">
        <v>0.02</v>
      </c>
      <c r="CI612" s="283"/>
      <c r="CJ612" s="172"/>
      <c r="CK612" s="154"/>
      <c r="CL612" s="154"/>
      <c r="CM612" s="154"/>
      <c r="CN612" s="154"/>
      <c r="CO612" s="154" t="s">
        <v>375</v>
      </c>
      <c r="CP612" s="273" t="s">
        <v>376</v>
      </c>
      <c r="CQ612" s="250" t="s">
        <v>409</v>
      </c>
      <c r="CR612" s="250"/>
      <c r="CS612" s="250">
        <v>13</v>
      </c>
      <c r="CT612" s="250"/>
      <c r="CU612" s="250"/>
      <c r="CV612" s="250"/>
      <c r="CW612" s="250"/>
      <c r="CX612" s="250"/>
      <c r="CY612" s="250" t="str">
        <f t="shared" si="144"/>
        <v/>
      </c>
      <c r="CZ612" s="178">
        <f t="shared" si="145"/>
        <v>131</v>
      </c>
      <c r="DA612" s="178">
        <f t="shared" si="146"/>
        <v>113.7</v>
      </c>
      <c r="DB612" s="243">
        <f t="shared" si="147"/>
        <v>0</v>
      </c>
      <c r="DC612" s="12">
        <f t="shared" si="148"/>
        <v>0</v>
      </c>
      <c r="DD612" s="271">
        <f t="shared" si="149"/>
        <v>0</v>
      </c>
      <c r="DE612" s="271">
        <f t="shared" si="150"/>
        <v>169</v>
      </c>
      <c r="DF612" s="167">
        <f t="shared" si="151"/>
        <v>64</v>
      </c>
      <c r="DG612" s="271">
        <f t="shared" si="152"/>
        <v>0</v>
      </c>
      <c r="DH612" s="243">
        <f t="shared" si="153"/>
        <v>0</v>
      </c>
      <c r="DI612" s="281" t="str">
        <f t="shared" si="154"/>
        <v/>
      </c>
      <c r="DK612" s="12">
        <f t="shared" si="155"/>
        <v>0</v>
      </c>
      <c r="DM612" s="242">
        <f t="shared" si="156"/>
        <v>23.700000000000003</v>
      </c>
      <c r="DN612" s="250">
        <f t="shared" si="157"/>
        <v>1</v>
      </c>
      <c r="DO612" s="250">
        <f t="shared" si="158"/>
        <v>1</v>
      </c>
      <c r="DP612" s="250">
        <f t="shared" si="159"/>
        <v>0</v>
      </c>
      <c r="DQ612" s="250"/>
      <c r="DR612" s="250"/>
      <c r="DS612" s="250"/>
      <c r="DT612" s="250"/>
      <c r="DU612" s="250"/>
      <c r="DV612" s="250"/>
      <c r="DW612" s="250"/>
      <c r="DX612" s="250"/>
      <c r="DY612" s="250"/>
      <c r="DZ612" s="250"/>
      <c r="EA612" s="250"/>
      <c r="EB612" s="250"/>
      <c r="EC612" s="250"/>
      <c r="ED612" s="250"/>
      <c r="EE612" s="250"/>
      <c r="EF612" s="250"/>
      <c r="EG612" s="250"/>
      <c r="EH612" s="250"/>
      <c r="EI612" s="250"/>
    </row>
    <row r="613" spans="1:139" s="184" customFormat="1" ht="31.5" customHeight="1" x14ac:dyDescent="0.2">
      <c r="A613" s="179">
        <v>2022</v>
      </c>
      <c r="B613" s="152">
        <v>3</v>
      </c>
      <c r="C613" s="282">
        <v>44649</v>
      </c>
      <c r="D613" s="152">
        <v>1</v>
      </c>
      <c r="E613" s="152">
        <v>1</v>
      </c>
      <c r="F613" s="152">
        <v>2</v>
      </c>
      <c r="G613" s="183" t="s">
        <v>197</v>
      </c>
      <c r="H613" s="271" t="s">
        <v>198</v>
      </c>
      <c r="I613" s="271" t="s">
        <v>365</v>
      </c>
      <c r="J613" s="271">
        <v>3</v>
      </c>
      <c r="K613" s="271">
        <v>2</v>
      </c>
      <c r="L613" s="185">
        <v>111</v>
      </c>
      <c r="M613" s="186">
        <v>103.23</v>
      </c>
      <c r="N613" s="187">
        <v>118.77</v>
      </c>
      <c r="O613" s="178">
        <v>123</v>
      </c>
      <c r="P613" s="178">
        <v>121</v>
      </c>
      <c r="Q613" s="178">
        <v>126</v>
      </c>
      <c r="R613" s="178">
        <v>124</v>
      </c>
      <c r="S613" s="178">
        <v>128</v>
      </c>
      <c r="T613" s="178">
        <v>104</v>
      </c>
      <c r="U613" s="178">
        <v>101</v>
      </c>
      <c r="V613" s="178">
        <v>107</v>
      </c>
      <c r="W613" s="178">
        <v>103</v>
      </c>
      <c r="X613" s="178">
        <v>106</v>
      </c>
      <c r="Y613" s="153"/>
      <c r="Z613" s="153"/>
      <c r="AA613" s="178">
        <v>156</v>
      </c>
      <c r="AB613" s="178">
        <v>154</v>
      </c>
      <c r="AC613" s="178">
        <v>158</v>
      </c>
      <c r="AD613" s="178">
        <v>161</v>
      </c>
      <c r="AE613" s="178">
        <v>159</v>
      </c>
      <c r="AF613" s="178">
        <v>113</v>
      </c>
      <c r="AG613" s="178">
        <v>110</v>
      </c>
      <c r="AH613" s="178">
        <v>116</v>
      </c>
      <c r="AI613" s="178">
        <v>112</v>
      </c>
      <c r="AJ613" s="178">
        <v>111</v>
      </c>
      <c r="AK613" s="153"/>
      <c r="AL613" s="153"/>
      <c r="AM613" s="178"/>
      <c r="AN613" s="178"/>
      <c r="AO613" s="214"/>
      <c r="AP613" s="168">
        <v>108</v>
      </c>
      <c r="AQ613" s="169">
        <v>100</v>
      </c>
      <c r="AR613" s="167"/>
      <c r="AS613" s="167"/>
      <c r="AT613" s="167"/>
      <c r="AU613" s="167"/>
      <c r="AV613" s="167">
        <v>784</v>
      </c>
      <c r="AW613" s="167">
        <v>3</v>
      </c>
      <c r="AX613" s="167">
        <v>3</v>
      </c>
      <c r="AY613" s="167">
        <v>2</v>
      </c>
      <c r="AZ613" s="167"/>
      <c r="BA613" s="167"/>
      <c r="BB613" s="167"/>
      <c r="BC613" s="167"/>
      <c r="BD613" s="167"/>
      <c r="BE613" s="167"/>
      <c r="BF613" s="167"/>
      <c r="BG613" s="167"/>
      <c r="BH613" s="167">
        <v>792</v>
      </c>
      <c r="BI613" s="167"/>
      <c r="BJ613" s="167"/>
      <c r="BK613" s="167">
        <v>1360</v>
      </c>
      <c r="BL613" s="167">
        <v>6</v>
      </c>
      <c r="BM613" s="167">
        <v>4</v>
      </c>
      <c r="BN613" s="167">
        <v>4</v>
      </c>
      <c r="BO613" s="167"/>
      <c r="BP613" s="167"/>
      <c r="BQ613" s="167"/>
      <c r="BR613" s="167"/>
      <c r="BS613" s="167"/>
      <c r="BT613" s="167"/>
      <c r="BU613" s="167"/>
      <c r="BV613" s="167"/>
      <c r="BW613" s="167">
        <v>4</v>
      </c>
      <c r="BX613" s="170">
        <v>3</v>
      </c>
      <c r="BY613" s="170">
        <v>3</v>
      </c>
      <c r="BZ613" s="170"/>
      <c r="CA613" s="170"/>
      <c r="CB613" s="170"/>
      <c r="CC613" s="170"/>
      <c r="CD613" s="170"/>
      <c r="CE613" s="170"/>
      <c r="CF613" s="170"/>
      <c r="CG613" s="171"/>
      <c r="CH613" s="166">
        <v>1.4999999999999999E-2</v>
      </c>
      <c r="CI613" s="283"/>
      <c r="CJ613" s="172"/>
      <c r="CK613" s="154"/>
      <c r="CL613" s="154"/>
      <c r="CM613" s="154"/>
      <c r="CN613" s="154"/>
      <c r="CO613" s="154" t="s">
        <v>403</v>
      </c>
      <c r="CP613" s="273" t="s">
        <v>403</v>
      </c>
      <c r="CQ613" s="250"/>
      <c r="CR613" s="250"/>
      <c r="CS613" s="250">
        <v>13</v>
      </c>
      <c r="CT613" s="250"/>
      <c r="CU613" s="250"/>
      <c r="CV613" s="250"/>
      <c r="CW613" s="250"/>
      <c r="CX613" s="250"/>
      <c r="CY613" s="250" t="str">
        <f t="shared" si="144"/>
        <v/>
      </c>
      <c r="CZ613" s="178">
        <f t="shared" si="145"/>
        <v>141</v>
      </c>
      <c r="DA613" s="178">
        <f t="shared" si="146"/>
        <v>108.3</v>
      </c>
      <c r="DB613" s="243">
        <f t="shared" si="147"/>
        <v>2144</v>
      </c>
      <c r="DC613" s="12">
        <f t="shared" si="148"/>
        <v>22</v>
      </c>
      <c r="DD613" s="271">
        <f t="shared" si="149"/>
        <v>11</v>
      </c>
      <c r="DE613" s="271" t="str">
        <f t="shared" si="150"/>
        <v/>
      </c>
      <c r="DF613" s="167" t="str">
        <f t="shared" si="151"/>
        <v/>
      </c>
      <c r="DG613" s="271" t="str">
        <f t="shared" si="152"/>
        <v/>
      </c>
      <c r="DH613" s="243">
        <f t="shared" si="153"/>
        <v>2155</v>
      </c>
      <c r="DI613" s="281">
        <f t="shared" si="154"/>
        <v>5.1044083526682136E-3</v>
      </c>
      <c r="DK613" s="12" t="str">
        <f t="shared" si="155"/>
        <v/>
      </c>
      <c r="DM613" s="242">
        <f t="shared" si="156"/>
        <v>-2.7000000000000028</v>
      </c>
      <c r="DN613" s="250">
        <f t="shared" si="157"/>
        <v>0</v>
      </c>
      <c r="DO613" s="250">
        <f t="shared" si="158"/>
        <v>1</v>
      </c>
      <c r="DP613" s="250">
        <f t="shared" si="159"/>
        <v>1</v>
      </c>
      <c r="DQ613" s="250"/>
      <c r="DR613" s="250"/>
      <c r="DS613" s="250"/>
      <c r="DT613" s="250"/>
      <c r="DU613" s="250"/>
      <c r="DV613" s="250"/>
      <c r="DW613" s="250"/>
      <c r="DX613" s="250"/>
      <c r="DY613" s="250"/>
      <c r="DZ613" s="250"/>
      <c r="EA613" s="250"/>
      <c r="EB613" s="250"/>
      <c r="EC613" s="250"/>
      <c r="ED613" s="250"/>
      <c r="EE613" s="250"/>
      <c r="EF613" s="250"/>
      <c r="EG613" s="250"/>
      <c r="EH613" s="250"/>
      <c r="EI613" s="250"/>
    </row>
    <row r="614" spans="1:139" s="184" customFormat="1" ht="31.5" customHeight="1" x14ac:dyDescent="0.2">
      <c r="A614" s="179">
        <v>2022</v>
      </c>
      <c r="B614" s="152">
        <v>3</v>
      </c>
      <c r="C614" s="282">
        <v>44649</v>
      </c>
      <c r="D614" s="152">
        <v>1</v>
      </c>
      <c r="E614" s="152">
        <v>2</v>
      </c>
      <c r="F614" s="152">
        <v>2</v>
      </c>
      <c r="G614" s="183" t="s">
        <v>249</v>
      </c>
      <c r="H614" s="271" t="s">
        <v>250</v>
      </c>
      <c r="I614" s="271" t="s">
        <v>365</v>
      </c>
      <c r="J614" s="271">
        <v>3</v>
      </c>
      <c r="K614" s="271">
        <v>2</v>
      </c>
      <c r="L614" s="185">
        <v>113</v>
      </c>
      <c r="M614" s="186">
        <v>105.09</v>
      </c>
      <c r="N614" s="187">
        <v>120.91</v>
      </c>
      <c r="O614" s="178">
        <v>156</v>
      </c>
      <c r="P614" s="178">
        <v>154</v>
      </c>
      <c r="Q614" s="178">
        <v>158</v>
      </c>
      <c r="R614" s="178">
        <v>158</v>
      </c>
      <c r="S614" s="178">
        <v>161</v>
      </c>
      <c r="T614" s="178">
        <v>108</v>
      </c>
      <c r="U614" s="178">
        <v>105</v>
      </c>
      <c r="V614" s="178">
        <v>111</v>
      </c>
      <c r="W614" s="178">
        <v>109</v>
      </c>
      <c r="X614" s="178">
        <v>110</v>
      </c>
      <c r="Y614" s="153">
        <v>110</v>
      </c>
      <c r="Z614" s="153">
        <v>110</v>
      </c>
      <c r="AA614" s="178">
        <v>135</v>
      </c>
      <c r="AB614" s="178">
        <v>125</v>
      </c>
      <c r="AC614" s="178">
        <v>130</v>
      </c>
      <c r="AD614" s="178">
        <v>138</v>
      </c>
      <c r="AE614" s="178">
        <v>143</v>
      </c>
      <c r="AF614" s="178">
        <v>100</v>
      </c>
      <c r="AG614" s="178">
        <v>101</v>
      </c>
      <c r="AH614" s="178">
        <v>105</v>
      </c>
      <c r="AI614" s="178">
        <v>106</v>
      </c>
      <c r="AJ614" s="178">
        <v>106</v>
      </c>
      <c r="AK614" s="153">
        <v>100</v>
      </c>
      <c r="AL614" s="153">
        <v>99</v>
      </c>
      <c r="AM614" s="178"/>
      <c r="AN614" s="178"/>
      <c r="AO614" s="214"/>
      <c r="AP614" s="168">
        <v>108</v>
      </c>
      <c r="AQ614" s="169">
        <v>100</v>
      </c>
      <c r="AR614" s="167"/>
      <c r="AS614" s="167"/>
      <c r="AT614" s="167"/>
      <c r="AU614" s="167"/>
      <c r="AV614" s="167">
        <v>754</v>
      </c>
      <c r="AW614" s="167">
        <v>3</v>
      </c>
      <c r="AX614" s="167">
        <v>3</v>
      </c>
      <c r="AY614" s="167">
        <v>3</v>
      </c>
      <c r="AZ614" s="167"/>
      <c r="BA614" s="167"/>
      <c r="BB614" s="167"/>
      <c r="BC614" s="167"/>
      <c r="BD614" s="167"/>
      <c r="BE614" s="167"/>
      <c r="BF614" s="167"/>
      <c r="BG614" s="167"/>
      <c r="BH614" s="167">
        <v>763</v>
      </c>
      <c r="BI614" s="167"/>
      <c r="BJ614" s="167"/>
      <c r="BK614" s="167">
        <v>1326</v>
      </c>
      <c r="BL614" s="167">
        <v>3</v>
      </c>
      <c r="BM614" s="167">
        <v>3</v>
      </c>
      <c r="BN614" s="167">
        <v>2</v>
      </c>
      <c r="BO614" s="167"/>
      <c r="BP614" s="167"/>
      <c r="BQ614" s="167"/>
      <c r="BR614" s="167"/>
      <c r="BS614" s="167"/>
      <c r="BT614" s="167"/>
      <c r="BU614" s="167"/>
      <c r="BV614" s="167"/>
      <c r="BW614" s="167">
        <v>3</v>
      </c>
      <c r="BX614" s="170">
        <v>3</v>
      </c>
      <c r="BY614" s="170">
        <v>2</v>
      </c>
      <c r="BZ614" s="170"/>
      <c r="CA614" s="170"/>
      <c r="CB614" s="170"/>
      <c r="CC614" s="170"/>
      <c r="CD614" s="170"/>
      <c r="CE614" s="170"/>
      <c r="CF614" s="170"/>
      <c r="CG614" s="171"/>
      <c r="CH614" s="166">
        <v>1.4999999999999999E-2</v>
      </c>
      <c r="CI614" s="283"/>
      <c r="CJ614" s="172"/>
      <c r="CK614" s="154"/>
      <c r="CL614" s="154"/>
      <c r="CM614" s="154"/>
      <c r="CN614" s="154"/>
      <c r="CO614" s="154" t="s">
        <v>403</v>
      </c>
      <c r="CP614" s="273" t="s">
        <v>403</v>
      </c>
      <c r="CQ614" s="250"/>
      <c r="CR614" s="250"/>
      <c r="CS614" s="250">
        <v>13</v>
      </c>
      <c r="CT614" s="250"/>
      <c r="CU614" s="250"/>
      <c r="CV614" s="250"/>
      <c r="CW614" s="250"/>
      <c r="CX614" s="250"/>
      <c r="CY614" s="250" t="str">
        <f t="shared" si="144"/>
        <v/>
      </c>
      <c r="CZ614" s="178">
        <f t="shared" si="145"/>
        <v>146</v>
      </c>
      <c r="DA614" s="178">
        <f t="shared" si="146"/>
        <v>106.1</v>
      </c>
      <c r="DB614" s="243">
        <f t="shared" si="147"/>
        <v>2080</v>
      </c>
      <c r="DC614" s="12">
        <f t="shared" si="148"/>
        <v>17</v>
      </c>
      <c r="DD614" s="271">
        <f t="shared" si="149"/>
        <v>9</v>
      </c>
      <c r="DE614" s="271">
        <f t="shared" si="150"/>
        <v>105</v>
      </c>
      <c r="DF614" s="167">
        <f t="shared" si="151"/>
        <v>103</v>
      </c>
      <c r="DG614" s="271">
        <f t="shared" si="152"/>
        <v>0.1</v>
      </c>
      <c r="DH614" s="243">
        <f t="shared" si="153"/>
        <v>2089</v>
      </c>
      <c r="DI614" s="281">
        <f t="shared" si="154"/>
        <v>4.3082814743896601E-3</v>
      </c>
      <c r="DK614" s="12">
        <f t="shared" si="155"/>
        <v>-5</v>
      </c>
      <c r="DM614" s="242">
        <f t="shared" si="156"/>
        <v>-6.9000000000000057</v>
      </c>
      <c r="DN614" s="250">
        <f t="shared" si="157"/>
        <v>0</v>
      </c>
      <c r="DO614" s="250">
        <f t="shared" si="158"/>
        <v>1</v>
      </c>
      <c r="DP614" s="250">
        <f t="shared" si="159"/>
        <v>1</v>
      </c>
      <c r="DQ614" s="250"/>
      <c r="DR614" s="250"/>
      <c r="DS614" s="250"/>
      <c r="DT614" s="250"/>
      <c r="DU614" s="250"/>
      <c r="DV614" s="250"/>
      <c r="DW614" s="250"/>
      <c r="DX614" s="250"/>
      <c r="DY614" s="250"/>
      <c r="DZ614" s="250"/>
      <c r="EA614" s="250"/>
      <c r="EB614" s="250"/>
      <c r="EC614" s="250"/>
      <c r="ED614" s="250"/>
      <c r="EE614" s="250"/>
      <c r="EF614" s="250"/>
      <c r="EG614" s="250"/>
      <c r="EH614" s="250"/>
      <c r="EI614" s="250"/>
    </row>
    <row r="615" spans="1:139" s="184" customFormat="1" ht="31.5" customHeight="1" x14ac:dyDescent="0.2">
      <c r="A615" s="179">
        <v>2022</v>
      </c>
      <c r="B615" s="152">
        <v>3</v>
      </c>
      <c r="C615" s="282">
        <v>44649</v>
      </c>
      <c r="D615" s="152">
        <v>384</v>
      </c>
      <c r="E615" s="152">
        <v>556</v>
      </c>
      <c r="F615" s="152">
        <v>3</v>
      </c>
      <c r="G615" s="183" t="s">
        <v>251</v>
      </c>
      <c r="H615" s="271" t="s">
        <v>252</v>
      </c>
      <c r="I615" s="271" t="s">
        <v>365</v>
      </c>
      <c r="J615" s="271">
        <v>1</v>
      </c>
      <c r="K615" s="271">
        <v>6</v>
      </c>
      <c r="L615" s="185">
        <v>1066</v>
      </c>
      <c r="M615" s="186">
        <v>1003.106</v>
      </c>
      <c r="N615" s="187">
        <v>1141.6859999999999</v>
      </c>
      <c r="O615" s="178">
        <v>1612</v>
      </c>
      <c r="P615" s="178"/>
      <c r="Q615" s="178"/>
      <c r="R615" s="178"/>
      <c r="S615" s="178"/>
      <c r="T615" s="178">
        <v>1364</v>
      </c>
      <c r="U615" s="178"/>
      <c r="V615" s="178"/>
      <c r="W615" s="178"/>
      <c r="X615" s="178"/>
      <c r="Y615" s="153"/>
      <c r="Z615" s="153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53"/>
      <c r="AL615" s="153"/>
      <c r="AM615" s="178"/>
      <c r="AN615" s="178"/>
      <c r="AO615" s="214"/>
      <c r="AP615" s="168">
        <v>21</v>
      </c>
      <c r="AQ615" s="169">
        <v>180</v>
      </c>
      <c r="AR615" s="167"/>
      <c r="AS615" s="167"/>
      <c r="AT615" s="167"/>
      <c r="AU615" s="167"/>
      <c r="AV615" s="167">
        <v>264</v>
      </c>
      <c r="AW615" s="167">
        <v>10</v>
      </c>
      <c r="AX615" s="167">
        <v>10</v>
      </c>
      <c r="AY615" s="167">
        <v>4</v>
      </c>
      <c r="AZ615" s="167"/>
      <c r="BA615" s="167"/>
      <c r="BB615" s="167"/>
      <c r="BC615" s="167"/>
      <c r="BD615" s="167"/>
      <c r="BE615" s="167"/>
      <c r="BF615" s="167"/>
      <c r="BG615" s="167"/>
      <c r="BH615" s="167">
        <v>268</v>
      </c>
      <c r="BI615" s="167"/>
      <c r="BJ615" s="167"/>
      <c r="BK615" s="167"/>
      <c r="BL615" s="167"/>
      <c r="BM615" s="167"/>
      <c r="BN615" s="167"/>
      <c r="BO615" s="167"/>
      <c r="BP615" s="167"/>
      <c r="BQ615" s="167"/>
      <c r="BR615" s="167"/>
      <c r="BS615" s="167"/>
      <c r="BT615" s="167"/>
      <c r="BU615" s="167"/>
      <c r="BV615" s="167"/>
      <c r="BW615" s="167"/>
      <c r="BX615" s="170"/>
      <c r="BY615" s="170"/>
      <c r="BZ615" s="170"/>
      <c r="CA615" s="170"/>
      <c r="CB615" s="170"/>
      <c r="CC615" s="170"/>
      <c r="CD615" s="170"/>
      <c r="CE615" s="170"/>
      <c r="CF615" s="170"/>
      <c r="CG615" s="171"/>
      <c r="CH615" s="166">
        <v>1.4999999999999999E-2</v>
      </c>
      <c r="CI615" s="283"/>
      <c r="CJ615" s="172"/>
      <c r="CK615" s="154"/>
      <c r="CL615" s="154"/>
      <c r="CM615" s="154"/>
      <c r="CN615" s="154"/>
      <c r="CO615" s="154" t="s">
        <v>367</v>
      </c>
      <c r="CP615" s="273" t="s">
        <v>368</v>
      </c>
      <c r="CQ615" s="250" t="s">
        <v>399</v>
      </c>
      <c r="CR615" s="250"/>
      <c r="CS615" s="250">
        <v>13</v>
      </c>
      <c r="CT615" s="250"/>
      <c r="CU615" s="250"/>
      <c r="CV615" s="250"/>
      <c r="CW615" s="250"/>
      <c r="CX615" s="250"/>
      <c r="CY615" s="250" t="str">
        <f t="shared" si="144"/>
        <v/>
      </c>
      <c r="CZ615" s="178">
        <f t="shared" si="145"/>
        <v>1612</v>
      </c>
      <c r="DA615" s="178">
        <f t="shared" si="146"/>
        <v>1364</v>
      </c>
      <c r="DB615" s="243">
        <f t="shared" si="147"/>
        <v>264</v>
      </c>
      <c r="DC615" s="12">
        <f t="shared" si="148"/>
        <v>24</v>
      </c>
      <c r="DD615" s="271">
        <f t="shared" si="149"/>
        <v>4</v>
      </c>
      <c r="DE615" s="271" t="str">
        <f t="shared" si="150"/>
        <v/>
      </c>
      <c r="DF615" s="167" t="str">
        <f t="shared" si="151"/>
        <v/>
      </c>
      <c r="DG615" s="271" t="str">
        <f t="shared" si="152"/>
        <v/>
      </c>
      <c r="DH615" s="243">
        <f t="shared" si="153"/>
        <v>268</v>
      </c>
      <c r="DI615" s="281">
        <f t="shared" si="154"/>
        <v>1.4925373134328358E-2</v>
      </c>
      <c r="DK615" s="12" t="str">
        <f t="shared" si="155"/>
        <v/>
      </c>
      <c r="DM615" s="242">
        <f t="shared" si="156"/>
        <v>298</v>
      </c>
      <c r="DN615" s="250">
        <f t="shared" si="157"/>
        <v>0</v>
      </c>
      <c r="DO615" s="250">
        <f t="shared" si="158"/>
        <v>1</v>
      </c>
      <c r="DP615" s="250">
        <f t="shared" si="159"/>
        <v>0</v>
      </c>
      <c r="DQ615" s="250"/>
      <c r="DR615" s="250"/>
      <c r="DS615" s="250"/>
      <c r="DT615" s="250"/>
      <c r="DU615" s="250"/>
      <c r="DV615" s="250"/>
      <c r="DW615" s="250"/>
      <c r="DX615" s="250"/>
      <c r="DY615" s="250"/>
      <c r="DZ615" s="250"/>
      <c r="EA615" s="250"/>
      <c r="EB615" s="250"/>
      <c r="EC615" s="250"/>
      <c r="ED615" s="250"/>
      <c r="EE615" s="250"/>
      <c r="EF615" s="250"/>
      <c r="EG615" s="250"/>
      <c r="EH615" s="250"/>
      <c r="EI615" s="250"/>
    </row>
    <row r="616" spans="1:139" s="184" customFormat="1" ht="31.5" customHeight="1" x14ac:dyDescent="0.2">
      <c r="A616" s="179">
        <v>2022</v>
      </c>
      <c r="B616" s="152">
        <v>3</v>
      </c>
      <c r="C616" s="282">
        <v>44649</v>
      </c>
      <c r="D616" s="152">
        <v>434</v>
      </c>
      <c r="E616" s="152">
        <v>751</v>
      </c>
      <c r="F616" s="152">
        <v>3</v>
      </c>
      <c r="G616" s="183" t="s">
        <v>175</v>
      </c>
      <c r="H616" s="271" t="s">
        <v>176</v>
      </c>
      <c r="I616" s="271" t="s">
        <v>365</v>
      </c>
      <c r="J616" s="271">
        <v>1</v>
      </c>
      <c r="K616" s="271">
        <v>4</v>
      </c>
      <c r="L616" s="185">
        <v>1009</v>
      </c>
      <c r="M616" s="186">
        <v>949.46900000000005</v>
      </c>
      <c r="N616" s="187">
        <v>1080.6389999999999</v>
      </c>
      <c r="O616" s="178"/>
      <c r="P616" s="178"/>
      <c r="Q616" s="178"/>
      <c r="R616" s="178">
        <v>1580</v>
      </c>
      <c r="S616" s="178">
        <v>1498</v>
      </c>
      <c r="T616" s="178"/>
      <c r="U616" s="178"/>
      <c r="V616" s="178"/>
      <c r="W616" s="178">
        <v>1145</v>
      </c>
      <c r="X616" s="178">
        <v>1060</v>
      </c>
      <c r="Y616" s="153"/>
      <c r="Z616" s="153"/>
      <c r="AA616" s="178">
        <v>1650</v>
      </c>
      <c r="AB616" s="178">
        <v>1688</v>
      </c>
      <c r="AC616" s="178">
        <v>1619</v>
      </c>
      <c r="AD616" s="178">
        <v>1581</v>
      </c>
      <c r="AE616" s="178">
        <v>1641</v>
      </c>
      <c r="AF616" s="178">
        <v>1062</v>
      </c>
      <c r="AG616" s="178">
        <v>1104</v>
      </c>
      <c r="AH616" s="178">
        <v>1075</v>
      </c>
      <c r="AI616" s="178">
        <v>1079</v>
      </c>
      <c r="AJ616" s="178">
        <v>1077</v>
      </c>
      <c r="AK616" s="153"/>
      <c r="AL616" s="153"/>
      <c r="AM616" s="178"/>
      <c r="AN616" s="178"/>
      <c r="AO616" s="214"/>
      <c r="AP616" s="168">
        <v>33</v>
      </c>
      <c r="AQ616" s="169">
        <v>180</v>
      </c>
      <c r="AR616" s="167"/>
      <c r="AS616" s="167"/>
      <c r="AT616" s="167"/>
      <c r="AU616" s="167"/>
      <c r="AV616" s="167"/>
      <c r="AW616" s="167">
        <v>7</v>
      </c>
      <c r="AX616" s="167">
        <v>8</v>
      </c>
      <c r="AY616" s="167">
        <v>5</v>
      </c>
      <c r="AZ616" s="167"/>
      <c r="BA616" s="167"/>
      <c r="BB616" s="167"/>
      <c r="BC616" s="167"/>
      <c r="BD616" s="167"/>
      <c r="BE616" s="167"/>
      <c r="BF616" s="167"/>
      <c r="BG616" s="167"/>
      <c r="BH616" s="167"/>
      <c r="BI616" s="167"/>
      <c r="BJ616" s="167"/>
      <c r="BK616" s="167"/>
      <c r="BL616" s="167">
        <v>6</v>
      </c>
      <c r="BM616" s="167">
        <v>4</v>
      </c>
      <c r="BN616" s="167">
        <v>6</v>
      </c>
      <c r="BO616" s="167"/>
      <c r="BP616" s="167"/>
      <c r="BQ616" s="167"/>
      <c r="BR616" s="167"/>
      <c r="BS616" s="167"/>
      <c r="BT616" s="167"/>
      <c r="BU616" s="167"/>
      <c r="BV616" s="167"/>
      <c r="BW616" s="167">
        <v>3</v>
      </c>
      <c r="BX616" s="170">
        <v>3</v>
      </c>
      <c r="BY616" s="170">
        <v>2</v>
      </c>
      <c r="BZ616" s="170"/>
      <c r="CA616" s="170"/>
      <c r="CB616" s="170"/>
      <c r="CC616" s="170"/>
      <c r="CD616" s="170"/>
      <c r="CE616" s="170"/>
      <c r="CF616" s="170"/>
      <c r="CG616" s="171"/>
      <c r="CH616" s="166">
        <v>1.4999999999999999E-2</v>
      </c>
      <c r="CI616" s="283"/>
      <c r="CJ616" s="172"/>
      <c r="CK616" s="154"/>
      <c r="CL616" s="154"/>
      <c r="CM616" s="154"/>
      <c r="CN616" s="154"/>
      <c r="CO616" s="154" t="s">
        <v>367</v>
      </c>
      <c r="CP616" s="273" t="s">
        <v>368</v>
      </c>
      <c r="CQ616" s="250" t="s">
        <v>437</v>
      </c>
      <c r="CR616" s="250" t="s">
        <v>370</v>
      </c>
      <c r="CS616" s="250">
        <v>13</v>
      </c>
      <c r="CT616" s="250"/>
      <c r="CU616" s="250"/>
      <c r="CV616" s="250"/>
      <c r="CW616" s="250"/>
      <c r="CX616" s="250"/>
      <c r="CY616" s="250" t="str">
        <f t="shared" si="144"/>
        <v/>
      </c>
      <c r="CZ616" s="178">
        <f t="shared" si="145"/>
        <v>1608</v>
      </c>
      <c r="DA616" s="178">
        <f t="shared" si="146"/>
        <v>1086</v>
      </c>
      <c r="DB616" s="243">
        <f t="shared" si="147"/>
        <v>0</v>
      </c>
      <c r="DC616" s="12">
        <f t="shared" si="148"/>
        <v>36</v>
      </c>
      <c r="DD616" s="271">
        <f t="shared" si="149"/>
        <v>9</v>
      </c>
      <c r="DE616" s="271" t="str">
        <f t="shared" si="150"/>
        <v/>
      </c>
      <c r="DF616" s="167" t="str">
        <f t="shared" si="151"/>
        <v/>
      </c>
      <c r="DG616" s="271" t="str">
        <f t="shared" si="152"/>
        <v/>
      </c>
      <c r="DH616" s="243">
        <f t="shared" si="153"/>
        <v>9</v>
      </c>
      <c r="DI616" s="281">
        <f t="shared" si="154"/>
        <v>1</v>
      </c>
      <c r="DK616" s="12" t="str">
        <f t="shared" si="155"/>
        <v/>
      </c>
      <c r="DM616" s="242">
        <f t="shared" si="156"/>
        <v>77</v>
      </c>
      <c r="DN616" s="250">
        <f t="shared" si="157"/>
        <v>0</v>
      </c>
      <c r="DO616" s="250">
        <f t="shared" si="158"/>
        <v>1</v>
      </c>
      <c r="DP616" s="250">
        <f t="shared" si="159"/>
        <v>0</v>
      </c>
      <c r="DQ616" s="250"/>
      <c r="DR616" s="250"/>
      <c r="DS616" s="250"/>
      <c r="DT616" s="250"/>
      <c r="DU616" s="250"/>
      <c r="DV616" s="250"/>
      <c r="DW616" s="250"/>
      <c r="DX616" s="250"/>
      <c r="DY616" s="250"/>
      <c r="DZ616" s="250"/>
      <c r="EA616" s="250"/>
      <c r="EB616" s="250"/>
      <c r="EC616" s="250"/>
      <c r="ED616" s="250"/>
      <c r="EE616" s="250"/>
      <c r="EF616" s="250"/>
      <c r="EG616" s="250"/>
      <c r="EH616" s="250"/>
      <c r="EI616" s="250"/>
    </row>
    <row r="617" spans="1:139" s="184" customFormat="1" ht="31.5" customHeight="1" x14ac:dyDescent="0.2">
      <c r="A617" s="179">
        <v>2022</v>
      </c>
      <c r="B617" s="152">
        <v>3</v>
      </c>
      <c r="C617" s="282">
        <v>44649</v>
      </c>
      <c r="D617" s="152">
        <v>434</v>
      </c>
      <c r="E617" s="152">
        <v>752</v>
      </c>
      <c r="F617" s="152">
        <v>3</v>
      </c>
      <c r="G617" s="183" t="s">
        <v>177</v>
      </c>
      <c r="H617" s="271" t="s">
        <v>178</v>
      </c>
      <c r="I617" s="271" t="s">
        <v>365</v>
      </c>
      <c r="J617" s="271">
        <v>1</v>
      </c>
      <c r="K617" s="271">
        <v>4</v>
      </c>
      <c r="L617" s="185">
        <v>52</v>
      </c>
      <c r="M617" s="186">
        <v>48.932000000000002</v>
      </c>
      <c r="N617" s="187">
        <v>55.692</v>
      </c>
      <c r="O617" s="178"/>
      <c r="P617" s="178"/>
      <c r="Q617" s="178"/>
      <c r="R617" s="178">
        <v>153</v>
      </c>
      <c r="S617" s="178">
        <v>144</v>
      </c>
      <c r="T617" s="178"/>
      <c r="U617" s="178"/>
      <c r="V617" s="178"/>
      <c r="W617" s="178">
        <v>117</v>
      </c>
      <c r="X617" s="178">
        <v>110</v>
      </c>
      <c r="Y617" s="153"/>
      <c r="Z617" s="153">
        <v>150</v>
      </c>
      <c r="AA617" s="178">
        <v>74</v>
      </c>
      <c r="AB617" s="178">
        <v>72</v>
      </c>
      <c r="AC617" s="178">
        <v>69</v>
      </c>
      <c r="AD617" s="178">
        <v>71</v>
      </c>
      <c r="AE617" s="178">
        <v>75</v>
      </c>
      <c r="AF617" s="178">
        <v>60</v>
      </c>
      <c r="AG617" s="178">
        <v>58</v>
      </c>
      <c r="AH617" s="178">
        <v>54</v>
      </c>
      <c r="AI617" s="178">
        <v>55</v>
      </c>
      <c r="AJ617" s="178">
        <v>56</v>
      </c>
      <c r="AK617" s="153">
        <v>152</v>
      </c>
      <c r="AL617" s="153">
        <v>151</v>
      </c>
      <c r="AM617" s="178"/>
      <c r="AN617" s="178"/>
      <c r="AO617" s="214"/>
      <c r="AP617" s="168">
        <v>33</v>
      </c>
      <c r="AQ617" s="169">
        <v>180</v>
      </c>
      <c r="AR617" s="167"/>
      <c r="AS617" s="167"/>
      <c r="AT617" s="167"/>
      <c r="AU617" s="167"/>
      <c r="AV617" s="167"/>
      <c r="AW617" s="167"/>
      <c r="AX617" s="167"/>
      <c r="AY617" s="167"/>
      <c r="AZ617" s="167"/>
      <c r="BA617" s="167"/>
      <c r="BB617" s="167"/>
      <c r="BC617" s="167"/>
      <c r="BD617" s="167"/>
      <c r="BE617" s="167"/>
      <c r="BF617" s="167"/>
      <c r="BG617" s="167"/>
      <c r="BH617" s="167"/>
      <c r="BI617" s="167"/>
      <c r="BJ617" s="167"/>
      <c r="BK617" s="167"/>
      <c r="BL617" s="167"/>
      <c r="BM617" s="167"/>
      <c r="BN617" s="167"/>
      <c r="BO617" s="167"/>
      <c r="BP617" s="167"/>
      <c r="BQ617" s="167"/>
      <c r="BR617" s="167"/>
      <c r="BS617" s="167"/>
      <c r="BT617" s="167"/>
      <c r="BU617" s="167"/>
      <c r="BV617" s="167"/>
      <c r="BW617" s="167"/>
      <c r="BX617" s="170"/>
      <c r="BY617" s="170"/>
      <c r="BZ617" s="170"/>
      <c r="CA617" s="170"/>
      <c r="CB617" s="170"/>
      <c r="CC617" s="170"/>
      <c r="CD617" s="170"/>
      <c r="CE617" s="170"/>
      <c r="CF617" s="170"/>
      <c r="CG617" s="171"/>
      <c r="CH617" s="166">
        <v>1.4999999999999999E-2</v>
      </c>
      <c r="CI617" s="283"/>
      <c r="CJ617" s="172"/>
      <c r="CK617" s="154"/>
      <c r="CL617" s="154"/>
      <c r="CM617" s="154"/>
      <c r="CN617" s="154"/>
      <c r="CO617" s="154" t="s">
        <v>367</v>
      </c>
      <c r="CP617" s="273" t="s">
        <v>368</v>
      </c>
      <c r="CQ617" s="250" t="s">
        <v>438</v>
      </c>
      <c r="CR617" s="250" t="s">
        <v>370</v>
      </c>
      <c r="CS617" s="250">
        <v>13</v>
      </c>
      <c r="CT617" s="250"/>
      <c r="CU617" s="250"/>
      <c r="CV617" s="250"/>
      <c r="CW617" s="250"/>
      <c r="CX617" s="250"/>
      <c r="CY617" s="250" t="str">
        <f t="shared" si="144"/>
        <v/>
      </c>
      <c r="CZ617" s="178">
        <f t="shared" si="145"/>
        <v>94</v>
      </c>
      <c r="DA617" s="178">
        <f t="shared" si="146"/>
        <v>72.857142857142861</v>
      </c>
      <c r="DB617" s="243">
        <f t="shared" si="147"/>
        <v>0</v>
      </c>
      <c r="DC617" s="12">
        <f t="shared" si="148"/>
        <v>0</v>
      </c>
      <c r="DD617" s="271">
        <f t="shared" si="149"/>
        <v>0</v>
      </c>
      <c r="DE617" s="271">
        <f t="shared" si="150"/>
        <v>151</v>
      </c>
      <c r="DF617" s="167">
        <f t="shared" si="151"/>
        <v>24</v>
      </c>
      <c r="DG617" s="271">
        <f t="shared" si="152"/>
        <v>0</v>
      </c>
      <c r="DH617" s="243">
        <f t="shared" si="153"/>
        <v>0</v>
      </c>
      <c r="DI617" s="281" t="str">
        <f t="shared" si="154"/>
        <v/>
      </c>
      <c r="DK617" s="12">
        <f t="shared" si="155"/>
        <v>-9</v>
      </c>
      <c r="DM617" s="242">
        <f t="shared" si="156"/>
        <v>20.857142857142861</v>
      </c>
      <c r="DN617" s="250">
        <f t="shared" si="157"/>
        <v>1</v>
      </c>
      <c r="DO617" s="250">
        <f t="shared" si="158"/>
        <v>1</v>
      </c>
      <c r="DP617" s="250">
        <f t="shared" si="159"/>
        <v>0</v>
      </c>
      <c r="DQ617" s="250"/>
      <c r="DR617" s="250"/>
      <c r="DS617" s="250"/>
      <c r="DT617" s="250"/>
      <c r="DU617" s="250"/>
      <c r="DV617" s="250"/>
      <c r="DW617" s="250"/>
      <c r="DX617" s="250"/>
      <c r="DY617" s="250"/>
      <c r="DZ617" s="250"/>
      <c r="EA617" s="250"/>
      <c r="EB617" s="250"/>
      <c r="EC617" s="250"/>
      <c r="ED617" s="250"/>
      <c r="EE617" s="250"/>
      <c r="EF617" s="250"/>
      <c r="EG617" s="250"/>
      <c r="EH617" s="250"/>
      <c r="EI617" s="250"/>
    </row>
    <row r="618" spans="1:139" s="184" customFormat="1" ht="31.5" customHeight="1" x14ac:dyDescent="0.2">
      <c r="A618" s="179">
        <v>2022</v>
      </c>
      <c r="B618" s="152">
        <v>3</v>
      </c>
      <c r="C618" s="282">
        <v>44649</v>
      </c>
      <c r="D618" s="152">
        <v>532</v>
      </c>
      <c r="E618" s="152">
        <v>800</v>
      </c>
      <c r="F618" s="152">
        <v>4</v>
      </c>
      <c r="G618" s="183" t="s">
        <v>119</v>
      </c>
      <c r="H618" s="271" t="s">
        <v>120</v>
      </c>
      <c r="I618" s="271" t="s">
        <v>365</v>
      </c>
      <c r="J618" s="271">
        <v>1</v>
      </c>
      <c r="K618" s="271">
        <v>3</v>
      </c>
      <c r="L618" s="185">
        <v>126</v>
      </c>
      <c r="M618" s="186">
        <v>117.2</v>
      </c>
      <c r="N618" s="187">
        <v>134.80000000000001</v>
      </c>
      <c r="O618" s="178">
        <v>155</v>
      </c>
      <c r="P618" s="178">
        <v>151</v>
      </c>
      <c r="Q618" s="178">
        <v>156</v>
      </c>
      <c r="R618" s="178">
        <v>158</v>
      </c>
      <c r="S618" s="178">
        <v>172</v>
      </c>
      <c r="T618" s="178">
        <v>118</v>
      </c>
      <c r="U618" s="178">
        <v>115</v>
      </c>
      <c r="V618" s="178">
        <v>128</v>
      </c>
      <c r="W618" s="178">
        <v>111</v>
      </c>
      <c r="X618" s="178">
        <v>119</v>
      </c>
      <c r="Y618" s="153"/>
      <c r="Z618" s="153"/>
      <c r="AA618" s="178">
        <v>160</v>
      </c>
      <c r="AB618" s="178">
        <v>147</v>
      </c>
      <c r="AC618" s="178">
        <v>158</v>
      </c>
      <c r="AD618" s="178"/>
      <c r="AE618" s="178"/>
      <c r="AF618" s="178">
        <v>134</v>
      </c>
      <c r="AG618" s="178">
        <v>125</v>
      </c>
      <c r="AH618" s="178">
        <v>130</v>
      </c>
      <c r="AI618" s="178"/>
      <c r="AJ618" s="178"/>
      <c r="AK618" s="153"/>
      <c r="AL618" s="153"/>
      <c r="AM618" s="178"/>
      <c r="AN618" s="178"/>
      <c r="AO618" s="214"/>
      <c r="AP618" s="168">
        <v>90</v>
      </c>
      <c r="AQ618" s="169">
        <v>120</v>
      </c>
      <c r="AR618" s="167"/>
      <c r="AS618" s="167"/>
      <c r="AT618" s="167"/>
      <c r="AU618" s="167"/>
      <c r="AV618" s="167">
        <v>952</v>
      </c>
      <c r="AW618" s="167">
        <v>4</v>
      </c>
      <c r="AX618" s="167">
        <v>3</v>
      </c>
      <c r="AY618" s="167">
        <v>3</v>
      </c>
      <c r="AZ618" s="167"/>
      <c r="BA618" s="167"/>
      <c r="BB618" s="167"/>
      <c r="BC618" s="167"/>
      <c r="BD618" s="167"/>
      <c r="BE618" s="167"/>
      <c r="BF618" s="167"/>
      <c r="BG618" s="167"/>
      <c r="BH618" s="167">
        <v>962</v>
      </c>
      <c r="BI618" s="167"/>
      <c r="BJ618" s="167"/>
      <c r="BK618" s="167">
        <v>1064</v>
      </c>
      <c r="BL618" s="167">
        <v>1</v>
      </c>
      <c r="BM618" s="167">
        <v>1</v>
      </c>
      <c r="BN618" s="167">
        <v>2</v>
      </c>
      <c r="BO618" s="167"/>
      <c r="BP618" s="167"/>
      <c r="BQ618" s="167"/>
      <c r="BR618" s="167"/>
      <c r="BS618" s="167"/>
      <c r="BT618" s="167"/>
      <c r="BU618" s="167"/>
      <c r="BV618" s="167"/>
      <c r="BW618" s="167">
        <v>1</v>
      </c>
      <c r="BX618" s="170">
        <v>1</v>
      </c>
      <c r="BY618" s="170">
        <v>1</v>
      </c>
      <c r="BZ618" s="170"/>
      <c r="CA618" s="170"/>
      <c r="CB618" s="170"/>
      <c r="CC618" s="170"/>
      <c r="CD618" s="170"/>
      <c r="CE618" s="170"/>
      <c r="CF618" s="170"/>
      <c r="CG618" s="171"/>
      <c r="CH618" s="166">
        <v>1.4999999999999999E-2</v>
      </c>
      <c r="CI618" s="283"/>
      <c r="CJ618" s="172"/>
      <c r="CK618" s="154"/>
      <c r="CL618" s="154"/>
      <c r="CM618" s="154"/>
      <c r="CN618" s="154"/>
      <c r="CO618" s="154" t="s">
        <v>375</v>
      </c>
      <c r="CP618" s="273"/>
      <c r="CQ618" s="250" t="s">
        <v>447</v>
      </c>
      <c r="CR618" s="250"/>
      <c r="CS618" s="250">
        <v>13</v>
      </c>
      <c r="CT618" s="250"/>
      <c r="CU618" s="250"/>
      <c r="CV618" s="250"/>
      <c r="CW618" s="250"/>
      <c r="CX618" s="250"/>
      <c r="CY618" s="250" t="str">
        <f t="shared" si="144"/>
        <v/>
      </c>
      <c r="CZ618" s="178">
        <f t="shared" si="145"/>
        <v>157</v>
      </c>
      <c r="DA618" s="178">
        <f t="shared" si="146"/>
        <v>122.5</v>
      </c>
      <c r="DB618" s="243">
        <f t="shared" si="147"/>
        <v>2016</v>
      </c>
      <c r="DC618" s="12">
        <f t="shared" si="148"/>
        <v>14</v>
      </c>
      <c r="DD618" s="271">
        <f t="shared" si="149"/>
        <v>5</v>
      </c>
      <c r="DE618" s="271" t="str">
        <f t="shared" si="150"/>
        <v/>
      </c>
      <c r="DF618" s="167" t="str">
        <f t="shared" si="151"/>
        <v/>
      </c>
      <c r="DG618" s="271" t="str">
        <f t="shared" si="152"/>
        <v/>
      </c>
      <c r="DH618" s="243">
        <f t="shared" si="153"/>
        <v>2021</v>
      </c>
      <c r="DI618" s="281">
        <f t="shared" si="154"/>
        <v>2.4740227610094011E-3</v>
      </c>
      <c r="DK618" s="12" t="str">
        <f t="shared" si="155"/>
        <v/>
      </c>
      <c r="DM618" s="242">
        <f t="shared" si="156"/>
        <v>-3.5</v>
      </c>
      <c r="DN618" s="250">
        <f t="shared" si="157"/>
        <v>0</v>
      </c>
      <c r="DO618" s="250">
        <f t="shared" si="158"/>
        <v>1</v>
      </c>
      <c r="DP618" s="250">
        <f t="shared" si="159"/>
        <v>1</v>
      </c>
      <c r="DQ618" s="250"/>
      <c r="DR618" s="250"/>
      <c r="DS618" s="250"/>
      <c r="DT618" s="250"/>
      <c r="DU618" s="250"/>
      <c r="DV618" s="250"/>
      <c r="DW618" s="250"/>
      <c r="DX618" s="250"/>
      <c r="DY618" s="250"/>
      <c r="DZ618" s="250"/>
      <c r="EA618" s="250"/>
      <c r="EB618" s="250"/>
      <c r="EC618" s="250"/>
      <c r="ED618" s="250"/>
      <c r="EE618" s="250"/>
      <c r="EF618" s="250"/>
      <c r="EG618" s="250"/>
      <c r="EH618" s="250"/>
      <c r="EI618" s="250"/>
    </row>
    <row r="619" spans="1:139" s="184" customFormat="1" ht="31.5" customHeight="1" x14ac:dyDescent="0.2">
      <c r="A619" s="179">
        <v>2022</v>
      </c>
      <c r="B619" s="152">
        <v>3</v>
      </c>
      <c r="C619" s="282">
        <v>44649</v>
      </c>
      <c r="D619" s="152">
        <v>532</v>
      </c>
      <c r="E619" s="152">
        <v>801</v>
      </c>
      <c r="F619" s="152">
        <v>4</v>
      </c>
      <c r="G619" s="183" t="s">
        <v>121</v>
      </c>
      <c r="H619" s="271" t="s">
        <v>122</v>
      </c>
      <c r="I619" s="271" t="s">
        <v>365</v>
      </c>
      <c r="J619" s="271">
        <v>1</v>
      </c>
      <c r="K619" s="271">
        <v>3</v>
      </c>
      <c r="L619" s="185">
        <v>231</v>
      </c>
      <c r="M619" s="186">
        <v>214.8</v>
      </c>
      <c r="N619" s="187">
        <v>247.2</v>
      </c>
      <c r="O619" s="178">
        <v>305</v>
      </c>
      <c r="P619" s="178">
        <v>300</v>
      </c>
      <c r="Q619" s="178">
        <v>311</v>
      </c>
      <c r="R619" s="178">
        <v>308</v>
      </c>
      <c r="S619" s="178">
        <v>312</v>
      </c>
      <c r="T619" s="178">
        <v>215</v>
      </c>
      <c r="U619" s="178">
        <v>218</v>
      </c>
      <c r="V619" s="178">
        <v>216</v>
      </c>
      <c r="W619" s="178">
        <v>200</v>
      </c>
      <c r="X619" s="178">
        <v>218</v>
      </c>
      <c r="Y619" s="153">
        <v>118</v>
      </c>
      <c r="Z619" s="153">
        <v>118</v>
      </c>
      <c r="AA619" s="178">
        <v>287</v>
      </c>
      <c r="AB619" s="178">
        <v>268</v>
      </c>
      <c r="AC619" s="178">
        <v>275</v>
      </c>
      <c r="AD619" s="178"/>
      <c r="AE619" s="178"/>
      <c r="AF619" s="178">
        <v>245</v>
      </c>
      <c r="AG619" s="178">
        <v>237</v>
      </c>
      <c r="AH619" s="178">
        <v>240</v>
      </c>
      <c r="AI619" s="178"/>
      <c r="AJ619" s="178"/>
      <c r="AK619" s="153">
        <v>102</v>
      </c>
      <c r="AL619" s="153"/>
      <c r="AM619" s="178"/>
      <c r="AN619" s="178"/>
      <c r="AO619" s="214"/>
      <c r="AP619" s="168">
        <v>90</v>
      </c>
      <c r="AQ619" s="169">
        <v>120</v>
      </c>
      <c r="AR619" s="167"/>
      <c r="AS619" s="167"/>
      <c r="AT619" s="167"/>
      <c r="AU619" s="167"/>
      <c r="AV619" s="167">
        <v>952</v>
      </c>
      <c r="AW619" s="167">
        <v>4</v>
      </c>
      <c r="AX619" s="167">
        <v>4</v>
      </c>
      <c r="AY619" s="167">
        <v>2</v>
      </c>
      <c r="AZ619" s="167"/>
      <c r="BA619" s="167"/>
      <c r="BB619" s="167"/>
      <c r="BC619" s="167"/>
      <c r="BD619" s="167"/>
      <c r="BE619" s="167"/>
      <c r="BF619" s="167"/>
      <c r="BG619" s="167"/>
      <c r="BH619" s="167">
        <v>962</v>
      </c>
      <c r="BI619" s="167"/>
      <c r="BJ619" s="167"/>
      <c r="BK619" s="167">
        <v>1064</v>
      </c>
      <c r="BL619" s="167">
        <v>3</v>
      </c>
      <c r="BM619" s="167">
        <v>1</v>
      </c>
      <c r="BN619" s="167">
        <v>1</v>
      </c>
      <c r="BO619" s="167"/>
      <c r="BP619" s="167"/>
      <c r="BQ619" s="167"/>
      <c r="BR619" s="167"/>
      <c r="BS619" s="167"/>
      <c r="BT619" s="167"/>
      <c r="BU619" s="167"/>
      <c r="BV619" s="167"/>
      <c r="BW619" s="167">
        <v>2</v>
      </c>
      <c r="BX619" s="170">
        <v>1</v>
      </c>
      <c r="BY619" s="170">
        <v>1</v>
      </c>
      <c r="BZ619" s="170"/>
      <c r="CA619" s="170"/>
      <c r="CB619" s="170"/>
      <c r="CC619" s="170"/>
      <c r="CD619" s="170"/>
      <c r="CE619" s="170"/>
      <c r="CF619" s="170"/>
      <c r="CG619" s="171"/>
      <c r="CH619" s="166">
        <v>1.4999999999999999E-2</v>
      </c>
      <c r="CI619" s="283"/>
      <c r="CJ619" s="172"/>
      <c r="CK619" s="154"/>
      <c r="CL619" s="154"/>
      <c r="CM619" s="154"/>
      <c r="CN619" s="154"/>
      <c r="CO619" s="154" t="s">
        <v>375</v>
      </c>
      <c r="CP619" s="273"/>
      <c r="CQ619" s="250" t="s">
        <v>448</v>
      </c>
      <c r="CR619" s="250"/>
      <c r="CS619" s="250">
        <v>13</v>
      </c>
      <c r="CT619" s="250"/>
      <c r="CU619" s="250"/>
      <c r="CV619" s="250"/>
      <c r="CW619" s="250"/>
      <c r="CX619" s="250"/>
      <c r="CY619" s="250" t="str">
        <f t="shared" si="144"/>
        <v/>
      </c>
      <c r="CZ619" s="178">
        <f t="shared" si="145"/>
        <v>296</v>
      </c>
      <c r="DA619" s="178">
        <f t="shared" si="146"/>
        <v>223.625</v>
      </c>
      <c r="DB619" s="243">
        <f t="shared" si="147"/>
        <v>2016</v>
      </c>
      <c r="DC619" s="12">
        <f t="shared" si="148"/>
        <v>15</v>
      </c>
      <c r="DD619" s="271">
        <f t="shared" si="149"/>
        <v>5</v>
      </c>
      <c r="DE619" s="271">
        <f t="shared" si="150"/>
        <v>113</v>
      </c>
      <c r="DF619" s="167">
        <f t="shared" si="151"/>
        <v>32</v>
      </c>
      <c r="DG619" s="271">
        <f t="shared" si="152"/>
        <v>0.2</v>
      </c>
      <c r="DH619" s="243">
        <f t="shared" si="153"/>
        <v>2021</v>
      </c>
      <c r="DI619" s="281">
        <f t="shared" si="154"/>
        <v>2.4740227610094011E-3</v>
      </c>
      <c r="DK619" s="12">
        <f t="shared" si="155"/>
        <v>-58</v>
      </c>
      <c r="DM619" s="242">
        <f t="shared" si="156"/>
        <v>-7.375</v>
      </c>
      <c r="DN619" s="250">
        <f t="shared" si="157"/>
        <v>1</v>
      </c>
      <c r="DO619" s="250">
        <f t="shared" si="158"/>
        <v>1</v>
      </c>
      <c r="DP619" s="250">
        <f t="shared" si="159"/>
        <v>1</v>
      </c>
      <c r="DQ619" s="250"/>
      <c r="DR619" s="250"/>
      <c r="DS619" s="250"/>
      <c r="DT619" s="250"/>
      <c r="DU619" s="250"/>
      <c r="DV619" s="250"/>
      <c r="DW619" s="250"/>
      <c r="DX619" s="250"/>
      <c r="DY619" s="250"/>
      <c r="DZ619" s="250"/>
      <c r="EA619" s="250"/>
      <c r="EB619" s="250"/>
      <c r="EC619" s="250"/>
      <c r="ED619" s="250"/>
      <c r="EE619" s="250"/>
      <c r="EF619" s="250"/>
      <c r="EG619" s="250"/>
      <c r="EH619" s="250"/>
      <c r="EI619" s="250"/>
    </row>
    <row r="620" spans="1:139" s="184" customFormat="1" ht="31.5" customHeight="1" x14ac:dyDescent="0.2">
      <c r="A620" s="179">
        <v>2022</v>
      </c>
      <c r="B620" s="152">
        <v>3</v>
      </c>
      <c r="C620" s="282">
        <v>44649</v>
      </c>
      <c r="D620" s="152">
        <v>421</v>
      </c>
      <c r="E620" s="152">
        <v>667</v>
      </c>
      <c r="F620" s="152">
        <v>5</v>
      </c>
      <c r="G620" s="183" t="s">
        <v>301</v>
      </c>
      <c r="H620" s="271" t="s">
        <v>302</v>
      </c>
      <c r="I620" s="271" t="s">
        <v>365</v>
      </c>
      <c r="J620" s="271">
        <v>1</v>
      </c>
      <c r="K620" s="271">
        <v>4</v>
      </c>
      <c r="L620" s="185">
        <v>1554</v>
      </c>
      <c r="M620" s="186">
        <v>1462.3140000000001</v>
      </c>
      <c r="N620" s="187">
        <v>1664.3340000000001</v>
      </c>
      <c r="O620" s="178">
        <v>1937</v>
      </c>
      <c r="P620" s="178">
        <v>2049</v>
      </c>
      <c r="Q620" s="178">
        <v>2138</v>
      </c>
      <c r="R620" s="178">
        <v>2060</v>
      </c>
      <c r="S620" s="178">
        <v>2129</v>
      </c>
      <c r="T620" s="178">
        <v>1653</v>
      </c>
      <c r="U620" s="178">
        <v>1625</v>
      </c>
      <c r="V620" s="178">
        <v>1545</v>
      </c>
      <c r="W620" s="178">
        <v>1543</v>
      </c>
      <c r="X620" s="178">
        <v>1563</v>
      </c>
      <c r="Y620" s="153"/>
      <c r="Z620" s="153"/>
      <c r="AA620" s="178">
        <v>1885</v>
      </c>
      <c r="AB620" s="178">
        <v>1967</v>
      </c>
      <c r="AC620" s="178">
        <v>1890</v>
      </c>
      <c r="AD620" s="178"/>
      <c r="AE620" s="178">
        <v>2106</v>
      </c>
      <c r="AF620" s="178">
        <v>1640</v>
      </c>
      <c r="AG620" s="178">
        <v>1652</v>
      </c>
      <c r="AH620" s="178">
        <v>1649</v>
      </c>
      <c r="AI620" s="178"/>
      <c r="AJ620" s="178">
        <v>1653</v>
      </c>
      <c r="AK620" s="153"/>
      <c r="AL620" s="153"/>
      <c r="AM620" s="178"/>
      <c r="AN620" s="178"/>
      <c r="AO620" s="214"/>
      <c r="AP620" s="168">
        <v>18</v>
      </c>
      <c r="AQ620" s="169">
        <v>200</v>
      </c>
      <c r="AR620" s="167"/>
      <c r="AS620" s="167"/>
      <c r="AT620" s="167"/>
      <c r="AU620" s="167"/>
      <c r="AV620" s="167">
        <v>120</v>
      </c>
      <c r="AW620" s="167">
        <v>7</v>
      </c>
      <c r="AX620" s="167">
        <v>8</v>
      </c>
      <c r="AY620" s="167">
        <v>5</v>
      </c>
      <c r="AZ620" s="167"/>
      <c r="BA620" s="167"/>
      <c r="BB620" s="167"/>
      <c r="BC620" s="167"/>
      <c r="BD620" s="167"/>
      <c r="BE620" s="167"/>
      <c r="BF620" s="167"/>
      <c r="BG620" s="167"/>
      <c r="BH620" s="167">
        <v>125</v>
      </c>
      <c r="BI620" s="167"/>
      <c r="BJ620" s="167"/>
      <c r="BK620" s="167"/>
      <c r="BL620" s="167"/>
      <c r="BM620" s="167"/>
      <c r="BN620" s="167"/>
      <c r="BO620" s="167"/>
      <c r="BP620" s="167"/>
      <c r="BQ620" s="167"/>
      <c r="BR620" s="167"/>
      <c r="BS620" s="167"/>
      <c r="BT620" s="167"/>
      <c r="BU620" s="167"/>
      <c r="BV620" s="167"/>
      <c r="BW620" s="167"/>
      <c r="BX620" s="170"/>
      <c r="BY620" s="170"/>
      <c r="BZ620" s="170"/>
      <c r="CA620" s="170"/>
      <c r="CB620" s="170"/>
      <c r="CC620" s="170"/>
      <c r="CD620" s="170"/>
      <c r="CE620" s="170"/>
      <c r="CF620" s="170"/>
      <c r="CG620" s="171"/>
      <c r="CH620" s="166">
        <v>1.4999999999999999E-2</v>
      </c>
      <c r="CI620" s="283"/>
      <c r="CJ620" s="172"/>
      <c r="CK620" s="154"/>
      <c r="CL620" s="154"/>
      <c r="CM620" s="154"/>
      <c r="CN620" s="154"/>
      <c r="CO620" s="154" t="s">
        <v>367</v>
      </c>
      <c r="CP620" s="273" t="s">
        <v>368</v>
      </c>
      <c r="CQ620" s="250" t="s">
        <v>445</v>
      </c>
      <c r="CR620" s="250" t="s">
        <v>370</v>
      </c>
      <c r="CS620" s="250">
        <v>13</v>
      </c>
      <c r="CT620" s="250"/>
      <c r="CU620" s="250"/>
      <c r="CV620" s="250"/>
      <c r="CW620" s="250"/>
      <c r="CX620" s="250"/>
      <c r="CY620" s="250" t="str">
        <f t="shared" si="144"/>
        <v/>
      </c>
      <c r="CZ620" s="178">
        <f t="shared" si="145"/>
        <v>2018</v>
      </c>
      <c r="DA620" s="178">
        <f t="shared" si="146"/>
        <v>1613.6666666666667</v>
      </c>
      <c r="DB620" s="243">
        <f t="shared" si="147"/>
        <v>120</v>
      </c>
      <c r="DC620" s="12">
        <f t="shared" si="148"/>
        <v>20</v>
      </c>
      <c r="DD620" s="271">
        <f t="shared" si="149"/>
        <v>5</v>
      </c>
      <c r="DE620" s="271" t="str">
        <f t="shared" si="150"/>
        <v/>
      </c>
      <c r="DF620" s="167" t="str">
        <f t="shared" si="151"/>
        <v/>
      </c>
      <c r="DG620" s="271" t="str">
        <f t="shared" si="152"/>
        <v/>
      </c>
      <c r="DH620" s="243">
        <f t="shared" si="153"/>
        <v>125</v>
      </c>
      <c r="DI620" s="281">
        <f t="shared" si="154"/>
        <v>0.04</v>
      </c>
      <c r="DK620" s="12" t="str">
        <f t="shared" si="155"/>
        <v/>
      </c>
      <c r="DM620" s="242">
        <f t="shared" si="156"/>
        <v>59.666666666666742</v>
      </c>
      <c r="DN620" s="250">
        <f t="shared" si="157"/>
        <v>0</v>
      </c>
      <c r="DO620" s="250">
        <f t="shared" si="158"/>
        <v>1</v>
      </c>
      <c r="DP620" s="250">
        <f t="shared" si="159"/>
        <v>1</v>
      </c>
      <c r="DQ620" s="250"/>
      <c r="DR620" s="250"/>
      <c r="DS620" s="250"/>
      <c r="DT620" s="250"/>
      <c r="DU620" s="250"/>
      <c r="DV620" s="250"/>
      <c r="DW620" s="250"/>
      <c r="DX620" s="250"/>
      <c r="DY620" s="250"/>
      <c r="DZ620" s="250"/>
      <c r="EA620" s="250"/>
      <c r="EB620" s="250"/>
      <c r="EC620" s="250"/>
      <c r="ED620" s="250"/>
      <c r="EE620" s="250"/>
      <c r="EF620" s="250"/>
      <c r="EG620" s="250"/>
      <c r="EH620" s="250"/>
      <c r="EI620" s="250"/>
    </row>
    <row r="621" spans="1:139" s="184" customFormat="1" ht="31.5" customHeight="1" x14ac:dyDescent="0.2">
      <c r="A621" s="179">
        <v>2022</v>
      </c>
      <c r="B621" s="152">
        <v>3</v>
      </c>
      <c r="C621" s="282">
        <v>44649</v>
      </c>
      <c r="D621" s="152">
        <v>421</v>
      </c>
      <c r="E621" s="152">
        <v>673</v>
      </c>
      <c r="F621" s="152">
        <v>5</v>
      </c>
      <c r="G621" s="183" t="s">
        <v>287</v>
      </c>
      <c r="H621" s="271" t="s">
        <v>288</v>
      </c>
      <c r="I621" s="271" t="s">
        <v>365</v>
      </c>
      <c r="J621" s="271">
        <v>1</v>
      </c>
      <c r="K621" s="271">
        <v>4</v>
      </c>
      <c r="L621" s="185">
        <v>61.6</v>
      </c>
      <c r="M621" s="186">
        <v>57.965600000000002</v>
      </c>
      <c r="N621" s="187">
        <v>65.973600000000005</v>
      </c>
      <c r="O621" s="178">
        <v>184</v>
      </c>
      <c r="P621" s="178">
        <v>166</v>
      </c>
      <c r="Q621" s="178">
        <v>166</v>
      </c>
      <c r="R621" s="178">
        <v>168</v>
      </c>
      <c r="S621" s="178">
        <v>166</v>
      </c>
      <c r="T621" s="178">
        <v>122</v>
      </c>
      <c r="U621" s="178">
        <v>117</v>
      </c>
      <c r="V621" s="178">
        <v>123</v>
      </c>
      <c r="W621" s="178">
        <v>124</v>
      </c>
      <c r="X621" s="178">
        <v>117</v>
      </c>
      <c r="Y621" s="153">
        <v>166</v>
      </c>
      <c r="Z621" s="153">
        <v>166</v>
      </c>
      <c r="AA621" s="178">
        <v>69</v>
      </c>
      <c r="AB621" s="178">
        <v>73</v>
      </c>
      <c r="AC621" s="178">
        <v>70</v>
      </c>
      <c r="AD621" s="178"/>
      <c r="AE621" s="178">
        <v>74</v>
      </c>
      <c r="AF621" s="178">
        <v>62</v>
      </c>
      <c r="AG621" s="178">
        <v>67</v>
      </c>
      <c r="AH621" s="178">
        <v>60</v>
      </c>
      <c r="AI621" s="178"/>
      <c r="AJ621" s="178">
        <v>63</v>
      </c>
      <c r="AK621" s="153">
        <v>165</v>
      </c>
      <c r="AL621" s="153">
        <v>166</v>
      </c>
      <c r="AM621" s="178"/>
      <c r="AN621" s="178"/>
      <c r="AO621" s="214"/>
      <c r="AP621" s="168">
        <v>18</v>
      </c>
      <c r="AQ621" s="169">
        <v>200</v>
      </c>
      <c r="AR621" s="167"/>
      <c r="AS621" s="167"/>
      <c r="AT621" s="167"/>
      <c r="AU621" s="167"/>
      <c r="AV621" s="167"/>
      <c r="AW621" s="167"/>
      <c r="AX621" s="167"/>
      <c r="AY621" s="167"/>
      <c r="AZ621" s="167"/>
      <c r="BA621" s="167"/>
      <c r="BB621" s="167"/>
      <c r="BC621" s="167"/>
      <c r="BD621" s="167"/>
      <c r="BE621" s="167"/>
      <c r="BF621" s="167"/>
      <c r="BG621" s="167"/>
      <c r="BH621" s="167"/>
      <c r="BI621" s="167"/>
      <c r="BJ621" s="167"/>
      <c r="BK621" s="167"/>
      <c r="BL621" s="167"/>
      <c r="BM621" s="167"/>
      <c r="BN621" s="167"/>
      <c r="BO621" s="167"/>
      <c r="BP621" s="167"/>
      <c r="BQ621" s="167"/>
      <c r="BR621" s="167"/>
      <c r="BS621" s="167"/>
      <c r="BT621" s="167"/>
      <c r="BU621" s="167"/>
      <c r="BV621" s="167"/>
      <c r="BW621" s="167"/>
      <c r="BX621" s="170"/>
      <c r="BY621" s="170"/>
      <c r="BZ621" s="170"/>
      <c r="CA621" s="170"/>
      <c r="CB621" s="170"/>
      <c r="CC621" s="170"/>
      <c r="CD621" s="170"/>
      <c r="CE621" s="170"/>
      <c r="CF621" s="170"/>
      <c r="CG621" s="171"/>
      <c r="CH621" s="166">
        <v>1.4999999999999999E-2</v>
      </c>
      <c r="CI621" s="283"/>
      <c r="CJ621" s="172"/>
      <c r="CK621" s="154"/>
      <c r="CL621" s="154"/>
      <c r="CM621" s="154"/>
      <c r="CN621" s="154"/>
      <c r="CO621" s="154" t="s">
        <v>367</v>
      </c>
      <c r="CP621" s="273" t="s">
        <v>368</v>
      </c>
      <c r="CQ621" s="250" t="s">
        <v>446</v>
      </c>
      <c r="CR621" s="250" t="s">
        <v>370</v>
      </c>
      <c r="CS621" s="250">
        <v>13</v>
      </c>
      <c r="CT621" s="250"/>
      <c r="CU621" s="250"/>
      <c r="CV621" s="250"/>
      <c r="CW621" s="250"/>
      <c r="CX621" s="250"/>
      <c r="CY621" s="250" t="str">
        <f t="shared" si="144"/>
        <v/>
      </c>
      <c r="CZ621" s="178">
        <f t="shared" si="145"/>
        <v>126</v>
      </c>
      <c r="DA621" s="178">
        <f t="shared" si="146"/>
        <v>95</v>
      </c>
      <c r="DB621" s="243">
        <f t="shared" si="147"/>
        <v>0</v>
      </c>
      <c r="DC621" s="12">
        <f t="shared" si="148"/>
        <v>0</v>
      </c>
      <c r="DD621" s="271">
        <f t="shared" si="149"/>
        <v>0</v>
      </c>
      <c r="DE621" s="271">
        <f t="shared" si="150"/>
        <v>166</v>
      </c>
      <c r="DF621" s="167">
        <f t="shared" si="151"/>
        <v>22</v>
      </c>
      <c r="DG621" s="271">
        <f t="shared" si="152"/>
        <v>0</v>
      </c>
      <c r="DH621" s="243">
        <f t="shared" si="153"/>
        <v>0</v>
      </c>
      <c r="DI621" s="281" t="str">
        <f t="shared" si="154"/>
        <v/>
      </c>
      <c r="DK621" s="12">
        <f t="shared" si="155"/>
        <v>4</v>
      </c>
      <c r="DM621" s="242">
        <f t="shared" si="156"/>
        <v>33.4</v>
      </c>
      <c r="DN621" s="250">
        <f t="shared" si="157"/>
        <v>1</v>
      </c>
      <c r="DO621" s="250">
        <f t="shared" si="158"/>
        <v>1</v>
      </c>
      <c r="DP621" s="250">
        <f t="shared" si="159"/>
        <v>0</v>
      </c>
      <c r="DQ621" s="250"/>
      <c r="DR621" s="250"/>
      <c r="DS621" s="250"/>
      <c r="DT621" s="250"/>
      <c r="DU621" s="250"/>
      <c r="DV621" s="250"/>
      <c r="DW621" s="250"/>
      <c r="DX621" s="250"/>
      <c r="DY621" s="250"/>
      <c r="DZ621" s="250"/>
      <c r="EA621" s="250"/>
      <c r="EB621" s="250"/>
      <c r="EC621" s="250"/>
      <c r="ED621" s="250"/>
      <c r="EE621" s="250"/>
      <c r="EF621" s="250"/>
      <c r="EG621" s="250"/>
      <c r="EH621" s="250"/>
      <c r="EI621" s="250"/>
    </row>
    <row r="622" spans="1:139" s="184" customFormat="1" ht="31.5" customHeight="1" x14ac:dyDescent="0.2">
      <c r="A622" s="179">
        <v>2022</v>
      </c>
      <c r="B622" s="152">
        <v>3</v>
      </c>
      <c r="C622" s="282">
        <v>44649</v>
      </c>
      <c r="D622" s="152">
        <v>418</v>
      </c>
      <c r="E622" s="152">
        <v>662</v>
      </c>
      <c r="F622" s="152">
        <v>6</v>
      </c>
      <c r="G622" s="183" t="s">
        <v>207</v>
      </c>
      <c r="H622" s="271" t="s">
        <v>208</v>
      </c>
      <c r="I622" s="271" t="s">
        <v>423</v>
      </c>
      <c r="J622" s="271">
        <v>1</v>
      </c>
      <c r="K622" s="271">
        <v>4</v>
      </c>
      <c r="L622" s="185">
        <v>386</v>
      </c>
      <c r="M622" s="186">
        <v>355.12</v>
      </c>
      <c r="N622" s="187">
        <v>416.88</v>
      </c>
      <c r="O622" s="178">
        <v>575</v>
      </c>
      <c r="P622" s="178">
        <v>579</v>
      </c>
      <c r="Q622" s="178">
        <v>584</v>
      </c>
      <c r="R622" s="178">
        <v>579</v>
      </c>
      <c r="S622" s="178">
        <v>582</v>
      </c>
      <c r="T622" s="178">
        <v>368</v>
      </c>
      <c r="U622" s="178">
        <v>364</v>
      </c>
      <c r="V622" s="178">
        <v>366</v>
      </c>
      <c r="W622" s="178">
        <v>360</v>
      </c>
      <c r="X622" s="178">
        <v>364</v>
      </c>
      <c r="Y622" s="153"/>
      <c r="Z622" s="153"/>
      <c r="AA622" s="178">
        <v>604</v>
      </c>
      <c r="AB622" s="178">
        <v>623</v>
      </c>
      <c r="AC622" s="178">
        <v>608</v>
      </c>
      <c r="AD622" s="178">
        <v>610</v>
      </c>
      <c r="AE622" s="178">
        <v>582</v>
      </c>
      <c r="AF622" s="178">
        <v>428</v>
      </c>
      <c r="AG622" s="178">
        <v>420</v>
      </c>
      <c r="AH622" s="178">
        <v>412</v>
      </c>
      <c r="AI622" s="178">
        <v>410</v>
      </c>
      <c r="AJ622" s="178">
        <v>412</v>
      </c>
      <c r="AK622" s="153"/>
      <c r="AL622" s="153"/>
      <c r="AM622" s="178"/>
      <c r="AN622" s="178"/>
      <c r="AO622" s="214"/>
      <c r="AP622" s="168">
        <v>21</v>
      </c>
      <c r="AQ622" s="169">
        <v>171</v>
      </c>
      <c r="AR622" s="167"/>
      <c r="AS622" s="167"/>
      <c r="AT622" s="167"/>
      <c r="AU622" s="167"/>
      <c r="AV622" s="167">
        <v>320</v>
      </c>
      <c r="AW622" s="167">
        <v>10</v>
      </c>
      <c r="AX622" s="167">
        <v>5</v>
      </c>
      <c r="AY622" s="167">
        <v>5</v>
      </c>
      <c r="AZ622" s="167"/>
      <c r="BA622" s="167"/>
      <c r="BB622" s="167"/>
      <c r="BC622" s="167"/>
      <c r="BD622" s="167"/>
      <c r="BE622" s="167"/>
      <c r="BF622" s="167"/>
      <c r="BG622" s="167"/>
      <c r="BH622" s="167">
        <v>325</v>
      </c>
      <c r="BI622" s="167"/>
      <c r="BJ622" s="167"/>
      <c r="BK622" s="167"/>
      <c r="BL622" s="167">
        <v>3</v>
      </c>
      <c r="BM622" s="167">
        <v>4</v>
      </c>
      <c r="BN622" s="167">
        <v>4</v>
      </c>
      <c r="BO622" s="167">
        <v>1</v>
      </c>
      <c r="BP622" s="167"/>
      <c r="BQ622" s="167"/>
      <c r="BR622" s="167"/>
      <c r="BS622" s="167"/>
      <c r="BT622" s="167"/>
      <c r="BU622" s="167"/>
      <c r="BV622" s="167"/>
      <c r="BW622" s="167">
        <v>3</v>
      </c>
      <c r="BX622" s="170">
        <v>2</v>
      </c>
      <c r="BY622" s="170">
        <v>2</v>
      </c>
      <c r="BZ622" s="170"/>
      <c r="CA622" s="170"/>
      <c r="CB622" s="170"/>
      <c r="CC622" s="170"/>
      <c r="CD622" s="170"/>
      <c r="CE622" s="170"/>
      <c r="CF622" s="170"/>
      <c r="CG622" s="171"/>
      <c r="CH622" s="166">
        <v>1.4999999999999999E-2</v>
      </c>
      <c r="CI622" s="283"/>
      <c r="CJ622" s="172"/>
      <c r="CK622" s="154"/>
      <c r="CL622" s="154"/>
      <c r="CM622" s="154"/>
      <c r="CN622" s="154"/>
      <c r="CO622" s="154" t="s">
        <v>400</v>
      </c>
      <c r="CP622" s="273" t="s">
        <v>401</v>
      </c>
      <c r="CQ622" s="250"/>
      <c r="CR622" s="250"/>
      <c r="CS622" s="250">
        <v>13</v>
      </c>
      <c r="CT622" s="250"/>
      <c r="CU622" s="250"/>
      <c r="CV622" s="250"/>
      <c r="CW622" s="250"/>
      <c r="CX622" s="250"/>
      <c r="CY622" s="250" t="str">
        <f t="shared" si="144"/>
        <v/>
      </c>
      <c r="CZ622" s="178">
        <f t="shared" si="145"/>
        <v>593</v>
      </c>
      <c r="DA622" s="178">
        <f t="shared" si="146"/>
        <v>390.4</v>
      </c>
      <c r="DB622" s="243">
        <f t="shared" si="147"/>
        <v>320</v>
      </c>
      <c r="DC622" s="12">
        <f t="shared" si="148"/>
        <v>32</v>
      </c>
      <c r="DD622" s="271">
        <f t="shared" si="149"/>
        <v>8</v>
      </c>
      <c r="DE622" s="271" t="str">
        <f t="shared" si="150"/>
        <v/>
      </c>
      <c r="DF622" s="167" t="str">
        <f t="shared" si="151"/>
        <v/>
      </c>
      <c r="DG622" s="271" t="str">
        <f t="shared" si="152"/>
        <v/>
      </c>
      <c r="DH622" s="243">
        <f t="shared" si="153"/>
        <v>328</v>
      </c>
      <c r="DI622" s="281">
        <f t="shared" si="154"/>
        <v>2.4390243902439025E-2</v>
      </c>
      <c r="DK622" s="12" t="str">
        <f t="shared" si="155"/>
        <v/>
      </c>
      <c r="DM622" s="242">
        <f t="shared" si="156"/>
        <v>4.3999999999999773</v>
      </c>
      <c r="DN622" s="250">
        <f t="shared" si="157"/>
        <v>0</v>
      </c>
      <c r="DO622" s="250">
        <f t="shared" si="158"/>
        <v>1</v>
      </c>
      <c r="DP622" s="250">
        <f t="shared" si="159"/>
        <v>1</v>
      </c>
      <c r="DQ622" s="250"/>
      <c r="DR622" s="250"/>
      <c r="DS622" s="250"/>
      <c r="DT622" s="250"/>
      <c r="DU622" s="250"/>
      <c r="DV622" s="250"/>
      <c r="DW622" s="250"/>
      <c r="DX622" s="250"/>
      <c r="DY622" s="250"/>
      <c r="DZ622" s="250"/>
      <c r="EA622" s="250"/>
      <c r="EB622" s="250"/>
      <c r="EC622" s="250"/>
      <c r="ED622" s="250"/>
      <c r="EE622" s="250"/>
      <c r="EF622" s="250"/>
      <c r="EG622" s="250"/>
      <c r="EH622" s="250"/>
      <c r="EI622" s="250"/>
    </row>
    <row r="623" spans="1:139" s="184" customFormat="1" ht="31.5" customHeight="1" x14ac:dyDescent="0.2">
      <c r="A623" s="179">
        <v>2022</v>
      </c>
      <c r="B623" s="152">
        <v>3</v>
      </c>
      <c r="C623" s="282">
        <v>44649</v>
      </c>
      <c r="D623" s="152">
        <v>418</v>
      </c>
      <c r="E623" s="152">
        <v>663</v>
      </c>
      <c r="F623" s="152">
        <v>6</v>
      </c>
      <c r="G623" s="183" t="s">
        <v>209</v>
      </c>
      <c r="H623" s="271" t="s">
        <v>210</v>
      </c>
      <c r="I623" s="271" t="s">
        <v>423</v>
      </c>
      <c r="J623" s="271">
        <v>1</v>
      </c>
      <c r="K623" s="271">
        <v>4</v>
      </c>
      <c r="L623" s="185">
        <v>341</v>
      </c>
      <c r="M623" s="186">
        <v>313.72000000000003</v>
      </c>
      <c r="N623" s="187">
        <v>368.28</v>
      </c>
      <c r="O623" s="178">
        <v>475</v>
      </c>
      <c r="P623" s="178">
        <v>481</v>
      </c>
      <c r="Q623" s="178">
        <v>473</v>
      </c>
      <c r="R623" s="178">
        <v>479</v>
      </c>
      <c r="S623" s="178">
        <v>482</v>
      </c>
      <c r="T623" s="178">
        <v>350</v>
      </c>
      <c r="U623" s="178">
        <v>356</v>
      </c>
      <c r="V623" s="178">
        <v>336</v>
      </c>
      <c r="W623" s="178">
        <v>354</v>
      </c>
      <c r="X623" s="178">
        <v>356</v>
      </c>
      <c r="Y623" s="153"/>
      <c r="Z623" s="153"/>
      <c r="AA623" s="178">
        <v>610</v>
      </c>
      <c r="AB623" s="178">
        <v>628</v>
      </c>
      <c r="AC623" s="178">
        <v>598</v>
      </c>
      <c r="AD623" s="178">
        <v>604</v>
      </c>
      <c r="AE623" s="178">
        <v>573</v>
      </c>
      <c r="AF623" s="178">
        <v>380</v>
      </c>
      <c r="AG623" s="178">
        <v>375</v>
      </c>
      <c r="AH623" s="178">
        <v>370</v>
      </c>
      <c r="AI623" s="178">
        <v>361</v>
      </c>
      <c r="AJ623" s="178">
        <v>365</v>
      </c>
      <c r="AK623" s="153"/>
      <c r="AL623" s="153"/>
      <c r="AM623" s="178"/>
      <c r="AN623" s="178"/>
      <c r="AO623" s="214"/>
      <c r="AP623" s="168">
        <v>21</v>
      </c>
      <c r="AQ623" s="169">
        <v>171</v>
      </c>
      <c r="AR623" s="167"/>
      <c r="AS623" s="167"/>
      <c r="AT623" s="167"/>
      <c r="AU623" s="167"/>
      <c r="AV623" s="167"/>
      <c r="AW623" s="167"/>
      <c r="AX623" s="167"/>
      <c r="AY623" s="167"/>
      <c r="AZ623" s="167"/>
      <c r="BA623" s="167"/>
      <c r="BB623" s="167"/>
      <c r="BC623" s="167"/>
      <c r="BD623" s="167"/>
      <c r="BE623" s="167"/>
      <c r="BF623" s="167"/>
      <c r="BG623" s="167"/>
      <c r="BH623" s="167"/>
      <c r="BI623" s="167"/>
      <c r="BJ623" s="167"/>
      <c r="BK623" s="167"/>
      <c r="BL623" s="167"/>
      <c r="BM623" s="167"/>
      <c r="BN623" s="167"/>
      <c r="BO623" s="167"/>
      <c r="BP623" s="167"/>
      <c r="BQ623" s="167"/>
      <c r="BR623" s="167"/>
      <c r="BS623" s="167"/>
      <c r="BT623" s="167"/>
      <c r="BU623" s="167"/>
      <c r="BV623" s="167"/>
      <c r="BW623" s="167"/>
      <c r="BX623" s="170"/>
      <c r="BY623" s="170"/>
      <c r="BZ623" s="170"/>
      <c r="CA623" s="170"/>
      <c r="CB623" s="170"/>
      <c r="CC623" s="170"/>
      <c r="CD623" s="170"/>
      <c r="CE623" s="170"/>
      <c r="CF623" s="170"/>
      <c r="CG623" s="171"/>
      <c r="CH623" s="166">
        <v>1.4999999999999999E-2</v>
      </c>
      <c r="CI623" s="283"/>
      <c r="CJ623" s="172"/>
      <c r="CK623" s="154"/>
      <c r="CL623" s="154"/>
      <c r="CM623" s="154"/>
      <c r="CN623" s="154"/>
      <c r="CO623" s="154" t="s">
        <v>400</v>
      </c>
      <c r="CP623" s="273" t="s">
        <v>401</v>
      </c>
      <c r="CQ623" s="250"/>
      <c r="CR623" s="250"/>
      <c r="CS623" s="250">
        <v>13</v>
      </c>
      <c r="CT623" s="250"/>
      <c r="CU623" s="250"/>
      <c r="CV623" s="250"/>
      <c r="CW623" s="250"/>
      <c r="CX623" s="250"/>
      <c r="CY623" s="250" t="str">
        <f t="shared" si="144"/>
        <v/>
      </c>
      <c r="CZ623" s="178">
        <f t="shared" si="145"/>
        <v>540</v>
      </c>
      <c r="DA623" s="178">
        <f t="shared" si="146"/>
        <v>360.3</v>
      </c>
      <c r="DB623" s="243">
        <f t="shared" si="147"/>
        <v>0</v>
      </c>
      <c r="DC623" s="12">
        <f t="shared" si="148"/>
        <v>0</v>
      </c>
      <c r="DD623" s="271">
        <f t="shared" si="149"/>
        <v>0</v>
      </c>
      <c r="DE623" s="271" t="str">
        <f t="shared" si="150"/>
        <v/>
      </c>
      <c r="DF623" s="167" t="str">
        <f t="shared" si="151"/>
        <v/>
      </c>
      <c r="DG623" s="271" t="str">
        <f t="shared" si="152"/>
        <v/>
      </c>
      <c r="DH623" s="243">
        <f t="shared" si="153"/>
        <v>0</v>
      </c>
      <c r="DI623" s="281" t="str">
        <f t="shared" si="154"/>
        <v/>
      </c>
      <c r="DK623" s="12" t="str">
        <f t="shared" si="155"/>
        <v/>
      </c>
      <c r="DM623" s="242">
        <f t="shared" si="156"/>
        <v>19.300000000000011</v>
      </c>
      <c r="DN623" s="250">
        <f t="shared" si="157"/>
        <v>0</v>
      </c>
      <c r="DO623" s="250">
        <f t="shared" si="158"/>
        <v>1</v>
      </c>
      <c r="DP623" s="250">
        <f t="shared" si="159"/>
        <v>1</v>
      </c>
      <c r="DQ623" s="250"/>
      <c r="DR623" s="250"/>
      <c r="DS623" s="250"/>
      <c r="DT623" s="250"/>
      <c r="DU623" s="250"/>
      <c r="DV623" s="250"/>
      <c r="DW623" s="250"/>
      <c r="DX623" s="250"/>
      <c r="DY623" s="250"/>
      <c r="DZ623" s="250"/>
      <c r="EA623" s="250"/>
      <c r="EB623" s="250"/>
      <c r="EC623" s="250"/>
      <c r="ED623" s="250"/>
      <c r="EE623" s="250"/>
      <c r="EF623" s="250"/>
      <c r="EG623" s="250"/>
      <c r="EH623" s="250"/>
      <c r="EI623" s="250"/>
    </row>
    <row r="624" spans="1:139" s="184" customFormat="1" ht="31.5" customHeight="1" x14ac:dyDescent="0.2">
      <c r="A624" s="179">
        <v>2022</v>
      </c>
      <c r="B624" s="152">
        <v>3</v>
      </c>
      <c r="C624" s="282">
        <v>44649</v>
      </c>
      <c r="D624" s="152">
        <v>418</v>
      </c>
      <c r="E624" s="152">
        <v>664</v>
      </c>
      <c r="F624" s="152">
        <v>6</v>
      </c>
      <c r="G624" s="183" t="s">
        <v>211</v>
      </c>
      <c r="H624" s="271" t="s">
        <v>212</v>
      </c>
      <c r="I624" s="271" t="s">
        <v>423</v>
      </c>
      <c r="J624" s="271">
        <v>1</v>
      </c>
      <c r="K624" s="271">
        <v>4</v>
      </c>
      <c r="L624" s="185">
        <v>110</v>
      </c>
      <c r="M624" s="186">
        <v>101.2</v>
      </c>
      <c r="N624" s="187">
        <v>118.8</v>
      </c>
      <c r="O624" s="178">
        <v>142</v>
      </c>
      <c r="P624" s="178">
        <v>134</v>
      </c>
      <c r="Q624" s="178">
        <v>132</v>
      </c>
      <c r="R624" s="178">
        <v>140</v>
      </c>
      <c r="S624" s="178">
        <v>143</v>
      </c>
      <c r="T624" s="178">
        <v>124</v>
      </c>
      <c r="U624" s="178">
        <v>122</v>
      </c>
      <c r="V624" s="178">
        <v>105</v>
      </c>
      <c r="W624" s="178">
        <v>108</v>
      </c>
      <c r="X624" s="178">
        <v>110</v>
      </c>
      <c r="Y624" s="153"/>
      <c r="Z624" s="153"/>
      <c r="AA624" s="178">
        <v>157</v>
      </c>
      <c r="AB624" s="178">
        <v>163</v>
      </c>
      <c r="AC624" s="178">
        <v>161</v>
      </c>
      <c r="AD624" s="178">
        <v>168</v>
      </c>
      <c r="AE624" s="178">
        <v>171</v>
      </c>
      <c r="AF624" s="178">
        <v>117</v>
      </c>
      <c r="AG624" s="178">
        <v>116</v>
      </c>
      <c r="AH624" s="178">
        <v>120</v>
      </c>
      <c r="AI624" s="178">
        <v>117</v>
      </c>
      <c r="AJ624" s="178">
        <v>116</v>
      </c>
      <c r="AK624" s="153"/>
      <c r="AL624" s="153"/>
      <c r="AM624" s="178"/>
      <c r="AN624" s="178"/>
      <c r="AO624" s="214"/>
      <c r="AP624" s="168">
        <v>21</v>
      </c>
      <c r="AQ624" s="169">
        <v>171</v>
      </c>
      <c r="AR624" s="167"/>
      <c r="AS624" s="167"/>
      <c r="AT624" s="167"/>
      <c r="AU624" s="167"/>
      <c r="AV624" s="167"/>
      <c r="AW624" s="167"/>
      <c r="AX624" s="167"/>
      <c r="AY624" s="167"/>
      <c r="AZ624" s="167"/>
      <c r="BA624" s="167"/>
      <c r="BB624" s="167"/>
      <c r="BC624" s="167"/>
      <c r="BD624" s="167"/>
      <c r="BE624" s="167"/>
      <c r="BF624" s="167"/>
      <c r="BG624" s="167"/>
      <c r="BH624" s="167"/>
      <c r="BI624" s="167"/>
      <c r="BJ624" s="167"/>
      <c r="BK624" s="167"/>
      <c r="BL624" s="167"/>
      <c r="BM624" s="167"/>
      <c r="BN624" s="167"/>
      <c r="BO624" s="167"/>
      <c r="BP624" s="167"/>
      <c r="BQ624" s="167"/>
      <c r="BR624" s="167"/>
      <c r="BS624" s="167"/>
      <c r="BT624" s="167"/>
      <c r="BU624" s="167"/>
      <c r="BV624" s="167"/>
      <c r="BW624" s="167"/>
      <c r="BX624" s="170"/>
      <c r="BY624" s="170"/>
      <c r="BZ624" s="170"/>
      <c r="CA624" s="170"/>
      <c r="CB624" s="170"/>
      <c r="CC624" s="170"/>
      <c r="CD624" s="170"/>
      <c r="CE624" s="170"/>
      <c r="CF624" s="170"/>
      <c r="CG624" s="171"/>
      <c r="CH624" s="166">
        <v>1.4999999999999999E-2</v>
      </c>
      <c r="CI624" s="283"/>
      <c r="CJ624" s="172"/>
      <c r="CK624" s="154"/>
      <c r="CL624" s="154"/>
      <c r="CM624" s="154"/>
      <c r="CN624" s="154"/>
      <c r="CO624" s="154" t="s">
        <v>400</v>
      </c>
      <c r="CP624" s="273" t="s">
        <v>401</v>
      </c>
      <c r="CQ624" s="250"/>
      <c r="CR624" s="250"/>
      <c r="CS624" s="250">
        <v>13</v>
      </c>
      <c r="CT624" s="250"/>
      <c r="CU624" s="250"/>
      <c r="CV624" s="250"/>
      <c r="CW624" s="250"/>
      <c r="CX624" s="250"/>
      <c r="CY624" s="250" t="str">
        <f t="shared" si="144"/>
        <v/>
      </c>
      <c r="CZ624" s="178">
        <f t="shared" si="145"/>
        <v>151</v>
      </c>
      <c r="DA624" s="178">
        <f t="shared" si="146"/>
        <v>115.5</v>
      </c>
      <c r="DB624" s="243">
        <f t="shared" si="147"/>
        <v>0</v>
      </c>
      <c r="DC624" s="12">
        <f t="shared" si="148"/>
        <v>0</v>
      </c>
      <c r="DD624" s="271">
        <f t="shared" si="149"/>
        <v>0</v>
      </c>
      <c r="DE624" s="271" t="str">
        <f t="shared" si="150"/>
        <v/>
      </c>
      <c r="DF624" s="167" t="str">
        <f t="shared" si="151"/>
        <v/>
      </c>
      <c r="DG624" s="271" t="str">
        <f t="shared" si="152"/>
        <v/>
      </c>
      <c r="DH624" s="243">
        <f t="shared" si="153"/>
        <v>0</v>
      </c>
      <c r="DI624" s="281" t="str">
        <f t="shared" si="154"/>
        <v/>
      </c>
      <c r="DK624" s="12" t="str">
        <f t="shared" si="155"/>
        <v/>
      </c>
      <c r="DM624" s="242">
        <f t="shared" si="156"/>
        <v>5.5</v>
      </c>
      <c r="DN624" s="250">
        <f t="shared" si="157"/>
        <v>0</v>
      </c>
      <c r="DO624" s="250">
        <f t="shared" si="158"/>
        <v>1</v>
      </c>
      <c r="DP624" s="250">
        <f t="shared" si="159"/>
        <v>1</v>
      </c>
      <c r="DQ624" s="250"/>
      <c r="DR624" s="250"/>
      <c r="DS624" s="250"/>
      <c r="DT624" s="250"/>
      <c r="DU624" s="250"/>
      <c r="DV624" s="250"/>
      <c r="DW624" s="250"/>
      <c r="DX624" s="250"/>
      <c r="DY624" s="250"/>
      <c r="DZ624" s="250"/>
      <c r="EA624" s="250"/>
      <c r="EB624" s="250"/>
      <c r="EC624" s="250"/>
      <c r="ED624" s="250"/>
      <c r="EE624" s="250"/>
      <c r="EF624" s="250"/>
      <c r="EG624" s="250"/>
      <c r="EH624" s="250"/>
      <c r="EI624" s="250"/>
    </row>
    <row r="625" spans="1:139" s="184" customFormat="1" ht="31.5" customHeight="1" x14ac:dyDescent="0.2">
      <c r="A625" s="179">
        <v>2022</v>
      </c>
      <c r="B625" s="152">
        <v>3</v>
      </c>
      <c r="C625" s="282">
        <v>44649</v>
      </c>
      <c r="D625" s="152">
        <v>418</v>
      </c>
      <c r="E625" s="152">
        <v>665</v>
      </c>
      <c r="F625" s="152">
        <v>6</v>
      </c>
      <c r="G625" s="183" t="s">
        <v>213</v>
      </c>
      <c r="H625" s="271" t="s">
        <v>214</v>
      </c>
      <c r="I625" s="271" t="s">
        <v>423</v>
      </c>
      <c r="J625" s="271">
        <v>1</v>
      </c>
      <c r="K625" s="271">
        <v>4</v>
      </c>
      <c r="L625" s="185">
        <v>110</v>
      </c>
      <c r="M625" s="186">
        <v>101.2</v>
      </c>
      <c r="N625" s="187">
        <v>118.8</v>
      </c>
      <c r="O625" s="178">
        <v>145</v>
      </c>
      <c r="P625" s="178">
        <v>143</v>
      </c>
      <c r="Q625" s="178">
        <v>138</v>
      </c>
      <c r="R625" s="178">
        <v>139</v>
      </c>
      <c r="S625" s="178">
        <v>141</v>
      </c>
      <c r="T625" s="178">
        <v>119</v>
      </c>
      <c r="U625" s="178">
        <v>121</v>
      </c>
      <c r="V625" s="178">
        <v>114</v>
      </c>
      <c r="W625" s="178">
        <v>115</v>
      </c>
      <c r="X625" s="178">
        <v>116</v>
      </c>
      <c r="Y625" s="153">
        <v>144</v>
      </c>
      <c r="Z625" s="153">
        <v>129</v>
      </c>
      <c r="AA625" s="178">
        <v>157</v>
      </c>
      <c r="AB625" s="178">
        <v>163</v>
      </c>
      <c r="AC625" s="178">
        <v>161</v>
      </c>
      <c r="AD625" s="178">
        <v>168</v>
      </c>
      <c r="AE625" s="178">
        <v>171</v>
      </c>
      <c r="AF625" s="178">
        <v>117</v>
      </c>
      <c r="AG625" s="178">
        <v>116</v>
      </c>
      <c r="AH625" s="178">
        <v>120</v>
      </c>
      <c r="AI625" s="178">
        <v>117</v>
      </c>
      <c r="AJ625" s="178">
        <v>116</v>
      </c>
      <c r="AK625" s="153">
        <v>143</v>
      </c>
      <c r="AL625" s="153">
        <v>144</v>
      </c>
      <c r="AM625" s="178"/>
      <c r="AN625" s="178"/>
      <c r="AO625" s="214"/>
      <c r="AP625" s="168">
        <v>21</v>
      </c>
      <c r="AQ625" s="169">
        <v>171</v>
      </c>
      <c r="AR625" s="167"/>
      <c r="AS625" s="167"/>
      <c r="AT625" s="167"/>
      <c r="AU625" s="167"/>
      <c r="AV625" s="167"/>
      <c r="AW625" s="167"/>
      <c r="AX625" s="167"/>
      <c r="AY625" s="167"/>
      <c r="AZ625" s="167"/>
      <c r="BA625" s="167"/>
      <c r="BB625" s="167"/>
      <c r="BC625" s="167"/>
      <c r="BD625" s="167"/>
      <c r="BE625" s="167"/>
      <c r="BF625" s="167"/>
      <c r="BG625" s="167"/>
      <c r="BH625" s="167"/>
      <c r="BI625" s="167"/>
      <c r="BJ625" s="167"/>
      <c r="BK625" s="167"/>
      <c r="BL625" s="167"/>
      <c r="BM625" s="167"/>
      <c r="BN625" s="167"/>
      <c r="BO625" s="167"/>
      <c r="BP625" s="167"/>
      <c r="BQ625" s="167"/>
      <c r="BR625" s="167"/>
      <c r="BS625" s="167"/>
      <c r="BT625" s="167"/>
      <c r="BU625" s="167"/>
      <c r="BV625" s="167"/>
      <c r="BW625" s="167"/>
      <c r="BX625" s="170"/>
      <c r="BY625" s="170"/>
      <c r="BZ625" s="170"/>
      <c r="CA625" s="170"/>
      <c r="CB625" s="170"/>
      <c r="CC625" s="170"/>
      <c r="CD625" s="170"/>
      <c r="CE625" s="170"/>
      <c r="CF625" s="170"/>
      <c r="CG625" s="171"/>
      <c r="CH625" s="166">
        <v>1.4999999999999999E-2</v>
      </c>
      <c r="CI625" s="283"/>
      <c r="CJ625" s="172"/>
      <c r="CK625" s="154"/>
      <c r="CL625" s="154"/>
      <c r="CM625" s="154"/>
      <c r="CN625" s="154"/>
      <c r="CO625" s="154" t="s">
        <v>400</v>
      </c>
      <c r="CP625" s="273" t="s">
        <v>401</v>
      </c>
      <c r="CQ625" s="250"/>
      <c r="CR625" s="250"/>
      <c r="CS625" s="250">
        <v>13</v>
      </c>
      <c r="CT625" s="250"/>
      <c r="CU625" s="250"/>
      <c r="CV625" s="250"/>
      <c r="CW625" s="250"/>
      <c r="CX625" s="250"/>
      <c r="CY625" s="250" t="str">
        <f t="shared" si="144"/>
        <v/>
      </c>
      <c r="CZ625" s="178">
        <f t="shared" si="145"/>
        <v>153</v>
      </c>
      <c r="DA625" s="178">
        <f t="shared" si="146"/>
        <v>117.1</v>
      </c>
      <c r="DB625" s="243">
        <f t="shared" si="147"/>
        <v>0</v>
      </c>
      <c r="DC625" s="12">
        <f t="shared" si="148"/>
        <v>0</v>
      </c>
      <c r="DD625" s="271">
        <f t="shared" si="149"/>
        <v>0</v>
      </c>
      <c r="DE625" s="271">
        <f t="shared" si="150"/>
        <v>140</v>
      </c>
      <c r="DF625" s="167">
        <f t="shared" si="151"/>
        <v>26</v>
      </c>
      <c r="DG625" s="271">
        <f t="shared" si="152"/>
        <v>0</v>
      </c>
      <c r="DH625" s="243">
        <f t="shared" si="153"/>
        <v>0</v>
      </c>
      <c r="DI625" s="281" t="str">
        <f t="shared" si="154"/>
        <v/>
      </c>
      <c r="DK625" s="12">
        <f t="shared" si="155"/>
        <v>5</v>
      </c>
      <c r="DM625" s="242">
        <f t="shared" si="156"/>
        <v>7.0999999999999943</v>
      </c>
      <c r="DN625" s="250">
        <f t="shared" si="157"/>
        <v>1</v>
      </c>
      <c r="DO625" s="250">
        <f t="shared" si="158"/>
        <v>1</v>
      </c>
      <c r="DP625" s="250">
        <f t="shared" si="159"/>
        <v>1</v>
      </c>
      <c r="DQ625" s="250"/>
      <c r="DR625" s="250"/>
      <c r="DS625" s="250"/>
      <c r="DT625" s="250"/>
      <c r="DU625" s="250"/>
      <c r="DV625" s="250"/>
      <c r="DW625" s="250"/>
      <c r="DX625" s="250"/>
      <c r="DY625" s="250"/>
      <c r="DZ625" s="250"/>
      <c r="EA625" s="250"/>
      <c r="EB625" s="250"/>
      <c r="EC625" s="250"/>
      <c r="ED625" s="250"/>
      <c r="EE625" s="250"/>
      <c r="EF625" s="250"/>
      <c r="EG625" s="250"/>
      <c r="EH625" s="250"/>
      <c r="EI625" s="250"/>
    </row>
    <row r="626" spans="1:139" s="184" customFormat="1" ht="31.5" customHeight="1" x14ac:dyDescent="0.2">
      <c r="A626" s="179">
        <v>2022</v>
      </c>
      <c r="B626" s="152">
        <v>3</v>
      </c>
      <c r="C626" s="282">
        <v>44649</v>
      </c>
      <c r="D626" s="152">
        <v>388</v>
      </c>
      <c r="E626" s="152">
        <v>564</v>
      </c>
      <c r="F626" s="152">
        <v>7</v>
      </c>
      <c r="G626" s="183" t="s">
        <v>293</v>
      </c>
      <c r="H626" s="271" t="s">
        <v>294</v>
      </c>
      <c r="I626" s="271" t="s">
        <v>365</v>
      </c>
      <c r="J626" s="271">
        <v>3</v>
      </c>
      <c r="K626" s="271">
        <v>4</v>
      </c>
      <c r="L626" s="185">
        <v>119</v>
      </c>
      <c r="M626" s="186">
        <v>109.48</v>
      </c>
      <c r="N626" s="187">
        <v>128.52000000000001</v>
      </c>
      <c r="O626" s="178">
        <v>152</v>
      </c>
      <c r="P626" s="178">
        <v>154</v>
      </c>
      <c r="Q626" s="178">
        <v>156</v>
      </c>
      <c r="R626" s="178">
        <v>150</v>
      </c>
      <c r="S626" s="178">
        <v>158</v>
      </c>
      <c r="T626" s="178">
        <v>113</v>
      </c>
      <c r="U626" s="178">
        <v>106</v>
      </c>
      <c r="V626" s="178">
        <v>115</v>
      </c>
      <c r="W626" s="178">
        <v>115</v>
      </c>
      <c r="X626" s="178">
        <v>118</v>
      </c>
      <c r="Y626" s="153"/>
      <c r="Z626" s="153"/>
      <c r="AA626" s="178">
        <v>173</v>
      </c>
      <c r="AB626" s="178">
        <v>150</v>
      </c>
      <c r="AC626" s="178">
        <v>168</v>
      </c>
      <c r="AD626" s="178">
        <v>170</v>
      </c>
      <c r="AE626" s="178">
        <v>173</v>
      </c>
      <c r="AF626" s="178">
        <v>124</v>
      </c>
      <c r="AG626" s="178">
        <v>119</v>
      </c>
      <c r="AH626" s="178">
        <v>121</v>
      </c>
      <c r="AI626" s="178">
        <v>118</v>
      </c>
      <c r="AJ626" s="178">
        <v>120</v>
      </c>
      <c r="AK626" s="153"/>
      <c r="AL626" s="153"/>
      <c r="AM626" s="178"/>
      <c r="AN626" s="178"/>
      <c r="AO626" s="214"/>
      <c r="AP626" s="168">
        <v>83</v>
      </c>
      <c r="AQ626" s="169">
        <v>130</v>
      </c>
      <c r="AR626" s="167"/>
      <c r="AS626" s="167"/>
      <c r="AT626" s="167"/>
      <c r="AU626" s="167"/>
      <c r="AV626" s="167">
        <v>1000</v>
      </c>
      <c r="AW626" s="167">
        <v>12</v>
      </c>
      <c r="AX626" s="167">
        <v>12</v>
      </c>
      <c r="AY626" s="167">
        <v>12</v>
      </c>
      <c r="AZ626" s="167"/>
      <c r="BA626" s="167"/>
      <c r="BB626" s="167"/>
      <c r="BC626" s="167"/>
      <c r="BD626" s="167"/>
      <c r="BE626" s="167"/>
      <c r="BF626" s="167"/>
      <c r="BG626" s="167"/>
      <c r="BH626" s="167">
        <v>1003</v>
      </c>
      <c r="BI626" s="167"/>
      <c r="BJ626" s="167"/>
      <c r="BK626" s="167"/>
      <c r="BL626" s="167"/>
      <c r="BM626" s="167"/>
      <c r="BN626" s="167"/>
      <c r="BO626" s="167"/>
      <c r="BP626" s="167"/>
      <c r="BQ626" s="167"/>
      <c r="BR626" s="167"/>
      <c r="BS626" s="167"/>
      <c r="BT626" s="167"/>
      <c r="BU626" s="167"/>
      <c r="BV626" s="167"/>
      <c r="BW626" s="167"/>
      <c r="BX626" s="170"/>
      <c r="BY626" s="170"/>
      <c r="BZ626" s="170"/>
      <c r="CA626" s="170"/>
      <c r="CB626" s="170"/>
      <c r="CC626" s="170"/>
      <c r="CD626" s="170"/>
      <c r="CE626" s="170"/>
      <c r="CF626" s="170"/>
      <c r="CG626" s="171"/>
      <c r="CH626" s="166">
        <v>1.4999999999999999E-2</v>
      </c>
      <c r="CI626" s="283"/>
      <c r="CJ626" s="172"/>
      <c r="CK626" s="154"/>
      <c r="CL626" s="154"/>
      <c r="CM626" s="154"/>
      <c r="CN626" s="154"/>
      <c r="CO626" s="154" t="s">
        <v>400</v>
      </c>
      <c r="CP626" s="273" t="s">
        <v>401</v>
      </c>
      <c r="CQ626" s="250"/>
      <c r="CR626" s="250"/>
      <c r="CS626" s="250">
        <v>13</v>
      </c>
      <c r="CT626" s="250"/>
      <c r="CU626" s="250"/>
      <c r="CV626" s="250"/>
      <c r="CW626" s="250"/>
      <c r="CX626" s="250"/>
      <c r="CY626" s="250" t="str">
        <f t="shared" si="144"/>
        <v/>
      </c>
      <c r="CZ626" s="178">
        <f t="shared" si="145"/>
        <v>160</v>
      </c>
      <c r="DA626" s="178">
        <f t="shared" si="146"/>
        <v>116.9</v>
      </c>
      <c r="DB626" s="243">
        <f t="shared" si="147"/>
        <v>1000</v>
      </c>
      <c r="DC626" s="12">
        <f t="shared" si="148"/>
        <v>36</v>
      </c>
      <c r="DD626" s="271">
        <f t="shared" si="149"/>
        <v>9</v>
      </c>
      <c r="DE626" s="271" t="str">
        <f t="shared" si="150"/>
        <v/>
      </c>
      <c r="DF626" s="167" t="str">
        <f t="shared" si="151"/>
        <v/>
      </c>
      <c r="DG626" s="271" t="str">
        <f t="shared" si="152"/>
        <v/>
      </c>
      <c r="DH626" s="243">
        <f t="shared" si="153"/>
        <v>1009</v>
      </c>
      <c r="DI626" s="281">
        <f t="shared" si="154"/>
        <v>8.9197224975222991E-3</v>
      </c>
      <c r="DK626" s="12" t="str">
        <f t="shared" si="155"/>
        <v/>
      </c>
      <c r="DM626" s="242">
        <f t="shared" si="156"/>
        <v>-2.0999999999999943</v>
      </c>
      <c r="DN626" s="250">
        <f t="shared" si="157"/>
        <v>0</v>
      </c>
      <c r="DO626" s="250">
        <f t="shared" si="158"/>
        <v>1</v>
      </c>
      <c r="DP626" s="250">
        <f t="shared" si="159"/>
        <v>1</v>
      </c>
      <c r="DQ626" s="250"/>
      <c r="DR626" s="250"/>
      <c r="DS626" s="250"/>
      <c r="DT626" s="250"/>
      <c r="DU626" s="250"/>
      <c r="DV626" s="250"/>
      <c r="DW626" s="250"/>
      <c r="DX626" s="250"/>
      <c r="DY626" s="250"/>
      <c r="DZ626" s="250"/>
      <c r="EA626" s="250"/>
      <c r="EB626" s="250"/>
      <c r="EC626" s="250"/>
      <c r="ED626" s="250"/>
      <c r="EE626" s="250"/>
      <c r="EF626" s="250"/>
      <c r="EG626" s="250"/>
      <c r="EH626" s="250"/>
      <c r="EI626" s="250"/>
    </row>
    <row r="627" spans="1:139" s="184" customFormat="1" ht="31.5" customHeight="1" x14ac:dyDescent="0.2">
      <c r="A627" s="179">
        <v>2022</v>
      </c>
      <c r="B627" s="152">
        <v>3</v>
      </c>
      <c r="C627" s="282">
        <v>44649</v>
      </c>
      <c r="D627" s="152">
        <v>388</v>
      </c>
      <c r="E627" s="152">
        <v>565</v>
      </c>
      <c r="F627" s="152">
        <v>7</v>
      </c>
      <c r="G627" s="183" t="s">
        <v>295</v>
      </c>
      <c r="H627" s="271" t="s">
        <v>296</v>
      </c>
      <c r="I627" s="271" t="s">
        <v>365</v>
      </c>
      <c r="J627" s="271">
        <v>3</v>
      </c>
      <c r="K627" s="271">
        <v>4</v>
      </c>
      <c r="L627" s="185">
        <v>91</v>
      </c>
      <c r="M627" s="186">
        <v>83.72</v>
      </c>
      <c r="N627" s="187">
        <v>98.28</v>
      </c>
      <c r="O627" s="178">
        <v>120</v>
      </c>
      <c r="P627" s="178">
        <v>121</v>
      </c>
      <c r="Q627" s="178">
        <v>125</v>
      </c>
      <c r="R627" s="178">
        <v>122</v>
      </c>
      <c r="S627" s="178">
        <v>125</v>
      </c>
      <c r="T627" s="178">
        <v>87</v>
      </c>
      <c r="U627" s="178">
        <v>81</v>
      </c>
      <c r="V627" s="178">
        <v>87</v>
      </c>
      <c r="W627" s="178">
        <v>86</v>
      </c>
      <c r="X627" s="178">
        <v>88</v>
      </c>
      <c r="Y627" s="153"/>
      <c r="Z627" s="153"/>
      <c r="AA627" s="178">
        <v>126</v>
      </c>
      <c r="AB627" s="178">
        <v>110</v>
      </c>
      <c r="AC627" s="178">
        <v>119</v>
      </c>
      <c r="AD627" s="178">
        <v>120</v>
      </c>
      <c r="AE627" s="178">
        <v>125</v>
      </c>
      <c r="AF627" s="178">
        <v>92</v>
      </c>
      <c r="AG627" s="178">
        <v>88</v>
      </c>
      <c r="AH627" s="178">
        <v>91</v>
      </c>
      <c r="AI627" s="178">
        <v>93</v>
      </c>
      <c r="AJ627" s="178">
        <v>95</v>
      </c>
      <c r="AK627" s="153"/>
      <c r="AL627" s="153"/>
      <c r="AM627" s="178"/>
      <c r="AN627" s="178"/>
      <c r="AO627" s="214"/>
      <c r="AP627" s="168">
        <v>83</v>
      </c>
      <c r="AQ627" s="169">
        <v>130</v>
      </c>
      <c r="AR627" s="167"/>
      <c r="AS627" s="167"/>
      <c r="AT627" s="167"/>
      <c r="AU627" s="167"/>
      <c r="AV627" s="167"/>
      <c r="AW627" s="167"/>
      <c r="AX627" s="167"/>
      <c r="AY627" s="167"/>
      <c r="AZ627" s="167"/>
      <c r="BA627" s="167"/>
      <c r="BB627" s="167"/>
      <c r="BC627" s="167"/>
      <c r="BD627" s="167"/>
      <c r="BE627" s="167"/>
      <c r="BF627" s="167"/>
      <c r="BG627" s="167"/>
      <c r="BH627" s="167"/>
      <c r="BI627" s="167"/>
      <c r="BJ627" s="167"/>
      <c r="BK627" s="167"/>
      <c r="BL627" s="167"/>
      <c r="BM627" s="167"/>
      <c r="BN627" s="167"/>
      <c r="BO627" s="167"/>
      <c r="BP627" s="167"/>
      <c r="BQ627" s="167"/>
      <c r="BR627" s="167"/>
      <c r="BS627" s="167"/>
      <c r="BT627" s="167"/>
      <c r="BU627" s="167"/>
      <c r="BV627" s="167"/>
      <c r="BW627" s="167"/>
      <c r="BX627" s="170"/>
      <c r="BY627" s="170"/>
      <c r="BZ627" s="170"/>
      <c r="CA627" s="170"/>
      <c r="CB627" s="170"/>
      <c r="CC627" s="170"/>
      <c r="CD627" s="170"/>
      <c r="CE627" s="170"/>
      <c r="CF627" s="170"/>
      <c r="CG627" s="171"/>
      <c r="CH627" s="166">
        <v>1.4999999999999999E-2</v>
      </c>
      <c r="CI627" s="283"/>
      <c r="CJ627" s="172"/>
      <c r="CK627" s="154"/>
      <c r="CL627" s="154"/>
      <c r="CM627" s="154"/>
      <c r="CN627" s="154"/>
      <c r="CO627" s="154" t="s">
        <v>400</v>
      </c>
      <c r="CP627" s="273" t="s">
        <v>401</v>
      </c>
      <c r="CQ627" s="250"/>
      <c r="CR627" s="250"/>
      <c r="CS627" s="250">
        <v>13</v>
      </c>
      <c r="CT627" s="250"/>
      <c r="CU627" s="250"/>
      <c r="CV627" s="250"/>
      <c r="CW627" s="250"/>
      <c r="CX627" s="250"/>
      <c r="CY627" s="250" t="str">
        <f t="shared" si="144"/>
        <v/>
      </c>
      <c r="CZ627" s="178">
        <f t="shared" si="145"/>
        <v>121</v>
      </c>
      <c r="DA627" s="178">
        <f t="shared" si="146"/>
        <v>88.8</v>
      </c>
      <c r="DB627" s="243">
        <f t="shared" si="147"/>
        <v>0</v>
      </c>
      <c r="DC627" s="12">
        <f t="shared" si="148"/>
        <v>0</v>
      </c>
      <c r="DD627" s="271">
        <f t="shared" si="149"/>
        <v>0</v>
      </c>
      <c r="DE627" s="271" t="str">
        <f t="shared" si="150"/>
        <v/>
      </c>
      <c r="DF627" s="167" t="str">
        <f t="shared" si="151"/>
        <v/>
      </c>
      <c r="DG627" s="271" t="str">
        <f t="shared" si="152"/>
        <v/>
      </c>
      <c r="DH627" s="243">
        <f t="shared" si="153"/>
        <v>0</v>
      </c>
      <c r="DI627" s="281" t="str">
        <f t="shared" si="154"/>
        <v/>
      </c>
      <c r="DK627" s="12" t="str">
        <f t="shared" si="155"/>
        <v/>
      </c>
      <c r="DM627" s="242">
        <f t="shared" si="156"/>
        <v>-2.2000000000000028</v>
      </c>
      <c r="DN627" s="250">
        <f t="shared" si="157"/>
        <v>0</v>
      </c>
      <c r="DO627" s="250">
        <f t="shared" si="158"/>
        <v>1</v>
      </c>
      <c r="DP627" s="250">
        <f t="shared" si="159"/>
        <v>1</v>
      </c>
      <c r="DQ627" s="250"/>
      <c r="DR627" s="250"/>
      <c r="DS627" s="250"/>
      <c r="DT627" s="250"/>
      <c r="DU627" s="250"/>
      <c r="DV627" s="250"/>
      <c r="DW627" s="250"/>
      <c r="DX627" s="250"/>
      <c r="DY627" s="250"/>
      <c r="DZ627" s="250"/>
      <c r="EA627" s="250"/>
      <c r="EB627" s="250"/>
      <c r="EC627" s="250"/>
      <c r="ED627" s="250"/>
      <c r="EE627" s="250"/>
      <c r="EF627" s="250"/>
      <c r="EG627" s="250"/>
      <c r="EH627" s="250"/>
      <c r="EI627" s="250"/>
    </row>
    <row r="628" spans="1:139" s="184" customFormat="1" ht="31.5" customHeight="1" x14ac:dyDescent="0.2">
      <c r="A628" s="179">
        <v>2022</v>
      </c>
      <c r="B628" s="152">
        <v>3</v>
      </c>
      <c r="C628" s="282">
        <v>44649</v>
      </c>
      <c r="D628" s="152">
        <v>388</v>
      </c>
      <c r="E628" s="152">
        <v>566</v>
      </c>
      <c r="F628" s="152">
        <v>7</v>
      </c>
      <c r="G628" s="183" t="s">
        <v>297</v>
      </c>
      <c r="H628" s="271" t="s">
        <v>298</v>
      </c>
      <c r="I628" s="271" t="s">
        <v>365</v>
      </c>
      <c r="J628" s="271">
        <v>3</v>
      </c>
      <c r="K628" s="271">
        <v>4</v>
      </c>
      <c r="L628" s="185">
        <v>34</v>
      </c>
      <c r="M628" s="186">
        <v>31.28</v>
      </c>
      <c r="N628" s="187">
        <v>36.72</v>
      </c>
      <c r="O628" s="178">
        <v>32</v>
      </c>
      <c r="P628" s="178">
        <v>30</v>
      </c>
      <c r="Q628" s="178">
        <v>34</v>
      </c>
      <c r="R628" s="178">
        <v>32</v>
      </c>
      <c r="S628" s="178">
        <v>34</v>
      </c>
      <c r="T628" s="178">
        <v>22</v>
      </c>
      <c r="U628" s="178">
        <v>22</v>
      </c>
      <c r="V628" s="178">
        <v>23</v>
      </c>
      <c r="W628" s="178">
        <v>22</v>
      </c>
      <c r="X628" s="178">
        <v>22</v>
      </c>
      <c r="Y628" s="153">
        <v>129</v>
      </c>
      <c r="Z628" s="153">
        <v>139</v>
      </c>
      <c r="AA628" s="178">
        <v>40</v>
      </c>
      <c r="AB628" s="178">
        <v>30</v>
      </c>
      <c r="AC628" s="178">
        <v>36</v>
      </c>
      <c r="AD628" s="178">
        <v>35</v>
      </c>
      <c r="AE628" s="178">
        <v>37</v>
      </c>
      <c r="AF628" s="178">
        <v>23</v>
      </c>
      <c r="AG628" s="178">
        <v>28</v>
      </c>
      <c r="AH628" s="178">
        <v>29</v>
      </c>
      <c r="AI628" s="178">
        <v>31</v>
      </c>
      <c r="AJ628" s="178">
        <v>30</v>
      </c>
      <c r="AK628" s="153">
        <v>137</v>
      </c>
      <c r="AL628" s="153">
        <v>137</v>
      </c>
      <c r="AM628" s="178"/>
      <c r="AN628" s="178"/>
      <c r="AO628" s="214"/>
      <c r="AP628" s="168">
        <v>83</v>
      </c>
      <c r="AQ628" s="169">
        <v>130</v>
      </c>
      <c r="AR628" s="167"/>
      <c r="AS628" s="167"/>
      <c r="AT628" s="167"/>
      <c r="AU628" s="167"/>
      <c r="AV628" s="167"/>
      <c r="AW628" s="167"/>
      <c r="AX628" s="167"/>
      <c r="AY628" s="167"/>
      <c r="AZ628" s="167"/>
      <c r="BA628" s="167"/>
      <c r="BB628" s="167"/>
      <c r="BC628" s="167"/>
      <c r="BD628" s="167"/>
      <c r="BE628" s="167"/>
      <c r="BF628" s="167"/>
      <c r="BG628" s="167"/>
      <c r="BH628" s="167"/>
      <c r="BI628" s="167"/>
      <c r="BJ628" s="167"/>
      <c r="BK628" s="167"/>
      <c r="BL628" s="167"/>
      <c r="BM628" s="167"/>
      <c r="BN628" s="167"/>
      <c r="BO628" s="167"/>
      <c r="BP628" s="167"/>
      <c r="BQ628" s="167"/>
      <c r="BR628" s="167"/>
      <c r="BS628" s="167"/>
      <c r="BT628" s="167"/>
      <c r="BU628" s="167"/>
      <c r="BV628" s="167"/>
      <c r="BW628" s="167"/>
      <c r="BX628" s="170"/>
      <c r="BY628" s="170"/>
      <c r="BZ628" s="170"/>
      <c r="CA628" s="170"/>
      <c r="CB628" s="170"/>
      <c r="CC628" s="170"/>
      <c r="CD628" s="170"/>
      <c r="CE628" s="170"/>
      <c r="CF628" s="170"/>
      <c r="CG628" s="171"/>
      <c r="CH628" s="166">
        <v>1.4999999999999999E-2</v>
      </c>
      <c r="CI628" s="283"/>
      <c r="CJ628" s="172"/>
      <c r="CK628" s="154"/>
      <c r="CL628" s="154"/>
      <c r="CM628" s="154"/>
      <c r="CN628" s="154"/>
      <c r="CO628" s="154" t="s">
        <v>400</v>
      </c>
      <c r="CP628" s="273" t="s">
        <v>401</v>
      </c>
      <c r="CQ628" s="250"/>
      <c r="CR628" s="250"/>
      <c r="CS628" s="250">
        <v>13</v>
      </c>
      <c r="CT628" s="250"/>
      <c r="CU628" s="250"/>
      <c r="CV628" s="250"/>
      <c r="CW628" s="250"/>
      <c r="CX628" s="250"/>
      <c r="CY628" s="250" t="str">
        <f t="shared" si="144"/>
        <v/>
      </c>
      <c r="CZ628" s="178">
        <f t="shared" si="145"/>
        <v>34</v>
      </c>
      <c r="DA628" s="178">
        <f t="shared" si="146"/>
        <v>25.2</v>
      </c>
      <c r="DB628" s="243">
        <f t="shared" si="147"/>
        <v>0</v>
      </c>
      <c r="DC628" s="12">
        <f t="shared" si="148"/>
        <v>0</v>
      </c>
      <c r="DD628" s="271">
        <f t="shared" si="149"/>
        <v>0</v>
      </c>
      <c r="DE628" s="271">
        <f t="shared" si="150"/>
        <v>136</v>
      </c>
      <c r="DF628" s="167">
        <f t="shared" si="151"/>
        <v>79</v>
      </c>
      <c r="DG628" s="271">
        <f t="shared" si="152"/>
        <v>0</v>
      </c>
      <c r="DH628" s="243">
        <f t="shared" si="153"/>
        <v>0</v>
      </c>
      <c r="DI628" s="281" t="str">
        <f t="shared" si="154"/>
        <v/>
      </c>
      <c r="DK628" s="12">
        <f t="shared" si="155"/>
        <v>-4</v>
      </c>
      <c r="DM628" s="242">
        <f t="shared" si="156"/>
        <v>-8.8000000000000007</v>
      </c>
      <c r="DN628" s="250">
        <f t="shared" si="157"/>
        <v>0</v>
      </c>
      <c r="DO628" s="250">
        <f t="shared" si="158"/>
        <v>0</v>
      </c>
      <c r="DP628" s="250">
        <f t="shared" si="159"/>
        <v>1</v>
      </c>
      <c r="DQ628" s="250"/>
      <c r="DR628" s="250"/>
      <c r="DS628" s="250"/>
      <c r="DT628" s="250"/>
      <c r="DU628" s="250"/>
      <c r="DV628" s="250"/>
      <c r="DW628" s="250"/>
      <c r="DX628" s="250"/>
      <c r="DY628" s="250"/>
      <c r="DZ628" s="250"/>
      <c r="EA628" s="250"/>
      <c r="EB628" s="250"/>
      <c r="EC628" s="250"/>
      <c r="ED628" s="250"/>
      <c r="EE628" s="250"/>
      <c r="EF628" s="250"/>
      <c r="EG628" s="250"/>
      <c r="EH628" s="250"/>
      <c r="EI628" s="250"/>
    </row>
    <row r="629" spans="1:139" s="184" customFormat="1" ht="31.5" customHeight="1" x14ac:dyDescent="0.2">
      <c r="A629" s="179">
        <v>2022</v>
      </c>
      <c r="B629" s="152">
        <v>3</v>
      </c>
      <c r="C629" s="282">
        <v>44649</v>
      </c>
      <c r="D629" s="152">
        <v>380</v>
      </c>
      <c r="E629" s="152">
        <v>443</v>
      </c>
      <c r="F629" s="152">
        <v>8</v>
      </c>
      <c r="G629" s="183" t="s">
        <v>245</v>
      </c>
      <c r="H629" s="271" t="s">
        <v>246</v>
      </c>
      <c r="I629" s="271" t="s">
        <v>365</v>
      </c>
      <c r="J629" s="271">
        <v>4</v>
      </c>
      <c r="K629" s="271">
        <v>2</v>
      </c>
      <c r="L629" s="185">
        <v>184</v>
      </c>
      <c r="M629" s="186">
        <v>177.00800000000001</v>
      </c>
      <c r="N629" s="187">
        <v>195.04</v>
      </c>
      <c r="O629" s="178">
        <v>290</v>
      </c>
      <c r="P629" s="178">
        <v>294</v>
      </c>
      <c r="Q629" s="178">
        <v>288</v>
      </c>
      <c r="R629" s="178">
        <v>293</v>
      </c>
      <c r="S629" s="178">
        <v>299</v>
      </c>
      <c r="T629" s="178">
        <v>184</v>
      </c>
      <c r="U629" s="178">
        <v>170</v>
      </c>
      <c r="V629" s="178">
        <v>183</v>
      </c>
      <c r="W629" s="178">
        <v>186</v>
      </c>
      <c r="X629" s="178">
        <v>190</v>
      </c>
      <c r="Y629" s="153"/>
      <c r="Z629" s="153"/>
      <c r="AA629" s="178">
        <v>306</v>
      </c>
      <c r="AB629" s="178">
        <v>302</v>
      </c>
      <c r="AC629" s="178">
        <v>298</v>
      </c>
      <c r="AD629" s="178">
        <v>309</v>
      </c>
      <c r="AE629" s="178">
        <v>315</v>
      </c>
      <c r="AF629" s="178">
        <v>200</v>
      </c>
      <c r="AG629" s="178">
        <v>198</v>
      </c>
      <c r="AH629" s="178">
        <v>194</v>
      </c>
      <c r="AI629" s="178">
        <v>189</v>
      </c>
      <c r="AJ629" s="178">
        <v>190</v>
      </c>
      <c r="AK629" s="153"/>
      <c r="AL629" s="153"/>
      <c r="AM629" s="178"/>
      <c r="AN629" s="178"/>
      <c r="AO629" s="214"/>
      <c r="AP629" s="168">
        <v>90</v>
      </c>
      <c r="AQ629" s="169">
        <v>160</v>
      </c>
      <c r="AR629" s="167"/>
      <c r="AS629" s="167"/>
      <c r="AT629" s="167"/>
      <c r="AU629" s="167"/>
      <c r="AV629" s="167">
        <v>1080</v>
      </c>
      <c r="AW629" s="167">
        <v>7</v>
      </c>
      <c r="AX629" s="167">
        <v>8</v>
      </c>
      <c r="AY629" s="167">
        <v>5</v>
      </c>
      <c r="AZ629" s="167"/>
      <c r="BA629" s="167"/>
      <c r="BB629" s="167"/>
      <c r="BC629" s="167"/>
      <c r="BD629" s="167"/>
      <c r="BE629" s="167"/>
      <c r="BF629" s="167"/>
      <c r="BG629" s="167"/>
      <c r="BH629" s="167">
        <v>1090</v>
      </c>
      <c r="BI629" s="167"/>
      <c r="BJ629" s="167"/>
      <c r="BK629" s="167">
        <v>792</v>
      </c>
      <c r="BL629" s="167">
        <v>8</v>
      </c>
      <c r="BM629" s="167">
        <v>2</v>
      </c>
      <c r="BN629" s="167">
        <v>5</v>
      </c>
      <c r="BO629" s="167">
        <v>10</v>
      </c>
      <c r="BP629" s="167"/>
      <c r="BQ629" s="167"/>
      <c r="BR629" s="167"/>
      <c r="BS629" s="167">
        <v>10</v>
      </c>
      <c r="BT629" s="167"/>
      <c r="BU629" s="167"/>
      <c r="BV629" s="167"/>
      <c r="BW629" s="167">
        <v>7</v>
      </c>
      <c r="BX629" s="170">
        <v>5</v>
      </c>
      <c r="BY629" s="170">
        <v>5</v>
      </c>
      <c r="BZ629" s="170"/>
      <c r="CA629" s="170"/>
      <c r="CB629" s="170"/>
      <c r="CC629" s="170"/>
      <c r="CD629" s="170"/>
      <c r="CE629" s="170"/>
      <c r="CF629" s="170"/>
      <c r="CG629" s="171"/>
      <c r="CH629" s="166">
        <v>1.4999999999999999E-2</v>
      </c>
      <c r="CI629" s="283"/>
      <c r="CJ629" s="172"/>
      <c r="CK629" s="154"/>
      <c r="CL629" s="154"/>
      <c r="CM629" s="154"/>
      <c r="CN629" s="154"/>
      <c r="CO629" s="154" t="s">
        <v>400</v>
      </c>
      <c r="CP629" s="273" t="s">
        <v>401</v>
      </c>
      <c r="CQ629" s="250"/>
      <c r="CR629" s="250"/>
      <c r="CS629" s="250">
        <v>13</v>
      </c>
      <c r="CT629" s="250"/>
      <c r="CU629" s="250"/>
      <c r="CV629" s="250"/>
      <c r="CW629" s="250"/>
      <c r="CX629" s="250"/>
      <c r="CY629" s="250" t="str">
        <f t="shared" si="144"/>
        <v/>
      </c>
      <c r="CZ629" s="178">
        <f t="shared" si="145"/>
        <v>299</v>
      </c>
      <c r="DA629" s="178">
        <f t="shared" si="146"/>
        <v>188.4</v>
      </c>
      <c r="DB629" s="243">
        <f t="shared" si="147"/>
        <v>1872</v>
      </c>
      <c r="DC629" s="12">
        <f t="shared" si="148"/>
        <v>55</v>
      </c>
      <c r="DD629" s="271">
        <f t="shared" si="149"/>
        <v>28</v>
      </c>
      <c r="DE629" s="271" t="str">
        <f t="shared" si="150"/>
        <v/>
      </c>
      <c r="DF629" s="167" t="str">
        <f t="shared" si="151"/>
        <v/>
      </c>
      <c r="DG629" s="271" t="str">
        <f t="shared" si="152"/>
        <v/>
      </c>
      <c r="DH629" s="243">
        <f t="shared" si="153"/>
        <v>1900</v>
      </c>
      <c r="DI629" s="281">
        <f t="shared" si="154"/>
        <v>1.4736842105263158E-2</v>
      </c>
      <c r="DK629" s="12" t="str">
        <f t="shared" si="155"/>
        <v/>
      </c>
      <c r="DM629" s="242">
        <f t="shared" si="156"/>
        <v>4.4000000000000057</v>
      </c>
      <c r="DN629" s="250">
        <f t="shared" si="157"/>
        <v>0</v>
      </c>
      <c r="DO629" s="250">
        <f t="shared" si="158"/>
        <v>1</v>
      </c>
      <c r="DP629" s="250">
        <f t="shared" si="159"/>
        <v>1</v>
      </c>
      <c r="DQ629" s="250"/>
      <c r="DR629" s="250"/>
      <c r="DS629" s="250"/>
      <c r="DT629" s="250"/>
      <c r="DU629" s="250"/>
      <c r="DV629" s="250"/>
      <c r="DW629" s="250"/>
      <c r="DX629" s="250"/>
      <c r="DY629" s="250"/>
      <c r="DZ629" s="250"/>
      <c r="EA629" s="250"/>
      <c r="EB629" s="250"/>
      <c r="EC629" s="250"/>
      <c r="ED629" s="250"/>
      <c r="EE629" s="250"/>
      <c r="EF629" s="250"/>
      <c r="EG629" s="250"/>
      <c r="EH629" s="250"/>
      <c r="EI629" s="250"/>
    </row>
    <row r="630" spans="1:139" s="184" customFormat="1" ht="31.5" customHeight="1" x14ac:dyDescent="0.2">
      <c r="A630" s="179">
        <v>2022</v>
      </c>
      <c r="B630" s="152">
        <v>3</v>
      </c>
      <c r="C630" s="282">
        <v>44649</v>
      </c>
      <c r="D630" s="152">
        <v>380</v>
      </c>
      <c r="E630" s="152">
        <v>444</v>
      </c>
      <c r="F630" s="152">
        <v>8</v>
      </c>
      <c r="G630" s="183" t="s">
        <v>247</v>
      </c>
      <c r="H630" s="271" t="s">
        <v>248</v>
      </c>
      <c r="I630" s="271" t="s">
        <v>365</v>
      </c>
      <c r="J630" s="271">
        <v>4</v>
      </c>
      <c r="K630" s="271">
        <v>2</v>
      </c>
      <c r="L630" s="185">
        <v>166</v>
      </c>
      <c r="M630" s="186">
        <v>159.02799999999999</v>
      </c>
      <c r="N630" s="187">
        <v>175.96</v>
      </c>
      <c r="O630" s="178">
        <v>240</v>
      </c>
      <c r="P630" s="178">
        <v>246</v>
      </c>
      <c r="Q630" s="178">
        <v>238</v>
      </c>
      <c r="R630" s="178">
        <v>248</v>
      </c>
      <c r="S630" s="178">
        <v>245</v>
      </c>
      <c r="T630" s="178">
        <v>163</v>
      </c>
      <c r="U630" s="178">
        <v>150</v>
      </c>
      <c r="V630" s="178">
        <v>164</v>
      </c>
      <c r="W630" s="178">
        <v>170</v>
      </c>
      <c r="X630" s="178">
        <v>169</v>
      </c>
      <c r="Y630" s="153">
        <v>156</v>
      </c>
      <c r="Z630" s="153">
        <v>158</v>
      </c>
      <c r="AA630" s="178">
        <v>274</v>
      </c>
      <c r="AB630" s="178">
        <v>278</v>
      </c>
      <c r="AC630" s="178">
        <v>270</v>
      </c>
      <c r="AD630" s="178">
        <v>264</v>
      </c>
      <c r="AE630" s="178">
        <v>271</v>
      </c>
      <c r="AF630" s="178">
        <v>181</v>
      </c>
      <c r="AG630" s="178">
        <v>179</v>
      </c>
      <c r="AH630" s="178">
        <v>168</v>
      </c>
      <c r="AI630" s="178">
        <v>170</v>
      </c>
      <c r="AJ630" s="178">
        <v>169</v>
      </c>
      <c r="AK630" s="153">
        <v>153</v>
      </c>
      <c r="AL630" s="153">
        <v>154</v>
      </c>
      <c r="AM630" s="178"/>
      <c r="AN630" s="178"/>
      <c r="AO630" s="214"/>
      <c r="AP630" s="168">
        <v>90</v>
      </c>
      <c r="AQ630" s="169">
        <v>160</v>
      </c>
      <c r="AR630" s="167"/>
      <c r="AS630" s="167"/>
      <c r="AT630" s="167"/>
      <c r="AU630" s="167"/>
      <c r="AV630" s="167"/>
      <c r="AW630" s="167"/>
      <c r="AX630" s="167"/>
      <c r="AY630" s="167"/>
      <c r="AZ630" s="167"/>
      <c r="BA630" s="167"/>
      <c r="BB630" s="167"/>
      <c r="BC630" s="167"/>
      <c r="BD630" s="167"/>
      <c r="BE630" s="167"/>
      <c r="BF630" s="167"/>
      <c r="BG630" s="167"/>
      <c r="BH630" s="167"/>
      <c r="BI630" s="167"/>
      <c r="BJ630" s="167"/>
      <c r="BK630" s="167"/>
      <c r="BL630" s="167"/>
      <c r="BM630" s="167"/>
      <c r="BN630" s="167"/>
      <c r="BO630" s="167"/>
      <c r="BP630" s="167"/>
      <c r="BQ630" s="167"/>
      <c r="BR630" s="167"/>
      <c r="BS630" s="167"/>
      <c r="BT630" s="167"/>
      <c r="BU630" s="167"/>
      <c r="BV630" s="167"/>
      <c r="BW630" s="167"/>
      <c r="BX630" s="170"/>
      <c r="BY630" s="170"/>
      <c r="BZ630" s="170"/>
      <c r="CA630" s="170"/>
      <c r="CB630" s="170"/>
      <c r="CC630" s="170"/>
      <c r="CD630" s="170"/>
      <c r="CE630" s="170"/>
      <c r="CF630" s="170"/>
      <c r="CG630" s="171"/>
      <c r="CH630" s="166">
        <v>1.4999999999999999E-2</v>
      </c>
      <c r="CI630" s="283"/>
      <c r="CJ630" s="172"/>
      <c r="CK630" s="154"/>
      <c r="CL630" s="154"/>
      <c r="CM630" s="154"/>
      <c r="CN630" s="154"/>
      <c r="CO630" s="154" t="s">
        <v>400</v>
      </c>
      <c r="CP630" s="273" t="s">
        <v>401</v>
      </c>
      <c r="CQ630" s="250"/>
      <c r="CR630" s="250"/>
      <c r="CS630" s="250">
        <v>13</v>
      </c>
      <c r="CT630" s="250"/>
      <c r="CU630" s="250"/>
      <c r="CV630" s="250"/>
      <c r="CW630" s="250"/>
      <c r="CX630" s="250"/>
      <c r="CY630" s="250" t="str">
        <f t="shared" si="144"/>
        <v/>
      </c>
      <c r="CZ630" s="178">
        <f t="shared" si="145"/>
        <v>257</v>
      </c>
      <c r="DA630" s="178">
        <f t="shared" si="146"/>
        <v>168.3</v>
      </c>
      <c r="DB630" s="243">
        <f t="shared" si="147"/>
        <v>0</v>
      </c>
      <c r="DC630" s="12">
        <f t="shared" si="148"/>
        <v>0</v>
      </c>
      <c r="DD630" s="271">
        <f t="shared" si="149"/>
        <v>0</v>
      </c>
      <c r="DE630" s="271">
        <f t="shared" si="150"/>
        <v>155</v>
      </c>
      <c r="DF630" s="167">
        <f t="shared" si="151"/>
        <v>93</v>
      </c>
      <c r="DG630" s="271">
        <f t="shared" si="152"/>
        <v>0</v>
      </c>
      <c r="DH630" s="243">
        <f t="shared" si="153"/>
        <v>0</v>
      </c>
      <c r="DI630" s="281" t="str">
        <f t="shared" si="154"/>
        <v/>
      </c>
      <c r="DK630" s="12">
        <f t="shared" si="155"/>
        <v>3</v>
      </c>
      <c r="DM630" s="242">
        <f t="shared" si="156"/>
        <v>2.3000000000000114</v>
      </c>
      <c r="DN630" s="250">
        <f t="shared" si="157"/>
        <v>1</v>
      </c>
      <c r="DO630" s="250">
        <f t="shared" si="158"/>
        <v>1</v>
      </c>
      <c r="DP630" s="250">
        <f t="shared" si="159"/>
        <v>1</v>
      </c>
      <c r="DQ630" s="250"/>
      <c r="DR630" s="250"/>
      <c r="DS630" s="250"/>
      <c r="DT630" s="250"/>
      <c r="DU630" s="250"/>
      <c r="DV630" s="250"/>
      <c r="DW630" s="250"/>
      <c r="DX630" s="250"/>
      <c r="DY630" s="250"/>
      <c r="DZ630" s="250"/>
      <c r="EA630" s="250"/>
      <c r="EB630" s="250"/>
      <c r="EC630" s="250"/>
      <c r="ED630" s="250"/>
      <c r="EE630" s="250"/>
      <c r="EF630" s="250"/>
      <c r="EG630" s="250"/>
      <c r="EH630" s="250"/>
      <c r="EI630" s="250"/>
    </row>
    <row r="631" spans="1:139" s="184" customFormat="1" ht="31.5" customHeight="1" x14ac:dyDescent="0.2">
      <c r="A631" s="179">
        <v>2022</v>
      </c>
      <c r="B631" s="152">
        <v>3</v>
      </c>
      <c r="C631" s="282">
        <v>44649</v>
      </c>
      <c r="D631" s="152">
        <v>3</v>
      </c>
      <c r="E631" s="152">
        <v>10</v>
      </c>
      <c r="F631" s="152">
        <v>26</v>
      </c>
      <c r="G631" s="183" t="s">
        <v>281</v>
      </c>
      <c r="H631" s="271" t="s">
        <v>282</v>
      </c>
      <c r="I631" s="271" t="s">
        <v>425</v>
      </c>
      <c r="J631" s="271">
        <v>2</v>
      </c>
      <c r="K631" s="271">
        <v>2</v>
      </c>
      <c r="L631" s="185">
        <v>48</v>
      </c>
      <c r="M631" s="186">
        <v>44.64</v>
      </c>
      <c r="N631" s="187">
        <v>51.36</v>
      </c>
      <c r="O631" s="178">
        <v>55</v>
      </c>
      <c r="P631" s="178">
        <v>57</v>
      </c>
      <c r="Q631" s="178">
        <v>61</v>
      </c>
      <c r="R631" s="178">
        <v>66</v>
      </c>
      <c r="S631" s="178">
        <v>69</v>
      </c>
      <c r="T631" s="178">
        <v>38</v>
      </c>
      <c r="U631" s="178">
        <v>37</v>
      </c>
      <c r="V631" s="178">
        <v>48</v>
      </c>
      <c r="W631" s="178">
        <v>48</v>
      </c>
      <c r="X631" s="178">
        <v>50</v>
      </c>
      <c r="Y631" s="153">
        <v>88</v>
      </c>
      <c r="Z631" s="153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53"/>
      <c r="AL631" s="153"/>
      <c r="AM631" s="178"/>
      <c r="AN631" s="178"/>
      <c r="AO631" s="214"/>
      <c r="AP631" s="168">
        <v>61</v>
      </c>
      <c r="AQ631" s="169">
        <v>118</v>
      </c>
      <c r="AR631" s="167"/>
      <c r="AS631" s="167"/>
      <c r="AT631" s="167"/>
      <c r="AU631" s="167"/>
      <c r="AV631" s="167">
        <v>700</v>
      </c>
      <c r="AW631" s="167">
        <v>8</v>
      </c>
      <c r="AX631" s="167">
        <v>2</v>
      </c>
      <c r="AY631" s="167">
        <v>10</v>
      </c>
      <c r="AZ631" s="167"/>
      <c r="BA631" s="167"/>
      <c r="BB631" s="167"/>
      <c r="BC631" s="167"/>
      <c r="BD631" s="167"/>
      <c r="BE631" s="167"/>
      <c r="BF631" s="167"/>
      <c r="BG631" s="167"/>
      <c r="BH631" s="167"/>
      <c r="BI631" s="167"/>
      <c r="BJ631" s="167"/>
      <c r="BK631" s="167"/>
      <c r="BL631" s="167"/>
      <c r="BM631" s="167"/>
      <c r="BN631" s="167"/>
      <c r="BO631" s="167"/>
      <c r="BP631" s="167"/>
      <c r="BQ631" s="167"/>
      <c r="BR631" s="167"/>
      <c r="BS631" s="167"/>
      <c r="BT631" s="167"/>
      <c r="BU631" s="167"/>
      <c r="BV631" s="167"/>
      <c r="BW631" s="167"/>
      <c r="BX631" s="170"/>
      <c r="BY631" s="170"/>
      <c r="BZ631" s="170"/>
      <c r="CA631" s="170"/>
      <c r="CB631" s="170"/>
      <c r="CC631" s="170"/>
      <c r="CD631" s="170"/>
      <c r="CE631" s="170"/>
      <c r="CF631" s="170"/>
      <c r="CG631" s="171"/>
      <c r="CH631" s="166">
        <v>0.02</v>
      </c>
      <c r="CI631" s="283"/>
      <c r="CJ631" s="172"/>
      <c r="CK631" s="154"/>
      <c r="CL631" s="154"/>
      <c r="CM631" s="154"/>
      <c r="CN631" s="154"/>
      <c r="CO631" s="154" t="s">
        <v>449</v>
      </c>
      <c r="CP631" s="273" t="s">
        <v>450</v>
      </c>
      <c r="CQ631" s="250"/>
      <c r="CR631" s="250"/>
      <c r="CS631" s="250">
        <v>13</v>
      </c>
      <c r="CT631" s="250"/>
      <c r="CU631" s="250"/>
      <c r="CV631" s="250"/>
      <c r="CW631" s="250"/>
      <c r="CX631" s="250"/>
      <c r="CY631" s="250" t="str">
        <f t="shared" si="144"/>
        <v/>
      </c>
      <c r="CZ631" s="178">
        <f t="shared" si="145"/>
        <v>62</v>
      </c>
      <c r="DA631" s="178">
        <f t="shared" si="146"/>
        <v>44.2</v>
      </c>
      <c r="DB631" s="243">
        <f t="shared" si="147"/>
        <v>700</v>
      </c>
      <c r="DC631" s="12">
        <f t="shared" si="148"/>
        <v>20</v>
      </c>
      <c r="DD631" s="271">
        <f t="shared" si="149"/>
        <v>10</v>
      </c>
      <c r="DE631" s="271">
        <f t="shared" si="150"/>
        <v>88</v>
      </c>
      <c r="DF631" s="167">
        <f t="shared" si="151"/>
        <v>82</v>
      </c>
      <c r="DG631" s="271">
        <f t="shared" si="152"/>
        <v>0.1</v>
      </c>
      <c r="DH631" s="243">
        <f t="shared" si="153"/>
        <v>710</v>
      </c>
      <c r="DI631" s="281">
        <f t="shared" si="154"/>
        <v>1.4084507042253521E-2</v>
      </c>
      <c r="DK631" s="12">
        <f t="shared" si="155"/>
        <v>21</v>
      </c>
      <c r="DM631" s="242">
        <f t="shared" si="156"/>
        <v>-3.7999999999999972</v>
      </c>
      <c r="DN631" s="250">
        <f t="shared" si="157"/>
        <v>1</v>
      </c>
      <c r="DO631" s="250">
        <f t="shared" si="158"/>
        <v>0</v>
      </c>
      <c r="DP631" s="250">
        <f t="shared" si="159"/>
        <v>1</v>
      </c>
      <c r="DQ631" s="250"/>
      <c r="DR631" s="250"/>
      <c r="DS631" s="250"/>
      <c r="DT631" s="250"/>
      <c r="DU631" s="250"/>
      <c r="DV631" s="250"/>
      <c r="DW631" s="250"/>
      <c r="DX631" s="250"/>
      <c r="DY631" s="250"/>
      <c r="DZ631" s="250"/>
      <c r="EA631" s="250"/>
      <c r="EB631" s="250"/>
      <c r="EC631" s="250"/>
      <c r="ED631" s="250"/>
      <c r="EE631" s="250"/>
      <c r="EF631" s="250"/>
      <c r="EG631" s="250"/>
      <c r="EH631" s="250"/>
      <c r="EI631" s="250"/>
    </row>
    <row r="632" spans="1:139" s="184" customFormat="1" ht="31.5" customHeight="1" x14ac:dyDescent="0.2">
      <c r="A632" s="179">
        <v>2022</v>
      </c>
      <c r="B632" s="152">
        <v>3</v>
      </c>
      <c r="C632" s="282">
        <v>44649</v>
      </c>
      <c r="D632" s="152">
        <v>123</v>
      </c>
      <c r="E632" s="152">
        <v>645</v>
      </c>
      <c r="F632" s="152">
        <v>28</v>
      </c>
      <c r="G632" s="183" t="s">
        <v>303</v>
      </c>
      <c r="H632" s="271" t="s">
        <v>304</v>
      </c>
      <c r="I632" s="271" t="s">
        <v>451</v>
      </c>
      <c r="J632" s="271">
        <v>4</v>
      </c>
      <c r="K632" s="271">
        <v>1</v>
      </c>
      <c r="L632" s="185">
        <v>133</v>
      </c>
      <c r="M632" s="186">
        <v>123.69</v>
      </c>
      <c r="N632" s="187">
        <v>142.31</v>
      </c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53"/>
      <c r="Z632" s="153"/>
      <c r="AA632" s="178"/>
      <c r="AB632" s="178">
        <v>181</v>
      </c>
      <c r="AC632" s="178">
        <v>195</v>
      </c>
      <c r="AD632" s="178">
        <v>204</v>
      </c>
      <c r="AE632" s="178">
        <v>206</v>
      </c>
      <c r="AF632" s="178"/>
      <c r="AG632" s="178">
        <v>134</v>
      </c>
      <c r="AH632" s="178">
        <v>143</v>
      </c>
      <c r="AI632" s="178">
        <v>139</v>
      </c>
      <c r="AJ632" s="178">
        <v>136</v>
      </c>
      <c r="AK632" s="153">
        <v>149</v>
      </c>
      <c r="AL632" s="153">
        <v>151</v>
      </c>
      <c r="AM632" s="178"/>
      <c r="AN632" s="178"/>
      <c r="AO632" s="214"/>
      <c r="AP632" s="168">
        <v>80</v>
      </c>
      <c r="AQ632" s="169">
        <v>180</v>
      </c>
      <c r="AR632" s="167"/>
      <c r="AS632" s="167"/>
      <c r="AT632" s="167"/>
      <c r="AU632" s="167"/>
      <c r="AV632" s="167"/>
      <c r="AW632" s="167"/>
      <c r="AX632" s="167"/>
      <c r="AY632" s="167"/>
      <c r="AZ632" s="167"/>
      <c r="BA632" s="167"/>
      <c r="BB632" s="167"/>
      <c r="BC632" s="167"/>
      <c r="BD632" s="167"/>
      <c r="BE632" s="167"/>
      <c r="BF632" s="167"/>
      <c r="BG632" s="167"/>
      <c r="BH632" s="167"/>
      <c r="BI632" s="167"/>
      <c r="BJ632" s="167"/>
      <c r="BK632" s="167">
        <v>500</v>
      </c>
      <c r="BL632" s="167">
        <v>6</v>
      </c>
      <c r="BM632" s="167">
        <v>4</v>
      </c>
      <c r="BN632" s="167"/>
      <c r="BO632" s="167"/>
      <c r="BP632" s="167"/>
      <c r="BQ632" s="167"/>
      <c r="BR632" s="167"/>
      <c r="BS632" s="167"/>
      <c r="BT632" s="167"/>
      <c r="BU632" s="167"/>
      <c r="BV632" s="167"/>
      <c r="BW632" s="167"/>
      <c r="BX632" s="170"/>
      <c r="BY632" s="170"/>
      <c r="BZ632" s="170"/>
      <c r="CA632" s="170"/>
      <c r="CB632" s="170"/>
      <c r="CC632" s="170"/>
      <c r="CD632" s="170"/>
      <c r="CE632" s="170"/>
      <c r="CF632" s="170"/>
      <c r="CG632" s="171"/>
      <c r="CH632" s="166">
        <v>0.02</v>
      </c>
      <c r="CI632" s="283"/>
      <c r="CJ632" s="172"/>
      <c r="CK632" s="154"/>
      <c r="CL632" s="154"/>
      <c r="CM632" s="154"/>
      <c r="CN632" s="154"/>
      <c r="CO632" s="154" t="s">
        <v>403</v>
      </c>
      <c r="CP632" s="273" t="s">
        <v>403</v>
      </c>
      <c r="CQ632" s="250"/>
      <c r="CR632" s="250"/>
      <c r="CS632" s="250">
        <v>13</v>
      </c>
      <c r="CT632" s="250"/>
      <c r="CU632" s="250"/>
      <c r="CV632" s="250"/>
      <c r="CW632" s="250"/>
      <c r="CX632" s="250"/>
      <c r="CY632" s="250" t="str">
        <f t="shared" si="144"/>
        <v/>
      </c>
      <c r="CZ632" s="178">
        <f t="shared" si="145"/>
        <v>197</v>
      </c>
      <c r="DA632" s="178">
        <f t="shared" si="146"/>
        <v>138</v>
      </c>
      <c r="DB632" s="243">
        <f t="shared" si="147"/>
        <v>500</v>
      </c>
      <c r="DC632" s="12">
        <f t="shared" si="148"/>
        <v>10</v>
      </c>
      <c r="DD632" s="271">
        <f t="shared" si="149"/>
        <v>10</v>
      </c>
      <c r="DE632" s="271">
        <f t="shared" si="150"/>
        <v>150</v>
      </c>
      <c r="DF632" s="167">
        <f t="shared" si="151"/>
        <v>96</v>
      </c>
      <c r="DG632" s="271">
        <f t="shared" si="152"/>
        <v>0.1</v>
      </c>
      <c r="DH632" s="243">
        <f t="shared" si="153"/>
        <v>510</v>
      </c>
      <c r="DI632" s="281">
        <f t="shared" si="154"/>
        <v>1.9607843137254902E-2</v>
      </c>
      <c r="DK632" s="12">
        <f t="shared" si="155"/>
        <v>16</v>
      </c>
      <c r="DM632" s="242">
        <f t="shared" si="156"/>
        <v>5</v>
      </c>
      <c r="DN632" s="250">
        <f t="shared" si="157"/>
        <v>1</v>
      </c>
      <c r="DO632" s="250">
        <f t="shared" si="158"/>
        <v>1</v>
      </c>
      <c r="DP632" s="250">
        <f t="shared" si="159"/>
        <v>1</v>
      </c>
      <c r="DQ632" s="250"/>
      <c r="DR632" s="250"/>
      <c r="DS632" s="250"/>
      <c r="DT632" s="250"/>
      <c r="DU632" s="250"/>
      <c r="DV632" s="250"/>
      <c r="DW632" s="250"/>
      <c r="DX632" s="250"/>
      <c r="DY632" s="250"/>
      <c r="DZ632" s="250"/>
      <c r="EA632" s="250"/>
      <c r="EB632" s="250"/>
      <c r="EC632" s="250"/>
      <c r="ED632" s="250"/>
      <c r="EE632" s="250"/>
      <c r="EF632" s="250"/>
      <c r="EG632" s="250"/>
      <c r="EH632" s="250"/>
      <c r="EI632" s="250"/>
    </row>
    <row r="633" spans="1:139" s="184" customFormat="1" ht="31.5" customHeight="1" x14ac:dyDescent="0.2">
      <c r="A633" s="179">
        <v>2022</v>
      </c>
      <c r="B633" s="152">
        <v>3</v>
      </c>
      <c r="C633" s="282">
        <v>44649</v>
      </c>
      <c r="D633" s="152">
        <v>415</v>
      </c>
      <c r="E633" s="152">
        <v>655</v>
      </c>
      <c r="F633" s="152">
        <v>47</v>
      </c>
      <c r="G633" s="183" t="s">
        <v>139</v>
      </c>
      <c r="H633" s="271" t="s">
        <v>140</v>
      </c>
      <c r="I633" s="271" t="s">
        <v>395</v>
      </c>
      <c r="J633" s="271">
        <v>3</v>
      </c>
      <c r="K633" s="271">
        <v>1</v>
      </c>
      <c r="L633" s="185">
        <v>148</v>
      </c>
      <c r="M633" s="186">
        <v>137.63999999999999</v>
      </c>
      <c r="N633" s="187">
        <v>158.36000000000001</v>
      </c>
      <c r="O633" s="178">
        <v>300</v>
      </c>
      <c r="P633" s="178"/>
      <c r="Q633" s="178"/>
      <c r="R633" s="178"/>
      <c r="S633" s="178"/>
      <c r="T633" s="178">
        <v>140</v>
      </c>
      <c r="U633" s="178"/>
      <c r="V633" s="178"/>
      <c r="W633" s="178"/>
      <c r="X633" s="178"/>
      <c r="Y633" s="153"/>
      <c r="Z633" s="153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53"/>
      <c r="AL633" s="153"/>
      <c r="AM633" s="178"/>
      <c r="AN633" s="178"/>
      <c r="AO633" s="214"/>
      <c r="AP633" s="168">
        <v>64</v>
      </c>
      <c r="AQ633" s="169">
        <v>169</v>
      </c>
      <c r="AR633" s="167"/>
      <c r="AS633" s="167"/>
      <c r="AT633" s="167"/>
      <c r="AU633" s="167"/>
      <c r="AV633" s="167">
        <v>570</v>
      </c>
      <c r="AW633" s="167">
        <v>2</v>
      </c>
      <c r="AX633" s="167">
        <v>2</v>
      </c>
      <c r="AY633" s="167">
        <v>2</v>
      </c>
      <c r="AZ633" s="167"/>
      <c r="BA633" s="167"/>
      <c r="BB633" s="167"/>
      <c r="BC633" s="167"/>
      <c r="BD633" s="167"/>
      <c r="BE633" s="167"/>
      <c r="BF633" s="167"/>
      <c r="BG633" s="167"/>
      <c r="BH633" s="167">
        <v>576</v>
      </c>
      <c r="BI633" s="167"/>
      <c r="BJ633" s="167"/>
      <c r="BK633" s="167"/>
      <c r="BL633" s="167"/>
      <c r="BM633" s="167"/>
      <c r="BN633" s="167"/>
      <c r="BO633" s="167"/>
      <c r="BP633" s="167"/>
      <c r="BQ633" s="167"/>
      <c r="BR633" s="167"/>
      <c r="BS633" s="167"/>
      <c r="BT633" s="167"/>
      <c r="BU633" s="167"/>
      <c r="BV633" s="167"/>
      <c r="BW633" s="167"/>
      <c r="BX633" s="170"/>
      <c r="BY633" s="170"/>
      <c r="BZ633" s="170"/>
      <c r="CA633" s="170"/>
      <c r="CB633" s="170"/>
      <c r="CC633" s="170"/>
      <c r="CD633" s="170"/>
      <c r="CE633" s="170"/>
      <c r="CF633" s="170"/>
      <c r="CG633" s="171"/>
      <c r="CH633" s="166">
        <v>0.02</v>
      </c>
      <c r="CI633" s="283"/>
      <c r="CJ633" s="172"/>
      <c r="CK633" s="154"/>
      <c r="CL633" s="154"/>
      <c r="CM633" s="154"/>
      <c r="CN633" s="154"/>
      <c r="CO633" s="154" t="s">
        <v>375</v>
      </c>
      <c r="CP633" s="273" t="s">
        <v>376</v>
      </c>
      <c r="CQ633" s="250" t="s">
        <v>406</v>
      </c>
      <c r="CR633" s="250"/>
      <c r="CS633" s="250">
        <v>13</v>
      </c>
      <c r="CT633" s="250"/>
      <c r="CU633" s="250"/>
      <c r="CV633" s="250"/>
      <c r="CW633" s="250"/>
      <c r="CX633" s="250"/>
      <c r="CY633" s="250" t="str">
        <f t="shared" si="144"/>
        <v/>
      </c>
      <c r="CZ633" s="178">
        <f t="shared" si="145"/>
        <v>300</v>
      </c>
      <c r="DA633" s="178">
        <f t="shared" si="146"/>
        <v>140</v>
      </c>
      <c r="DB633" s="243">
        <f t="shared" si="147"/>
        <v>570</v>
      </c>
      <c r="DC633" s="12">
        <f t="shared" si="148"/>
        <v>6</v>
      </c>
      <c r="DD633" s="271">
        <f t="shared" si="149"/>
        <v>6</v>
      </c>
      <c r="DE633" s="271" t="str">
        <f t="shared" si="150"/>
        <v/>
      </c>
      <c r="DF633" s="167" t="str">
        <f t="shared" si="151"/>
        <v/>
      </c>
      <c r="DG633" s="271" t="str">
        <f t="shared" si="152"/>
        <v/>
      </c>
      <c r="DH633" s="243">
        <f t="shared" si="153"/>
        <v>576</v>
      </c>
      <c r="DI633" s="281">
        <f t="shared" si="154"/>
        <v>1.0416666666666666E-2</v>
      </c>
      <c r="DK633" s="12" t="str">
        <f t="shared" si="155"/>
        <v/>
      </c>
      <c r="DM633" s="242">
        <f t="shared" si="156"/>
        <v>-8</v>
      </c>
      <c r="DN633" s="250">
        <f t="shared" si="157"/>
        <v>0</v>
      </c>
      <c r="DO633" s="250">
        <f t="shared" si="158"/>
        <v>1</v>
      </c>
      <c r="DP633" s="250">
        <f t="shared" si="159"/>
        <v>1</v>
      </c>
      <c r="DQ633" s="250"/>
      <c r="DR633" s="250"/>
      <c r="DS633" s="250"/>
      <c r="DT633" s="250"/>
      <c r="DU633" s="250"/>
      <c r="DV633" s="250"/>
      <c r="DW633" s="250"/>
      <c r="DX633" s="250"/>
      <c r="DY633" s="250"/>
      <c r="DZ633" s="250"/>
      <c r="EA633" s="250"/>
      <c r="EB633" s="250"/>
      <c r="EC633" s="250"/>
      <c r="ED633" s="250"/>
      <c r="EE633" s="250"/>
      <c r="EF633" s="250"/>
      <c r="EG633" s="250"/>
      <c r="EH633" s="250"/>
      <c r="EI633" s="250"/>
    </row>
    <row r="634" spans="1:139" s="184" customFormat="1" ht="31.5" customHeight="1" x14ac:dyDescent="0.2">
      <c r="A634" s="179">
        <v>2022</v>
      </c>
      <c r="B634" s="152">
        <v>3</v>
      </c>
      <c r="C634" s="282">
        <v>44649</v>
      </c>
      <c r="D634" s="152">
        <v>415</v>
      </c>
      <c r="E634" s="152">
        <v>657</v>
      </c>
      <c r="F634" s="152">
        <v>47</v>
      </c>
      <c r="G634" s="183" t="s">
        <v>143</v>
      </c>
      <c r="H634" s="271" t="s">
        <v>144</v>
      </c>
      <c r="I634" s="271" t="s">
        <v>395</v>
      </c>
      <c r="J634" s="271">
        <v>3</v>
      </c>
      <c r="K634" s="271">
        <v>1</v>
      </c>
      <c r="L634" s="185">
        <v>90</v>
      </c>
      <c r="M634" s="186">
        <v>83.7</v>
      </c>
      <c r="N634" s="187">
        <v>96.3</v>
      </c>
      <c r="O634" s="178">
        <v>180</v>
      </c>
      <c r="P634" s="178"/>
      <c r="Q634" s="178"/>
      <c r="R634" s="178"/>
      <c r="S634" s="178"/>
      <c r="T634" s="178">
        <v>95</v>
      </c>
      <c r="U634" s="178"/>
      <c r="V634" s="178"/>
      <c r="W634" s="178"/>
      <c r="X634" s="178"/>
      <c r="Y634" s="153"/>
      <c r="Z634" s="153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53"/>
      <c r="AL634" s="153"/>
      <c r="AM634" s="178"/>
      <c r="AN634" s="178"/>
      <c r="AO634" s="214"/>
      <c r="AP634" s="168">
        <v>64</v>
      </c>
      <c r="AQ634" s="169">
        <v>169</v>
      </c>
      <c r="AR634" s="167"/>
      <c r="AS634" s="167"/>
      <c r="AT634" s="167"/>
      <c r="AU634" s="167"/>
      <c r="AV634" s="167">
        <v>705</v>
      </c>
      <c r="AW634" s="167">
        <v>3</v>
      </c>
      <c r="AX634" s="167">
        <v>3</v>
      </c>
      <c r="AY634" s="167">
        <v>2</v>
      </c>
      <c r="AZ634" s="167"/>
      <c r="BA634" s="167"/>
      <c r="BB634" s="167"/>
      <c r="BC634" s="167"/>
      <c r="BD634" s="167"/>
      <c r="BE634" s="167"/>
      <c r="BF634" s="167"/>
      <c r="BG634" s="167"/>
      <c r="BH634" s="167">
        <v>713</v>
      </c>
      <c r="BI634" s="167"/>
      <c r="BJ634" s="167"/>
      <c r="BK634" s="167"/>
      <c r="BL634" s="167"/>
      <c r="BM634" s="167"/>
      <c r="BN634" s="167"/>
      <c r="BO634" s="167"/>
      <c r="BP634" s="167"/>
      <c r="BQ634" s="167"/>
      <c r="BR634" s="167"/>
      <c r="BS634" s="167"/>
      <c r="BT634" s="167"/>
      <c r="BU634" s="167"/>
      <c r="BV634" s="167"/>
      <c r="BW634" s="167"/>
      <c r="BX634" s="170"/>
      <c r="BY634" s="170"/>
      <c r="BZ634" s="170"/>
      <c r="CA634" s="170"/>
      <c r="CB634" s="170"/>
      <c r="CC634" s="170"/>
      <c r="CD634" s="170"/>
      <c r="CE634" s="170"/>
      <c r="CF634" s="170"/>
      <c r="CG634" s="171"/>
      <c r="CH634" s="166">
        <v>0.02</v>
      </c>
      <c r="CI634" s="283"/>
      <c r="CJ634" s="172"/>
      <c r="CK634" s="154"/>
      <c r="CL634" s="154"/>
      <c r="CM634" s="154"/>
      <c r="CN634" s="154"/>
      <c r="CO634" s="154" t="s">
        <v>375</v>
      </c>
      <c r="CP634" s="273" t="s">
        <v>376</v>
      </c>
      <c r="CQ634" s="250" t="s">
        <v>408</v>
      </c>
      <c r="CR634" s="250"/>
      <c r="CS634" s="250">
        <v>13</v>
      </c>
      <c r="CT634" s="250"/>
      <c r="CU634" s="250"/>
      <c r="CV634" s="250"/>
      <c r="CW634" s="250"/>
      <c r="CX634" s="250"/>
      <c r="CY634" s="250" t="str">
        <f t="shared" si="144"/>
        <v/>
      </c>
      <c r="CZ634" s="178">
        <f t="shared" si="145"/>
        <v>180</v>
      </c>
      <c r="DA634" s="178">
        <f t="shared" si="146"/>
        <v>95</v>
      </c>
      <c r="DB634" s="243">
        <f t="shared" si="147"/>
        <v>705</v>
      </c>
      <c r="DC634" s="12">
        <f t="shared" si="148"/>
        <v>8</v>
      </c>
      <c r="DD634" s="271">
        <f t="shared" si="149"/>
        <v>8</v>
      </c>
      <c r="DE634" s="271" t="str">
        <f t="shared" si="150"/>
        <v/>
      </c>
      <c r="DF634" s="167" t="str">
        <f t="shared" si="151"/>
        <v/>
      </c>
      <c r="DG634" s="271" t="str">
        <f t="shared" si="152"/>
        <v/>
      </c>
      <c r="DH634" s="243">
        <f t="shared" si="153"/>
        <v>713</v>
      </c>
      <c r="DI634" s="281">
        <f t="shared" si="154"/>
        <v>1.1220196353436185E-2</v>
      </c>
      <c r="DK634" s="12" t="str">
        <f t="shared" si="155"/>
        <v/>
      </c>
      <c r="DM634" s="242">
        <f t="shared" si="156"/>
        <v>5</v>
      </c>
      <c r="DN634" s="250">
        <f t="shared" si="157"/>
        <v>0</v>
      </c>
      <c r="DO634" s="250">
        <f t="shared" si="158"/>
        <v>1</v>
      </c>
      <c r="DP634" s="250">
        <f t="shared" si="159"/>
        <v>1</v>
      </c>
      <c r="DQ634" s="250"/>
      <c r="DR634" s="250"/>
      <c r="DS634" s="250"/>
      <c r="DT634" s="250"/>
      <c r="DU634" s="250"/>
      <c r="DV634" s="250"/>
      <c r="DW634" s="250"/>
      <c r="DX634" s="250"/>
      <c r="DY634" s="250"/>
      <c r="DZ634" s="250"/>
      <c r="EA634" s="250"/>
      <c r="EB634" s="250"/>
      <c r="EC634" s="250"/>
      <c r="ED634" s="250"/>
      <c r="EE634" s="250"/>
      <c r="EF634" s="250"/>
      <c r="EG634" s="250"/>
      <c r="EH634" s="250"/>
      <c r="EI634" s="250"/>
    </row>
    <row r="635" spans="1:139" s="184" customFormat="1" ht="31.5" customHeight="1" x14ac:dyDescent="0.2">
      <c r="A635" s="179">
        <v>2022</v>
      </c>
      <c r="B635" s="152">
        <v>3</v>
      </c>
      <c r="C635" s="282">
        <v>44649</v>
      </c>
      <c r="D635" s="152">
        <v>415</v>
      </c>
      <c r="E635" s="152">
        <v>658</v>
      </c>
      <c r="F635" s="152">
        <v>47</v>
      </c>
      <c r="G635" s="183" t="s">
        <v>145</v>
      </c>
      <c r="H635" s="271" t="s">
        <v>146</v>
      </c>
      <c r="I635" s="271" t="s">
        <v>395</v>
      </c>
      <c r="J635" s="271">
        <v>3</v>
      </c>
      <c r="K635" s="271">
        <v>1</v>
      </c>
      <c r="L635" s="185">
        <v>90</v>
      </c>
      <c r="M635" s="186">
        <v>83.7</v>
      </c>
      <c r="N635" s="187">
        <v>96.3</v>
      </c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53">
        <v>129</v>
      </c>
      <c r="Z635" s="153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53"/>
      <c r="AL635" s="153"/>
      <c r="AM635" s="178"/>
      <c r="AN635" s="178"/>
      <c r="AO635" s="214"/>
      <c r="AP635" s="168">
        <v>64</v>
      </c>
      <c r="AQ635" s="169">
        <v>169</v>
      </c>
      <c r="AR635" s="167"/>
      <c r="AS635" s="167"/>
      <c r="AT635" s="167"/>
      <c r="AU635" s="167"/>
      <c r="AV635" s="167"/>
      <c r="AW635" s="167"/>
      <c r="AX635" s="167"/>
      <c r="AY635" s="167"/>
      <c r="AZ635" s="167"/>
      <c r="BA635" s="167"/>
      <c r="BB635" s="167"/>
      <c r="BC635" s="167"/>
      <c r="BD635" s="167"/>
      <c r="BE635" s="167"/>
      <c r="BF635" s="167"/>
      <c r="BG635" s="167"/>
      <c r="BH635" s="167"/>
      <c r="BI635" s="167"/>
      <c r="BJ635" s="167"/>
      <c r="BK635" s="167"/>
      <c r="BL635" s="167"/>
      <c r="BM635" s="167"/>
      <c r="BN635" s="167"/>
      <c r="BO635" s="167"/>
      <c r="BP635" s="167"/>
      <c r="BQ635" s="167"/>
      <c r="BR635" s="167"/>
      <c r="BS635" s="167"/>
      <c r="BT635" s="167"/>
      <c r="BU635" s="167"/>
      <c r="BV635" s="167"/>
      <c r="BW635" s="167"/>
      <c r="BX635" s="170"/>
      <c r="BY635" s="170"/>
      <c r="BZ635" s="170"/>
      <c r="CA635" s="170"/>
      <c r="CB635" s="170"/>
      <c r="CC635" s="170"/>
      <c r="CD635" s="170"/>
      <c r="CE635" s="170"/>
      <c r="CF635" s="170"/>
      <c r="CG635" s="171"/>
      <c r="CH635" s="166">
        <v>0.02</v>
      </c>
      <c r="CI635" s="283"/>
      <c r="CJ635" s="172"/>
      <c r="CK635" s="154"/>
      <c r="CL635" s="154"/>
      <c r="CM635" s="154"/>
      <c r="CN635" s="154"/>
      <c r="CO635" s="154" t="s">
        <v>375</v>
      </c>
      <c r="CP635" s="273" t="s">
        <v>376</v>
      </c>
      <c r="CQ635" s="250" t="s">
        <v>409</v>
      </c>
      <c r="CR635" s="250"/>
      <c r="CS635" s="250">
        <v>13</v>
      </c>
      <c r="CT635" s="250"/>
      <c r="CU635" s="250"/>
      <c r="CV635" s="250"/>
      <c r="CW635" s="250"/>
      <c r="CX635" s="250"/>
      <c r="CY635" s="250" t="str">
        <f t="shared" si="144"/>
        <v/>
      </c>
      <c r="CZ635" s="178" t="str">
        <f t="shared" si="145"/>
        <v/>
      </c>
      <c r="DA635" s="178" t="str">
        <f t="shared" si="146"/>
        <v/>
      </c>
      <c r="DB635" s="243">
        <f t="shared" si="147"/>
        <v>0</v>
      </c>
      <c r="DC635" s="12">
        <f t="shared" si="148"/>
        <v>0</v>
      </c>
      <c r="DD635" s="271">
        <f t="shared" si="149"/>
        <v>0</v>
      </c>
      <c r="DE635" s="271">
        <f t="shared" si="150"/>
        <v>129</v>
      </c>
      <c r="DF635" s="167">
        <f t="shared" si="151"/>
        <v>84</v>
      </c>
      <c r="DG635" s="271">
        <f t="shared" si="152"/>
        <v>0</v>
      </c>
      <c r="DH635" s="243">
        <f t="shared" si="153"/>
        <v>0</v>
      </c>
      <c r="DI635" s="281" t="str">
        <f t="shared" si="154"/>
        <v/>
      </c>
      <c r="DK635" s="12">
        <f t="shared" si="155"/>
        <v>20</v>
      </c>
      <c r="DM635" s="242" t="str">
        <f t="shared" si="156"/>
        <v/>
      </c>
      <c r="DN635" s="250">
        <f t="shared" si="157"/>
        <v>1</v>
      </c>
      <c r="DO635" s="250">
        <f t="shared" si="158"/>
        <v>1</v>
      </c>
      <c r="DP635" s="250">
        <f t="shared" si="159"/>
        <v>0</v>
      </c>
      <c r="DQ635" s="250"/>
      <c r="DR635" s="250"/>
      <c r="DS635" s="250"/>
      <c r="DT635" s="250"/>
      <c r="DU635" s="250"/>
      <c r="DV635" s="250"/>
      <c r="DW635" s="250"/>
      <c r="DX635" s="250"/>
      <c r="DY635" s="250"/>
      <c r="DZ635" s="250"/>
      <c r="EA635" s="250"/>
      <c r="EB635" s="250"/>
      <c r="EC635" s="250"/>
      <c r="ED635" s="250"/>
      <c r="EE635" s="250"/>
      <c r="EF635" s="250"/>
      <c r="EG635" s="250"/>
      <c r="EH635" s="250"/>
      <c r="EI635" s="250"/>
    </row>
    <row r="636" spans="1:139" s="184" customFormat="1" ht="31.5" customHeight="1" x14ac:dyDescent="0.2">
      <c r="A636" s="179">
        <v>2022</v>
      </c>
      <c r="B636" s="152">
        <v>3</v>
      </c>
      <c r="C636" s="282">
        <v>44650</v>
      </c>
      <c r="D636" s="152">
        <v>1</v>
      </c>
      <c r="E636" s="152">
        <v>1</v>
      </c>
      <c r="F636" s="152">
        <v>2</v>
      </c>
      <c r="G636" s="183" t="s">
        <v>197</v>
      </c>
      <c r="H636" s="271" t="s">
        <v>198</v>
      </c>
      <c r="I636" s="271" t="s">
        <v>365</v>
      </c>
      <c r="J636" s="271">
        <v>3</v>
      </c>
      <c r="K636" s="271">
        <v>2</v>
      </c>
      <c r="L636" s="185">
        <v>111</v>
      </c>
      <c r="M636" s="186">
        <v>103.23</v>
      </c>
      <c r="N636" s="187">
        <v>118.77</v>
      </c>
      <c r="O636" s="178">
        <v>167</v>
      </c>
      <c r="P636" s="178"/>
      <c r="Q636" s="178"/>
      <c r="R636" s="178">
        <v>174</v>
      </c>
      <c r="S636" s="178">
        <v>181</v>
      </c>
      <c r="T636" s="178">
        <v>103</v>
      </c>
      <c r="U636" s="178"/>
      <c r="V636" s="178"/>
      <c r="W636" s="178">
        <v>95</v>
      </c>
      <c r="X636" s="178">
        <v>97</v>
      </c>
      <c r="Y636" s="153"/>
      <c r="Z636" s="153"/>
      <c r="AA636" s="178">
        <v>161</v>
      </c>
      <c r="AB636" s="178">
        <v>156</v>
      </c>
      <c r="AC636" s="178">
        <v>169</v>
      </c>
      <c r="AD636" s="178">
        <v>174</v>
      </c>
      <c r="AE636" s="178">
        <v>180</v>
      </c>
      <c r="AF636" s="178">
        <v>119</v>
      </c>
      <c r="AG636" s="178">
        <v>110</v>
      </c>
      <c r="AH636" s="178">
        <v>112</v>
      </c>
      <c r="AI636" s="178">
        <v>108</v>
      </c>
      <c r="AJ636" s="178">
        <v>118</v>
      </c>
      <c r="AK636" s="153"/>
      <c r="AL636" s="153"/>
      <c r="AM636" s="178"/>
      <c r="AN636" s="178"/>
      <c r="AO636" s="214"/>
      <c r="AP636" s="168">
        <v>108</v>
      </c>
      <c r="AQ636" s="169">
        <v>100</v>
      </c>
      <c r="AR636" s="167"/>
      <c r="AS636" s="167"/>
      <c r="AT636" s="167"/>
      <c r="AU636" s="167"/>
      <c r="AV636" s="167">
        <v>1024</v>
      </c>
      <c r="AW636" s="167">
        <v>4</v>
      </c>
      <c r="AX636" s="167">
        <v>3</v>
      </c>
      <c r="AY636" s="167">
        <v>4</v>
      </c>
      <c r="AZ636" s="167"/>
      <c r="BA636" s="167"/>
      <c r="BB636" s="167"/>
      <c r="BC636" s="167"/>
      <c r="BD636" s="167"/>
      <c r="BE636" s="167"/>
      <c r="BF636" s="167"/>
      <c r="BG636" s="167"/>
      <c r="BH636" s="167">
        <v>1035</v>
      </c>
      <c r="BI636" s="167"/>
      <c r="BJ636" s="167"/>
      <c r="BK636" s="167">
        <v>1392</v>
      </c>
      <c r="BL636" s="167">
        <v>1</v>
      </c>
      <c r="BM636" s="167">
        <v>3</v>
      </c>
      <c r="BN636" s="167">
        <v>4</v>
      </c>
      <c r="BO636" s="167"/>
      <c r="BP636" s="167"/>
      <c r="BQ636" s="167"/>
      <c r="BR636" s="167"/>
      <c r="BS636" s="167"/>
      <c r="BT636" s="167"/>
      <c r="BU636" s="167"/>
      <c r="BV636" s="167"/>
      <c r="BW636" s="167">
        <v>2</v>
      </c>
      <c r="BX636" s="170">
        <v>3</v>
      </c>
      <c r="BY636" s="170">
        <v>4</v>
      </c>
      <c r="BZ636" s="170"/>
      <c r="CA636" s="170"/>
      <c r="CB636" s="170"/>
      <c r="CC636" s="170"/>
      <c r="CD636" s="170"/>
      <c r="CE636" s="170"/>
      <c r="CF636" s="170"/>
      <c r="CG636" s="171"/>
      <c r="CH636" s="166">
        <v>1.4999999999999999E-2</v>
      </c>
      <c r="CI636" s="283"/>
      <c r="CJ636" s="172"/>
      <c r="CK636" s="154"/>
      <c r="CL636" s="154"/>
      <c r="CM636" s="154"/>
      <c r="CN636" s="154"/>
      <c r="CO636" s="154" t="s">
        <v>403</v>
      </c>
      <c r="CP636" s="273" t="s">
        <v>403</v>
      </c>
      <c r="CQ636" s="250"/>
      <c r="CR636" s="250"/>
      <c r="CS636" s="250">
        <v>13</v>
      </c>
      <c r="CT636" s="250"/>
      <c r="CU636" s="250"/>
      <c r="CV636" s="250"/>
      <c r="CW636" s="250"/>
      <c r="CX636" s="250"/>
      <c r="CY636" s="250" t="str">
        <f t="shared" si="144"/>
        <v/>
      </c>
      <c r="CZ636" s="178">
        <f t="shared" si="145"/>
        <v>170</v>
      </c>
      <c r="DA636" s="178">
        <f t="shared" si="146"/>
        <v>107.75</v>
      </c>
      <c r="DB636" s="243">
        <f t="shared" si="147"/>
        <v>2416</v>
      </c>
      <c r="DC636" s="12">
        <f t="shared" si="148"/>
        <v>19</v>
      </c>
      <c r="DD636" s="271">
        <f t="shared" si="149"/>
        <v>10</v>
      </c>
      <c r="DE636" s="271" t="str">
        <f t="shared" si="150"/>
        <v/>
      </c>
      <c r="DF636" s="167" t="str">
        <f t="shared" si="151"/>
        <v/>
      </c>
      <c r="DG636" s="271" t="str">
        <f t="shared" si="152"/>
        <v/>
      </c>
      <c r="DH636" s="243">
        <f t="shared" si="153"/>
        <v>2426</v>
      </c>
      <c r="DI636" s="281">
        <f t="shared" si="154"/>
        <v>4.1220115416323163E-3</v>
      </c>
      <c r="DK636" s="12" t="str">
        <f t="shared" si="155"/>
        <v/>
      </c>
      <c r="DM636" s="242">
        <f t="shared" si="156"/>
        <v>-3.25</v>
      </c>
      <c r="DN636" s="250">
        <f t="shared" si="157"/>
        <v>0</v>
      </c>
      <c r="DO636" s="250">
        <f t="shared" si="158"/>
        <v>1</v>
      </c>
      <c r="DP636" s="250">
        <f t="shared" si="159"/>
        <v>1</v>
      </c>
      <c r="DQ636" s="250"/>
      <c r="DR636" s="250"/>
      <c r="DS636" s="250"/>
      <c r="DT636" s="250"/>
      <c r="DU636" s="250"/>
      <c r="DV636" s="250"/>
      <c r="DW636" s="250"/>
      <c r="DX636" s="250"/>
      <c r="DY636" s="250"/>
      <c r="DZ636" s="250"/>
      <c r="EA636" s="250"/>
      <c r="EB636" s="250"/>
      <c r="EC636" s="250"/>
      <c r="ED636" s="250"/>
      <c r="EE636" s="250"/>
      <c r="EF636" s="250"/>
      <c r="EG636" s="250"/>
      <c r="EH636" s="250"/>
      <c r="EI636" s="250"/>
    </row>
    <row r="637" spans="1:139" s="184" customFormat="1" ht="31.5" customHeight="1" x14ac:dyDescent="0.2">
      <c r="A637" s="179">
        <v>2022</v>
      </c>
      <c r="B637" s="152">
        <v>3</v>
      </c>
      <c r="C637" s="282">
        <v>44650</v>
      </c>
      <c r="D637" s="152">
        <v>1</v>
      </c>
      <c r="E637" s="152">
        <v>2</v>
      </c>
      <c r="F637" s="152">
        <v>2</v>
      </c>
      <c r="G637" s="183" t="s">
        <v>249</v>
      </c>
      <c r="H637" s="271" t="s">
        <v>250</v>
      </c>
      <c r="I637" s="271" t="s">
        <v>365</v>
      </c>
      <c r="J637" s="271">
        <v>3</v>
      </c>
      <c r="K637" s="271">
        <v>2</v>
      </c>
      <c r="L637" s="185">
        <v>113</v>
      </c>
      <c r="M637" s="186">
        <v>105.09</v>
      </c>
      <c r="N637" s="187">
        <v>120.91</v>
      </c>
      <c r="O637" s="178">
        <v>127</v>
      </c>
      <c r="P637" s="178"/>
      <c r="Q637" s="178"/>
      <c r="R637" s="178">
        <v>131</v>
      </c>
      <c r="S637" s="178">
        <v>138</v>
      </c>
      <c r="T637" s="178">
        <v>99</v>
      </c>
      <c r="U637" s="178"/>
      <c r="V637" s="178"/>
      <c r="W637" s="178">
        <v>106</v>
      </c>
      <c r="X637" s="178">
        <v>111</v>
      </c>
      <c r="Y637" s="153">
        <v>110</v>
      </c>
      <c r="Z637" s="153">
        <v>111</v>
      </c>
      <c r="AA637" s="178">
        <v>140</v>
      </c>
      <c r="AB637" s="178">
        <v>123</v>
      </c>
      <c r="AC637" s="178">
        <v>118</v>
      </c>
      <c r="AD637" s="178">
        <v>125</v>
      </c>
      <c r="AE637" s="178">
        <v>132</v>
      </c>
      <c r="AF637" s="178">
        <v>104</v>
      </c>
      <c r="AG637" s="178">
        <v>100</v>
      </c>
      <c r="AH637" s="178">
        <v>102</v>
      </c>
      <c r="AI637" s="178">
        <v>99</v>
      </c>
      <c r="AJ637" s="178">
        <v>106</v>
      </c>
      <c r="AK637" s="153">
        <v>104</v>
      </c>
      <c r="AL637" s="153">
        <v>104</v>
      </c>
      <c r="AM637" s="178"/>
      <c r="AN637" s="178"/>
      <c r="AO637" s="214"/>
      <c r="AP637" s="168">
        <v>108</v>
      </c>
      <c r="AQ637" s="169">
        <v>100</v>
      </c>
      <c r="AR637" s="167"/>
      <c r="AS637" s="167"/>
      <c r="AT637" s="167"/>
      <c r="AU637" s="167"/>
      <c r="AV637" s="167">
        <v>1352</v>
      </c>
      <c r="AW637" s="167">
        <v>5</v>
      </c>
      <c r="AX637" s="167">
        <v>3</v>
      </c>
      <c r="AY637" s="167"/>
      <c r="AZ637" s="167"/>
      <c r="BA637" s="167"/>
      <c r="BB637" s="167"/>
      <c r="BC637" s="167"/>
      <c r="BD637" s="167"/>
      <c r="BE637" s="167"/>
      <c r="BF637" s="167"/>
      <c r="BG637" s="167"/>
      <c r="BH637" s="167">
        <v>1360</v>
      </c>
      <c r="BI637" s="167"/>
      <c r="BJ637" s="167"/>
      <c r="BK637" s="167">
        <v>1118</v>
      </c>
      <c r="BL637" s="167">
        <v>2</v>
      </c>
      <c r="BM637" s="167">
        <v>5</v>
      </c>
      <c r="BN637" s="167">
        <v>3</v>
      </c>
      <c r="BO637" s="167"/>
      <c r="BP637" s="167"/>
      <c r="BQ637" s="167"/>
      <c r="BR637" s="167"/>
      <c r="BS637" s="167"/>
      <c r="BT637" s="167"/>
      <c r="BU637" s="167"/>
      <c r="BV637" s="167"/>
      <c r="BW637" s="167">
        <v>3</v>
      </c>
      <c r="BX637" s="170">
        <v>4</v>
      </c>
      <c r="BY637" s="170"/>
      <c r="BZ637" s="170"/>
      <c r="CA637" s="170"/>
      <c r="CB637" s="170"/>
      <c r="CC637" s="170"/>
      <c r="CD637" s="170"/>
      <c r="CE637" s="170"/>
      <c r="CF637" s="170"/>
      <c r="CG637" s="171"/>
      <c r="CH637" s="166">
        <v>1.4999999999999999E-2</v>
      </c>
      <c r="CI637" s="283"/>
      <c r="CJ637" s="172"/>
      <c r="CK637" s="154"/>
      <c r="CL637" s="154"/>
      <c r="CM637" s="154"/>
      <c r="CN637" s="154"/>
      <c r="CO637" s="154" t="s">
        <v>403</v>
      </c>
      <c r="CP637" s="273" t="s">
        <v>403</v>
      </c>
      <c r="CQ637" s="250"/>
      <c r="CR637" s="250"/>
      <c r="CS637" s="250">
        <v>13</v>
      </c>
      <c r="CT637" s="250"/>
      <c r="CU637" s="250"/>
      <c r="CV637" s="250"/>
      <c r="CW637" s="250"/>
      <c r="CX637" s="250"/>
      <c r="CY637" s="250" t="str">
        <f t="shared" si="144"/>
        <v/>
      </c>
      <c r="CZ637" s="178">
        <f t="shared" si="145"/>
        <v>129</v>
      </c>
      <c r="DA637" s="178">
        <f t="shared" si="146"/>
        <v>103.375</v>
      </c>
      <c r="DB637" s="243">
        <f t="shared" si="147"/>
        <v>2470</v>
      </c>
      <c r="DC637" s="12">
        <f t="shared" si="148"/>
        <v>18</v>
      </c>
      <c r="DD637" s="271">
        <f t="shared" si="149"/>
        <v>9</v>
      </c>
      <c r="DE637" s="271">
        <f t="shared" si="150"/>
        <v>107</v>
      </c>
      <c r="DF637" s="167">
        <f t="shared" si="151"/>
        <v>101</v>
      </c>
      <c r="DG637" s="271">
        <f t="shared" si="152"/>
        <v>0.1</v>
      </c>
      <c r="DH637" s="243">
        <f t="shared" si="153"/>
        <v>2479</v>
      </c>
      <c r="DI637" s="281">
        <f t="shared" si="154"/>
        <v>3.6304961678096008E-3</v>
      </c>
      <c r="DK637" s="12">
        <f t="shared" si="155"/>
        <v>-7</v>
      </c>
      <c r="DM637" s="242">
        <f t="shared" si="156"/>
        <v>-9.625</v>
      </c>
      <c r="DN637" s="250">
        <f t="shared" si="157"/>
        <v>0</v>
      </c>
      <c r="DO637" s="250">
        <f t="shared" si="158"/>
        <v>0</v>
      </c>
      <c r="DP637" s="250">
        <f t="shared" si="159"/>
        <v>1</v>
      </c>
      <c r="DQ637" s="250"/>
      <c r="DR637" s="250"/>
      <c r="DS637" s="250"/>
      <c r="DT637" s="250"/>
      <c r="DU637" s="250"/>
      <c r="DV637" s="250"/>
      <c r="DW637" s="250"/>
      <c r="DX637" s="250"/>
      <c r="DY637" s="250"/>
      <c r="DZ637" s="250"/>
      <c r="EA637" s="250"/>
      <c r="EB637" s="250"/>
      <c r="EC637" s="250"/>
      <c r="ED637" s="250"/>
      <c r="EE637" s="250"/>
      <c r="EF637" s="250"/>
      <c r="EG637" s="250"/>
      <c r="EH637" s="250"/>
      <c r="EI637" s="250"/>
    </row>
    <row r="638" spans="1:139" s="184" customFormat="1" ht="31.5" customHeight="1" x14ac:dyDescent="0.2">
      <c r="A638" s="179">
        <v>2022</v>
      </c>
      <c r="B638" s="152">
        <v>3</v>
      </c>
      <c r="C638" s="282">
        <v>44650</v>
      </c>
      <c r="D638" s="152">
        <v>375</v>
      </c>
      <c r="E638" s="152">
        <v>437</v>
      </c>
      <c r="F638" s="152">
        <v>2</v>
      </c>
      <c r="G638" s="183" t="s">
        <v>163</v>
      </c>
      <c r="H638" s="271" t="s">
        <v>164</v>
      </c>
      <c r="I638" s="271" t="s">
        <v>365</v>
      </c>
      <c r="J638" s="271">
        <v>4</v>
      </c>
      <c r="K638" s="271">
        <v>2</v>
      </c>
      <c r="L638" s="185">
        <v>168</v>
      </c>
      <c r="M638" s="186">
        <v>158.08799999999999</v>
      </c>
      <c r="N638" s="187">
        <v>179.928</v>
      </c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53"/>
      <c r="Z638" s="153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53"/>
      <c r="AL638" s="153">
        <v>132</v>
      </c>
      <c r="AM638" s="178"/>
      <c r="AN638" s="178"/>
      <c r="AO638" s="214"/>
      <c r="AP638" s="168">
        <v>120</v>
      </c>
      <c r="AQ638" s="169">
        <v>120</v>
      </c>
      <c r="AR638" s="167"/>
      <c r="AS638" s="167"/>
      <c r="AT638" s="167"/>
      <c r="AU638" s="167"/>
      <c r="AV638" s="167"/>
      <c r="AW638" s="167"/>
      <c r="AX638" s="167"/>
      <c r="AY638" s="167"/>
      <c r="AZ638" s="167"/>
      <c r="BA638" s="167"/>
      <c r="BB638" s="167"/>
      <c r="BC638" s="167"/>
      <c r="BD638" s="167"/>
      <c r="BE638" s="167"/>
      <c r="BF638" s="167"/>
      <c r="BG638" s="167"/>
      <c r="BH638" s="167"/>
      <c r="BI638" s="167"/>
      <c r="BJ638" s="167"/>
      <c r="BK638" s="167"/>
      <c r="BL638" s="167"/>
      <c r="BM638" s="167"/>
      <c r="BN638" s="167"/>
      <c r="BO638" s="167"/>
      <c r="BP638" s="167"/>
      <c r="BQ638" s="167"/>
      <c r="BR638" s="167"/>
      <c r="BS638" s="167">
        <v>3</v>
      </c>
      <c r="BT638" s="167"/>
      <c r="BU638" s="167"/>
      <c r="BV638" s="167"/>
      <c r="BW638" s="167"/>
      <c r="BX638" s="170"/>
      <c r="BY638" s="170"/>
      <c r="BZ638" s="170"/>
      <c r="CA638" s="170"/>
      <c r="CB638" s="170"/>
      <c r="CC638" s="170"/>
      <c r="CD638" s="170"/>
      <c r="CE638" s="170"/>
      <c r="CF638" s="170"/>
      <c r="CG638" s="171"/>
      <c r="CH638" s="166">
        <v>1.4999999999999999E-2</v>
      </c>
      <c r="CI638" s="283"/>
      <c r="CJ638" s="172"/>
      <c r="CK638" s="154"/>
      <c r="CL638" s="154"/>
      <c r="CM638" s="154"/>
      <c r="CN638" s="154"/>
      <c r="CO638" s="154" t="s">
        <v>367</v>
      </c>
      <c r="CP638" s="273" t="s">
        <v>368</v>
      </c>
      <c r="CQ638" s="250" t="s">
        <v>421</v>
      </c>
      <c r="CR638" s="250" t="s">
        <v>370</v>
      </c>
      <c r="CS638" s="250">
        <v>13</v>
      </c>
      <c r="CT638" s="250"/>
      <c r="CU638" s="250"/>
      <c r="CV638" s="250"/>
      <c r="CW638" s="250"/>
      <c r="CX638" s="250"/>
      <c r="CY638" s="250" t="str">
        <f t="shared" si="144"/>
        <v/>
      </c>
      <c r="CZ638" s="178" t="str">
        <f t="shared" si="145"/>
        <v/>
      </c>
      <c r="DA638" s="178" t="str">
        <f t="shared" si="146"/>
        <v/>
      </c>
      <c r="DB638" s="243">
        <f t="shared" si="147"/>
        <v>0</v>
      </c>
      <c r="DC638" s="12">
        <f t="shared" si="148"/>
        <v>3</v>
      </c>
      <c r="DD638" s="271">
        <f t="shared" si="149"/>
        <v>2</v>
      </c>
      <c r="DE638" s="271">
        <f t="shared" si="150"/>
        <v>132</v>
      </c>
      <c r="DF638" s="167">
        <f t="shared" si="151"/>
        <v>109</v>
      </c>
      <c r="DG638" s="271">
        <f t="shared" si="152"/>
        <v>0</v>
      </c>
      <c r="DH638" s="243">
        <f t="shared" si="153"/>
        <v>2</v>
      </c>
      <c r="DI638" s="281">
        <f t="shared" si="154"/>
        <v>1</v>
      </c>
      <c r="DK638" s="12">
        <f t="shared" si="155"/>
        <v>-11</v>
      </c>
      <c r="DM638" s="242" t="str">
        <f t="shared" si="156"/>
        <v/>
      </c>
      <c r="DN638" s="250">
        <f t="shared" si="157"/>
        <v>0</v>
      </c>
      <c r="DO638" s="250">
        <f t="shared" si="158"/>
        <v>1</v>
      </c>
      <c r="DP638" s="250">
        <f t="shared" si="159"/>
        <v>0</v>
      </c>
      <c r="DQ638" s="250"/>
      <c r="DR638" s="250"/>
      <c r="DS638" s="250"/>
      <c r="DT638" s="250"/>
      <c r="DU638" s="250"/>
      <c r="DV638" s="250"/>
      <c r="DW638" s="250"/>
      <c r="DX638" s="250"/>
      <c r="DY638" s="250"/>
      <c r="DZ638" s="250"/>
      <c r="EA638" s="250"/>
      <c r="EB638" s="250"/>
      <c r="EC638" s="250"/>
      <c r="ED638" s="250"/>
      <c r="EE638" s="250"/>
      <c r="EF638" s="250"/>
      <c r="EG638" s="250"/>
      <c r="EH638" s="250"/>
      <c r="EI638" s="250"/>
    </row>
    <row r="639" spans="1:139" s="184" customFormat="1" ht="31.5" customHeight="1" x14ac:dyDescent="0.2">
      <c r="A639" s="179">
        <v>2022</v>
      </c>
      <c r="B639" s="152">
        <v>3</v>
      </c>
      <c r="C639" s="282">
        <v>44650</v>
      </c>
      <c r="D639" s="152">
        <v>375</v>
      </c>
      <c r="E639" s="152">
        <v>437</v>
      </c>
      <c r="F639" s="152">
        <v>3</v>
      </c>
      <c r="G639" s="183" t="s">
        <v>163</v>
      </c>
      <c r="H639" s="271" t="s">
        <v>164</v>
      </c>
      <c r="I639" s="271" t="s">
        <v>365</v>
      </c>
      <c r="J639" s="271">
        <v>4</v>
      </c>
      <c r="K639" s="271">
        <v>2</v>
      </c>
      <c r="L639" s="185">
        <v>168</v>
      </c>
      <c r="M639" s="186">
        <v>158.08799999999999</v>
      </c>
      <c r="N639" s="187">
        <v>179.928</v>
      </c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53"/>
      <c r="Z639" s="153"/>
      <c r="AA639" s="178"/>
      <c r="AB639" s="178"/>
      <c r="AC639" s="178">
        <v>254</v>
      </c>
      <c r="AD639" s="178">
        <v>249</v>
      </c>
      <c r="AE639" s="178">
        <v>240</v>
      </c>
      <c r="AF639" s="178"/>
      <c r="AG639" s="178"/>
      <c r="AH639" s="178">
        <v>187</v>
      </c>
      <c r="AI639" s="178">
        <v>178</v>
      </c>
      <c r="AJ639" s="178">
        <v>181</v>
      </c>
      <c r="AK639" s="153"/>
      <c r="AL639" s="153"/>
      <c r="AM639" s="178"/>
      <c r="AN639" s="178"/>
      <c r="AO639" s="214"/>
      <c r="AP639" s="168">
        <v>120</v>
      </c>
      <c r="AQ639" s="169">
        <v>120</v>
      </c>
      <c r="AR639" s="167"/>
      <c r="AS639" s="167"/>
      <c r="AT639" s="167"/>
      <c r="AU639" s="167"/>
      <c r="AV639" s="167"/>
      <c r="AW639" s="167"/>
      <c r="AX639" s="167"/>
      <c r="AY639" s="167"/>
      <c r="AZ639" s="167"/>
      <c r="BA639" s="167"/>
      <c r="BB639" s="167"/>
      <c r="BC639" s="167"/>
      <c r="BD639" s="167"/>
      <c r="BE639" s="167"/>
      <c r="BF639" s="167"/>
      <c r="BG639" s="167"/>
      <c r="BH639" s="167"/>
      <c r="BI639" s="167"/>
      <c r="BJ639" s="167"/>
      <c r="BK639" s="167"/>
      <c r="BL639" s="167"/>
      <c r="BM639" s="167"/>
      <c r="BN639" s="167"/>
      <c r="BO639" s="167"/>
      <c r="BP639" s="167"/>
      <c r="BQ639" s="167"/>
      <c r="BR639" s="167"/>
      <c r="BS639" s="167"/>
      <c r="BT639" s="167"/>
      <c r="BU639" s="167"/>
      <c r="BV639" s="167"/>
      <c r="BW639" s="167"/>
      <c r="BX639" s="170"/>
      <c r="BY639" s="170"/>
      <c r="BZ639" s="170"/>
      <c r="CA639" s="170"/>
      <c r="CB639" s="170"/>
      <c r="CC639" s="170"/>
      <c r="CD639" s="170"/>
      <c r="CE639" s="170"/>
      <c r="CF639" s="170"/>
      <c r="CG639" s="171"/>
      <c r="CH639" s="166">
        <v>1.4999999999999999E-2</v>
      </c>
      <c r="CI639" s="283"/>
      <c r="CJ639" s="172"/>
      <c r="CK639" s="154"/>
      <c r="CL639" s="154"/>
      <c r="CM639" s="154"/>
      <c r="CN639" s="154"/>
      <c r="CO639" s="154" t="s">
        <v>367</v>
      </c>
      <c r="CP639" s="273" t="s">
        <v>368</v>
      </c>
      <c r="CQ639" s="250" t="s">
        <v>421</v>
      </c>
      <c r="CR639" s="250" t="s">
        <v>370</v>
      </c>
      <c r="CS639" s="250">
        <v>13</v>
      </c>
      <c r="CT639" s="250"/>
      <c r="CU639" s="250"/>
      <c r="CV639" s="250"/>
      <c r="CW639" s="250"/>
      <c r="CX639" s="250"/>
      <c r="CY639" s="250" t="str">
        <f t="shared" si="144"/>
        <v/>
      </c>
      <c r="CZ639" s="178">
        <f t="shared" si="145"/>
        <v>248</v>
      </c>
      <c r="DA639" s="178">
        <f t="shared" si="146"/>
        <v>182</v>
      </c>
      <c r="DB639" s="243">
        <f t="shared" si="147"/>
        <v>0</v>
      </c>
      <c r="DC639" s="12">
        <f t="shared" si="148"/>
        <v>0</v>
      </c>
      <c r="DD639" s="271">
        <f t="shared" si="149"/>
        <v>0</v>
      </c>
      <c r="DE639" s="271" t="str">
        <f t="shared" si="150"/>
        <v/>
      </c>
      <c r="DF639" s="167" t="str">
        <f t="shared" si="151"/>
        <v/>
      </c>
      <c r="DG639" s="271" t="str">
        <f t="shared" si="152"/>
        <v/>
      </c>
      <c r="DH639" s="243">
        <f t="shared" si="153"/>
        <v>0</v>
      </c>
      <c r="DI639" s="281" t="str">
        <f t="shared" si="154"/>
        <v/>
      </c>
      <c r="DK639" s="12" t="str">
        <f t="shared" si="155"/>
        <v/>
      </c>
      <c r="DM639" s="242">
        <f t="shared" si="156"/>
        <v>14</v>
      </c>
      <c r="DN639" s="250">
        <f t="shared" si="157"/>
        <v>0</v>
      </c>
      <c r="DO639" s="250">
        <f t="shared" si="158"/>
        <v>1</v>
      </c>
      <c r="DP639" s="250">
        <f t="shared" si="159"/>
        <v>0</v>
      </c>
      <c r="DQ639" s="250"/>
      <c r="DR639" s="250"/>
      <c r="DS639" s="250"/>
      <c r="DT639" s="250"/>
      <c r="DU639" s="250"/>
      <c r="DV639" s="250"/>
      <c r="DW639" s="250"/>
      <c r="DX639" s="250"/>
      <c r="DY639" s="250"/>
      <c r="DZ639" s="250"/>
      <c r="EA639" s="250"/>
      <c r="EB639" s="250"/>
      <c r="EC639" s="250"/>
      <c r="ED639" s="250"/>
      <c r="EE639" s="250"/>
      <c r="EF639" s="250"/>
      <c r="EG639" s="250"/>
      <c r="EH639" s="250"/>
      <c r="EI639" s="250"/>
    </row>
    <row r="640" spans="1:139" s="184" customFormat="1" ht="31.5" customHeight="1" x14ac:dyDescent="0.2">
      <c r="A640" s="179">
        <v>2022</v>
      </c>
      <c r="B640" s="152">
        <v>3</v>
      </c>
      <c r="C640" s="282">
        <v>44650</v>
      </c>
      <c r="D640" s="152">
        <v>421</v>
      </c>
      <c r="E640" s="152">
        <v>667</v>
      </c>
      <c r="F640" s="152">
        <v>3</v>
      </c>
      <c r="G640" s="183" t="s">
        <v>301</v>
      </c>
      <c r="H640" s="271" t="s">
        <v>302</v>
      </c>
      <c r="I640" s="271" t="s">
        <v>365</v>
      </c>
      <c r="J640" s="271">
        <v>1</v>
      </c>
      <c r="K640" s="271">
        <v>4</v>
      </c>
      <c r="L640" s="185">
        <v>1554</v>
      </c>
      <c r="M640" s="186">
        <v>1462.3140000000001</v>
      </c>
      <c r="N640" s="187">
        <v>1664.3340000000001</v>
      </c>
      <c r="O640" s="178">
        <v>2046</v>
      </c>
      <c r="P640" s="178"/>
      <c r="Q640" s="178"/>
      <c r="R640" s="178">
        <v>2638</v>
      </c>
      <c r="S640" s="178">
        <v>2200</v>
      </c>
      <c r="T640" s="178">
        <v>1557</v>
      </c>
      <c r="U640" s="178"/>
      <c r="V640" s="178"/>
      <c r="W640" s="178">
        <v>1740</v>
      </c>
      <c r="X640" s="178">
        <v>1603</v>
      </c>
      <c r="Y640" s="153"/>
      <c r="Z640" s="153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53"/>
      <c r="AL640" s="153"/>
      <c r="AM640" s="178"/>
      <c r="AN640" s="178"/>
      <c r="AO640" s="214"/>
      <c r="AP640" s="168">
        <v>18</v>
      </c>
      <c r="AQ640" s="169">
        <v>200</v>
      </c>
      <c r="AR640" s="167"/>
      <c r="AS640" s="167"/>
      <c r="AT640" s="167"/>
      <c r="AU640" s="167"/>
      <c r="AV640" s="167">
        <v>180</v>
      </c>
      <c r="AW640" s="167">
        <v>3</v>
      </c>
      <c r="AX640" s="167">
        <v>9</v>
      </c>
      <c r="AY640" s="167">
        <v>5</v>
      </c>
      <c r="AZ640" s="167"/>
      <c r="BA640" s="167"/>
      <c r="BB640" s="167"/>
      <c r="BC640" s="167"/>
      <c r="BD640" s="167"/>
      <c r="BE640" s="167"/>
      <c r="BF640" s="167"/>
      <c r="BG640" s="167"/>
      <c r="BH640" s="167">
        <v>184</v>
      </c>
      <c r="BI640" s="167"/>
      <c r="BJ640" s="167"/>
      <c r="BK640" s="167">
        <v>160</v>
      </c>
      <c r="BL640" s="167"/>
      <c r="BM640" s="167"/>
      <c r="BN640" s="167"/>
      <c r="BO640" s="167"/>
      <c r="BP640" s="167"/>
      <c r="BQ640" s="167"/>
      <c r="BR640" s="167"/>
      <c r="BS640" s="167"/>
      <c r="BT640" s="167"/>
      <c r="BU640" s="167"/>
      <c r="BV640" s="167"/>
      <c r="BW640" s="167"/>
      <c r="BX640" s="170"/>
      <c r="BY640" s="170"/>
      <c r="BZ640" s="170"/>
      <c r="CA640" s="170"/>
      <c r="CB640" s="170"/>
      <c r="CC640" s="170"/>
      <c r="CD640" s="170"/>
      <c r="CE640" s="170"/>
      <c r="CF640" s="170"/>
      <c r="CG640" s="171"/>
      <c r="CH640" s="166">
        <v>1.4999999999999999E-2</v>
      </c>
      <c r="CI640" s="283"/>
      <c r="CJ640" s="172"/>
      <c r="CK640" s="154"/>
      <c r="CL640" s="154"/>
      <c r="CM640" s="154"/>
      <c r="CN640" s="154"/>
      <c r="CO640" s="154" t="s">
        <v>367</v>
      </c>
      <c r="CP640" s="273" t="s">
        <v>368</v>
      </c>
      <c r="CQ640" s="250" t="s">
        <v>445</v>
      </c>
      <c r="CR640" s="250" t="s">
        <v>370</v>
      </c>
      <c r="CS640" s="250">
        <v>13</v>
      </c>
      <c r="CT640" s="250"/>
      <c r="CU640" s="250"/>
      <c r="CV640" s="250"/>
      <c r="CW640" s="250"/>
      <c r="CX640" s="250"/>
      <c r="CY640" s="250" t="str">
        <f t="shared" si="144"/>
        <v/>
      </c>
      <c r="CZ640" s="178">
        <f t="shared" si="145"/>
        <v>2295</v>
      </c>
      <c r="DA640" s="178">
        <f t="shared" si="146"/>
        <v>1633.3333333333333</v>
      </c>
      <c r="DB640" s="243">
        <f t="shared" si="147"/>
        <v>340</v>
      </c>
      <c r="DC640" s="12">
        <f t="shared" si="148"/>
        <v>17</v>
      </c>
      <c r="DD640" s="271">
        <f t="shared" si="149"/>
        <v>4</v>
      </c>
      <c r="DE640" s="271" t="str">
        <f t="shared" si="150"/>
        <v/>
      </c>
      <c r="DF640" s="167" t="str">
        <f t="shared" si="151"/>
        <v/>
      </c>
      <c r="DG640" s="271" t="str">
        <f t="shared" si="152"/>
        <v/>
      </c>
      <c r="DH640" s="243">
        <f t="shared" si="153"/>
        <v>344</v>
      </c>
      <c r="DI640" s="281">
        <f t="shared" si="154"/>
        <v>1.1627906976744186E-2</v>
      </c>
      <c r="DK640" s="12" t="str">
        <f t="shared" si="155"/>
        <v/>
      </c>
      <c r="DM640" s="242">
        <f t="shared" si="156"/>
        <v>79.333333333333258</v>
      </c>
      <c r="DN640" s="250">
        <f t="shared" si="157"/>
        <v>0</v>
      </c>
      <c r="DO640" s="250">
        <f t="shared" si="158"/>
        <v>1</v>
      </c>
      <c r="DP640" s="250">
        <f t="shared" si="159"/>
        <v>1</v>
      </c>
      <c r="DQ640" s="250"/>
      <c r="DR640" s="250"/>
      <c r="DS640" s="250"/>
      <c r="DT640" s="250"/>
      <c r="DU640" s="250"/>
      <c r="DV640" s="250"/>
      <c r="DW640" s="250"/>
      <c r="DX640" s="250"/>
      <c r="DY640" s="250"/>
      <c r="DZ640" s="250"/>
      <c r="EA640" s="250"/>
      <c r="EB640" s="250"/>
      <c r="EC640" s="250"/>
      <c r="ED640" s="250"/>
      <c r="EE640" s="250"/>
      <c r="EF640" s="250"/>
      <c r="EG640" s="250"/>
      <c r="EH640" s="250"/>
      <c r="EI640" s="250"/>
    </row>
    <row r="641" spans="1:139" s="184" customFormat="1" ht="31.5" customHeight="1" x14ac:dyDescent="0.2">
      <c r="A641" s="179">
        <v>2022</v>
      </c>
      <c r="B641" s="152">
        <v>3</v>
      </c>
      <c r="C641" s="282">
        <v>44650</v>
      </c>
      <c r="D641" s="152">
        <v>421</v>
      </c>
      <c r="E641" s="152">
        <v>673</v>
      </c>
      <c r="F641" s="152">
        <v>3</v>
      </c>
      <c r="G641" s="183" t="s">
        <v>287</v>
      </c>
      <c r="H641" s="271" t="s">
        <v>288</v>
      </c>
      <c r="I641" s="271" t="s">
        <v>365</v>
      </c>
      <c r="J641" s="271">
        <v>1</v>
      </c>
      <c r="K641" s="271">
        <v>4</v>
      </c>
      <c r="L641" s="185">
        <v>61.6</v>
      </c>
      <c r="M641" s="186">
        <v>57.965600000000002</v>
      </c>
      <c r="N641" s="187">
        <v>65.973600000000005</v>
      </c>
      <c r="O641" s="178">
        <v>143</v>
      </c>
      <c r="P641" s="178"/>
      <c r="Q641" s="178"/>
      <c r="R641" s="178">
        <v>152</v>
      </c>
      <c r="S641" s="178">
        <v>151</v>
      </c>
      <c r="T641" s="178">
        <v>123</v>
      </c>
      <c r="U641" s="178"/>
      <c r="V641" s="178"/>
      <c r="W641" s="178">
        <v>125</v>
      </c>
      <c r="X641" s="178">
        <v>124</v>
      </c>
      <c r="Y641" s="153">
        <v>170</v>
      </c>
      <c r="Z641" s="153">
        <v>173</v>
      </c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53"/>
      <c r="AL641" s="153"/>
      <c r="AM641" s="178"/>
      <c r="AN641" s="178"/>
      <c r="AO641" s="214"/>
      <c r="AP641" s="168">
        <v>18</v>
      </c>
      <c r="AQ641" s="169">
        <v>200</v>
      </c>
      <c r="AR641" s="167"/>
      <c r="AS641" s="167"/>
      <c r="AT641" s="167"/>
      <c r="AU641" s="167"/>
      <c r="AV641" s="167"/>
      <c r="AW641" s="167"/>
      <c r="AX641" s="167"/>
      <c r="AY641" s="167"/>
      <c r="AZ641" s="167"/>
      <c r="BA641" s="167"/>
      <c r="BB641" s="167"/>
      <c r="BC641" s="167"/>
      <c r="BD641" s="167"/>
      <c r="BE641" s="167"/>
      <c r="BF641" s="167"/>
      <c r="BG641" s="167"/>
      <c r="BH641" s="167"/>
      <c r="BI641" s="167"/>
      <c r="BJ641" s="167"/>
      <c r="BK641" s="167"/>
      <c r="BL641" s="167"/>
      <c r="BM641" s="167"/>
      <c r="BN641" s="167"/>
      <c r="BO641" s="167"/>
      <c r="BP641" s="167"/>
      <c r="BQ641" s="167"/>
      <c r="BR641" s="167"/>
      <c r="BS641" s="167"/>
      <c r="BT641" s="167"/>
      <c r="BU641" s="167"/>
      <c r="BV641" s="167"/>
      <c r="BW641" s="167"/>
      <c r="BX641" s="170"/>
      <c r="BY641" s="170"/>
      <c r="BZ641" s="170"/>
      <c r="CA641" s="170"/>
      <c r="CB641" s="170"/>
      <c r="CC641" s="170"/>
      <c r="CD641" s="170"/>
      <c r="CE641" s="170"/>
      <c r="CF641" s="170"/>
      <c r="CG641" s="171"/>
      <c r="CH641" s="166">
        <v>1.4999999999999999E-2</v>
      </c>
      <c r="CI641" s="283"/>
      <c r="CJ641" s="172"/>
      <c r="CK641" s="154"/>
      <c r="CL641" s="154"/>
      <c r="CM641" s="154"/>
      <c r="CN641" s="154"/>
      <c r="CO641" s="154" t="s">
        <v>367</v>
      </c>
      <c r="CP641" s="273" t="s">
        <v>368</v>
      </c>
      <c r="CQ641" s="250" t="s">
        <v>446</v>
      </c>
      <c r="CR641" s="250" t="s">
        <v>370</v>
      </c>
      <c r="CS641" s="250">
        <v>13</v>
      </c>
      <c r="CT641" s="250"/>
      <c r="CU641" s="250"/>
      <c r="CV641" s="250"/>
      <c r="CW641" s="250"/>
      <c r="CX641" s="250"/>
      <c r="CY641" s="250" t="str">
        <f t="shared" si="144"/>
        <v/>
      </c>
      <c r="CZ641" s="178">
        <f t="shared" si="145"/>
        <v>149</v>
      </c>
      <c r="DA641" s="178">
        <f t="shared" si="146"/>
        <v>124</v>
      </c>
      <c r="DB641" s="243">
        <f t="shared" si="147"/>
        <v>0</v>
      </c>
      <c r="DC641" s="12">
        <f t="shared" si="148"/>
        <v>0</v>
      </c>
      <c r="DD641" s="271">
        <f t="shared" si="149"/>
        <v>0</v>
      </c>
      <c r="DE641" s="271">
        <f t="shared" si="150"/>
        <v>172</v>
      </c>
      <c r="DF641" s="167">
        <f t="shared" si="151"/>
        <v>21</v>
      </c>
      <c r="DG641" s="271">
        <f t="shared" si="152"/>
        <v>0</v>
      </c>
      <c r="DH641" s="243">
        <f t="shared" si="153"/>
        <v>0</v>
      </c>
      <c r="DI641" s="281" t="str">
        <f t="shared" si="154"/>
        <v/>
      </c>
      <c r="DK641" s="12">
        <f t="shared" si="155"/>
        <v>3</v>
      </c>
      <c r="DM641" s="242">
        <f t="shared" si="156"/>
        <v>62.4</v>
      </c>
      <c r="DN641" s="250">
        <f t="shared" si="157"/>
        <v>1</v>
      </c>
      <c r="DO641" s="250">
        <f t="shared" si="158"/>
        <v>1</v>
      </c>
      <c r="DP641" s="250">
        <f t="shared" si="159"/>
        <v>0</v>
      </c>
      <c r="DQ641" s="250"/>
      <c r="DR641" s="250"/>
      <c r="DS641" s="250"/>
      <c r="DT641" s="250"/>
      <c r="DU641" s="250"/>
      <c r="DV641" s="250"/>
      <c r="DW641" s="250"/>
      <c r="DX641" s="250"/>
      <c r="DY641" s="250"/>
      <c r="DZ641" s="250"/>
      <c r="EA641" s="250"/>
      <c r="EB641" s="250"/>
      <c r="EC641" s="250"/>
      <c r="ED641" s="250"/>
      <c r="EE641" s="250"/>
      <c r="EF641" s="250"/>
      <c r="EG641" s="250"/>
      <c r="EH641" s="250"/>
      <c r="EI641" s="250"/>
    </row>
    <row r="642" spans="1:139" s="184" customFormat="1" ht="31.5" customHeight="1" x14ac:dyDescent="0.2">
      <c r="A642" s="179">
        <v>2022</v>
      </c>
      <c r="B642" s="152">
        <v>3</v>
      </c>
      <c r="C642" s="282">
        <v>44650</v>
      </c>
      <c r="D642" s="152">
        <v>434</v>
      </c>
      <c r="E642" s="152">
        <v>751</v>
      </c>
      <c r="F642" s="152">
        <v>3</v>
      </c>
      <c r="G642" s="183" t="s">
        <v>175</v>
      </c>
      <c r="H642" s="271" t="s">
        <v>176</v>
      </c>
      <c r="I642" s="271" t="s">
        <v>365</v>
      </c>
      <c r="J642" s="271">
        <v>1</v>
      </c>
      <c r="K642" s="271">
        <v>4</v>
      </c>
      <c r="L642" s="185">
        <v>1009</v>
      </c>
      <c r="M642" s="186">
        <v>949.46900000000005</v>
      </c>
      <c r="N642" s="187">
        <v>1080.6389999999999</v>
      </c>
      <c r="O642" s="178">
        <v>1631</v>
      </c>
      <c r="P642" s="178"/>
      <c r="Q642" s="178"/>
      <c r="R642" s="178">
        <v>1633</v>
      </c>
      <c r="S642" s="178">
        <v>1516</v>
      </c>
      <c r="T642" s="178">
        <v>1046</v>
      </c>
      <c r="U642" s="178"/>
      <c r="V642" s="178"/>
      <c r="W642" s="178">
        <v>1030</v>
      </c>
      <c r="X642" s="178">
        <v>1009</v>
      </c>
      <c r="Y642" s="153"/>
      <c r="Z642" s="153"/>
      <c r="AA642" s="178">
        <v>1523</v>
      </c>
      <c r="AB642" s="178">
        <v>1530</v>
      </c>
      <c r="AC642" s="178">
        <v>1427</v>
      </c>
      <c r="AD642" s="178">
        <v>1388</v>
      </c>
      <c r="AE642" s="178">
        <v>1459</v>
      </c>
      <c r="AF642" s="178">
        <v>1118</v>
      </c>
      <c r="AG642" s="178">
        <v>1082</v>
      </c>
      <c r="AH642" s="178">
        <v>1075</v>
      </c>
      <c r="AI642" s="178">
        <v>1056</v>
      </c>
      <c r="AJ642" s="178">
        <v>1112</v>
      </c>
      <c r="AK642" s="153"/>
      <c r="AL642" s="153"/>
      <c r="AM642" s="178"/>
      <c r="AN642" s="178"/>
      <c r="AO642" s="214"/>
      <c r="AP642" s="168">
        <v>33</v>
      </c>
      <c r="AQ642" s="169">
        <v>180</v>
      </c>
      <c r="AR642" s="167"/>
      <c r="AS642" s="167"/>
      <c r="AT642" s="167"/>
      <c r="AU642" s="167"/>
      <c r="AV642" s="167">
        <v>288</v>
      </c>
      <c r="AW642" s="167">
        <v>2</v>
      </c>
      <c r="AX642" s="167">
        <v>12</v>
      </c>
      <c r="AY642" s="167"/>
      <c r="AZ642" s="167"/>
      <c r="BA642" s="167"/>
      <c r="BB642" s="167"/>
      <c r="BC642" s="167"/>
      <c r="BD642" s="167"/>
      <c r="BE642" s="167"/>
      <c r="BF642" s="167"/>
      <c r="BG642" s="167"/>
      <c r="BH642" s="167">
        <v>292</v>
      </c>
      <c r="BI642" s="167"/>
      <c r="BJ642" s="167"/>
      <c r="BK642" s="167">
        <v>240</v>
      </c>
      <c r="BL642" s="167">
        <v>2</v>
      </c>
      <c r="BM642" s="167">
        <v>4</v>
      </c>
      <c r="BN642" s="167">
        <v>5</v>
      </c>
      <c r="BO642" s="167"/>
      <c r="BP642" s="167"/>
      <c r="BQ642" s="167"/>
      <c r="BR642" s="167"/>
      <c r="BS642" s="167"/>
      <c r="BT642" s="167"/>
      <c r="BU642" s="167"/>
      <c r="BV642" s="167"/>
      <c r="BW642" s="167">
        <v>1</v>
      </c>
      <c r="BX642" s="170">
        <v>4</v>
      </c>
      <c r="BY642" s="170"/>
      <c r="BZ642" s="170"/>
      <c r="CA642" s="170"/>
      <c r="CB642" s="170"/>
      <c r="CC642" s="170"/>
      <c r="CD642" s="170"/>
      <c r="CE642" s="170"/>
      <c r="CF642" s="170"/>
      <c r="CG642" s="171"/>
      <c r="CH642" s="166">
        <v>1.4999999999999999E-2</v>
      </c>
      <c r="CI642" s="283"/>
      <c r="CJ642" s="172"/>
      <c r="CK642" s="154"/>
      <c r="CL642" s="154"/>
      <c r="CM642" s="154"/>
      <c r="CN642" s="154"/>
      <c r="CO642" s="154" t="s">
        <v>367</v>
      </c>
      <c r="CP642" s="273" t="s">
        <v>368</v>
      </c>
      <c r="CQ642" s="250" t="s">
        <v>437</v>
      </c>
      <c r="CR642" s="250" t="s">
        <v>370</v>
      </c>
      <c r="CS642" s="250">
        <v>13</v>
      </c>
      <c r="CT642" s="250"/>
      <c r="CU642" s="250"/>
      <c r="CV642" s="250"/>
      <c r="CW642" s="250"/>
      <c r="CX642" s="250"/>
      <c r="CY642" s="250" t="str">
        <f t="shared" si="144"/>
        <v/>
      </c>
      <c r="CZ642" s="178">
        <f t="shared" si="145"/>
        <v>1513</v>
      </c>
      <c r="DA642" s="178">
        <f t="shared" si="146"/>
        <v>1066</v>
      </c>
      <c r="DB642" s="243">
        <f t="shared" si="147"/>
        <v>528</v>
      </c>
      <c r="DC642" s="12">
        <f t="shared" si="148"/>
        <v>25</v>
      </c>
      <c r="DD642" s="271">
        <f t="shared" si="149"/>
        <v>6</v>
      </c>
      <c r="DE642" s="271" t="str">
        <f t="shared" si="150"/>
        <v/>
      </c>
      <c r="DF642" s="167" t="str">
        <f t="shared" si="151"/>
        <v/>
      </c>
      <c r="DG642" s="271" t="str">
        <f t="shared" si="152"/>
        <v/>
      </c>
      <c r="DH642" s="243">
        <f t="shared" si="153"/>
        <v>534</v>
      </c>
      <c r="DI642" s="281">
        <f t="shared" si="154"/>
        <v>1.1235955056179775E-2</v>
      </c>
      <c r="DK642" s="12" t="str">
        <f t="shared" si="155"/>
        <v/>
      </c>
      <c r="DM642" s="242">
        <f t="shared" si="156"/>
        <v>57</v>
      </c>
      <c r="DN642" s="250">
        <f t="shared" si="157"/>
        <v>0</v>
      </c>
      <c r="DO642" s="250">
        <f t="shared" si="158"/>
        <v>1</v>
      </c>
      <c r="DP642" s="250">
        <f t="shared" si="159"/>
        <v>1</v>
      </c>
      <c r="DQ642" s="250"/>
      <c r="DR642" s="250"/>
      <c r="DS642" s="250"/>
      <c r="DT642" s="250"/>
      <c r="DU642" s="250"/>
      <c r="DV642" s="250"/>
      <c r="DW642" s="250"/>
      <c r="DX642" s="250"/>
      <c r="DY642" s="250"/>
      <c r="DZ642" s="250"/>
      <c r="EA642" s="250"/>
      <c r="EB642" s="250"/>
      <c r="EC642" s="250"/>
      <c r="ED642" s="250"/>
      <c r="EE642" s="250"/>
      <c r="EF642" s="250"/>
      <c r="EG642" s="250"/>
      <c r="EH642" s="250"/>
      <c r="EI642" s="250"/>
    </row>
    <row r="643" spans="1:139" s="184" customFormat="1" ht="31.5" customHeight="1" x14ac:dyDescent="0.2">
      <c r="A643" s="179">
        <v>2022</v>
      </c>
      <c r="B643" s="152">
        <v>3</v>
      </c>
      <c r="C643" s="282">
        <v>44650</v>
      </c>
      <c r="D643" s="152">
        <v>434</v>
      </c>
      <c r="E643" s="152">
        <v>752</v>
      </c>
      <c r="F643" s="152">
        <v>3</v>
      </c>
      <c r="G643" s="183" t="s">
        <v>177</v>
      </c>
      <c r="H643" s="271" t="s">
        <v>178</v>
      </c>
      <c r="I643" s="271" t="s">
        <v>365</v>
      </c>
      <c r="J643" s="271">
        <v>1</v>
      </c>
      <c r="K643" s="271">
        <v>4</v>
      </c>
      <c r="L643" s="185">
        <v>52</v>
      </c>
      <c r="M643" s="186">
        <v>48.932000000000002</v>
      </c>
      <c r="N643" s="187">
        <v>55.692</v>
      </c>
      <c r="O643" s="178">
        <v>201</v>
      </c>
      <c r="P643" s="178"/>
      <c r="Q643" s="178"/>
      <c r="R643" s="178">
        <v>210</v>
      </c>
      <c r="S643" s="178">
        <v>208</v>
      </c>
      <c r="T643" s="178">
        <v>156</v>
      </c>
      <c r="U643" s="178"/>
      <c r="V643" s="178"/>
      <c r="W643" s="178">
        <v>158</v>
      </c>
      <c r="X643" s="178">
        <v>158</v>
      </c>
      <c r="Y643" s="153">
        <v>148</v>
      </c>
      <c r="Z643" s="153">
        <v>151</v>
      </c>
      <c r="AA643" s="178">
        <v>66</v>
      </c>
      <c r="AB643" s="178">
        <v>68</v>
      </c>
      <c r="AC643" s="178">
        <v>69</v>
      </c>
      <c r="AD643" s="178">
        <v>65</v>
      </c>
      <c r="AE643" s="178">
        <v>72</v>
      </c>
      <c r="AF643" s="178">
        <v>56</v>
      </c>
      <c r="AG643" s="178">
        <v>54</v>
      </c>
      <c r="AH643" s="178">
        <v>55</v>
      </c>
      <c r="AI643" s="178">
        <v>53</v>
      </c>
      <c r="AJ643" s="178">
        <v>58</v>
      </c>
      <c r="AK643" s="153">
        <v>153</v>
      </c>
      <c r="AL643" s="153">
        <v>153</v>
      </c>
      <c r="AM643" s="178"/>
      <c r="AN643" s="178"/>
      <c r="AO643" s="214"/>
      <c r="AP643" s="168">
        <v>33</v>
      </c>
      <c r="AQ643" s="169">
        <v>180</v>
      </c>
      <c r="AR643" s="167"/>
      <c r="AS643" s="167"/>
      <c r="AT643" s="167"/>
      <c r="AU643" s="167"/>
      <c r="AV643" s="167"/>
      <c r="AW643" s="167"/>
      <c r="AX643" s="167"/>
      <c r="AY643" s="167"/>
      <c r="AZ643" s="167"/>
      <c r="BA643" s="167"/>
      <c r="BB643" s="167"/>
      <c r="BC643" s="167"/>
      <c r="BD643" s="167"/>
      <c r="BE643" s="167"/>
      <c r="BF643" s="167"/>
      <c r="BG643" s="167"/>
      <c r="BH643" s="167"/>
      <c r="BI643" s="167"/>
      <c r="BJ643" s="167"/>
      <c r="BK643" s="167"/>
      <c r="BL643" s="167"/>
      <c r="BM643" s="167"/>
      <c r="BN643" s="167"/>
      <c r="BO643" s="167"/>
      <c r="BP643" s="167"/>
      <c r="BQ643" s="167"/>
      <c r="BR643" s="167"/>
      <c r="BS643" s="167"/>
      <c r="BT643" s="167"/>
      <c r="BU643" s="167"/>
      <c r="BV643" s="167"/>
      <c r="BW643" s="167"/>
      <c r="BX643" s="170"/>
      <c r="BY643" s="170"/>
      <c r="BZ643" s="170"/>
      <c r="CA643" s="170"/>
      <c r="CB643" s="170"/>
      <c r="CC643" s="170"/>
      <c r="CD643" s="170"/>
      <c r="CE643" s="170"/>
      <c r="CF643" s="170"/>
      <c r="CG643" s="171"/>
      <c r="CH643" s="166">
        <v>1.4999999999999999E-2</v>
      </c>
      <c r="CI643" s="283"/>
      <c r="CJ643" s="172"/>
      <c r="CK643" s="154"/>
      <c r="CL643" s="154"/>
      <c r="CM643" s="154"/>
      <c r="CN643" s="154"/>
      <c r="CO643" s="154" t="s">
        <v>367</v>
      </c>
      <c r="CP643" s="273" t="s">
        <v>368</v>
      </c>
      <c r="CQ643" s="250" t="s">
        <v>438</v>
      </c>
      <c r="CR643" s="250" t="s">
        <v>370</v>
      </c>
      <c r="CS643" s="250">
        <v>13</v>
      </c>
      <c r="CT643" s="250"/>
      <c r="CU643" s="250"/>
      <c r="CV643" s="250"/>
      <c r="CW643" s="250"/>
      <c r="CX643" s="250"/>
      <c r="CY643" s="250" t="str">
        <f t="shared" si="144"/>
        <v/>
      </c>
      <c r="CZ643" s="178">
        <f t="shared" si="145"/>
        <v>120</v>
      </c>
      <c r="DA643" s="178">
        <f t="shared" si="146"/>
        <v>93.5</v>
      </c>
      <c r="DB643" s="243">
        <f t="shared" si="147"/>
        <v>0</v>
      </c>
      <c r="DC643" s="12">
        <f t="shared" si="148"/>
        <v>0</v>
      </c>
      <c r="DD643" s="271">
        <f t="shared" si="149"/>
        <v>0</v>
      </c>
      <c r="DE643" s="271">
        <f t="shared" si="150"/>
        <v>151</v>
      </c>
      <c r="DF643" s="167">
        <f t="shared" si="151"/>
        <v>24</v>
      </c>
      <c r="DG643" s="271">
        <f t="shared" si="152"/>
        <v>0</v>
      </c>
      <c r="DH643" s="243">
        <f t="shared" si="153"/>
        <v>0</v>
      </c>
      <c r="DI643" s="281" t="str">
        <f t="shared" si="154"/>
        <v/>
      </c>
      <c r="DK643" s="12">
        <f t="shared" si="155"/>
        <v>-9</v>
      </c>
      <c r="DM643" s="242">
        <f t="shared" si="156"/>
        <v>41.5</v>
      </c>
      <c r="DN643" s="250">
        <f t="shared" si="157"/>
        <v>1</v>
      </c>
      <c r="DO643" s="250">
        <f t="shared" si="158"/>
        <v>1</v>
      </c>
      <c r="DP643" s="250">
        <f t="shared" si="159"/>
        <v>0</v>
      </c>
      <c r="DQ643" s="250"/>
      <c r="DR643" s="250"/>
      <c r="DS643" s="250"/>
      <c r="DT643" s="250"/>
      <c r="DU643" s="250"/>
      <c r="DV643" s="250"/>
      <c r="DW643" s="250"/>
      <c r="DX643" s="250"/>
      <c r="DY643" s="250"/>
      <c r="DZ643" s="250"/>
      <c r="EA643" s="250"/>
      <c r="EB643" s="250"/>
      <c r="EC643" s="250"/>
      <c r="ED643" s="250"/>
      <c r="EE643" s="250"/>
      <c r="EF643" s="250"/>
      <c r="EG643" s="250"/>
      <c r="EH643" s="250"/>
      <c r="EI643" s="250"/>
    </row>
    <row r="644" spans="1:139" s="184" customFormat="1" ht="31.5" customHeight="1" x14ac:dyDescent="0.2">
      <c r="A644" s="179">
        <v>2022</v>
      </c>
      <c r="B644" s="152">
        <v>3</v>
      </c>
      <c r="C644" s="282">
        <v>44650</v>
      </c>
      <c r="D644" s="152">
        <v>532</v>
      </c>
      <c r="E644" s="152">
        <v>800</v>
      </c>
      <c r="F644" s="152">
        <v>3</v>
      </c>
      <c r="G644" s="183" t="s">
        <v>119</v>
      </c>
      <c r="H644" s="271" t="s">
        <v>120</v>
      </c>
      <c r="I644" s="271" t="s">
        <v>365</v>
      </c>
      <c r="J644" s="271">
        <v>1</v>
      </c>
      <c r="K644" s="271">
        <v>3</v>
      </c>
      <c r="L644" s="185">
        <v>126</v>
      </c>
      <c r="M644" s="186">
        <v>117.2</v>
      </c>
      <c r="N644" s="187">
        <v>134.80000000000001</v>
      </c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53"/>
      <c r="Z644" s="153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53"/>
      <c r="AL644" s="153"/>
      <c r="AM644" s="178"/>
      <c r="AN644" s="178"/>
      <c r="AO644" s="214"/>
      <c r="AP644" s="168">
        <v>90</v>
      </c>
      <c r="AQ644" s="169">
        <v>120</v>
      </c>
      <c r="AR644" s="167"/>
      <c r="AS644" s="167"/>
      <c r="AT644" s="167"/>
      <c r="AU644" s="167"/>
      <c r="AV644" s="167">
        <v>392</v>
      </c>
      <c r="AW644" s="167"/>
      <c r="AX644" s="167"/>
      <c r="AY644" s="167"/>
      <c r="AZ644" s="167"/>
      <c r="BA644" s="167"/>
      <c r="BB644" s="167"/>
      <c r="BC644" s="167"/>
      <c r="BD644" s="167"/>
      <c r="BE644" s="167"/>
      <c r="BF644" s="167"/>
      <c r="BG644" s="167"/>
      <c r="BH644" s="167"/>
      <c r="BI644" s="167"/>
      <c r="BJ644" s="167"/>
      <c r="BK644" s="167"/>
      <c r="BL644" s="167"/>
      <c r="BM644" s="167"/>
      <c r="BN644" s="167"/>
      <c r="BO644" s="167"/>
      <c r="BP644" s="167"/>
      <c r="BQ644" s="167"/>
      <c r="BR644" s="167"/>
      <c r="BS644" s="167"/>
      <c r="BT644" s="167"/>
      <c r="BU644" s="167"/>
      <c r="BV644" s="167"/>
      <c r="BW644" s="167"/>
      <c r="BX644" s="170"/>
      <c r="BY644" s="170"/>
      <c r="BZ644" s="170"/>
      <c r="CA644" s="170"/>
      <c r="CB644" s="170"/>
      <c r="CC644" s="170"/>
      <c r="CD644" s="170"/>
      <c r="CE644" s="170"/>
      <c r="CF644" s="170"/>
      <c r="CG644" s="171"/>
      <c r="CH644" s="166">
        <v>1.4999999999999999E-2</v>
      </c>
      <c r="CI644" s="283"/>
      <c r="CJ644" s="172"/>
      <c r="CK644" s="154"/>
      <c r="CL644" s="154"/>
      <c r="CM644" s="154"/>
      <c r="CN644" s="154"/>
      <c r="CO644" s="154" t="s">
        <v>375</v>
      </c>
      <c r="CP644" s="273"/>
      <c r="CQ644" s="250" t="s">
        <v>447</v>
      </c>
      <c r="CR644" s="250"/>
      <c r="CS644" s="250">
        <v>13</v>
      </c>
      <c r="CT644" s="250"/>
      <c r="CU644" s="250"/>
      <c r="CV644" s="250"/>
      <c r="CW644" s="250"/>
      <c r="CX644" s="250"/>
      <c r="CY644" s="250" t="str">
        <f t="shared" ref="CY644:CY707" si="160">IFERROR(ROUND(STDEV(AN644,L644),1),"")</f>
        <v/>
      </c>
      <c r="CZ644" s="178" t="str">
        <f t="shared" ref="CZ644:CZ707" si="161">IFERROR(ROUND(AVERAGE(O644:S644,AA644:AE644),0),"")</f>
        <v/>
      </c>
      <c r="DA644" s="178" t="str">
        <f t="shared" ref="DA644:DA707" si="162">IFERROR(AVERAGE(T644:X644,AF644:AJ644),"")</f>
        <v/>
      </c>
      <c r="DB644" s="243">
        <f t="shared" ref="DB644:DB707" si="163">AV644+BK644</f>
        <v>392</v>
      </c>
      <c r="DC644" s="12">
        <f t="shared" ref="DC644:DC707" si="164">SUM(BL644:BT644,AW644:BE644)</f>
        <v>0</v>
      </c>
      <c r="DD644" s="271">
        <f t="shared" ref="DD644:DD707" si="165">IFERROR(ROUND(DC644/K644,0),"")</f>
        <v>0</v>
      </c>
      <c r="DE644" s="271" t="str">
        <f t="shared" ref="DE644:DE707" si="166">IFERROR(ROUND(AVERAGE(Y644:Z644,AK644:AL644),0),"")</f>
        <v/>
      </c>
      <c r="DF644" s="167" t="str">
        <f t="shared" ref="DF644:DF707" si="167">IFERROR(ROUND((3600/DE644*J644),0),"")</f>
        <v/>
      </c>
      <c r="DG644" s="271" t="str">
        <f t="shared" ref="DG644:DG707" si="168">IFERROR(ROUND(DD644/DF644,1),"")</f>
        <v/>
      </c>
      <c r="DH644" s="243">
        <f t="shared" ref="DH644:DH707" si="169">IFERROR(DB644+DD644,"")</f>
        <v>392</v>
      </c>
      <c r="DI644" s="281">
        <f t="shared" ref="DI644:DI707" si="170">IFERROR(DD644/DH644,"")</f>
        <v>0</v>
      </c>
      <c r="DK644" s="12" t="str">
        <f t="shared" ref="DK644:DK707" si="171">IFERROR(DF644-AP644,"")</f>
        <v/>
      </c>
      <c r="DM644" s="242" t="str">
        <f t="shared" ref="DM644:DM707" si="172">IFERROR(DA644-L644,"")</f>
        <v/>
      </c>
      <c r="DN644" s="250">
        <f t="shared" ref="DN644:DN707" si="173">IF(DE644&gt;AQ644,0,1)</f>
        <v>0</v>
      </c>
      <c r="DO644" s="250">
        <f t="shared" ref="DO644:DO707" si="174">IF(DA644&lt;M644,0,1)</f>
        <v>1</v>
      </c>
      <c r="DP644" s="250">
        <f t="shared" ref="DP644:DP707" si="175">IF(DA644&gt;N644,0,1)</f>
        <v>0</v>
      </c>
      <c r="DQ644" s="250"/>
      <c r="DR644" s="250"/>
      <c r="DS644" s="250"/>
      <c r="DT644" s="250"/>
      <c r="DU644" s="250"/>
      <c r="DV644" s="250"/>
      <c r="DW644" s="250"/>
      <c r="DX644" s="250"/>
      <c r="DY644" s="250"/>
      <c r="DZ644" s="250"/>
      <c r="EA644" s="250"/>
      <c r="EB644" s="250"/>
      <c r="EC644" s="250"/>
      <c r="ED644" s="250"/>
      <c r="EE644" s="250"/>
      <c r="EF644" s="250"/>
      <c r="EG644" s="250"/>
      <c r="EH644" s="250"/>
      <c r="EI644" s="250"/>
    </row>
    <row r="645" spans="1:139" s="184" customFormat="1" ht="31.5" customHeight="1" x14ac:dyDescent="0.2">
      <c r="A645" s="179">
        <v>2022</v>
      </c>
      <c r="B645" s="152">
        <v>3</v>
      </c>
      <c r="C645" s="282">
        <v>44650</v>
      </c>
      <c r="D645" s="152">
        <v>532</v>
      </c>
      <c r="E645" s="152">
        <v>801</v>
      </c>
      <c r="F645" s="152">
        <v>3</v>
      </c>
      <c r="G645" s="183" t="s">
        <v>121</v>
      </c>
      <c r="H645" s="271" t="s">
        <v>122</v>
      </c>
      <c r="I645" s="271" t="s">
        <v>365</v>
      </c>
      <c r="J645" s="271">
        <v>1</v>
      </c>
      <c r="K645" s="271">
        <v>3</v>
      </c>
      <c r="L645" s="185">
        <v>231</v>
      </c>
      <c r="M645" s="186">
        <v>214.8</v>
      </c>
      <c r="N645" s="187">
        <v>247.2</v>
      </c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53"/>
      <c r="Z645" s="153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53"/>
      <c r="AL645" s="153"/>
      <c r="AM645" s="178"/>
      <c r="AN645" s="178"/>
      <c r="AO645" s="214"/>
      <c r="AP645" s="168">
        <v>90</v>
      </c>
      <c r="AQ645" s="169">
        <v>120</v>
      </c>
      <c r="AR645" s="167"/>
      <c r="AS645" s="167"/>
      <c r="AT645" s="167"/>
      <c r="AU645" s="167"/>
      <c r="AV645" s="167">
        <v>392</v>
      </c>
      <c r="AW645" s="167"/>
      <c r="AX645" s="167"/>
      <c r="AY645" s="167"/>
      <c r="AZ645" s="167"/>
      <c r="BA645" s="167"/>
      <c r="BB645" s="167"/>
      <c r="BC645" s="167"/>
      <c r="BD645" s="167"/>
      <c r="BE645" s="167"/>
      <c r="BF645" s="167"/>
      <c r="BG645" s="167"/>
      <c r="BH645" s="167"/>
      <c r="BI645" s="167"/>
      <c r="BJ645" s="167"/>
      <c r="BK645" s="167"/>
      <c r="BL645" s="167"/>
      <c r="BM645" s="167"/>
      <c r="BN645" s="167"/>
      <c r="BO645" s="167"/>
      <c r="BP645" s="167"/>
      <c r="BQ645" s="167"/>
      <c r="BR645" s="167"/>
      <c r="BS645" s="167"/>
      <c r="BT645" s="167"/>
      <c r="BU645" s="167"/>
      <c r="BV645" s="167"/>
      <c r="BW645" s="167"/>
      <c r="BX645" s="170"/>
      <c r="BY645" s="170"/>
      <c r="BZ645" s="170"/>
      <c r="CA645" s="170"/>
      <c r="CB645" s="170"/>
      <c r="CC645" s="170"/>
      <c r="CD645" s="170"/>
      <c r="CE645" s="170"/>
      <c r="CF645" s="170"/>
      <c r="CG645" s="171"/>
      <c r="CH645" s="166">
        <v>1.4999999999999999E-2</v>
      </c>
      <c r="CI645" s="283"/>
      <c r="CJ645" s="172"/>
      <c r="CK645" s="154"/>
      <c r="CL645" s="154"/>
      <c r="CM645" s="154"/>
      <c r="CN645" s="154"/>
      <c r="CO645" s="154" t="s">
        <v>375</v>
      </c>
      <c r="CP645" s="273"/>
      <c r="CQ645" s="250" t="s">
        <v>448</v>
      </c>
      <c r="CR645" s="250"/>
      <c r="CS645" s="250">
        <v>13</v>
      </c>
      <c r="CT645" s="250"/>
      <c r="CU645" s="250"/>
      <c r="CV645" s="250"/>
      <c r="CW645" s="250"/>
      <c r="CX645" s="250"/>
      <c r="CY645" s="250" t="str">
        <f t="shared" si="160"/>
        <v/>
      </c>
      <c r="CZ645" s="178" t="str">
        <f t="shared" si="161"/>
        <v/>
      </c>
      <c r="DA645" s="178" t="str">
        <f t="shared" si="162"/>
        <v/>
      </c>
      <c r="DB645" s="243">
        <f t="shared" si="163"/>
        <v>392</v>
      </c>
      <c r="DC645" s="12">
        <f t="shared" si="164"/>
        <v>0</v>
      </c>
      <c r="DD645" s="271">
        <f t="shared" si="165"/>
        <v>0</v>
      </c>
      <c r="DE645" s="271" t="str">
        <f t="shared" si="166"/>
        <v/>
      </c>
      <c r="DF645" s="167" t="str">
        <f t="shared" si="167"/>
        <v/>
      </c>
      <c r="DG645" s="271" t="str">
        <f t="shared" si="168"/>
        <v/>
      </c>
      <c r="DH645" s="243">
        <f t="shared" si="169"/>
        <v>392</v>
      </c>
      <c r="DI645" s="281">
        <f t="shared" si="170"/>
        <v>0</v>
      </c>
      <c r="DK645" s="12" t="str">
        <f t="shared" si="171"/>
        <v/>
      </c>
      <c r="DM645" s="242" t="str">
        <f t="shared" si="172"/>
        <v/>
      </c>
      <c r="DN645" s="250">
        <f t="shared" si="173"/>
        <v>0</v>
      </c>
      <c r="DO645" s="250">
        <f t="shared" si="174"/>
        <v>1</v>
      </c>
      <c r="DP645" s="250">
        <f t="shared" si="175"/>
        <v>0</v>
      </c>
      <c r="DQ645" s="250"/>
      <c r="DR645" s="250"/>
      <c r="DS645" s="250"/>
      <c r="DT645" s="250"/>
      <c r="DU645" s="250"/>
      <c r="DV645" s="250"/>
      <c r="DW645" s="250"/>
      <c r="DX645" s="250"/>
      <c r="DY645" s="250"/>
      <c r="DZ645" s="250"/>
      <c r="EA645" s="250"/>
      <c r="EB645" s="250"/>
      <c r="EC645" s="250"/>
      <c r="ED645" s="250"/>
      <c r="EE645" s="250"/>
      <c r="EF645" s="250"/>
      <c r="EG645" s="250"/>
      <c r="EH645" s="250"/>
      <c r="EI645" s="250"/>
    </row>
    <row r="646" spans="1:139" s="184" customFormat="1" ht="31.5" customHeight="1" x14ac:dyDescent="0.2">
      <c r="A646" s="179">
        <v>2022</v>
      </c>
      <c r="B646" s="152">
        <v>3</v>
      </c>
      <c r="C646" s="282">
        <v>44650</v>
      </c>
      <c r="D646" s="152">
        <v>18</v>
      </c>
      <c r="E646" s="152">
        <v>49</v>
      </c>
      <c r="F646" s="152">
        <v>4</v>
      </c>
      <c r="G646" s="183" t="s">
        <v>199</v>
      </c>
      <c r="H646" s="271" t="s">
        <v>200</v>
      </c>
      <c r="I646" s="271" t="s">
        <v>371</v>
      </c>
      <c r="J646" s="271">
        <v>2</v>
      </c>
      <c r="K646" s="271">
        <v>3</v>
      </c>
      <c r="L646" s="185">
        <v>100</v>
      </c>
      <c r="M646" s="186">
        <v>95.5</v>
      </c>
      <c r="N646" s="187">
        <v>104.5</v>
      </c>
      <c r="O646" s="178"/>
      <c r="P646" s="178"/>
      <c r="Q646" s="178"/>
      <c r="R646" s="178">
        <v>115</v>
      </c>
      <c r="S646" s="178">
        <v>113</v>
      </c>
      <c r="T646" s="178"/>
      <c r="U646" s="178"/>
      <c r="V646" s="178"/>
      <c r="W646" s="178">
        <v>99</v>
      </c>
      <c r="X646" s="178">
        <v>95</v>
      </c>
      <c r="Y646" s="153"/>
      <c r="Z646" s="153"/>
      <c r="AA646" s="178">
        <v>129</v>
      </c>
      <c r="AB646" s="178"/>
      <c r="AC646" s="178">
        <v>130</v>
      </c>
      <c r="AD646" s="178">
        <v>128</v>
      </c>
      <c r="AE646" s="178">
        <v>132</v>
      </c>
      <c r="AF646" s="178">
        <v>106</v>
      </c>
      <c r="AG646" s="178"/>
      <c r="AH646" s="178">
        <v>105</v>
      </c>
      <c r="AI646" s="178">
        <v>103</v>
      </c>
      <c r="AJ646" s="178">
        <v>107</v>
      </c>
      <c r="AK646" s="153"/>
      <c r="AL646" s="153"/>
      <c r="AM646" s="178"/>
      <c r="AN646" s="178"/>
      <c r="AO646" s="214"/>
      <c r="AP646" s="168">
        <v>101</v>
      </c>
      <c r="AQ646" s="169">
        <v>107</v>
      </c>
      <c r="AR646" s="167"/>
      <c r="AS646" s="167"/>
      <c r="AT646" s="167"/>
      <c r="AU646" s="167"/>
      <c r="AV646" s="167"/>
      <c r="AW646" s="167"/>
      <c r="AX646" s="167">
        <v>5</v>
      </c>
      <c r="AY646" s="167"/>
      <c r="AZ646" s="167"/>
      <c r="BA646" s="167"/>
      <c r="BB646" s="167"/>
      <c r="BC646" s="167"/>
      <c r="BD646" s="167"/>
      <c r="BE646" s="167"/>
      <c r="BF646" s="167"/>
      <c r="BG646" s="167"/>
      <c r="BH646" s="167"/>
      <c r="BI646" s="167"/>
      <c r="BJ646" s="167"/>
      <c r="BK646" s="167">
        <v>840</v>
      </c>
      <c r="BL646" s="167">
        <v>1</v>
      </c>
      <c r="BM646" s="167">
        <v>2</v>
      </c>
      <c r="BN646" s="167">
        <v>3</v>
      </c>
      <c r="BO646" s="167"/>
      <c r="BP646" s="167"/>
      <c r="BQ646" s="167"/>
      <c r="BR646" s="167"/>
      <c r="BS646" s="167"/>
      <c r="BT646" s="167"/>
      <c r="BU646" s="167"/>
      <c r="BV646" s="167"/>
      <c r="BW646" s="167"/>
      <c r="BX646" s="170">
        <v>2</v>
      </c>
      <c r="BY646" s="170"/>
      <c r="BZ646" s="170"/>
      <c r="CA646" s="170"/>
      <c r="CB646" s="170"/>
      <c r="CC646" s="170"/>
      <c r="CD646" s="170"/>
      <c r="CE646" s="170"/>
      <c r="CF646" s="170"/>
      <c r="CG646" s="171"/>
      <c r="CH646" s="166">
        <v>1.4999999999999999E-2</v>
      </c>
      <c r="CI646" s="283"/>
      <c r="CJ646" s="172"/>
      <c r="CK646" s="154"/>
      <c r="CL646" s="154"/>
      <c r="CM646" s="154"/>
      <c r="CN646" s="154"/>
      <c r="CO646" s="154" t="s">
        <v>367</v>
      </c>
      <c r="CP646" s="273" t="s">
        <v>372</v>
      </c>
      <c r="CQ646" s="250" t="s">
        <v>386</v>
      </c>
      <c r="CR646" s="250" t="s">
        <v>374</v>
      </c>
      <c r="CS646" s="250">
        <v>13</v>
      </c>
      <c r="CT646" s="250"/>
      <c r="CU646" s="250"/>
      <c r="CV646" s="250"/>
      <c r="CW646" s="250"/>
      <c r="CX646" s="250"/>
      <c r="CY646" s="250" t="str">
        <f t="shared" si="160"/>
        <v/>
      </c>
      <c r="CZ646" s="178">
        <f t="shared" si="161"/>
        <v>125</v>
      </c>
      <c r="DA646" s="178">
        <f t="shared" si="162"/>
        <v>102.5</v>
      </c>
      <c r="DB646" s="243">
        <f t="shared" si="163"/>
        <v>840</v>
      </c>
      <c r="DC646" s="12">
        <f t="shared" si="164"/>
        <v>11</v>
      </c>
      <c r="DD646" s="271">
        <f t="shared" si="165"/>
        <v>4</v>
      </c>
      <c r="DE646" s="271" t="str">
        <f t="shared" si="166"/>
        <v/>
      </c>
      <c r="DF646" s="167" t="str">
        <f t="shared" si="167"/>
        <v/>
      </c>
      <c r="DG646" s="271" t="str">
        <f t="shared" si="168"/>
        <v/>
      </c>
      <c r="DH646" s="243">
        <f t="shared" si="169"/>
        <v>844</v>
      </c>
      <c r="DI646" s="281">
        <f t="shared" si="170"/>
        <v>4.7393364928909956E-3</v>
      </c>
      <c r="DK646" s="12" t="str">
        <f t="shared" si="171"/>
        <v/>
      </c>
      <c r="DM646" s="242">
        <f t="shared" si="172"/>
        <v>2.5</v>
      </c>
      <c r="DN646" s="250">
        <f t="shared" si="173"/>
        <v>0</v>
      </c>
      <c r="DO646" s="250">
        <f t="shared" si="174"/>
        <v>1</v>
      </c>
      <c r="DP646" s="250">
        <f t="shared" si="175"/>
        <v>1</v>
      </c>
      <c r="DQ646" s="250"/>
      <c r="DR646" s="250"/>
      <c r="DS646" s="250"/>
      <c r="DT646" s="250"/>
      <c r="DU646" s="250"/>
      <c r="DV646" s="250"/>
      <c r="DW646" s="250"/>
      <c r="DX646" s="250"/>
      <c r="DY646" s="250"/>
      <c r="DZ646" s="250"/>
      <c r="EA646" s="250"/>
      <c r="EB646" s="250"/>
      <c r="EC646" s="250"/>
      <c r="ED646" s="250"/>
      <c r="EE646" s="250"/>
      <c r="EF646" s="250"/>
      <c r="EG646" s="250"/>
      <c r="EH646" s="250"/>
      <c r="EI646" s="250"/>
    </row>
    <row r="647" spans="1:139" s="184" customFormat="1" ht="31.5" customHeight="1" x14ac:dyDescent="0.2">
      <c r="A647" s="179">
        <v>2022</v>
      </c>
      <c r="B647" s="152">
        <v>3</v>
      </c>
      <c r="C647" s="282">
        <v>44650</v>
      </c>
      <c r="D647" s="152">
        <v>18</v>
      </c>
      <c r="E647" s="152">
        <v>50</v>
      </c>
      <c r="F647" s="152">
        <v>4</v>
      </c>
      <c r="G647" s="183" t="s">
        <v>201</v>
      </c>
      <c r="H647" s="271" t="s">
        <v>202</v>
      </c>
      <c r="I647" s="271" t="s">
        <v>371</v>
      </c>
      <c r="J647" s="271">
        <v>2</v>
      </c>
      <c r="K647" s="271">
        <v>3</v>
      </c>
      <c r="L647" s="185">
        <v>54</v>
      </c>
      <c r="M647" s="186">
        <v>51.57</v>
      </c>
      <c r="N647" s="187">
        <v>56.43</v>
      </c>
      <c r="O647" s="178"/>
      <c r="P647" s="178"/>
      <c r="Q647" s="178"/>
      <c r="R647" s="178">
        <v>61</v>
      </c>
      <c r="S647" s="178">
        <v>59</v>
      </c>
      <c r="T647" s="178"/>
      <c r="U647" s="178"/>
      <c r="V647" s="178"/>
      <c r="W647" s="178">
        <v>55</v>
      </c>
      <c r="X647" s="178">
        <v>53</v>
      </c>
      <c r="Y647" s="153"/>
      <c r="Z647" s="153">
        <v>110</v>
      </c>
      <c r="AA647" s="178">
        <v>70</v>
      </c>
      <c r="AB647" s="178"/>
      <c r="AC647" s="178">
        <v>69</v>
      </c>
      <c r="AD647" s="178">
        <v>67</v>
      </c>
      <c r="AE647" s="178">
        <v>72</v>
      </c>
      <c r="AF647" s="178">
        <v>56</v>
      </c>
      <c r="AG647" s="178"/>
      <c r="AH647" s="178">
        <v>54</v>
      </c>
      <c r="AI647" s="178">
        <v>56</v>
      </c>
      <c r="AJ647" s="178">
        <v>55</v>
      </c>
      <c r="AK647" s="153">
        <v>110</v>
      </c>
      <c r="AL647" s="153">
        <v>110</v>
      </c>
      <c r="AM647" s="178"/>
      <c r="AN647" s="178"/>
      <c r="AO647" s="214"/>
      <c r="AP647" s="168">
        <v>101</v>
      </c>
      <c r="AQ647" s="169">
        <v>107</v>
      </c>
      <c r="AR647" s="167"/>
      <c r="AS647" s="167"/>
      <c r="AT647" s="167"/>
      <c r="AU647" s="167"/>
      <c r="AV647" s="167"/>
      <c r="AW647" s="167"/>
      <c r="AX647" s="167">
        <v>5</v>
      </c>
      <c r="AY647" s="167"/>
      <c r="AZ647" s="167"/>
      <c r="BA647" s="167"/>
      <c r="BB647" s="167"/>
      <c r="BC647" s="167"/>
      <c r="BD647" s="167"/>
      <c r="BE647" s="167"/>
      <c r="BF647" s="167"/>
      <c r="BG647" s="167"/>
      <c r="BH647" s="167"/>
      <c r="BI647" s="167"/>
      <c r="BJ647" s="167"/>
      <c r="BK647" s="167">
        <v>840</v>
      </c>
      <c r="BL647" s="167"/>
      <c r="BM647" s="167">
        <v>4</v>
      </c>
      <c r="BN647" s="167">
        <v>3</v>
      </c>
      <c r="BO647" s="167"/>
      <c r="BP647" s="167"/>
      <c r="BQ647" s="167"/>
      <c r="BR647" s="167"/>
      <c r="BS647" s="167"/>
      <c r="BT647" s="167"/>
      <c r="BU647" s="167"/>
      <c r="BV647" s="167"/>
      <c r="BW647" s="167"/>
      <c r="BX647" s="170">
        <v>3</v>
      </c>
      <c r="BY647" s="170"/>
      <c r="BZ647" s="170"/>
      <c r="CA647" s="170"/>
      <c r="CB647" s="170"/>
      <c r="CC647" s="170"/>
      <c r="CD647" s="170"/>
      <c r="CE647" s="170"/>
      <c r="CF647" s="170"/>
      <c r="CG647" s="171"/>
      <c r="CH647" s="166">
        <v>1.4999999999999999E-2</v>
      </c>
      <c r="CI647" s="283"/>
      <c r="CJ647" s="172"/>
      <c r="CK647" s="154"/>
      <c r="CL647" s="154"/>
      <c r="CM647" s="154"/>
      <c r="CN647" s="154"/>
      <c r="CO647" s="154" t="s">
        <v>367</v>
      </c>
      <c r="CP647" s="273" t="s">
        <v>372</v>
      </c>
      <c r="CQ647" s="250" t="s">
        <v>387</v>
      </c>
      <c r="CR647" s="250" t="s">
        <v>374</v>
      </c>
      <c r="CS647" s="250">
        <v>13</v>
      </c>
      <c r="CT647" s="250"/>
      <c r="CU647" s="250"/>
      <c r="CV647" s="250"/>
      <c r="CW647" s="250"/>
      <c r="CX647" s="250"/>
      <c r="CY647" s="250" t="str">
        <f t="shared" si="160"/>
        <v/>
      </c>
      <c r="CZ647" s="178">
        <f t="shared" si="161"/>
        <v>66</v>
      </c>
      <c r="DA647" s="178">
        <f t="shared" si="162"/>
        <v>54.833333333333336</v>
      </c>
      <c r="DB647" s="243">
        <f t="shared" si="163"/>
        <v>840</v>
      </c>
      <c r="DC647" s="12">
        <f t="shared" si="164"/>
        <v>12</v>
      </c>
      <c r="DD647" s="271">
        <f t="shared" si="165"/>
        <v>4</v>
      </c>
      <c r="DE647" s="271">
        <f t="shared" si="166"/>
        <v>110</v>
      </c>
      <c r="DF647" s="167">
        <f t="shared" si="167"/>
        <v>65</v>
      </c>
      <c r="DG647" s="271">
        <f t="shared" si="168"/>
        <v>0.1</v>
      </c>
      <c r="DH647" s="243">
        <f t="shared" si="169"/>
        <v>844</v>
      </c>
      <c r="DI647" s="281">
        <f t="shared" si="170"/>
        <v>4.7393364928909956E-3</v>
      </c>
      <c r="DK647" s="12">
        <f t="shared" si="171"/>
        <v>-36</v>
      </c>
      <c r="DM647" s="242">
        <f t="shared" si="172"/>
        <v>0.8333333333333357</v>
      </c>
      <c r="DN647" s="250">
        <f t="shared" si="173"/>
        <v>0</v>
      </c>
      <c r="DO647" s="250">
        <f t="shared" si="174"/>
        <v>1</v>
      </c>
      <c r="DP647" s="250">
        <f t="shared" si="175"/>
        <v>1</v>
      </c>
      <c r="DQ647" s="250"/>
      <c r="DR647" s="250"/>
      <c r="DS647" s="250"/>
      <c r="DT647" s="250"/>
      <c r="DU647" s="250"/>
      <c r="DV647" s="250"/>
      <c r="DW647" s="250"/>
      <c r="DX647" s="250"/>
      <c r="DY647" s="250"/>
      <c r="DZ647" s="250"/>
      <c r="EA647" s="250"/>
      <c r="EB647" s="250"/>
      <c r="EC647" s="250"/>
      <c r="ED647" s="250"/>
      <c r="EE647" s="250"/>
      <c r="EF647" s="250"/>
      <c r="EG647" s="250"/>
      <c r="EH647" s="250"/>
      <c r="EI647" s="250"/>
    </row>
    <row r="648" spans="1:139" s="184" customFormat="1" ht="31.5" customHeight="1" x14ac:dyDescent="0.2">
      <c r="A648" s="179">
        <v>2022</v>
      </c>
      <c r="B648" s="152">
        <v>3</v>
      </c>
      <c r="C648" s="282">
        <v>44650</v>
      </c>
      <c r="D648" s="152">
        <v>425</v>
      </c>
      <c r="E648" s="152">
        <v>674</v>
      </c>
      <c r="F648" s="152">
        <v>4</v>
      </c>
      <c r="G648" s="183" t="s">
        <v>115</v>
      </c>
      <c r="H648" s="271" t="s">
        <v>116</v>
      </c>
      <c r="I648" s="271" t="s">
        <v>371</v>
      </c>
      <c r="J648" s="271">
        <v>2</v>
      </c>
      <c r="K648" s="271">
        <v>1</v>
      </c>
      <c r="L648" s="185">
        <v>256</v>
      </c>
      <c r="M648" s="186">
        <v>240.89599999999999</v>
      </c>
      <c r="N648" s="187">
        <v>274.17599999999999</v>
      </c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53"/>
      <c r="Z648" s="153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53"/>
      <c r="AL648" s="153"/>
      <c r="AM648" s="178"/>
      <c r="AN648" s="178"/>
      <c r="AO648" s="214"/>
      <c r="AP648" s="168">
        <v>60</v>
      </c>
      <c r="AQ648" s="169">
        <v>120</v>
      </c>
      <c r="AR648" s="167"/>
      <c r="AS648" s="167"/>
      <c r="AT648" s="167"/>
      <c r="AU648" s="167"/>
      <c r="AV648" s="167">
        <v>200</v>
      </c>
      <c r="AW648" s="167"/>
      <c r="AX648" s="167"/>
      <c r="AY648" s="167"/>
      <c r="AZ648" s="167"/>
      <c r="BA648" s="167"/>
      <c r="BB648" s="167"/>
      <c r="BC648" s="167"/>
      <c r="BD648" s="167"/>
      <c r="BE648" s="167"/>
      <c r="BF648" s="167"/>
      <c r="BG648" s="167"/>
      <c r="BH648" s="167"/>
      <c r="BI648" s="167"/>
      <c r="BJ648" s="167"/>
      <c r="BK648" s="167"/>
      <c r="BL648" s="167"/>
      <c r="BM648" s="167"/>
      <c r="BN648" s="167"/>
      <c r="BO648" s="167"/>
      <c r="BP648" s="167"/>
      <c r="BQ648" s="167"/>
      <c r="BR648" s="167"/>
      <c r="BS648" s="167"/>
      <c r="BT648" s="167"/>
      <c r="BU648" s="167"/>
      <c r="BV648" s="167"/>
      <c r="BW648" s="167"/>
      <c r="BX648" s="170"/>
      <c r="BY648" s="170"/>
      <c r="BZ648" s="170"/>
      <c r="CA648" s="170"/>
      <c r="CB648" s="170"/>
      <c r="CC648" s="170"/>
      <c r="CD648" s="170"/>
      <c r="CE648" s="170"/>
      <c r="CF648" s="170"/>
      <c r="CG648" s="171"/>
      <c r="CH648" s="166">
        <v>1.4999999999999999E-2</v>
      </c>
      <c r="CI648" s="283"/>
      <c r="CJ648" s="172"/>
      <c r="CK648" s="154"/>
      <c r="CL648" s="154"/>
      <c r="CM648" s="154"/>
      <c r="CN648" s="154"/>
      <c r="CO648" s="154" t="s">
        <v>367</v>
      </c>
      <c r="CP648" s="273" t="s">
        <v>372</v>
      </c>
      <c r="CQ648" s="250" t="s">
        <v>422</v>
      </c>
      <c r="CR648" s="250" t="s">
        <v>374</v>
      </c>
      <c r="CS648" s="250">
        <v>13</v>
      </c>
      <c r="CT648" s="250"/>
      <c r="CU648" s="250"/>
      <c r="CV648" s="250"/>
      <c r="CW648" s="250"/>
      <c r="CX648" s="250"/>
      <c r="CY648" s="250" t="str">
        <f t="shared" si="160"/>
        <v/>
      </c>
      <c r="CZ648" s="178" t="str">
        <f t="shared" si="161"/>
        <v/>
      </c>
      <c r="DA648" s="178" t="str">
        <f t="shared" si="162"/>
        <v/>
      </c>
      <c r="DB648" s="243">
        <f t="shared" si="163"/>
        <v>200</v>
      </c>
      <c r="DC648" s="12">
        <f t="shared" si="164"/>
        <v>0</v>
      </c>
      <c r="DD648" s="271">
        <f t="shared" si="165"/>
        <v>0</v>
      </c>
      <c r="DE648" s="271" t="str">
        <f t="shared" si="166"/>
        <v/>
      </c>
      <c r="DF648" s="167" t="str">
        <f t="shared" si="167"/>
        <v/>
      </c>
      <c r="DG648" s="271" t="str">
        <f t="shared" si="168"/>
        <v/>
      </c>
      <c r="DH648" s="243">
        <f t="shared" si="169"/>
        <v>200</v>
      </c>
      <c r="DI648" s="281">
        <f t="shared" si="170"/>
        <v>0</v>
      </c>
      <c r="DK648" s="12" t="str">
        <f t="shared" si="171"/>
        <v/>
      </c>
      <c r="DM648" s="242" t="str">
        <f t="shared" si="172"/>
        <v/>
      </c>
      <c r="DN648" s="250">
        <f t="shared" si="173"/>
        <v>0</v>
      </c>
      <c r="DO648" s="250">
        <f t="shared" si="174"/>
        <v>1</v>
      </c>
      <c r="DP648" s="250">
        <f t="shared" si="175"/>
        <v>0</v>
      </c>
      <c r="DQ648" s="250"/>
      <c r="DR648" s="250"/>
      <c r="DS648" s="250"/>
      <c r="DT648" s="250"/>
      <c r="DU648" s="250"/>
      <c r="DV648" s="250"/>
      <c r="DW648" s="250"/>
      <c r="DX648" s="250"/>
      <c r="DY648" s="250"/>
      <c r="DZ648" s="250"/>
      <c r="EA648" s="250"/>
      <c r="EB648" s="250"/>
      <c r="EC648" s="250"/>
      <c r="ED648" s="250"/>
      <c r="EE648" s="250"/>
      <c r="EF648" s="250"/>
      <c r="EG648" s="250"/>
      <c r="EH648" s="250"/>
      <c r="EI648" s="250"/>
    </row>
    <row r="649" spans="1:139" s="184" customFormat="1" ht="31.5" customHeight="1" x14ac:dyDescent="0.2">
      <c r="A649" s="179">
        <v>2022</v>
      </c>
      <c r="B649" s="152">
        <v>3</v>
      </c>
      <c r="C649" s="282">
        <v>44650</v>
      </c>
      <c r="D649" s="152">
        <v>182</v>
      </c>
      <c r="E649" s="152">
        <v>331</v>
      </c>
      <c r="F649" s="152">
        <v>6</v>
      </c>
      <c r="G649" s="183" t="s">
        <v>279</v>
      </c>
      <c r="H649" s="271" t="s">
        <v>280</v>
      </c>
      <c r="I649" s="271" t="s">
        <v>365</v>
      </c>
      <c r="J649" s="271">
        <v>4</v>
      </c>
      <c r="K649" s="271">
        <v>2</v>
      </c>
      <c r="L649" s="185">
        <v>332</v>
      </c>
      <c r="M649" s="186">
        <v>312.41199999999998</v>
      </c>
      <c r="N649" s="187">
        <v>355.572</v>
      </c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53"/>
      <c r="Z649" s="153">
        <v>153</v>
      </c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53">
        <v>153</v>
      </c>
      <c r="AL649" s="153">
        <v>153</v>
      </c>
      <c r="AM649" s="178"/>
      <c r="AN649" s="178"/>
      <c r="AO649" s="214"/>
      <c r="AP649" s="168">
        <v>110</v>
      </c>
      <c r="AQ649" s="169">
        <v>131</v>
      </c>
      <c r="AR649" s="167"/>
      <c r="AS649" s="167"/>
      <c r="AT649" s="167"/>
      <c r="AU649" s="167"/>
      <c r="AV649" s="167"/>
      <c r="AW649" s="167">
        <v>8</v>
      </c>
      <c r="AX649" s="167">
        <v>8</v>
      </c>
      <c r="AY649" s="167"/>
      <c r="AZ649" s="167"/>
      <c r="BA649" s="167"/>
      <c r="BB649" s="167"/>
      <c r="BC649" s="167"/>
      <c r="BD649" s="167"/>
      <c r="BE649" s="167"/>
      <c r="BF649" s="167"/>
      <c r="BG649" s="167"/>
      <c r="BH649" s="167"/>
      <c r="BI649" s="167"/>
      <c r="BJ649" s="167"/>
      <c r="BK649" s="167">
        <v>816</v>
      </c>
      <c r="BL649" s="167">
        <v>3</v>
      </c>
      <c r="BM649" s="167">
        <v>4</v>
      </c>
      <c r="BN649" s="167">
        <v>2</v>
      </c>
      <c r="BO649" s="167"/>
      <c r="BP649" s="167"/>
      <c r="BQ649" s="167"/>
      <c r="BR649" s="167"/>
      <c r="BS649" s="167"/>
      <c r="BT649" s="167"/>
      <c r="BU649" s="167"/>
      <c r="BV649" s="167"/>
      <c r="BW649" s="167">
        <v>5</v>
      </c>
      <c r="BX649" s="170">
        <v>6</v>
      </c>
      <c r="BY649" s="170"/>
      <c r="BZ649" s="170"/>
      <c r="CA649" s="170"/>
      <c r="CB649" s="170"/>
      <c r="CC649" s="170"/>
      <c r="CD649" s="170"/>
      <c r="CE649" s="170"/>
      <c r="CF649" s="170"/>
      <c r="CG649" s="171"/>
      <c r="CH649" s="166">
        <v>1.4999999999999999E-2</v>
      </c>
      <c r="CI649" s="283"/>
      <c r="CJ649" s="172"/>
      <c r="CK649" s="154"/>
      <c r="CL649" s="154"/>
      <c r="CM649" s="154"/>
      <c r="CN649" s="154"/>
      <c r="CO649" s="154" t="s">
        <v>367</v>
      </c>
      <c r="CP649" s="273" t="s">
        <v>368</v>
      </c>
      <c r="CQ649" s="250" t="s">
        <v>432</v>
      </c>
      <c r="CR649" s="250" t="s">
        <v>370</v>
      </c>
      <c r="CS649" s="250">
        <v>13</v>
      </c>
      <c r="CT649" s="250"/>
      <c r="CU649" s="250"/>
      <c r="CV649" s="250"/>
      <c r="CW649" s="250"/>
      <c r="CX649" s="250"/>
      <c r="CY649" s="250" t="str">
        <f t="shared" si="160"/>
        <v/>
      </c>
      <c r="CZ649" s="178" t="str">
        <f t="shared" si="161"/>
        <v/>
      </c>
      <c r="DA649" s="178" t="str">
        <f t="shared" si="162"/>
        <v/>
      </c>
      <c r="DB649" s="243">
        <f t="shared" si="163"/>
        <v>816</v>
      </c>
      <c r="DC649" s="12">
        <f t="shared" si="164"/>
        <v>25</v>
      </c>
      <c r="DD649" s="271">
        <f t="shared" si="165"/>
        <v>13</v>
      </c>
      <c r="DE649" s="271">
        <f t="shared" si="166"/>
        <v>153</v>
      </c>
      <c r="DF649" s="167">
        <f t="shared" si="167"/>
        <v>94</v>
      </c>
      <c r="DG649" s="271">
        <f t="shared" si="168"/>
        <v>0.1</v>
      </c>
      <c r="DH649" s="243">
        <f t="shared" si="169"/>
        <v>829</v>
      </c>
      <c r="DI649" s="281">
        <f t="shared" si="170"/>
        <v>1.5681544028950542E-2</v>
      </c>
      <c r="DK649" s="12">
        <f t="shared" si="171"/>
        <v>-16</v>
      </c>
      <c r="DM649" s="242" t="str">
        <f t="shared" si="172"/>
        <v/>
      </c>
      <c r="DN649" s="250">
        <f t="shared" si="173"/>
        <v>0</v>
      </c>
      <c r="DO649" s="250">
        <f t="shared" si="174"/>
        <v>1</v>
      </c>
      <c r="DP649" s="250">
        <f t="shared" si="175"/>
        <v>0</v>
      </c>
      <c r="DQ649" s="250"/>
      <c r="DR649" s="250"/>
      <c r="DS649" s="250"/>
      <c r="DT649" s="250"/>
      <c r="DU649" s="250"/>
      <c r="DV649" s="250"/>
      <c r="DW649" s="250"/>
      <c r="DX649" s="250"/>
      <c r="DY649" s="250"/>
      <c r="DZ649" s="250"/>
      <c r="EA649" s="250"/>
      <c r="EB649" s="250"/>
      <c r="EC649" s="250"/>
      <c r="ED649" s="250"/>
      <c r="EE649" s="250"/>
      <c r="EF649" s="250"/>
      <c r="EG649" s="250"/>
      <c r="EH649" s="250"/>
      <c r="EI649" s="250"/>
    </row>
    <row r="650" spans="1:139" s="184" customFormat="1" ht="31.5" customHeight="1" x14ac:dyDescent="0.2">
      <c r="A650" s="179">
        <v>2022</v>
      </c>
      <c r="B650" s="152">
        <v>3</v>
      </c>
      <c r="C650" s="282">
        <v>44650</v>
      </c>
      <c r="D650" s="152">
        <v>418</v>
      </c>
      <c r="E650" s="152">
        <v>662</v>
      </c>
      <c r="F650" s="152">
        <v>6</v>
      </c>
      <c r="G650" s="183" t="s">
        <v>207</v>
      </c>
      <c r="H650" s="271" t="s">
        <v>208</v>
      </c>
      <c r="I650" s="271" t="s">
        <v>423</v>
      </c>
      <c r="J650" s="271">
        <v>1</v>
      </c>
      <c r="K650" s="271">
        <v>4</v>
      </c>
      <c r="L650" s="185">
        <v>386</v>
      </c>
      <c r="M650" s="186">
        <v>355.12</v>
      </c>
      <c r="N650" s="187">
        <v>416.88</v>
      </c>
      <c r="O650" s="178">
        <v>614</v>
      </c>
      <c r="P650" s="178"/>
      <c r="Q650" s="178"/>
      <c r="R650" s="178"/>
      <c r="S650" s="178"/>
      <c r="T650" s="178">
        <v>372</v>
      </c>
      <c r="U650" s="178"/>
      <c r="V650" s="178"/>
      <c r="W650" s="178"/>
      <c r="X650" s="178"/>
      <c r="Y650" s="153"/>
      <c r="Z650" s="153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53"/>
      <c r="AL650" s="153"/>
      <c r="AM650" s="178"/>
      <c r="AN650" s="178"/>
      <c r="AO650" s="214"/>
      <c r="AP650" s="168">
        <v>21</v>
      </c>
      <c r="AQ650" s="169">
        <v>171</v>
      </c>
      <c r="AR650" s="167"/>
      <c r="AS650" s="167"/>
      <c r="AT650" s="167"/>
      <c r="AU650" s="167"/>
      <c r="AV650" s="167">
        <v>656</v>
      </c>
      <c r="AW650" s="167"/>
      <c r="AX650" s="167">
        <v>8</v>
      </c>
      <c r="AY650" s="167">
        <v>5</v>
      </c>
      <c r="AZ650" s="167"/>
      <c r="BA650" s="167"/>
      <c r="BB650" s="167"/>
      <c r="BC650" s="167"/>
      <c r="BD650" s="167"/>
      <c r="BE650" s="167"/>
      <c r="BF650" s="167"/>
      <c r="BG650" s="167"/>
      <c r="BH650" s="167">
        <v>659</v>
      </c>
      <c r="BI650" s="167"/>
      <c r="BJ650" s="167"/>
      <c r="BK650" s="167"/>
      <c r="BL650" s="167"/>
      <c r="BM650" s="167"/>
      <c r="BN650" s="167"/>
      <c r="BO650" s="167"/>
      <c r="BP650" s="167"/>
      <c r="BQ650" s="167"/>
      <c r="BR650" s="167"/>
      <c r="BS650" s="167"/>
      <c r="BT650" s="167"/>
      <c r="BU650" s="167"/>
      <c r="BV650" s="167"/>
      <c r="BW650" s="167"/>
      <c r="BX650" s="170"/>
      <c r="BY650" s="170"/>
      <c r="BZ650" s="170"/>
      <c r="CA650" s="170"/>
      <c r="CB650" s="170"/>
      <c r="CC650" s="170"/>
      <c r="CD650" s="170"/>
      <c r="CE650" s="170"/>
      <c r="CF650" s="170"/>
      <c r="CG650" s="171"/>
      <c r="CH650" s="166">
        <v>1.4999999999999999E-2</v>
      </c>
      <c r="CI650" s="283"/>
      <c r="CJ650" s="172"/>
      <c r="CK650" s="154"/>
      <c r="CL650" s="154"/>
      <c r="CM650" s="154"/>
      <c r="CN650" s="154"/>
      <c r="CO650" s="154" t="s">
        <v>400</v>
      </c>
      <c r="CP650" s="273" t="s">
        <v>401</v>
      </c>
      <c r="CQ650" s="250"/>
      <c r="CR650" s="250"/>
      <c r="CS650" s="250">
        <v>13</v>
      </c>
      <c r="CT650" s="250"/>
      <c r="CU650" s="250"/>
      <c r="CV650" s="250"/>
      <c r="CW650" s="250"/>
      <c r="CX650" s="250"/>
      <c r="CY650" s="250" t="str">
        <f t="shared" si="160"/>
        <v/>
      </c>
      <c r="CZ650" s="178">
        <f t="shared" si="161"/>
        <v>614</v>
      </c>
      <c r="DA650" s="178">
        <f t="shared" si="162"/>
        <v>372</v>
      </c>
      <c r="DB650" s="243">
        <f t="shared" si="163"/>
        <v>656</v>
      </c>
      <c r="DC650" s="12">
        <f t="shared" si="164"/>
        <v>13</v>
      </c>
      <c r="DD650" s="271">
        <f t="shared" si="165"/>
        <v>3</v>
      </c>
      <c r="DE650" s="271" t="str">
        <f t="shared" si="166"/>
        <v/>
      </c>
      <c r="DF650" s="167" t="str">
        <f t="shared" si="167"/>
        <v/>
      </c>
      <c r="DG650" s="271" t="str">
        <f t="shared" si="168"/>
        <v/>
      </c>
      <c r="DH650" s="243">
        <f t="shared" si="169"/>
        <v>659</v>
      </c>
      <c r="DI650" s="281">
        <f t="shared" si="170"/>
        <v>4.552352048558422E-3</v>
      </c>
      <c r="DK650" s="12" t="str">
        <f t="shared" si="171"/>
        <v/>
      </c>
      <c r="DM650" s="242">
        <f t="shared" si="172"/>
        <v>-14</v>
      </c>
      <c r="DN650" s="250">
        <f t="shared" si="173"/>
        <v>0</v>
      </c>
      <c r="DO650" s="250">
        <f t="shared" si="174"/>
        <v>1</v>
      </c>
      <c r="DP650" s="250">
        <f t="shared" si="175"/>
        <v>1</v>
      </c>
      <c r="DQ650" s="250"/>
      <c r="DR650" s="250"/>
      <c r="DS650" s="250"/>
      <c r="DT650" s="250"/>
      <c r="DU650" s="250"/>
      <c r="DV650" s="250"/>
      <c r="DW650" s="250"/>
      <c r="DX650" s="250"/>
      <c r="DY650" s="250"/>
      <c r="DZ650" s="250"/>
      <c r="EA650" s="250"/>
      <c r="EB650" s="250"/>
      <c r="EC650" s="250"/>
      <c r="ED650" s="250"/>
      <c r="EE650" s="250"/>
      <c r="EF650" s="250"/>
      <c r="EG650" s="250"/>
      <c r="EH650" s="250"/>
      <c r="EI650" s="250"/>
    </row>
    <row r="651" spans="1:139" s="184" customFormat="1" ht="31.5" customHeight="1" x14ac:dyDescent="0.2">
      <c r="A651" s="179">
        <v>2022</v>
      </c>
      <c r="B651" s="152">
        <v>3</v>
      </c>
      <c r="C651" s="282">
        <v>44650</v>
      </c>
      <c r="D651" s="152">
        <v>418</v>
      </c>
      <c r="E651" s="152">
        <v>663</v>
      </c>
      <c r="F651" s="152">
        <v>6</v>
      </c>
      <c r="G651" s="183" t="s">
        <v>209</v>
      </c>
      <c r="H651" s="271" t="s">
        <v>210</v>
      </c>
      <c r="I651" s="271" t="s">
        <v>423</v>
      </c>
      <c r="J651" s="271">
        <v>1</v>
      </c>
      <c r="K651" s="271">
        <v>4</v>
      </c>
      <c r="L651" s="185">
        <v>341</v>
      </c>
      <c r="M651" s="186">
        <v>313.72000000000003</v>
      </c>
      <c r="N651" s="187">
        <v>368.28</v>
      </c>
      <c r="O651" s="178">
        <v>560</v>
      </c>
      <c r="P651" s="178"/>
      <c r="Q651" s="178"/>
      <c r="R651" s="178"/>
      <c r="S651" s="178"/>
      <c r="T651" s="178">
        <v>335</v>
      </c>
      <c r="U651" s="178"/>
      <c r="V651" s="178"/>
      <c r="W651" s="178"/>
      <c r="X651" s="178"/>
      <c r="Y651" s="153"/>
      <c r="Z651" s="153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53"/>
      <c r="AL651" s="153"/>
      <c r="AM651" s="178"/>
      <c r="AN651" s="178"/>
      <c r="AO651" s="214"/>
      <c r="AP651" s="168">
        <v>21</v>
      </c>
      <c r="AQ651" s="169">
        <v>171</v>
      </c>
      <c r="AR651" s="167"/>
      <c r="AS651" s="167"/>
      <c r="AT651" s="167"/>
      <c r="AU651" s="167"/>
      <c r="AV651" s="167"/>
      <c r="AW651" s="167"/>
      <c r="AX651" s="167"/>
      <c r="AY651" s="167"/>
      <c r="AZ651" s="167"/>
      <c r="BA651" s="167"/>
      <c r="BB651" s="167"/>
      <c r="BC651" s="167"/>
      <c r="BD651" s="167"/>
      <c r="BE651" s="167"/>
      <c r="BF651" s="167"/>
      <c r="BG651" s="167"/>
      <c r="BH651" s="167"/>
      <c r="BI651" s="167"/>
      <c r="BJ651" s="167"/>
      <c r="BK651" s="167"/>
      <c r="BL651" s="167"/>
      <c r="BM651" s="167"/>
      <c r="BN651" s="167"/>
      <c r="BO651" s="167"/>
      <c r="BP651" s="167"/>
      <c r="BQ651" s="167"/>
      <c r="BR651" s="167"/>
      <c r="BS651" s="167"/>
      <c r="BT651" s="167"/>
      <c r="BU651" s="167"/>
      <c r="BV651" s="167"/>
      <c r="BW651" s="167"/>
      <c r="BX651" s="170"/>
      <c r="BY651" s="170"/>
      <c r="BZ651" s="170"/>
      <c r="CA651" s="170"/>
      <c r="CB651" s="170"/>
      <c r="CC651" s="170"/>
      <c r="CD651" s="170"/>
      <c r="CE651" s="170"/>
      <c r="CF651" s="170"/>
      <c r="CG651" s="171"/>
      <c r="CH651" s="166">
        <v>1.4999999999999999E-2</v>
      </c>
      <c r="CI651" s="283"/>
      <c r="CJ651" s="172"/>
      <c r="CK651" s="154"/>
      <c r="CL651" s="154"/>
      <c r="CM651" s="154"/>
      <c r="CN651" s="154"/>
      <c r="CO651" s="154" t="s">
        <v>400</v>
      </c>
      <c r="CP651" s="273" t="s">
        <v>401</v>
      </c>
      <c r="CQ651" s="250"/>
      <c r="CR651" s="250"/>
      <c r="CS651" s="250">
        <v>13</v>
      </c>
      <c r="CT651" s="250"/>
      <c r="CU651" s="250"/>
      <c r="CV651" s="250"/>
      <c r="CW651" s="250"/>
      <c r="CX651" s="250"/>
      <c r="CY651" s="250" t="str">
        <f t="shared" si="160"/>
        <v/>
      </c>
      <c r="CZ651" s="178">
        <f t="shared" si="161"/>
        <v>560</v>
      </c>
      <c r="DA651" s="178">
        <f t="shared" si="162"/>
        <v>335</v>
      </c>
      <c r="DB651" s="243">
        <f t="shared" si="163"/>
        <v>0</v>
      </c>
      <c r="DC651" s="12">
        <f t="shared" si="164"/>
        <v>0</v>
      </c>
      <c r="DD651" s="271">
        <f t="shared" si="165"/>
        <v>0</v>
      </c>
      <c r="DE651" s="271" t="str">
        <f t="shared" si="166"/>
        <v/>
      </c>
      <c r="DF651" s="167" t="str">
        <f t="shared" si="167"/>
        <v/>
      </c>
      <c r="DG651" s="271" t="str">
        <f t="shared" si="168"/>
        <v/>
      </c>
      <c r="DH651" s="243">
        <f t="shared" si="169"/>
        <v>0</v>
      </c>
      <c r="DI651" s="281" t="str">
        <f t="shared" si="170"/>
        <v/>
      </c>
      <c r="DK651" s="12" t="str">
        <f t="shared" si="171"/>
        <v/>
      </c>
      <c r="DM651" s="242">
        <f t="shared" si="172"/>
        <v>-6</v>
      </c>
      <c r="DN651" s="250">
        <f t="shared" si="173"/>
        <v>0</v>
      </c>
      <c r="DO651" s="250">
        <f t="shared" si="174"/>
        <v>1</v>
      </c>
      <c r="DP651" s="250">
        <f t="shared" si="175"/>
        <v>1</v>
      </c>
      <c r="DQ651" s="250"/>
      <c r="DR651" s="250"/>
      <c r="DS651" s="250"/>
      <c r="DT651" s="250"/>
      <c r="DU651" s="250"/>
      <c r="DV651" s="250"/>
      <c r="DW651" s="250"/>
      <c r="DX651" s="250"/>
      <c r="DY651" s="250"/>
      <c r="DZ651" s="250"/>
      <c r="EA651" s="250"/>
      <c r="EB651" s="250"/>
      <c r="EC651" s="250"/>
      <c r="ED651" s="250"/>
      <c r="EE651" s="250"/>
      <c r="EF651" s="250"/>
      <c r="EG651" s="250"/>
      <c r="EH651" s="250"/>
      <c r="EI651" s="250"/>
    </row>
    <row r="652" spans="1:139" s="184" customFormat="1" ht="31.5" customHeight="1" x14ac:dyDescent="0.2">
      <c r="A652" s="179">
        <v>2022</v>
      </c>
      <c r="B652" s="152">
        <v>3</v>
      </c>
      <c r="C652" s="282">
        <v>44650</v>
      </c>
      <c r="D652" s="152">
        <v>418</v>
      </c>
      <c r="E652" s="152">
        <v>664</v>
      </c>
      <c r="F652" s="152">
        <v>6</v>
      </c>
      <c r="G652" s="183" t="s">
        <v>211</v>
      </c>
      <c r="H652" s="271" t="s">
        <v>212</v>
      </c>
      <c r="I652" s="271" t="s">
        <v>423</v>
      </c>
      <c r="J652" s="271">
        <v>1</v>
      </c>
      <c r="K652" s="271">
        <v>4</v>
      </c>
      <c r="L652" s="185">
        <v>110</v>
      </c>
      <c r="M652" s="186">
        <v>101.2</v>
      </c>
      <c r="N652" s="187">
        <v>118.8</v>
      </c>
      <c r="O652" s="178">
        <v>168</v>
      </c>
      <c r="P652" s="178"/>
      <c r="Q652" s="178"/>
      <c r="R652" s="178"/>
      <c r="S652" s="178"/>
      <c r="T652" s="178">
        <v>108</v>
      </c>
      <c r="U652" s="178"/>
      <c r="V652" s="178"/>
      <c r="W652" s="178"/>
      <c r="X652" s="178"/>
      <c r="Y652" s="153"/>
      <c r="Z652" s="153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53"/>
      <c r="AL652" s="153"/>
      <c r="AM652" s="178"/>
      <c r="AN652" s="178"/>
      <c r="AO652" s="214"/>
      <c r="AP652" s="168">
        <v>21</v>
      </c>
      <c r="AQ652" s="169">
        <v>171</v>
      </c>
      <c r="AR652" s="167"/>
      <c r="AS652" s="167"/>
      <c r="AT652" s="167"/>
      <c r="AU652" s="167"/>
      <c r="AV652" s="167"/>
      <c r="AW652" s="167"/>
      <c r="AX652" s="167"/>
      <c r="AY652" s="167"/>
      <c r="AZ652" s="167"/>
      <c r="BA652" s="167"/>
      <c r="BB652" s="167"/>
      <c r="BC652" s="167"/>
      <c r="BD652" s="167"/>
      <c r="BE652" s="167"/>
      <c r="BF652" s="167"/>
      <c r="BG652" s="167"/>
      <c r="BH652" s="167"/>
      <c r="BI652" s="167"/>
      <c r="BJ652" s="167"/>
      <c r="BK652" s="167"/>
      <c r="BL652" s="167"/>
      <c r="BM652" s="167"/>
      <c r="BN652" s="167"/>
      <c r="BO652" s="167"/>
      <c r="BP652" s="167"/>
      <c r="BQ652" s="167"/>
      <c r="BR652" s="167"/>
      <c r="BS652" s="167"/>
      <c r="BT652" s="167"/>
      <c r="BU652" s="167"/>
      <c r="BV652" s="167"/>
      <c r="BW652" s="167"/>
      <c r="BX652" s="170"/>
      <c r="BY652" s="170"/>
      <c r="BZ652" s="170"/>
      <c r="CA652" s="170"/>
      <c r="CB652" s="170"/>
      <c r="CC652" s="170"/>
      <c r="CD652" s="170"/>
      <c r="CE652" s="170"/>
      <c r="CF652" s="170"/>
      <c r="CG652" s="171"/>
      <c r="CH652" s="166">
        <v>1.4999999999999999E-2</v>
      </c>
      <c r="CI652" s="283"/>
      <c r="CJ652" s="172"/>
      <c r="CK652" s="154"/>
      <c r="CL652" s="154"/>
      <c r="CM652" s="154"/>
      <c r="CN652" s="154"/>
      <c r="CO652" s="154" t="s">
        <v>400</v>
      </c>
      <c r="CP652" s="273" t="s">
        <v>401</v>
      </c>
      <c r="CQ652" s="250"/>
      <c r="CR652" s="250"/>
      <c r="CS652" s="250">
        <v>13</v>
      </c>
      <c r="CT652" s="250"/>
      <c r="CU652" s="250"/>
      <c r="CV652" s="250"/>
      <c r="CW652" s="250"/>
      <c r="CX652" s="250"/>
      <c r="CY652" s="250" t="str">
        <f t="shared" si="160"/>
        <v/>
      </c>
      <c r="CZ652" s="178">
        <f t="shared" si="161"/>
        <v>168</v>
      </c>
      <c r="DA652" s="178">
        <f t="shared" si="162"/>
        <v>108</v>
      </c>
      <c r="DB652" s="243">
        <f t="shared" si="163"/>
        <v>0</v>
      </c>
      <c r="DC652" s="12">
        <f t="shared" si="164"/>
        <v>0</v>
      </c>
      <c r="DD652" s="271">
        <f t="shared" si="165"/>
        <v>0</v>
      </c>
      <c r="DE652" s="271" t="str">
        <f t="shared" si="166"/>
        <v/>
      </c>
      <c r="DF652" s="167" t="str">
        <f t="shared" si="167"/>
        <v/>
      </c>
      <c r="DG652" s="271" t="str">
        <f t="shared" si="168"/>
        <v/>
      </c>
      <c r="DH652" s="243">
        <f t="shared" si="169"/>
        <v>0</v>
      </c>
      <c r="DI652" s="281" t="str">
        <f t="shared" si="170"/>
        <v/>
      </c>
      <c r="DK652" s="12" t="str">
        <f t="shared" si="171"/>
        <v/>
      </c>
      <c r="DM652" s="242">
        <f t="shared" si="172"/>
        <v>-2</v>
      </c>
      <c r="DN652" s="250">
        <f t="shared" si="173"/>
        <v>0</v>
      </c>
      <c r="DO652" s="250">
        <f t="shared" si="174"/>
        <v>1</v>
      </c>
      <c r="DP652" s="250">
        <f t="shared" si="175"/>
        <v>1</v>
      </c>
      <c r="DQ652" s="250"/>
      <c r="DR652" s="250"/>
      <c r="DS652" s="250"/>
      <c r="DT652" s="250"/>
      <c r="DU652" s="250"/>
      <c r="DV652" s="250"/>
      <c r="DW652" s="250"/>
      <c r="DX652" s="250"/>
      <c r="DY652" s="250"/>
      <c r="DZ652" s="250"/>
      <c r="EA652" s="250"/>
      <c r="EB652" s="250"/>
      <c r="EC652" s="250"/>
      <c r="ED652" s="250"/>
      <c r="EE652" s="250"/>
      <c r="EF652" s="250"/>
      <c r="EG652" s="250"/>
      <c r="EH652" s="250"/>
      <c r="EI652" s="250"/>
    </row>
    <row r="653" spans="1:139" s="184" customFormat="1" ht="31.5" customHeight="1" x14ac:dyDescent="0.2">
      <c r="A653" s="179">
        <v>2022</v>
      </c>
      <c r="B653" s="152">
        <v>3</v>
      </c>
      <c r="C653" s="282">
        <v>44650</v>
      </c>
      <c r="D653" s="152">
        <v>418</v>
      </c>
      <c r="E653" s="152">
        <v>665</v>
      </c>
      <c r="F653" s="152">
        <v>6</v>
      </c>
      <c r="G653" s="183" t="s">
        <v>213</v>
      </c>
      <c r="H653" s="271" t="s">
        <v>214</v>
      </c>
      <c r="I653" s="271" t="s">
        <v>423</v>
      </c>
      <c r="J653" s="271">
        <v>1</v>
      </c>
      <c r="K653" s="271">
        <v>4</v>
      </c>
      <c r="L653" s="185">
        <v>110</v>
      </c>
      <c r="M653" s="186">
        <v>101.2</v>
      </c>
      <c r="N653" s="187">
        <v>118.8</v>
      </c>
      <c r="O653" s="178">
        <v>171</v>
      </c>
      <c r="P653" s="178"/>
      <c r="Q653" s="178"/>
      <c r="R653" s="178"/>
      <c r="S653" s="178"/>
      <c r="T653" s="178">
        <v>112</v>
      </c>
      <c r="U653" s="178"/>
      <c r="V653" s="178"/>
      <c r="W653" s="178"/>
      <c r="X653" s="178"/>
      <c r="Y653" s="153">
        <v>153</v>
      </c>
      <c r="Z653" s="153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53"/>
      <c r="AL653" s="153"/>
      <c r="AM653" s="178"/>
      <c r="AN653" s="178"/>
      <c r="AO653" s="214"/>
      <c r="AP653" s="168">
        <v>21</v>
      </c>
      <c r="AQ653" s="169">
        <v>171</v>
      </c>
      <c r="AR653" s="167"/>
      <c r="AS653" s="167"/>
      <c r="AT653" s="167"/>
      <c r="AU653" s="167"/>
      <c r="AV653" s="167"/>
      <c r="AW653" s="167"/>
      <c r="AX653" s="167"/>
      <c r="AY653" s="167"/>
      <c r="AZ653" s="167"/>
      <c r="BA653" s="167"/>
      <c r="BB653" s="167"/>
      <c r="BC653" s="167"/>
      <c r="BD653" s="167"/>
      <c r="BE653" s="167"/>
      <c r="BF653" s="167"/>
      <c r="BG653" s="167"/>
      <c r="BH653" s="167"/>
      <c r="BI653" s="167"/>
      <c r="BJ653" s="167"/>
      <c r="BK653" s="167"/>
      <c r="BL653" s="167"/>
      <c r="BM653" s="167"/>
      <c r="BN653" s="167"/>
      <c r="BO653" s="167"/>
      <c r="BP653" s="167"/>
      <c r="BQ653" s="167"/>
      <c r="BR653" s="167"/>
      <c r="BS653" s="167"/>
      <c r="BT653" s="167"/>
      <c r="BU653" s="167"/>
      <c r="BV653" s="167"/>
      <c r="BW653" s="167"/>
      <c r="BX653" s="170"/>
      <c r="BY653" s="170"/>
      <c r="BZ653" s="170"/>
      <c r="CA653" s="170"/>
      <c r="CB653" s="170"/>
      <c r="CC653" s="170"/>
      <c r="CD653" s="170"/>
      <c r="CE653" s="170"/>
      <c r="CF653" s="170"/>
      <c r="CG653" s="171"/>
      <c r="CH653" s="166">
        <v>1.4999999999999999E-2</v>
      </c>
      <c r="CI653" s="283"/>
      <c r="CJ653" s="172"/>
      <c r="CK653" s="154"/>
      <c r="CL653" s="154"/>
      <c r="CM653" s="154"/>
      <c r="CN653" s="154"/>
      <c r="CO653" s="154" t="s">
        <v>400</v>
      </c>
      <c r="CP653" s="273" t="s">
        <v>401</v>
      </c>
      <c r="CQ653" s="250"/>
      <c r="CR653" s="250"/>
      <c r="CS653" s="250">
        <v>13</v>
      </c>
      <c r="CT653" s="250"/>
      <c r="CU653" s="250"/>
      <c r="CV653" s="250"/>
      <c r="CW653" s="250"/>
      <c r="CX653" s="250"/>
      <c r="CY653" s="250" t="str">
        <f t="shared" si="160"/>
        <v/>
      </c>
      <c r="CZ653" s="178">
        <f t="shared" si="161"/>
        <v>171</v>
      </c>
      <c r="DA653" s="178">
        <f t="shared" si="162"/>
        <v>112</v>
      </c>
      <c r="DB653" s="243">
        <f t="shared" si="163"/>
        <v>0</v>
      </c>
      <c r="DC653" s="12">
        <f t="shared" si="164"/>
        <v>0</v>
      </c>
      <c r="DD653" s="271">
        <f t="shared" si="165"/>
        <v>0</v>
      </c>
      <c r="DE653" s="271">
        <f t="shared" si="166"/>
        <v>153</v>
      </c>
      <c r="DF653" s="167">
        <f t="shared" si="167"/>
        <v>24</v>
      </c>
      <c r="DG653" s="271">
        <f t="shared" si="168"/>
        <v>0</v>
      </c>
      <c r="DH653" s="243">
        <f t="shared" si="169"/>
        <v>0</v>
      </c>
      <c r="DI653" s="281" t="str">
        <f t="shared" si="170"/>
        <v/>
      </c>
      <c r="DK653" s="12">
        <f t="shared" si="171"/>
        <v>3</v>
      </c>
      <c r="DM653" s="242">
        <f t="shared" si="172"/>
        <v>2</v>
      </c>
      <c r="DN653" s="250">
        <f t="shared" si="173"/>
        <v>1</v>
      </c>
      <c r="DO653" s="250">
        <f t="shared" si="174"/>
        <v>1</v>
      </c>
      <c r="DP653" s="250">
        <f t="shared" si="175"/>
        <v>1</v>
      </c>
      <c r="DQ653" s="250"/>
      <c r="DR653" s="250"/>
      <c r="DS653" s="250"/>
      <c r="DT653" s="250"/>
      <c r="DU653" s="250"/>
      <c r="DV653" s="250"/>
      <c r="DW653" s="250"/>
      <c r="DX653" s="250"/>
      <c r="DY653" s="250"/>
      <c r="DZ653" s="250"/>
      <c r="EA653" s="250"/>
      <c r="EB653" s="250"/>
      <c r="EC653" s="250"/>
      <c r="ED653" s="250"/>
      <c r="EE653" s="250"/>
      <c r="EF653" s="250"/>
      <c r="EG653" s="250"/>
      <c r="EH653" s="250"/>
      <c r="EI653" s="250"/>
    </row>
    <row r="654" spans="1:139" s="184" customFormat="1" ht="31.5" customHeight="1" x14ac:dyDescent="0.2">
      <c r="A654" s="179">
        <v>2022</v>
      </c>
      <c r="B654" s="152">
        <v>3</v>
      </c>
      <c r="C654" s="282">
        <v>44650</v>
      </c>
      <c r="D654" s="152">
        <v>182</v>
      </c>
      <c r="E654" s="152">
        <v>331</v>
      </c>
      <c r="F654" s="152">
        <v>7</v>
      </c>
      <c r="G654" s="183" t="s">
        <v>279</v>
      </c>
      <c r="H654" s="271" t="s">
        <v>280</v>
      </c>
      <c r="I654" s="271" t="s">
        <v>365</v>
      </c>
      <c r="J654" s="271">
        <v>4</v>
      </c>
      <c r="K654" s="271">
        <v>2</v>
      </c>
      <c r="L654" s="185">
        <v>332</v>
      </c>
      <c r="M654" s="186">
        <v>312.41199999999998</v>
      </c>
      <c r="N654" s="187">
        <v>355.572</v>
      </c>
      <c r="O654" s="178"/>
      <c r="P654" s="178"/>
      <c r="Q654" s="178"/>
      <c r="R654" s="178">
        <v>540</v>
      </c>
      <c r="S654" s="178">
        <v>550</v>
      </c>
      <c r="T654" s="178"/>
      <c r="U654" s="178"/>
      <c r="V654" s="178"/>
      <c r="W654" s="178">
        <v>335</v>
      </c>
      <c r="X654" s="178">
        <v>337</v>
      </c>
      <c r="Y654" s="153"/>
      <c r="Z654" s="153"/>
      <c r="AA654" s="178">
        <v>456</v>
      </c>
      <c r="AB654" s="178">
        <v>480</v>
      </c>
      <c r="AC654" s="178">
        <v>437</v>
      </c>
      <c r="AD654" s="178">
        <v>446</v>
      </c>
      <c r="AE654" s="178">
        <v>450</v>
      </c>
      <c r="AF654" s="178">
        <v>350</v>
      </c>
      <c r="AG654" s="178">
        <v>341</v>
      </c>
      <c r="AH654" s="178">
        <v>336</v>
      </c>
      <c r="AI654" s="178">
        <v>336</v>
      </c>
      <c r="AJ654" s="178">
        <v>343</v>
      </c>
      <c r="AK654" s="153"/>
      <c r="AL654" s="153"/>
      <c r="AM654" s="178"/>
      <c r="AN654" s="178"/>
      <c r="AO654" s="214"/>
      <c r="AP654" s="168">
        <v>110</v>
      </c>
      <c r="AQ654" s="169">
        <v>131</v>
      </c>
      <c r="AR654" s="167"/>
      <c r="AS654" s="167"/>
      <c r="AT654" s="167"/>
      <c r="AU654" s="167"/>
      <c r="AV654" s="167"/>
      <c r="AW654" s="167"/>
      <c r="AX654" s="167"/>
      <c r="AY654" s="167"/>
      <c r="AZ654" s="167"/>
      <c r="BA654" s="167"/>
      <c r="BB654" s="167"/>
      <c r="BC654" s="167"/>
      <c r="BD654" s="167"/>
      <c r="BE654" s="167"/>
      <c r="BF654" s="167"/>
      <c r="BG654" s="167"/>
      <c r="BH654" s="167"/>
      <c r="BI654" s="167"/>
      <c r="BJ654" s="167"/>
      <c r="BK654" s="167"/>
      <c r="BL654" s="167"/>
      <c r="BM654" s="167"/>
      <c r="BN654" s="167"/>
      <c r="BO654" s="167"/>
      <c r="BP654" s="167"/>
      <c r="BQ654" s="167"/>
      <c r="BR654" s="167"/>
      <c r="BS654" s="167"/>
      <c r="BT654" s="167"/>
      <c r="BU654" s="167"/>
      <c r="BV654" s="167"/>
      <c r="BW654" s="167"/>
      <c r="BX654" s="170"/>
      <c r="BY654" s="170"/>
      <c r="BZ654" s="170"/>
      <c r="CA654" s="170"/>
      <c r="CB654" s="170"/>
      <c r="CC654" s="170"/>
      <c r="CD654" s="170"/>
      <c r="CE654" s="170"/>
      <c r="CF654" s="170"/>
      <c r="CG654" s="171"/>
      <c r="CH654" s="166">
        <v>1.4999999999999999E-2</v>
      </c>
      <c r="CI654" s="283"/>
      <c r="CJ654" s="172"/>
      <c r="CK654" s="154"/>
      <c r="CL654" s="154"/>
      <c r="CM654" s="154"/>
      <c r="CN654" s="154"/>
      <c r="CO654" s="154" t="s">
        <v>367</v>
      </c>
      <c r="CP654" s="273" t="s">
        <v>368</v>
      </c>
      <c r="CQ654" s="250" t="s">
        <v>432</v>
      </c>
      <c r="CR654" s="250" t="s">
        <v>370</v>
      </c>
      <c r="CS654" s="250">
        <v>13</v>
      </c>
      <c r="CT654" s="250"/>
      <c r="CU654" s="250"/>
      <c r="CV654" s="250"/>
      <c r="CW654" s="250"/>
      <c r="CX654" s="250"/>
      <c r="CY654" s="250" t="str">
        <f t="shared" si="160"/>
        <v/>
      </c>
      <c r="CZ654" s="178">
        <f t="shared" si="161"/>
        <v>480</v>
      </c>
      <c r="DA654" s="178">
        <f t="shared" si="162"/>
        <v>339.71428571428572</v>
      </c>
      <c r="DB654" s="243">
        <f t="shared" si="163"/>
        <v>0</v>
      </c>
      <c r="DC654" s="12">
        <f t="shared" si="164"/>
        <v>0</v>
      </c>
      <c r="DD654" s="271">
        <f t="shared" si="165"/>
        <v>0</v>
      </c>
      <c r="DE654" s="271" t="str">
        <f t="shared" si="166"/>
        <v/>
      </c>
      <c r="DF654" s="167" t="str">
        <f t="shared" si="167"/>
        <v/>
      </c>
      <c r="DG654" s="271" t="str">
        <f t="shared" si="168"/>
        <v/>
      </c>
      <c r="DH654" s="243">
        <f t="shared" si="169"/>
        <v>0</v>
      </c>
      <c r="DI654" s="281" t="str">
        <f t="shared" si="170"/>
        <v/>
      </c>
      <c r="DK654" s="12" t="str">
        <f t="shared" si="171"/>
        <v/>
      </c>
      <c r="DM654" s="242">
        <f t="shared" si="172"/>
        <v>7.7142857142857224</v>
      </c>
      <c r="DN654" s="250">
        <f t="shared" si="173"/>
        <v>0</v>
      </c>
      <c r="DO654" s="250">
        <f t="shared" si="174"/>
        <v>1</v>
      </c>
      <c r="DP654" s="250">
        <f t="shared" si="175"/>
        <v>1</v>
      </c>
      <c r="DQ654" s="250"/>
      <c r="DR654" s="250"/>
      <c r="DS654" s="250"/>
      <c r="DT654" s="250"/>
      <c r="DU654" s="250"/>
      <c r="DV654" s="250"/>
      <c r="DW654" s="250"/>
      <c r="DX654" s="250"/>
      <c r="DY654" s="250"/>
      <c r="DZ654" s="250"/>
      <c r="EA654" s="250"/>
      <c r="EB654" s="250"/>
      <c r="EC654" s="250"/>
      <c r="ED654" s="250"/>
      <c r="EE654" s="250"/>
      <c r="EF654" s="250"/>
      <c r="EG654" s="250"/>
      <c r="EH654" s="250"/>
      <c r="EI654" s="250"/>
    </row>
    <row r="655" spans="1:139" s="184" customFormat="1" ht="31.5" customHeight="1" x14ac:dyDescent="0.2">
      <c r="A655" s="179">
        <v>2022</v>
      </c>
      <c r="B655" s="152">
        <v>3</v>
      </c>
      <c r="C655" s="282">
        <v>44650</v>
      </c>
      <c r="D655" s="152">
        <v>388</v>
      </c>
      <c r="E655" s="152">
        <v>564</v>
      </c>
      <c r="F655" s="152">
        <v>7</v>
      </c>
      <c r="G655" s="183" t="s">
        <v>293</v>
      </c>
      <c r="H655" s="271" t="s">
        <v>294</v>
      </c>
      <c r="I655" s="271" t="s">
        <v>365</v>
      </c>
      <c r="J655" s="271">
        <v>3</v>
      </c>
      <c r="K655" s="271">
        <v>4</v>
      </c>
      <c r="L655" s="185">
        <v>119</v>
      </c>
      <c r="M655" s="186">
        <v>109.48</v>
      </c>
      <c r="N655" s="187">
        <v>128.52000000000001</v>
      </c>
      <c r="O655" s="178">
        <v>150</v>
      </c>
      <c r="P655" s="178"/>
      <c r="Q655" s="178"/>
      <c r="R655" s="178">
        <v>143</v>
      </c>
      <c r="S655" s="178">
        <v>155</v>
      </c>
      <c r="T655" s="178">
        <v>106</v>
      </c>
      <c r="U655" s="178"/>
      <c r="V655" s="178"/>
      <c r="W655" s="178">
        <v>103</v>
      </c>
      <c r="X655" s="178">
        <v>115</v>
      </c>
      <c r="Y655" s="153"/>
      <c r="Z655" s="153"/>
      <c r="AA655" s="178">
        <v>144</v>
      </c>
      <c r="AB655" s="178">
        <v>155</v>
      </c>
      <c r="AC655" s="178">
        <v>154</v>
      </c>
      <c r="AD655" s="178">
        <v>160</v>
      </c>
      <c r="AE655" s="178">
        <v>170</v>
      </c>
      <c r="AF655" s="178">
        <v>110</v>
      </c>
      <c r="AG655" s="178">
        <v>118</v>
      </c>
      <c r="AH655" s="178">
        <v>114</v>
      </c>
      <c r="AI655" s="178">
        <v>118</v>
      </c>
      <c r="AJ655" s="178">
        <v>120</v>
      </c>
      <c r="AK655" s="153"/>
      <c r="AL655" s="153"/>
      <c r="AM655" s="178"/>
      <c r="AN655" s="178"/>
      <c r="AO655" s="214"/>
      <c r="AP655" s="168">
        <v>83</v>
      </c>
      <c r="AQ655" s="169">
        <v>130</v>
      </c>
      <c r="AR655" s="167"/>
      <c r="AS655" s="167"/>
      <c r="AT655" s="167"/>
      <c r="AU655" s="167"/>
      <c r="AV655" s="167"/>
      <c r="AW655" s="167">
        <v>3</v>
      </c>
      <c r="AX655" s="167">
        <v>3</v>
      </c>
      <c r="AY655" s="167"/>
      <c r="AZ655" s="167"/>
      <c r="BA655" s="167"/>
      <c r="BB655" s="167"/>
      <c r="BC655" s="167"/>
      <c r="BD655" s="167"/>
      <c r="BE655" s="167"/>
      <c r="BF655" s="167"/>
      <c r="BG655" s="167"/>
      <c r="BH655" s="167"/>
      <c r="BI655" s="167"/>
      <c r="BJ655" s="167"/>
      <c r="BK655" s="167">
        <v>700</v>
      </c>
      <c r="BL655" s="167">
        <v>1</v>
      </c>
      <c r="BM655" s="167">
        <v>1</v>
      </c>
      <c r="BN655" s="167">
        <v>6</v>
      </c>
      <c r="BO655" s="167"/>
      <c r="BP655" s="167"/>
      <c r="BQ655" s="167"/>
      <c r="BR655" s="167"/>
      <c r="BS655" s="167"/>
      <c r="BT655" s="167"/>
      <c r="BU655" s="167"/>
      <c r="BV655" s="167"/>
      <c r="BW655" s="167">
        <v>1</v>
      </c>
      <c r="BX655" s="170">
        <v>1</v>
      </c>
      <c r="BY655" s="170"/>
      <c r="BZ655" s="170"/>
      <c r="CA655" s="170"/>
      <c r="CB655" s="170"/>
      <c r="CC655" s="170"/>
      <c r="CD655" s="170"/>
      <c r="CE655" s="170"/>
      <c r="CF655" s="170"/>
      <c r="CG655" s="171"/>
      <c r="CH655" s="166">
        <v>1.4999999999999999E-2</v>
      </c>
      <c r="CI655" s="283"/>
      <c r="CJ655" s="172"/>
      <c r="CK655" s="154"/>
      <c r="CL655" s="154"/>
      <c r="CM655" s="154"/>
      <c r="CN655" s="154"/>
      <c r="CO655" s="154" t="s">
        <v>400</v>
      </c>
      <c r="CP655" s="273" t="s">
        <v>401</v>
      </c>
      <c r="CQ655" s="250"/>
      <c r="CR655" s="250"/>
      <c r="CS655" s="250">
        <v>13</v>
      </c>
      <c r="CT655" s="250"/>
      <c r="CU655" s="250"/>
      <c r="CV655" s="250"/>
      <c r="CW655" s="250"/>
      <c r="CX655" s="250"/>
      <c r="CY655" s="250" t="str">
        <f t="shared" si="160"/>
        <v/>
      </c>
      <c r="CZ655" s="178">
        <f t="shared" si="161"/>
        <v>154</v>
      </c>
      <c r="DA655" s="178">
        <f t="shared" si="162"/>
        <v>113</v>
      </c>
      <c r="DB655" s="243">
        <f t="shared" si="163"/>
        <v>700</v>
      </c>
      <c r="DC655" s="12">
        <f t="shared" si="164"/>
        <v>14</v>
      </c>
      <c r="DD655" s="271">
        <f t="shared" si="165"/>
        <v>4</v>
      </c>
      <c r="DE655" s="271" t="str">
        <f t="shared" si="166"/>
        <v/>
      </c>
      <c r="DF655" s="167" t="str">
        <f t="shared" si="167"/>
        <v/>
      </c>
      <c r="DG655" s="271" t="str">
        <f t="shared" si="168"/>
        <v/>
      </c>
      <c r="DH655" s="243">
        <f t="shared" si="169"/>
        <v>704</v>
      </c>
      <c r="DI655" s="281">
        <f t="shared" si="170"/>
        <v>5.681818181818182E-3</v>
      </c>
      <c r="DK655" s="12" t="str">
        <f t="shared" si="171"/>
        <v/>
      </c>
      <c r="DM655" s="242">
        <f t="shared" si="172"/>
        <v>-6</v>
      </c>
      <c r="DN655" s="250">
        <f t="shared" si="173"/>
        <v>0</v>
      </c>
      <c r="DO655" s="250">
        <f t="shared" si="174"/>
        <v>1</v>
      </c>
      <c r="DP655" s="250">
        <f t="shared" si="175"/>
        <v>1</v>
      </c>
      <c r="DQ655" s="250"/>
      <c r="DR655" s="250"/>
      <c r="DS655" s="250"/>
      <c r="DT655" s="250"/>
      <c r="DU655" s="250"/>
      <c r="DV655" s="250"/>
      <c r="DW655" s="250"/>
      <c r="DX655" s="250"/>
      <c r="DY655" s="250"/>
      <c r="DZ655" s="250"/>
      <c r="EA655" s="250"/>
      <c r="EB655" s="250"/>
      <c r="EC655" s="250"/>
      <c r="ED655" s="250"/>
      <c r="EE655" s="250"/>
      <c r="EF655" s="250"/>
      <c r="EG655" s="250"/>
      <c r="EH655" s="250"/>
      <c r="EI655" s="250"/>
    </row>
    <row r="656" spans="1:139" s="184" customFormat="1" ht="31.5" customHeight="1" x14ac:dyDescent="0.2">
      <c r="A656" s="179">
        <v>2022</v>
      </c>
      <c r="B656" s="152">
        <v>3</v>
      </c>
      <c r="C656" s="282">
        <v>44650</v>
      </c>
      <c r="D656" s="152">
        <v>388</v>
      </c>
      <c r="E656" s="152">
        <v>565</v>
      </c>
      <c r="F656" s="152">
        <v>7</v>
      </c>
      <c r="G656" s="183" t="s">
        <v>295</v>
      </c>
      <c r="H656" s="271" t="s">
        <v>296</v>
      </c>
      <c r="I656" s="271" t="s">
        <v>365</v>
      </c>
      <c r="J656" s="271">
        <v>3</v>
      </c>
      <c r="K656" s="271">
        <v>4</v>
      </c>
      <c r="L656" s="185">
        <v>91</v>
      </c>
      <c r="M656" s="186">
        <v>83.72</v>
      </c>
      <c r="N656" s="187">
        <v>98.28</v>
      </c>
      <c r="O656" s="178">
        <v>110</v>
      </c>
      <c r="P656" s="178"/>
      <c r="Q656" s="178"/>
      <c r="R656" s="178">
        <v>108</v>
      </c>
      <c r="S656" s="178">
        <v>117</v>
      </c>
      <c r="T656" s="178">
        <v>79</v>
      </c>
      <c r="U656" s="178"/>
      <c r="V656" s="178"/>
      <c r="W656" s="178">
        <v>78</v>
      </c>
      <c r="X656" s="178">
        <v>89</v>
      </c>
      <c r="Y656" s="153"/>
      <c r="Z656" s="153"/>
      <c r="AA656" s="178">
        <v>109</v>
      </c>
      <c r="AB656" s="178">
        <v>111</v>
      </c>
      <c r="AC656" s="178">
        <v>107</v>
      </c>
      <c r="AD656" s="178">
        <v>115</v>
      </c>
      <c r="AE656" s="178">
        <v>122</v>
      </c>
      <c r="AF656" s="178">
        <v>86</v>
      </c>
      <c r="AG656" s="178">
        <v>90</v>
      </c>
      <c r="AH656" s="178">
        <v>89</v>
      </c>
      <c r="AI656" s="178">
        <v>88</v>
      </c>
      <c r="AJ656" s="178">
        <v>94</v>
      </c>
      <c r="AK656" s="153"/>
      <c r="AL656" s="153"/>
      <c r="AM656" s="178"/>
      <c r="AN656" s="178"/>
      <c r="AO656" s="214"/>
      <c r="AP656" s="168">
        <v>83</v>
      </c>
      <c r="AQ656" s="169">
        <v>130</v>
      </c>
      <c r="AR656" s="167"/>
      <c r="AS656" s="167"/>
      <c r="AT656" s="167"/>
      <c r="AU656" s="167"/>
      <c r="AV656" s="167"/>
      <c r="AW656" s="167"/>
      <c r="AX656" s="167"/>
      <c r="AY656" s="167"/>
      <c r="AZ656" s="167"/>
      <c r="BA656" s="167"/>
      <c r="BB656" s="167"/>
      <c r="BC656" s="167"/>
      <c r="BD656" s="167"/>
      <c r="BE656" s="167"/>
      <c r="BF656" s="167"/>
      <c r="BG656" s="167"/>
      <c r="BH656" s="167"/>
      <c r="BI656" s="167"/>
      <c r="BJ656" s="167"/>
      <c r="BK656" s="167"/>
      <c r="BL656" s="167"/>
      <c r="BM656" s="167"/>
      <c r="BN656" s="167"/>
      <c r="BO656" s="167"/>
      <c r="BP656" s="167"/>
      <c r="BQ656" s="167"/>
      <c r="BR656" s="167"/>
      <c r="BS656" s="167"/>
      <c r="BT656" s="167"/>
      <c r="BU656" s="167"/>
      <c r="BV656" s="167"/>
      <c r="BW656" s="167"/>
      <c r="BX656" s="170"/>
      <c r="BY656" s="170"/>
      <c r="BZ656" s="170"/>
      <c r="CA656" s="170"/>
      <c r="CB656" s="170"/>
      <c r="CC656" s="170"/>
      <c r="CD656" s="170"/>
      <c r="CE656" s="170"/>
      <c r="CF656" s="170"/>
      <c r="CG656" s="171"/>
      <c r="CH656" s="166">
        <v>1.4999999999999999E-2</v>
      </c>
      <c r="CI656" s="283"/>
      <c r="CJ656" s="172"/>
      <c r="CK656" s="154"/>
      <c r="CL656" s="154"/>
      <c r="CM656" s="154"/>
      <c r="CN656" s="154"/>
      <c r="CO656" s="154" t="s">
        <v>400</v>
      </c>
      <c r="CP656" s="273" t="s">
        <v>401</v>
      </c>
      <c r="CQ656" s="250"/>
      <c r="CR656" s="250"/>
      <c r="CS656" s="250">
        <v>13</v>
      </c>
      <c r="CT656" s="250"/>
      <c r="CU656" s="250"/>
      <c r="CV656" s="250"/>
      <c r="CW656" s="250"/>
      <c r="CX656" s="250"/>
      <c r="CY656" s="250" t="str">
        <f t="shared" si="160"/>
        <v/>
      </c>
      <c r="CZ656" s="178">
        <f t="shared" si="161"/>
        <v>112</v>
      </c>
      <c r="DA656" s="178">
        <f t="shared" si="162"/>
        <v>86.625</v>
      </c>
      <c r="DB656" s="243">
        <f t="shared" si="163"/>
        <v>0</v>
      </c>
      <c r="DC656" s="12">
        <f t="shared" si="164"/>
        <v>0</v>
      </c>
      <c r="DD656" s="271">
        <f t="shared" si="165"/>
        <v>0</v>
      </c>
      <c r="DE656" s="271" t="str">
        <f t="shared" si="166"/>
        <v/>
      </c>
      <c r="DF656" s="167" t="str">
        <f t="shared" si="167"/>
        <v/>
      </c>
      <c r="DG656" s="271" t="str">
        <f t="shared" si="168"/>
        <v/>
      </c>
      <c r="DH656" s="243">
        <f t="shared" si="169"/>
        <v>0</v>
      </c>
      <c r="DI656" s="281" t="str">
        <f t="shared" si="170"/>
        <v/>
      </c>
      <c r="DK656" s="12" t="str">
        <f t="shared" si="171"/>
        <v/>
      </c>
      <c r="DM656" s="242">
        <f t="shared" si="172"/>
        <v>-4.375</v>
      </c>
      <c r="DN656" s="250">
        <f t="shared" si="173"/>
        <v>0</v>
      </c>
      <c r="DO656" s="250">
        <f t="shared" si="174"/>
        <v>1</v>
      </c>
      <c r="DP656" s="250">
        <f t="shared" si="175"/>
        <v>1</v>
      </c>
      <c r="DQ656" s="250"/>
      <c r="DR656" s="250"/>
      <c r="DS656" s="250"/>
      <c r="DT656" s="250"/>
      <c r="DU656" s="250"/>
      <c r="DV656" s="250"/>
      <c r="DW656" s="250"/>
      <c r="DX656" s="250"/>
      <c r="DY656" s="250"/>
      <c r="DZ656" s="250"/>
      <c r="EA656" s="250"/>
      <c r="EB656" s="250"/>
      <c r="EC656" s="250"/>
      <c r="ED656" s="250"/>
      <c r="EE656" s="250"/>
      <c r="EF656" s="250"/>
      <c r="EG656" s="250"/>
      <c r="EH656" s="250"/>
      <c r="EI656" s="250"/>
    </row>
    <row r="657" spans="1:139" s="184" customFormat="1" ht="31.5" customHeight="1" x14ac:dyDescent="0.2">
      <c r="A657" s="179">
        <v>2022</v>
      </c>
      <c r="B657" s="152">
        <v>3</v>
      </c>
      <c r="C657" s="282">
        <v>44650</v>
      </c>
      <c r="D657" s="152">
        <v>388</v>
      </c>
      <c r="E657" s="152">
        <v>566</v>
      </c>
      <c r="F657" s="152">
        <v>7</v>
      </c>
      <c r="G657" s="183" t="s">
        <v>297</v>
      </c>
      <c r="H657" s="271" t="s">
        <v>298</v>
      </c>
      <c r="I657" s="271" t="s">
        <v>365</v>
      </c>
      <c r="J657" s="271">
        <v>3</v>
      </c>
      <c r="K657" s="271">
        <v>4</v>
      </c>
      <c r="L657" s="185">
        <v>34</v>
      </c>
      <c r="M657" s="186">
        <v>31.28</v>
      </c>
      <c r="N657" s="187">
        <v>36.72</v>
      </c>
      <c r="O657" s="178">
        <v>56</v>
      </c>
      <c r="P657" s="178"/>
      <c r="Q657" s="178"/>
      <c r="R657" s="178">
        <v>50</v>
      </c>
      <c r="S657" s="178">
        <v>56</v>
      </c>
      <c r="T657" s="178">
        <v>38</v>
      </c>
      <c r="U657" s="178"/>
      <c r="V657" s="178"/>
      <c r="W657" s="178">
        <v>34</v>
      </c>
      <c r="X657" s="178">
        <v>35</v>
      </c>
      <c r="Y657" s="153">
        <v>135</v>
      </c>
      <c r="Z657" s="153">
        <v>138</v>
      </c>
      <c r="AA657" s="178">
        <v>58</v>
      </c>
      <c r="AB657" s="178">
        <v>66</v>
      </c>
      <c r="AC657" s="178">
        <v>52</v>
      </c>
      <c r="AD657" s="178">
        <v>60</v>
      </c>
      <c r="AE657" s="178">
        <v>66</v>
      </c>
      <c r="AF657" s="178">
        <v>38</v>
      </c>
      <c r="AG657" s="178">
        <v>55</v>
      </c>
      <c r="AH657" s="178">
        <v>38</v>
      </c>
      <c r="AI657" s="178">
        <v>48</v>
      </c>
      <c r="AJ657" s="178">
        <v>62</v>
      </c>
      <c r="AK657" s="153">
        <v>137</v>
      </c>
      <c r="AL657" s="153">
        <v>137</v>
      </c>
      <c r="AM657" s="178"/>
      <c r="AN657" s="178"/>
      <c r="AO657" s="214"/>
      <c r="AP657" s="168">
        <v>83</v>
      </c>
      <c r="AQ657" s="169">
        <v>130</v>
      </c>
      <c r="AR657" s="167"/>
      <c r="AS657" s="167"/>
      <c r="AT657" s="167"/>
      <c r="AU657" s="167"/>
      <c r="AV657" s="167"/>
      <c r="AW657" s="167"/>
      <c r="AX657" s="167"/>
      <c r="AY657" s="167"/>
      <c r="AZ657" s="167"/>
      <c r="BA657" s="167"/>
      <c r="BB657" s="167"/>
      <c r="BC657" s="167"/>
      <c r="BD657" s="167"/>
      <c r="BE657" s="167"/>
      <c r="BF657" s="167"/>
      <c r="BG657" s="167"/>
      <c r="BH657" s="167"/>
      <c r="BI657" s="167"/>
      <c r="BJ657" s="167"/>
      <c r="BK657" s="167"/>
      <c r="BL657" s="167"/>
      <c r="BM657" s="167"/>
      <c r="BN657" s="167"/>
      <c r="BO657" s="167"/>
      <c r="BP657" s="167"/>
      <c r="BQ657" s="167"/>
      <c r="BR657" s="167"/>
      <c r="BS657" s="167"/>
      <c r="BT657" s="167"/>
      <c r="BU657" s="167"/>
      <c r="BV657" s="167"/>
      <c r="BW657" s="167"/>
      <c r="BX657" s="170"/>
      <c r="BY657" s="170"/>
      <c r="BZ657" s="170"/>
      <c r="CA657" s="170"/>
      <c r="CB657" s="170"/>
      <c r="CC657" s="170"/>
      <c r="CD657" s="170"/>
      <c r="CE657" s="170"/>
      <c r="CF657" s="170"/>
      <c r="CG657" s="171"/>
      <c r="CH657" s="166">
        <v>1.4999999999999999E-2</v>
      </c>
      <c r="CI657" s="283"/>
      <c r="CJ657" s="172"/>
      <c r="CK657" s="154"/>
      <c r="CL657" s="154"/>
      <c r="CM657" s="154"/>
      <c r="CN657" s="154"/>
      <c r="CO657" s="154" t="s">
        <v>400</v>
      </c>
      <c r="CP657" s="273" t="s">
        <v>401</v>
      </c>
      <c r="CQ657" s="250"/>
      <c r="CR657" s="250"/>
      <c r="CS657" s="250">
        <v>13</v>
      </c>
      <c r="CT657" s="250"/>
      <c r="CU657" s="250"/>
      <c r="CV657" s="250"/>
      <c r="CW657" s="250"/>
      <c r="CX657" s="250"/>
      <c r="CY657" s="250" t="str">
        <f t="shared" si="160"/>
        <v/>
      </c>
      <c r="CZ657" s="178">
        <f t="shared" si="161"/>
        <v>58</v>
      </c>
      <c r="DA657" s="178">
        <f t="shared" si="162"/>
        <v>43.5</v>
      </c>
      <c r="DB657" s="243">
        <f t="shared" si="163"/>
        <v>0</v>
      </c>
      <c r="DC657" s="12">
        <f t="shared" si="164"/>
        <v>0</v>
      </c>
      <c r="DD657" s="271">
        <f t="shared" si="165"/>
        <v>0</v>
      </c>
      <c r="DE657" s="271">
        <f t="shared" si="166"/>
        <v>137</v>
      </c>
      <c r="DF657" s="167">
        <f t="shared" si="167"/>
        <v>79</v>
      </c>
      <c r="DG657" s="271">
        <f t="shared" si="168"/>
        <v>0</v>
      </c>
      <c r="DH657" s="243">
        <f t="shared" si="169"/>
        <v>0</v>
      </c>
      <c r="DI657" s="281" t="str">
        <f t="shared" si="170"/>
        <v/>
      </c>
      <c r="DK657" s="12">
        <f t="shared" si="171"/>
        <v>-4</v>
      </c>
      <c r="DM657" s="242">
        <f t="shared" si="172"/>
        <v>9.5</v>
      </c>
      <c r="DN657" s="250">
        <f t="shared" si="173"/>
        <v>0</v>
      </c>
      <c r="DO657" s="250">
        <f t="shared" si="174"/>
        <v>1</v>
      </c>
      <c r="DP657" s="250">
        <f t="shared" si="175"/>
        <v>0</v>
      </c>
      <c r="DQ657" s="250"/>
      <c r="DR657" s="250"/>
      <c r="DS657" s="250"/>
      <c r="DT657" s="250"/>
      <c r="DU657" s="250"/>
      <c r="DV657" s="250"/>
      <c r="DW657" s="250"/>
      <c r="DX657" s="250"/>
      <c r="DY657" s="250"/>
      <c r="DZ657" s="250"/>
      <c r="EA657" s="250"/>
      <c r="EB657" s="250"/>
      <c r="EC657" s="250"/>
      <c r="ED657" s="250"/>
      <c r="EE657" s="250"/>
      <c r="EF657" s="250"/>
      <c r="EG657" s="250"/>
      <c r="EH657" s="250"/>
      <c r="EI657" s="250"/>
    </row>
    <row r="658" spans="1:139" s="184" customFormat="1" ht="31.5" customHeight="1" x14ac:dyDescent="0.2">
      <c r="A658" s="179">
        <v>2022</v>
      </c>
      <c r="B658" s="152">
        <v>3</v>
      </c>
      <c r="C658" s="282">
        <v>44650</v>
      </c>
      <c r="D658" s="152">
        <v>380</v>
      </c>
      <c r="E658" s="152">
        <v>443</v>
      </c>
      <c r="F658" s="152">
        <v>8</v>
      </c>
      <c r="G658" s="183" t="s">
        <v>245</v>
      </c>
      <c r="H658" s="271" t="s">
        <v>246</v>
      </c>
      <c r="I658" s="271" t="s">
        <v>365</v>
      </c>
      <c r="J658" s="271">
        <v>4</v>
      </c>
      <c r="K658" s="271">
        <v>2</v>
      </c>
      <c r="L658" s="185">
        <v>184</v>
      </c>
      <c r="M658" s="186">
        <v>177.00800000000001</v>
      </c>
      <c r="N658" s="187">
        <v>195.04</v>
      </c>
      <c r="O658" s="178">
        <v>282</v>
      </c>
      <c r="P658" s="178"/>
      <c r="Q658" s="178"/>
      <c r="R658" s="178">
        <v>284</v>
      </c>
      <c r="S658" s="178">
        <v>275</v>
      </c>
      <c r="T658" s="178">
        <v>162</v>
      </c>
      <c r="U658" s="178"/>
      <c r="V658" s="178"/>
      <c r="W658" s="178">
        <v>177</v>
      </c>
      <c r="X658" s="178">
        <v>169</v>
      </c>
      <c r="Y658" s="153"/>
      <c r="Z658" s="153"/>
      <c r="AA658" s="178">
        <v>280</v>
      </c>
      <c r="AB658" s="178">
        <v>301</v>
      </c>
      <c r="AC658" s="178">
        <v>314</v>
      </c>
      <c r="AD658" s="178">
        <v>308</v>
      </c>
      <c r="AE658" s="178">
        <v>300</v>
      </c>
      <c r="AF658" s="178">
        <v>190</v>
      </c>
      <c r="AG658" s="178">
        <v>188</v>
      </c>
      <c r="AH658" s="178">
        <v>200</v>
      </c>
      <c r="AI658" s="178">
        <v>196</v>
      </c>
      <c r="AJ658" s="178">
        <v>188</v>
      </c>
      <c r="AK658" s="153"/>
      <c r="AL658" s="153"/>
      <c r="AM658" s="178"/>
      <c r="AN658" s="178"/>
      <c r="AO658" s="214"/>
      <c r="AP658" s="168">
        <v>90</v>
      </c>
      <c r="AQ658" s="169">
        <v>160</v>
      </c>
      <c r="AR658" s="167"/>
      <c r="AS658" s="167"/>
      <c r="AT658" s="167"/>
      <c r="AU658" s="167"/>
      <c r="AV658" s="167"/>
      <c r="AW658" s="167"/>
      <c r="AX658" s="167">
        <v>3</v>
      </c>
      <c r="AY658" s="167"/>
      <c r="AZ658" s="167"/>
      <c r="BA658" s="167"/>
      <c r="BB658" s="167"/>
      <c r="BC658" s="167"/>
      <c r="BD658" s="167"/>
      <c r="BE658" s="167"/>
      <c r="BF658" s="167"/>
      <c r="BG658" s="167"/>
      <c r="BH658" s="167"/>
      <c r="BI658" s="167"/>
      <c r="BJ658" s="167"/>
      <c r="BK658" s="167">
        <v>1860</v>
      </c>
      <c r="BL658" s="167">
        <v>3</v>
      </c>
      <c r="BM658" s="167">
        <v>5</v>
      </c>
      <c r="BN658" s="167">
        <v>4</v>
      </c>
      <c r="BO658" s="167">
        <v>20</v>
      </c>
      <c r="BP658" s="167"/>
      <c r="BQ658" s="167"/>
      <c r="BR658" s="167"/>
      <c r="BS658" s="167">
        <v>10</v>
      </c>
      <c r="BT658" s="167"/>
      <c r="BU658" s="167"/>
      <c r="BV658" s="167"/>
      <c r="BW658" s="167"/>
      <c r="BX658" s="170">
        <v>4</v>
      </c>
      <c r="BY658" s="170"/>
      <c r="BZ658" s="170"/>
      <c r="CA658" s="170"/>
      <c r="CB658" s="170"/>
      <c r="CC658" s="170"/>
      <c r="CD658" s="170"/>
      <c r="CE658" s="170"/>
      <c r="CF658" s="170"/>
      <c r="CG658" s="171"/>
      <c r="CH658" s="166">
        <v>1.4999999999999999E-2</v>
      </c>
      <c r="CI658" s="283"/>
      <c r="CJ658" s="172"/>
      <c r="CK658" s="154"/>
      <c r="CL658" s="154"/>
      <c r="CM658" s="154"/>
      <c r="CN658" s="154"/>
      <c r="CO658" s="154" t="s">
        <v>400</v>
      </c>
      <c r="CP658" s="273" t="s">
        <v>401</v>
      </c>
      <c r="CQ658" s="250"/>
      <c r="CR658" s="250"/>
      <c r="CS658" s="250">
        <v>13</v>
      </c>
      <c r="CT658" s="250"/>
      <c r="CU658" s="250"/>
      <c r="CV658" s="250"/>
      <c r="CW658" s="250"/>
      <c r="CX658" s="250"/>
      <c r="CY658" s="250" t="str">
        <f t="shared" si="160"/>
        <v/>
      </c>
      <c r="CZ658" s="178">
        <f t="shared" si="161"/>
        <v>293</v>
      </c>
      <c r="DA658" s="178">
        <f t="shared" si="162"/>
        <v>183.75</v>
      </c>
      <c r="DB658" s="243">
        <f t="shared" si="163"/>
        <v>1860</v>
      </c>
      <c r="DC658" s="12">
        <f t="shared" si="164"/>
        <v>45</v>
      </c>
      <c r="DD658" s="271">
        <f t="shared" si="165"/>
        <v>23</v>
      </c>
      <c r="DE658" s="271" t="str">
        <f t="shared" si="166"/>
        <v/>
      </c>
      <c r="DF658" s="167" t="str">
        <f t="shared" si="167"/>
        <v/>
      </c>
      <c r="DG658" s="271" t="str">
        <f t="shared" si="168"/>
        <v/>
      </c>
      <c r="DH658" s="243">
        <f t="shared" si="169"/>
        <v>1883</v>
      </c>
      <c r="DI658" s="281">
        <f t="shared" si="170"/>
        <v>1.2214551248008496E-2</v>
      </c>
      <c r="DK658" s="12" t="str">
        <f t="shared" si="171"/>
        <v/>
      </c>
      <c r="DM658" s="242">
        <f t="shared" si="172"/>
        <v>-0.25</v>
      </c>
      <c r="DN658" s="250">
        <f t="shared" si="173"/>
        <v>0</v>
      </c>
      <c r="DO658" s="250">
        <f t="shared" si="174"/>
        <v>1</v>
      </c>
      <c r="DP658" s="250">
        <f t="shared" si="175"/>
        <v>1</v>
      </c>
      <c r="DQ658" s="250"/>
      <c r="DR658" s="250"/>
      <c r="DS658" s="250"/>
      <c r="DT658" s="250"/>
      <c r="DU658" s="250"/>
      <c r="DV658" s="250"/>
      <c r="DW658" s="250"/>
      <c r="DX658" s="250"/>
      <c r="DY658" s="250"/>
      <c r="DZ658" s="250"/>
      <c r="EA658" s="250"/>
      <c r="EB658" s="250"/>
      <c r="EC658" s="250"/>
      <c r="ED658" s="250"/>
      <c r="EE658" s="250"/>
      <c r="EF658" s="250"/>
      <c r="EG658" s="250"/>
      <c r="EH658" s="250"/>
      <c r="EI658" s="250"/>
    </row>
    <row r="659" spans="1:139" s="184" customFormat="1" ht="31.5" customHeight="1" x14ac:dyDescent="0.2">
      <c r="A659" s="179">
        <v>2022</v>
      </c>
      <c r="B659" s="152">
        <v>3</v>
      </c>
      <c r="C659" s="282">
        <v>44650</v>
      </c>
      <c r="D659" s="152">
        <v>380</v>
      </c>
      <c r="E659" s="152">
        <v>444</v>
      </c>
      <c r="F659" s="152">
        <v>8</v>
      </c>
      <c r="G659" s="183" t="s">
        <v>247</v>
      </c>
      <c r="H659" s="271" t="s">
        <v>248</v>
      </c>
      <c r="I659" s="271" t="s">
        <v>365</v>
      </c>
      <c r="J659" s="271">
        <v>4</v>
      </c>
      <c r="K659" s="271">
        <v>2</v>
      </c>
      <c r="L659" s="185">
        <v>166</v>
      </c>
      <c r="M659" s="186">
        <v>159.02799999999999</v>
      </c>
      <c r="N659" s="187">
        <v>175.96</v>
      </c>
      <c r="O659" s="178">
        <v>249</v>
      </c>
      <c r="P659" s="178"/>
      <c r="Q659" s="178"/>
      <c r="R659" s="178">
        <v>283</v>
      </c>
      <c r="S659" s="178">
        <v>270</v>
      </c>
      <c r="T659" s="178">
        <v>149</v>
      </c>
      <c r="U659" s="178"/>
      <c r="V659" s="178"/>
      <c r="W659" s="178">
        <v>161</v>
      </c>
      <c r="X659" s="178">
        <v>153</v>
      </c>
      <c r="Y659" s="153">
        <v>154</v>
      </c>
      <c r="Z659" s="153">
        <v>151</v>
      </c>
      <c r="AA659" s="178">
        <v>270</v>
      </c>
      <c r="AB659" s="178">
        <v>247</v>
      </c>
      <c r="AC659" s="178">
        <v>262</v>
      </c>
      <c r="AD659" s="178">
        <v>254</v>
      </c>
      <c r="AE659" s="178">
        <v>252</v>
      </c>
      <c r="AF659" s="178">
        <v>185</v>
      </c>
      <c r="AG659" s="178">
        <v>174</v>
      </c>
      <c r="AH659" s="178">
        <v>178</v>
      </c>
      <c r="AI659" s="178">
        <v>177</v>
      </c>
      <c r="AJ659" s="178">
        <v>171</v>
      </c>
      <c r="AK659" s="153">
        <v>170</v>
      </c>
      <c r="AL659" s="153">
        <v>170</v>
      </c>
      <c r="AM659" s="178"/>
      <c r="AN659" s="178"/>
      <c r="AO659" s="214"/>
      <c r="AP659" s="168">
        <v>90</v>
      </c>
      <c r="AQ659" s="169">
        <v>160</v>
      </c>
      <c r="AR659" s="167"/>
      <c r="AS659" s="167"/>
      <c r="AT659" s="167"/>
      <c r="AU659" s="167"/>
      <c r="AV659" s="167"/>
      <c r="AW659" s="167"/>
      <c r="AX659" s="167"/>
      <c r="AY659" s="167"/>
      <c r="AZ659" s="167"/>
      <c r="BA659" s="167"/>
      <c r="BB659" s="167"/>
      <c r="BC659" s="167"/>
      <c r="BD659" s="167"/>
      <c r="BE659" s="167"/>
      <c r="BF659" s="167"/>
      <c r="BG659" s="167"/>
      <c r="BH659" s="167"/>
      <c r="BI659" s="167"/>
      <c r="BJ659" s="167"/>
      <c r="BK659" s="167"/>
      <c r="BL659" s="167"/>
      <c r="BM659" s="167"/>
      <c r="BN659" s="167"/>
      <c r="BO659" s="167"/>
      <c r="BP659" s="167"/>
      <c r="BQ659" s="167"/>
      <c r="BR659" s="167"/>
      <c r="BS659" s="167"/>
      <c r="BT659" s="167"/>
      <c r="BU659" s="167"/>
      <c r="BV659" s="167"/>
      <c r="BW659" s="167"/>
      <c r="BX659" s="170"/>
      <c r="BY659" s="170"/>
      <c r="BZ659" s="170"/>
      <c r="CA659" s="170"/>
      <c r="CB659" s="170"/>
      <c r="CC659" s="170"/>
      <c r="CD659" s="170"/>
      <c r="CE659" s="170"/>
      <c r="CF659" s="170"/>
      <c r="CG659" s="171"/>
      <c r="CH659" s="166">
        <v>1.4999999999999999E-2</v>
      </c>
      <c r="CI659" s="283"/>
      <c r="CJ659" s="172"/>
      <c r="CK659" s="154"/>
      <c r="CL659" s="154"/>
      <c r="CM659" s="154"/>
      <c r="CN659" s="154"/>
      <c r="CO659" s="154" t="s">
        <v>400</v>
      </c>
      <c r="CP659" s="273" t="s">
        <v>401</v>
      </c>
      <c r="CQ659" s="250"/>
      <c r="CR659" s="250"/>
      <c r="CS659" s="250">
        <v>13</v>
      </c>
      <c r="CT659" s="250"/>
      <c r="CU659" s="250"/>
      <c r="CV659" s="250"/>
      <c r="CW659" s="250"/>
      <c r="CX659" s="250"/>
      <c r="CY659" s="250" t="str">
        <f t="shared" si="160"/>
        <v/>
      </c>
      <c r="CZ659" s="178">
        <f t="shared" si="161"/>
        <v>261</v>
      </c>
      <c r="DA659" s="178">
        <f t="shared" si="162"/>
        <v>168.5</v>
      </c>
      <c r="DB659" s="243">
        <f t="shared" si="163"/>
        <v>0</v>
      </c>
      <c r="DC659" s="12">
        <f t="shared" si="164"/>
        <v>0</v>
      </c>
      <c r="DD659" s="271">
        <f t="shared" si="165"/>
        <v>0</v>
      </c>
      <c r="DE659" s="271">
        <f t="shared" si="166"/>
        <v>161</v>
      </c>
      <c r="DF659" s="167">
        <f t="shared" si="167"/>
        <v>89</v>
      </c>
      <c r="DG659" s="271">
        <f t="shared" si="168"/>
        <v>0</v>
      </c>
      <c r="DH659" s="243">
        <f t="shared" si="169"/>
        <v>0</v>
      </c>
      <c r="DI659" s="281" t="str">
        <f t="shared" si="170"/>
        <v/>
      </c>
      <c r="DK659" s="12">
        <f t="shared" si="171"/>
        <v>-1</v>
      </c>
      <c r="DM659" s="242">
        <f t="shared" si="172"/>
        <v>2.5</v>
      </c>
      <c r="DN659" s="250">
        <f t="shared" si="173"/>
        <v>0</v>
      </c>
      <c r="DO659" s="250">
        <f t="shared" si="174"/>
        <v>1</v>
      </c>
      <c r="DP659" s="250">
        <f t="shared" si="175"/>
        <v>1</v>
      </c>
      <c r="DQ659" s="250"/>
      <c r="DR659" s="250"/>
      <c r="DS659" s="250"/>
      <c r="DT659" s="250"/>
      <c r="DU659" s="250"/>
      <c r="DV659" s="250"/>
      <c r="DW659" s="250"/>
      <c r="DX659" s="250"/>
      <c r="DY659" s="250"/>
      <c r="DZ659" s="250"/>
      <c r="EA659" s="250"/>
      <c r="EB659" s="250"/>
      <c r="EC659" s="250"/>
      <c r="ED659" s="250"/>
      <c r="EE659" s="250"/>
      <c r="EF659" s="250"/>
      <c r="EG659" s="250"/>
      <c r="EH659" s="250"/>
      <c r="EI659" s="250"/>
    </row>
    <row r="660" spans="1:139" s="184" customFormat="1" ht="31.5" customHeight="1" x14ac:dyDescent="0.2">
      <c r="A660" s="179">
        <v>2022</v>
      </c>
      <c r="B660" s="152">
        <v>3</v>
      </c>
      <c r="C660" s="282">
        <v>44650</v>
      </c>
      <c r="D660" s="152">
        <v>123</v>
      </c>
      <c r="E660" s="152">
        <v>645</v>
      </c>
      <c r="F660" s="152">
        <v>30</v>
      </c>
      <c r="G660" s="183" t="s">
        <v>303</v>
      </c>
      <c r="H660" s="271" t="s">
        <v>304</v>
      </c>
      <c r="I660" s="271" t="s">
        <v>451</v>
      </c>
      <c r="J660" s="271">
        <v>4</v>
      </c>
      <c r="K660" s="271">
        <v>1</v>
      </c>
      <c r="L660" s="185">
        <v>133</v>
      </c>
      <c r="M660" s="186">
        <v>123.69</v>
      </c>
      <c r="N660" s="187">
        <v>142.31</v>
      </c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53">
        <v>142</v>
      </c>
      <c r="Z660" s="153">
        <v>141</v>
      </c>
      <c r="AA660" s="178">
        <v>227</v>
      </c>
      <c r="AB660" s="178">
        <v>190</v>
      </c>
      <c r="AC660" s="178">
        <v>178</v>
      </c>
      <c r="AD660" s="178">
        <v>170</v>
      </c>
      <c r="AE660" s="178">
        <v>176</v>
      </c>
      <c r="AF660" s="178">
        <v>203</v>
      </c>
      <c r="AG660" s="178">
        <v>158</v>
      </c>
      <c r="AH660" s="178">
        <v>144</v>
      </c>
      <c r="AI660" s="178">
        <v>146</v>
      </c>
      <c r="AJ660" s="178">
        <v>150</v>
      </c>
      <c r="AK660" s="153">
        <v>181</v>
      </c>
      <c r="AL660" s="153">
        <v>184</v>
      </c>
      <c r="AM660" s="178"/>
      <c r="AN660" s="178"/>
      <c r="AO660" s="214"/>
      <c r="AP660" s="168">
        <v>80</v>
      </c>
      <c r="AQ660" s="169">
        <v>180</v>
      </c>
      <c r="AR660" s="167"/>
      <c r="AS660" s="167"/>
      <c r="AT660" s="167"/>
      <c r="AU660" s="167"/>
      <c r="AV660" s="167">
        <v>320</v>
      </c>
      <c r="AW660" s="167">
        <v>2</v>
      </c>
      <c r="AX660" s="167">
        <v>1</v>
      </c>
      <c r="AY660" s="167"/>
      <c r="AZ660" s="167"/>
      <c r="BA660" s="167"/>
      <c r="BB660" s="167"/>
      <c r="BC660" s="167"/>
      <c r="BD660" s="167"/>
      <c r="BE660" s="167"/>
      <c r="BF660" s="167"/>
      <c r="BG660" s="167"/>
      <c r="BH660" s="167">
        <v>323</v>
      </c>
      <c r="BI660" s="167"/>
      <c r="BJ660" s="167"/>
      <c r="BK660" s="167">
        <v>1020</v>
      </c>
      <c r="BL660" s="167"/>
      <c r="BM660" s="167">
        <v>3</v>
      </c>
      <c r="BN660" s="167">
        <v>2</v>
      </c>
      <c r="BO660" s="167"/>
      <c r="BP660" s="167"/>
      <c r="BQ660" s="167"/>
      <c r="BR660" s="167"/>
      <c r="BS660" s="167"/>
      <c r="BT660" s="167"/>
      <c r="BU660" s="167"/>
      <c r="BV660" s="167"/>
      <c r="BW660" s="167"/>
      <c r="BX660" s="170">
        <v>4</v>
      </c>
      <c r="BY660" s="170"/>
      <c r="BZ660" s="170"/>
      <c r="CA660" s="170"/>
      <c r="CB660" s="170"/>
      <c r="CC660" s="170"/>
      <c r="CD660" s="170"/>
      <c r="CE660" s="170"/>
      <c r="CF660" s="170"/>
      <c r="CG660" s="171"/>
      <c r="CH660" s="166">
        <v>0.02</v>
      </c>
      <c r="CI660" s="283"/>
      <c r="CJ660" s="172"/>
      <c r="CK660" s="154"/>
      <c r="CL660" s="154"/>
      <c r="CM660" s="154"/>
      <c r="CN660" s="154"/>
      <c r="CO660" s="154" t="s">
        <v>403</v>
      </c>
      <c r="CP660" s="273" t="s">
        <v>403</v>
      </c>
      <c r="CQ660" s="250"/>
      <c r="CR660" s="250"/>
      <c r="CS660" s="250">
        <v>13</v>
      </c>
      <c r="CT660" s="250"/>
      <c r="CU660" s="250"/>
      <c r="CV660" s="250"/>
      <c r="CW660" s="250"/>
      <c r="CX660" s="250"/>
      <c r="CY660" s="250" t="str">
        <f t="shared" si="160"/>
        <v/>
      </c>
      <c r="CZ660" s="178">
        <f t="shared" si="161"/>
        <v>188</v>
      </c>
      <c r="DA660" s="178">
        <f t="shared" si="162"/>
        <v>160.19999999999999</v>
      </c>
      <c r="DB660" s="243">
        <f t="shared" si="163"/>
        <v>1340</v>
      </c>
      <c r="DC660" s="12">
        <f t="shared" si="164"/>
        <v>8</v>
      </c>
      <c r="DD660" s="271">
        <f t="shared" si="165"/>
        <v>8</v>
      </c>
      <c r="DE660" s="271">
        <f t="shared" si="166"/>
        <v>162</v>
      </c>
      <c r="DF660" s="167">
        <f t="shared" si="167"/>
        <v>89</v>
      </c>
      <c r="DG660" s="271">
        <f t="shared" si="168"/>
        <v>0.1</v>
      </c>
      <c r="DH660" s="243">
        <f t="shared" si="169"/>
        <v>1348</v>
      </c>
      <c r="DI660" s="281">
        <f t="shared" si="170"/>
        <v>5.9347181008902079E-3</v>
      </c>
      <c r="DK660" s="12">
        <f t="shared" si="171"/>
        <v>9</v>
      </c>
      <c r="DM660" s="242">
        <f t="shared" si="172"/>
        <v>27.199999999999989</v>
      </c>
      <c r="DN660" s="250">
        <f t="shared" si="173"/>
        <v>1</v>
      </c>
      <c r="DO660" s="250">
        <f t="shared" si="174"/>
        <v>1</v>
      </c>
      <c r="DP660" s="250">
        <f t="shared" si="175"/>
        <v>0</v>
      </c>
      <c r="DQ660" s="250"/>
      <c r="DR660" s="250"/>
      <c r="DS660" s="250"/>
      <c r="DT660" s="250"/>
      <c r="DU660" s="250"/>
      <c r="DV660" s="250"/>
      <c r="DW660" s="250"/>
      <c r="DX660" s="250"/>
      <c r="DY660" s="250"/>
      <c r="DZ660" s="250"/>
      <c r="EA660" s="250"/>
      <c r="EB660" s="250"/>
      <c r="EC660" s="250"/>
      <c r="ED660" s="250"/>
      <c r="EE660" s="250"/>
      <c r="EF660" s="250"/>
      <c r="EG660" s="250"/>
      <c r="EH660" s="250"/>
      <c r="EI660" s="250"/>
    </row>
    <row r="661" spans="1:139" s="184" customFormat="1" ht="31.5" customHeight="1" x14ac:dyDescent="0.2">
      <c r="A661" s="179">
        <v>2022</v>
      </c>
      <c r="B661" s="152">
        <v>3</v>
      </c>
      <c r="C661" s="282">
        <v>44651</v>
      </c>
      <c r="D661" s="152">
        <v>1</v>
      </c>
      <c r="E661" s="152">
        <v>1</v>
      </c>
      <c r="F661" s="152">
        <v>2</v>
      </c>
      <c r="G661" s="183" t="s">
        <v>197</v>
      </c>
      <c r="H661" s="271" t="s">
        <v>198</v>
      </c>
      <c r="I661" s="271" t="s">
        <v>365</v>
      </c>
      <c r="J661" s="271">
        <v>3</v>
      </c>
      <c r="K661" s="271">
        <v>2</v>
      </c>
      <c r="L661" s="185">
        <v>111</v>
      </c>
      <c r="M661" s="186">
        <v>103.23</v>
      </c>
      <c r="N661" s="187">
        <v>118.77</v>
      </c>
      <c r="O661" s="178">
        <v>118</v>
      </c>
      <c r="P661" s="178">
        <v>128</v>
      </c>
      <c r="Q661" s="178">
        <v>131</v>
      </c>
      <c r="R661" s="178">
        <v>120</v>
      </c>
      <c r="S661" s="178">
        <v>120</v>
      </c>
      <c r="T661" s="178">
        <v>103</v>
      </c>
      <c r="U661" s="178">
        <v>106</v>
      </c>
      <c r="V661" s="178">
        <v>108</v>
      </c>
      <c r="W661" s="178">
        <v>105</v>
      </c>
      <c r="X661" s="178">
        <v>104</v>
      </c>
      <c r="Y661" s="153"/>
      <c r="Z661" s="153"/>
      <c r="AA661" s="178">
        <v>157</v>
      </c>
      <c r="AB661" s="178"/>
      <c r="AC661" s="178"/>
      <c r="AD661" s="178"/>
      <c r="AE661" s="178"/>
      <c r="AF661" s="178">
        <v>112</v>
      </c>
      <c r="AG661" s="178"/>
      <c r="AH661" s="178"/>
      <c r="AI661" s="178"/>
      <c r="AJ661" s="178"/>
      <c r="AK661" s="153"/>
      <c r="AL661" s="153"/>
      <c r="AM661" s="178"/>
      <c r="AN661" s="178"/>
      <c r="AO661" s="214"/>
      <c r="AP661" s="168">
        <v>108</v>
      </c>
      <c r="AQ661" s="169">
        <v>100</v>
      </c>
      <c r="AR661" s="167"/>
      <c r="AS661" s="167"/>
      <c r="AT661" s="167"/>
      <c r="AU661" s="167"/>
      <c r="AV661" s="167">
        <v>442</v>
      </c>
      <c r="AW661" s="167">
        <v>4</v>
      </c>
      <c r="AX661" s="167">
        <v>4</v>
      </c>
      <c r="AY661" s="167">
        <v>2</v>
      </c>
      <c r="AZ661" s="167"/>
      <c r="BA661" s="167"/>
      <c r="BB661" s="167"/>
      <c r="BC661" s="167"/>
      <c r="BD661" s="167"/>
      <c r="BE661" s="167"/>
      <c r="BF661" s="167"/>
      <c r="BG661" s="167"/>
      <c r="BH661" s="167">
        <v>452</v>
      </c>
      <c r="BI661" s="167"/>
      <c r="BJ661" s="167"/>
      <c r="BK661" s="167">
        <v>572</v>
      </c>
      <c r="BL661" s="167">
        <v>2</v>
      </c>
      <c r="BM661" s="167">
        <v>1</v>
      </c>
      <c r="BN661" s="167"/>
      <c r="BO661" s="167"/>
      <c r="BP661" s="167"/>
      <c r="BQ661" s="167"/>
      <c r="BR661" s="167"/>
      <c r="BS661" s="167"/>
      <c r="BT661" s="167"/>
      <c r="BU661" s="167"/>
      <c r="BV661" s="167"/>
      <c r="BW661" s="167">
        <v>3</v>
      </c>
      <c r="BX661" s="170">
        <v>2</v>
      </c>
      <c r="BY661" s="170"/>
      <c r="BZ661" s="170"/>
      <c r="CA661" s="170"/>
      <c r="CB661" s="170"/>
      <c r="CC661" s="170"/>
      <c r="CD661" s="170"/>
      <c r="CE661" s="170"/>
      <c r="CF661" s="170"/>
      <c r="CG661" s="171"/>
      <c r="CH661" s="166">
        <v>1.4999999999999999E-2</v>
      </c>
      <c r="CI661" s="283"/>
      <c r="CJ661" s="172"/>
      <c r="CK661" s="154"/>
      <c r="CL661" s="154"/>
      <c r="CM661" s="154"/>
      <c r="CN661" s="154"/>
      <c r="CO661" s="154" t="s">
        <v>403</v>
      </c>
      <c r="CP661" s="273" t="s">
        <v>403</v>
      </c>
      <c r="CQ661" s="250"/>
      <c r="CR661" s="250"/>
      <c r="CS661" s="250">
        <v>13</v>
      </c>
      <c r="CT661" s="250"/>
      <c r="CU661" s="250"/>
      <c r="CV661" s="250"/>
      <c r="CW661" s="250"/>
      <c r="CX661" s="250"/>
      <c r="CY661" s="250" t="str">
        <f t="shared" si="160"/>
        <v/>
      </c>
      <c r="CZ661" s="178">
        <f t="shared" si="161"/>
        <v>129</v>
      </c>
      <c r="DA661" s="178">
        <f t="shared" si="162"/>
        <v>106.33333333333333</v>
      </c>
      <c r="DB661" s="243">
        <f t="shared" si="163"/>
        <v>1014</v>
      </c>
      <c r="DC661" s="12">
        <f t="shared" si="164"/>
        <v>13</v>
      </c>
      <c r="DD661" s="271">
        <f t="shared" si="165"/>
        <v>7</v>
      </c>
      <c r="DE661" s="271" t="str">
        <f t="shared" si="166"/>
        <v/>
      </c>
      <c r="DF661" s="167" t="str">
        <f t="shared" si="167"/>
        <v/>
      </c>
      <c r="DG661" s="271" t="str">
        <f t="shared" si="168"/>
        <v/>
      </c>
      <c r="DH661" s="243">
        <f t="shared" si="169"/>
        <v>1021</v>
      </c>
      <c r="DI661" s="281">
        <f t="shared" si="170"/>
        <v>6.8560235063663075E-3</v>
      </c>
      <c r="DK661" s="12" t="str">
        <f t="shared" si="171"/>
        <v/>
      </c>
      <c r="DM661" s="242">
        <f t="shared" si="172"/>
        <v>-4.6666666666666714</v>
      </c>
      <c r="DN661" s="250">
        <f t="shared" si="173"/>
        <v>0</v>
      </c>
      <c r="DO661" s="250">
        <f t="shared" si="174"/>
        <v>1</v>
      </c>
      <c r="DP661" s="250">
        <f t="shared" si="175"/>
        <v>1</v>
      </c>
      <c r="DQ661" s="250"/>
      <c r="DR661" s="250"/>
      <c r="DS661" s="250"/>
      <c r="DT661" s="250"/>
      <c r="DU661" s="250"/>
      <c r="DV661" s="250"/>
      <c r="DW661" s="250"/>
      <c r="DX661" s="250"/>
      <c r="DY661" s="250"/>
      <c r="DZ661" s="250"/>
      <c r="EA661" s="250"/>
      <c r="EB661" s="250"/>
      <c r="EC661" s="250"/>
      <c r="ED661" s="250"/>
      <c r="EE661" s="250"/>
      <c r="EF661" s="250"/>
      <c r="EG661" s="250"/>
      <c r="EH661" s="250"/>
      <c r="EI661" s="250"/>
    </row>
    <row r="662" spans="1:139" s="184" customFormat="1" ht="31.5" customHeight="1" x14ac:dyDescent="0.2">
      <c r="A662" s="179">
        <v>2022</v>
      </c>
      <c r="B662" s="152">
        <v>3</v>
      </c>
      <c r="C662" s="282">
        <v>44651</v>
      </c>
      <c r="D662" s="152">
        <v>1</v>
      </c>
      <c r="E662" s="152">
        <v>2</v>
      </c>
      <c r="F662" s="152">
        <v>2</v>
      </c>
      <c r="G662" s="183" t="s">
        <v>249</v>
      </c>
      <c r="H662" s="271" t="s">
        <v>250</v>
      </c>
      <c r="I662" s="271" t="s">
        <v>365</v>
      </c>
      <c r="J662" s="271">
        <v>3</v>
      </c>
      <c r="K662" s="271">
        <v>2</v>
      </c>
      <c r="L662" s="185">
        <v>113</v>
      </c>
      <c r="M662" s="186">
        <v>105.09</v>
      </c>
      <c r="N662" s="187">
        <v>120.91</v>
      </c>
      <c r="O662" s="178">
        <v>144</v>
      </c>
      <c r="P662" s="178">
        <v>147</v>
      </c>
      <c r="Q662" s="178">
        <v>149</v>
      </c>
      <c r="R662" s="178">
        <v>143</v>
      </c>
      <c r="S662" s="178">
        <v>141</v>
      </c>
      <c r="T662" s="178">
        <v>115</v>
      </c>
      <c r="U662" s="178">
        <v>112</v>
      </c>
      <c r="V662" s="178">
        <v>110</v>
      </c>
      <c r="W662" s="178">
        <v>109</v>
      </c>
      <c r="X662" s="178">
        <v>107</v>
      </c>
      <c r="Y662" s="153">
        <v>104</v>
      </c>
      <c r="Z662" s="153">
        <v>104</v>
      </c>
      <c r="AA662" s="178">
        <v>138</v>
      </c>
      <c r="AB662" s="178"/>
      <c r="AC662" s="178"/>
      <c r="AD662" s="178"/>
      <c r="AE662" s="178"/>
      <c r="AF662" s="178">
        <v>108</v>
      </c>
      <c r="AG662" s="178"/>
      <c r="AH662" s="178"/>
      <c r="AI662" s="178"/>
      <c r="AJ662" s="178"/>
      <c r="AK662" s="153"/>
      <c r="AL662" s="153"/>
      <c r="AM662" s="178"/>
      <c r="AN662" s="178"/>
      <c r="AO662" s="214"/>
      <c r="AP662" s="168">
        <v>108</v>
      </c>
      <c r="AQ662" s="169">
        <v>100</v>
      </c>
      <c r="AR662" s="167"/>
      <c r="AS662" s="167"/>
      <c r="AT662" s="167"/>
      <c r="AU662" s="167"/>
      <c r="AV662" s="167">
        <v>464</v>
      </c>
      <c r="AW662" s="167">
        <v>3</v>
      </c>
      <c r="AX662" s="167">
        <v>3</v>
      </c>
      <c r="AY662" s="167">
        <v>4</v>
      </c>
      <c r="AZ662" s="167"/>
      <c r="BA662" s="167"/>
      <c r="BB662" s="167"/>
      <c r="BC662" s="167"/>
      <c r="BD662" s="167"/>
      <c r="BE662" s="167"/>
      <c r="BF662" s="167"/>
      <c r="BG662" s="167"/>
      <c r="BH662" s="167">
        <v>474</v>
      </c>
      <c r="BI662" s="167"/>
      <c r="BJ662" s="167"/>
      <c r="BK662" s="167">
        <v>560</v>
      </c>
      <c r="BL662" s="167">
        <v>3</v>
      </c>
      <c r="BM662" s="167">
        <v>1</v>
      </c>
      <c r="BN662" s="167">
        <v>1</v>
      </c>
      <c r="BO662" s="167"/>
      <c r="BP662" s="167"/>
      <c r="BQ662" s="167"/>
      <c r="BR662" s="167"/>
      <c r="BS662" s="167"/>
      <c r="BT662" s="167"/>
      <c r="BU662" s="167"/>
      <c r="BV662" s="167"/>
      <c r="BW662" s="167">
        <v>3</v>
      </c>
      <c r="BX662" s="170">
        <v>2</v>
      </c>
      <c r="BY662" s="170">
        <v>2</v>
      </c>
      <c r="BZ662" s="170"/>
      <c r="CA662" s="170"/>
      <c r="CB662" s="170"/>
      <c r="CC662" s="170"/>
      <c r="CD662" s="170"/>
      <c r="CE662" s="170"/>
      <c r="CF662" s="170"/>
      <c r="CG662" s="171"/>
      <c r="CH662" s="166">
        <v>1.4999999999999999E-2</v>
      </c>
      <c r="CI662" s="283"/>
      <c r="CJ662" s="172"/>
      <c r="CK662" s="154"/>
      <c r="CL662" s="154"/>
      <c r="CM662" s="154"/>
      <c r="CN662" s="154"/>
      <c r="CO662" s="154" t="s">
        <v>403</v>
      </c>
      <c r="CP662" s="273" t="s">
        <v>403</v>
      </c>
      <c r="CQ662" s="250"/>
      <c r="CR662" s="250"/>
      <c r="CS662" s="250">
        <v>13</v>
      </c>
      <c r="CT662" s="250"/>
      <c r="CU662" s="250"/>
      <c r="CV662" s="250"/>
      <c r="CW662" s="250"/>
      <c r="CX662" s="250"/>
      <c r="CY662" s="250" t="str">
        <f t="shared" si="160"/>
        <v/>
      </c>
      <c r="CZ662" s="178">
        <f t="shared" si="161"/>
        <v>144</v>
      </c>
      <c r="DA662" s="178">
        <f t="shared" si="162"/>
        <v>110.16666666666667</v>
      </c>
      <c r="DB662" s="243">
        <f t="shared" si="163"/>
        <v>1024</v>
      </c>
      <c r="DC662" s="12">
        <f t="shared" si="164"/>
        <v>15</v>
      </c>
      <c r="DD662" s="271">
        <f t="shared" si="165"/>
        <v>8</v>
      </c>
      <c r="DE662" s="271">
        <f t="shared" si="166"/>
        <v>104</v>
      </c>
      <c r="DF662" s="167">
        <f t="shared" si="167"/>
        <v>104</v>
      </c>
      <c r="DG662" s="271">
        <f t="shared" si="168"/>
        <v>0.1</v>
      </c>
      <c r="DH662" s="243">
        <f t="shared" si="169"/>
        <v>1032</v>
      </c>
      <c r="DI662" s="281">
        <f t="shared" si="170"/>
        <v>7.7519379844961239E-3</v>
      </c>
      <c r="DK662" s="12">
        <f t="shared" si="171"/>
        <v>-4</v>
      </c>
      <c r="DM662" s="242">
        <f t="shared" si="172"/>
        <v>-2.8333333333333286</v>
      </c>
      <c r="DN662" s="250">
        <f t="shared" si="173"/>
        <v>0</v>
      </c>
      <c r="DO662" s="250">
        <f t="shared" si="174"/>
        <v>1</v>
      </c>
      <c r="DP662" s="250">
        <f t="shared" si="175"/>
        <v>1</v>
      </c>
      <c r="DQ662" s="250"/>
      <c r="DR662" s="250"/>
      <c r="DS662" s="250"/>
      <c r="DT662" s="250"/>
      <c r="DU662" s="250"/>
      <c r="DV662" s="250"/>
      <c r="DW662" s="250"/>
      <c r="DX662" s="250"/>
      <c r="DY662" s="250"/>
      <c r="DZ662" s="250"/>
      <c r="EA662" s="250"/>
      <c r="EB662" s="250"/>
      <c r="EC662" s="250"/>
      <c r="ED662" s="250"/>
      <c r="EE662" s="250"/>
      <c r="EF662" s="250"/>
      <c r="EG662" s="250"/>
      <c r="EH662" s="250"/>
      <c r="EI662" s="250"/>
    </row>
    <row r="663" spans="1:139" s="184" customFormat="1" ht="31.5" customHeight="1" x14ac:dyDescent="0.2">
      <c r="A663" s="179">
        <v>2022</v>
      </c>
      <c r="B663" s="152">
        <v>3</v>
      </c>
      <c r="C663" s="282">
        <v>44651</v>
      </c>
      <c r="D663" s="152">
        <v>301</v>
      </c>
      <c r="E663" s="152">
        <v>225</v>
      </c>
      <c r="F663" s="152">
        <v>2</v>
      </c>
      <c r="G663" s="183" t="s">
        <v>157</v>
      </c>
      <c r="H663" s="271" t="s">
        <v>158</v>
      </c>
      <c r="I663" s="271" t="s">
        <v>365</v>
      </c>
      <c r="J663" s="271">
        <v>6</v>
      </c>
      <c r="K663" s="271">
        <v>1</v>
      </c>
      <c r="L663" s="185">
        <v>372</v>
      </c>
      <c r="M663" s="186">
        <v>345.96</v>
      </c>
      <c r="N663" s="187">
        <v>398.04</v>
      </c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53"/>
      <c r="Z663" s="153"/>
      <c r="AA663" s="178"/>
      <c r="AB663" s="178"/>
      <c r="AC663" s="178">
        <v>383</v>
      </c>
      <c r="AD663" s="178">
        <v>424</v>
      </c>
      <c r="AE663" s="178">
        <v>480</v>
      </c>
      <c r="AF663" s="178"/>
      <c r="AG663" s="178"/>
      <c r="AH663" s="178">
        <v>351</v>
      </c>
      <c r="AI663" s="178">
        <v>362</v>
      </c>
      <c r="AJ663" s="178">
        <v>369</v>
      </c>
      <c r="AK663" s="153"/>
      <c r="AL663" s="153">
        <v>130</v>
      </c>
      <c r="AM663" s="178"/>
      <c r="AN663" s="178"/>
      <c r="AO663" s="214"/>
      <c r="AP663" s="168">
        <v>169</v>
      </c>
      <c r="AQ663" s="169">
        <v>128</v>
      </c>
      <c r="AR663" s="167"/>
      <c r="AS663" s="167"/>
      <c r="AT663" s="167"/>
      <c r="AU663" s="167"/>
      <c r="AV663" s="167"/>
      <c r="AW663" s="167"/>
      <c r="AX663" s="167"/>
      <c r="AY663" s="167"/>
      <c r="AZ663" s="167"/>
      <c r="BA663" s="167"/>
      <c r="BB663" s="167"/>
      <c r="BC663" s="167"/>
      <c r="BD663" s="167"/>
      <c r="BE663" s="167"/>
      <c r="BF663" s="167"/>
      <c r="BG663" s="167"/>
      <c r="BH663" s="167"/>
      <c r="BI663" s="167"/>
      <c r="BJ663" s="167"/>
      <c r="BK663" s="167">
        <v>876</v>
      </c>
      <c r="BL663" s="167">
        <v>3</v>
      </c>
      <c r="BM663" s="167">
        <v>1</v>
      </c>
      <c r="BN663" s="167">
        <v>1</v>
      </c>
      <c r="BO663" s="167"/>
      <c r="BP663" s="167"/>
      <c r="BQ663" s="167"/>
      <c r="BR663" s="167"/>
      <c r="BS663" s="167"/>
      <c r="BT663" s="167"/>
      <c r="BU663" s="167"/>
      <c r="BV663" s="167"/>
      <c r="BW663" s="167"/>
      <c r="BX663" s="170"/>
      <c r="BY663" s="170"/>
      <c r="BZ663" s="170"/>
      <c r="CA663" s="170"/>
      <c r="CB663" s="170"/>
      <c r="CC663" s="170"/>
      <c r="CD663" s="170"/>
      <c r="CE663" s="170"/>
      <c r="CF663" s="170"/>
      <c r="CG663" s="171"/>
      <c r="CH663" s="166">
        <v>1.4999999999999999E-2</v>
      </c>
      <c r="CI663" s="283"/>
      <c r="CJ663" s="172"/>
      <c r="CK663" s="154"/>
      <c r="CL663" s="154"/>
      <c r="CM663" s="154"/>
      <c r="CN663" s="154"/>
      <c r="CO663" s="154" t="s">
        <v>366</v>
      </c>
      <c r="CP663" s="273" t="s">
        <v>366</v>
      </c>
      <c r="CQ663" s="250"/>
      <c r="CR663" s="250"/>
      <c r="CS663" s="250">
        <v>13</v>
      </c>
      <c r="CT663" s="250"/>
      <c r="CU663" s="250"/>
      <c r="CV663" s="250"/>
      <c r="CW663" s="250"/>
      <c r="CX663" s="250"/>
      <c r="CY663" s="250" t="str">
        <f t="shared" si="160"/>
        <v/>
      </c>
      <c r="CZ663" s="178">
        <f t="shared" si="161"/>
        <v>429</v>
      </c>
      <c r="DA663" s="178">
        <f t="shared" si="162"/>
        <v>360.66666666666669</v>
      </c>
      <c r="DB663" s="243">
        <f t="shared" si="163"/>
        <v>876</v>
      </c>
      <c r="DC663" s="12">
        <f t="shared" si="164"/>
        <v>5</v>
      </c>
      <c r="DD663" s="271">
        <f t="shared" si="165"/>
        <v>5</v>
      </c>
      <c r="DE663" s="271">
        <f t="shared" si="166"/>
        <v>130</v>
      </c>
      <c r="DF663" s="167">
        <f t="shared" si="167"/>
        <v>166</v>
      </c>
      <c r="DG663" s="271">
        <f t="shared" si="168"/>
        <v>0</v>
      </c>
      <c r="DH663" s="243">
        <f t="shared" si="169"/>
        <v>881</v>
      </c>
      <c r="DI663" s="281">
        <f t="shared" si="170"/>
        <v>5.6753688989784334E-3</v>
      </c>
      <c r="DK663" s="12">
        <f t="shared" si="171"/>
        <v>-3</v>
      </c>
      <c r="DM663" s="242">
        <f t="shared" si="172"/>
        <v>-11.333333333333314</v>
      </c>
      <c r="DN663" s="250">
        <f t="shared" si="173"/>
        <v>0</v>
      </c>
      <c r="DO663" s="250">
        <f t="shared" si="174"/>
        <v>1</v>
      </c>
      <c r="DP663" s="250">
        <f t="shared" si="175"/>
        <v>1</v>
      </c>
      <c r="DQ663" s="250"/>
      <c r="DR663" s="250"/>
      <c r="DS663" s="250"/>
      <c r="DT663" s="250"/>
      <c r="DU663" s="250"/>
      <c r="DV663" s="250"/>
      <c r="DW663" s="250"/>
      <c r="DX663" s="250"/>
      <c r="DY663" s="250"/>
      <c r="DZ663" s="250"/>
      <c r="EA663" s="250"/>
      <c r="EB663" s="250"/>
      <c r="EC663" s="250"/>
      <c r="ED663" s="250"/>
      <c r="EE663" s="250"/>
      <c r="EF663" s="250"/>
      <c r="EG663" s="250"/>
      <c r="EH663" s="250"/>
      <c r="EI663" s="250"/>
    </row>
    <row r="664" spans="1:139" s="184" customFormat="1" ht="31.5" customHeight="1" x14ac:dyDescent="0.2">
      <c r="A664" s="179">
        <v>2022</v>
      </c>
      <c r="B664" s="152">
        <v>3</v>
      </c>
      <c r="C664" s="282">
        <v>44651</v>
      </c>
      <c r="D664" s="152">
        <v>384</v>
      </c>
      <c r="E664" s="152">
        <v>557</v>
      </c>
      <c r="F664" s="152">
        <v>2</v>
      </c>
      <c r="G664" s="183" t="s">
        <v>257</v>
      </c>
      <c r="H664" s="271" t="s">
        <v>258</v>
      </c>
      <c r="I664" s="271" t="s">
        <v>365</v>
      </c>
      <c r="J664" s="271">
        <v>1</v>
      </c>
      <c r="K664" s="271">
        <v>6</v>
      </c>
      <c r="L664" s="185">
        <v>182</v>
      </c>
      <c r="M664" s="186">
        <v>171.262</v>
      </c>
      <c r="N664" s="187">
        <v>194.922</v>
      </c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53"/>
      <c r="Z664" s="153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53"/>
      <c r="AL664" s="153"/>
      <c r="AM664" s="178"/>
      <c r="AN664" s="178"/>
      <c r="AO664" s="214"/>
      <c r="AP664" s="168">
        <v>21</v>
      </c>
      <c r="AQ664" s="169">
        <v>180</v>
      </c>
      <c r="AR664" s="167"/>
      <c r="AS664" s="167"/>
      <c r="AT664" s="167"/>
      <c r="AU664" s="167"/>
      <c r="AV664" s="167"/>
      <c r="AW664" s="167"/>
      <c r="AX664" s="167"/>
      <c r="AY664" s="167"/>
      <c r="AZ664" s="167"/>
      <c r="BA664" s="167"/>
      <c r="BB664" s="167"/>
      <c r="BC664" s="167"/>
      <c r="BD664" s="167"/>
      <c r="BE664" s="167"/>
      <c r="BF664" s="167"/>
      <c r="BG664" s="167"/>
      <c r="BH664" s="167"/>
      <c r="BI664" s="167"/>
      <c r="BJ664" s="167"/>
      <c r="BK664" s="167"/>
      <c r="BL664" s="167"/>
      <c r="BM664" s="167"/>
      <c r="BN664" s="167"/>
      <c r="BO664" s="167"/>
      <c r="BP664" s="167"/>
      <c r="BQ664" s="167"/>
      <c r="BR664" s="167"/>
      <c r="BS664" s="167"/>
      <c r="BT664" s="167"/>
      <c r="BU664" s="167"/>
      <c r="BV664" s="167"/>
      <c r="BW664" s="167"/>
      <c r="BX664" s="170"/>
      <c r="BY664" s="170"/>
      <c r="BZ664" s="170"/>
      <c r="CA664" s="170"/>
      <c r="CB664" s="170"/>
      <c r="CC664" s="170"/>
      <c r="CD664" s="170"/>
      <c r="CE664" s="170"/>
      <c r="CF664" s="170"/>
      <c r="CG664" s="171"/>
      <c r="CH664" s="166">
        <v>1.4999999999999999E-2</v>
      </c>
      <c r="CI664" s="283"/>
      <c r="CJ664" s="172"/>
      <c r="CK664" s="154"/>
      <c r="CL664" s="154"/>
      <c r="CM664" s="154"/>
      <c r="CN664" s="154"/>
      <c r="CO664" s="154" t="s">
        <v>367</v>
      </c>
      <c r="CP664" s="273" t="s">
        <v>368</v>
      </c>
      <c r="CQ664" s="250" t="s">
        <v>404</v>
      </c>
      <c r="CR664" s="250" t="s">
        <v>405</v>
      </c>
      <c r="CS664" s="250">
        <v>13</v>
      </c>
      <c r="CT664" s="250"/>
      <c r="CU664" s="250"/>
      <c r="CV664" s="250"/>
      <c r="CW664" s="250"/>
      <c r="CX664" s="250"/>
      <c r="CY664" s="250" t="str">
        <f t="shared" si="160"/>
        <v/>
      </c>
      <c r="CZ664" s="178" t="str">
        <f t="shared" si="161"/>
        <v/>
      </c>
      <c r="DA664" s="178" t="str">
        <f t="shared" si="162"/>
        <v/>
      </c>
      <c r="DB664" s="243">
        <f t="shared" si="163"/>
        <v>0</v>
      </c>
      <c r="DC664" s="12">
        <f t="shared" si="164"/>
        <v>0</v>
      </c>
      <c r="DD664" s="271">
        <f t="shared" si="165"/>
        <v>0</v>
      </c>
      <c r="DE664" s="271" t="str">
        <f t="shared" si="166"/>
        <v/>
      </c>
      <c r="DF664" s="167" t="str">
        <f t="shared" si="167"/>
        <v/>
      </c>
      <c r="DG664" s="271" t="str">
        <f t="shared" si="168"/>
        <v/>
      </c>
      <c r="DH664" s="243">
        <f t="shared" si="169"/>
        <v>0</v>
      </c>
      <c r="DI664" s="281" t="str">
        <f t="shared" si="170"/>
        <v/>
      </c>
      <c r="DK664" s="12" t="str">
        <f t="shared" si="171"/>
        <v/>
      </c>
      <c r="DM664" s="242" t="str">
        <f t="shared" si="172"/>
        <v/>
      </c>
      <c r="DN664" s="250">
        <f t="shared" si="173"/>
        <v>0</v>
      </c>
      <c r="DO664" s="250">
        <f t="shared" si="174"/>
        <v>1</v>
      </c>
      <c r="DP664" s="250">
        <f t="shared" si="175"/>
        <v>0</v>
      </c>
      <c r="DQ664" s="250"/>
      <c r="DR664" s="250"/>
      <c r="DS664" s="250"/>
      <c r="DT664" s="250"/>
      <c r="DU664" s="250"/>
      <c r="DV664" s="250"/>
      <c r="DW664" s="250"/>
      <c r="DX664" s="250"/>
      <c r="DY664" s="250"/>
      <c r="DZ664" s="250"/>
      <c r="EA664" s="250"/>
      <c r="EB664" s="250"/>
      <c r="EC664" s="250"/>
      <c r="ED664" s="250"/>
      <c r="EE664" s="250"/>
      <c r="EF664" s="250"/>
      <c r="EG664" s="250"/>
      <c r="EH664" s="250"/>
      <c r="EI664" s="250"/>
    </row>
    <row r="665" spans="1:139" s="184" customFormat="1" ht="31.5" customHeight="1" x14ac:dyDescent="0.2">
      <c r="A665" s="179">
        <v>2022</v>
      </c>
      <c r="B665" s="152">
        <v>3</v>
      </c>
      <c r="C665" s="282">
        <v>44651</v>
      </c>
      <c r="D665" s="152">
        <v>419</v>
      </c>
      <c r="E665" s="152">
        <v>670</v>
      </c>
      <c r="F665" s="152">
        <v>2</v>
      </c>
      <c r="G665" s="183" t="s">
        <v>267</v>
      </c>
      <c r="H665" s="271" t="s">
        <v>268</v>
      </c>
      <c r="I665" s="271" t="s">
        <v>365</v>
      </c>
      <c r="J665" s="271">
        <v>4</v>
      </c>
      <c r="K665" s="271">
        <v>2</v>
      </c>
      <c r="L665" s="185">
        <v>298</v>
      </c>
      <c r="M665" s="186">
        <v>280.41800000000001</v>
      </c>
      <c r="N665" s="187">
        <v>319.15800000000002</v>
      </c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53"/>
      <c r="Z665" s="153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53"/>
      <c r="AL665" s="153"/>
      <c r="AM665" s="178"/>
      <c r="AN665" s="178"/>
      <c r="AO665" s="214"/>
      <c r="AP665" s="168">
        <v>96</v>
      </c>
      <c r="AQ665" s="169">
        <v>150</v>
      </c>
      <c r="AR665" s="167"/>
      <c r="AS665" s="167"/>
      <c r="AT665" s="167"/>
      <c r="AU665" s="167"/>
      <c r="AV665" s="167"/>
      <c r="AW665" s="167"/>
      <c r="AX665" s="167"/>
      <c r="AY665" s="167"/>
      <c r="AZ665" s="167"/>
      <c r="BA665" s="167"/>
      <c r="BB665" s="167"/>
      <c r="BC665" s="167"/>
      <c r="BD665" s="167"/>
      <c r="BE665" s="167"/>
      <c r="BF665" s="167"/>
      <c r="BG665" s="167"/>
      <c r="BH665" s="167"/>
      <c r="BI665" s="167"/>
      <c r="BJ665" s="167"/>
      <c r="BK665" s="167"/>
      <c r="BL665" s="167"/>
      <c r="BM665" s="167"/>
      <c r="BN665" s="167"/>
      <c r="BO665" s="167"/>
      <c r="BP665" s="167"/>
      <c r="BQ665" s="167"/>
      <c r="BR665" s="167"/>
      <c r="BS665" s="167"/>
      <c r="BT665" s="167"/>
      <c r="BU665" s="167"/>
      <c r="BV665" s="167"/>
      <c r="BW665" s="167"/>
      <c r="BX665" s="170"/>
      <c r="BY665" s="170"/>
      <c r="BZ665" s="170"/>
      <c r="CA665" s="170"/>
      <c r="CB665" s="170"/>
      <c r="CC665" s="170"/>
      <c r="CD665" s="170"/>
      <c r="CE665" s="170"/>
      <c r="CF665" s="170"/>
      <c r="CG665" s="171"/>
      <c r="CH665" s="166">
        <v>1.4999999999999999E-2</v>
      </c>
      <c r="CI665" s="283"/>
      <c r="CJ665" s="172"/>
      <c r="CK665" s="154"/>
      <c r="CL665" s="154"/>
      <c r="CM665" s="154"/>
      <c r="CN665" s="154"/>
      <c r="CO665" s="154" t="s">
        <v>367</v>
      </c>
      <c r="CP665" s="273" t="s">
        <v>368</v>
      </c>
      <c r="CQ665" s="250" t="s">
        <v>369</v>
      </c>
      <c r="CR665" s="250" t="s">
        <v>370</v>
      </c>
      <c r="CS665" s="250">
        <v>13</v>
      </c>
      <c r="CT665" s="250"/>
      <c r="CU665" s="250"/>
      <c r="CV665" s="250"/>
      <c r="CW665" s="250"/>
      <c r="CX665" s="250"/>
      <c r="CY665" s="250" t="str">
        <f t="shared" si="160"/>
        <v/>
      </c>
      <c r="CZ665" s="178" t="str">
        <f t="shared" si="161"/>
        <v/>
      </c>
      <c r="DA665" s="178" t="str">
        <f t="shared" si="162"/>
        <v/>
      </c>
      <c r="DB665" s="243">
        <f t="shared" si="163"/>
        <v>0</v>
      </c>
      <c r="DC665" s="12">
        <f t="shared" si="164"/>
        <v>0</v>
      </c>
      <c r="DD665" s="271">
        <f t="shared" si="165"/>
        <v>0</v>
      </c>
      <c r="DE665" s="271" t="str">
        <f t="shared" si="166"/>
        <v/>
      </c>
      <c r="DF665" s="167" t="str">
        <f t="shared" si="167"/>
        <v/>
      </c>
      <c r="DG665" s="271" t="str">
        <f t="shared" si="168"/>
        <v/>
      </c>
      <c r="DH665" s="243">
        <f t="shared" si="169"/>
        <v>0</v>
      </c>
      <c r="DI665" s="281" t="str">
        <f t="shared" si="170"/>
        <v/>
      </c>
      <c r="DK665" s="12" t="str">
        <f t="shared" si="171"/>
        <v/>
      </c>
      <c r="DM665" s="242" t="str">
        <f t="shared" si="172"/>
        <v/>
      </c>
      <c r="DN665" s="250">
        <f t="shared" si="173"/>
        <v>0</v>
      </c>
      <c r="DO665" s="250">
        <f t="shared" si="174"/>
        <v>1</v>
      </c>
      <c r="DP665" s="250">
        <f t="shared" si="175"/>
        <v>0</v>
      </c>
      <c r="DQ665" s="250"/>
      <c r="DR665" s="250"/>
      <c r="DS665" s="250"/>
      <c r="DT665" s="250"/>
      <c r="DU665" s="250"/>
      <c r="DV665" s="250"/>
      <c r="DW665" s="250"/>
      <c r="DX665" s="250"/>
      <c r="DY665" s="250"/>
      <c r="DZ665" s="250"/>
      <c r="EA665" s="250"/>
      <c r="EB665" s="250"/>
      <c r="EC665" s="250"/>
      <c r="ED665" s="250"/>
      <c r="EE665" s="250"/>
      <c r="EF665" s="250"/>
      <c r="EG665" s="250"/>
      <c r="EH665" s="250"/>
      <c r="EI665" s="250"/>
    </row>
    <row r="666" spans="1:139" s="184" customFormat="1" ht="31.5" customHeight="1" x14ac:dyDescent="0.2">
      <c r="A666" s="179">
        <v>2022</v>
      </c>
      <c r="B666" s="152">
        <v>3</v>
      </c>
      <c r="C666" s="282">
        <v>44651</v>
      </c>
      <c r="D666" s="152">
        <v>379</v>
      </c>
      <c r="E666" s="152">
        <v>441</v>
      </c>
      <c r="F666" s="152">
        <v>3</v>
      </c>
      <c r="G666" s="183" t="s">
        <v>253</v>
      </c>
      <c r="H666" s="271" t="s">
        <v>254</v>
      </c>
      <c r="I666" s="271" t="s">
        <v>365</v>
      </c>
      <c r="J666" s="271">
        <v>4</v>
      </c>
      <c r="K666" s="271">
        <v>2</v>
      </c>
      <c r="L666" s="185">
        <v>110</v>
      </c>
      <c r="M666" s="186">
        <v>104.94</v>
      </c>
      <c r="N666" s="187">
        <v>117.04</v>
      </c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53"/>
      <c r="Z666" s="153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53"/>
      <c r="AL666" s="153"/>
      <c r="AM666" s="178"/>
      <c r="AN666" s="178"/>
      <c r="AO666" s="214"/>
      <c r="AP666" s="168">
        <v>120</v>
      </c>
      <c r="AQ666" s="169">
        <v>120</v>
      </c>
      <c r="AR666" s="167"/>
      <c r="AS666" s="167"/>
      <c r="AT666" s="167"/>
      <c r="AU666" s="167"/>
      <c r="AV666" s="167"/>
      <c r="AW666" s="167"/>
      <c r="AX666" s="167"/>
      <c r="AY666" s="167"/>
      <c r="AZ666" s="167"/>
      <c r="BA666" s="167"/>
      <c r="BB666" s="167"/>
      <c r="BC666" s="167"/>
      <c r="BD666" s="167"/>
      <c r="BE666" s="167"/>
      <c r="BF666" s="167"/>
      <c r="BG666" s="167"/>
      <c r="BH666" s="167"/>
      <c r="BI666" s="167"/>
      <c r="BJ666" s="167"/>
      <c r="BK666" s="167"/>
      <c r="BL666" s="167"/>
      <c r="BM666" s="167"/>
      <c r="BN666" s="167"/>
      <c r="BO666" s="167"/>
      <c r="BP666" s="167"/>
      <c r="BQ666" s="167"/>
      <c r="BR666" s="167"/>
      <c r="BS666" s="167"/>
      <c r="BT666" s="167"/>
      <c r="BU666" s="167"/>
      <c r="BV666" s="167"/>
      <c r="BW666" s="167"/>
      <c r="BX666" s="170"/>
      <c r="BY666" s="170"/>
      <c r="BZ666" s="170"/>
      <c r="CA666" s="170"/>
      <c r="CB666" s="170"/>
      <c r="CC666" s="170"/>
      <c r="CD666" s="170"/>
      <c r="CE666" s="170"/>
      <c r="CF666" s="170"/>
      <c r="CG666" s="171"/>
      <c r="CH666" s="166">
        <v>1.4999999999999999E-2</v>
      </c>
      <c r="CI666" s="283"/>
      <c r="CJ666" s="172"/>
      <c r="CK666" s="154"/>
      <c r="CL666" s="154"/>
      <c r="CM666" s="154"/>
      <c r="CN666" s="154"/>
      <c r="CO666" s="154" t="s">
        <v>400</v>
      </c>
      <c r="CP666" s="273" t="s">
        <v>401</v>
      </c>
      <c r="CQ666" s="250"/>
      <c r="CR666" s="250"/>
      <c r="CS666" s="250">
        <v>13</v>
      </c>
      <c r="CT666" s="250"/>
      <c r="CU666" s="250"/>
      <c r="CV666" s="250"/>
      <c r="CW666" s="250"/>
      <c r="CX666" s="250"/>
      <c r="CY666" s="250" t="str">
        <f t="shared" si="160"/>
        <v/>
      </c>
      <c r="CZ666" s="178" t="str">
        <f t="shared" si="161"/>
        <v/>
      </c>
      <c r="DA666" s="178" t="str">
        <f t="shared" si="162"/>
        <v/>
      </c>
      <c r="DB666" s="243">
        <f t="shared" si="163"/>
        <v>0</v>
      </c>
      <c r="DC666" s="12">
        <f t="shared" si="164"/>
        <v>0</v>
      </c>
      <c r="DD666" s="271">
        <f t="shared" si="165"/>
        <v>0</v>
      </c>
      <c r="DE666" s="271" t="str">
        <f t="shared" si="166"/>
        <v/>
      </c>
      <c r="DF666" s="167" t="str">
        <f t="shared" si="167"/>
        <v/>
      </c>
      <c r="DG666" s="271" t="str">
        <f t="shared" si="168"/>
        <v/>
      </c>
      <c r="DH666" s="243">
        <f t="shared" si="169"/>
        <v>0</v>
      </c>
      <c r="DI666" s="281" t="str">
        <f t="shared" si="170"/>
        <v/>
      </c>
      <c r="DK666" s="12" t="str">
        <f t="shared" si="171"/>
        <v/>
      </c>
      <c r="DM666" s="242" t="str">
        <f t="shared" si="172"/>
        <v/>
      </c>
      <c r="DN666" s="250">
        <f t="shared" si="173"/>
        <v>0</v>
      </c>
      <c r="DO666" s="250">
        <f t="shared" si="174"/>
        <v>1</v>
      </c>
      <c r="DP666" s="250">
        <f t="shared" si="175"/>
        <v>0</v>
      </c>
      <c r="DQ666" s="250"/>
      <c r="DR666" s="250"/>
      <c r="DS666" s="250"/>
      <c r="DT666" s="250"/>
      <c r="DU666" s="250"/>
      <c r="DV666" s="250"/>
      <c r="DW666" s="250"/>
      <c r="DX666" s="250"/>
      <c r="DY666" s="250"/>
      <c r="DZ666" s="250"/>
      <c r="EA666" s="250"/>
      <c r="EB666" s="250"/>
      <c r="EC666" s="250"/>
      <c r="ED666" s="250"/>
      <c r="EE666" s="250"/>
      <c r="EF666" s="250"/>
      <c r="EG666" s="250"/>
      <c r="EH666" s="250"/>
      <c r="EI666" s="250"/>
    </row>
    <row r="667" spans="1:139" s="184" customFormat="1" ht="31.5" customHeight="1" x14ac:dyDescent="0.2">
      <c r="A667" s="179">
        <v>2022</v>
      </c>
      <c r="B667" s="152">
        <v>3</v>
      </c>
      <c r="C667" s="282">
        <v>44651</v>
      </c>
      <c r="D667" s="152">
        <v>379</v>
      </c>
      <c r="E667" s="152">
        <v>442</v>
      </c>
      <c r="F667" s="152">
        <v>3</v>
      </c>
      <c r="G667" s="183" t="s">
        <v>255</v>
      </c>
      <c r="H667" s="271" t="s">
        <v>256</v>
      </c>
      <c r="I667" s="271" t="s">
        <v>365</v>
      </c>
      <c r="J667" s="271">
        <v>4</v>
      </c>
      <c r="K667" s="271">
        <v>2</v>
      </c>
      <c r="L667" s="185">
        <v>96.2</v>
      </c>
      <c r="M667" s="186">
        <v>91.967200000000005</v>
      </c>
      <c r="N667" s="187">
        <v>101.97199999999999</v>
      </c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53"/>
      <c r="Z667" s="153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53"/>
      <c r="AL667" s="153"/>
      <c r="AM667" s="178"/>
      <c r="AN667" s="178"/>
      <c r="AO667" s="214"/>
      <c r="AP667" s="168">
        <v>120</v>
      </c>
      <c r="AQ667" s="169">
        <v>120</v>
      </c>
      <c r="AR667" s="167"/>
      <c r="AS667" s="167"/>
      <c r="AT667" s="167"/>
      <c r="AU667" s="167"/>
      <c r="AV667" s="167"/>
      <c r="AW667" s="167"/>
      <c r="AX667" s="167"/>
      <c r="AY667" s="167"/>
      <c r="AZ667" s="167"/>
      <c r="BA667" s="167"/>
      <c r="BB667" s="167"/>
      <c r="BC667" s="167"/>
      <c r="BD667" s="167"/>
      <c r="BE667" s="167"/>
      <c r="BF667" s="167"/>
      <c r="BG667" s="167"/>
      <c r="BH667" s="167"/>
      <c r="BI667" s="167"/>
      <c r="BJ667" s="167"/>
      <c r="BK667" s="167"/>
      <c r="BL667" s="167"/>
      <c r="BM667" s="167"/>
      <c r="BN667" s="167"/>
      <c r="BO667" s="167"/>
      <c r="BP667" s="167"/>
      <c r="BQ667" s="167"/>
      <c r="BR667" s="167"/>
      <c r="BS667" s="167"/>
      <c r="BT667" s="167"/>
      <c r="BU667" s="167"/>
      <c r="BV667" s="167"/>
      <c r="BW667" s="167"/>
      <c r="BX667" s="170"/>
      <c r="BY667" s="170"/>
      <c r="BZ667" s="170"/>
      <c r="CA667" s="170"/>
      <c r="CB667" s="170"/>
      <c r="CC667" s="170"/>
      <c r="CD667" s="170"/>
      <c r="CE667" s="170"/>
      <c r="CF667" s="170"/>
      <c r="CG667" s="171"/>
      <c r="CH667" s="166">
        <v>1.4999999999999999E-2</v>
      </c>
      <c r="CI667" s="283"/>
      <c r="CJ667" s="172"/>
      <c r="CK667" s="154"/>
      <c r="CL667" s="154"/>
      <c r="CM667" s="154"/>
      <c r="CN667" s="154"/>
      <c r="CO667" s="154" t="s">
        <v>400</v>
      </c>
      <c r="CP667" s="273" t="s">
        <v>401</v>
      </c>
      <c r="CQ667" s="250"/>
      <c r="CR667" s="250"/>
      <c r="CS667" s="250">
        <v>13</v>
      </c>
      <c r="CT667" s="250"/>
      <c r="CU667" s="250"/>
      <c r="CV667" s="250"/>
      <c r="CW667" s="250"/>
      <c r="CX667" s="250"/>
      <c r="CY667" s="250" t="str">
        <f t="shared" si="160"/>
        <v/>
      </c>
      <c r="CZ667" s="178" t="str">
        <f t="shared" si="161"/>
        <v/>
      </c>
      <c r="DA667" s="178" t="str">
        <f t="shared" si="162"/>
        <v/>
      </c>
      <c r="DB667" s="243">
        <f t="shared" si="163"/>
        <v>0</v>
      </c>
      <c r="DC667" s="12">
        <f t="shared" si="164"/>
        <v>0</v>
      </c>
      <c r="DD667" s="271">
        <f t="shared" si="165"/>
        <v>0</v>
      </c>
      <c r="DE667" s="271" t="str">
        <f t="shared" si="166"/>
        <v/>
      </c>
      <c r="DF667" s="167" t="str">
        <f t="shared" si="167"/>
        <v/>
      </c>
      <c r="DG667" s="271" t="str">
        <f t="shared" si="168"/>
        <v/>
      </c>
      <c r="DH667" s="243">
        <f t="shared" si="169"/>
        <v>0</v>
      </c>
      <c r="DI667" s="281" t="str">
        <f t="shared" si="170"/>
        <v/>
      </c>
      <c r="DK667" s="12" t="str">
        <f t="shared" si="171"/>
        <v/>
      </c>
      <c r="DM667" s="242" t="str">
        <f t="shared" si="172"/>
        <v/>
      </c>
      <c r="DN667" s="250">
        <f t="shared" si="173"/>
        <v>0</v>
      </c>
      <c r="DO667" s="250">
        <f t="shared" si="174"/>
        <v>1</v>
      </c>
      <c r="DP667" s="250">
        <f t="shared" si="175"/>
        <v>0</v>
      </c>
      <c r="DQ667" s="250"/>
      <c r="DR667" s="250"/>
      <c r="DS667" s="250"/>
      <c r="DT667" s="250"/>
      <c r="DU667" s="250"/>
      <c r="DV667" s="250"/>
      <c r="DW667" s="250"/>
      <c r="DX667" s="250"/>
      <c r="DY667" s="250"/>
      <c r="DZ667" s="250"/>
      <c r="EA667" s="250"/>
      <c r="EB667" s="250"/>
      <c r="EC667" s="250"/>
      <c r="ED667" s="250"/>
      <c r="EE667" s="250"/>
      <c r="EF667" s="250"/>
      <c r="EG667" s="250"/>
      <c r="EH667" s="250"/>
      <c r="EI667" s="250"/>
    </row>
    <row r="668" spans="1:139" s="184" customFormat="1" ht="31.5" customHeight="1" x14ac:dyDescent="0.2">
      <c r="A668" s="179">
        <v>2022</v>
      </c>
      <c r="B668" s="152">
        <v>3</v>
      </c>
      <c r="C668" s="282">
        <v>44651</v>
      </c>
      <c r="D668" s="152">
        <v>384</v>
      </c>
      <c r="E668" s="152">
        <v>556</v>
      </c>
      <c r="F668" s="152">
        <v>3</v>
      </c>
      <c r="G668" s="183" t="s">
        <v>251</v>
      </c>
      <c r="H668" s="271" t="s">
        <v>252</v>
      </c>
      <c r="I668" s="271" t="s">
        <v>365</v>
      </c>
      <c r="J668" s="271">
        <v>1</v>
      </c>
      <c r="K668" s="271">
        <v>6</v>
      </c>
      <c r="L668" s="185">
        <v>1066</v>
      </c>
      <c r="M668" s="186">
        <v>1003.106</v>
      </c>
      <c r="N668" s="187">
        <v>1141.6859999999999</v>
      </c>
      <c r="O668" s="178"/>
      <c r="P668" s="178"/>
      <c r="Q668" s="178"/>
      <c r="R668" s="178">
        <v>1694</v>
      </c>
      <c r="S668" s="178">
        <v>1648</v>
      </c>
      <c r="T668" s="178"/>
      <c r="U668" s="178"/>
      <c r="V668" s="178"/>
      <c r="W668" s="178">
        <v>1386</v>
      </c>
      <c r="X668" s="178">
        <v>1363</v>
      </c>
      <c r="Y668" s="153"/>
      <c r="Z668" s="153"/>
      <c r="AA668" s="178">
        <v>1524</v>
      </c>
      <c r="AB668" s="178">
        <v>1414</v>
      </c>
      <c r="AC668" s="178">
        <v>1692</v>
      </c>
      <c r="AD668" s="178">
        <v>1743</v>
      </c>
      <c r="AE668" s="178">
        <v>1758</v>
      </c>
      <c r="AF668" s="178">
        <v>1129</v>
      </c>
      <c r="AG668" s="178">
        <v>1060</v>
      </c>
      <c r="AH668" s="178">
        <v>1335</v>
      </c>
      <c r="AI668" s="178">
        <v>1332</v>
      </c>
      <c r="AJ668" s="178">
        <v>1340</v>
      </c>
      <c r="AK668" s="153"/>
      <c r="AL668" s="153"/>
      <c r="AM668" s="178"/>
      <c r="AN668" s="178"/>
      <c r="AO668" s="214"/>
      <c r="AP668" s="168">
        <v>21</v>
      </c>
      <c r="AQ668" s="169">
        <v>180</v>
      </c>
      <c r="AR668" s="167"/>
      <c r="AS668" s="167"/>
      <c r="AT668" s="167"/>
      <c r="AU668" s="167"/>
      <c r="AV668" s="167"/>
      <c r="AW668" s="167">
        <v>10</v>
      </c>
      <c r="AX668" s="167">
        <v>10</v>
      </c>
      <c r="AY668" s="167">
        <v>10</v>
      </c>
      <c r="AZ668" s="167"/>
      <c r="BA668" s="167"/>
      <c r="BB668" s="167"/>
      <c r="BC668" s="167"/>
      <c r="BD668" s="167"/>
      <c r="BE668" s="167"/>
      <c r="BF668" s="167"/>
      <c r="BG668" s="167"/>
      <c r="BH668" s="167"/>
      <c r="BI668" s="167"/>
      <c r="BJ668" s="167"/>
      <c r="BK668" s="167"/>
      <c r="BL668" s="167">
        <v>6</v>
      </c>
      <c r="BM668" s="167">
        <v>6</v>
      </c>
      <c r="BN668" s="167">
        <v>4</v>
      </c>
      <c r="BO668" s="167">
        <v>2</v>
      </c>
      <c r="BP668" s="167"/>
      <c r="BQ668" s="167"/>
      <c r="BR668" s="167"/>
      <c r="BS668" s="167"/>
      <c r="BT668" s="167"/>
      <c r="BU668" s="167"/>
      <c r="BV668" s="167"/>
      <c r="BW668" s="167">
        <v>2</v>
      </c>
      <c r="BX668" s="170">
        <v>2</v>
      </c>
      <c r="BY668" s="170">
        <v>2</v>
      </c>
      <c r="BZ668" s="170"/>
      <c r="CA668" s="170"/>
      <c r="CB668" s="170"/>
      <c r="CC668" s="170"/>
      <c r="CD668" s="170"/>
      <c r="CE668" s="170"/>
      <c r="CF668" s="170"/>
      <c r="CG668" s="171"/>
      <c r="CH668" s="166">
        <v>1.4999999999999999E-2</v>
      </c>
      <c r="CI668" s="283"/>
      <c r="CJ668" s="172"/>
      <c r="CK668" s="154"/>
      <c r="CL668" s="154"/>
      <c r="CM668" s="154"/>
      <c r="CN668" s="154"/>
      <c r="CO668" s="154" t="s">
        <v>367</v>
      </c>
      <c r="CP668" s="273" t="s">
        <v>368</v>
      </c>
      <c r="CQ668" s="250" t="s">
        <v>399</v>
      </c>
      <c r="CR668" s="250"/>
      <c r="CS668" s="250">
        <v>13</v>
      </c>
      <c r="CT668" s="250"/>
      <c r="CU668" s="250"/>
      <c r="CV668" s="250"/>
      <c r="CW668" s="250"/>
      <c r="CX668" s="250"/>
      <c r="CY668" s="250" t="str">
        <f t="shared" si="160"/>
        <v/>
      </c>
      <c r="CZ668" s="178">
        <f t="shared" si="161"/>
        <v>1639</v>
      </c>
      <c r="DA668" s="178">
        <f t="shared" si="162"/>
        <v>1277.8571428571429</v>
      </c>
      <c r="DB668" s="243">
        <f t="shared" si="163"/>
        <v>0</v>
      </c>
      <c r="DC668" s="12">
        <f t="shared" si="164"/>
        <v>48</v>
      </c>
      <c r="DD668" s="271">
        <f t="shared" si="165"/>
        <v>8</v>
      </c>
      <c r="DE668" s="271" t="str">
        <f t="shared" si="166"/>
        <v/>
      </c>
      <c r="DF668" s="167" t="str">
        <f t="shared" si="167"/>
        <v/>
      </c>
      <c r="DG668" s="271" t="str">
        <f t="shared" si="168"/>
        <v/>
      </c>
      <c r="DH668" s="243">
        <f t="shared" si="169"/>
        <v>8</v>
      </c>
      <c r="DI668" s="281">
        <f t="shared" si="170"/>
        <v>1</v>
      </c>
      <c r="DK668" s="12" t="str">
        <f t="shared" si="171"/>
        <v/>
      </c>
      <c r="DM668" s="242">
        <f t="shared" si="172"/>
        <v>211.85714285714289</v>
      </c>
      <c r="DN668" s="250">
        <f t="shared" si="173"/>
        <v>0</v>
      </c>
      <c r="DO668" s="250">
        <f t="shared" si="174"/>
        <v>1</v>
      </c>
      <c r="DP668" s="250">
        <f t="shared" si="175"/>
        <v>0</v>
      </c>
      <c r="DQ668" s="250"/>
      <c r="DR668" s="250"/>
      <c r="DS668" s="250"/>
      <c r="DT668" s="250"/>
      <c r="DU668" s="250"/>
      <c r="DV668" s="250"/>
      <c r="DW668" s="250"/>
      <c r="DX668" s="250"/>
      <c r="DY668" s="250"/>
      <c r="DZ668" s="250"/>
      <c r="EA668" s="250"/>
      <c r="EB668" s="250"/>
      <c r="EC668" s="250"/>
      <c r="ED668" s="250"/>
      <c r="EE668" s="250"/>
      <c r="EF668" s="250"/>
      <c r="EG668" s="250"/>
      <c r="EH668" s="250"/>
      <c r="EI668" s="250"/>
    </row>
    <row r="669" spans="1:139" s="184" customFormat="1" ht="31.5" customHeight="1" x14ac:dyDescent="0.2">
      <c r="A669" s="179">
        <v>2022</v>
      </c>
      <c r="B669" s="152">
        <v>3</v>
      </c>
      <c r="C669" s="282">
        <v>44651</v>
      </c>
      <c r="D669" s="152">
        <v>384</v>
      </c>
      <c r="E669" s="152">
        <v>557</v>
      </c>
      <c r="F669" s="152">
        <v>3</v>
      </c>
      <c r="G669" s="183" t="s">
        <v>257</v>
      </c>
      <c r="H669" s="271" t="s">
        <v>258</v>
      </c>
      <c r="I669" s="271" t="s">
        <v>365</v>
      </c>
      <c r="J669" s="271">
        <v>1</v>
      </c>
      <c r="K669" s="271">
        <v>6</v>
      </c>
      <c r="L669" s="185">
        <v>182</v>
      </c>
      <c r="M669" s="186">
        <v>171.262</v>
      </c>
      <c r="N669" s="187">
        <v>194.922</v>
      </c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53"/>
      <c r="Z669" s="153">
        <v>146</v>
      </c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53">
        <v>137</v>
      </c>
      <c r="AL669" s="153">
        <v>138</v>
      </c>
      <c r="AM669" s="178"/>
      <c r="AN669" s="178"/>
      <c r="AO669" s="214"/>
      <c r="AP669" s="168">
        <v>21</v>
      </c>
      <c r="AQ669" s="169">
        <v>180</v>
      </c>
      <c r="AR669" s="167"/>
      <c r="AS669" s="167"/>
      <c r="AT669" s="167"/>
      <c r="AU669" s="167"/>
      <c r="AV669" s="167"/>
      <c r="AW669" s="167"/>
      <c r="AX669" s="167"/>
      <c r="AY669" s="167"/>
      <c r="AZ669" s="167"/>
      <c r="BA669" s="167"/>
      <c r="BB669" s="167"/>
      <c r="BC669" s="167"/>
      <c r="BD669" s="167"/>
      <c r="BE669" s="167"/>
      <c r="BF669" s="167"/>
      <c r="BG669" s="167"/>
      <c r="BH669" s="167"/>
      <c r="BI669" s="167"/>
      <c r="BJ669" s="167"/>
      <c r="BK669" s="167"/>
      <c r="BL669" s="167"/>
      <c r="BM669" s="167"/>
      <c r="BN669" s="167"/>
      <c r="BO669" s="167"/>
      <c r="BP669" s="167"/>
      <c r="BQ669" s="167"/>
      <c r="BR669" s="167"/>
      <c r="BS669" s="167"/>
      <c r="BT669" s="167"/>
      <c r="BU669" s="167"/>
      <c r="BV669" s="167"/>
      <c r="BW669" s="167"/>
      <c r="BX669" s="170"/>
      <c r="BY669" s="170"/>
      <c r="BZ669" s="170"/>
      <c r="CA669" s="170"/>
      <c r="CB669" s="170"/>
      <c r="CC669" s="170"/>
      <c r="CD669" s="170"/>
      <c r="CE669" s="170"/>
      <c r="CF669" s="170"/>
      <c r="CG669" s="171"/>
      <c r="CH669" s="166">
        <v>1.4999999999999999E-2</v>
      </c>
      <c r="CI669" s="283"/>
      <c r="CJ669" s="172"/>
      <c r="CK669" s="154"/>
      <c r="CL669" s="154"/>
      <c r="CM669" s="154"/>
      <c r="CN669" s="154"/>
      <c r="CO669" s="154" t="s">
        <v>367</v>
      </c>
      <c r="CP669" s="273" t="s">
        <v>368</v>
      </c>
      <c r="CQ669" s="250" t="s">
        <v>404</v>
      </c>
      <c r="CR669" s="250" t="s">
        <v>405</v>
      </c>
      <c r="CS669" s="250">
        <v>13</v>
      </c>
      <c r="CT669" s="250"/>
      <c r="CU669" s="250"/>
      <c r="CV669" s="250"/>
      <c r="CW669" s="250"/>
      <c r="CX669" s="250"/>
      <c r="CY669" s="250" t="str">
        <f t="shared" si="160"/>
        <v/>
      </c>
      <c r="CZ669" s="178" t="str">
        <f t="shared" si="161"/>
        <v/>
      </c>
      <c r="DA669" s="178" t="str">
        <f t="shared" si="162"/>
        <v/>
      </c>
      <c r="DB669" s="243">
        <f t="shared" si="163"/>
        <v>0</v>
      </c>
      <c r="DC669" s="12">
        <f t="shared" si="164"/>
        <v>0</v>
      </c>
      <c r="DD669" s="271">
        <f t="shared" si="165"/>
        <v>0</v>
      </c>
      <c r="DE669" s="271">
        <f t="shared" si="166"/>
        <v>140</v>
      </c>
      <c r="DF669" s="167">
        <f t="shared" si="167"/>
        <v>26</v>
      </c>
      <c r="DG669" s="271">
        <f t="shared" si="168"/>
        <v>0</v>
      </c>
      <c r="DH669" s="243">
        <f t="shared" si="169"/>
        <v>0</v>
      </c>
      <c r="DI669" s="281" t="str">
        <f t="shared" si="170"/>
        <v/>
      </c>
      <c r="DK669" s="12">
        <f t="shared" si="171"/>
        <v>5</v>
      </c>
      <c r="DM669" s="242" t="str">
        <f t="shared" si="172"/>
        <v/>
      </c>
      <c r="DN669" s="250">
        <f t="shared" si="173"/>
        <v>1</v>
      </c>
      <c r="DO669" s="250">
        <f t="shared" si="174"/>
        <v>1</v>
      </c>
      <c r="DP669" s="250">
        <f t="shared" si="175"/>
        <v>0</v>
      </c>
      <c r="DQ669" s="250"/>
      <c r="DR669" s="250"/>
      <c r="DS669" s="250"/>
      <c r="DT669" s="250"/>
      <c r="DU669" s="250"/>
      <c r="DV669" s="250"/>
      <c r="DW669" s="250"/>
      <c r="DX669" s="250"/>
      <c r="DY669" s="250"/>
      <c r="DZ669" s="250"/>
      <c r="EA669" s="250"/>
      <c r="EB669" s="250"/>
      <c r="EC669" s="250"/>
      <c r="ED669" s="250"/>
      <c r="EE669" s="250"/>
      <c r="EF669" s="250"/>
      <c r="EG669" s="250"/>
      <c r="EH669" s="250"/>
      <c r="EI669" s="250"/>
    </row>
    <row r="670" spans="1:139" s="184" customFormat="1" ht="31.5" customHeight="1" x14ac:dyDescent="0.2">
      <c r="A670" s="179">
        <v>2022</v>
      </c>
      <c r="B670" s="152">
        <v>3</v>
      </c>
      <c r="C670" s="282">
        <v>44651</v>
      </c>
      <c r="D670" s="152">
        <v>388</v>
      </c>
      <c r="E670" s="152">
        <v>566</v>
      </c>
      <c r="F670" s="152">
        <v>3</v>
      </c>
      <c r="G670" s="183" t="s">
        <v>297</v>
      </c>
      <c r="H670" s="271" t="s">
        <v>298</v>
      </c>
      <c r="I670" s="271" t="s">
        <v>365</v>
      </c>
      <c r="J670" s="271">
        <v>3</v>
      </c>
      <c r="K670" s="271">
        <v>4</v>
      </c>
      <c r="L670" s="185">
        <v>34</v>
      </c>
      <c r="M670" s="186">
        <v>31.28</v>
      </c>
      <c r="N670" s="187">
        <v>36.72</v>
      </c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53"/>
      <c r="Z670" s="153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53"/>
      <c r="AL670" s="153"/>
      <c r="AM670" s="178"/>
      <c r="AN670" s="178"/>
      <c r="AO670" s="214"/>
      <c r="AP670" s="168">
        <v>83</v>
      </c>
      <c r="AQ670" s="169">
        <v>130</v>
      </c>
      <c r="AR670" s="167"/>
      <c r="AS670" s="167"/>
      <c r="AT670" s="167"/>
      <c r="AU670" s="167"/>
      <c r="AV670" s="167"/>
      <c r="AW670" s="167"/>
      <c r="AX670" s="167"/>
      <c r="AY670" s="167"/>
      <c r="AZ670" s="167"/>
      <c r="BA670" s="167"/>
      <c r="BB670" s="167"/>
      <c r="BC670" s="167"/>
      <c r="BD670" s="167"/>
      <c r="BE670" s="167"/>
      <c r="BF670" s="167"/>
      <c r="BG670" s="167"/>
      <c r="BH670" s="167"/>
      <c r="BI670" s="167"/>
      <c r="BJ670" s="167"/>
      <c r="BK670" s="167"/>
      <c r="BL670" s="167"/>
      <c r="BM670" s="167"/>
      <c r="BN670" s="167"/>
      <c r="BO670" s="167"/>
      <c r="BP670" s="167"/>
      <c r="BQ670" s="167"/>
      <c r="BR670" s="167"/>
      <c r="BS670" s="167"/>
      <c r="BT670" s="167"/>
      <c r="BU670" s="167"/>
      <c r="BV670" s="167"/>
      <c r="BW670" s="167"/>
      <c r="BX670" s="170"/>
      <c r="BY670" s="170"/>
      <c r="BZ670" s="170"/>
      <c r="CA670" s="170"/>
      <c r="CB670" s="170"/>
      <c r="CC670" s="170"/>
      <c r="CD670" s="170"/>
      <c r="CE670" s="170"/>
      <c r="CF670" s="170"/>
      <c r="CG670" s="171"/>
      <c r="CH670" s="166">
        <v>1.4999999999999999E-2</v>
      </c>
      <c r="CI670" s="283"/>
      <c r="CJ670" s="172"/>
      <c r="CK670" s="154"/>
      <c r="CL670" s="154"/>
      <c r="CM670" s="154"/>
      <c r="CN670" s="154"/>
      <c r="CO670" s="154" t="s">
        <v>400</v>
      </c>
      <c r="CP670" s="273" t="s">
        <v>401</v>
      </c>
      <c r="CQ670" s="250"/>
      <c r="CR670" s="250"/>
      <c r="CS670" s="250">
        <v>13</v>
      </c>
      <c r="CT670" s="250"/>
      <c r="CU670" s="250"/>
      <c r="CV670" s="250"/>
      <c r="CW670" s="250"/>
      <c r="CX670" s="250"/>
      <c r="CY670" s="250" t="str">
        <f t="shared" si="160"/>
        <v/>
      </c>
      <c r="CZ670" s="178" t="str">
        <f t="shared" si="161"/>
        <v/>
      </c>
      <c r="DA670" s="178" t="str">
        <f t="shared" si="162"/>
        <v/>
      </c>
      <c r="DB670" s="243">
        <f t="shared" si="163"/>
        <v>0</v>
      </c>
      <c r="DC670" s="12">
        <f t="shared" si="164"/>
        <v>0</v>
      </c>
      <c r="DD670" s="271">
        <f t="shared" si="165"/>
        <v>0</v>
      </c>
      <c r="DE670" s="271" t="str">
        <f t="shared" si="166"/>
        <v/>
      </c>
      <c r="DF670" s="167" t="str">
        <f t="shared" si="167"/>
        <v/>
      </c>
      <c r="DG670" s="271" t="str">
        <f t="shared" si="168"/>
        <v/>
      </c>
      <c r="DH670" s="243">
        <f t="shared" si="169"/>
        <v>0</v>
      </c>
      <c r="DI670" s="281" t="str">
        <f t="shared" si="170"/>
        <v/>
      </c>
      <c r="DK670" s="12" t="str">
        <f t="shared" si="171"/>
        <v/>
      </c>
      <c r="DM670" s="242" t="str">
        <f t="shared" si="172"/>
        <v/>
      </c>
      <c r="DN670" s="250">
        <f t="shared" si="173"/>
        <v>0</v>
      </c>
      <c r="DO670" s="250">
        <f t="shared" si="174"/>
        <v>1</v>
      </c>
      <c r="DP670" s="250">
        <f t="shared" si="175"/>
        <v>0</v>
      </c>
      <c r="DQ670" s="250"/>
      <c r="DR670" s="250"/>
      <c r="DS670" s="250"/>
      <c r="DT670" s="250"/>
      <c r="DU670" s="250"/>
      <c r="DV670" s="250"/>
      <c r="DW670" s="250"/>
      <c r="DX670" s="250"/>
      <c r="DY670" s="250"/>
      <c r="DZ670" s="250"/>
      <c r="EA670" s="250"/>
      <c r="EB670" s="250"/>
      <c r="EC670" s="250"/>
      <c r="ED670" s="250"/>
      <c r="EE670" s="250"/>
      <c r="EF670" s="250"/>
      <c r="EG670" s="250"/>
      <c r="EH670" s="250"/>
      <c r="EI670" s="250"/>
    </row>
    <row r="671" spans="1:139" s="184" customFormat="1" ht="31.5" customHeight="1" x14ac:dyDescent="0.2">
      <c r="A671" s="179">
        <v>2022</v>
      </c>
      <c r="B671" s="152">
        <v>3</v>
      </c>
      <c r="C671" s="282">
        <v>44651</v>
      </c>
      <c r="D671" s="152">
        <v>434</v>
      </c>
      <c r="E671" s="152">
        <v>751</v>
      </c>
      <c r="F671" s="152">
        <v>3</v>
      </c>
      <c r="G671" s="183" t="s">
        <v>175</v>
      </c>
      <c r="H671" s="271" t="s">
        <v>176</v>
      </c>
      <c r="I671" s="271" t="s">
        <v>365</v>
      </c>
      <c r="J671" s="271">
        <v>1</v>
      </c>
      <c r="K671" s="271">
        <v>4</v>
      </c>
      <c r="L671" s="185">
        <v>1009</v>
      </c>
      <c r="M671" s="186">
        <v>949.46900000000005</v>
      </c>
      <c r="N671" s="187">
        <v>1080.6389999999999</v>
      </c>
      <c r="O671" s="178">
        <v>1340</v>
      </c>
      <c r="P671" s="178">
        <v>1346</v>
      </c>
      <c r="Q671" s="178"/>
      <c r="R671" s="178"/>
      <c r="S671" s="178"/>
      <c r="T671" s="178">
        <v>1156</v>
      </c>
      <c r="U671" s="178">
        <v>1038</v>
      </c>
      <c r="V671" s="178"/>
      <c r="W671" s="178"/>
      <c r="X671" s="178"/>
      <c r="Y671" s="153"/>
      <c r="Z671" s="153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53"/>
      <c r="AL671" s="153"/>
      <c r="AM671" s="178"/>
      <c r="AN671" s="178"/>
      <c r="AO671" s="214"/>
      <c r="AP671" s="168">
        <v>33</v>
      </c>
      <c r="AQ671" s="169">
        <v>180</v>
      </c>
      <c r="AR671" s="167"/>
      <c r="AS671" s="167"/>
      <c r="AT671" s="167"/>
      <c r="AU671" s="167"/>
      <c r="AV671" s="167"/>
      <c r="AW671" s="167">
        <v>7</v>
      </c>
      <c r="AX671" s="167">
        <v>8</v>
      </c>
      <c r="AY671" s="167">
        <v>5</v>
      </c>
      <c r="AZ671" s="167"/>
      <c r="BA671" s="167"/>
      <c r="BB671" s="167"/>
      <c r="BC671" s="167"/>
      <c r="BD671" s="167"/>
      <c r="BE671" s="167"/>
      <c r="BF671" s="167"/>
      <c r="BG671" s="167"/>
      <c r="BH671" s="167"/>
      <c r="BI671" s="167"/>
      <c r="BJ671" s="167"/>
      <c r="BK671" s="167"/>
      <c r="BL671" s="167"/>
      <c r="BM671" s="167"/>
      <c r="BN671" s="167"/>
      <c r="BO671" s="167"/>
      <c r="BP671" s="167"/>
      <c r="BQ671" s="167"/>
      <c r="BR671" s="167"/>
      <c r="BS671" s="167"/>
      <c r="BT671" s="167"/>
      <c r="BU671" s="167"/>
      <c r="BV671" s="167"/>
      <c r="BW671" s="167"/>
      <c r="BX671" s="170"/>
      <c r="BY671" s="170"/>
      <c r="BZ671" s="170"/>
      <c r="CA671" s="170"/>
      <c r="CB671" s="170"/>
      <c r="CC671" s="170"/>
      <c r="CD671" s="170"/>
      <c r="CE671" s="170"/>
      <c r="CF671" s="170"/>
      <c r="CG671" s="171"/>
      <c r="CH671" s="166">
        <v>1.4999999999999999E-2</v>
      </c>
      <c r="CI671" s="283"/>
      <c r="CJ671" s="172"/>
      <c r="CK671" s="154"/>
      <c r="CL671" s="154"/>
      <c r="CM671" s="154"/>
      <c r="CN671" s="154"/>
      <c r="CO671" s="154" t="s">
        <v>367</v>
      </c>
      <c r="CP671" s="273" t="s">
        <v>368</v>
      </c>
      <c r="CQ671" s="250" t="s">
        <v>437</v>
      </c>
      <c r="CR671" s="250" t="s">
        <v>370</v>
      </c>
      <c r="CS671" s="250">
        <v>13</v>
      </c>
      <c r="CT671" s="250"/>
      <c r="CU671" s="250"/>
      <c r="CV671" s="250"/>
      <c r="CW671" s="250"/>
      <c r="CX671" s="250"/>
      <c r="CY671" s="250" t="str">
        <f t="shared" si="160"/>
        <v/>
      </c>
      <c r="CZ671" s="178">
        <f t="shared" si="161"/>
        <v>1343</v>
      </c>
      <c r="DA671" s="178">
        <f t="shared" si="162"/>
        <v>1097</v>
      </c>
      <c r="DB671" s="243">
        <f t="shared" si="163"/>
        <v>0</v>
      </c>
      <c r="DC671" s="12">
        <f t="shared" si="164"/>
        <v>20</v>
      </c>
      <c r="DD671" s="271">
        <f t="shared" si="165"/>
        <v>5</v>
      </c>
      <c r="DE671" s="271" t="str">
        <f t="shared" si="166"/>
        <v/>
      </c>
      <c r="DF671" s="167" t="str">
        <f t="shared" si="167"/>
        <v/>
      </c>
      <c r="DG671" s="271" t="str">
        <f t="shared" si="168"/>
        <v/>
      </c>
      <c r="DH671" s="243">
        <f t="shared" si="169"/>
        <v>5</v>
      </c>
      <c r="DI671" s="281">
        <f t="shared" si="170"/>
        <v>1</v>
      </c>
      <c r="DK671" s="12" t="str">
        <f t="shared" si="171"/>
        <v/>
      </c>
      <c r="DM671" s="242">
        <f t="shared" si="172"/>
        <v>88</v>
      </c>
      <c r="DN671" s="250">
        <f t="shared" si="173"/>
        <v>0</v>
      </c>
      <c r="DO671" s="250">
        <f t="shared" si="174"/>
        <v>1</v>
      </c>
      <c r="DP671" s="250">
        <f t="shared" si="175"/>
        <v>0</v>
      </c>
      <c r="DQ671" s="250"/>
      <c r="DR671" s="250"/>
      <c r="DS671" s="250"/>
      <c r="DT671" s="250"/>
      <c r="DU671" s="250"/>
      <c r="DV671" s="250"/>
      <c r="DW671" s="250"/>
      <c r="DX671" s="250"/>
      <c r="DY671" s="250"/>
      <c r="DZ671" s="250"/>
      <c r="EA671" s="250"/>
      <c r="EB671" s="250"/>
      <c r="EC671" s="250"/>
      <c r="ED671" s="250"/>
      <c r="EE671" s="250"/>
      <c r="EF671" s="250"/>
      <c r="EG671" s="250"/>
      <c r="EH671" s="250"/>
      <c r="EI671" s="250"/>
    </row>
    <row r="672" spans="1:139" s="184" customFormat="1" ht="31.5" customHeight="1" x14ac:dyDescent="0.2">
      <c r="A672" s="179">
        <v>2022</v>
      </c>
      <c r="B672" s="152">
        <v>3</v>
      </c>
      <c r="C672" s="282">
        <v>44651</v>
      </c>
      <c r="D672" s="152">
        <v>434</v>
      </c>
      <c r="E672" s="152">
        <v>752</v>
      </c>
      <c r="F672" s="152">
        <v>3</v>
      </c>
      <c r="G672" s="183" t="s">
        <v>177</v>
      </c>
      <c r="H672" s="271" t="s">
        <v>178</v>
      </c>
      <c r="I672" s="271" t="s">
        <v>365</v>
      </c>
      <c r="J672" s="271">
        <v>1</v>
      </c>
      <c r="K672" s="271">
        <v>4</v>
      </c>
      <c r="L672" s="185">
        <v>52</v>
      </c>
      <c r="M672" s="186">
        <v>48.932000000000002</v>
      </c>
      <c r="N672" s="187">
        <v>55.692</v>
      </c>
      <c r="O672" s="178">
        <v>61</v>
      </c>
      <c r="P672" s="178">
        <v>63</v>
      </c>
      <c r="Q672" s="178"/>
      <c r="R672" s="178"/>
      <c r="S672" s="178"/>
      <c r="T672" s="178">
        <v>55</v>
      </c>
      <c r="U672" s="178">
        <v>52</v>
      </c>
      <c r="V672" s="178"/>
      <c r="W672" s="178"/>
      <c r="X672" s="178"/>
      <c r="Y672" s="153">
        <v>153</v>
      </c>
      <c r="Z672" s="153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53"/>
      <c r="AL672" s="153"/>
      <c r="AM672" s="178"/>
      <c r="AN672" s="178"/>
      <c r="AO672" s="214"/>
      <c r="AP672" s="168">
        <v>33</v>
      </c>
      <c r="AQ672" s="169">
        <v>180</v>
      </c>
      <c r="AR672" s="167"/>
      <c r="AS672" s="167"/>
      <c r="AT672" s="167"/>
      <c r="AU672" s="167"/>
      <c r="AV672" s="167"/>
      <c r="AW672" s="167"/>
      <c r="AX672" s="167"/>
      <c r="AY672" s="167"/>
      <c r="AZ672" s="167"/>
      <c r="BA672" s="167"/>
      <c r="BB672" s="167"/>
      <c r="BC672" s="167"/>
      <c r="BD672" s="167"/>
      <c r="BE672" s="167"/>
      <c r="BF672" s="167"/>
      <c r="BG672" s="167"/>
      <c r="BH672" s="167"/>
      <c r="BI672" s="167"/>
      <c r="BJ672" s="167"/>
      <c r="BK672" s="167"/>
      <c r="BL672" s="167"/>
      <c r="BM672" s="167"/>
      <c r="BN672" s="167"/>
      <c r="BO672" s="167"/>
      <c r="BP672" s="167"/>
      <c r="BQ672" s="167"/>
      <c r="BR672" s="167"/>
      <c r="BS672" s="167"/>
      <c r="BT672" s="167"/>
      <c r="BU672" s="167"/>
      <c r="BV672" s="167"/>
      <c r="BW672" s="167"/>
      <c r="BX672" s="170"/>
      <c r="BY672" s="170"/>
      <c r="BZ672" s="170"/>
      <c r="CA672" s="170"/>
      <c r="CB672" s="170"/>
      <c r="CC672" s="170"/>
      <c r="CD672" s="170"/>
      <c r="CE672" s="170"/>
      <c r="CF672" s="170"/>
      <c r="CG672" s="171"/>
      <c r="CH672" s="166">
        <v>1.4999999999999999E-2</v>
      </c>
      <c r="CI672" s="283"/>
      <c r="CJ672" s="172"/>
      <c r="CK672" s="154"/>
      <c r="CL672" s="154"/>
      <c r="CM672" s="154"/>
      <c r="CN672" s="154"/>
      <c r="CO672" s="154" t="s">
        <v>367</v>
      </c>
      <c r="CP672" s="273" t="s">
        <v>368</v>
      </c>
      <c r="CQ672" s="250" t="s">
        <v>438</v>
      </c>
      <c r="CR672" s="250" t="s">
        <v>370</v>
      </c>
      <c r="CS672" s="250">
        <v>13</v>
      </c>
      <c r="CT672" s="250"/>
      <c r="CU672" s="250"/>
      <c r="CV672" s="250"/>
      <c r="CW672" s="250"/>
      <c r="CX672" s="250"/>
      <c r="CY672" s="250" t="str">
        <f t="shared" si="160"/>
        <v/>
      </c>
      <c r="CZ672" s="178">
        <f t="shared" si="161"/>
        <v>62</v>
      </c>
      <c r="DA672" s="178">
        <f t="shared" si="162"/>
        <v>53.5</v>
      </c>
      <c r="DB672" s="243">
        <f t="shared" si="163"/>
        <v>0</v>
      </c>
      <c r="DC672" s="12">
        <f t="shared" si="164"/>
        <v>0</v>
      </c>
      <c r="DD672" s="271">
        <f t="shared" si="165"/>
        <v>0</v>
      </c>
      <c r="DE672" s="271">
        <f t="shared" si="166"/>
        <v>153</v>
      </c>
      <c r="DF672" s="167">
        <f t="shared" si="167"/>
        <v>24</v>
      </c>
      <c r="DG672" s="271">
        <f t="shared" si="168"/>
        <v>0</v>
      </c>
      <c r="DH672" s="243">
        <f t="shared" si="169"/>
        <v>0</v>
      </c>
      <c r="DI672" s="281" t="str">
        <f t="shared" si="170"/>
        <v/>
      </c>
      <c r="DK672" s="12">
        <f t="shared" si="171"/>
        <v>-9</v>
      </c>
      <c r="DM672" s="242">
        <f t="shared" si="172"/>
        <v>1.5</v>
      </c>
      <c r="DN672" s="250">
        <f t="shared" si="173"/>
        <v>1</v>
      </c>
      <c r="DO672" s="250">
        <f t="shared" si="174"/>
        <v>1</v>
      </c>
      <c r="DP672" s="250">
        <f t="shared" si="175"/>
        <v>1</v>
      </c>
      <c r="DQ672" s="250"/>
      <c r="DR672" s="250"/>
      <c r="DS672" s="250"/>
      <c r="DT672" s="250"/>
      <c r="DU672" s="250"/>
      <c r="DV672" s="250"/>
      <c r="DW672" s="250"/>
      <c r="DX672" s="250"/>
      <c r="DY672" s="250"/>
      <c r="DZ672" s="250"/>
      <c r="EA672" s="250"/>
      <c r="EB672" s="250"/>
      <c r="EC672" s="250"/>
      <c r="ED672" s="250"/>
      <c r="EE672" s="250"/>
      <c r="EF672" s="250"/>
      <c r="EG672" s="250"/>
      <c r="EH672" s="250"/>
      <c r="EI672" s="250"/>
    </row>
    <row r="673" spans="1:139" s="184" customFormat="1" ht="31.5" customHeight="1" x14ac:dyDescent="0.2">
      <c r="A673" s="179">
        <v>2022</v>
      </c>
      <c r="B673" s="152">
        <v>3</v>
      </c>
      <c r="C673" s="282">
        <v>44651</v>
      </c>
      <c r="D673" s="152">
        <v>18</v>
      </c>
      <c r="E673" s="152">
        <v>49</v>
      </c>
      <c r="F673" s="152">
        <v>4</v>
      </c>
      <c r="G673" s="183" t="s">
        <v>199</v>
      </c>
      <c r="H673" s="271" t="s">
        <v>200</v>
      </c>
      <c r="I673" s="271" t="s">
        <v>371</v>
      </c>
      <c r="J673" s="271">
        <v>2</v>
      </c>
      <c r="K673" s="271">
        <v>3</v>
      </c>
      <c r="L673" s="185">
        <v>100</v>
      </c>
      <c r="M673" s="186">
        <v>95.5</v>
      </c>
      <c r="N673" s="187">
        <v>104.5</v>
      </c>
      <c r="O673" s="178">
        <v>135</v>
      </c>
      <c r="P673" s="178">
        <v>133</v>
      </c>
      <c r="Q673" s="178">
        <v>137</v>
      </c>
      <c r="R673" s="178">
        <v>136</v>
      </c>
      <c r="S673" s="178">
        <v>139</v>
      </c>
      <c r="T673" s="178">
        <v>114</v>
      </c>
      <c r="U673" s="178">
        <v>104</v>
      </c>
      <c r="V673" s="178">
        <v>99</v>
      </c>
      <c r="W673" s="178">
        <v>105</v>
      </c>
      <c r="X673" s="178">
        <v>106</v>
      </c>
      <c r="Y673" s="153"/>
      <c r="Z673" s="153"/>
      <c r="AA673" s="178">
        <v>125</v>
      </c>
      <c r="AB673" s="178">
        <v>130</v>
      </c>
      <c r="AC673" s="178">
        <v>133</v>
      </c>
      <c r="AD673" s="178">
        <v>140</v>
      </c>
      <c r="AE673" s="178">
        <v>143</v>
      </c>
      <c r="AF673" s="178">
        <v>103</v>
      </c>
      <c r="AG673" s="178">
        <v>104</v>
      </c>
      <c r="AH673" s="178">
        <v>100</v>
      </c>
      <c r="AI673" s="178">
        <v>102</v>
      </c>
      <c r="AJ673" s="178">
        <v>106</v>
      </c>
      <c r="AK673" s="153"/>
      <c r="AL673" s="153"/>
      <c r="AM673" s="178"/>
      <c r="AN673" s="178"/>
      <c r="AO673" s="214"/>
      <c r="AP673" s="168">
        <v>101</v>
      </c>
      <c r="AQ673" s="169">
        <v>107</v>
      </c>
      <c r="AR673" s="167"/>
      <c r="AS673" s="167"/>
      <c r="AT673" s="167"/>
      <c r="AU673" s="167"/>
      <c r="AV673" s="167"/>
      <c r="AW673" s="167">
        <v>4</v>
      </c>
      <c r="AX673" s="167">
        <v>4</v>
      </c>
      <c r="AY673" s="167">
        <v>2</v>
      </c>
      <c r="AZ673" s="167"/>
      <c r="BA673" s="167"/>
      <c r="BB673" s="167"/>
      <c r="BC673" s="167"/>
      <c r="BD673" s="167"/>
      <c r="BE673" s="167"/>
      <c r="BF673" s="167"/>
      <c r="BG673" s="167"/>
      <c r="BH673" s="167"/>
      <c r="BI673" s="167"/>
      <c r="BJ673" s="167"/>
      <c r="BK673" s="167">
        <v>2352</v>
      </c>
      <c r="BL673" s="167">
        <v>3</v>
      </c>
      <c r="BM673" s="167">
        <v>8</v>
      </c>
      <c r="BN673" s="167">
        <v>2</v>
      </c>
      <c r="BO673" s="167"/>
      <c r="BP673" s="167"/>
      <c r="BQ673" s="167"/>
      <c r="BR673" s="167"/>
      <c r="BS673" s="167"/>
      <c r="BT673" s="167"/>
      <c r="BU673" s="167"/>
      <c r="BV673" s="167"/>
      <c r="BW673" s="167">
        <v>2</v>
      </c>
      <c r="BX673" s="170">
        <v>4</v>
      </c>
      <c r="BY673" s="170">
        <v>1</v>
      </c>
      <c r="BZ673" s="170"/>
      <c r="CA673" s="170"/>
      <c r="CB673" s="170"/>
      <c r="CC673" s="170"/>
      <c r="CD673" s="170"/>
      <c r="CE673" s="170"/>
      <c r="CF673" s="170"/>
      <c r="CG673" s="171"/>
      <c r="CH673" s="166">
        <v>1.4999999999999999E-2</v>
      </c>
      <c r="CI673" s="283"/>
      <c r="CJ673" s="172"/>
      <c r="CK673" s="154"/>
      <c r="CL673" s="154"/>
      <c r="CM673" s="154"/>
      <c r="CN673" s="154"/>
      <c r="CO673" s="154" t="s">
        <v>367</v>
      </c>
      <c r="CP673" s="273" t="s">
        <v>372</v>
      </c>
      <c r="CQ673" s="250" t="s">
        <v>386</v>
      </c>
      <c r="CR673" s="250" t="s">
        <v>374</v>
      </c>
      <c r="CS673" s="250">
        <v>13</v>
      </c>
      <c r="CT673" s="250"/>
      <c r="CU673" s="250"/>
      <c r="CV673" s="250"/>
      <c r="CW673" s="250"/>
      <c r="CX673" s="250"/>
      <c r="CY673" s="250" t="str">
        <f t="shared" si="160"/>
        <v/>
      </c>
      <c r="CZ673" s="178">
        <f t="shared" si="161"/>
        <v>135</v>
      </c>
      <c r="DA673" s="178">
        <f t="shared" si="162"/>
        <v>104.3</v>
      </c>
      <c r="DB673" s="243">
        <f t="shared" si="163"/>
        <v>2352</v>
      </c>
      <c r="DC673" s="12">
        <f t="shared" si="164"/>
        <v>23</v>
      </c>
      <c r="DD673" s="271">
        <f t="shared" si="165"/>
        <v>8</v>
      </c>
      <c r="DE673" s="271" t="str">
        <f t="shared" si="166"/>
        <v/>
      </c>
      <c r="DF673" s="167" t="str">
        <f t="shared" si="167"/>
        <v/>
      </c>
      <c r="DG673" s="271" t="str">
        <f t="shared" si="168"/>
        <v/>
      </c>
      <c r="DH673" s="243">
        <f t="shared" si="169"/>
        <v>2360</v>
      </c>
      <c r="DI673" s="281">
        <f t="shared" si="170"/>
        <v>3.3898305084745762E-3</v>
      </c>
      <c r="DK673" s="12" t="str">
        <f t="shared" si="171"/>
        <v/>
      </c>
      <c r="DM673" s="242">
        <f t="shared" si="172"/>
        <v>4.2999999999999972</v>
      </c>
      <c r="DN673" s="250">
        <f t="shared" si="173"/>
        <v>0</v>
      </c>
      <c r="DO673" s="250">
        <f t="shared" si="174"/>
        <v>1</v>
      </c>
      <c r="DP673" s="250">
        <f t="shared" si="175"/>
        <v>1</v>
      </c>
      <c r="DQ673" s="250"/>
      <c r="DR673" s="250"/>
      <c r="DS673" s="250"/>
      <c r="DT673" s="250"/>
      <c r="DU673" s="250"/>
      <c r="DV673" s="250"/>
      <c r="DW673" s="250"/>
      <c r="DX673" s="250"/>
      <c r="DY673" s="250"/>
      <c r="DZ673" s="250"/>
      <c r="EA673" s="250"/>
      <c r="EB673" s="250"/>
      <c r="EC673" s="250"/>
      <c r="ED673" s="250"/>
      <c r="EE673" s="250"/>
      <c r="EF673" s="250"/>
      <c r="EG673" s="250"/>
      <c r="EH673" s="250"/>
      <c r="EI673" s="250"/>
    </row>
    <row r="674" spans="1:139" s="184" customFormat="1" ht="31.5" customHeight="1" x14ac:dyDescent="0.2">
      <c r="A674" s="179">
        <v>2022</v>
      </c>
      <c r="B674" s="152">
        <v>3</v>
      </c>
      <c r="C674" s="282">
        <v>44651</v>
      </c>
      <c r="D674" s="152">
        <v>18</v>
      </c>
      <c r="E674" s="152">
        <v>50</v>
      </c>
      <c r="F674" s="152">
        <v>4</v>
      </c>
      <c r="G674" s="183" t="s">
        <v>201</v>
      </c>
      <c r="H674" s="271" t="s">
        <v>202</v>
      </c>
      <c r="I674" s="271" t="s">
        <v>371</v>
      </c>
      <c r="J674" s="271">
        <v>2</v>
      </c>
      <c r="K674" s="271">
        <v>3</v>
      </c>
      <c r="L674" s="185">
        <v>54</v>
      </c>
      <c r="M674" s="186">
        <v>51.57</v>
      </c>
      <c r="N674" s="187">
        <v>56.43</v>
      </c>
      <c r="O674" s="178">
        <v>63</v>
      </c>
      <c r="P674" s="178">
        <v>64</v>
      </c>
      <c r="Q674" s="178">
        <v>66</v>
      </c>
      <c r="R674" s="178">
        <v>63</v>
      </c>
      <c r="S674" s="178">
        <v>66</v>
      </c>
      <c r="T674" s="178"/>
      <c r="U674" s="178"/>
      <c r="V674" s="178"/>
      <c r="W674" s="178"/>
      <c r="X674" s="178"/>
      <c r="Y674" s="153">
        <v>110</v>
      </c>
      <c r="Z674" s="153">
        <v>110</v>
      </c>
      <c r="AA674" s="178">
        <v>64</v>
      </c>
      <c r="AB674" s="178">
        <v>68</v>
      </c>
      <c r="AC674" s="178">
        <v>66</v>
      </c>
      <c r="AD674" s="178">
        <v>71</v>
      </c>
      <c r="AE674" s="178">
        <v>69</v>
      </c>
      <c r="AF674" s="178">
        <v>54</v>
      </c>
      <c r="AG674" s="178">
        <v>55</v>
      </c>
      <c r="AH674" s="178">
        <v>51</v>
      </c>
      <c r="AI674" s="178">
        <v>54</v>
      </c>
      <c r="AJ674" s="178">
        <v>55</v>
      </c>
      <c r="AK674" s="153">
        <v>96</v>
      </c>
      <c r="AL674" s="153">
        <v>97</v>
      </c>
      <c r="AM674" s="178"/>
      <c r="AN674" s="178"/>
      <c r="AO674" s="214"/>
      <c r="AP674" s="168">
        <v>101</v>
      </c>
      <c r="AQ674" s="169">
        <v>107</v>
      </c>
      <c r="AR674" s="167"/>
      <c r="AS674" s="167"/>
      <c r="AT674" s="167"/>
      <c r="AU674" s="167"/>
      <c r="AV674" s="167"/>
      <c r="AW674" s="167">
        <v>3</v>
      </c>
      <c r="AX674" s="167">
        <v>3</v>
      </c>
      <c r="AY674" s="167">
        <v>2</v>
      </c>
      <c r="AZ674" s="167"/>
      <c r="BA674" s="167"/>
      <c r="BB674" s="167"/>
      <c r="BC674" s="167"/>
      <c r="BD674" s="167"/>
      <c r="BE674" s="167"/>
      <c r="BF674" s="167"/>
      <c r="BG674" s="167"/>
      <c r="BH674" s="167"/>
      <c r="BI674" s="167"/>
      <c r="BJ674" s="167"/>
      <c r="BK674" s="167">
        <v>2352</v>
      </c>
      <c r="BL674" s="167">
        <v>4</v>
      </c>
      <c r="BM674" s="167">
        <v>1</v>
      </c>
      <c r="BN674" s="167">
        <v>3</v>
      </c>
      <c r="BO674" s="167"/>
      <c r="BP674" s="167"/>
      <c r="BQ674" s="167"/>
      <c r="BR674" s="167"/>
      <c r="BS674" s="167"/>
      <c r="BT674" s="167"/>
      <c r="BU674" s="167"/>
      <c r="BV674" s="167"/>
      <c r="BW674" s="167">
        <v>2</v>
      </c>
      <c r="BX674" s="170">
        <v>1</v>
      </c>
      <c r="BY674" s="170">
        <v>1</v>
      </c>
      <c r="BZ674" s="170"/>
      <c r="CA674" s="170"/>
      <c r="CB674" s="170"/>
      <c r="CC674" s="170"/>
      <c r="CD674" s="170"/>
      <c r="CE674" s="170"/>
      <c r="CF674" s="170"/>
      <c r="CG674" s="171"/>
      <c r="CH674" s="166">
        <v>1.4999999999999999E-2</v>
      </c>
      <c r="CI674" s="283"/>
      <c r="CJ674" s="172"/>
      <c r="CK674" s="154"/>
      <c r="CL674" s="154"/>
      <c r="CM674" s="154"/>
      <c r="CN674" s="154"/>
      <c r="CO674" s="154" t="s">
        <v>367</v>
      </c>
      <c r="CP674" s="273" t="s">
        <v>372</v>
      </c>
      <c r="CQ674" s="250" t="s">
        <v>387</v>
      </c>
      <c r="CR674" s="250" t="s">
        <v>374</v>
      </c>
      <c r="CS674" s="250">
        <v>13</v>
      </c>
      <c r="CT674" s="250"/>
      <c r="CU674" s="250"/>
      <c r="CV674" s="250"/>
      <c r="CW674" s="250"/>
      <c r="CX674" s="250"/>
      <c r="CY674" s="250" t="str">
        <f t="shared" si="160"/>
        <v/>
      </c>
      <c r="CZ674" s="178">
        <f t="shared" si="161"/>
        <v>66</v>
      </c>
      <c r="DA674" s="178">
        <f t="shared" si="162"/>
        <v>53.8</v>
      </c>
      <c r="DB674" s="243">
        <f t="shared" si="163"/>
        <v>2352</v>
      </c>
      <c r="DC674" s="12">
        <f t="shared" si="164"/>
        <v>16</v>
      </c>
      <c r="DD674" s="271">
        <f t="shared" si="165"/>
        <v>5</v>
      </c>
      <c r="DE674" s="271">
        <f t="shared" si="166"/>
        <v>103</v>
      </c>
      <c r="DF674" s="167">
        <f t="shared" si="167"/>
        <v>70</v>
      </c>
      <c r="DG674" s="271">
        <f t="shared" si="168"/>
        <v>0.1</v>
      </c>
      <c r="DH674" s="243">
        <f t="shared" si="169"/>
        <v>2357</v>
      </c>
      <c r="DI674" s="281">
        <f t="shared" si="170"/>
        <v>2.1213406873143827E-3</v>
      </c>
      <c r="DK674" s="12">
        <f t="shared" si="171"/>
        <v>-31</v>
      </c>
      <c r="DM674" s="242">
        <f t="shared" si="172"/>
        <v>-0.20000000000000284</v>
      </c>
      <c r="DN674" s="250">
        <f t="shared" si="173"/>
        <v>1</v>
      </c>
      <c r="DO674" s="250">
        <f t="shared" si="174"/>
        <v>1</v>
      </c>
      <c r="DP674" s="250">
        <f t="shared" si="175"/>
        <v>1</v>
      </c>
      <c r="DQ674" s="250"/>
      <c r="DR674" s="250"/>
      <c r="DS674" s="250"/>
      <c r="DT674" s="250"/>
      <c r="DU674" s="250"/>
      <c r="DV674" s="250"/>
      <c r="DW674" s="250"/>
      <c r="DX674" s="250"/>
      <c r="DY674" s="250"/>
      <c r="DZ674" s="250"/>
      <c r="EA674" s="250"/>
      <c r="EB674" s="250"/>
      <c r="EC674" s="250"/>
      <c r="ED674" s="250"/>
      <c r="EE674" s="250"/>
      <c r="EF674" s="250"/>
      <c r="EG674" s="250"/>
      <c r="EH674" s="250"/>
      <c r="EI674" s="250"/>
    </row>
    <row r="675" spans="1:139" s="184" customFormat="1" ht="31.5" customHeight="1" x14ac:dyDescent="0.2">
      <c r="A675" s="179">
        <v>2022</v>
      </c>
      <c r="B675" s="152">
        <v>3</v>
      </c>
      <c r="C675" s="282">
        <v>44651</v>
      </c>
      <c r="D675" s="152">
        <v>375</v>
      </c>
      <c r="E675" s="152">
        <v>437</v>
      </c>
      <c r="F675" s="152">
        <v>5</v>
      </c>
      <c r="G675" s="183" t="s">
        <v>163</v>
      </c>
      <c r="H675" s="271" t="s">
        <v>164</v>
      </c>
      <c r="I675" s="271" t="s">
        <v>365</v>
      </c>
      <c r="J675" s="271">
        <v>4</v>
      </c>
      <c r="K675" s="271">
        <v>2</v>
      </c>
      <c r="L675" s="185">
        <v>168</v>
      </c>
      <c r="M675" s="186">
        <v>158.08799999999999</v>
      </c>
      <c r="N675" s="187">
        <v>179.928</v>
      </c>
      <c r="O675" s="178">
        <v>248</v>
      </c>
      <c r="P675" s="178">
        <v>253</v>
      </c>
      <c r="Q675" s="178">
        <v>254</v>
      </c>
      <c r="R675" s="178">
        <v>253</v>
      </c>
      <c r="S675" s="178">
        <v>248</v>
      </c>
      <c r="T675" s="178">
        <v>191</v>
      </c>
      <c r="U675" s="178">
        <v>197</v>
      </c>
      <c r="V675" s="178">
        <v>164</v>
      </c>
      <c r="W675" s="178">
        <v>180</v>
      </c>
      <c r="X675" s="178">
        <v>177</v>
      </c>
      <c r="Y675" s="153">
        <v>131</v>
      </c>
      <c r="Z675" s="153">
        <v>135</v>
      </c>
      <c r="AA675" s="178">
        <v>270</v>
      </c>
      <c r="AB675" s="178">
        <v>274</v>
      </c>
      <c r="AC675" s="178">
        <v>267</v>
      </c>
      <c r="AD675" s="178">
        <v>265</v>
      </c>
      <c r="AE675" s="178">
        <v>257</v>
      </c>
      <c r="AF675" s="178">
        <v>190</v>
      </c>
      <c r="AG675" s="178">
        <v>187</v>
      </c>
      <c r="AH675" s="178">
        <v>191</v>
      </c>
      <c r="AI675" s="178">
        <v>185</v>
      </c>
      <c r="AJ675" s="178">
        <v>185</v>
      </c>
      <c r="AK675" s="153">
        <v>122</v>
      </c>
      <c r="AL675" s="153">
        <v>123</v>
      </c>
      <c r="AM675" s="178"/>
      <c r="AN675" s="178"/>
      <c r="AO675" s="214"/>
      <c r="AP675" s="168">
        <v>120</v>
      </c>
      <c r="AQ675" s="169">
        <v>120</v>
      </c>
      <c r="AR675" s="167"/>
      <c r="AS675" s="167"/>
      <c r="AT675" s="167"/>
      <c r="AU675" s="167"/>
      <c r="AV675" s="167">
        <v>675</v>
      </c>
      <c r="AW675" s="167">
        <v>7</v>
      </c>
      <c r="AX675" s="167">
        <v>8</v>
      </c>
      <c r="AY675" s="167">
        <v>5</v>
      </c>
      <c r="AZ675" s="167"/>
      <c r="BA675" s="167"/>
      <c r="BB675" s="167"/>
      <c r="BC675" s="167"/>
      <c r="BD675" s="167"/>
      <c r="BE675" s="167"/>
      <c r="BF675" s="167"/>
      <c r="BG675" s="167"/>
      <c r="BH675" s="167">
        <v>685</v>
      </c>
      <c r="BI675" s="167"/>
      <c r="BJ675" s="167"/>
      <c r="BK675" s="167">
        <v>600</v>
      </c>
      <c r="BL675" s="167">
        <v>8</v>
      </c>
      <c r="BM675" s="167">
        <v>10</v>
      </c>
      <c r="BN675" s="167">
        <v>2</v>
      </c>
      <c r="BO675" s="167">
        <v>4</v>
      </c>
      <c r="BP675" s="167"/>
      <c r="BQ675" s="167"/>
      <c r="BR675" s="167"/>
      <c r="BS675" s="167"/>
      <c r="BT675" s="167"/>
      <c r="BU675" s="167"/>
      <c r="BV675" s="167"/>
      <c r="BW675" s="167">
        <v>7</v>
      </c>
      <c r="BX675" s="170">
        <v>9</v>
      </c>
      <c r="BY675" s="170">
        <v>3</v>
      </c>
      <c r="BZ675" s="170"/>
      <c r="CA675" s="170"/>
      <c r="CB675" s="170"/>
      <c r="CC675" s="170"/>
      <c r="CD675" s="170"/>
      <c r="CE675" s="170"/>
      <c r="CF675" s="170"/>
      <c r="CG675" s="171"/>
      <c r="CH675" s="166">
        <v>1.4999999999999999E-2</v>
      </c>
      <c r="CI675" s="283"/>
      <c r="CJ675" s="172"/>
      <c r="CK675" s="154"/>
      <c r="CL675" s="154"/>
      <c r="CM675" s="154"/>
      <c r="CN675" s="154"/>
      <c r="CO675" s="154" t="s">
        <v>367</v>
      </c>
      <c r="CP675" s="273" t="s">
        <v>368</v>
      </c>
      <c r="CQ675" s="250" t="s">
        <v>421</v>
      </c>
      <c r="CR675" s="250" t="s">
        <v>370</v>
      </c>
      <c r="CS675" s="250">
        <v>13</v>
      </c>
      <c r="CT675" s="250"/>
      <c r="CU675" s="250"/>
      <c r="CV675" s="250"/>
      <c r="CW675" s="250"/>
      <c r="CX675" s="250"/>
      <c r="CY675" s="250" t="str">
        <f t="shared" si="160"/>
        <v/>
      </c>
      <c r="CZ675" s="178">
        <f t="shared" si="161"/>
        <v>259</v>
      </c>
      <c r="DA675" s="178">
        <f t="shared" si="162"/>
        <v>184.7</v>
      </c>
      <c r="DB675" s="243">
        <f t="shared" si="163"/>
        <v>1275</v>
      </c>
      <c r="DC675" s="12">
        <f t="shared" si="164"/>
        <v>44</v>
      </c>
      <c r="DD675" s="271">
        <f t="shared" si="165"/>
        <v>22</v>
      </c>
      <c r="DE675" s="271">
        <f t="shared" si="166"/>
        <v>128</v>
      </c>
      <c r="DF675" s="167">
        <f t="shared" si="167"/>
        <v>113</v>
      </c>
      <c r="DG675" s="271">
        <f t="shared" si="168"/>
        <v>0.2</v>
      </c>
      <c r="DH675" s="243">
        <f t="shared" si="169"/>
        <v>1297</v>
      </c>
      <c r="DI675" s="281">
        <f t="shared" si="170"/>
        <v>1.6962220508866616E-2</v>
      </c>
      <c r="DK675" s="12">
        <f t="shared" si="171"/>
        <v>-7</v>
      </c>
      <c r="DM675" s="242">
        <f t="shared" si="172"/>
        <v>16.699999999999989</v>
      </c>
      <c r="DN675" s="250">
        <f t="shared" si="173"/>
        <v>0</v>
      </c>
      <c r="DO675" s="250">
        <f t="shared" si="174"/>
        <v>1</v>
      </c>
      <c r="DP675" s="250">
        <f t="shared" si="175"/>
        <v>0</v>
      </c>
      <c r="DQ675" s="250"/>
      <c r="DR675" s="250"/>
      <c r="DS675" s="250"/>
      <c r="DT675" s="250"/>
      <c r="DU675" s="250"/>
      <c r="DV675" s="250"/>
      <c r="DW675" s="250"/>
      <c r="DX675" s="250"/>
      <c r="DY675" s="250"/>
      <c r="DZ675" s="250"/>
      <c r="EA675" s="250"/>
      <c r="EB675" s="250"/>
      <c r="EC675" s="250"/>
      <c r="ED675" s="250"/>
      <c r="EE675" s="250"/>
      <c r="EF675" s="250"/>
      <c r="EG675" s="250"/>
      <c r="EH675" s="250"/>
      <c r="EI675" s="250"/>
    </row>
    <row r="676" spans="1:139" s="184" customFormat="1" ht="31.5" customHeight="1" x14ac:dyDescent="0.2">
      <c r="A676" s="179">
        <v>2022</v>
      </c>
      <c r="B676" s="152">
        <v>3</v>
      </c>
      <c r="C676" s="282">
        <v>44651</v>
      </c>
      <c r="D676" s="152">
        <v>182</v>
      </c>
      <c r="E676" s="152">
        <v>331</v>
      </c>
      <c r="F676" s="152">
        <v>6</v>
      </c>
      <c r="G676" s="183" t="s">
        <v>279</v>
      </c>
      <c r="H676" s="271" t="s">
        <v>280</v>
      </c>
      <c r="I676" s="271" t="s">
        <v>365</v>
      </c>
      <c r="J676" s="271">
        <v>4</v>
      </c>
      <c r="K676" s="271">
        <v>2</v>
      </c>
      <c r="L676" s="185">
        <v>332</v>
      </c>
      <c r="M676" s="186">
        <v>312.41199999999998</v>
      </c>
      <c r="N676" s="187">
        <v>355.572</v>
      </c>
      <c r="O676" s="178">
        <v>410</v>
      </c>
      <c r="P676" s="178">
        <v>419</v>
      </c>
      <c r="Q676" s="178">
        <v>425</v>
      </c>
      <c r="R676" s="178">
        <v>413</v>
      </c>
      <c r="S676" s="178"/>
      <c r="T676" s="178">
        <v>330</v>
      </c>
      <c r="U676" s="178">
        <v>356</v>
      </c>
      <c r="V676" s="178">
        <v>319</v>
      </c>
      <c r="W676" s="178">
        <v>318</v>
      </c>
      <c r="X676" s="178"/>
      <c r="Y676" s="153">
        <v>153</v>
      </c>
      <c r="Z676" s="153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53"/>
      <c r="AL676" s="153"/>
      <c r="AM676" s="178"/>
      <c r="AN676" s="178"/>
      <c r="AO676" s="214"/>
      <c r="AP676" s="168">
        <v>110</v>
      </c>
      <c r="AQ676" s="169">
        <v>131</v>
      </c>
      <c r="AR676" s="167"/>
      <c r="AS676" s="167"/>
      <c r="AT676" s="167"/>
      <c r="AU676" s="167"/>
      <c r="AV676" s="167">
        <v>396</v>
      </c>
      <c r="AW676" s="167">
        <v>4</v>
      </c>
      <c r="AX676" s="167">
        <v>4</v>
      </c>
      <c r="AY676" s="167">
        <v>8</v>
      </c>
      <c r="AZ676" s="167"/>
      <c r="BA676" s="167"/>
      <c r="BB676" s="167"/>
      <c r="BC676" s="167"/>
      <c r="BD676" s="167"/>
      <c r="BE676" s="167"/>
      <c r="BF676" s="167"/>
      <c r="BG676" s="167"/>
      <c r="BH676" s="167">
        <v>404</v>
      </c>
      <c r="BI676" s="167"/>
      <c r="BJ676" s="167"/>
      <c r="BK676" s="167">
        <v>264</v>
      </c>
      <c r="BL676" s="167"/>
      <c r="BM676" s="167"/>
      <c r="BN676" s="167"/>
      <c r="BO676" s="167"/>
      <c r="BP676" s="167"/>
      <c r="BQ676" s="167"/>
      <c r="BR676" s="167"/>
      <c r="BS676" s="167"/>
      <c r="BT676" s="167"/>
      <c r="BU676" s="167"/>
      <c r="BV676" s="167"/>
      <c r="BW676" s="167"/>
      <c r="BX676" s="170"/>
      <c r="BY676" s="170"/>
      <c r="BZ676" s="170"/>
      <c r="CA676" s="170"/>
      <c r="CB676" s="170"/>
      <c r="CC676" s="170"/>
      <c r="CD676" s="170"/>
      <c r="CE676" s="170"/>
      <c r="CF676" s="170"/>
      <c r="CG676" s="171"/>
      <c r="CH676" s="166">
        <v>1.4999999999999999E-2</v>
      </c>
      <c r="CI676" s="283"/>
      <c r="CJ676" s="172"/>
      <c r="CK676" s="154"/>
      <c r="CL676" s="154"/>
      <c r="CM676" s="154"/>
      <c r="CN676" s="154"/>
      <c r="CO676" s="154" t="s">
        <v>367</v>
      </c>
      <c r="CP676" s="273" t="s">
        <v>368</v>
      </c>
      <c r="CQ676" s="250" t="s">
        <v>432</v>
      </c>
      <c r="CR676" s="250" t="s">
        <v>370</v>
      </c>
      <c r="CS676" s="250">
        <v>13</v>
      </c>
      <c r="CT676" s="250"/>
      <c r="CU676" s="250"/>
      <c r="CV676" s="250"/>
      <c r="CW676" s="250"/>
      <c r="CX676" s="250"/>
      <c r="CY676" s="250" t="str">
        <f t="shared" si="160"/>
        <v/>
      </c>
      <c r="CZ676" s="178">
        <f t="shared" si="161"/>
        <v>417</v>
      </c>
      <c r="DA676" s="178">
        <f t="shared" si="162"/>
        <v>330.75</v>
      </c>
      <c r="DB676" s="243">
        <f t="shared" si="163"/>
        <v>660</v>
      </c>
      <c r="DC676" s="12">
        <f t="shared" si="164"/>
        <v>16</v>
      </c>
      <c r="DD676" s="271">
        <f t="shared" si="165"/>
        <v>8</v>
      </c>
      <c r="DE676" s="271">
        <f t="shared" si="166"/>
        <v>153</v>
      </c>
      <c r="DF676" s="167">
        <f t="shared" si="167"/>
        <v>94</v>
      </c>
      <c r="DG676" s="271">
        <f t="shared" si="168"/>
        <v>0.1</v>
      </c>
      <c r="DH676" s="243">
        <f t="shared" si="169"/>
        <v>668</v>
      </c>
      <c r="DI676" s="281">
        <f t="shared" si="170"/>
        <v>1.1976047904191617E-2</v>
      </c>
      <c r="DK676" s="12">
        <f t="shared" si="171"/>
        <v>-16</v>
      </c>
      <c r="DM676" s="242">
        <f t="shared" si="172"/>
        <v>-1.25</v>
      </c>
      <c r="DN676" s="250">
        <f t="shared" si="173"/>
        <v>0</v>
      </c>
      <c r="DO676" s="250">
        <f t="shared" si="174"/>
        <v>1</v>
      </c>
      <c r="DP676" s="250">
        <f t="shared" si="175"/>
        <v>1</v>
      </c>
      <c r="DQ676" s="250"/>
      <c r="DR676" s="250"/>
      <c r="DS676" s="250"/>
      <c r="DT676" s="250"/>
      <c r="DU676" s="250"/>
      <c r="DV676" s="250"/>
      <c r="DW676" s="250"/>
      <c r="DX676" s="250"/>
      <c r="DY676" s="250"/>
      <c r="DZ676" s="250"/>
      <c r="EA676" s="250"/>
      <c r="EB676" s="250"/>
      <c r="EC676" s="250"/>
      <c r="ED676" s="250"/>
      <c r="EE676" s="250"/>
      <c r="EF676" s="250"/>
      <c r="EG676" s="250"/>
      <c r="EH676" s="250"/>
      <c r="EI676" s="250"/>
    </row>
    <row r="677" spans="1:139" s="184" customFormat="1" ht="31.5" customHeight="1" x14ac:dyDescent="0.2">
      <c r="A677" s="179">
        <v>2022</v>
      </c>
      <c r="B677" s="152">
        <v>3</v>
      </c>
      <c r="C677" s="282">
        <v>44651</v>
      </c>
      <c r="D677" s="152">
        <v>295</v>
      </c>
      <c r="E677" s="152">
        <v>219</v>
      </c>
      <c r="F677" s="152">
        <v>6</v>
      </c>
      <c r="G677" s="183" t="s">
        <v>193</v>
      </c>
      <c r="H677" s="271" t="s">
        <v>194</v>
      </c>
      <c r="I677" s="271" t="s">
        <v>365</v>
      </c>
      <c r="J677" s="271">
        <v>6</v>
      </c>
      <c r="K677" s="271">
        <v>1</v>
      </c>
      <c r="L677" s="185">
        <v>114</v>
      </c>
      <c r="M677" s="186">
        <v>106.02</v>
      </c>
      <c r="N677" s="187">
        <v>121.98</v>
      </c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53"/>
      <c r="Z677" s="153"/>
      <c r="AA677" s="178">
        <v>148</v>
      </c>
      <c r="AB677" s="178">
        <v>147</v>
      </c>
      <c r="AC677" s="178">
        <v>151</v>
      </c>
      <c r="AD677" s="178">
        <v>162</v>
      </c>
      <c r="AE677" s="178">
        <v>133</v>
      </c>
      <c r="AF677" s="178">
        <v>109</v>
      </c>
      <c r="AG677" s="178">
        <v>110</v>
      </c>
      <c r="AH677" s="178">
        <v>107</v>
      </c>
      <c r="AI677" s="178">
        <v>111</v>
      </c>
      <c r="AJ677" s="178">
        <v>109</v>
      </c>
      <c r="AK677" s="153">
        <v>97</v>
      </c>
      <c r="AL677" s="153">
        <v>99</v>
      </c>
      <c r="AM677" s="178"/>
      <c r="AN677" s="178"/>
      <c r="AO677" s="214"/>
      <c r="AP677" s="168">
        <v>238</v>
      </c>
      <c r="AQ677" s="169">
        <v>91</v>
      </c>
      <c r="AR677" s="167"/>
      <c r="AS677" s="167"/>
      <c r="AT677" s="167"/>
      <c r="AU677" s="167"/>
      <c r="AV677" s="167"/>
      <c r="AW677" s="167">
        <v>6</v>
      </c>
      <c r="AX677" s="167">
        <v>3</v>
      </c>
      <c r="AY677" s="167">
        <v>3</v>
      </c>
      <c r="AZ677" s="167"/>
      <c r="BA677" s="167"/>
      <c r="BB677" s="167"/>
      <c r="BC677" s="167"/>
      <c r="BD677" s="167"/>
      <c r="BE677" s="167"/>
      <c r="BF677" s="167"/>
      <c r="BG677" s="167"/>
      <c r="BH677" s="167"/>
      <c r="BI677" s="167"/>
      <c r="BJ677" s="167"/>
      <c r="BK677" s="167">
        <v>3240</v>
      </c>
      <c r="BL677" s="167">
        <v>3</v>
      </c>
      <c r="BM677" s="167">
        <v>4</v>
      </c>
      <c r="BN677" s="167">
        <v>1</v>
      </c>
      <c r="BO677" s="167"/>
      <c r="BP677" s="167"/>
      <c r="BQ677" s="167"/>
      <c r="BR677" s="167"/>
      <c r="BS677" s="167"/>
      <c r="BT677" s="167"/>
      <c r="BU677" s="167"/>
      <c r="BV677" s="167"/>
      <c r="BW677" s="167">
        <v>9</v>
      </c>
      <c r="BX677" s="170">
        <v>7</v>
      </c>
      <c r="BY677" s="170">
        <v>4</v>
      </c>
      <c r="BZ677" s="170"/>
      <c r="CA677" s="170"/>
      <c r="CB677" s="170"/>
      <c r="CC677" s="170"/>
      <c r="CD677" s="170"/>
      <c r="CE677" s="170"/>
      <c r="CF677" s="170"/>
      <c r="CG677" s="171"/>
      <c r="CH677" s="166">
        <v>1.4999999999999999E-2</v>
      </c>
      <c r="CI677" s="283"/>
      <c r="CJ677" s="172"/>
      <c r="CK677" s="154"/>
      <c r="CL677" s="154"/>
      <c r="CM677" s="154"/>
      <c r="CN677" s="154"/>
      <c r="CO677" s="154" t="s">
        <v>366</v>
      </c>
      <c r="CP677" s="273" t="s">
        <v>366</v>
      </c>
      <c r="CQ677" s="250"/>
      <c r="CR677" s="250"/>
      <c r="CS677" s="250">
        <v>13</v>
      </c>
      <c r="CT677" s="250"/>
      <c r="CU677" s="250"/>
      <c r="CV677" s="250"/>
      <c r="CW677" s="250"/>
      <c r="CX677" s="250"/>
      <c r="CY677" s="250" t="str">
        <f t="shared" si="160"/>
        <v/>
      </c>
      <c r="CZ677" s="178">
        <f t="shared" si="161"/>
        <v>148</v>
      </c>
      <c r="DA677" s="178">
        <f t="shared" si="162"/>
        <v>109.2</v>
      </c>
      <c r="DB677" s="243">
        <f t="shared" si="163"/>
        <v>3240</v>
      </c>
      <c r="DC677" s="12">
        <f t="shared" si="164"/>
        <v>20</v>
      </c>
      <c r="DD677" s="271">
        <f t="shared" si="165"/>
        <v>20</v>
      </c>
      <c r="DE677" s="271">
        <f t="shared" si="166"/>
        <v>98</v>
      </c>
      <c r="DF677" s="167">
        <f t="shared" si="167"/>
        <v>220</v>
      </c>
      <c r="DG677" s="271">
        <f t="shared" si="168"/>
        <v>0.1</v>
      </c>
      <c r="DH677" s="243">
        <f t="shared" si="169"/>
        <v>3260</v>
      </c>
      <c r="DI677" s="281">
        <f t="shared" si="170"/>
        <v>6.1349693251533744E-3</v>
      </c>
      <c r="DK677" s="12">
        <f t="shared" si="171"/>
        <v>-18</v>
      </c>
      <c r="DM677" s="242">
        <f t="shared" si="172"/>
        <v>-4.7999999999999972</v>
      </c>
      <c r="DN677" s="250">
        <f t="shared" si="173"/>
        <v>0</v>
      </c>
      <c r="DO677" s="250">
        <f t="shared" si="174"/>
        <v>1</v>
      </c>
      <c r="DP677" s="250">
        <f t="shared" si="175"/>
        <v>1</v>
      </c>
      <c r="DQ677" s="250"/>
      <c r="DR677" s="250"/>
      <c r="DS677" s="250"/>
      <c r="DT677" s="250"/>
      <c r="DU677" s="250"/>
      <c r="DV677" s="250"/>
      <c r="DW677" s="250"/>
      <c r="DX677" s="250"/>
      <c r="DY677" s="250"/>
      <c r="DZ677" s="250"/>
      <c r="EA677" s="250"/>
      <c r="EB677" s="250"/>
      <c r="EC677" s="250"/>
      <c r="ED677" s="250"/>
      <c r="EE677" s="250"/>
      <c r="EF677" s="250"/>
      <c r="EG677" s="250"/>
      <c r="EH677" s="250"/>
      <c r="EI677" s="250"/>
    </row>
    <row r="678" spans="1:139" s="184" customFormat="1" ht="31.5" customHeight="1" x14ac:dyDescent="0.2">
      <c r="A678" s="179">
        <v>2022</v>
      </c>
      <c r="B678" s="152">
        <v>3</v>
      </c>
      <c r="C678" s="282">
        <v>44651</v>
      </c>
      <c r="D678" s="152">
        <v>380</v>
      </c>
      <c r="E678" s="152">
        <v>443</v>
      </c>
      <c r="F678" s="152">
        <v>6</v>
      </c>
      <c r="G678" s="183" t="s">
        <v>245</v>
      </c>
      <c r="H678" s="271" t="s">
        <v>246</v>
      </c>
      <c r="I678" s="271" t="s">
        <v>365</v>
      </c>
      <c r="J678" s="271">
        <v>4</v>
      </c>
      <c r="K678" s="271">
        <v>2</v>
      </c>
      <c r="L678" s="185">
        <v>184</v>
      </c>
      <c r="M678" s="186">
        <v>177.00800000000001</v>
      </c>
      <c r="N678" s="187">
        <v>195.04</v>
      </c>
      <c r="O678" s="178">
        <v>240</v>
      </c>
      <c r="P678" s="178">
        <v>244</v>
      </c>
      <c r="Q678" s="178">
        <v>248</v>
      </c>
      <c r="R678" s="178">
        <v>244</v>
      </c>
      <c r="S678" s="178">
        <v>241</v>
      </c>
      <c r="T678" s="178">
        <v>181</v>
      </c>
      <c r="U678" s="178">
        <v>175</v>
      </c>
      <c r="V678" s="178">
        <v>181</v>
      </c>
      <c r="W678" s="178">
        <v>183</v>
      </c>
      <c r="X678" s="178">
        <v>178</v>
      </c>
      <c r="Y678" s="153"/>
      <c r="Z678" s="153"/>
      <c r="AA678" s="178">
        <v>307</v>
      </c>
      <c r="AB678" s="178">
        <v>304</v>
      </c>
      <c r="AC678" s="178">
        <v>306</v>
      </c>
      <c r="AD678" s="178">
        <v>311</v>
      </c>
      <c r="AE678" s="178">
        <v>314</v>
      </c>
      <c r="AF678" s="178">
        <v>191</v>
      </c>
      <c r="AG678" s="178">
        <v>185</v>
      </c>
      <c r="AH678" s="178">
        <v>200</v>
      </c>
      <c r="AI678" s="178">
        <v>195</v>
      </c>
      <c r="AJ678" s="178">
        <v>179</v>
      </c>
      <c r="AK678" s="153"/>
      <c r="AL678" s="153"/>
      <c r="AM678" s="178"/>
      <c r="AN678" s="178"/>
      <c r="AO678" s="214"/>
      <c r="AP678" s="168">
        <v>90</v>
      </c>
      <c r="AQ678" s="169">
        <v>160</v>
      </c>
      <c r="AR678" s="167"/>
      <c r="AS678" s="167"/>
      <c r="AT678" s="167"/>
      <c r="AU678" s="167"/>
      <c r="AV678" s="167">
        <v>675</v>
      </c>
      <c r="AW678" s="167">
        <v>10</v>
      </c>
      <c r="AX678" s="167">
        <v>10</v>
      </c>
      <c r="AY678" s="167">
        <v>10</v>
      </c>
      <c r="AZ678" s="167"/>
      <c r="BA678" s="167"/>
      <c r="BB678" s="167"/>
      <c r="BC678" s="167"/>
      <c r="BD678" s="167"/>
      <c r="BE678" s="167"/>
      <c r="BF678" s="167"/>
      <c r="BG678" s="167"/>
      <c r="BH678" s="167">
        <v>690</v>
      </c>
      <c r="BI678" s="167"/>
      <c r="BJ678" s="167"/>
      <c r="BK678" s="167">
        <v>684</v>
      </c>
      <c r="BL678" s="167">
        <v>9</v>
      </c>
      <c r="BM678" s="167">
        <v>10</v>
      </c>
      <c r="BN678" s="167">
        <v>12</v>
      </c>
      <c r="BO678" s="167">
        <v>9</v>
      </c>
      <c r="BP678" s="167">
        <v>8</v>
      </c>
      <c r="BQ678" s="167"/>
      <c r="BR678" s="167"/>
      <c r="BS678" s="167"/>
      <c r="BT678" s="167"/>
      <c r="BU678" s="167"/>
      <c r="BV678" s="167"/>
      <c r="BW678" s="167">
        <v>9</v>
      </c>
      <c r="BX678" s="170">
        <v>10</v>
      </c>
      <c r="BY678" s="170">
        <v>11</v>
      </c>
      <c r="BZ678" s="170"/>
      <c r="CA678" s="170"/>
      <c r="CB678" s="170"/>
      <c r="CC678" s="170"/>
      <c r="CD678" s="170"/>
      <c r="CE678" s="170"/>
      <c r="CF678" s="170"/>
      <c r="CG678" s="171"/>
      <c r="CH678" s="166">
        <v>1.4999999999999999E-2</v>
      </c>
      <c r="CI678" s="283"/>
      <c r="CJ678" s="172"/>
      <c r="CK678" s="154"/>
      <c r="CL678" s="154"/>
      <c r="CM678" s="154"/>
      <c r="CN678" s="154"/>
      <c r="CO678" s="154" t="s">
        <v>400</v>
      </c>
      <c r="CP678" s="273" t="s">
        <v>401</v>
      </c>
      <c r="CQ678" s="250"/>
      <c r="CR678" s="250"/>
      <c r="CS678" s="250">
        <v>13</v>
      </c>
      <c r="CT678" s="250"/>
      <c r="CU678" s="250"/>
      <c r="CV678" s="250"/>
      <c r="CW678" s="250"/>
      <c r="CX678" s="250"/>
      <c r="CY678" s="250" t="str">
        <f t="shared" si="160"/>
        <v/>
      </c>
      <c r="CZ678" s="178">
        <f t="shared" si="161"/>
        <v>276</v>
      </c>
      <c r="DA678" s="178">
        <f t="shared" si="162"/>
        <v>184.8</v>
      </c>
      <c r="DB678" s="243">
        <f t="shared" si="163"/>
        <v>1359</v>
      </c>
      <c r="DC678" s="12">
        <f t="shared" si="164"/>
        <v>78</v>
      </c>
      <c r="DD678" s="271">
        <f t="shared" si="165"/>
        <v>39</v>
      </c>
      <c r="DE678" s="271" t="str">
        <f t="shared" si="166"/>
        <v/>
      </c>
      <c r="DF678" s="167" t="str">
        <f t="shared" si="167"/>
        <v/>
      </c>
      <c r="DG678" s="271" t="str">
        <f t="shared" si="168"/>
        <v/>
      </c>
      <c r="DH678" s="243">
        <f t="shared" si="169"/>
        <v>1398</v>
      </c>
      <c r="DI678" s="281">
        <f t="shared" si="170"/>
        <v>2.7896995708154508E-2</v>
      </c>
      <c r="DK678" s="12" t="str">
        <f t="shared" si="171"/>
        <v/>
      </c>
      <c r="DM678" s="242">
        <f t="shared" si="172"/>
        <v>0.80000000000001137</v>
      </c>
      <c r="DN678" s="250">
        <f t="shared" si="173"/>
        <v>0</v>
      </c>
      <c r="DO678" s="250">
        <f t="shared" si="174"/>
        <v>1</v>
      </c>
      <c r="DP678" s="250">
        <f t="shared" si="175"/>
        <v>1</v>
      </c>
      <c r="DQ678" s="250"/>
      <c r="DR678" s="250"/>
      <c r="DS678" s="250"/>
      <c r="DT678" s="250"/>
      <c r="DU678" s="250"/>
      <c r="DV678" s="250"/>
      <c r="DW678" s="250"/>
      <c r="DX678" s="250"/>
      <c r="DY678" s="250"/>
      <c r="DZ678" s="250"/>
      <c r="EA678" s="250"/>
      <c r="EB678" s="250"/>
      <c r="EC678" s="250"/>
      <c r="ED678" s="250"/>
      <c r="EE678" s="250"/>
      <c r="EF678" s="250"/>
      <c r="EG678" s="250"/>
      <c r="EH678" s="250"/>
      <c r="EI678" s="250"/>
    </row>
    <row r="679" spans="1:139" s="184" customFormat="1" ht="31.5" customHeight="1" x14ac:dyDescent="0.2">
      <c r="A679" s="179">
        <v>2022</v>
      </c>
      <c r="B679" s="152">
        <v>3</v>
      </c>
      <c r="C679" s="282">
        <v>44651</v>
      </c>
      <c r="D679" s="152">
        <v>380</v>
      </c>
      <c r="E679" s="152">
        <v>444</v>
      </c>
      <c r="F679" s="152">
        <v>6</v>
      </c>
      <c r="G679" s="183" t="s">
        <v>247</v>
      </c>
      <c r="H679" s="271" t="s">
        <v>248</v>
      </c>
      <c r="I679" s="271" t="s">
        <v>365</v>
      </c>
      <c r="J679" s="271">
        <v>4</v>
      </c>
      <c r="K679" s="271">
        <v>2</v>
      </c>
      <c r="L679" s="185">
        <v>166</v>
      </c>
      <c r="M679" s="186">
        <v>159.02799999999999</v>
      </c>
      <c r="N679" s="187">
        <v>175.96</v>
      </c>
      <c r="O679" s="178">
        <v>240</v>
      </c>
      <c r="P679" s="178">
        <v>251</v>
      </c>
      <c r="Q679" s="178">
        <v>250</v>
      </c>
      <c r="R679" s="178">
        <v>247</v>
      </c>
      <c r="S679" s="178">
        <v>244</v>
      </c>
      <c r="T679" s="178">
        <v>161</v>
      </c>
      <c r="U679" s="178">
        <v>160</v>
      </c>
      <c r="V679" s="178">
        <v>162</v>
      </c>
      <c r="W679" s="178">
        <v>164</v>
      </c>
      <c r="X679" s="178">
        <v>160</v>
      </c>
      <c r="Y679" s="153"/>
      <c r="Z679" s="153"/>
      <c r="AA679" s="178">
        <v>306</v>
      </c>
      <c r="AB679" s="178">
        <v>293</v>
      </c>
      <c r="AC679" s="178">
        <v>288</v>
      </c>
      <c r="AD679" s="178">
        <v>273</v>
      </c>
      <c r="AE679" s="178">
        <v>264</v>
      </c>
      <c r="AF679" s="178">
        <v>180</v>
      </c>
      <c r="AG679" s="178">
        <v>177</v>
      </c>
      <c r="AH679" s="178">
        <v>170</v>
      </c>
      <c r="AI679" s="178">
        <v>178</v>
      </c>
      <c r="AJ679" s="178">
        <v>160</v>
      </c>
      <c r="AK679" s="153"/>
      <c r="AL679" s="153"/>
      <c r="AM679" s="178"/>
      <c r="AN679" s="178"/>
      <c r="AO679" s="214"/>
      <c r="AP679" s="168">
        <v>90</v>
      </c>
      <c r="AQ679" s="169">
        <v>160</v>
      </c>
      <c r="AR679" s="167"/>
      <c r="AS679" s="167"/>
      <c r="AT679" s="167"/>
      <c r="AU679" s="167"/>
      <c r="AV679" s="167"/>
      <c r="AW679" s="167"/>
      <c r="AX679" s="167"/>
      <c r="AY679" s="167"/>
      <c r="AZ679" s="167"/>
      <c r="BA679" s="167"/>
      <c r="BB679" s="167"/>
      <c r="BC679" s="167"/>
      <c r="BD679" s="167"/>
      <c r="BE679" s="167"/>
      <c r="BF679" s="167"/>
      <c r="BG679" s="167"/>
      <c r="BH679" s="167"/>
      <c r="BI679" s="167"/>
      <c r="BJ679" s="167"/>
      <c r="BK679" s="167"/>
      <c r="BL679" s="167"/>
      <c r="BM679" s="167"/>
      <c r="BN679" s="167"/>
      <c r="BO679" s="167"/>
      <c r="BP679" s="167"/>
      <c r="BQ679" s="167"/>
      <c r="BR679" s="167"/>
      <c r="BS679" s="167"/>
      <c r="BT679" s="167"/>
      <c r="BU679" s="167"/>
      <c r="BV679" s="167"/>
      <c r="BW679" s="167"/>
      <c r="BX679" s="170"/>
      <c r="BY679" s="170"/>
      <c r="BZ679" s="170"/>
      <c r="CA679" s="170"/>
      <c r="CB679" s="170"/>
      <c r="CC679" s="170"/>
      <c r="CD679" s="170"/>
      <c r="CE679" s="170"/>
      <c r="CF679" s="170"/>
      <c r="CG679" s="171"/>
      <c r="CH679" s="166">
        <v>1.4999999999999999E-2</v>
      </c>
      <c r="CI679" s="283"/>
      <c r="CJ679" s="172"/>
      <c r="CK679" s="154"/>
      <c r="CL679" s="154"/>
      <c r="CM679" s="154"/>
      <c r="CN679" s="154"/>
      <c r="CO679" s="154" t="s">
        <v>400</v>
      </c>
      <c r="CP679" s="273" t="s">
        <v>401</v>
      </c>
      <c r="CQ679" s="250"/>
      <c r="CR679" s="250"/>
      <c r="CS679" s="250">
        <v>13</v>
      </c>
      <c r="CT679" s="250"/>
      <c r="CU679" s="250"/>
      <c r="CV679" s="250"/>
      <c r="CW679" s="250"/>
      <c r="CX679" s="250"/>
      <c r="CY679" s="250" t="str">
        <f t="shared" si="160"/>
        <v/>
      </c>
      <c r="CZ679" s="178">
        <f t="shared" si="161"/>
        <v>266</v>
      </c>
      <c r="DA679" s="178">
        <f t="shared" si="162"/>
        <v>167.2</v>
      </c>
      <c r="DB679" s="243">
        <f t="shared" si="163"/>
        <v>0</v>
      </c>
      <c r="DC679" s="12">
        <f t="shared" si="164"/>
        <v>0</v>
      </c>
      <c r="DD679" s="271">
        <f t="shared" si="165"/>
        <v>0</v>
      </c>
      <c r="DE679" s="271" t="str">
        <f t="shared" si="166"/>
        <v/>
      </c>
      <c r="DF679" s="167" t="str">
        <f t="shared" si="167"/>
        <v/>
      </c>
      <c r="DG679" s="271" t="str">
        <f t="shared" si="168"/>
        <v/>
      </c>
      <c r="DH679" s="243">
        <f t="shared" si="169"/>
        <v>0</v>
      </c>
      <c r="DI679" s="281" t="str">
        <f t="shared" si="170"/>
        <v/>
      </c>
      <c r="DK679" s="12" t="str">
        <f t="shared" si="171"/>
        <v/>
      </c>
      <c r="DM679" s="242">
        <f t="shared" si="172"/>
        <v>1.1999999999999886</v>
      </c>
      <c r="DN679" s="250">
        <f t="shared" si="173"/>
        <v>0</v>
      </c>
      <c r="DO679" s="250">
        <f t="shared" si="174"/>
        <v>1</v>
      </c>
      <c r="DP679" s="250">
        <f t="shared" si="175"/>
        <v>1</v>
      </c>
      <c r="DQ679" s="250"/>
      <c r="DR679" s="250"/>
      <c r="DS679" s="250"/>
      <c r="DT679" s="250"/>
      <c r="DU679" s="250"/>
      <c r="DV679" s="250"/>
      <c r="DW679" s="250"/>
      <c r="DX679" s="250"/>
      <c r="DY679" s="250"/>
      <c r="DZ679" s="250"/>
      <c r="EA679" s="250"/>
      <c r="EB679" s="250"/>
      <c r="EC679" s="250"/>
      <c r="ED679" s="250"/>
      <c r="EE679" s="250"/>
      <c r="EF679" s="250"/>
      <c r="EG679" s="250"/>
      <c r="EH679" s="250"/>
      <c r="EI679" s="250"/>
    </row>
    <row r="680" spans="1:139" s="184" customFormat="1" ht="31.5" customHeight="1" x14ac:dyDescent="0.2">
      <c r="A680" s="179">
        <v>2022</v>
      </c>
      <c r="B680" s="152">
        <v>3</v>
      </c>
      <c r="C680" s="282">
        <v>44651</v>
      </c>
      <c r="D680" s="152">
        <v>379</v>
      </c>
      <c r="E680" s="152">
        <v>442</v>
      </c>
      <c r="F680" s="152">
        <v>7</v>
      </c>
      <c r="G680" s="183" t="s">
        <v>255</v>
      </c>
      <c r="H680" s="271" t="s">
        <v>256</v>
      </c>
      <c r="I680" s="271" t="s">
        <v>365</v>
      </c>
      <c r="J680" s="271">
        <v>4</v>
      </c>
      <c r="K680" s="271">
        <v>2</v>
      </c>
      <c r="L680" s="185">
        <v>96.2</v>
      </c>
      <c r="M680" s="186">
        <v>91.967200000000005</v>
      </c>
      <c r="N680" s="187">
        <v>101.97199999999999</v>
      </c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53">
        <v>137</v>
      </c>
      <c r="Z680" s="153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53">
        <v>138</v>
      </c>
      <c r="AL680" s="153">
        <v>139</v>
      </c>
      <c r="AM680" s="178"/>
      <c r="AN680" s="178"/>
      <c r="AO680" s="214"/>
      <c r="AP680" s="168">
        <v>120</v>
      </c>
      <c r="AQ680" s="169">
        <v>120</v>
      </c>
      <c r="AR680" s="167"/>
      <c r="AS680" s="167"/>
      <c r="AT680" s="167"/>
      <c r="AU680" s="167"/>
      <c r="AV680" s="167"/>
      <c r="AW680" s="167"/>
      <c r="AX680" s="167"/>
      <c r="AY680" s="167"/>
      <c r="AZ680" s="167"/>
      <c r="BA680" s="167"/>
      <c r="BB680" s="167"/>
      <c r="BC680" s="167"/>
      <c r="BD680" s="167"/>
      <c r="BE680" s="167"/>
      <c r="BF680" s="167"/>
      <c r="BG680" s="167"/>
      <c r="BH680" s="167"/>
      <c r="BI680" s="167"/>
      <c r="BJ680" s="167"/>
      <c r="BK680" s="167"/>
      <c r="BL680" s="167"/>
      <c r="BM680" s="167"/>
      <c r="BN680" s="167"/>
      <c r="BO680" s="167"/>
      <c r="BP680" s="167"/>
      <c r="BQ680" s="167"/>
      <c r="BR680" s="167"/>
      <c r="BS680" s="167"/>
      <c r="BT680" s="167"/>
      <c r="BU680" s="167"/>
      <c r="BV680" s="167"/>
      <c r="BW680" s="167"/>
      <c r="BX680" s="170"/>
      <c r="BY680" s="170"/>
      <c r="BZ680" s="170"/>
      <c r="CA680" s="170"/>
      <c r="CB680" s="170"/>
      <c r="CC680" s="170"/>
      <c r="CD680" s="170"/>
      <c r="CE680" s="170"/>
      <c r="CF680" s="170"/>
      <c r="CG680" s="171"/>
      <c r="CH680" s="166">
        <v>1.4999999999999999E-2</v>
      </c>
      <c r="CI680" s="283"/>
      <c r="CJ680" s="172"/>
      <c r="CK680" s="154"/>
      <c r="CL680" s="154"/>
      <c r="CM680" s="154"/>
      <c r="CN680" s="154"/>
      <c r="CO680" s="154" t="s">
        <v>400</v>
      </c>
      <c r="CP680" s="273" t="s">
        <v>401</v>
      </c>
      <c r="CQ680" s="250"/>
      <c r="CR680" s="250"/>
      <c r="CS680" s="250">
        <v>13</v>
      </c>
      <c r="CT680" s="250"/>
      <c r="CU680" s="250"/>
      <c r="CV680" s="250"/>
      <c r="CW680" s="250"/>
      <c r="CX680" s="250"/>
      <c r="CY680" s="250" t="str">
        <f t="shared" si="160"/>
        <v/>
      </c>
      <c r="CZ680" s="178" t="str">
        <f t="shared" si="161"/>
        <v/>
      </c>
      <c r="DA680" s="178" t="str">
        <f t="shared" si="162"/>
        <v/>
      </c>
      <c r="DB680" s="243">
        <f t="shared" si="163"/>
        <v>0</v>
      </c>
      <c r="DC680" s="12">
        <f t="shared" si="164"/>
        <v>0</v>
      </c>
      <c r="DD680" s="271">
        <f t="shared" si="165"/>
        <v>0</v>
      </c>
      <c r="DE680" s="271">
        <f t="shared" si="166"/>
        <v>138</v>
      </c>
      <c r="DF680" s="167">
        <f t="shared" si="167"/>
        <v>104</v>
      </c>
      <c r="DG680" s="271">
        <f t="shared" si="168"/>
        <v>0</v>
      </c>
      <c r="DH680" s="243">
        <f t="shared" si="169"/>
        <v>0</v>
      </c>
      <c r="DI680" s="281" t="str">
        <f t="shared" si="170"/>
        <v/>
      </c>
      <c r="DK680" s="12">
        <f t="shared" si="171"/>
        <v>-16</v>
      </c>
      <c r="DM680" s="242" t="str">
        <f t="shared" si="172"/>
        <v/>
      </c>
      <c r="DN680" s="250">
        <f t="shared" si="173"/>
        <v>0</v>
      </c>
      <c r="DO680" s="250">
        <f t="shared" si="174"/>
        <v>1</v>
      </c>
      <c r="DP680" s="250">
        <f t="shared" si="175"/>
        <v>0</v>
      </c>
      <c r="DQ680" s="250"/>
      <c r="DR680" s="250"/>
      <c r="DS680" s="250"/>
      <c r="DT680" s="250"/>
      <c r="DU680" s="250"/>
      <c r="DV680" s="250"/>
      <c r="DW680" s="250"/>
      <c r="DX680" s="250"/>
      <c r="DY680" s="250"/>
      <c r="DZ680" s="250"/>
      <c r="EA680" s="250"/>
      <c r="EB680" s="250"/>
      <c r="EC680" s="250"/>
      <c r="ED680" s="250"/>
      <c r="EE680" s="250"/>
      <c r="EF680" s="250"/>
      <c r="EG680" s="250"/>
      <c r="EH680" s="250"/>
      <c r="EI680" s="250"/>
    </row>
    <row r="681" spans="1:139" s="184" customFormat="1" ht="31.5" customHeight="1" x14ac:dyDescent="0.2">
      <c r="A681" s="179">
        <v>2022</v>
      </c>
      <c r="B681" s="152">
        <v>3</v>
      </c>
      <c r="C681" s="282">
        <v>44651</v>
      </c>
      <c r="D681" s="152">
        <v>388</v>
      </c>
      <c r="E681" s="152">
        <v>564</v>
      </c>
      <c r="F681" s="152">
        <v>7</v>
      </c>
      <c r="G681" s="183" t="s">
        <v>293</v>
      </c>
      <c r="H681" s="271" t="s">
        <v>294</v>
      </c>
      <c r="I681" s="271" t="s">
        <v>365</v>
      </c>
      <c r="J681" s="271">
        <v>3</v>
      </c>
      <c r="K681" s="271">
        <v>4</v>
      </c>
      <c r="L681" s="185">
        <v>119</v>
      </c>
      <c r="M681" s="186">
        <v>109.48</v>
      </c>
      <c r="N681" s="187">
        <v>128.52000000000001</v>
      </c>
      <c r="O681" s="178">
        <v>130</v>
      </c>
      <c r="P681" s="178">
        <v>136</v>
      </c>
      <c r="Q681" s="178">
        <v>138</v>
      </c>
      <c r="R681" s="178">
        <v>131</v>
      </c>
      <c r="S681" s="178">
        <v>139</v>
      </c>
      <c r="T681" s="178">
        <v>113</v>
      </c>
      <c r="U681" s="178">
        <v>102</v>
      </c>
      <c r="V681" s="178">
        <v>109</v>
      </c>
      <c r="W681" s="178">
        <v>114</v>
      </c>
      <c r="X681" s="178">
        <v>118</v>
      </c>
      <c r="Y681" s="153"/>
      <c r="Z681" s="153"/>
      <c r="AA681" s="178">
        <v>148</v>
      </c>
      <c r="AB681" s="178">
        <v>143</v>
      </c>
      <c r="AC681" s="178">
        <v>141</v>
      </c>
      <c r="AD681" s="178">
        <v>157</v>
      </c>
      <c r="AE681" s="178">
        <v>167</v>
      </c>
      <c r="AF681" s="178">
        <v>113</v>
      </c>
      <c r="AG681" s="178">
        <v>114</v>
      </c>
      <c r="AH681" s="178">
        <v>111</v>
      </c>
      <c r="AI681" s="178">
        <v>119</v>
      </c>
      <c r="AJ681" s="178">
        <v>110</v>
      </c>
      <c r="AK681" s="153"/>
      <c r="AL681" s="153"/>
      <c r="AM681" s="178"/>
      <c r="AN681" s="178"/>
      <c r="AO681" s="214"/>
      <c r="AP681" s="168">
        <v>83</v>
      </c>
      <c r="AQ681" s="169">
        <v>130</v>
      </c>
      <c r="AR681" s="167"/>
      <c r="AS681" s="167"/>
      <c r="AT681" s="167"/>
      <c r="AU681" s="167"/>
      <c r="AV681" s="167"/>
      <c r="AW681" s="167">
        <v>7</v>
      </c>
      <c r="AX681" s="167">
        <v>8</v>
      </c>
      <c r="AY681" s="167">
        <v>5</v>
      </c>
      <c r="AZ681" s="167">
        <v>5</v>
      </c>
      <c r="BA681" s="167">
        <v>5</v>
      </c>
      <c r="BB681" s="167"/>
      <c r="BC681" s="167"/>
      <c r="BD681" s="167"/>
      <c r="BE681" s="167"/>
      <c r="BF681" s="167"/>
      <c r="BG681" s="167"/>
      <c r="BH681" s="167"/>
      <c r="BI681" s="167"/>
      <c r="BJ681" s="167"/>
      <c r="BK681" s="167">
        <v>1000</v>
      </c>
      <c r="BL681" s="167">
        <v>9</v>
      </c>
      <c r="BM681" s="167">
        <v>2</v>
      </c>
      <c r="BN681" s="167">
        <v>4</v>
      </c>
      <c r="BO681" s="167">
        <v>5</v>
      </c>
      <c r="BP681" s="167">
        <v>4</v>
      </c>
      <c r="BQ681" s="167"/>
      <c r="BR681" s="167"/>
      <c r="BS681" s="167"/>
      <c r="BT681" s="167"/>
      <c r="BU681" s="167"/>
      <c r="BV681" s="167"/>
      <c r="BW681" s="167">
        <v>4</v>
      </c>
      <c r="BX681" s="170">
        <v>2</v>
      </c>
      <c r="BY681" s="170">
        <v>2</v>
      </c>
      <c r="BZ681" s="170">
        <v>2</v>
      </c>
      <c r="CA681" s="170">
        <v>2</v>
      </c>
      <c r="CB681" s="170"/>
      <c r="CC681" s="170"/>
      <c r="CD681" s="170"/>
      <c r="CE681" s="170"/>
      <c r="CF681" s="170"/>
      <c r="CG681" s="171"/>
      <c r="CH681" s="166">
        <v>1.4999999999999999E-2</v>
      </c>
      <c r="CI681" s="283"/>
      <c r="CJ681" s="172"/>
      <c r="CK681" s="154"/>
      <c r="CL681" s="154"/>
      <c r="CM681" s="154"/>
      <c r="CN681" s="154"/>
      <c r="CO681" s="154" t="s">
        <v>400</v>
      </c>
      <c r="CP681" s="273" t="s">
        <v>401</v>
      </c>
      <c r="CQ681" s="250"/>
      <c r="CR681" s="250"/>
      <c r="CS681" s="250">
        <v>13</v>
      </c>
      <c r="CT681" s="250"/>
      <c r="CU681" s="250"/>
      <c r="CV681" s="250"/>
      <c r="CW681" s="250"/>
      <c r="CX681" s="250"/>
      <c r="CY681" s="250" t="str">
        <f t="shared" si="160"/>
        <v/>
      </c>
      <c r="CZ681" s="178">
        <f t="shared" si="161"/>
        <v>143</v>
      </c>
      <c r="DA681" s="178">
        <f t="shared" si="162"/>
        <v>112.3</v>
      </c>
      <c r="DB681" s="243">
        <f t="shared" si="163"/>
        <v>1000</v>
      </c>
      <c r="DC681" s="12">
        <f t="shared" si="164"/>
        <v>54</v>
      </c>
      <c r="DD681" s="271">
        <f t="shared" si="165"/>
        <v>14</v>
      </c>
      <c r="DE681" s="271" t="str">
        <f t="shared" si="166"/>
        <v/>
      </c>
      <c r="DF681" s="167" t="str">
        <f t="shared" si="167"/>
        <v/>
      </c>
      <c r="DG681" s="271" t="str">
        <f t="shared" si="168"/>
        <v/>
      </c>
      <c r="DH681" s="243">
        <f t="shared" si="169"/>
        <v>1014</v>
      </c>
      <c r="DI681" s="281">
        <f t="shared" si="170"/>
        <v>1.3806706114398421E-2</v>
      </c>
      <c r="DK681" s="12" t="str">
        <f t="shared" si="171"/>
        <v/>
      </c>
      <c r="DM681" s="242">
        <f t="shared" si="172"/>
        <v>-6.7000000000000028</v>
      </c>
      <c r="DN681" s="250">
        <f t="shared" si="173"/>
        <v>0</v>
      </c>
      <c r="DO681" s="250">
        <f t="shared" si="174"/>
        <v>1</v>
      </c>
      <c r="DP681" s="250">
        <f t="shared" si="175"/>
        <v>1</v>
      </c>
      <c r="DQ681" s="250"/>
      <c r="DR681" s="250"/>
      <c r="DS681" s="250"/>
      <c r="DT681" s="250"/>
      <c r="DU681" s="250"/>
      <c r="DV681" s="250"/>
      <c r="DW681" s="250"/>
      <c r="DX681" s="250"/>
      <c r="DY681" s="250"/>
      <c r="DZ681" s="250"/>
      <c r="EA681" s="250"/>
      <c r="EB681" s="250"/>
      <c r="EC681" s="250"/>
      <c r="ED681" s="250"/>
      <c r="EE681" s="250"/>
      <c r="EF681" s="250"/>
      <c r="EG681" s="250"/>
      <c r="EH681" s="250"/>
      <c r="EI681" s="250"/>
    </row>
    <row r="682" spans="1:139" s="184" customFormat="1" ht="31.5" customHeight="1" x14ac:dyDescent="0.2">
      <c r="A682" s="179">
        <v>2022</v>
      </c>
      <c r="B682" s="152">
        <v>3</v>
      </c>
      <c r="C682" s="282">
        <v>44651</v>
      </c>
      <c r="D682" s="152">
        <v>388</v>
      </c>
      <c r="E682" s="152">
        <v>565</v>
      </c>
      <c r="F682" s="152">
        <v>7</v>
      </c>
      <c r="G682" s="183" t="s">
        <v>295</v>
      </c>
      <c r="H682" s="271" t="s">
        <v>296</v>
      </c>
      <c r="I682" s="271" t="s">
        <v>365</v>
      </c>
      <c r="J682" s="271">
        <v>3</v>
      </c>
      <c r="K682" s="271">
        <v>4</v>
      </c>
      <c r="L682" s="185">
        <v>91</v>
      </c>
      <c r="M682" s="186">
        <v>83.72</v>
      </c>
      <c r="N682" s="187">
        <v>98.28</v>
      </c>
      <c r="O682" s="178">
        <v>103</v>
      </c>
      <c r="P682" s="178">
        <v>111</v>
      </c>
      <c r="Q682" s="178">
        <v>119</v>
      </c>
      <c r="R682" s="178">
        <v>106</v>
      </c>
      <c r="S682" s="178">
        <v>110</v>
      </c>
      <c r="T682" s="178">
        <v>83</v>
      </c>
      <c r="U682" s="178">
        <v>79</v>
      </c>
      <c r="V682" s="178">
        <v>85</v>
      </c>
      <c r="W682" s="178">
        <v>87</v>
      </c>
      <c r="X682" s="178">
        <v>89</v>
      </c>
      <c r="Y682" s="153"/>
      <c r="Z682" s="153"/>
      <c r="AA682" s="178">
        <v>119</v>
      </c>
      <c r="AB682" s="178">
        <v>115</v>
      </c>
      <c r="AC682" s="178">
        <v>108</v>
      </c>
      <c r="AD682" s="178">
        <v>112</v>
      </c>
      <c r="AE682" s="178">
        <v>115</v>
      </c>
      <c r="AF682" s="178">
        <v>87</v>
      </c>
      <c r="AG682" s="178">
        <v>88</v>
      </c>
      <c r="AH682" s="178">
        <v>86</v>
      </c>
      <c r="AI682" s="178">
        <v>89</v>
      </c>
      <c r="AJ682" s="178">
        <v>82</v>
      </c>
      <c r="AK682" s="153"/>
      <c r="AL682" s="153"/>
      <c r="AM682" s="178"/>
      <c r="AN682" s="178"/>
      <c r="AO682" s="214"/>
      <c r="AP682" s="168">
        <v>83</v>
      </c>
      <c r="AQ682" s="169">
        <v>130</v>
      </c>
      <c r="AR682" s="167"/>
      <c r="AS682" s="167"/>
      <c r="AT682" s="167"/>
      <c r="AU682" s="167"/>
      <c r="AV682" s="167"/>
      <c r="AW682" s="167"/>
      <c r="AX682" s="167"/>
      <c r="AY682" s="167"/>
      <c r="AZ682" s="167"/>
      <c r="BA682" s="167"/>
      <c r="BB682" s="167"/>
      <c r="BC682" s="167"/>
      <c r="BD682" s="167"/>
      <c r="BE682" s="167"/>
      <c r="BF682" s="167"/>
      <c r="BG682" s="167"/>
      <c r="BH682" s="167"/>
      <c r="BI682" s="167"/>
      <c r="BJ682" s="167"/>
      <c r="BK682" s="167"/>
      <c r="BL682" s="167"/>
      <c r="BM682" s="167"/>
      <c r="BN682" s="167"/>
      <c r="BO682" s="167"/>
      <c r="BP682" s="167"/>
      <c r="BQ682" s="167"/>
      <c r="BR682" s="167"/>
      <c r="BS682" s="167"/>
      <c r="BT682" s="167"/>
      <c r="BU682" s="167"/>
      <c r="BV682" s="167"/>
      <c r="BW682" s="167"/>
      <c r="BX682" s="170"/>
      <c r="BY682" s="170"/>
      <c r="BZ682" s="170"/>
      <c r="CA682" s="170"/>
      <c r="CB682" s="170"/>
      <c r="CC682" s="170"/>
      <c r="CD682" s="170"/>
      <c r="CE682" s="170"/>
      <c r="CF682" s="170"/>
      <c r="CG682" s="171"/>
      <c r="CH682" s="166">
        <v>1.4999999999999999E-2</v>
      </c>
      <c r="CI682" s="283"/>
      <c r="CJ682" s="172"/>
      <c r="CK682" s="154"/>
      <c r="CL682" s="154"/>
      <c r="CM682" s="154"/>
      <c r="CN682" s="154"/>
      <c r="CO682" s="154" t="s">
        <v>400</v>
      </c>
      <c r="CP682" s="273" t="s">
        <v>401</v>
      </c>
      <c r="CQ682" s="250"/>
      <c r="CR682" s="250"/>
      <c r="CS682" s="250">
        <v>13</v>
      </c>
      <c r="CT682" s="250"/>
      <c r="CU682" s="250"/>
      <c r="CV682" s="250"/>
      <c r="CW682" s="250"/>
      <c r="CX682" s="250"/>
      <c r="CY682" s="250" t="str">
        <f t="shared" si="160"/>
        <v/>
      </c>
      <c r="CZ682" s="178">
        <f t="shared" si="161"/>
        <v>112</v>
      </c>
      <c r="DA682" s="178">
        <f t="shared" si="162"/>
        <v>85.5</v>
      </c>
      <c r="DB682" s="243">
        <f t="shared" si="163"/>
        <v>0</v>
      </c>
      <c r="DC682" s="12">
        <f t="shared" si="164"/>
        <v>0</v>
      </c>
      <c r="DD682" s="271">
        <f t="shared" si="165"/>
        <v>0</v>
      </c>
      <c r="DE682" s="271" t="str">
        <f t="shared" si="166"/>
        <v/>
      </c>
      <c r="DF682" s="167" t="str">
        <f t="shared" si="167"/>
        <v/>
      </c>
      <c r="DG682" s="271" t="str">
        <f t="shared" si="168"/>
        <v/>
      </c>
      <c r="DH682" s="243">
        <f t="shared" si="169"/>
        <v>0</v>
      </c>
      <c r="DI682" s="281" t="str">
        <f t="shared" si="170"/>
        <v/>
      </c>
      <c r="DK682" s="12" t="str">
        <f t="shared" si="171"/>
        <v/>
      </c>
      <c r="DM682" s="242">
        <f t="shared" si="172"/>
        <v>-5.5</v>
      </c>
      <c r="DN682" s="250">
        <f t="shared" si="173"/>
        <v>0</v>
      </c>
      <c r="DO682" s="250">
        <f t="shared" si="174"/>
        <v>1</v>
      </c>
      <c r="DP682" s="250">
        <f t="shared" si="175"/>
        <v>1</v>
      </c>
      <c r="DQ682" s="250"/>
      <c r="DR682" s="250"/>
      <c r="DS682" s="250"/>
      <c r="DT682" s="250"/>
      <c r="DU682" s="250"/>
      <c r="DV682" s="250"/>
      <c r="DW682" s="250"/>
      <c r="DX682" s="250"/>
      <c r="DY682" s="250"/>
      <c r="DZ682" s="250"/>
      <c r="EA682" s="250"/>
      <c r="EB682" s="250"/>
      <c r="EC682" s="250"/>
      <c r="ED682" s="250"/>
      <c r="EE682" s="250"/>
      <c r="EF682" s="250"/>
      <c r="EG682" s="250"/>
      <c r="EH682" s="250"/>
      <c r="EI682" s="250"/>
    </row>
    <row r="683" spans="1:139" s="184" customFormat="1" ht="31.5" customHeight="1" x14ac:dyDescent="0.2">
      <c r="A683" s="179">
        <v>2022</v>
      </c>
      <c r="B683" s="152">
        <v>3</v>
      </c>
      <c r="C683" s="282">
        <v>44651</v>
      </c>
      <c r="D683" s="152">
        <v>388</v>
      </c>
      <c r="E683" s="152">
        <v>566</v>
      </c>
      <c r="F683" s="152">
        <v>7</v>
      </c>
      <c r="G683" s="183" t="s">
        <v>297</v>
      </c>
      <c r="H683" s="271" t="s">
        <v>298</v>
      </c>
      <c r="I683" s="271" t="s">
        <v>365</v>
      </c>
      <c r="J683" s="271">
        <v>3</v>
      </c>
      <c r="K683" s="271">
        <v>4</v>
      </c>
      <c r="L683" s="185">
        <v>34</v>
      </c>
      <c r="M683" s="186">
        <v>31.28</v>
      </c>
      <c r="N683" s="187">
        <v>36.72</v>
      </c>
      <c r="O683" s="178">
        <v>30</v>
      </c>
      <c r="P683" s="178">
        <v>29</v>
      </c>
      <c r="Q683" s="178">
        <v>30</v>
      </c>
      <c r="R683" s="178">
        <v>31</v>
      </c>
      <c r="S683" s="178">
        <v>34</v>
      </c>
      <c r="T683" s="178">
        <v>22</v>
      </c>
      <c r="U683" s="178">
        <v>22</v>
      </c>
      <c r="V683" s="178">
        <v>22</v>
      </c>
      <c r="W683" s="178">
        <v>22</v>
      </c>
      <c r="X683" s="178">
        <v>22</v>
      </c>
      <c r="Y683" s="153"/>
      <c r="Z683" s="153"/>
      <c r="AA683" s="178">
        <v>33</v>
      </c>
      <c r="AB683" s="178">
        <v>31</v>
      </c>
      <c r="AC683" s="178">
        <v>35</v>
      </c>
      <c r="AD683" s="178">
        <v>33</v>
      </c>
      <c r="AE683" s="178">
        <v>33</v>
      </c>
      <c r="AF683" s="178">
        <v>22</v>
      </c>
      <c r="AG683" s="178">
        <v>25</v>
      </c>
      <c r="AH683" s="178">
        <v>23</v>
      </c>
      <c r="AI683" s="178">
        <v>22</v>
      </c>
      <c r="AJ683" s="178">
        <v>22</v>
      </c>
      <c r="AK683" s="153"/>
      <c r="AL683" s="153"/>
      <c r="AM683" s="178"/>
      <c r="AN683" s="178"/>
      <c r="AO683" s="214"/>
      <c r="AP683" s="168">
        <v>83</v>
      </c>
      <c r="AQ683" s="169">
        <v>130</v>
      </c>
      <c r="AR683" s="167"/>
      <c r="AS683" s="167"/>
      <c r="AT683" s="167"/>
      <c r="AU683" s="167"/>
      <c r="AV683" s="167"/>
      <c r="AW683" s="167"/>
      <c r="AX683" s="167"/>
      <c r="AY683" s="167"/>
      <c r="AZ683" s="167"/>
      <c r="BA683" s="167"/>
      <c r="BB683" s="167"/>
      <c r="BC683" s="167"/>
      <c r="BD683" s="167"/>
      <c r="BE683" s="167"/>
      <c r="BF683" s="167"/>
      <c r="BG683" s="167"/>
      <c r="BH683" s="167"/>
      <c r="BI683" s="167"/>
      <c r="BJ683" s="167"/>
      <c r="BK683" s="167"/>
      <c r="BL683" s="167"/>
      <c r="BM683" s="167"/>
      <c r="BN683" s="167"/>
      <c r="BO683" s="167"/>
      <c r="BP683" s="167"/>
      <c r="BQ683" s="167"/>
      <c r="BR683" s="167"/>
      <c r="BS683" s="167"/>
      <c r="BT683" s="167"/>
      <c r="BU683" s="167"/>
      <c r="BV683" s="167"/>
      <c r="BW683" s="167"/>
      <c r="BX683" s="170"/>
      <c r="BY683" s="170"/>
      <c r="BZ683" s="170"/>
      <c r="CA683" s="170"/>
      <c r="CB683" s="170"/>
      <c r="CC683" s="170"/>
      <c r="CD683" s="170"/>
      <c r="CE683" s="170"/>
      <c r="CF683" s="170"/>
      <c r="CG683" s="171"/>
      <c r="CH683" s="166">
        <v>1.4999999999999999E-2</v>
      </c>
      <c r="CI683" s="283"/>
      <c r="CJ683" s="172"/>
      <c r="CK683" s="154"/>
      <c r="CL683" s="154"/>
      <c r="CM683" s="154"/>
      <c r="CN683" s="154"/>
      <c r="CO683" s="154" t="s">
        <v>400</v>
      </c>
      <c r="CP683" s="273" t="s">
        <v>401</v>
      </c>
      <c r="CQ683" s="250"/>
      <c r="CR683" s="250"/>
      <c r="CS683" s="250">
        <v>13</v>
      </c>
      <c r="CT683" s="250"/>
      <c r="CU683" s="250"/>
      <c r="CV683" s="250"/>
      <c r="CW683" s="250"/>
      <c r="CX683" s="250"/>
      <c r="CY683" s="250" t="str">
        <f t="shared" si="160"/>
        <v/>
      </c>
      <c r="CZ683" s="178">
        <f t="shared" si="161"/>
        <v>32</v>
      </c>
      <c r="DA683" s="178">
        <f t="shared" si="162"/>
        <v>22.4</v>
      </c>
      <c r="DB683" s="243">
        <f t="shared" si="163"/>
        <v>0</v>
      </c>
      <c r="DC683" s="12">
        <f t="shared" si="164"/>
        <v>0</v>
      </c>
      <c r="DD683" s="271">
        <f t="shared" si="165"/>
        <v>0</v>
      </c>
      <c r="DE683" s="271" t="str">
        <f t="shared" si="166"/>
        <v/>
      </c>
      <c r="DF683" s="167" t="str">
        <f t="shared" si="167"/>
        <v/>
      </c>
      <c r="DG683" s="271" t="str">
        <f t="shared" si="168"/>
        <v/>
      </c>
      <c r="DH683" s="243">
        <f t="shared" si="169"/>
        <v>0</v>
      </c>
      <c r="DI683" s="281" t="str">
        <f t="shared" si="170"/>
        <v/>
      </c>
      <c r="DK683" s="12" t="str">
        <f t="shared" si="171"/>
        <v/>
      </c>
      <c r="DM683" s="242">
        <f t="shared" si="172"/>
        <v>-11.600000000000001</v>
      </c>
      <c r="DN683" s="250">
        <f t="shared" si="173"/>
        <v>0</v>
      </c>
      <c r="DO683" s="250">
        <f t="shared" si="174"/>
        <v>0</v>
      </c>
      <c r="DP683" s="250">
        <f t="shared" si="175"/>
        <v>1</v>
      </c>
      <c r="DQ683" s="250"/>
      <c r="DR683" s="250"/>
      <c r="DS683" s="250"/>
      <c r="DT683" s="250"/>
      <c r="DU683" s="250"/>
      <c r="DV683" s="250"/>
      <c r="DW683" s="250"/>
      <c r="DX683" s="250"/>
      <c r="DY683" s="250"/>
      <c r="DZ683" s="250"/>
      <c r="EA683" s="250"/>
      <c r="EB683" s="250"/>
      <c r="EC683" s="250"/>
      <c r="ED683" s="250"/>
      <c r="EE683" s="250"/>
      <c r="EF683" s="250"/>
      <c r="EG683" s="250"/>
      <c r="EH683" s="250"/>
      <c r="EI683" s="250"/>
    </row>
    <row r="684" spans="1:139" s="184" customFormat="1" ht="31.5" customHeight="1" x14ac:dyDescent="0.2">
      <c r="A684" s="179">
        <v>2022</v>
      </c>
      <c r="B684" s="152">
        <v>3</v>
      </c>
      <c r="C684" s="282">
        <v>44651</v>
      </c>
      <c r="D684" s="152">
        <v>380</v>
      </c>
      <c r="E684" s="152">
        <v>444</v>
      </c>
      <c r="F684" s="152">
        <v>8</v>
      </c>
      <c r="G684" s="183" t="s">
        <v>247</v>
      </c>
      <c r="H684" s="271" t="s">
        <v>248</v>
      </c>
      <c r="I684" s="271" t="s">
        <v>365</v>
      </c>
      <c r="J684" s="271">
        <v>4</v>
      </c>
      <c r="K684" s="271">
        <v>2</v>
      </c>
      <c r="L684" s="185">
        <v>166</v>
      </c>
      <c r="M684" s="186">
        <v>159.02799999999999</v>
      </c>
      <c r="N684" s="187">
        <v>175.96</v>
      </c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53">
        <v>170</v>
      </c>
      <c r="Z684" s="153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53">
        <v>156</v>
      </c>
      <c r="AL684" s="153">
        <v>156</v>
      </c>
      <c r="AM684" s="178"/>
      <c r="AN684" s="178"/>
      <c r="AO684" s="214"/>
      <c r="AP684" s="168">
        <v>90</v>
      </c>
      <c r="AQ684" s="169">
        <v>160</v>
      </c>
      <c r="AR684" s="167"/>
      <c r="AS684" s="167"/>
      <c r="AT684" s="167"/>
      <c r="AU684" s="167"/>
      <c r="AV684" s="167"/>
      <c r="AW684" s="167"/>
      <c r="AX684" s="167"/>
      <c r="AY684" s="167"/>
      <c r="AZ684" s="167"/>
      <c r="BA684" s="167"/>
      <c r="BB684" s="167"/>
      <c r="BC684" s="167"/>
      <c r="BD684" s="167"/>
      <c r="BE684" s="167"/>
      <c r="BF684" s="167"/>
      <c r="BG684" s="167"/>
      <c r="BH684" s="167"/>
      <c r="BI684" s="167"/>
      <c r="BJ684" s="167"/>
      <c r="BK684" s="167"/>
      <c r="BL684" s="167"/>
      <c r="BM684" s="167"/>
      <c r="BN684" s="167"/>
      <c r="BO684" s="167"/>
      <c r="BP684" s="167"/>
      <c r="BQ684" s="167"/>
      <c r="BR684" s="167"/>
      <c r="BS684" s="167"/>
      <c r="BT684" s="167"/>
      <c r="BU684" s="167"/>
      <c r="BV684" s="167"/>
      <c r="BW684" s="167"/>
      <c r="BX684" s="170"/>
      <c r="BY684" s="170"/>
      <c r="BZ684" s="170"/>
      <c r="CA684" s="170"/>
      <c r="CB684" s="170"/>
      <c r="CC684" s="170"/>
      <c r="CD684" s="170"/>
      <c r="CE684" s="170"/>
      <c r="CF684" s="170"/>
      <c r="CG684" s="171"/>
      <c r="CH684" s="166">
        <v>1.4999999999999999E-2</v>
      </c>
      <c r="CI684" s="283"/>
      <c r="CJ684" s="172"/>
      <c r="CK684" s="154"/>
      <c r="CL684" s="154"/>
      <c r="CM684" s="154"/>
      <c r="CN684" s="154"/>
      <c r="CO684" s="154" t="s">
        <v>400</v>
      </c>
      <c r="CP684" s="273" t="s">
        <v>401</v>
      </c>
      <c r="CQ684" s="250"/>
      <c r="CR684" s="250"/>
      <c r="CS684" s="250">
        <v>13</v>
      </c>
      <c r="CT684" s="250"/>
      <c r="CU684" s="250"/>
      <c r="CV684" s="250"/>
      <c r="CW684" s="250"/>
      <c r="CX684" s="250"/>
      <c r="CY684" s="250" t="str">
        <f t="shared" si="160"/>
        <v/>
      </c>
      <c r="CZ684" s="178" t="str">
        <f t="shared" si="161"/>
        <v/>
      </c>
      <c r="DA684" s="178" t="str">
        <f t="shared" si="162"/>
        <v/>
      </c>
      <c r="DB684" s="243">
        <f t="shared" si="163"/>
        <v>0</v>
      </c>
      <c r="DC684" s="12">
        <f t="shared" si="164"/>
        <v>0</v>
      </c>
      <c r="DD684" s="271">
        <f t="shared" si="165"/>
        <v>0</v>
      </c>
      <c r="DE684" s="271">
        <f t="shared" si="166"/>
        <v>161</v>
      </c>
      <c r="DF684" s="167">
        <f t="shared" si="167"/>
        <v>89</v>
      </c>
      <c r="DG684" s="271">
        <f t="shared" si="168"/>
        <v>0</v>
      </c>
      <c r="DH684" s="243">
        <f t="shared" si="169"/>
        <v>0</v>
      </c>
      <c r="DI684" s="281" t="str">
        <f t="shared" si="170"/>
        <v/>
      </c>
      <c r="DK684" s="12">
        <f t="shared" si="171"/>
        <v>-1</v>
      </c>
      <c r="DM684" s="242" t="str">
        <f t="shared" si="172"/>
        <v/>
      </c>
      <c r="DN684" s="250">
        <f t="shared" si="173"/>
        <v>0</v>
      </c>
      <c r="DO684" s="250">
        <f t="shared" si="174"/>
        <v>1</v>
      </c>
      <c r="DP684" s="250">
        <f t="shared" si="175"/>
        <v>0</v>
      </c>
      <c r="DQ684" s="250"/>
      <c r="DR684" s="250"/>
      <c r="DS684" s="250"/>
      <c r="DT684" s="250"/>
      <c r="DU684" s="250"/>
      <c r="DV684" s="250"/>
      <c r="DW684" s="250"/>
      <c r="DX684" s="250"/>
      <c r="DY684" s="250"/>
      <c r="DZ684" s="250"/>
      <c r="EA684" s="250"/>
      <c r="EB684" s="250"/>
      <c r="EC684" s="250"/>
      <c r="ED684" s="250"/>
      <c r="EE684" s="250"/>
      <c r="EF684" s="250"/>
      <c r="EG684" s="250"/>
      <c r="EH684" s="250"/>
      <c r="EI684" s="250"/>
    </row>
    <row r="685" spans="1:139" s="184" customFormat="1" ht="31.5" customHeight="1" x14ac:dyDescent="0.2">
      <c r="A685" s="179">
        <v>2022</v>
      </c>
      <c r="B685" s="152">
        <v>3</v>
      </c>
      <c r="C685" s="282">
        <v>44651</v>
      </c>
      <c r="D685" s="152">
        <v>123</v>
      </c>
      <c r="E685" s="152">
        <v>645</v>
      </c>
      <c r="F685" s="152">
        <v>30</v>
      </c>
      <c r="G685" s="183" t="s">
        <v>303</v>
      </c>
      <c r="H685" s="271" t="s">
        <v>304</v>
      </c>
      <c r="I685" s="271" t="s">
        <v>451</v>
      </c>
      <c r="J685" s="271">
        <v>4</v>
      </c>
      <c r="K685" s="271">
        <v>1</v>
      </c>
      <c r="L685" s="185">
        <v>133</v>
      </c>
      <c r="M685" s="186">
        <v>123.69</v>
      </c>
      <c r="N685" s="187">
        <v>142.31</v>
      </c>
      <c r="O685" s="178">
        <v>170</v>
      </c>
      <c r="P685" s="178">
        <v>174</v>
      </c>
      <c r="Q685" s="178">
        <v>176</v>
      </c>
      <c r="R685" s="178">
        <v>171</v>
      </c>
      <c r="S685" s="178">
        <v>162</v>
      </c>
      <c r="T685" s="178">
        <v>138</v>
      </c>
      <c r="U685" s="178">
        <v>148</v>
      </c>
      <c r="V685" s="178">
        <v>146</v>
      </c>
      <c r="W685" s="178">
        <v>152</v>
      </c>
      <c r="X685" s="178">
        <v>142</v>
      </c>
      <c r="Y685" s="153">
        <v>147</v>
      </c>
      <c r="Z685" s="153">
        <v>145</v>
      </c>
      <c r="AA685" s="178">
        <v>168</v>
      </c>
      <c r="AB685" s="178">
        <v>167</v>
      </c>
      <c r="AC685" s="178">
        <v>171</v>
      </c>
      <c r="AD685" s="178">
        <v>183</v>
      </c>
      <c r="AE685" s="178">
        <v>180</v>
      </c>
      <c r="AF685" s="178">
        <v>147</v>
      </c>
      <c r="AG685" s="178">
        <v>144</v>
      </c>
      <c r="AH685" s="178">
        <v>145</v>
      </c>
      <c r="AI685" s="178">
        <v>143</v>
      </c>
      <c r="AJ685" s="178">
        <v>151</v>
      </c>
      <c r="AK685" s="153">
        <v>127</v>
      </c>
      <c r="AL685" s="153">
        <v>128</v>
      </c>
      <c r="AM685" s="178"/>
      <c r="AN685" s="178"/>
      <c r="AO685" s="214"/>
      <c r="AP685" s="168">
        <v>80</v>
      </c>
      <c r="AQ685" s="169">
        <v>180</v>
      </c>
      <c r="AR685" s="167"/>
      <c r="AS685" s="167"/>
      <c r="AT685" s="167"/>
      <c r="AU685" s="167"/>
      <c r="AV685" s="167">
        <v>500</v>
      </c>
      <c r="AW685" s="167">
        <v>3</v>
      </c>
      <c r="AX685" s="167">
        <v>3</v>
      </c>
      <c r="AY685" s="167">
        <v>4</v>
      </c>
      <c r="AZ685" s="167"/>
      <c r="BA685" s="167"/>
      <c r="BB685" s="167"/>
      <c r="BC685" s="167"/>
      <c r="BD685" s="167"/>
      <c r="BE685" s="167"/>
      <c r="BF685" s="167"/>
      <c r="BG685" s="167"/>
      <c r="BH685" s="167">
        <v>510</v>
      </c>
      <c r="BI685" s="167"/>
      <c r="BJ685" s="167"/>
      <c r="BK685" s="167">
        <v>1040</v>
      </c>
      <c r="BL685" s="167">
        <v>4</v>
      </c>
      <c r="BM685" s="167">
        <v>1</v>
      </c>
      <c r="BN685" s="167">
        <v>1</v>
      </c>
      <c r="BO685" s="167"/>
      <c r="BP685" s="167"/>
      <c r="BQ685" s="167"/>
      <c r="BR685" s="167"/>
      <c r="BS685" s="167"/>
      <c r="BT685" s="167"/>
      <c r="BU685" s="167"/>
      <c r="BV685" s="167"/>
      <c r="BW685" s="167">
        <v>7</v>
      </c>
      <c r="BX685" s="170">
        <v>4</v>
      </c>
      <c r="BY685" s="170">
        <v>5</v>
      </c>
      <c r="BZ685" s="170"/>
      <c r="CA685" s="170"/>
      <c r="CB685" s="170"/>
      <c r="CC685" s="170"/>
      <c r="CD685" s="170"/>
      <c r="CE685" s="170"/>
      <c r="CF685" s="170"/>
      <c r="CG685" s="171"/>
      <c r="CH685" s="166">
        <v>0.02</v>
      </c>
      <c r="CI685" s="283"/>
      <c r="CJ685" s="172"/>
      <c r="CK685" s="154"/>
      <c r="CL685" s="154"/>
      <c r="CM685" s="154"/>
      <c r="CN685" s="154"/>
      <c r="CO685" s="154" t="s">
        <v>403</v>
      </c>
      <c r="CP685" s="273" t="s">
        <v>403</v>
      </c>
      <c r="CQ685" s="250"/>
      <c r="CR685" s="250"/>
      <c r="CS685" s="250">
        <v>13</v>
      </c>
      <c r="CT685" s="250"/>
      <c r="CU685" s="250"/>
      <c r="CV685" s="250"/>
      <c r="CW685" s="250"/>
      <c r="CX685" s="250"/>
      <c r="CY685" s="250" t="str">
        <f t="shared" si="160"/>
        <v/>
      </c>
      <c r="CZ685" s="178">
        <f t="shared" si="161"/>
        <v>172</v>
      </c>
      <c r="DA685" s="178">
        <f t="shared" si="162"/>
        <v>145.6</v>
      </c>
      <c r="DB685" s="243">
        <f t="shared" si="163"/>
        <v>1540</v>
      </c>
      <c r="DC685" s="12">
        <f t="shared" si="164"/>
        <v>16</v>
      </c>
      <c r="DD685" s="271">
        <f t="shared" si="165"/>
        <v>16</v>
      </c>
      <c r="DE685" s="271">
        <f t="shared" si="166"/>
        <v>137</v>
      </c>
      <c r="DF685" s="167">
        <f t="shared" si="167"/>
        <v>105</v>
      </c>
      <c r="DG685" s="271">
        <f t="shared" si="168"/>
        <v>0.2</v>
      </c>
      <c r="DH685" s="243">
        <f t="shared" si="169"/>
        <v>1556</v>
      </c>
      <c r="DI685" s="281">
        <f t="shared" si="170"/>
        <v>1.0282776349614395E-2</v>
      </c>
      <c r="DK685" s="12">
        <f t="shared" si="171"/>
        <v>25</v>
      </c>
      <c r="DM685" s="242">
        <f t="shared" si="172"/>
        <v>12.599999999999994</v>
      </c>
      <c r="DN685" s="250">
        <f t="shared" si="173"/>
        <v>1</v>
      </c>
      <c r="DO685" s="250">
        <f t="shared" si="174"/>
        <v>1</v>
      </c>
      <c r="DP685" s="250">
        <f t="shared" si="175"/>
        <v>0</v>
      </c>
      <c r="DQ685" s="250"/>
      <c r="DR685" s="250"/>
      <c r="DS685" s="250"/>
      <c r="DT685" s="250"/>
      <c r="DU685" s="250"/>
      <c r="DV685" s="250"/>
      <c r="DW685" s="250"/>
      <c r="DX685" s="250"/>
      <c r="DY685" s="250"/>
      <c r="DZ685" s="250"/>
      <c r="EA685" s="250"/>
      <c r="EB685" s="250"/>
      <c r="EC685" s="250"/>
      <c r="ED685" s="250"/>
      <c r="EE685" s="250"/>
      <c r="EF685" s="250"/>
      <c r="EG685" s="250"/>
      <c r="EH685" s="250"/>
      <c r="EI685" s="250"/>
    </row>
    <row r="686" spans="1:139" s="184" customFormat="1" ht="31.5" customHeight="1" x14ac:dyDescent="0.2">
      <c r="A686" s="179">
        <v>2022</v>
      </c>
      <c r="B686" s="152">
        <v>3</v>
      </c>
      <c r="C686" s="282">
        <v>44651</v>
      </c>
      <c r="D686" s="152">
        <v>4</v>
      </c>
      <c r="E686" s="152">
        <v>12</v>
      </c>
      <c r="F686" s="152">
        <v>46</v>
      </c>
      <c r="G686" s="183" t="s">
        <v>229</v>
      </c>
      <c r="H686" s="271" t="s">
        <v>230</v>
      </c>
      <c r="I686" s="271" t="s">
        <v>395</v>
      </c>
      <c r="J686" s="271">
        <v>2</v>
      </c>
      <c r="K686" s="271">
        <v>2</v>
      </c>
      <c r="L686" s="185">
        <v>212</v>
      </c>
      <c r="M686" s="186">
        <v>197.16</v>
      </c>
      <c r="N686" s="187">
        <v>226.84</v>
      </c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53"/>
      <c r="Z686" s="153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53"/>
      <c r="AL686" s="153"/>
      <c r="AM686" s="178"/>
      <c r="AN686" s="178"/>
      <c r="AO686" s="214"/>
      <c r="AP686" s="168">
        <v>48</v>
      </c>
      <c r="AQ686" s="169">
        <v>195</v>
      </c>
      <c r="AR686" s="167"/>
      <c r="AS686" s="167"/>
      <c r="AT686" s="167"/>
      <c r="AU686" s="167"/>
      <c r="AV686" s="167"/>
      <c r="AW686" s="167"/>
      <c r="AX686" s="167"/>
      <c r="AY686" s="167"/>
      <c r="AZ686" s="167"/>
      <c r="BA686" s="167"/>
      <c r="BB686" s="167"/>
      <c r="BC686" s="167"/>
      <c r="BD686" s="167"/>
      <c r="BE686" s="167"/>
      <c r="BF686" s="167"/>
      <c r="BG686" s="167"/>
      <c r="BH686" s="167"/>
      <c r="BI686" s="167"/>
      <c r="BJ686" s="167"/>
      <c r="BK686" s="167"/>
      <c r="BL686" s="167"/>
      <c r="BM686" s="167"/>
      <c r="BN686" s="167"/>
      <c r="BO686" s="167"/>
      <c r="BP686" s="167"/>
      <c r="BQ686" s="167"/>
      <c r="BR686" s="167"/>
      <c r="BS686" s="167"/>
      <c r="BT686" s="167"/>
      <c r="BU686" s="167"/>
      <c r="BV686" s="167"/>
      <c r="BW686" s="167"/>
      <c r="BX686" s="170"/>
      <c r="BY686" s="170"/>
      <c r="BZ686" s="170"/>
      <c r="CA686" s="170"/>
      <c r="CB686" s="170"/>
      <c r="CC686" s="170"/>
      <c r="CD686" s="170"/>
      <c r="CE686" s="170"/>
      <c r="CF686" s="170"/>
      <c r="CG686" s="171"/>
      <c r="CH686" s="166">
        <v>0.02</v>
      </c>
      <c r="CI686" s="283"/>
      <c r="CJ686" s="172"/>
      <c r="CK686" s="154"/>
      <c r="CL686" s="154"/>
      <c r="CM686" s="154"/>
      <c r="CN686" s="154"/>
      <c r="CO686" s="154" t="s">
        <v>375</v>
      </c>
      <c r="CP686" s="273" t="s">
        <v>383</v>
      </c>
      <c r="CQ686" s="250" t="s">
        <v>397</v>
      </c>
      <c r="CR686" s="250"/>
      <c r="CS686" s="250">
        <v>13</v>
      </c>
      <c r="CT686" s="250"/>
      <c r="CU686" s="250"/>
      <c r="CV686" s="250"/>
      <c r="CW686" s="250"/>
      <c r="CX686" s="250"/>
      <c r="CY686" s="250" t="str">
        <f t="shared" si="160"/>
        <v/>
      </c>
      <c r="CZ686" s="178" t="str">
        <f t="shared" si="161"/>
        <v/>
      </c>
      <c r="DA686" s="178" t="str">
        <f t="shared" si="162"/>
        <v/>
      </c>
      <c r="DB686" s="243">
        <f t="shared" si="163"/>
        <v>0</v>
      </c>
      <c r="DC686" s="12">
        <f t="shared" si="164"/>
        <v>0</v>
      </c>
      <c r="DD686" s="271">
        <f t="shared" si="165"/>
        <v>0</v>
      </c>
      <c r="DE686" s="271" t="str">
        <f t="shared" si="166"/>
        <v/>
      </c>
      <c r="DF686" s="167" t="str">
        <f t="shared" si="167"/>
        <v/>
      </c>
      <c r="DG686" s="271" t="str">
        <f t="shared" si="168"/>
        <v/>
      </c>
      <c r="DH686" s="243">
        <f t="shared" si="169"/>
        <v>0</v>
      </c>
      <c r="DI686" s="281" t="str">
        <f t="shared" si="170"/>
        <v/>
      </c>
      <c r="DK686" s="12" t="str">
        <f t="shared" si="171"/>
        <v/>
      </c>
      <c r="DM686" s="242" t="str">
        <f t="shared" si="172"/>
        <v/>
      </c>
      <c r="DN686" s="250">
        <f t="shared" si="173"/>
        <v>0</v>
      </c>
      <c r="DO686" s="250">
        <f t="shared" si="174"/>
        <v>1</v>
      </c>
      <c r="DP686" s="250">
        <f t="shared" si="175"/>
        <v>0</v>
      </c>
      <c r="DQ686" s="250"/>
      <c r="DR686" s="250"/>
      <c r="DS686" s="250"/>
      <c r="DT686" s="250"/>
      <c r="DU686" s="250"/>
      <c r="DV686" s="250"/>
      <c r="DW686" s="250"/>
      <c r="DX686" s="250"/>
      <c r="DY686" s="250"/>
      <c r="DZ686" s="250"/>
      <c r="EA686" s="250"/>
      <c r="EB686" s="250"/>
      <c r="EC686" s="250"/>
      <c r="ED686" s="250"/>
      <c r="EE686" s="250"/>
      <c r="EF686" s="250"/>
      <c r="EG686" s="250"/>
      <c r="EH686" s="250"/>
      <c r="EI686" s="250"/>
    </row>
    <row r="687" spans="1:139" s="184" customFormat="1" ht="31.5" customHeight="1" x14ac:dyDescent="0.2">
      <c r="A687" s="179">
        <v>2022</v>
      </c>
      <c r="B687" s="152">
        <v>3</v>
      </c>
      <c r="C687" s="282">
        <v>44651</v>
      </c>
      <c r="D687" s="152">
        <v>433</v>
      </c>
      <c r="E687" s="152">
        <v>452</v>
      </c>
      <c r="F687" s="152">
        <v>46</v>
      </c>
      <c r="G687" s="183" t="s">
        <v>169</v>
      </c>
      <c r="H687" s="271" t="s">
        <v>170</v>
      </c>
      <c r="I687" s="271" t="s">
        <v>395</v>
      </c>
      <c r="J687" s="271">
        <v>4</v>
      </c>
      <c r="K687" s="271">
        <v>2</v>
      </c>
      <c r="L687" s="185">
        <v>270</v>
      </c>
      <c r="M687" s="186">
        <v>251.1</v>
      </c>
      <c r="N687" s="187">
        <v>288.89999999999998</v>
      </c>
      <c r="O687" s="178"/>
      <c r="P687" s="178"/>
      <c r="Q687" s="178">
        <v>290</v>
      </c>
      <c r="R687" s="178">
        <v>291</v>
      </c>
      <c r="S687" s="178">
        <v>294</v>
      </c>
      <c r="T687" s="178"/>
      <c r="U687" s="178"/>
      <c r="V687" s="178">
        <v>232</v>
      </c>
      <c r="W687" s="178">
        <v>230</v>
      </c>
      <c r="X687" s="178">
        <v>234</v>
      </c>
      <c r="Y687" s="153"/>
      <c r="Z687" s="153"/>
      <c r="AA687" s="178">
        <v>264</v>
      </c>
      <c r="AB687" s="178">
        <v>273</v>
      </c>
      <c r="AC687" s="178">
        <v>288</v>
      </c>
      <c r="AD687" s="178">
        <v>291</v>
      </c>
      <c r="AE687" s="178">
        <v>282</v>
      </c>
      <c r="AF687" s="178">
        <v>226</v>
      </c>
      <c r="AG687" s="178">
        <v>249</v>
      </c>
      <c r="AH687" s="178">
        <v>245</v>
      </c>
      <c r="AI687" s="178">
        <v>248</v>
      </c>
      <c r="AJ687" s="178">
        <v>249</v>
      </c>
      <c r="AK687" s="153"/>
      <c r="AL687" s="153"/>
      <c r="AM687" s="178"/>
      <c r="AN687" s="178"/>
      <c r="AO687" s="214"/>
      <c r="AP687" s="168">
        <v>96</v>
      </c>
      <c r="AQ687" s="169">
        <v>150</v>
      </c>
      <c r="AR687" s="167"/>
      <c r="AS687" s="167"/>
      <c r="AT687" s="167"/>
      <c r="AU687" s="167"/>
      <c r="AV687" s="167"/>
      <c r="AW687" s="167">
        <v>3</v>
      </c>
      <c r="AX687" s="167">
        <v>3</v>
      </c>
      <c r="AY687" s="167">
        <v>3</v>
      </c>
      <c r="AZ687" s="167"/>
      <c r="BA687" s="167"/>
      <c r="BB687" s="167"/>
      <c r="BC687" s="167"/>
      <c r="BD687" s="167"/>
      <c r="BE687" s="167"/>
      <c r="BF687" s="167"/>
      <c r="BG687" s="167"/>
      <c r="BH687" s="167"/>
      <c r="BI687" s="167"/>
      <c r="BJ687" s="167"/>
      <c r="BK687" s="167"/>
      <c r="BL687" s="167"/>
      <c r="BM687" s="167"/>
      <c r="BN687" s="167"/>
      <c r="BO687" s="167"/>
      <c r="BP687" s="167"/>
      <c r="BQ687" s="167"/>
      <c r="BR687" s="167"/>
      <c r="BS687" s="167"/>
      <c r="BT687" s="167"/>
      <c r="BU687" s="167"/>
      <c r="BV687" s="167"/>
      <c r="BW687" s="167"/>
      <c r="BX687" s="170"/>
      <c r="BY687" s="170"/>
      <c r="BZ687" s="170"/>
      <c r="CA687" s="170"/>
      <c r="CB687" s="170"/>
      <c r="CC687" s="170"/>
      <c r="CD687" s="170"/>
      <c r="CE687" s="170"/>
      <c r="CF687" s="170"/>
      <c r="CG687" s="171"/>
      <c r="CH687" s="166">
        <v>0.02</v>
      </c>
      <c r="CI687" s="283"/>
      <c r="CJ687" s="172"/>
      <c r="CK687" s="154"/>
      <c r="CL687" s="154"/>
      <c r="CM687" s="154"/>
      <c r="CN687" s="154"/>
      <c r="CO687" s="154" t="s">
        <v>375</v>
      </c>
      <c r="CP687" s="273" t="s">
        <v>391</v>
      </c>
      <c r="CQ687" s="250"/>
      <c r="CR687" s="250"/>
      <c r="CS687" s="250">
        <v>13</v>
      </c>
      <c r="CT687" s="250"/>
      <c r="CU687" s="250"/>
      <c r="CV687" s="250"/>
      <c r="CW687" s="250"/>
      <c r="CX687" s="250"/>
      <c r="CY687" s="250" t="str">
        <f t="shared" si="160"/>
        <v/>
      </c>
      <c r="CZ687" s="178">
        <f t="shared" si="161"/>
        <v>284</v>
      </c>
      <c r="DA687" s="178">
        <f t="shared" si="162"/>
        <v>239.125</v>
      </c>
      <c r="DB687" s="243">
        <f t="shared" si="163"/>
        <v>0</v>
      </c>
      <c r="DC687" s="12">
        <f t="shared" si="164"/>
        <v>9</v>
      </c>
      <c r="DD687" s="271">
        <f t="shared" si="165"/>
        <v>5</v>
      </c>
      <c r="DE687" s="271" t="str">
        <f t="shared" si="166"/>
        <v/>
      </c>
      <c r="DF687" s="167" t="str">
        <f t="shared" si="167"/>
        <v/>
      </c>
      <c r="DG687" s="271" t="str">
        <f t="shared" si="168"/>
        <v/>
      </c>
      <c r="DH687" s="243">
        <f t="shared" si="169"/>
        <v>5</v>
      </c>
      <c r="DI687" s="281">
        <f t="shared" si="170"/>
        <v>1</v>
      </c>
      <c r="DK687" s="12" t="str">
        <f t="shared" si="171"/>
        <v/>
      </c>
      <c r="DM687" s="242">
        <f t="shared" si="172"/>
        <v>-30.875</v>
      </c>
      <c r="DN687" s="250">
        <f t="shared" si="173"/>
        <v>0</v>
      </c>
      <c r="DO687" s="250">
        <f t="shared" si="174"/>
        <v>0</v>
      </c>
      <c r="DP687" s="250">
        <f t="shared" si="175"/>
        <v>1</v>
      </c>
      <c r="DQ687" s="250"/>
      <c r="DR687" s="250"/>
      <c r="DS687" s="250"/>
      <c r="DT687" s="250"/>
      <c r="DU687" s="250"/>
      <c r="DV687" s="250"/>
      <c r="DW687" s="250"/>
      <c r="DX687" s="250"/>
      <c r="DY687" s="250"/>
      <c r="DZ687" s="250"/>
      <c r="EA687" s="250"/>
      <c r="EB687" s="250"/>
      <c r="EC687" s="250"/>
      <c r="ED687" s="250"/>
      <c r="EE687" s="250"/>
      <c r="EF687" s="250"/>
      <c r="EG687" s="250"/>
      <c r="EH687" s="250"/>
      <c r="EI687" s="250"/>
    </row>
    <row r="688" spans="1:139" s="184" customFormat="1" ht="31.5" customHeight="1" x14ac:dyDescent="0.2">
      <c r="A688" s="179">
        <v>2022</v>
      </c>
      <c r="B688" s="152">
        <v>3</v>
      </c>
      <c r="C688" s="282">
        <v>44651</v>
      </c>
      <c r="D688" s="152">
        <v>433</v>
      </c>
      <c r="E688" s="152">
        <v>453</v>
      </c>
      <c r="F688" s="152">
        <v>46</v>
      </c>
      <c r="G688" s="183" t="s">
        <v>171</v>
      </c>
      <c r="H688" s="271" t="s">
        <v>172</v>
      </c>
      <c r="I688" s="271" t="s">
        <v>395</v>
      </c>
      <c r="J688" s="271">
        <v>4</v>
      </c>
      <c r="K688" s="271">
        <v>2</v>
      </c>
      <c r="L688" s="185">
        <v>175</v>
      </c>
      <c r="M688" s="186">
        <v>162.75</v>
      </c>
      <c r="N688" s="187">
        <v>187.25</v>
      </c>
      <c r="O688" s="178"/>
      <c r="P688" s="178"/>
      <c r="Q688" s="178">
        <v>190</v>
      </c>
      <c r="R688" s="178">
        <v>193</v>
      </c>
      <c r="S688" s="178">
        <v>197</v>
      </c>
      <c r="T688" s="178"/>
      <c r="U688" s="178"/>
      <c r="V688" s="178">
        <v>164</v>
      </c>
      <c r="W688" s="178">
        <v>169</v>
      </c>
      <c r="X688" s="178">
        <v>171</v>
      </c>
      <c r="Y688" s="153"/>
      <c r="Z688" s="153"/>
      <c r="AA688" s="178">
        <v>188</v>
      </c>
      <c r="AB688" s="178">
        <v>191</v>
      </c>
      <c r="AC688" s="178">
        <v>183</v>
      </c>
      <c r="AD688" s="178">
        <v>189</v>
      </c>
      <c r="AE688" s="178">
        <v>199</v>
      </c>
      <c r="AF688" s="178">
        <v>160</v>
      </c>
      <c r="AG688" s="178">
        <v>171</v>
      </c>
      <c r="AH688" s="178">
        <v>163</v>
      </c>
      <c r="AI688" s="178">
        <v>162</v>
      </c>
      <c r="AJ688" s="178">
        <v>174</v>
      </c>
      <c r="AK688" s="153"/>
      <c r="AL688" s="153"/>
      <c r="AM688" s="178"/>
      <c r="AN688" s="178"/>
      <c r="AO688" s="214"/>
      <c r="AP688" s="168">
        <v>96</v>
      </c>
      <c r="AQ688" s="169">
        <v>150</v>
      </c>
      <c r="AR688" s="167"/>
      <c r="AS688" s="167"/>
      <c r="AT688" s="167"/>
      <c r="AU688" s="167"/>
      <c r="AV688" s="167"/>
      <c r="AW688" s="167">
        <v>4</v>
      </c>
      <c r="AX688" s="167">
        <v>4</v>
      </c>
      <c r="AY688" s="167">
        <v>2</v>
      </c>
      <c r="AZ688" s="167"/>
      <c r="BA688" s="167"/>
      <c r="BB688" s="167"/>
      <c r="BC688" s="167"/>
      <c r="BD688" s="167"/>
      <c r="BE688" s="167"/>
      <c r="BF688" s="167"/>
      <c r="BG688" s="167"/>
      <c r="BH688" s="167"/>
      <c r="BI688" s="167"/>
      <c r="BJ688" s="167"/>
      <c r="BK688" s="167"/>
      <c r="BL688" s="167"/>
      <c r="BM688" s="167"/>
      <c r="BN688" s="167"/>
      <c r="BO688" s="167"/>
      <c r="BP688" s="167"/>
      <c r="BQ688" s="167"/>
      <c r="BR688" s="167"/>
      <c r="BS688" s="167"/>
      <c r="BT688" s="167"/>
      <c r="BU688" s="167"/>
      <c r="BV688" s="167"/>
      <c r="BW688" s="167"/>
      <c r="BX688" s="170"/>
      <c r="BY688" s="170"/>
      <c r="BZ688" s="170"/>
      <c r="CA688" s="170"/>
      <c r="CB688" s="170"/>
      <c r="CC688" s="170"/>
      <c r="CD688" s="170"/>
      <c r="CE688" s="170"/>
      <c r="CF688" s="170"/>
      <c r="CG688" s="171"/>
      <c r="CH688" s="166">
        <v>0.02</v>
      </c>
      <c r="CI688" s="283"/>
      <c r="CJ688" s="172"/>
      <c r="CK688" s="154"/>
      <c r="CL688" s="154"/>
      <c r="CM688" s="154"/>
      <c r="CN688" s="154"/>
      <c r="CO688" s="154" t="s">
        <v>375</v>
      </c>
      <c r="CP688" s="273" t="s">
        <v>391</v>
      </c>
      <c r="CQ688" s="250"/>
      <c r="CR688" s="250"/>
      <c r="CS688" s="250">
        <v>13</v>
      </c>
      <c r="CT688" s="250"/>
      <c r="CU688" s="250"/>
      <c r="CV688" s="250"/>
      <c r="CW688" s="250"/>
      <c r="CX688" s="250"/>
      <c r="CY688" s="250" t="str">
        <f t="shared" si="160"/>
        <v/>
      </c>
      <c r="CZ688" s="178">
        <f t="shared" si="161"/>
        <v>191</v>
      </c>
      <c r="DA688" s="178">
        <f t="shared" si="162"/>
        <v>166.75</v>
      </c>
      <c r="DB688" s="243">
        <f t="shared" si="163"/>
        <v>0</v>
      </c>
      <c r="DC688" s="12">
        <f t="shared" si="164"/>
        <v>10</v>
      </c>
      <c r="DD688" s="271">
        <f t="shared" si="165"/>
        <v>5</v>
      </c>
      <c r="DE688" s="271" t="str">
        <f t="shared" si="166"/>
        <v/>
      </c>
      <c r="DF688" s="167" t="str">
        <f t="shared" si="167"/>
        <v/>
      </c>
      <c r="DG688" s="271" t="str">
        <f t="shared" si="168"/>
        <v/>
      </c>
      <c r="DH688" s="243">
        <f t="shared" si="169"/>
        <v>5</v>
      </c>
      <c r="DI688" s="281">
        <f t="shared" si="170"/>
        <v>1</v>
      </c>
      <c r="DK688" s="12" t="str">
        <f t="shared" si="171"/>
        <v/>
      </c>
      <c r="DM688" s="242">
        <f t="shared" si="172"/>
        <v>-8.25</v>
      </c>
      <c r="DN688" s="250">
        <f t="shared" si="173"/>
        <v>0</v>
      </c>
      <c r="DO688" s="250">
        <f t="shared" si="174"/>
        <v>1</v>
      </c>
      <c r="DP688" s="250">
        <f t="shared" si="175"/>
        <v>1</v>
      </c>
      <c r="DQ688" s="250"/>
      <c r="DR688" s="250"/>
      <c r="DS688" s="250"/>
      <c r="DT688" s="250"/>
      <c r="DU688" s="250"/>
      <c r="DV688" s="250"/>
      <c r="DW688" s="250"/>
      <c r="DX688" s="250"/>
      <c r="DY688" s="250"/>
      <c r="DZ688" s="250"/>
      <c r="EA688" s="250"/>
      <c r="EB688" s="250"/>
      <c r="EC688" s="250"/>
      <c r="ED688" s="250"/>
      <c r="EE688" s="250"/>
      <c r="EF688" s="250"/>
      <c r="EG688" s="250"/>
      <c r="EH688" s="250"/>
      <c r="EI688" s="250"/>
    </row>
    <row r="689" spans="1:139" s="184" customFormat="1" ht="31.5" customHeight="1" x14ac:dyDescent="0.2">
      <c r="A689" s="179">
        <v>2022</v>
      </c>
      <c r="B689" s="152">
        <v>3</v>
      </c>
      <c r="C689" s="282">
        <v>44651</v>
      </c>
      <c r="D689" s="152">
        <v>415</v>
      </c>
      <c r="E689" s="152">
        <v>655</v>
      </c>
      <c r="F689" s="152">
        <v>47</v>
      </c>
      <c r="G689" s="183" t="s">
        <v>139</v>
      </c>
      <c r="H689" s="271" t="s">
        <v>140</v>
      </c>
      <c r="I689" s="271" t="s">
        <v>395</v>
      </c>
      <c r="J689" s="271">
        <v>3</v>
      </c>
      <c r="K689" s="271">
        <v>1</v>
      </c>
      <c r="L689" s="185">
        <v>148</v>
      </c>
      <c r="M689" s="186">
        <v>137.63999999999999</v>
      </c>
      <c r="N689" s="187">
        <v>158.36000000000001</v>
      </c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53"/>
      <c r="Z689" s="153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53"/>
      <c r="AL689" s="153"/>
      <c r="AM689" s="178"/>
      <c r="AN689" s="178"/>
      <c r="AO689" s="214"/>
      <c r="AP689" s="168">
        <v>64</v>
      </c>
      <c r="AQ689" s="169">
        <v>169</v>
      </c>
      <c r="AR689" s="167"/>
      <c r="AS689" s="167"/>
      <c r="AT689" s="167"/>
      <c r="AU689" s="167"/>
      <c r="AV689" s="167">
        <v>920</v>
      </c>
      <c r="AW689" s="167"/>
      <c r="AX689" s="167"/>
      <c r="AY689" s="167"/>
      <c r="AZ689" s="167"/>
      <c r="BA689" s="167"/>
      <c r="BB689" s="167"/>
      <c r="BC689" s="167"/>
      <c r="BD689" s="167"/>
      <c r="BE689" s="167"/>
      <c r="BF689" s="167"/>
      <c r="BG689" s="167"/>
      <c r="BH689" s="167"/>
      <c r="BI689" s="167"/>
      <c r="BJ689" s="167"/>
      <c r="BK689" s="167"/>
      <c r="BL689" s="167"/>
      <c r="BM689" s="167"/>
      <c r="BN689" s="167"/>
      <c r="BO689" s="167"/>
      <c r="BP689" s="167"/>
      <c r="BQ689" s="167"/>
      <c r="BR689" s="167"/>
      <c r="BS689" s="167"/>
      <c r="BT689" s="167"/>
      <c r="BU689" s="167"/>
      <c r="BV689" s="167"/>
      <c r="BW689" s="167"/>
      <c r="BX689" s="170"/>
      <c r="BY689" s="170"/>
      <c r="BZ689" s="170"/>
      <c r="CA689" s="170"/>
      <c r="CB689" s="170"/>
      <c r="CC689" s="170"/>
      <c r="CD689" s="170"/>
      <c r="CE689" s="170"/>
      <c r="CF689" s="170"/>
      <c r="CG689" s="171"/>
      <c r="CH689" s="166">
        <v>0.02</v>
      </c>
      <c r="CI689" s="283"/>
      <c r="CJ689" s="172"/>
      <c r="CK689" s="154"/>
      <c r="CL689" s="154"/>
      <c r="CM689" s="154"/>
      <c r="CN689" s="154"/>
      <c r="CO689" s="154" t="s">
        <v>375</v>
      </c>
      <c r="CP689" s="273" t="s">
        <v>376</v>
      </c>
      <c r="CQ689" s="250" t="s">
        <v>406</v>
      </c>
      <c r="CR689" s="250"/>
      <c r="CS689" s="250">
        <v>13</v>
      </c>
      <c r="CT689" s="250"/>
      <c r="CU689" s="250"/>
      <c r="CV689" s="250"/>
      <c r="CW689" s="250"/>
      <c r="CX689" s="250"/>
      <c r="CY689" s="250" t="str">
        <f t="shared" si="160"/>
        <v/>
      </c>
      <c r="CZ689" s="178" t="str">
        <f t="shared" si="161"/>
        <v/>
      </c>
      <c r="DA689" s="178" t="str">
        <f t="shared" si="162"/>
        <v/>
      </c>
      <c r="DB689" s="243">
        <f t="shared" si="163"/>
        <v>920</v>
      </c>
      <c r="DC689" s="12">
        <f t="shared" si="164"/>
        <v>0</v>
      </c>
      <c r="DD689" s="271">
        <f t="shared" si="165"/>
        <v>0</v>
      </c>
      <c r="DE689" s="271" t="str">
        <f t="shared" si="166"/>
        <v/>
      </c>
      <c r="DF689" s="167" t="str">
        <f t="shared" si="167"/>
        <v/>
      </c>
      <c r="DG689" s="271" t="str">
        <f t="shared" si="168"/>
        <v/>
      </c>
      <c r="DH689" s="243">
        <f t="shared" si="169"/>
        <v>920</v>
      </c>
      <c r="DI689" s="281">
        <f t="shared" si="170"/>
        <v>0</v>
      </c>
      <c r="DK689" s="12" t="str">
        <f t="shared" si="171"/>
        <v/>
      </c>
      <c r="DM689" s="242" t="str">
        <f t="shared" si="172"/>
        <v/>
      </c>
      <c r="DN689" s="250">
        <f t="shared" si="173"/>
        <v>0</v>
      </c>
      <c r="DO689" s="250">
        <f t="shared" si="174"/>
        <v>1</v>
      </c>
      <c r="DP689" s="250">
        <f t="shared" si="175"/>
        <v>0</v>
      </c>
      <c r="DQ689" s="250"/>
      <c r="DR689" s="250"/>
      <c r="DS689" s="250"/>
      <c r="DT689" s="250"/>
      <c r="DU689" s="250"/>
      <c r="DV689" s="250"/>
      <c r="DW689" s="250"/>
      <c r="DX689" s="250"/>
      <c r="DY689" s="250"/>
      <c r="DZ689" s="250"/>
      <c r="EA689" s="250"/>
      <c r="EB689" s="250"/>
      <c r="EC689" s="250"/>
      <c r="ED689" s="250"/>
      <c r="EE689" s="250"/>
      <c r="EF689" s="250"/>
      <c r="EG689" s="250"/>
      <c r="EH689" s="250"/>
      <c r="EI689" s="250"/>
    </row>
    <row r="690" spans="1:139" s="184" customFormat="1" ht="31.5" customHeight="1" x14ac:dyDescent="0.2">
      <c r="A690" s="179">
        <v>2022</v>
      </c>
      <c r="B690" s="152">
        <v>3</v>
      </c>
      <c r="C690" s="282">
        <v>44651</v>
      </c>
      <c r="D690" s="152">
        <v>415</v>
      </c>
      <c r="E690" s="152">
        <v>656</v>
      </c>
      <c r="F690" s="152">
        <v>47</v>
      </c>
      <c r="G690" s="183" t="s">
        <v>141</v>
      </c>
      <c r="H690" s="271" t="s">
        <v>142</v>
      </c>
      <c r="I690" s="271" t="s">
        <v>395</v>
      </c>
      <c r="J690" s="271">
        <v>3</v>
      </c>
      <c r="K690" s="271">
        <v>1</v>
      </c>
      <c r="L690" s="185">
        <v>148</v>
      </c>
      <c r="M690" s="186">
        <v>137.63999999999999</v>
      </c>
      <c r="N690" s="187">
        <v>158.36000000000001</v>
      </c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53"/>
      <c r="Z690" s="153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53"/>
      <c r="AL690" s="153"/>
      <c r="AM690" s="178"/>
      <c r="AN690" s="178"/>
      <c r="AO690" s="214"/>
      <c r="AP690" s="168">
        <v>64</v>
      </c>
      <c r="AQ690" s="169">
        <v>169</v>
      </c>
      <c r="AR690" s="167"/>
      <c r="AS690" s="167"/>
      <c r="AT690" s="167"/>
      <c r="AU690" s="167"/>
      <c r="AV690" s="167"/>
      <c r="AW690" s="167"/>
      <c r="AX690" s="167"/>
      <c r="AY690" s="167"/>
      <c r="AZ690" s="167"/>
      <c r="BA690" s="167"/>
      <c r="BB690" s="167"/>
      <c r="BC690" s="167"/>
      <c r="BD690" s="167"/>
      <c r="BE690" s="167"/>
      <c r="BF690" s="167"/>
      <c r="BG690" s="167"/>
      <c r="BH690" s="167"/>
      <c r="BI690" s="167"/>
      <c r="BJ690" s="167"/>
      <c r="BK690" s="167"/>
      <c r="BL690" s="167"/>
      <c r="BM690" s="167"/>
      <c r="BN690" s="167"/>
      <c r="BO690" s="167"/>
      <c r="BP690" s="167"/>
      <c r="BQ690" s="167"/>
      <c r="BR690" s="167"/>
      <c r="BS690" s="167"/>
      <c r="BT690" s="167"/>
      <c r="BU690" s="167"/>
      <c r="BV690" s="167"/>
      <c r="BW690" s="167"/>
      <c r="BX690" s="170"/>
      <c r="BY690" s="170"/>
      <c r="BZ690" s="170"/>
      <c r="CA690" s="170"/>
      <c r="CB690" s="170"/>
      <c r="CC690" s="170"/>
      <c r="CD690" s="170"/>
      <c r="CE690" s="170"/>
      <c r="CF690" s="170"/>
      <c r="CG690" s="171"/>
      <c r="CH690" s="166">
        <v>0.02</v>
      </c>
      <c r="CI690" s="283"/>
      <c r="CJ690" s="172"/>
      <c r="CK690" s="154"/>
      <c r="CL690" s="154"/>
      <c r="CM690" s="154"/>
      <c r="CN690" s="154"/>
      <c r="CO690" s="154" t="s">
        <v>375</v>
      </c>
      <c r="CP690" s="273" t="s">
        <v>376</v>
      </c>
      <c r="CQ690" s="250" t="s">
        <v>407</v>
      </c>
      <c r="CR690" s="250"/>
      <c r="CS690" s="250">
        <v>13</v>
      </c>
      <c r="CT690" s="250"/>
      <c r="CU690" s="250"/>
      <c r="CV690" s="250"/>
      <c r="CW690" s="250"/>
      <c r="CX690" s="250"/>
      <c r="CY690" s="250" t="str">
        <f t="shared" si="160"/>
        <v/>
      </c>
      <c r="CZ690" s="178" t="str">
        <f t="shared" si="161"/>
        <v/>
      </c>
      <c r="DA690" s="178" t="str">
        <f t="shared" si="162"/>
        <v/>
      </c>
      <c r="DB690" s="243">
        <f t="shared" si="163"/>
        <v>0</v>
      </c>
      <c r="DC690" s="12">
        <f t="shared" si="164"/>
        <v>0</v>
      </c>
      <c r="DD690" s="271">
        <f t="shared" si="165"/>
        <v>0</v>
      </c>
      <c r="DE690" s="271" t="str">
        <f t="shared" si="166"/>
        <v/>
      </c>
      <c r="DF690" s="167" t="str">
        <f t="shared" si="167"/>
        <v/>
      </c>
      <c r="DG690" s="271" t="str">
        <f t="shared" si="168"/>
        <v/>
      </c>
      <c r="DH690" s="243">
        <f t="shared" si="169"/>
        <v>0</v>
      </c>
      <c r="DI690" s="281" t="str">
        <f t="shared" si="170"/>
        <v/>
      </c>
      <c r="DK690" s="12" t="str">
        <f t="shared" si="171"/>
        <v/>
      </c>
      <c r="DM690" s="242" t="str">
        <f t="shared" si="172"/>
        <v/>
      </c>
      <c r="DN690" s="250">
        <f t="shared" si="173"/>
        <v>0</v>
      </c>
      <c r="DO690" s="250">
        <f t="shared" si="174"/>
        <v>1</v>
      </c>
      <c r="DP690" s="250">
        <f t="shared" si="175"/>
        <v>0</v>
      </c>
      <c r="DQ690" s="250"/>
      <c r="DR690" s="250"/>
      <c r="DS690" s="250"/>
      <c r="DT690" s="250"/>
      <c r="DU690" s="250"/>
      <c r="DV690" s="250"/>
      <c r="DW690" s="250"/>
      <c r="DX690" s="250"/>
      <c r="DY690" s="250"/>
      <c r="DZ690" s="250"/>
      <c r="EA690" s="250"/>
      <c r="EB690" s="250"/>
      <c r="EC690" s="250"/>
      <c r="ED690" s="250"/>
      <c r="EE690" s="250"/>
      <c r="EF690" s="250"/>
      <c r="EG690" s="250"/>
      <c r="EH690" s="250"/>
      <c r="EI690" s="250"/>
    </row>
    <row r="691" spans="1:139" s="184" customFormat="1" ht="31.5" customHeight="1" x14ac:dyDescent="0.2">
      <c r="A691" s="179">
        <v>2022</v>
      </c>
      <c r="B691" s="152">
        <v>3</v>
      </c>
      <c r="C691" s="282">
        <v>44651</v>
      </c>
      <c r="D691" s="152">
        <v>415</v>
      </c>
      <c r="E691" s="152">
        <v>657</v>
      </c>
      <c r="F691" s="152">
        <v>47</v>
      </c>
      <c r="G691" s="183" t="s">
        <v>143</v>
      </c>
      <c r="H691" s="271" t="s">
        <v>144</v>
      </c>
      <c r="I691" s="271" t="s">
        <v>395</v>
      </c>
      <c r="J691" s="271">
        <v>3</v>
      </c>
      <c r="K691" s="271">
        <v>1</v>
      </c>
      <c r="L691" s="185">
        <v>90</v>
      </c>
      <c r="M691" s="186">
        <v>83.7</v>
      </c>
      <c r="N691" s="187">
        <v>96.3</v>
      </c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53"/>
      <c r="Z691" s="153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53"/>
      <c r="AL691" s="153"/>
      <c r="AM691" s="178"/>
      <c r="AN691" s="178"/>
      <c r="AO691" s="214"/>
      <c r="AP691" s="168">
        <v>64</v>
      </c>
      <c r="AQ691" s="169">
        <v>169</v>
      </c>
      <c r="AR691" s="167"/>
      <c r="AS691" s="167"/>
      <c r="AT691" s="167"/>
      <c r="AU691" s="167"/>
      <c r="AV691" s="167">
        <v>810</v>
      </c>
      <c r="AW691" s="167"/>
      <c r="AX691" s="167"/>
      <c r="AY691" s="167"/>
      <c r="AZ691" s="167"/>
      <c r="BA691" s="167"/>
      <c r="BB691" s="167"/>
      <c r="BC691" s="167"/>
      <c r="BD691" s="167"/>
      <c r="BE691" s="167"/>
      <c r="BF691" s="167"/>
      <c r="BG691" s="167"/>
      <c r="BH691" s="167"/>
      <c r="BI691" s="167"/>
      <c r="BJ691" s="167"/>
      <c r="BK691" s="167"/>
      <c r="BL691" s="167"/>
      <c r="BM691" s="167"/>
      <c r="BN691" s="167"/>
      <c r="BO691" s="167"/>
      <c r="BP691" s="167"/>
      <c r="BQ691" s="167"/>
      <c r="BR691" s="167"/>
      <c r="BS691" s="167"/>
      <c r="BT691" s="167"/>
      <c r="BU691" s="167"/>
      <c r="BV691" s="167"/>
      <c r="BW691" s="167"/>
      <c r="BX691" s="170"/>
      <c r="BY691" s="170"/>
      <c r="BZ691" s="170"/>
      <c r="CA691" s="170"/>
      <c r="CB691" s="170"/>
      <c r="CC691" s="170"/>
      <c r="CD691" s="170"/>
      <c r="CE691" s="170"/>
      <c r="CF691" s="170"/>
      <c r="CG691" s="171"/>
      <c r="CH691" s="166">
        <v>0.02</v>
      </c>
      <c r="CI691" s="283"/>
      <c r="CJ691" s="172"/>
      <c r="CK691" s="154"/>
      <c r="CL691" s="154"/>
      <c r="CM691" s="154"/>
      <c r="CN691" s="154"/>
      <c r="CO691" s="154" t="s">
        <v>375</v>
      </c>
      <c r="CP691" s="273" t="s">
        <v>376</v>
      </c>
      <c r="CQ691" s="250" t="s">
        <v>408</v>
      </c>
      <c r="CR691" s="250"/>
      <c r="CS691" s="250">
        <v>13</v>
      </c>
      <c r="CT691" s="250"/>
      <c r="CU691" s="250"/>
      <c r="CV691" s="250"/>
      <c r="CW691" s="250"/>
      <c r="CX691" s="250"/>
      <c r="CY691" s="250" t="str">
        <f t="shared" si="160"/>
        <v/>
      </c>
      <c r="CZ691" s="178" t="str">
        <f t="shared" si="161"/>
        <v/>
      </c>
      <c r="DA691" s="178" t="str">
        <f t="shared" si="162"/>
        <v/>
      </c>
      <c r="DB691" s="243">
        <f t="shared" si="163"/>
        <v>810</v>
      </c>
      <c r="DC691" s="12">
        <f t="shared" si="164"/>
        <v>0</v>
      </c>
      <c r="DD691" s="271">
        <f t="shared" si="165"/>
        <v>0</v>
      </c>
      <c r="DE691" s="271" t="str">
        <f t="shared" si="166"/>
        <v/>
      </c>
      <c r="DF691" s="167" t="str">
        <f t="shared" si="167"/>
        <v/>
      </c>
      <c r="DG691" s="271" t="str">
        <f t="shared" si="168"/>
        <v/>
      </c>
      <c r="DH691" s="243">
        <f t="shared" si="169"/>
        <v>810</v>
      </c>
      <c r="DI691" s="281">
        <f t="shared" si="170"/>
        <v>0</v>
      </c>
      <c r="DK691" s="12" t="str">
        <f t="shared" si="171"/>
        <v/>
      </c>
      <c r="DM691" s="242" t="str">
        <f t="shared" si="172"/>
        <v/>
      </c>
      <c r="DN691" s="250">
        <f t="shared" si="173"/>
        <v>0</v>
      </c>
      <c r="DO691" s="250">
        <f t="shared" si="174"/>
        <v>1</v>
      </c>
      <c r="DP691" s="250">
        <f t="shared" si="175"/>
        <v>0</v>
      </c>
      <c r="DQ691" s="250"/>
      <c r="DR691" s="250"/>
      <c r="DS691" s="250"/>
      <c r="DT691" s="250"/>
      <c r="DU691" s="250"/>
      <c r="DV691" s="250"/>
      <c r="DW691" s="250"/>
      <c r="DX691" s="250"/>
      <c r="DY691" s="250"/>
      <c r="DZ691" s="250"/>
      <c r="EA691" s="250"/>
      <c r="EB691" s="250"/>
      <c r="EC691" s="250"/>
      <c r="ED691" s="250"/>
      <c r="EE691" s="250"/>
      <c r="EF691" s="250"/>
      <c r="EG691" s="250"/>
      <c r="EH691" s="250"/>
      <c r="EI691" s="250"/>
    </row>
    <row r="692" spans="1:139" s="184" customFormat="1" ht="31.5" customHeight="1" x14ac:dyDescent="0.2">
      <c r="A692" s="179">
        <v>2022</v>
      </c>
      <c r="B692" s="152">
        <v>3</v>
      </c>
      <c r="C692" s="282">
        <v>44651</v>
      </c>
      <c r="D692" s="152">
        <v>415</v>
      </c>
      <c r="E692" s="152">
        <v>658</v>
      </c>
      <c r="F692" s="152">
        <v>47</v>
      </c>
      <c r="G692" s="183" t="s">
        <v>145</v>
      </c>
      <c r="H692" s="271" t="s">
        <v>146</v>
      </c>
      <c r="I692" s="271" t="s">
        <v>395</v>
      </c>
      <c r="J692" s="271">
        <v>3</v>
      </c>
      <c r="K692" s="271">
        <v>1</v>
      </c>
      <c r="L692" s="185">
        <v>90</v>
      </c>
      <c r="M692" s="186">
        <v>83.7</v>
      </c>
      <c r="N692" s="187">
        <v>96.3</v>
      </c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53"/>
      <c r="Z692" s="153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53"/>
      <c r="AL692" s="153"/>
      <c r="AM692" s="178"/>
      <c r="AN692" s="178"/>
      <c r="AO692" s="214"/>
      <c r="AP692" s="168">
        <v>64</v>
      </c>
      <c r="AQ692" s="169">
        <v>169</v>
      </c>
      <c r="AR692" s="167"/>
      <c r="AS692" s="167"/>
      <c r="AT692" s="167"/>
      <c r="AU692" s="167"/>
      <c r="AV692" s="167"/>
      <c r="AW692" s="167"/>
      <c r="AX692" s="167"/>
      <c r="AY692" s="167"/>
      <c r="AZ692" s="167"/>
      <c r="BA692" s="167"/>
      <c r="BB692" s="167"/>
      <c r="BC692" s="167"/>
      <c r="BD692" s="167"/>
      <c r="BE692" s="167"/>
      <c r="BF692" s="167"/>
      <c r="BG692" s="167"/>
      <c r="BH692" s="167"/>
      <c r="BI692" s="167"/>
      <c r="BJ692" s="167"/>
      <c r="BK692" s="167"/>
      <c r="BL692" s="167"/>
      <c r="BM692" s="167"/>
      <c r="BN692" s="167"/>
      <c r="BO692" s="167"/>
      <c r="BP692" s="167"/>
      <c r="BQ692" s="167"/>
      <c r="BR692" s="167"/>
      <c r="BS692" s="167"/>
      <c r="BT692" s="167"/>
      <c r="BU692" s="167"/>
      <c r="BV692" s="167"/>
      <c r="BW692" s="167"/>
      <c r="BX692" s="170"/>
      <c r="BY692" s="170"/>
      <c r="BZ692" s="170"/>
      <c r="CA692" s="170"/>
      <c r="CB692" s="170"/>
      <c r="CC692" s="170"/>
      <c r="CD692" s="170"/>
      <c r="CE692" s="170"/>
      <c r="CF692" s="170"/>
      <c r="CG692" s="171"/>
      <c r="CH692" s="166">
        <v>0.02</v>
      </c>
      <c r="CI692" s="283"/>
      <c r="CJ692" s="172"/>
      <c r="CK692" s="154"/>
      <c r="CL692" s="154"/>
      <c r="CM692" s="154"/>
      <c r="CN692" s="154"/>
      <c r="CO692" s="154" t="s">
        <v>375</v>
      </c>
      <c r="CP692" s="273" t="s">
        <v>376</v>
      </c>
      <c r="CQ692" s="250" t="s">
        <v>409</v>
      </c>
      <c r="CR692" s="250"/>
      <c r="CS692" s="250">
        <v>13</v>
      </c>
      <c r="CT692" s="250"/>
      <c r="CU692" s="250"/>
      <c r="CV692" s="250"/>
      <c r="CW692" s="250"/>
      <c r="CX692" s="250"/>
      <c r="CY692" s="250" t="str">
        <f t="shared" si="160"/>
        <v/>
      </c>
      <c r="CZ692" s="178" t="str">
        <f t="shared" si="161"/>
        <v/>
      </c>
      <c r="DA692" s="178" t="str">
        <f t="shared" si="162"/>
        <v/>
      </c>
      <c r="DB692" s="243">
        <f t="shared" si="163"/>
        <v>0</v>
      </c>
      <c r="DC692" s="12">
        <f t="shared" si="164"/>
        <v>0</v>
      </c>
      <c r="DD692" s="271">
        <f t="shared" si="165"/>
        <v>0</v>
      </c>
      <c r="DE692" s="271" t="str">
        <f t="shared" si="166"/>
        <v/>
      </c>
      <c r="DF692" s="167" t="str">
        <f t="shared" si="167"/>
        <v/>
      </c>
      <c r="DG692" s="271" t="str">
        <f t="shared" si="168"/>
        <v/>
      </c>
      <c r="DH692" s="243">
        <f t="shared" si="169"/>
        <v>0</v>
      </c>
      <c r="DI692" s="281" t="str">
        <f t="shared" si="170"/>
        <v/>
      </c>
      <c r="DK692" s="12" t="str">
        <f t="shared" si="171"/>
        <v/>
      </c>
      <c r="DM692" s="242" t="str">
        <f t="shared" si="172"/>
        <v/>
      </c>
      <c r="DN692" s="250">
        <f t="shared" si="173"/>
        <v>0</v>
      </c>
      <c r="DO692" s="250">
        <f t="shared" si="174"/>
        <v>1</v>
      </c>
      <c r="DP692" s="250">
        <f t="shared" si="175"/>
        <v>0</v>
      </c>
      <c r="DQ692" s="250"/>
      <c r="DR692" s="250"/>
      <c r="DS692" s="250"/>
      <c r="DT692" s="250"/>
      <c r="DU692" s="250"/>
      <c r="DV692" s="250"/>
      <c r="DW692" s="250"/>
      <c r="DX692" s="250"/>
      <c r="DY692" s="250"/>
      <c r="DZ692" s="250"/>
      <c r="EA692" s="250"/>
      <c r="EB692" s="250"/>
      <c r="EC692" s="250"/>
      <c r="ED692" s="250"/>
      <c r="EE692" s="250"/>
      <c r="EF692" s="250"/>
      <c r="EG692" s="250"/>
      <c r="EH692" s="250"/>
      <c r="EI692" s="250"/>
    </row>
    <row r="693" spans="1:139" s="184" customFormat="1" ht="31.5" customHeight="1" x14ac:dyDescent="0.2">
      <c r="A693" s="179">
        <v>2022</v>
      </c>
      <c r="B693" s="152">
        <v>3</v>
      </c>
      <c r="C693" s="282">
        <v>44651</v>
      </c>
      <c r="D693" s="152">
        <v>4</v>
      </c>
      <c r="E693" s="152">
        <v>11</v>
      </c>
      <c r="F693" s="152">
        <v>48</v>
      </c>
      <c r="G693" s="183" t="s">
        <v>227</v>
      </c>
      <c r="H693" s="271" t="s">
        <v>228</v>
      </c>
      <c r="I693" s="271" t="s">
        <v>395</v>
      </c>
      <c r="J693" s="271">
        <v>2</v>
      </c>
      <c r="K693" s="271">
        <v>2</v>
      </c>
      <c r="L693" s="185">
        <v>212</v>
      </c>
      <c r="M693" s="186">
        <v>197.16</v>
      </c>
      <c r="N693" s="187">
        <v>226.84</v>
      </c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53"/>
      <c r="Z693" s="153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53"/>
      <c r="AL693" s="153"/>
      <c r="AM693" s="178"/>
      <c r="AN693" s="178"/>
      <c r="AO693" s="214"/>
      <c r="AP693" s="168">
        <v>48</v>
      </c>
      <c r="AQ693" s="169">
        <v>195</v>
      </c>
      <c r="AR693" s="167"/>
      <c r="AS693" s="167"/>
      <c r="AT693" s="167"/>
      <c r="AU693" s="167"/>
      <c r="AV693" s="167">
        <v>48</v>
      </c>
      <c r="AW693" s="167"/>
      <c r="AX693" s="167"/>
      <c r="AY693" s="167"/>
      <c r="AZ693" s="167"/>
      <c r="BA693" s="167"/>
      <c r="BB693" s="167"/>
      <c r="BC693" s="167"/>
      <c r="BD693" s="167"/>
      <c r="BE693" s="167"/>
      <c r="BF693" s="167"/>
      <c r="BG693" s="167"/>
      <c r="BH693" s="167"/>
      <c r="BI693" s="167"/>
      <c r="BJ693" s="167"/>
      <c r="BK693" s="167"/>
      <c r="BL693" s="167"/>
      <c r="BM693" s="167"/>
      <c r="BN693" s="167"/>
      <c r="BO693" s="167"/>
      <c r="BP693" s="167"/>
      <c r="BQ693" s="167"/>
      <c r="BR693" s="167"/>
      <c r="BS693" s="167"/>
      <c r="BT693" s="167"/>
      <c r="BU693" s="167"/>
      <c r="BV693" s="167"/>
      <c r="BW693" s="167"/>
      <c r="BX693" s="170"/>
      <c r="BY693" s="170"/>
      <c r="BZ693" s="170"/>
      <c r="CA693" s="170"/>
      <c r="CB693" s="170"/>
      <c r="CC693" s="170"/>
      <c r="CD693" s="170"/>
      <c r="CE693" s="170"/>
      <c r="CF693" s="170"/>
      <c r="CG693" s="171"/>
      <c r="CH693" s="166">
        <v>0.02</v>
      </c>
      <c r="CI693" s="283"/>
      <c r="CJ693" s="172"/>
      <c r="CK693" s="154"/>
      <c r="CL693" s="154"/>
      <c r="CM693" s="154"/>
      <c r="CN693" s="154"/>
      <c r="CO693" s="154" t="s">
        <v>375</v>
      </c>
      <c r="CP693" s="273" t="s">
        <v>383</v>
      </c>
      <c r="CQ693" s="250" t="s">
        <v>396</v>
      </c>
      <c r="CR693" s="250"/>
      <c r="CS693" s="250">
        <v>13</v>
      </c>
      <c r="CT693" s="250"/>
      <c r="CU693" s="250"/>
      <c r="CV693" s="250"/>
      <c r="CW693" s="250"/>
      <c r="CX693" s="250"/>
      <c r="CY693" s="250" t="str">
        <f t="shared" si="160"/>
        <v/>
      </c>
      <c r="CZ693" s="178" t="str">
        <f t="shared" si="161"/>
        <v/>
      </c>
      <c r="DA693" s="178" t="str">
        <f t="shared" si="162"/>
        <v/>
      </c>
      <c r="DB693" s="243">
        <f t="shared" si="163"/>
        <v>48</v>
      </c>
      <c r="DC693" s="12">
        <f t="shared" si="164"/>
        <v>0</v>
      </c>
      <c r="DD693" s="271">
        <f t="shared" si="165"/>
        <v>0</v>
      </c>
      <c r="DE693" s="271" t="str">
        <f t="shared" si="166"/>
        <v/>
      </c>
      <c r="DF693" s="167" t="str">
        <f t="shared" si="167"/>
        <v/>
      </c>
      <c r="DG693" s="271" t="str">
        <f t="shared" si="168"/>
        <v/>
      </c>
      <c r="DH693" s="243">
        <f t="shared" si="169"/>
        <v>48</v>
      </c>
      <c r="DI693" s="281">
        <f t="shared" si="170"/>
        <v>0</v>
      </c>
      <c r="DK693" s="12" t="str">
        <f t="shared" si="171"/>
        <v/>
      </c>
      <c r="DM693" s="242" t="str">
        <f t="shared" si="172"/>
        <v/>
      </c>
      <c r="DN693" s="250">
        <f t="shared" si="173"/>
        <v>0</v>
      </c>
      <c r="DO693" s="250">
        <f t="shared" si="174"/>
        <v>1</v>
      </c>
      <c r="DP693" s="250">
        <f t="shared" si="175"/>
        <v>0</v>
      </c>
      <c r="DQ693" s="250"/>
      <c r="DR693" s="250"/>
      <c r="DS693" s="250"/>
      <c r="DT693" s="250"/>
      <c r="DU693" s="250"/>
      <c r="DV693" s="250"/>
      <c r="DW693" s="250"/>
      <c r="DX693" s="250"/>
      <c r="DY693" s="250"/>
      <c r="DZ693" s="250"/>
      <c r="EA693" s="250"/>
      <c r="EB693" s="250"/>
      <c r="EC693" s="250"/>
      <c r="ED693" s="250"/>
      <c r="EE693" s="250"/>
      <c r="EF693" s="250"/>
      <c r="EG693" s="250"/>
      <c r="EH693" s="250"/>
      <c r="EI693" s="250"/>
    </row>
    <row r="694" spans="1:139" s="184" customFormat="1" ht="31.5" customHeight="1" x14ac:dyDescent="0.2">
      <c r="A694" s="179">
        <v>2022</v>
      </c>
      <c r="B694" s="152">
        <v>3</v>
      </c>
      <c r="C694" s="282">
        <v>44651</v>
      </c>
      <c r="D694" s="152">
        <v>4</v>
      </c>
      <c r="E694" s="152">
        <v>12</v>
      </c>
      <c r="F694" s="152">
        <v>48</v>
      </c>
      <c r="G694" s="183" t="s">
        <v>229</v>
      </c>
      <c r="H694" s="271" t="s">
        <v>230</v>
      </c>
      <c r="I694" s="271" t="s">
        <v>395</v>
      </c>
      <c r="J694" s="271">
        <v>2</v>
      </c>
      <c r="K694" s="271">
        <v>2</v>
      </c>
      <c r="L694" s="185">
        <v>212</v>
      </c>
      <c r="M694" s="186">
        <v>197.16</v>
      </c>
      <c r="N694" s="187">
        <v>226.84</v>
      </c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53"/>
      <c r="Z694" s="153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53"/>
      <c r="AL694" s="153"/>
      <c r="AM694" s="178"/>
      <c r="AN694" s="178"/>
      <c r="AO694" s="214"/>
      <c r="AP694" s="168">
        <v>48</v>
      </c>
      <c r="AQ694" s="169">
        <v>195</v>
      </c>
      <c r="AR694" s="167"/>
      <c r="AS694" s="167"/>
      <c r="AT694" s="167"/>
      <c r="AU694" s="167"/>
      <c r="AV694" s="167">
        <v>48</v>
      </c>
      <c r="AW694" s="167"/>
      <c r="AX694" s="167"/>
      <c r="AY694" s="167"/>
      <c r="AZ694" s="167"/>
      <c r="BA694" s="167"/>
      <c r="BB694" s="167"/>
      <c r="BC694" s="167"/>
      <c r="BD694" s="167"/>
      <c r="BE694" s="167"/>
      <c r="BF694" s="167"/>
      <c r="BG694" s="167"/>
      <c r="BH694" s="167"/>
      <c r="BI694" s="167"/>
      <c r="BJ694" s="167"/>
      <c r="BK694" s="167"/>
      <c r="BL694" s="167"/>
      <c r="BM694" s="167"/>
      <c r="BN694" s="167"/>
      <c r="BO694" s="167"/>
      <c r="BP694" s="167"/>
      <c r="BQ694" s="167"/>
      <c r="BR694" s="167"/>
      <c r="BS694" s="167"/>
      <c r="BT694" s="167"/>
      <c r="BU694" s="167"/>
      <c r="BV694" s="167"/>
      <c r="BW694" s="167"/>
      <c r="BX694" s="170"/>
      <c r="BY694" s="170"/>
      <c r="BZ694" s="170"/>
      <c r="CA694" s="170"/>
      <c r="CB694" s="170"/>
      <c r="CC694" s="170"/>
      <c r="CD694" s="170"/>
      <c r="CE694" s="170"/>
      <c r="CF694" s="170"/>
      <c r="CG694" s="171"/>
      <c r="CH694" s="166">
        <v>0.02</v>
      </c>
      <c r="CI694" s="283"/>
      <c r="CJ694" s="172"/>
      <c r="CK694" s="154"/>
      <c r="CL694" s="154"/>
      <c r="CM694" s="154"/>
      <c r="CN694" s="154"/>
      <c r="CO694" s="154" t="s">
        <v>375</v>
      </c>
      <c r="CP694" s="273" t="s">
        <v>383</v>
      </c>
      <c r="CQ694" s="250" t="s">
        <v>397</v>
      </c>
      <c r="CR694" s="250"/>
      <c r="CS694" s="250">
        <v>13</v>
      </c>
      <c r="CT694" s="250"/>
      <c r="CU694" s="250"/>
      <c r="CV694" s="250"/>
      <c r="CW694" s="250"/>
      <c r="CX694" s="250"/>
      <c r="CY694" s="250" t="str">
        <f t="shared" si="160"/>
        <v/>
      </c>
      <c r="CZ694" s="178" t="str">
        <f t="shared" si="161"/>
        <v/>
      </c>
      <c r="DA694" s="178" t="str">
        <f t="shared" si="162"/>
        <v/>
      </c>
      <c r="DB694" s="243">
        <f t="shared" si="163"/>
        <v>48</v>
      </c>
      <c r="DC694" s="12">
        <f t="shared" si="164"/>
        <v>0</v>
      </c>
      <c r="DD694" s="271">
        <f t="shared" si="165"/>
        <v>0</v>
      </c>
      <c r="DE694" s="271" t="str">
        <f t="shared" si="166"/>
        <v/>
      </c>
      <c r="DF694" s="167" t="str">
        <f t="shared" si="167"/>
        <v/>
      </c>
      <c r="DG694" s="271" t="str">
        <f t="shared" si="168"/>
        <v/>
      </c>
      <c r="DH694" s="243">
        <f t="shared" si="169"/>
        <v>48</v>
      </c>
      <c r="DI694" s="281">
        <f t="shared" si="170"/>
        <v>0</v>
      </c>
      <c r="DK694" s="12" t="str">
        <f t="shared" si="171"/>
        <v/>
      </c>
      <c r="DM694" s="242" t="str">
        <f t="shared" si="172"/>
        <v/>
      </c>
      <c r="DN694" s="250">
        <f t="shared" si="173"/>
        <v>0</v>
      </c>
      <c r="DO694" s="250">
        <f t="shared" si="174"/>
        <v>1</v>
      </c>
      <c r="DP694" s="250">
        <f t="shared" si="175"/>
        <v>0</v>
      </c>
      <c r="DQ694" s="250"/>
      <c r="DR694" s="250"/>
      <c r="DS694" s="250"/>
      <c r="DT694" s="250"/>
      <c r="DU694" s="250"/>
      <c r="DV694" s="250"/>
      <c r="DW694" s="250"/>
      <c r="DX694" s="250"/>
      <c r="DY694" s="250"/>
      <c r="DZ694" s="250"/>
      <c r="EA694" s="250"/>
      <c r="EB694" s="250"/>
      <c r="EC694" s="250"/>
      <c r="ED694" s="250"/>
      <c r="EE694" s="250"/>
      <c r="EF694" s="250"/>
      <c r="EG694" s="250"/>
      <c r="EH694" s="250"/>
      <c r="EI694" s="250"/>
    </row>
    <row r="695" spans="1:139" s="184" customFormat="1" ht="31.5" customHeight="1" x14ac:dyDescent="0.2">
      <c r="A695" s="179">
        <v>2022</v>
      </c>
      <c r="B695" s="152">
        <v>3</v>
      </c>
      <c r="C695" s="282">
        <v>44651</v>
      </c>
      <c r="D695" s="152">
        <v>433</v>
      </c>
      <c r="E695" s="152">
        <v>453</v>
      </c>
      <c r="F695" s="152">
        <v>48</v>
      </c>
      <c r="G695" s="183" t="s">
        <v>171</v>
      </c>
      <c r="H695" s="271" t="s">
        <v>172</v>
      </c>
      <c r="I695" s="271" t="s">
        <v>395</v>
      </c>
      <c r="J695" s="271">
        <v>4</v>
      </c>
      <c r="K695" s="271">
        <v>2</v>
      </c>
      <c r="L695" s="185">
        <v>175</v>
      </c>
      <c r="M695" s="186">
        <v>162.75</v>
      </c>
      <c r="N695" s="187">
        <v>187.25</v>
      </c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53"/>
      <c r="Z695" s="153">
        <v>154</v>
      </c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53">
        <v>162</v>
      </c>
      <c r="AL695" s="153">
        <v>163</v>
      </c>
      <c r="AM695" s="178"/>
      <c r="AN695" s="178"/>
      <c r="AO695" s="214"/>
      <c r="AP695" s="168">
        <v>96</v>
      </c>
      <c r="AQ695" s="169">
        <v>150</v>
      </c>
      <c r="AR695" s="167"/>
      <c r="AS695" s="167"/>
      <c r="AT695" s="167"/>
      <c r="AU695" s="167"/>
      <c r="AV695" s="167"/>
      <c r="AW695" s="167"/>
      <c r="AX695" s="167"/>
      <c r="AY695" s="167"/>
      <c r="AZ695" s="167"/>
      <c r="BA695" s="167"/>
      <c r="BB695" s="167"/>
      <c r="BC695" s="167"/>
      <c r="BD695" s="167"/>
      <c r="BE695" s="167"/>
      <c r="BF695" s="167"/>
      <c r="BG695" s="167"/>
      <c r="BH695" s="167"/>
      <c r="BI695" s="167"/>
      <c r="BJ695" s="167"/>
      <c r="BK695" s="167"/>
      <c r="BL695" s="167"/>
      <c r="BM695" s="167"/>
      <c r="BN695" s="167"/>
      <c r="BO695" s="167"/>
      <c r="BP695" s="167"/>
      <c r="BQ695" s="167"/>
      <c r="BR695" s="167"/>
      <c r="BS695" s="167"/>
      <c r="BT695" s="167"/>
      <c r="BU695" s="167"/>
      <c r="BV695" s="167"/>
      <c r="BW695" s="167"/>
      <c r="BX695" s="170"/>
      <c r="BY695" s="170"/>
      <c r="BZ695" s="170"/>
      <c r="CA695" s="170"/>
      <c r="CB695" s="170"/>
      <c r="CC695" s="170"/>
      <c r="CD695" s="170"/>
      <c r="CE695" s="170"/>
      <c r="CF695" s="170"/>
      <c r="CG695" s="171"/>
      <c r="CH695" s="166">
        <v>0.02</v>
      </c>
      <c r="CI695" s="283"/>
      <c r="CJ695" s="172"/>
      <c r="CK695" s="154"/>
      <c r="CL695" s="154"/>
      <c r="CM695" s="154"/>
      <c r="CN695" s="154"/>
      <c r="CO695" s="154" t="s">
        <v>375</v>
      </c>
      <c r="CP695" s="273" t="s">
        <v>391</v>
      </c>
      <c r="CQ695" s="250"/>
      <c r="CR695" s="250"/>
      <c r="CS695" s="250">
        <v>13</v>
      </c>
      <c r="CT695" s="250"/>
      <c r="CU695" s="250"/>
      <c r="CV695" s="250"/>
      <c r="CW695" s="250"/>
      <c r="CX695" s="250"/>
      <c r="CY695" s="250" t="str">
        <f t="shared" si="160"/>
        <v/>
      </c>
      <c r="CZ695" s="178" t="str">
        <f t="shared" si="161"/>
        <v/>
      </c>
      <c r="DA695" s="178" t="str">
        <f t="shared" si="162"/>
        <v/>
      </c>
      <c r="DB695" s="243">
        <f t="shared" si="163"/>
        <v>0</v>
      </c>
      <c r="DC695" s="12">
        <f t="shared" si="164"/>
        <v>0</v>
      </c>
      <c r="DD695" s="271">
        <f t="shared" si="165"/>
        <v>0</v>
      </c>
      <c r="DE695" s="271">
        <f t="shared" si="166"/>
        <v>160</v>
      </c>
      <c r="DF695" s="167">
        <f t="shared" si="167"/>
        <v>90</v>
      </c>
      <c r="DG695" s="271">
        <f t="shared" si="168"/>
        <v>0</v>
      </c>
      <c r="DH695" s="243">
        <f t="shared" si="169"/>
        <v>0</v>
      </c>
      <c r="DI695" s="281" t="str">
        <f t="shared" si="170"/>
        <v/>
      </c>
      <c r="DK695" s="12">
        <f t="shared" si="171"/>
        <v>-6</v>
      </c>
      <c r="DM695" s="242" t="str">
        <f t="shared" si="172"/>
        <v/>
      </c>
      <c r="DN695" s="250">
        <f t="shared" si="173"/>
        <v>0</v>
      </c>
      <c r="DO695" s="250">
        <f t="shared" si="174"/>
        <v>1</v>
      </c>
      <c r="DP695" s="250">
        <f t="shared" si="175"/>
        <v>0</v>
      </c>
      <c r="DQ695" s="250"/>
      <c r="DR695" s="250"/>
      <c r="DS695" s="250"/>
      <c r="DT695" s="250"/>
      <c r="DU695" s="250"/>
      <c r="DV695" s="250"/>
      <c r="DW695" s="250"/>
      <c r="DX695" s="250"/>
      <c r="DY695" s="250"/>
      <c r="DZ695" s="250"/>
      <c r="EA695" s="250"/>
      <c r="EB695" s="250"/>
      <c r="EC695" s="250"/>
      <c r="ED695" s="250"/>
      <c r="EE695" s="250"/>
      <c r="EF695" s="250"/>
      <c r="EG695" s="250"/>
      <c r="EH695" s="250"/>
      <c r="EI695" s="250"/>
    </row>
    <row r="696" spans="1:139" s="184" customFormat="1" ht="31.5" customHeight="1" x14ac:dyDescent="0.2">
      <c r="A696" s="179"/>
      <c r="B696" s="152"/>
      <c r="C696" s="282"/>
      <c r="D696" s="152"/>
      <c r="E696" s="152"/>
      <c r="F696" s="152"/>
      <c r="G696" s="183"/>
      <c r="H696" s="271"/>
      <c r="I696" s="271"/>
      <c r="J696" s="271"/>
      <c r="K696" s="271"/>
      <c r="L696" s="185"/>
      <c r="M696" s="186"/>
      <c r="N696" s="187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53"/>
      <c r="Z696" s="153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53"/>
      <c r="AL696" s="153"/>
      <c r="AM696" s="178" t="str">
        <f t="shared" ref="AM696:AM759" si="176">IFERROR(ROUND(AVERAGE(O696:S696,AA696:AE696),0),"")</f>
        <v/>
      </c>
      <c r="AN696" s="178" t="str">
        <f t="shared" ref="AN696:AN759" si="177">IFERROR(ROUND(AVERAGE(T696:X696,AF696:AJ696),0),"")</f>
        <v/>
      </c>
      <c r="AO696" s="214" t="str">
        <f t="shared" ref="AO696:AO759" si="178">IFERROR((AM696-L696)/L696,"")</f>
        <v/>
      </c>
      <c r="AP696" s="168"/>
      <c r="AQ696" s="169"/>
      <c r="AR696" s="167" t="str">
        <f t="shared" ref="AR696:AR759" si="179">IFERROR(ROUND((3600/AS696*J696),0),"")</f>
        <v/>
      </c>
      <c r="AS696" s="167" t="str">
        <f t="shared" ref="AS696:AS759" si="180">IFERROR(ROUND(AVERAGE(Y696:Z696,AK696:AL696),0),"")</f>
        <v/>
      </c>
      <c r="AT696" s="167"/>
      <c r="AU696" s="167"/>
      <c r="AV696" s="167"/>
      <c r="AW696" s="167"/>
      <c r="AX696" s="167"/>
      <c r="AY696" s="167"/>
      <c r="AZ696" s="167"/>
      <c r="BA696" s="167"/>
      <c r="BB696" s="167"/>
      <c r="BC696" s="167"/>
      <c r="BD696" s="167"/>
      <c r="BE696" s="167"/>
      <c r="BF696" s="167"/>
      <c r="BG696" s="167"/>
      <c r="BH696" s="167"/>
      <c r="BI696" s="167"/>
      <c r="BJ696" s="167"/>
      <c r="BK696" s="167"/>
      <c r="BL696" s="167"/>
      <c r="BM696" s="167"/>
      <c r="BN696" s="167"/>
      <c r="BO696" s="167"/>
      <c r="BP696" s="167"/>
      <c r="BQ696" s="167"/>
      <c r="BR696" s="167"/>
      <c r="BS696" s="167"/>
      <c r="BT696" s="167"/>
      <c r="BU696" s="167"/>
      <c r="BV696" s="167"/>
      <c r="BW696" s="167"/>
      <c r="BX696" s="170"/>
      <c r="BY696" s="170"/>
      <c r="BZ696" s="170"/>
      <c r="CA696" s="170"/>
      <c r="CB696" s="170"/>
      <c r="CC696" s="170"/>
      <c r="CD696" s="170"/>
      <c r="CE696" s="170"/>
      <c r="CF696" s="170"/>
      <c r="CG696" s="171">
        <f t="shared" ref="CG696:CG759" si="181">IFERROR(ROUND((SUM(BX696:CF696)),0),"")</f>
        <v>0</v>
      </c>
      <c r="CH696" s="166"/>
      <c r="CI696" s="283"/>
      <c r="CJ696" s="172"/>
      <c r="CK696" s="154"/>
      <c r="CL696" s="154"/>
      <c r="CM696" s="154"/>
      <c r="CN696" s="154"/>
      <c r="CO696" s="154"/>
      <c r="CP696" s="273"/>
      <c r="CQ696" s="250"/>
      <c r="CR696" s="250"/>
      <c r="CS696" s="250"/>
      <c r="CT696" s="250"/>
      <c r="CU696" s="250"/>
      <c r="CV696" s="250"/>
      <c r="CW696" s="250"/>
      <c r="CX696" s="250"/>
      <c r="CY696" s="250" t="str">
        <f t="shared" si="160"/>
        <v/>
      </c>
      <c r="CZ696" s="178" t="str">
        <f t="shared" si="161"/>
        <v/>
      </c>
      <c r="DA696" s="178" t="str">
        <f t="shared" si="162"/>
        <v/>
      </c>
      <c r="DB696" s="243">
        <f t="shared" si="163"/>
        <v>0</v>
      </c>
      <c r="DC696" s="12">
        <f t="shared" si="164"/>
        <v>0</v>
      </c>
      <c r="DD696" s="271" t="str">
        <f t="shared" si="165"/>
        <v/>
      </c>
      <c r="DE696" s="271" t="str">
        <f t="shared" si="166"/>
        <v/>
      </c>
      <c r="DF696" s="167" t="str">
        <f t="shared" si="167"/>
        <v/>
      </c>
      <c r="DG696" s="271" t="str">
        <f t="shared" si="168"/>
        <v/>
      </c>
      <c r="DH696" s="243" t="str">
        <f t="shared" si="169"/>
        <v/>
      </c>
      <c r="DI696" s="281" t="str">
        <f t="shared" si="170"/>
        <v/>
      </c>
      <c r="DK696" s="12" t="str">
        <f t="shared" si="171"/>
        <v/>
      </c>
      <c r="DM696" s="242" t="str">
        <f t="shared" si="172"/>
        <v/>
      </c>
      <c r="DN696" s="250">
        <f t="shared" si="173"/>
        <v>1</v>
      </c>
      <c r="DO696" s="250">
        <f t="shared" si="174"/>
        <v>1</v>
      </c>
      <c r="DP696" s="250">
        <f t="shared" si="175"/>
        <v>1</v>
      </c>
      <c r="DQ696" s="250"/>
      <c r="DR696" s="250"/>
      <c r="DS696" s="250"/>
      <c r="DT696" s="250"/>
      <c r="DU696" s="250"/>
      <c r="DV696" s="250"/>
      <c r="DW696" s="250"/>
      <c r="DX696" s="250"/>
      <c r="DY696" s="250"/>
      <c r="DZ696" s="250"/>
      <c r="EA696" s="250"/>
      <c r="EB696" s="250"/>
      <c r="EC696" s="250"/>
      <c r="ED696" s="250"/>
      <c r="EE696" s="250"/>
      <c r="EF696" s="250"/>
      <c r="EG696" s="250"/>
      <c r="EH696" s="250"/>
      <c r="EI696" s="250"/>
    </row>
    <row r="697" spans="1:139" s="184" customFormat="1" ht="31.5" customHeight="1" x14ac:dyDescent="0.2">
      <c r="A697" s="179"/>
      <c r="B697" s="152"/>
      <c r="C697" s="282"/>
      <c r="D697" s="152"/>
      <c r="E697" s="152"/>
      <c r="F697" s="152"/>
      <c r="G697" s="183"/>
      <c r="H697" s="271"/>
      <c r="I697" s="271"/>
      <c r="J697" s="271"/>
      <c r="K697" s="271"/>
      <c r="L697" s="185"/>
      <c r="M697" s="186"/>
      <c r="N697" s="187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53"/>
      <c r="Z697" s="153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53"/>
      <c r="AL697" s="153"/>
      <c r="AM697" s="178" t="str">
        <f t="shared" si="176"/>
        <v/>
      </c>
      <c r="AN697" s="178" t="str">
        <f t="shared" si="177"/>
        <v/>
      </c>
      <c r="AO697" s="214" t="str">
        <f t="shared" si="178"/>
        <v/>
      </c>
      <c r="AP697" s="168"/>
      <c r="AQ697" s="169"/>
      <c r="AR697" s="167" t="str">
        <f t="shared" si="179"/>
        <v/>
      </c>
      <c r="AS697" s="167" t="str">
        <f t="shared" si="180"/>
        <v/>
      </c>
      <c r="AT697" s="167"/>
      <c r="AU697" s="167"/>
      <c r="AV697" s="167"/>
      <c r="AW697" s="167"/>
      <c r="AX697" s="167"/>
      <c r="AY697" s="167"/>
      <c r="AZ697" s="167"/>
      <c r="BA697" s="167"/>
      <c r="BB697" s="167"/>
      <c r="BC697" s="167"/>
      <c r="BD697" s="167"/>
      <c r="BE697" s="167"/>
      <c r="BF697" s="167"/>
      <c r="BG697" s="167"/>
      <c r="BH697" s="167"/>
      <c r="BI697" s="167"/>
      <c r="BJ697" s="167"/>
      <c r="BK697" s="167"/>
      <c r="BL697" s="167"/>
      <c r="BM697" s="167"/>
      <c r="BN697" s="167"/>
      <c r="BO697" s="167"/>
      <c r="BP697" s="167"/>
      <c r="BQ697" s="167"/>
      <c r="BR697" s="167"/>
      <c r="BS697" s="167"/>
      <c r="BT697" s="167"/>
      <c r="BU697" s="167"/>
      <c r="BV697" s="167"/>
      <c r="BW697" s="167"/>
      <c r="BX697" s="170"/>
      <c r="BY697" s="170"/>
      <c r="BZ697" s="170"/>
      <c r="CA697" s="170"/>
      <c r="CB697" s="170"/>
      <c r="CC697" s="170"/>
      <c r="CD697" s="170"/>
      <c r="CE697" s="170"/>
      <c r="CF697" s="170"/>
      <c r="CG697" s="171">
        <f t="shared" si="181"/>
        <v>0</v>
      </c>
      <c r="CH697" s="166"/>
      <c r="CI697" s="283"/>
      <c r="CJ697" s="172"/>
      <c r="CK697" s="154"/>
      <c r="CL697" s="154"/>
      <c r="CM697" s="154"/>
      <c r="CN697" s="154"/>
      <c r="CO697" s="154"/>
      <c r="CP697" s="273"/>
      <c r="CQ697" s="250"/>
      <c r="CR697" s="250"/>
      <c r="CS697" s="250"/>
      <c r="CT697" s="250"/>
      <c r="CU697" s="250"/>
      <c r="CV697" s="250"/>
      <c r="CW697" s="250"/>
      <c r="CX697" s="250"/>
      <c r="CY697" s="250" t="str">
        <f t="shared" si="160"/>
        <v/>
      </c>
      <c r="CZ697" s="178" t="str">
        <f t="shared" si="161"/>
        <v/>
      </c>
      <c r="DA697" s="178" t="str">
        <f t="shared" si="162"/>
        <v/>
      </c>
      <c r="DB697" s="243">
        <f t="shared" si="163"/>
        <v>0</v>
      </c>
      <c r="DC697" s="12">
        <f t="shared" si="164"/>
        <v>0</v>
      </c>
      <c r="DD697" s="271" t="str">
        <f t="shared" si="165"/>
        <v/>
      </c>
      <c r="DE697" s="271" t="str">
        <f t="shared" si="166"/>
        <v/>
      </c>
      <c r="DF697" s="167" t="str">
        <f t="shared" si="167"/>
        <v/>
      </c>
      <c r="DG697" s="271" t="str">
        <f t="shared" si="168"/>
        <v/>
      </c>
      <c r="DH697" s="243" t="str">
        <f t="shared" si="169"/>
        <v/>
      </c>
      <c r="DI697" s="281" t="str">
        <f t="shared" si="170"/>
        <v/>
      </c>
      <c r="DK697" s="12" t="str">
        <f t="shared" si="171"/>
        <v/>
      </c>
      <c r="DM697" s="242" t="str">
        <f t="shared" si="172"/>
        <v/>
      </c>
      <c r="DN697" s="250">
        <f t="shared" si="173"/>
        <v>1</v>
      </c>
      <c r="DO697" s="250">
        <f t="shared" si="174"/>
        <v>1</v>
      </c>
      <c r="DP697" s="250">
        <f t="shared" si="175"/>
        <v>1</v>
      </c>
      <c r="DQ697" s="250"/>
      <c r="DR697" s="250"/>
      <c r="DS697" s="250"/>
      <c r="DT697" s="250"/>
      <c r="DU697" s="250"/>
      <c r="DV697" s="250"/>
      <c r="DW697" s="250"/>
      <c r="DX697" s="250"/>
      <c r="DY697" s="250"/>
      <c r="DZ697" s="250"/>
      <c r="EA697" s="250"/>
      <c r="EB697" s="250"/>
      <c r="EC697" s="250"/>
      <c r="ED697" s="250"/>
      <c r="EE697" s="250"/>
      <c r="EF697" s="250"/>
      <c r="EG697" s="250"/>
      <c r="EH697" s="250"/>
      <c r="EI697" s="250"/>
    </row>
    <row r="698" spans="1:139" s="184" customFormat="1" ht="31.5" customHeight="1" x14ac:dyDescent="0.2">
      <c r="A698" s="179"/>
      <c r="B698" s="152"/>
      <c r="C698" s="282"/>
      <c r="D698" s="152"/>
      <c r="E698" s="152"/>
      <c r="F698" s="152"/>
      <c r="G698" s="183"/>
      <c r="H698" s="271"/>
      <c r="I698" s="271"/>
      <c r="J698" s="271"/>
      <c r="K698" s="271"/>
      <c r="L698" s="185"/>
      <c r="M698" s="186"/>
      <c r="N698" s="187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53"/>
      <c r="Z698" s="153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53"/>
      <c r="AL698" s="153"/>
      <c r="AM698" s="178" t="str">
        <f t="shared" si="176"/>
        <v/>
      </c>
      <c r="AN698" s="178" t="str">
        <f t="shared" si="177"/>
        <v/>
      </c>
      <c r="AO698" s="214" t="str">
        <f t="shared" si="178"/>
        <v/>
      </c>
      <c r="AP698" s="168"/>
      <c r="AQ698" s="169"/>
      <c r="AR698" s="167" t="str">
        <f t="shared" si="179"/>
        <v/>
      </c>
      <c r="AS698" s="167" t="str">
        <f t="shared" si="180"/>
        <v/>
      </c>
      <c r="AT698" s="167"/>
      <c r="AU698" s="167"/>
      <c r="AV698" s="167"/>
      <c r="AW698" s="167"/>
      <c r="AX698" s="167"/>
      <c r="AY698" s="167"/>
      <c r="AZ698" s="167"/>
      <c r="BA698" s="167"/>
      <c r="BB698" s="167"/>
      <c r="BC698" s="167"/>
      <c r="BD698" s="167"/>
      <c r="BE698" s="167"/>
      <c r="BF698" s="167"/>
      <c r="BG698" s="167"/>
      <c r="BH698" s="167"/>
      <c r="BI698" s="167"/>
      <c r="BJ698" s="167"/>
      <c r="BK698" s="167"/>
      <c r="BL698" s="167"/>
      <c r="BM698" s="167"/>
      <c r="BN698" s="167"/>
      <c r="BO698" s="167"/>
      <c r="BP698" s="167"/>
      <c r="BQ698" s="167"/>
      <c r="BR698" s="167"/>
      <c r="BS698" s="167"/>
      <c r="BT698" s="167"/>
      <c r="BU698" s="167"/>
      <c r="BV698" s="167"/>
      <c r="BW698" s="167"/>
      <c r="BX698" s="170"/>
      <c r="BY698" s="170"/>
      <c r="BZ698" s="170"/>
      <c r="CA698" s="170"/>
      <c r="CB698" s="170"/>
      <c r="CC698" s="170"/>
      <c r="CD698" s="170"/>
      <c r="CE698" s="170"/>
      <c r="CF698" s="170"/>
      <c r="CG698" s="171">
        <f t="shared" si="181"/>
        <v>0</v>
      </c>
      <c r="CH698" s="166"/>
      <c r="CI698" s="283"/>
      <c r="CJ698" s="172"/>
      <c r="CK698" s="154"/>
      <c r="CL698" s="154"/>
      <c r="CM698" s="154"/>
      <c r="CN698" s="154"/>
      <c r="CO698" s="154"/>
      <c r="CP698" s="273"/>
      <c r="CQ698" s="250"/>
      <c r="CR698" s="250"/>
      <c r="CS698" s="250"/>
      <c r="CT698" s="250"/>
      <c r="CU698" s="250"/>
      <c r="CV698" s="250"/>
      <c r="CW698" s="250"/>
      <c r="CX698" s="250"/>
      <c r="CY698" s="250" t="str">
        <f t="shared" si="160"/>
        <v/>
      </c>
      <c r="CZ698" s="178" t="str">
        <f t="shared" si="161"/>
        <v/>
      </c>
      <c r="DA698" s="178" t="str">
        <f t="shared" si="162"/>
        <v/>
      </c>
      <c r="DB698" s="243">
        <f t="shared" si="163"/>
        <v>0</v>
      </c>
      <c r="DC698" s="12">
        <f t="shared" si="164"/>
        <v>0</v>
      </c>
      <c r="DD698" s="271" t="str">
        <f t="shared" si="165"/>
        <v/>
      </c>
      <c r="DE698" s="271" t="str">
        <f t="shared" si="166"/>
        <v/>
      </c>
      <c r="DF698" s="167" t="str">
        <f t="shared" si="167"/>
        <v/>
      </c>
      <c r="DG698" s="271" t="str">
        <f t="shared" si="168"/>
        <v/>
      </c>
      <c r="DH698" s="243" t="str">
        <f t="shared" si="169"/>
        <v/>
      </c>
      <c r="DI698" s="281" t="str">
        <f t="shared" si="170"/>
        <v/>
      </c>
      <c r="DK698" s="12" t="str">
        <f t="shared" si="171"/>
        <v/>
      </c>
      <c r="DM698" s="242" t="str">
        <f t="shared" si="172"/>
        <v/>
      </c>
      <c r="DN698" s="250">
        <f t="shared" si="173"/>
        <v>1</v>
      </c>
      <c r="DO698" s="250">
        <f t="shared" si="174"/>
        <v>1</v>
      </c>
      <c r="DP698" s="250">
        <f t="shared" si="175"/>
        <v>1</v>
      </c>
      <c r="DQ698" s="250"/>
      <c r="DR698" s="250"/>
      <c r="DS698" s="250"/>
      <c r="DT698" s="250"/>
      <c r="DU698" s="250"/>
      <c r="DV698" s="250"/>
      <c r="DW698" s="250"/>
      <c r="DX698" s="250"/>
      <c r="DY698" s="250"/>
      <c r="DZ698" s="250"/>
      <c r="EA698" s="250"/>
      <c r="EB698" s="250"/>
      <c r="EC698" s="250"/>
      <c r="ED698" s="250"/>
      <c r="EE698" s="250"/>
      <c r="EF698" s="250"/>
      <c r="EG698" s="250"/>
      <c r="EH698" s="250"/>
      <c r="EI698" s="250"/>
    </row>
    <row r="699" spans="1:139" s="184" customFormat="1" ht="31.5" customHeight="1" x14ac:dyDescent="0.2">
      <c r="A699" s="179"/>
      <c r="B699" s="152"/>
      <c r="C699" s="282"/>
      <c r="D699" s="152"/>
      <c r="E699" s="152"/>
      <c r="F699" s="152"/>
      <c r="G699" s="183"/>
      <c r="H699" s="271"/>
      <c r="I699" s="271"/>
      <c r="J699" s="271"/>
      <c r="K699" s="271"/>
      <c r="L699" s="185"/>
      <c r="M699" s="186"/>
      <c r="N699" s="187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53"/>
      <c r="Z699" s="153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53"/>
      <c r="AL699" s="153"/>
      <c r="AM699" s="178" t="str">
        <f t="shared" si="176"/>
        <v/>
      </c>
      <c r="AN699" s="178" t="str">
        <f t="shared" si="177"/>
        <v/>
      </c>
      <c r="AO699" s="214" t="str">
        <f t="shared" si="178"/>
        <v/>
      </c>
      <c r="AP699" s="168"/>
      <c r="AQ699" s="169"/>
      <c r="AR699" s="167" t="str">
        <f t="shared" si="179"/>
        <v/>
      </c>
      <c r="AS699" s="167" t="str">
        <f t="shared" si="180"/>
        <v/>
      </c>
      <c r="AT699" s="167"/>
      <c r="AU699" s="167"/>
      <c r="AV699" s="167"/>
      <c r="AW699" s="167"/>
      <c r="AX699" s="167"/>
      <c r="AY699" s="167"/>
      <c r="AZ699" s="167"/>
      <c r="BA699" s="167"/>
      <c r="BB699" s="167"/>
      <c r="BC699" s="167"/>
      <c r="BD699" s="167"/>
      <c r="BE699" s="167"/>
      <c r="BF699" s="167"/>
      <c r="BG699" s="167"/>
      <c r="BH699" s="167"/>
      <c r="BI699" s="167"/>
      <c r="BJ699" s="167"/>
      <c r="BK699" s="167"/>
      <c r="BL699" s="167"/>
      <c r="BM699" s="167"/>
      <c r="BN699" s="167"/>
      <c r="BO699" s="167"/>
      <c r="BP699" s="167"/>
      <c r="BQ699" s="167"/>
      <c r="BR699" s="167"/>
      <c r="BS699" s="167"/>
      <c r="BT699" s="167"/>
      <c r="BU699" s="167"/>
      <c r="BV699" s="167"/>
      <c r="BW699" s="167"/>
      <c r="BX699" s="170"/>
      <c r="BY699" s="170"/>
      <c r="BZ699" s="170"/>
      <c r="CA699" s="170"/>
      <c r="CB699" s="170"/>
      <c r="CC699" s="170"/>
      <c r="CD699" s="170"/>
      <c r="CE699" s="170"/>
      <c r="CF699" s="170"/>
      <c r="CG699" s="171">
        <f t="shared" si="181"/>
        <v>0</v>
      </c>
      <c r="CH699" s="166"/>
      <c r="CI699" s="283"/>
      <c r="CJ699" s="172"/>
      <c r="CK699" s="154"/>
      <c r="CL699" s="154"/>
      <c r="CM699" s="154"/>
      <c r="CN699" s="154"/>
      <c r="CO699" s="154"/>
      <c r="CP699" s="273"/>
      <c r="CQ699" s="250"/>
      <c r="CR699" s="250"/>
      <c r="CS699" s="250"/>
      <c r="CT699" s="250"/>
      <c r="CU699" s="250"/>
      <c r="CV699" s="250"/>
      <c r="CW699" s="250"/>
      <c r="CX699" s="250"/>
      <c r="CY699" s="250" t="str">
        <f t="shared" si="160"/>
        <v/>
      </c>
      <c r="CZ699" s="178" t="str">
        <f t="shared" si="161"/>
        <v/>
      </c>
      <c r="DA699" s="178" t="str">
        <f t="shared" si="162"/>
        <v/>
      </c>
      <c r="DB699" s="243">
        <f t="shared" si="163"/>
        <v>0</v>
      </c>
      <c r="DC699" s="12">
        <f t="shared" si="164"/>
        <v>0</v>
      </c>
      <c r="DD699" s="271" t="str">
        <f t="shared" si="165"/>
        <v/>
      </c>
      <c r="DE699" s="271" t="str">
        <f t="shared" si="166"/>
        <v/>
      </c>
      <c r="DF699" s="167" t="str">
        <f t="shared" si="167"/>
        <v/>
      </c>
      <c r="DG699" s="271" t="str">
        <f t="shared" si="168"/>
        <v/>
      </c>
      <c r="DH699" s="243" t="str">
        <f t="shared" si="169"/>
        <v/>
      </c>
      <c r="DI699" s="281" t="str">
        <f t="shared" si="170"/>
        <v/>
      </c>
      <c r="DK699" s="12" t="str">
        <f t="shared" si="171"/>
        <v/>
      </c>
      <c r="DM699" s="242" t="str">
        <f t="shared" si="172"/>
        <v/>
      </c>
      <c r="DN699" s="250">
        <f t="shared" si="173"/>
        <v>1</v>
      </c>
      <c r="DO699" s="250">
        <f t="shared" si="174"/>
        <v>1</v>
      </c>
      <c r="DP699" s="250">
        <f t="shared" si="175"/>
        <v>1</v>
      </c>
      <c r="DQ699" s="250"/>
      <c r="DR699" s="250"/>
      <c r="DS699" s="250"/>
      <c r="DT699" s="250"/>
      <c r="DU699" s="250"/>
      <c r="DV699" s="250"/>
      <c r="DW699" s="250"/>
      <c r="DX699" s="250"/>
      <c r="DY699" s="250"/>
      <c r="DZ699" s="250"/>
      <c r="EA699" s="250"/>
      <c r="EB699" s="250"/>
      <c r="EC699" s="250"/>
      <c r="ED699" s="250"/>
      <c r="EE699" s="250"/>
      <c r="EF699" s="250"/>
      <c r="EG699" s="250"/>
      <c r="EH699" s="250"/>
      <c r="EI699" s="250"/>
    </row>
    <row r="700" spans="1:139" ht="20.25" customHeight="1" x14ac:dyDescent="0.2">
      <c r="C700" s="282"/>
      <c r="G700" s="183"/>
      <c r="H700" s="271"/>
      <c r="I700" s="271"/>
      <c r="J700" s="271"/>
      <c r="K700" s="271"/>
      <c r="L700" s="185"/>
      <c r="M700" s="186"/>
      <c r="N700" s="187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53"/>
      <c r="Z700" s="153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53"/>
      <c r="AL700" s="153"/>
      <c r="AM700" s="178" t="str">
        <f t="shared" si="176"/>
        <v/>
      </c>
      <c r="AN700" s="178" t="str">
        <f t="shared" si="177"/>
        <v/>
      </c>
      <c r="AO700" s="214" t="str">
        <f t="shared" si="178"/>
        <v/>
      </c>
      <c r="AP700" s="168"/>
      <c r="AQ700" s="169"/>
      <c r="AR700" s="167" t="str">
        <f t="shared" si="179"/>
        <v/>
      </c>
      <c r="AS700" s="167" t="str">
        <f t="shared" si="180"/>
        <v/>
      </c>
      <c r="AT700" s="167"/>
      <c r="AU700" s="167"/>
      <c r="AV700" s="167"/>
      <c r="AW700" s="167"/>
      <c r="AX700" s="167"/>
      <c r="AY700" s="167"/>
      <c r="AZ700" s="167"/>
      <c r="BA700" s="167"/>
      <c r="BB700" s="167"/>
      <c r="BC700" s="167"/>
      <c r="BD700" s="167"/>
      <c r="BE700" s="167"/>
      <c r="BF700" s="167"/>
      <c r="BG700" s="167"/>
      <c r="BH700" s="167"/>
      <c r="BI700" s="167"/>
      <c r="BJ700" s="167"/>
      <c r="BK700" s="167"/>
      <c r="BL700" s="167"/>
      <c r="BM700" s="167"/>
      <c r="BN700" s="167"/>
      <c r="BO700" s="167"/>
      <c r="BP700" s="167"/>
      <c r="BQ700" s="167"/>
      <c r="BR700" s="167"/>
      <c r="BS700" s="167"/>
      <c r="BT700" s="167"/>
      <c r="BU700" s="167"/>
      <c r="BV700" s="167"/>
      <c r="BW700" s="167"/>
      <c r="BX700" s="170"/>
      <c r="BY700" s="170"/>
      <c r="BZ700" s="170"/>
      <c r="CA700" s="170"/>
      <c r="CB700" s="170"/>
      <c r="CC700" s="170"/>
      <c r="CD700" s="170"/>
      <c r="CE700" s="170"/>
      <c r="CF700" s="170"/>
      <c r="CG700" s="171">
        <f t="shared" si="181"/>
        <v>0</v>
      </c>
      <c r="CH700" s="166"/>
      <c r="CI700" s="283"/>
      <c r="CJ700" s="172"/>
      <c r="CK700" s="154"/>
      <c r="CL700" s="154"/>
      <c r="CM700" s="154"/>
      <c r="CN700" s="154"/>
      <c r="CO700" s="154"/>
      <c r="CP700" s="273"/>
      <c r="CQ700" s="250"/>
      <c r="CR700" s="250"/>
      <c r="CS700" s="250"/>
      <c r="CT700" s="250"/>
      <c r="CU700" s="250"/>
      <c r="CV700" s="250"/>
      <c r="CW700" s="250"/>
      <c r="CX700" s="250"/>
      <c r="CY700" s="250" t="str">
        <f t="shared" si="160"/>
        <v/>
      </c>
      <c r="CZ700" s="178" t="str">
        <f t="shared" si="161"/>
        <v/>
      </c>
      <c r="DA700" s="178" t="str">
        <f t="shared" si="162"/>
        <v/>
      </c>
      <c r="DB700" s="243">
        <f t="shared" si="163"/>
        <v>0</v>
      </c>
      <c r="DC700" s="12">
        <f t="shared" si="164"/>
        <v>0</v>
      </c>
      <c r="DD700" s="271" t="str">
        <f t="shared" si="165"/>
        <v/>
      </c>
      <c r="DE700" s="271" t="str">
        <f t="shared" si="166"/>
        <v/>
      </c>
      <c r="DF700" s="167" t="str">
        <f t="shared" si="167"/>
        <v/>
      </c>
      <c r="DG700" s="271" t="str">
        <f t="shared" si="168"/>
        <v/>
      </c>
      <c r="DH700" s="243" t="str">
        <f t="shared" si="169"/>
        <v/>
      </c>
      <c r="DI700" s="281" t="str">
        <f t="shared" si="170"/>
        <v/>
      </c>
      <c r="DJ700" s="184"/>
      <c r="DK700" s="12" t="str">
        <f t="shared" si="171"/>
        <v/>
      </c>
      <c r="DL700" s="184"/>
      <c r="DM700" s="242" t="str">
        <f t="shared" si="172"/>
        <v/>
      </c>
      <c r="DN700" s="250">
        <f t="shared" si="173"/>
        <v>1</v>
      </c>
      <c r="DO700" s="250">
        <f t="shared" si="174"/>
        <v>1</v>
      </c>
      <c r="DP700" s="250">
        <f t="shared" si="175"/>
        <v>1</v>
      </c>
    </row>
    <row r="701" spans="1:139" ht="20.25" customHeight="1" x14ac:dyDescent="0.2">
      <c r="C701" s="282"/>
      <c r="G701" s="183"/>
      <c r="H701" s="271"/>
      <c r="I701" s="271"/>
      <c r="J701" s="271"/>
      <c r="K701" s="271"/>
      <c r="L701" s="185"/>
      <c r="M701" s="186"/>
      <c r="N701" s="187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53"/>
      <c r="Z701" s="153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53"/>
      <c r="AL701" s="153"/>
      <c r="AM701" s="178" t="str">
        <f t="shared" si="176"/>
        <v/>
      </c>
      <c r="AN701" s="178" t="str">
        <f t="shared" si="177"/>
        <v/>
      </c>
      <c r="AO701" s="214" t="str">
        <f t="shared" si="178"/>
        <v/>
      </c>
      <c r="AP701" s="168"/>
      <c r="AQ701" s="169"/>
      <c r="AR701" s="167" t="str">
        <f t="shared" si="179"/>
        <v/>
      </c>
      <c r="AS701" s="167" t="str">
        <f t="shared" si="180"/>
        <v/>
      </c>
      <c r="AT701" s="167"/>
      <c r="AU701" s="167"/>
      <c r="AV701" s="167"/>
      <c r="AW701" s="167"/>
      <c r="AX701" s="167"/>
      <c r="AY701" s="167"/>
      <c r="AZ701" s="167"/>
      <c r="BA701" s="167"/>
      <c r="BB701" s="167"/>
      <c r="BC701" s="167"/>
      <c r="BD701" s="167"/>
      <c r="BE701" s="167"/>
      <c r="BF701" s="167"/>
      <c r="BG701" s="167"/>
      <c r="BH701" s="167"/>
      <c r="BI701" s="167"/>
      <c r="BJ701" s="167"/>
      <c r="BK701" s="167"/>
      <c r="BL701" s="167"/>
      <c r="BM701" s="167"/>
      <c r="BN701" s="167"/>
      <c r="BO701" s="167"/>
      <c r="BP701" s="167"/>
      <c r="BQ701" s="167"/>
      <c r="BR701" s="167"/>
      <c r="BS701" s="167"/>
      <c r="BT701" s="167"/>
      <c r="BU701" s="167"/>
      <c r="BV701" s="167"/>
      <c r="BW701" s="167"/>
      <c r="BX701" s="170"/>
      <c r="BY701" s="170"/>
      <c r="BZ701" s="170"/>
      <c r="CA701" s="170"/>
      <c r="CB701" s="170"/>
      <c r="CC701" s="170"/>
      <c r="CD701" s="170"/>
      <c r="CE701" s="170"/>
      <c r="CF701" s="170"/>
      <c r="CG701" s="171">
        <f t="shared" si="181"/>
        <v>0</v>
      </c>
      <c r="CH701" s="166"/>
      <c r="CI701" s="283"/>
      <c r="CJ701" s="172"/>
      <c r="CK701" s="154"/>
      <c r="CL701" s="154"/>
      <c r="CM701" s="154"/>
      <c r="CN701" s="154"/>
      <c r="CO701" s="154"/>
      <c r="CP701" s="273"/>
      <c r="CQ701" s="250"/>
      <c r="CR701" s="250"/>
      <c r="CS701" s="250"/>
      <c r="CT701" s="250"/>
      <c r="CU701" s="250"/>
      <c r="CV701" s="250"/>
      <c r="CW701" s="250"/>
      <c r="CX701" s="250"/>
      <c r="CY701" s="250" t="str">
        <f t="shared" si="160"/>
        <v/>
      </c>
      <c r="CZ701" s="178" t="str">
        <f t="shared" si="161"/>
        <v/>
      </c>
      <c r="DA701" s="178" t="str">
        <f t="shared" si="162"/>
        <v/>
      </c>
      <c r="DB701" s="243">
        <f t="shared" si="163"/>
        <v>0</v>
      </c>
      <c r="DC701" s="12">
        <f t="shared" si="164"/>
        <v>0</v>
      </c>
      <c r="DD701" s="271" t="str">
        <f t="shared" si="165"/>
        <v/>
      </c>
      <c r="DE701" s="271" t="str">
        <f t="shared" si="166"/>
        <v/>
      </c>
      <c r="DF701" s="167" t="str">
        <f t="shared" si="167"/>
        <v/>
      </c>
      <c r="DG701" s="271" t="str">
        <f t="shared" si="168"/>
        <v/>
      </c>
      <c r="DH701" s="243" t="str">
        <f t="shared" si="169"/>
        <v/>
      </c>
      <c r="DI701" s="281" t="str">
        <f t="shared" si="170"/>
        <v/>
      </c>
      <c r="DJ701" s="184"/>
      <c r="DK701" s="12" t="str">
        <f t="shared" si="171"/>
        <v/>
      </c>
      <c r="DL701" s="184"/>
      <c r="DM701" s="242" t="str">
        <f t="shared" si="172"/>
        <v/>
      </c>
      <c r="DN701" s="250">
        <f t="shared" si="173"/>
        <v>1</v>
      </c>
      <c r="DO701" s="250">
        <f t="shared" si="174"/>
        <v>1</v>
      </c>
      <c r="DP701" s="250">
        <f t="shared" si="175"/>
        <v>1</v>
      </c>
    </row>
    <row r="702" spans="1:139" ht="20.25" customHeight="1" x14ac:dyDescent="0.2">
      <c r="C702" s="282"/>
      <c r="G702" s="183"/>
      <c r="H702" s="271"/>
      <c r="I702" s="271"/>
      <c r="J702" s="271"/>
      <c r="K702" s="271"/>
      <c r="L702" s="185"/>
      <c r="M702" s="186"/>
      <c r="N702" s="187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53"/>
      <c r="Z702" s="153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53"/>
      <c r="AL702" s="153"/>
      <c r="AM702" s="178" t="str">
        <f t="shared" si="176"/>
        <v/>
      </c>
      <c r="AN702" s="178" t="str">
        <f t="shared" si="177"/>
        <v/>
      </c>
      <c r="AO702" s="214" t="str">
        <f t="shared" si="178"/>
        <v/>
      </c>
      <c r="AP702" s="168"/>
      <c r="AQ702" s="169"/>
      <c r="AR702" s="167" t="str">
        <f t="shared" si="179"/>
        <v/>
      </c>
      <c r="AS702" s="167" t="str">
        <f t="shared" si="180"/>
        <v/>
      </c>
      <c r="AT702" s="167"/>
      <c r="AU702" s="167"/>
      <c r="AV702" s="167"/>
      <c r="AW702" s="167"/>
      <c r="AX702" s="167"/>
      <c r="AY702" s="167"/>
      <c r="AZ702" s="167"/>
      <c r="BA702" s="167"/>
      <c r="BB702" s="167"/>
      <c r="BC702" s="167"/>
      <c r="BD702" s="167"/>
      <c r="BE702" s="167"/>
      <c r="BF702" s="167"/>
      <c r="BG702" s="167"/>
      <c r="BH702" s="167"/>
      <c r="BI702" s="167"/>
      <c r="BJ702" s="167"/>
      <c r="BK702" s="167"/>
      <c r="BL702" s="167"/>
      <c r="BM702" s="167"/>
      <c r="BN702" s="167"/>
      <c r="BO702" s="167"/>
      <c r="BP702" s="167"/>
      <c r="BQ702" s="167"/>
      <c r="BR702" s="167"/>
      <c r="BS702" s="167"/>
      <c r="BT702" s="167"/>
      <c r="BU702" s="167"/>
      <c r="BV702" s="167"/>
      <c r="BW702" s="167"/>
      <c r="BX702" s="170"/>
      <c r="BY702" s="170"/>
      <c r="BZ702" s="170"/>
      <c r="CA702" s="170"/>
      <c r="CB702" s="170"/>
      <c r="CC702" s="170"/>
      <c r="CD702" s="170"/>
      <c r="CE702" s="170"/>
      <c r="CF702" s="170"/>
      <c r="CG702" s="171">
        <f t="shared" si="181"/>
        <v>0</v>
      </c>
      <c r="CH702" s="166"/>
      <c r="CI702" s="283"/>
      <c r="CJ702" s="172"/>
      <c r="CK702" s="154"/>
      <c r="CL702" s="154"/>
      <c r="CM702" s="154"/>
      <c r="CN702" s="154"/>
      <c r="CO702" s="154"/>
      <c r="CP702" s="273"/>
      <c r="CQ702" s="250"/>
      <c r="CR702" s="250"/>
      <c r="CS702" s="250"/>
      <c r="CT702" s="250"/>
      <c r="CU702" s="250"/>
      <c r="CV702" s="250"/>
      <c r="CW702" s="250"/>
      <c r="CX702" s="250"/>
      <c r="CY702" s="250" t="str">
        <f t="shared" si="160"/>
        <v/>
      </c>
      <c r="CZ702" s="178" t="str">
        <f t="shared" si="161"/>
        <v/>
      </c>
      <c r="DA702" s="178" t="str">
        <f t="shared" si="162"/>
        <v/>
      </c>
      <c r="DB702" s="243">
        <f t="shared" si="163"/>
        <v>0</v>
      </c>
      <c r="DC702" s="12">
        <f t="shared" si="164"/>
        <v>0</v>
      </c>
      <c r="DD702" s="271" t="str">
        <f t="shared" si="165"/>
        <v/>
      </c>
      <c r="DE702" s="271" t="str">
        <f t="shared" si="166"/>
        <v/>
      </c>
      <c r="DF702" s="167" t="str">
        <f t="shared" si="167"/>
        <v/>
      </c>
      <c r="DG702" s="271" t="str">
        <f t="shared" si="168"/>
        <v/>
      </c>
      <c r="DH702" s="243" t="str">
        <f t="shared" si="169"/>
        <v/>
      </c>
      <c r="DI702" s="281" t="str">
        <f t="shared" si="170"/>
        <v/>
      </c>
      <c r="DJ702" s="184"/>
      <c r="DK702" s="12" t="str">
        <f t="shared" si="171"/>
        <v/>
      </c>
      <c r="DL702" s="184"/>
      <c r="DM702" s="242" t="str">
        <f t="shared" si="172"/>
        <v/>
      </c>
      <c r="DN702" s="250">
        <f t="shared" si="173"/>
        <v>1</v>
      </c>
      <c r="DO702" s="250">
        <f t="shared" si="174"/>
        <v>1</v>
      </c>
      <c r="DP702" s="250">
        <f t="shared" si="175"/>
        <v>1</v>
      </c>
    </row>
    <row r="703" spans="1:139" ht="20.25" customHeight="1" x14ac:dyDescent="0.2">
      <c r="C703" s="282"/>
      <c r="G703" s="183"/>
      <c r="H703" s="271"/>
      <c r="I703" s="271"/>
      <c r="J703" s="271"/>
      <c r="K703" s="271"/>
      <c r="L703" s="185"/>
      <c r="M703" s="186"/>
      <c r="N703" s="187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53"/>
      <c r="Z703" s="153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53"/>
      <c r="AL703" s="153"/>
      <c r="AM703" s="178" t="str">
        <f t="shared" si="176"/>
        <v/>
      </c>
      <c r="AN703" s="178" t="str">
        <f t="shared" si="177"/>
        <v/>
      </c>
      <c r="AO703" s="214" t="str">
        <f t="shared" si="178"/>
        <v/>
      </c>
      <c r="AP703" s="168"/>
      <c r="AQ703" s="169"/>
      <c r="AR703" s="167" t="str">
        <f t="shared" si="179"/>
        <v/>
      </c>
      <c r="AS703" s="167" t="str">
        <f t="shared" si="180"/>
        <v/>
      </c>
      <c r="AT703" s="167"/>
      <c r="AU703" s="167"/>
      <c r="AV703" s="167"/>
      <c r="AW703" s="167"/>
      <c r="AX703" s="167"/>
      <c r="AY703" s="167"/>
      <c r="AZ703" s="167"/>
      <c r="BA703" s="167"/>
      <c r="BB703" s="167"/>
      <c r="BC703" s="167"/>
      <c r="BD703" s="167"/>
      <c r="BE703" s="167"/>
      <c r="BF703" s="167"/>
      <c r="BG703" s="167"/>
      <c r="BH703" s="167"/>
      <c r="BI703" s="167"/>
      <c r="BJ703" s="167"/>
      <c r="BK703" s="167"/>
      <c r="BL703" s="167"/>
      <c r="BM703" s="167"/>
      <c r="BN703" s="167"/>
      <c r="BO703" s="167"/>
      <c r="BP703" s="167"/>
      <c r="BQ703" s="167"/>
      <c r="BR703" s="167"/>
      <c r="BS703" s="167"/>
      <c r="BT703" s="167"/>
      <c r="BU703" s="167"/>
      <c r="BV703" s="167"/>
      <c r="BW703" s="167"/>
      <c r="BX703" s="170"/>
      <c r="BY703" s="170"/>
      <c r="BZ703" s="170"/>
      <c r="CA703" s="170"/>
      <c r="CB703" s="170"/>
      <c r="CC703" s="170"/>
      <c r="CD703" s="170"/>
      <c r="CE703" s="170"/>
      <c r="CF703" s="170"/>
      <c r="CG703" s="171">
        <f t="shared" si="181"/>
        <v>0</v>
      </c>
      <c r="CH703" s="166"/>
      <c r="CI703" s="283"/>
      <c r="CJ703" s="172"/>
      <c r="CK703" s="154"/>
      <c r="CL703" s="154"/>
      <c r="CM703" s="154"/>
      <c r="CN703" s="154"/>
      <c r="CO703" s="154"/>
      <c r="CP703" s="273"/>
      <c r="CQ703" s="250"/>
      <c r="CR703" s="250"/>
      <c r="CS703" s="250"/>
      <c r="CT703" s="250"/>
      <c r="CU703" s="250"/>
      <c r="CV703" s="250"/>
      <c r="CW703" s="250"/>
      <c r="CX703" s="250"/>
      <c r="CY703" s="250" t="str">
        <f t="shared" si="160"/>
        <v/>
      </c>
      <c r="CZ703" s="178" t="str">
        <f t="shared" si="161"/>
        <v/>
      </c>
      <c r="DA703" s="178" t="str">
        <f t="shared" si="162"/>
        <v/>
      </c>
      <c r="DB703" s="243">
        <f t="shared" si="163"/>
        <v>0</v>
      </c>
      <c r="DC703" s="12">
        <f t="shared" si="164"/>
        <v>0</v>
      </c>
      <c r="DD703" s="271" t="str">
        <f t="shared" si="165"/>
        <v/>
      </c>
      <c r="DE703" s="271" t="str">
        <f t="shared" si="166"/>
        <v/>
      </c>
      <c r="DF703" s="167" t="str">
        <f t="shared" si="167"/>
        <v/>
      </c>
      <c r="DG703" s="271" t="str">
        <f t="shared" si="168"/>
        <v/>
      </c>
      <c r="DH703" s="243" t="str">
        <f t="shared" si="169"/>
        <v/>
      </c>
      <c r="DI703" s="281" t="str">
        <f t="shared" si="170"/>
        <v/>
      </c>
      <c r="DJ703" s="184"/>
      <c r="DK703" s="12" t="str">
        <f t="shared" si="171"/>
        <v/>
      </c>
      <c r="DL703" s="184"/>
      <c r="DM703" s="242" t="str">
        <f t="shared" si="172"/>
        <v/>
      </c>
      <c r="DN703" s="250">
        <f t="shared" si="173"/>
        <v>1</v>
      </c>
      <c r="DO703" s="250">
        <f t="shared" si="174"/>
        <v>1</v>
      </c>
      <c r="DP703" s="250">
        <f t="shared" si="175"/>
        <v>1</v>
      </c>
    </row>
    <row r="704" spans="1:139" ht="20.25" customHeight="1" x14ac:dyDescent="0.2">
      <c r="C704" s="282"/>
      <c r="G704" s="183"/>
      <c r="H704" s="271"/>
      <c r="I704" s="271"/>
      <c r="J704" s="271"/>
      <c r="K704" s="271"/>
      <c r="L704" s="185"/>
      <c r="M704" s="186"/>
      <c r="N704" s="187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53"/>
      <c r="Z704" s="153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53"/>
      <c r="AL704" s="153"/>
      <c r="AM704" s="178" t="str">
        <f t="shared" si="176"/>
        <v/>
      </c>
      <c r="AN704" s="178" t="str">
        <f t="shared" si="177"/>
        <v/>
      </c>
      <c r="AO704" s="214" t="str">
        <f t="shared" si="178"/>
        <v/>
      </c>
      <c r="AP704" s="168"/>
      <c r="AQ704" s="169"/>
      <c r="AR704" s="167" t="str">
        <f t="shared" si="179"/>
        <v/>
      </c>
      <c r="AS704" s="167" t="str">
        <f t="shared" si="180"/>
        <v/>
      </c>
      <c r="AT704" s="167"/>
      <c r="AU704" s="167"/>
      <c r="AV704" s="167"/>
      <c r="AW704" s="167"/>
      <c r="AX704" s="167"/>
      <c r="AY704" s="167"/>
      <c r="AZ704" s="167"/>
      <c r="BA704" s="167"/>
      <c r="BB704" s="167"/>
      <c r="BC704" s="167"/>
      <c r="BD704" s="167"/>
      <c r="BE704" s="167"/>
      <c r="BF704" s="167"/>
      <c r="BG704" s="167"/>
      <c r="BH704" s="167"/>
      <c r="BI704" s="167"/>
      <c r="BJ704" s="167"/>
      <c r="BK704" s="167"/>
      <c r="BL704" s="167"/>
      <c r="BM704" s="167"/>
      <c r="BN704" s="167"/>
      <c r="BO704" s="167"/>
      <c r="BP704" s="167"/>
      <c r="BQ704" s="167"/>
      <c r="BR704" s="167"/>
      <c r="BS704" s="167"/>
      <c r="BT704" s="167"/>
      <c r="BU704" s="167"/>
      <c r="BV704" s="167"/>
      <c r="BW704" s="167"/>
      <c r="BX704" s="170"/>
      <c r="BY704" s="170"/>
      <c r="BZ704" s="170"/>
      <c r="CA704" s="170"/>
      <c r="CB704" s="170"/>
      <c r="CC704" s="170"/>
      <c r="CD704" s="170"/>
      <c r="CE704" s="170"/>
      <c r="CF704" s="170"/>
      <c r="CG704" s="171">
        <f t="shared" si="181"/>
        <v>0</v>
      </c>
      <c r="CH704" s="166"/>
      <c r="CI704" s="283"/>
      <c r="CJ704" s="172"/>
      <c r="CK704" s="154"/>
      <c r="CL704" s="154"/>
      <c r="CM704" s="154"/>
      <c r="CN704" s="154"/>
      <c r="CO704" s="154"/>
      <c r="CP704" s="273"/>
      <c r="CQ704" s="250"/>
      <c r="CR704" s="250"/>
      <c r="CS704" s="250"/>
      <c r="CT704" s="250"/>
      <c r="CU704" s="250"/>
      <c r="CV704" s="250"/>
      <c r="CW704" s="250"/>
      <c r="CX704" s="250"/>
      <c r="CY704" s="250" t="str">
        <f t="shared" si="160"/>
        <v/>
      </c>
      <c r="CZ704" s="178" t="str">
        <f t="shared" si="161"/>
        <v/>
      </c>
      <c r="DA704" s="178" t="str">
        <f t="shared" si="162"/>
        <v/>
      </c>
      <c r="DB704" s="243">
        <f t="shared" si="163"/>
        <v>0</v>
      </c>
      <c r="DC704" s="12">
        <f t="shared" si="164"/>
        <v>0</v>
      </c>
      <c r="DD704" s="271" t="str">
        <f t="shared" si="165"/>
        <v/>
      </c>
      <c r="DE704" s="271" t="str">
        <f t="shared" si="166"/>
        <v/>
      </c>
      <c r="DF704" s="167" t="str">
        <f t="shared" si="167"/>
        <v/>
      </c>
      <c r="DG704" s="271" t="str">
        <f t="shared" si="168"/>
        <v/>
      </c>
      <c r="DH704" s="243" t="str">
        <f t="shared" si="169"/>
        <v/>
      </c>
      <c r="DI704" s="281" t="str">
        <f t="shared" si="170"/>
        <v/>
      </c>
      <c r="DJ704" s="184"/>
      <c r="DK704" s="12" t="str">
        <f t="shared" si="171"/>
        <v/>
      </c>
      <c r="DL704" s="184"/>
      <c r="DM704" s="242" t="str">
        <f t="shared" si="172"/>
        <v/>
      </c>
      <c r="DN704" s="250">
        <f t="shared" si="173"/>
        <v>1</v>
      </c>
      <c r="DO704" s="250">
        <f t="shared" si="174"/>
        <v>1</v>
      </c>
      <c r="DP704" s="250">
        <f t="shared" si="175"/>
        <v>1</v>
      </c>
    </row>
    <row r="705" spans="3:120" ht="20.25" customHeight="1" x14ac:dyDescent="0.2">
      <c r="C705" s="282"/>
      <c r="G705" s="183"/>
      <c r="H705" s="271"/>
      <c r="I705" s="271"/>
      <c r="J705" s="271"/>
      <c r="K705" s="271"/>
      <c r="L705" s="185"/>
      <c r="M705" s="186"/>
      <c r="N705" s="187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53"/>
      <c r="Z705" s="153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53"/>
      <c r="AL705" s="153"/>
      <c r="AM705" s="178" t="str">
        <f t="shared" si="176"/>
        <v/>
      </c>
      <c r="AN705" s="178" t="str">
        <f t="shared" si="177"/>
        <v/>
      </c>
      <c r="AO705" s="214" t="str">
        <f t="shared" si="178"/>
        <v/>
      </c>
      <c r="AP705" s="168"/>
      <c r="AQ705" s="169"/>
      <c r="AR705" s="167" t="str">
        <f t="shared" si="179"/>
        <v/>
      </c>
      <c r="AS705" s="167" t="str">
        <f t="shared" si="180"/>
        <v/>
      </c>
      <c r="AT705" s="167"/>
      <c r="AU705" s="167"/>
      <c r="AV705" s="167"/>
      <c r="AW705" s="167"/>
      <c r="AX705" s="167"/>
      <c r="AY705" s="167"/>
      <c r="AZ705" s="167"/>
      <c r="BA705" s="167"/>
      <c r="BB705" s="167"/>
      <c r="BC705" s="167"/>
      <c r="BD705" s="167"/>
      <c r="BE705" s="167"/>
      <c r="BF705" s="167"/>
      <c r="BG705" s="167"/>
      <c r="BH705" s="167"/>
      <c r="BI705" s="167"/>
      <c r="BJ705" s="167"/>
      <c r="BK705" s="167"/>
      <c r="BL705" s="167"/>
      <c r="BM705" s="167"/>
      <c r="BN705" s="167"/>
      <c r="BO705" s="167"/>
      <c r="BP705" s="167"/>
      <c r="BQ705" s="167"/>
      <c r="BR705" s="167"/>
      <c r="BS705" s="167"/>
      <c r="BT705" s="167"/>
      <c r="BU705" s="167"/>
      <c r="BV705" s="167"/>
      <c r="BW705" s="167"/>
      <c r="BX705" s="170"/>
      <c r="BY705" s="170"/>
      <c r="BZ705" s="170"/>
      <c r="CA705" s="170"/>
      <c r="CB705" s="170"/>
      <c r="CC705" s="170"/>
      <c r="CD705" s="170"/>
      <c r="CE705" s="170"/>
      <c r="CF705" s="170"/>
      <c r="CG705" s="171">
        <f t="shared" si="181"/>
        <v>0</v>
      </c>
      <c r="CH705" s="166"/>
      <c r="CI705" s="283"/>
      <c r="CJ705" s="172"/>
      <c r="CK705" s="154"/>
      <c r="CL705" s="154"/>
      <c r="CM705" s="154"/>
      <c r="CN705" s="154"/>
      <c r="CO705" s="154"/>
      <c r="CP705" s="273"/>
      <c r="CQ705" s="250"/>
      <c r="CR705" s="250"/>
      <c r="CS705" s="250"/>
      <c r="CT705" s="250"/>
      <c r="CU705" s="250"/>
      <c r="CV705" s="250"/>
      <c r="CW705" s="250"/>
      <c r="CX705" s="250"/>
      <c r="CY705" s="250" t="str">
        <f t="shared" si="160"/>
        <v/>
      </c>
      <c r="CZ705" s="178" t="str">
        <f t="shared" si="161"/>
        <v/>
      </c>
      <c r="DA705" s="178" t="str">
        <f t="shared" si="162"/>
        <v/>
      </c>
      <c r="DB705" s="243">
        <f t="shared" si="163"/>
        <v>0</v>
      </c>
      <c r="DC705" s="12">
        <f t="shared" si="164"/>
        <v>0</v>
      </c>
      <c r="DD705" s="271" t="str">
        <f t="shared" si="165"/>
        <v/>
      </c>
      <c r="DE705" s="271" t="str">
        <f t="shared" si="166"/>
        <v/>
      </c>
      <c r="DF705" s="167" t="str">
        <f t="shared" si="167"/>
        <v/>
      </c>
      <c r="DG705" s="271" t="str">
        <f t="shared" si="168"/>
        <v/>
      </c>
      <c r="DH705" s="243" t="str">
        <f t="shared" si="169"/>
        <v/>
      </c>
      <c r="DI705" s="281" t="str">
        <f t="shared" si="170"/>
        <v/>
      </c>
      <c r="DJ705" s="184"/>
      <c r="DK705" s="12" t="str">
        <f t="shared" si="171"/>
        <v/>
      </c>
      <c r="DL705" s="184"/>
      <c r="DM705" s="242" t="str">
        <f t="shared" si="172"/>
        <v/>
      </c>
      <c r="DN705" s="250">
        <f t="shared" si="173"/>
        <v>1</v>
      </c>
      <c r="DO705" s="250">
        <f t="shared" si="174"/>
        <v>1</v>
      </c>
      <c r="DP705" s="250">
        <f t="shared" si="175"/>
        <v>1</v>
      </c>
    </row>
    <row r="706" spans="3:120" ht="20.25" customHeight="1" x14ac:dyDescent="0.2">
      <c r="C706" s="282"/>
      <c r="G706" s="183"/>
      <c r="H706" s="271"/>
      <c r="I706" s="271"/>
      <c r="J706" s="271"/>
      <c r="K706" s="271"/>
      <c r="L706" s="185"/>
      <c r="M706" s="186"/>
      <c r="N706" s="187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53"/>
      <c r="Z706" s="153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53"/>
      <c r="AL706" s="153"/>
      <c r="AM706" s="178" t="str">
        <f t="shared" si="176"/>
        <v/>
      </c>
      <c r="AN706" s="178" t="str">
        <f t="shared" si="177"/>
        <v/>
      </c>
      <c r="AO706" s="214" t="str">
        <f t="shared" si="178"/>
        <v/>
      </c>
      <c r="AP706" s="168"/>
      <c r="AQ706" s="169"/>
      <c r="AR706" s="167" t="str">
        <f t="shared" si="179"/>
        <v/>
      </c>
      <c r="AS706" s="167" t="str">
        <f t="shared" si="180"/>
        <v/>
      </c>
      <c r="AT706" s="167"/>
      <c r="AU706" s="167"/>
      <c r="AV706" s="167"/>
      <c r="AW706" s="167"/>
      <c r="AX706" s="167"/>
      <c r="AY706" s="167"/>
      <c r="AZ706" s="167"/>
      <c r="BA706" s="167"/>
      <c r="BB706" s="167"/>
      <c r="BC706" s="167"/>
      <c r="BD706" s="167"/>
      <c r="BE706" s="167"/>
      <c r="BF706" s="167"/>
      <c r="BG706" s="167"/>
      <c r="BH706" s="167"/>
      <c r="BI706" s="167"/>
      <c r="BJ706" s="167"/>
      <c r="BK706" s="167"/>
      <c r="BL706" s="167"/>
      <c r="BM706" s="167"/>
      <c r="BN706" s="167"/>
      <c r="BO706" s="167"/>
      <c r="BP706" s="167"/>
      <c r="BQ706" s="167"/>
      <c r="BR706" s="167"/>
      <c r="BS706" s="167"/>
      <c r="BT706" s="167"/>
      <c r="BU706" s="167"/>
      <c r="BV706" s="167"/>
      <c r="BW706" s="167"/>
      <c r="BX706" s="170"/>
      <c r="BY706" s="170"/>
      <c r="BZ706" s="170"/>
      <c r="CA706" s="170"/>
      <c r="CB706" s="170"/>
      <c r="CC706" s="170"/>
      <c r="CD706" s="170"/>
      <c r="CE706" s="170"/>
      <c r="CF706" s="170"/>
      <c r="CG706" s="171">
        <f t="shared" si="181"/>
        <v>0</v>
      </c>
      <c r="CH706" s="166"/>
      <c r="CI706" s="283"/>
      <c r="CJ706" s="172"/>
      <c r="CK706" s="154"/>
      <c r="CL706" s="154"/>
      <c r="CM706" s="154"/>
      <c r="CN706" s="154"/>
      <c r="CO706" s="154"/>
      <c r="CP706" s="273"/>
      <c r="CQ706" s="250"/>
      <c r="CR706" s="250"/>
      <c r="CS706" s="250"/>
      <c r="CT706" s="250"/>
      <c r="CU706" s="250"/>
      <c r="CV706" s="250"/>
      <c r="CW706" s="250"/>
      <c r="CX706" s="250"/>
      <c r="CY706" s="250" t="str">
        <f t="shared" si="160"/>
        <v/>
      </c>
      <c r="CZ706" s="178" t="str">
        <f t="shared" si="161"/>
        <v/>
      </c>
      <c r="DA706" s="178" t="str">
        <f t="shared" si="162"/>
        <v/>
      </c>
      <c r="DB706" s="243">
        <f t="shared" si="163"/>
        <v>0</v>
      </c>
      <c r="DC706" s="12">
        <f t="shared" si="164"/>
        <v>0</v>
      </c>
      <c r="DD706" s="271" t="str">
        <f t="shared" si="165"/>
        <v/>
      </c>
      <c r="DE706" s="271" t="str">
        <f t="shared" si="166"/>
        <v/>
      </c>
      <c r="DF706" s="167" t="str">
        <f t="shared" si="167"/>
        <v/>
      </c>
      <c r="DG706" s="271" t="str">
        <f t="shared" si="168"/>
        <v/>
      </c>
      <c r="DH706" s="243" t="str">
        <f t="shared" si="169"/>
        <v/>
      </c>
      <c r="DI706" s="281" t="str">
        <f t="shared" si="170"/>
        <v/>
      </c>
      <c r="DJ706" s="184"/>
      <c r="DK706" s="12" t="str">
        <f t="shared" si="171"/>
        <v/>
      </c>
      <c r="DL706" s="184"/>
      <c r="DM706" s="242" t="str">
        <f t="shared" si="172"/>
        <v/>
      </c>
      <c r="DN706" s="250">
        <f t="shared" si="173"/>
        <v>1</v>
      </c>
      <c r="DO706" s="250">
        <f t="shared" si="174"/>
        <v>1</v>
      </c>
      <c r="DP706" s="250">
        <f t="shared" si="175"/>
        <v>1</v>
      </c>
    </row>
    <row r="707" spans="3:120" ht="20.25" customHeight="1" x14ac:dyDescent="0.2">
      <c r="C707" s="282"/>
      <c r="G707" s="183"/>
      <c r="H707" s="271"/>
      <c r="I707" s="271"/>
      <c r="J707" s="271"/>
      <c r="K707" s="271"/>
      <c r="L707" s="185"/>
      <c r="M707" s="186"/>
      <c r="N707" s="187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53"/>
      <c r="Z707" s="153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53"/>
      <c r="AL707" s="153"/>
      <c r="AM707" s="178" t="str">
        <f t="shared" si="176"/>
        <v/>
      </c>
      <c r="AN707" s="178" t="str">
        <f t="shared" si="177"/>
        <v/>
      </c>
      <c r="AO707" s="214" t="str">
        <f t="shared" si="178"/>
        <v/>
      </c>
      <c r="AP707" s="168"/>
      <c r="AQ707" s="169"/>
      <c r="AR707" s="167" t="str">
        <f t="shared" si="179"/>
        <v/>
      </c>
      <c r="AS707" s="167" t="str">
        <f t="shared" si="180"/>
        <v/>
      </c>
      <c r="AT707" s="167"/>
      <c r="AU707" s="167"/>
      <c r="AV707" s="167"/>
      <c r="AW707" s="167"/>
      <c r="AX707" s="167"/>
      <c r="AY707" s="167"/>
      <c r="AZ707" s="167"/>
      <c r="BA707" s="167"/>
      <c r="BB707" s="167"/>
      <c r="BC707" s="167"/>
      <c r="BD707" s="167"/>
      <c r="BE707" s="167"/>
      <c r="BF707" s="167"/>
      <c r="BG707" s="167"/>
      <c r="BH707" s="167"/>
      <c r="BI707" s="167"/>
      <c r="BJ707" s="167"/>
      <c r="BK707" s="167"/>
      <c r="BL707" s="167"/>
      <c r="BM707" s="167"/>
      <c r="BN707" s="167"/>
      <c r="BO707" s="167"/>
      <c r="BP707" s="167"/>
      <c r="BQ707" s="167"/>
      <c r="BR707" s="167"/>
      <c r="BS707" s="167"/>
      <c r="BT707" s="167"/>
      <c r="BU707" s="167"/>
      <c r="BV707" s="167"/>
      <c r="BW707" s="167"/>
      <c r="BX707" s="170"/>
      <c r="BY707" s="170"/>
      <c r="BZ707" s="170"/>
      <c r="CA707" s="170"/>
      <c r="CB707" s="170"/>
      <c r="CC707" s="170"/>
      <c r="CD707" s="170"/>
      <c r="CE707" s="170"/>
      <c r="CF707" s="170"/>
      <c r="CG707" s="171">
        <f t="shared" si="181"/>
        <v>0</v>
      </c>
      <c r="CH707" s="166"/>
      <c r="CI707" s="283"/>
      <c r="CJ707" s="172"/>
      <c r="CK707" s="154"/>
      <c r="CL707" s="154"/>
      <c r="CM707" s="154"/>
      <c r="CN707" s="154"/>
      <c r="CO707" s="154"/>
      <c r="CP707" s="273"/>
      <c r="CQ707" s="250"/>
      <c r="CR707" s="250"/>
      <c r="CS707" s="250"/>
      <c r="CT707" s="250"/>
      <c r="CU707" s="250"/>
      <c r="CV707" s="250"/>
      <c r="CW707" s="250"/>
      <c r="CX707" s="250"/>
      <c r="CY707" s="250" t="str">
        <f t="shared" si="160"/>
        <v/>
      </c>
      <c r="CZ707" s="178" t="str">
        <f t="shared" si="161"/>
        <v/>
      </c>
      <c r="DA707" s="178" t="str">
        <f t="shared" si="162"/>
        <v/>
      </c>
      <c r="DB707" s="243">
        <f t="shared" si="163"/>
        <v>0</v>
      </c>
      <c r="DC707" s="12">
        <f t="shared" si="164"/>
        <v>0</v>
      </c>
      <c r="DD707" s="271" t="str">
        <f t="shared" si="165"/>
        <v/>
      </c>
      <c r="DE707" s="271" t="str">
        <f t="shared" si="166"/>
        <v/>
      </c>
      <c r="DF707" s="167" t="str">
        <f t="shared" si="167"/>
        <v/>
      </c>
      <c r="DG707" s="271" t="str">
        <f t="shared" si="168"/>
        <v/>
      </c>
      <c r="DH707" s="243" t="str">
        <f t="shared" si="169"/>
        <v/>
      </c>
      <c r="DI707" s="281" t="str">
        <f t="shared" si="170"/>
        <v/>
      </c>
      <c r="DJ707" s="184"/>
      <c r="DK707" s="12" t="str">
        <f t="shared" si="171"/>
        <v/>
      </c>
      <c r="DL707" s="184"/>
      <c r="DM707" s="242" t="str">
        <f t="shared" si="172"/>
        <v/>
      </c>
      <c r="DN707" s="250">
        <f t="shared" si="173"/>
        <v>1</v>
      </c>
      <c r="DO707" s="250">
        <f t="shared" si="174"/>
        <v>1</v>
      </c>
      <c r="DP707" s="250">
        <f t="shared" si="175"/>
        <v>1</v>
      </c>
    </row>
    <row r="708" spans="3:120" ht="20.25" customHeight="1" x14ac:dyDescent="0.2">
      <c r="C708" s="282"/>
      <c r="G708" s="183"/>
      <c r="H708" s="271"/>
      <c r="I708" s="271"/>
      <c r="J708" s="271"/>
      <c r="K708" s="271"/>
      <c r="L708" s="185"/>
      <c r="M708" s="186"/>
      <c r="N708" s="187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53"/>
      <c r="Z708" s="153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53"/>
      <c r="AL708" s="153"/>
      <c r="AM708" s="178" t="str">
        <f t="shared" si="176"/>
        <v/>
      </c>
      <c r="AN708" s="178" t="str">
        <f t="shared" si="177"/>
        <v/>
      </c>
      <c r="AO708" s="214" t="str">
        <f t="shared" si="178"/>
        <v/>
      </c>
      <c r="AP708" s="168"/>
      <c r="AQ708" s="169"/>
      <c r="AR708" s="167" t="str">
        <f t="shared" si="179"/>
        <v/>
      </c>
      <c r="AS708" s="167" t="str">
        <f t="shared" si="180"/>
        <v/>
      </c>
      <c r="AT708" s="167"/>
      <c r="AU708" s="167"/>
      <c r="AV708" s="167"/>
      <c r="AW708" s="167"/>
      <c r="AX708" s="167"/>
      <c r="AY708" s="167"/>
      <c r="AZ708" s="167"/>
      <c r="BA708" s="167"/>
      <c r="BB708" s="167"/>
      <c r="BC708" s="167"/>
      <c r="BD708" s="167"/>
      <c r="BE708" s="167"/>
      <c r="BF708" s="167"/>
      <c r="BG708" s="167"/>
      <c r="BH708" s="167"/>
      <c r="BI708" s="167"/>
      <c r="BJ708" s="167"/>
      <c r="BK708" s="167"/>
      <c r="BL708" s="167"/>
      <c r="BM708" s="167"/>
      <c r="BN708" s="167"/>
      <c r="BO708" s="167"/>
      <c r="BP708" s="167"/>
      <c r="BQ708" s="167"/>
      <c r="BR708" s="167"/>
      <c r="BS708" s="167"/>
      <c r="BT708" s="167"/>
      <c r="BU708" s="167"/>
      <c r="BV708" s="167"/>
      <c r="BW708" s="167"/>
      <c r="BX708" s="170"/>
      <c r="BY708" s="170"/>
      <c r="BZ708" s="170"/>
      <c r="CA708" s="170"/>
      <c r="CB708" s="170"/>
      <c r="CC708" s="170"/>
      <c r="CD708" s="170"/>
      <c r="CE708" s="170"/>
      <c r="CF708" s="170"/>
      <c r="CG708" s="171">
        <f t="shared" si="181"/>
        <v>0</v>
      </c>
      <c r="CH708" s="166"/>
      <c r="CI708" s="283"/>
      <c r="CJ708" s="172"/>
      <c r="CK708" s="154"/>
      <c r="CL708" s="154"/>
      <c r="CM708" s="154"/>
      <c r="CN708" s="154"/>
      <c r="CO708" s="154"/>
      <c r="CP708" s="273"/>
      <c r="CQ708" s="250"/>
      <c r="CR708" s="250"/>
      <c r="CS708" s="250"/>
      <c r="CT708" s="250"/>
      <c r="CU708" s="250"/>
      <c r="CV708" s="250"/>
      <c r="CW708" s="250"/>
      <c r="CX708" s="250"/>
      <c r="CY708" s="250" t="str">
        <f t="shared" ref="CY708:CY771" si="182">IFERROR(ROUND(STDEV(AN708,L708),1),"")</f>
        <v/>
      </c>
      <c r="CZ708" s="178" t="str">
        <f t="shared" ref="CZ708:CZ771" si="183">IFERROR(ROUND(AVERAGE(O708:S708,AA708:AE708),0),"")</f>
        <v/>
      </c>
      <c r="DA708" s="178" t="str">
        <f t="shared" ref="DA708:DA771" si="184">IFERROR(AVERAGE(T708:X708,AF708:AJ708),"")</f>
        <v/>
      </c>
      <c r="DB708" s="243">
        <f t="shared" ref="DB708:DB771" si="185">AV708+BK708</f>
        <v>0</v>
      </c>
      <c r="DC708" s="12">
        <f t="shared" ref="DC708:DC771" si="186">SUM(BL708:BT708,AW708:BE708)</f>
        <v>0</v>
      </c>
      <c r="DD708" s="271" t="str">
        <f t="shared" ref="DD708:DD771" si="187">IFERROR(ROUND(DC708/K708,0),"")</f>
        <v/>
      </c>
      <c r="DE708" s="271" t="str">
        <f t="shared" ref="DE708:DE771" si="188">IFERROR(ROUND(AVERAGE(Y708:Z708,AK708:AL708),0),"")</f>
        <v/>
      </c>
      <c r="DF708" s="167" t="str">
        <f t="shared" ref="DF708:DF771" si="189">IFERROR(ROUND((3600/DE708*J708),0),"")</f>
        <v/>
      </c>
      <c r="DG708" s="271" t="str">
        <f t="shared" ref="DG708:DG771" si="190">IFERROR(ROUND(DD708/DF708,1),"")</f>
        <v/>
      </c>
      <c r="DH708" s="243" t="str">
        <f t="shared" ref="DH708:DH771" si="191">IFERROR(DB708+DD708,"")</f>
        <v/>
      </c>
      <c r="DI708" s="281" t="str">
        <f t="shared" ref="DI708:DI771" si="192">IFERROR(DD708/DH708,"")</f>
        <v/>
      </c>
      <c r="DJ708" s="184"/>
      <c r="DK708" s="12" t="str">
        <f t="shared" ref="DK708:DK771" si="193">IFERROR(DF708-AP708,"")</f>
        <v/>
      </c>
      <c r="DL708" s="184"/>
      <c r="DM708" s="242" t="str">
        <f t="shared" ref="DM708:DM771" si="194">IFERROR(DA708-L708,"")</f>
        <v/>
      </c>
      <c r="DN708" s="250">
        <f t="shared" ref="DN708:DN771" si="195">IF(DE708&gt;AQ708,0,1)</f>
        <v>1</v>
      </c>
      <c r="DO708" s="250">
        <f t="shared" ref="DO708:DO771" si="196">IF(DA708&lt;M708,0,1)</f>
        <v>1</v>
      </c>
      <c r="DP708" s="250">
        <f t="shared" ref="DP708:DP771" si="197">IF(DA708&gt;N708,0,1)</f>
        <v>1</v>
      </c>
    </row>
    <row r="709" spans="3:120" ht="20.25" customHeight="1" x14ac:dyDescent="0.2">
      <c r="C709" s="282"/>
      <c r="G709" s="183"/>
      <c r="H709" s="271"/>
      <c r="I709" s="271"/>
      <c r="J709" s="271"/>
      <c r="K709" s="271"/>
      <c r="L709" s="185"/>
      <c r="M709" s="186"/>
      <c r="N709" s="187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53"/>
      <c r="Z709" s="153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53"/>
      <c r="AL709" s="153"/>
      <c r="AM709" s="178" t="str">
        <f t="shared" si="176"/>
        <v/>
      </c>
      <c r="AN709" s="178" t="str">
        <f t="shared" si="177"/>
        <v/>
      </c>
      <c r="AO709" s="214" t="str">
        <f t="shared" si="178"/>
        <v/>
      </c>
      <c r="AP709" s="168"/>
      <c r="AQ709" s="169"/>
      <c r="AR709" s="167" t="str">
        <f t="shared" si="179"/>
        <v/>
      </c>
      <c r="AS709" s="167" t="str">
        <f t="shared" si="180"/>
        <v/>
      </c>
      <c r="AT709" s="167"/>
      <c r="AU709" s="167"/>
      <c r="AV709" s="167"/>
      <c r="AW709" s="167"/>
      <c r="AX709" s="167"/>
      <c r="AY709" s="167"/>
      <c r="AZ709" s="167"/>
      <c r="BA709" s="167"/>
      <c r="BB709" s="167"/>
      <c r="BC709" s="167"/>
      <c r="BD709" s="167"/>
      <c r="BE709" s="167"/>
      <c r="BF709" s="167"/>
      <c r="BG709" s="167"/>
      <c r="BH709" s="167"/>
      <c r="BI709" s="167"/>
      <c r="BJ709" s="167"/>
      <c r="BK709" s="167"/>
      <c r="BL709" s="167"/>
      <c r="BM709" s="167"/>
      <c r="BN709" s="167"/>
      <c r="BO709" s="167"/>
      <c r="BP709" s="167"/>
      <c r="BQ709" s="167"/>
      <c r="BR709" s="167"/>
      <c r="BS709" s="167"/>
      <c r="BT709" s="167"/>
      <c r="BU709" s="167"/>
      <c r="BV709" s="167"/>
      <c r="BW709" s="167"/>
      <c r="BX709" s="170"/>
      <c r="BY709" s="170"/>
      <c r="BZ709" s="170"/>
      <c r="CA709" s="170"/>
      <c r="CB709" s="170"/>
      <c r="CC709" s="170"/>
      <c r="CD709" s="170"/>
      <c r="CE709" s="170"/>
      <c r="CF709" s="170"/>
      <c r="CG709" s="171">
        <f t="shared" si="181"/>
        <v>0</v>
      </c>
      <c r="CH709" s="166"/>
      <c r="CI709" s="283"/>
      <c r="CJ709" s="172"/>
      <c r="CK709" s="154"/>
      <c r="CL709" s="154"/>
      <c r="CM709" s="154"/>
      <c r="CN709" s="154"/>
      <c r="CO709" s="154"/>
      <c r="CP709" s="273"/>
      <c r="CQ709" s="250"/>
      <c r="CR709" s="250"/>
      <c r="CS709" s="250"/>
      <c r="CT709" s="250"/>
      <c r="CU709" s="250"/>
      <c r="CV709" s="250"/>
      <c r="CW709" s="250"/>
      <c r="CX709" s="250"/>
      <c r="CY709" s="250" t="str">
        <f t="shared" si="182"/>
        <v/>
      </c>
      <c r="CZ709" s="178" t="str">
        <f t="shared" si="183"/>
        <v/>
      </c>
      <c r="DA709" s="178" t="str">
        <f t="shared" si="184"/>
        <v/>
      </c>
      <c r="DB709" s="243">
        <f t="shared" si="185"/>
        <v>0</v>
      </c>
      <c r="DC709" s="12">
        <f t="shared" si="186"/>
        <v>0</v>
      </c>
      <c r="DD709" s="271" t="str">
        <f t="shared" si="187"/>
        <v/>
      </c>
      <c r="DE709" s="271" t="str">
        <f t="shared" si="188"/>
        <v/>
      </c>
      <c r="DF709" s="167" t="str">
        <f t="shared" si="189"/>
        <v/>
      </c>
      <c r="DG709" s="271" t="str">
        <f t="shared" si="190"/>
        <v/>
      </c>
      <c r="DH709" s="243" t="str">
        <f t="shared" si="191"/>
        <v/>
      </c>
      <c r="DI709" s="281" t="str">
        <f t="shared" si="192"/>
        <v/>
      </c>
      <c r="DJ709" s="184"/>
      <c r="DK709" s="12" t="str">
        <f t="shared" si="193"/>
        <v/>
      </c>
      <c r="DL709" s="184"/>
      <c r="DM709" s="242" t="str">
        <f t="shared" si="194"/>
        <v/>
      </c>
      <c r="DN709" s="250">
        <f t="shared" si="195"/>
        <v>1</v>
      </c>
      <c r="DO709" s="250">
        <f t="shared" si="196"/>
        <v>1</v>
      </c>
      <c r="DP709" s="250">
        <f t="shared" si="197"/>
        <v>1</v>
      </c>
    </row>
    <row r="710" spans="3:120" ht="20.25" customHeight="1" x14ac:dyDescent="0.2">
      <c r="C710" s="282"/>
      <c r="G710" s="183"/>
      <c r="H710" s="271"/>
      <c r="I710" s="271"/>
      <c r="J710" s="271"/>
      <c r="K710" s="271"/>
      <c r="L710" s="185"/>
      <c r="M710" s="186"/>
      <c r="N710" s="187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53"/>
      <c r="Z710" s="153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53"/>
      <c r="AL710" s="153"/>
      <c r="AM710" s="178" t="str">
        <f t="shared" si="176"/>
        <v/>
      </c>
      <c r="AN710" s="178" t="str">
        <f t="shared" si="177"/>
        <v/>
      </c>
      <c r="AO710" s="214" t="str">
        <f t="shared" si="178"/>
        <v/>
      </c>
      <c r="AP710" s="168"/>
      <c r="AQ710" s="169"/>
      <c r="AR710" s="167" t="str">
        <f t="shared" si="179"/>
        <v/>
      </c>
      <c r="AS710" s="167" t="str">
        <f t="shared" si="180"/>
        <v/>
      </c>
      <c r="AT710" s="167"/>
      <c r="AU710" s="167"/>
      <c r="AV710" s="167"/>
      <c r="AW710" s="167"/>
      <c r="AX710" s="167"/>
      <c r="AY710" s="167"/>
      <c r="AZ710" s="167"/>
      <c r="BA710" s="167"/>
      <c r="BB710" s="167"/>
      <c r="BC710" s="167"/>
      <c r="BD710" s="167"/>
      <c r="BE710" s="167"/>
      <c r="BF710" s="167"/>
      <c r="BG710" s="167"/>
      <c r="BH710" s="167"/>
      <c r="BI710" s="167"/>
      <c r="BJ710" s="167"/>
      <c r="BK710" s="167"/>
      <c r="BL710" s="167"/>
      <c r="BM710" s="167"/>
      <c r="BN710" s="167"/>
      <c r="BO710" s="167"/>
      <c r="BP710" s="167"/>
      <c r="BQ710" s="167"/>
      <c r="BR710" s="167"/>
      <c r="BS710" s="167"/>
      <c r="BT710" s="167"/>
      <c r="BU710" s="167"/>
      <c r="BV710" s="167"/>
      <c r="BW710" s="167"/>
      <c r="BX710" s="170"/>
      <c r="BY710" s="170"/>
      <c r="BZ710" s="170"/>
      <c r="CA710" s="170"/>
      <c r="CB710" s="170"/>
      <c r="CC710" s="170"/>
      <c r="CD710" s="170"/>
      <c r="CE710" s="170"/>
      <c r="CF710" s="170"/>
      <c r="CG710" s="171">
        <f t="shared" si="181"/>
        <v>0</v>
      </c>
      <c r="CH710" s="166"/>
      <c r="CI710" s="283"/>
      <c r="CJ710" s="172"/>
      <c r="CK710" s="154"/>
      <c r="CL710" s="154"/>
      <c r="CM710" s="154"/>
      <c r="CN710" s="154"/>
      <c r="CO710" s="154"/>
      <c r="CP710" s="273"/>
      <c r="CQ710" s="250"/>
      <c r="CR710" s="250"/>
      <c r="CS710" s="250"/>
      <c r="CT710" s="250"/>
      <c r="CU710" s="250"/>
      <c r="CV710" s="250"/>
      <c r="CW710" s="250"/>
      <c r="CX710" s="250"/>
      <c r="CY710" s="250" t="str">
        <f t="shared" si="182"/>
        <v/>
      </c>
      <c r="CZ710" s="178" t="str">
        <f t="shared" si="183"/>
        <v/>
      </c>
      <c r="DA710" s="178" t="str">
        <f t="shared" si="184"/>
        <v/>
      </c>
      <c r="DB710" s="243">
        <f t="shared" si="185"/>
        <v>0</v>
      </c>
      <c r="DC710" s="12">
        <f t="shared" si="186"/>
        <v>0</v>
      </c>
      <c r="DD710" s="271" t="str">
        <f t="shared" si="187"/>
        <v/>
      </c>
      <c r="DE710" s="271" t="str">
        <f t="shared" si="188"/>
        <v/>
      </c>
      <c r="DF710" s="167" t="str">
        <f t="shared" si="189"/>
        <v/>
      </c>
      <c r="DG710" s="271" t="str">
        <f t="shared" si="190"/>
        <v/>
      </c>
      <c r="DH710" s="243" t="str">
        <f t="shared" si="191"/>
        <v/>
      </c>
      <c r="DI710" s="281" t="str">
        <f t="shared" si="192"/>
        <v/>
      </c>
      <c r="DJ710" s="184"/>
      <c r="DK710" s="12" t="str">
        <f t="shared" si="193"/>
        <v/>
      </c>
      <c r="DL710" s="184"/>
      <c r="DM710" s="242" t="str">
        <f t="shared" si="194"/>
        <v/>
      </c>
      <c r="DN710" s="250">
        <f t="shared" si="195"/>
        <v>1</v>
      </c>
      <c r="DO710" s="250">
        <f t="shared" si="196"/>
        <v>1</v>
      </c>
      <c r="DP710" s="250">
        <f t="shared" si="197"/>
        <v>1</v>
      </c>
    </row>
    <row r="711" spans="3:120" ht="20.25" customHeight="1" x14ac:dyDescent="0.2">
      <c r="C711" s="282"/>
      <c r="G711" s="183"/>
      <c r="H711" s="271"/>
      <c r="I711" s="271"/>
      <c r="J711" s="271"/>
      <c r="K711" s="271"/>
      <c r="L711" s="185"/>
      <c r="M711" s="186"/>
      <c r="N711" s="187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53"/>
      <c r="Z711" s="153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53"/>
      <c r="AL711" s="153"/>
      <c r="AM711" s="178" t="str">
        <f t="shared" si="176"/>
        <v/>
      </c>
      <c r="AN711" s="178" t="str">
        <f t="shared" si="177"/>
        <v/>
      </c>
      <c r="AO711" s="214" t="str">
        <f t="shared" si="178"/>
        <v/>
      </c>
      <c r="AP711" s="168"/>
      <c r="AQ711" s="169"/>
      <c r="AR711" s="167" t="str">
        <f t="shared" si="179"/>
        <v/>
      </c>
      <c r="AS711" s="167" t="str">
        <f t="shared" si="180"/>
        <v/>
      </c>
      <c r="AT711" s="167"/>
      <c r="AU711" s="167"/>
      <c r="AV711" s="167"/>
      <c r="AW711" s="167"/>
      <c r="AX711" s="167"/>
      <c r="AY711" s="167"/>
      <c r="AZ711" s="167"/>
      <c r="BA711" s="167"/>
      <c r="BB711" s="167"/>
      <c r="BC711" s="167"/>
      <c r="BD711" s="167"/>
      <c r="BE711" s="167"/>
      <c r="BF711" s="167"/>
      <c r="BG711" s="167"/>
      <c r="BH711" s="167"/>
      <c r="BI711" s="167"/>
      <c r="BJ711" s="167"/>
      <c r="BK711" s="167"/>
      <c r="BL711" s="167"/>
      <c r="BM711" s="167"/>
      <c r="BN711" s="167"/>
      <c r="BO711" s="167"/>
      <c r="BP711" s="167"/>
      <c r="BQ711" s="167"/>
      <c r="BR711" s="167"/>
      <c r="BS711" s="167"/>
      <c r="BT711" s="167"/>
      <c r="BU711" s="167"/>
      <c r="BV711" s="167"/>
      <c r="BW711" s="167"/>
      <c r="BX711" s="170"/>
      <c r="BY711" s="170"/>
      <c r="BZ711" s="170"/>
      <c r="CA711" s="170"/>
      <c r="CB711" s="170"/>
      <c r="CC711" s="170"/>
      <c r="CD711" s="170"/>
      <c r="CE711" s="170"/>
      <c r="CF711" s="170"/>
      <c r="CG711" s="171">
        <f t="shared" si="181"/>
        <v>0</v>
      </c>
      <c r="CH711" s="166"/>
      <c r="CI711" s="283"/>
      <c r="CJ711" s="172"/>
      <c r="CK711" s="154"/>
      <c r="CL711" s="154"/>
      <c r="CM711" s="154"/>
      <c r="CN711" s="154"/>
      <c r="CO711" s="154"/>
      <c r="CP711" s="273"/>
      <c r="CQ711" s="250"/>
      <c r="CR711" s="250"/>
      <c r="CS711" s="250"/>
      <c r="CT711" s="250"/>
      <c r="CU711" s="250"/>
      <c r="CV711" s="250"/>
      <c r="CW711" s="250"/>
      <c r="CX711" s="250"/>
      <c r="CY711" s="250" t="str">
        <f t="shared" si="182"/>
        <v/>
      </c>
      <c r="CZ711" s="178" t="str">
        <f t="shared" si="183"/>
        <v/>
      </c>
      <c r="DA711" s="178" t="str">
        <f t="shared" si="184"/>
        <v/>
      </c>
      <c r="DB711" s="243">
        <f t="shared" si="185"/>
        <v>0</v>
      </c>
      <c r="DC711" s="12">
        <f t="shared" si="186"/>
        <v>0</v>
      </c>
      <c r="DD711" s="271" t="str">
        <f t="shared" si="187"/>
        <v/>
      </c>
      <c r="DE711" s="271" t="str">
        <f t="shared" si="188"/>
        <v/>
      </c>
      <c r="DF711" s="167" t="str">
        <f t="shared" si="189"/>
        <v/>
      </c>
      <c r="DG711" s="271" t="str">
        <f t="shared" si="190"/>
        <v/>
      </c>
      <c r="DH711" s="243" t="str">
        <f t="shared" si="191"/>
        <v/>
      </c>
      <c r="DI711" s="281" t="str">
        <f t="shared" si="192"/>
        <v/>
      </c>
      <c r="DJ711" s="184"/>
      <c r="DK711" s="12" t="str">
        <f t="shared" si="193"/>
        <v/>
      </c>
      <c r="DL711" s="184"/>
      <c r="DM711" s="242" t="str">
        <f t="shared" si="194"/>
        <v/>
      </c>
      <c r="DN711" s="250">
        <f t="shared" si="195"/>
        <v>1</v>
      </c>
      <c r="DO711" s="250">
        <f t="shared" si="196"/>
        <v>1</v>
      </c>
      <c r="DP711" s="250">
        <f t="shared" si="197"/>
        <v>1</v>
      </c>
    </row>
    <row r="712" spans="3:120" ht="20.25" customHeight="1" x14ac:dyDescent="0.2">
      <c r="C712" s="282"/>
      <c r="G712" s="183"/>
      <c r="H712" s="271"/>
      <c r="I712" s="271"/>
      <c r="J712" s="271"/>
      <c r="K712" s="271"/>
      <c r="L712" s="185"/>
      <c r="M712" s="186"/>
      <c r="N712" s="187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53"/>
      <c r="Z712" s="153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53"/>
      <c r="AL712" s="153"/>
      <c r="AM712" s="178" t="str">
        <f t="shared" si="176"/>
        <v/>
      </c>
      <c r="AN712" s="178" t="str">
        <f t="shared" si="177"/>
        <v/>
      </c>
      <c r="AO712" s="214" t="str">
        <f t="shared" si="178"/>
        <v/>
      </c>
      <c r="AP712" s="168"/>
      <c r="AQ712" s="169"/>
      <c r="AR712" s="167" t="str">
        <f t="shared" si="179"/>
        <v/>
      </c>
      <c r="AS712" s="167" t="str">
        <f t="shared" si="180"/>
        <v/>
      </c>
      <c r="AT712" s="167"/>
      <c r="AU712" s="167"/>
      <c r="AV712" s="167"/>
      <c r="AW712" s="167"/>
      <c r="AX712" s="167"/>
      <c r="AY712" s="167"/>
      <c r="AZ712" s="167"/>
      <c r="BA712" s="167"/>
      <c r="BB712" s="167"/>
      <c r="BC712" s="167"/>
      <c r="BD712" s="167"/>
      <c r="BE712" s="167"/>
      <c r="BF712" s="167"/>
      <c r="BG712" s="167"/>
      <c r="BH712" s="167"/>
      <c r="BI712" s="167"/>
      <c r="BJ712" s="167"/>
      <c r="BK712" s="167"/>
      <c r="BL712" s="167"/>
      <c r="BM712" s="167"/>
      <c r="BN712" s="167"/>
      <c r="BO712" s="167"/>
      <c r="BP712" s="167"/>
      <c r="BQ712" s="167"/>
      <c r="BR712" s="167"/>
      <c r="BS712" s="167"/>
      <c r="BT712" s="167"/>
      <c r="BU712" s="167"/>
      <c r="BV712" s="167"/>
      <c r="BW712" s="167"/>
      <c r="BX712" s="170"/>
      <c r="BY712" s="170"/>
      <c r="BZ712" s="170"/>
      <c r="CA712" s="170"/>
      <c r="CB712" s="170"/>
      <c r="CC712" s="170"/>
      <c r="CD712" s="170"/>
      <c r="CE712" s="170"/>
      <c r="CF712" s="170"/>
      <c r="CG712" s="171">
        <f t="shared" si="181"/>
        <v>0</v>
      </c>
      <c r="CH712" s="166"/>
      <c r="CI712" s="283"/>
      <c r="CJ712" s="172"/>
      <c r="CK712" s="154"/>
      <c r="CL712" s="154"/>
      <c r="CM712" s="154"/>
      <c r="CN712" s="154"/>
      <c r="CO712" s="154"/>
      <c r="CP712" s="273"/>
      <c r="CQ712" s="250"/>
      <c r="CR712" s="250"/>
      <c r="CS712" s="250"/>
      <c r="CT712" s="250"/>
      <c r="CU712" s="250"/>
      <c r="CV712" s="250"/>
      <c r="CW712" s="250"/>
      <c r="CX712" s="250"/>
      <c r="CY712" s="250" t="str">
        <f t="shared" si="182"/>
        <v/>
      </c>
      <c r="CZ712" s="178" t="str">
        <f t="shared" si="183"/>
        <v/>
      </c>
      <c r="DA712" s="178" t="str">
        <f t="shared" si="184"/>
        <v/>
      </c>
      <c r="DB712" s="243">
        <f t="shared" si="185"/>
        <v>0</v>
      </c>
      <c r="DC712" s="12">
        <f t="shared" si="186"/>
        <v>0</v>
      </c>
      <c r="DD712" s="271" t="str">
        <f t="shared" si="187"/>
        <v/>
      </c>
      <c r="DE712" s="271" t="str">
        <f t="shared" si="188"/>
        <v/>
      </c>
      <c r="DF712" s="167" t="str">
        <f t="shared" si="189"/>
        <v/>
      </c>
      <c r="DG712" s="271" t="str">
        <f t="shared" si="190"/>
        <v/>
      </c>
      <c r="DH712" s="243" t="str">
        <f t="shared" si="191"/>
        <v/>
      </c>
      <c r="DI712" s="281" t="str">
        <f t="shared" si="192"/>
        <v/>
      </c>
      <c r="DJ712" s="184"/>
      <c r="DK712" s="12" t="str">
        <f t="shared" si="193"/>
        <v/>
      </c>
      <c r="DL712" s="184"/>
      <c r="DM712" s="242" t="str">
        <f t="shared" si="194"/>
        <v/>
      </c>
      <c r="DN712" s="250">
        <f t="shared" si="195"/>
        <v>1</v>
      </c>
      <c r="DO712" s="250">
        <f t="shared" si="196"/>
        <v>1</v>
      </c>
      <c r="DP712" s="250">
        <f t="shared" si="197"/>
        <v>1</v>
      </c>
    </row>
    <row r="713" spans="3:120" ht="20.25" customHeight="1" x14ac:dyDescent="0.2">
      <c r="C713" s="282"/>
      <c r="G713" s="183"/>
      <c r="H713" s="271"/>
      <c r="I713" s="271"/>
      <c r="J713" s="271"/>
      <c r="K713" s="271"/>
      <c r="L713" s="185"/>
      <c r="M713" s="186"/>
      <c r="N713" s="187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53"/>
      <c r="Z713" s="153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53"/>
      <c r="AL713" s="153"/>
      <c r="AM713" s="178" t="str">
        <f t="shared" si="176"/>
        <v/>
      </c>
      <c r="AN713" s="178" t="str">
        <f t="shared" si="177"/>
        <v/>
      </c>
      <c r="AO713" s="214" t="str">
        <f t="shared" si="178"/>
        <v/>
      </c>
      <c r="AP713" s="168"/>
      <c r="AQ713" s="169"/>
      <c r="AR713" s="167" t="str">
        <f t="shared" si="179"/>
        <v/>
      </c>
      <c r="AS713" s="167" t="str">
        <f t="shared" si="180"/>
        <v/>
      </c>
      <c r="AT713" s="167"/>
      <c r="AU713" s="167"/>
      <c r="AV713" s="167"/>
      <c r="AW713" s="167"/>
      <c r="AX713" s="167"/>
      <c r="AY713" s="167"/>
      <c r="AZ713" s="167"/>
      <c r="BA713" s="167"/>
      <c r="BB713" s="167"/>
      <c r="BC713" s="167"/>
      <c r="BD713" s="167"/>
      <c r="BE713" s="167"/>
      <c r="BF713" s="167"/>
      <c r="BG713" s="167"/>
      <c r="BH713" s="167"/>
      <c r="BI713" s="167"/>
      <c r="BJ713" s="167"/>
      <c r="BK713" s="167"/>
      <c r="BL713" s="167"/>
      <c r="BM713" s="167"/>
      <c r="BN713" s="167"/>
      <c r="BO713" s="167"/>
      <c r="BP713" s="167"/>
      <c r="BQ713" s="167"/>
      <c r="BR713" s="167"/>
      <c r="BS713" s="167"/>
      <c r="BT713" s="167"/>
      <c r="BU713" s="167"/>
      <c r="BV713" s="167"/>
      <c r="BW713" s="167"/>
      <c r="BX713" s="170"/>
      <c r="BY713" s="170"/>
      <c r="BZ713" s="170"/>
      <c r="CA713" s="170"/>
      <c r="CB713" s="170"/>
      <c r="CC713" s="170"/>
      <c r="CD713" s="170"/>
      <c r="CE713" s="170"/>
      <c r="CF713" s="170"/>
      <c r="CG713" s="171">
        <f t="shared" si="181"/>
        <v>0</v>
      </c>
      <c r="CH713" s="166"/>
      <c r="CI713" s="283"/>
      <c r="CJ713" s="172"/>
      <c r="CK713" s="154"/>
      <c r="CL713" s="154"/>
      <c r="CM713" s="154"/>
      <c r="CN713" s="154"/>
      <c r="CO713" s="154"/>
      <c r="CP713" s="273"/>
      <c r="CQ713" s="250"/>
      <c r="CR713" s="250"/>
      <c r="CS713" s="250"/>
      <c r="CT713" s="250"/>
      <c r="CU713" s="250"/>
      <c r="CV713" s="250"/>
      <c r="CW713" s="250"/>
      <c r="CX713" s="250"/>
      <c r="CY713" s="250" t="str">
        <f t="shared" si="182"/>
        <v/>
      </c>
      <c r="CZ713" s="178" t="str">
        <f t="shared" si="183"/>
        <v/>
      </c>
      <c r="DA713" s="178" t="str">
        <f t="shared" si="184"/>
        <v/>
      </c>
      <c r="DB713" s="243">
        <f t="shared" si="185"/>
        <v>0</v>
      </c>
      <c r="DC713" s="12">
        <f t="shared" si="186"/>
        <v>0</v>
      </c>
      <c r="DD713" s="271" t="str">
        <f t="shared" si="187"/>
        <v/>
      </c>
      <c r="DE713" s="271" t="str">
        <f t="shared" si="188"/>
        <v/>
      </c>
      <c r="DF713" s="167" t="str">
        <f t="shared" si="189"/>
        <v/>
      </c>
      <c r="DG713" s="271" t="str">
        <f t="shared" si="190"/>
        <v/>
      </c>
      <c r="DH713" s="243" t="str">
        <f t="shared" si="191"/>
        <v/>
      </c>
      <c r="DI713" s="281" t="str">
        <f t="shared" si="192"/>
        <v/>
      </c>
      <c r="DJ713" s="184"/>
      <c r="DK713" s="12" t="str">
        <f t="shared" si="193"/>
        <v/>
      </c>
      <c r="DL713" s="184"/>
      <c r="DM713" s="242" t="str">
        <f t="shared" si="194"/>
        <v/>
      </c>
      <c r="DN713" s="250">
        <f t="shared" si="195"/>
        <v>1</v>
      </c>
      <c r="DO713" s="250">
        <f t="shared" si="196"/>
        <v>1</v>
      </c>
      <c r="DP713" s="250">
        <f t="shared" si="197"/>
        <v>1</v>
      </c>
    </row>
    <row r="714" spans="3:120" ht="20.25" customHeight="1" x14ac:dyDescent="0.2">
      <c r="C714" s="282"/>
      <c r="G714" s="183"/>
      <c r="H714" s="271"/>
      <c r="I714" s="271"/>
      <c r="J714" s="271"/>
      <c r="K714" s="271"/>
      <c r="L714" s="185"/>
      <c r="M714" s="186"/>
      <c r="N714" s="187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53"/>
      <c r="Z714" s="153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53"/>
      <c r="AL714" s="153"/>
      <c r="AM714" s="178" t="str">
        <f t="shared" si="176"/>
        <v/>
      </c>
      <c r="AN714" s="178" t="str">
        <f t="shared" si="177"/>
        <v/>
      </c>
      <c r="AO714" s="214" t="str">
        <f t="shared" si="178"/>
        <v/>
      </c>
      <c r="AP714" s="168"/>
      <c r="AQ714" s="169"/>
      <c r="AR714" s="167" t="str">
        <f t="shared" si="179"/>
        <v/>
      </c>
      <c r="AS714" s="167" t="str">
        <f t="shared" si="180"/>
        <v/>
      </c>
      <c r="AT714" s="167"/>
      <c r="AU714" s="167"/>
      <c r="AV714" s="167"/>
      <c r="AW714" s="167"/>
      <c r="AX714" s="167"/>
      <c r="AY714" s="167"/>
      <c r="AZ714" s="167"/>
      <c r="BA714" s="167"/>
      <c r="BB714" s="167"/>
      <c r="BC714" s="167"/>
      <c r="BD714" s="167"/>
      <c r="BE714" s="167"/>
      <c r="BF714" s="167"/>
      <c r="BG714" s="167"/>
      <c r="BH714" s="167"/>
      <c r="BI714" s="167"/>
      <c r="BJ714" s="167"/>
      <c r="BK714" s="167"/>
      <c r="BL714" s="167"/>
      <c r="BM714" s="167"/>
      <c r="BN714" s="167"/>
      <c r="BO714" s="167"/>
      <c r="BP714" s="167"/>
      <c r="BQ714" s="167"/>
      <c r="BR714" s="167"/>
      <c r="BS714" s="167"/>
      <c r="BT714" s="167"/>
      <c r="BU714" s="167"/>
      <c r="BV714" s="167"/>
      <c r="BW714" s="167"/>
      <c r="BX714" s="170"/>
      <c r="BY714" s="170"/>
      <c r="BZ714" s="170"/>
      <c r="CA714" s="170"/>
      <c r="CB714" s="170"/>
      <c r="CC714" s="170"/>
      <c r="CD714" s="170"/>
      <c r="CE714" s="170"/>
      <c r="CF714" s="170"/>
      <c r="CG714" s="171">
        <f t="shared" si="181"/>
        <v>0</v>
      </c>
      <c r="CH714" s="166"/>
      <c r="CI714" s="283"/>
      <c r="CJ714" s="172"/>
      <c r="CK714" s="154"/>
      <c r="CL714" s="154"/>
      <c r="CM714" s="154"/>
      <c r="CN714" s="154"/>
      <c r="CO714" s="154"/>
      <c r="CP714" s="273"/>
      <c r="CQ714" s="250"/>
      <c r="CR714" s="250"/>
      <c r="CS714" s="250"/>
      <c r="CT714" s="250"/>
      <c r="CU714" s="250"/>
      <c r="CV714" s="250"/>
      <c r="CW714" s="250"/>
      <c r="CX714" s="250"/>
      <c r="CY714" s="250" t="str">
        <f t="shared" si="182"/>
        <v/>
      </c>
      <c r="CZ714" s="178" t="str">
        <f t="shared" si="183"/>
        <v/>
      </c>
      <c r="DA714" s="178" t="str">
        <f t="shared" si="184"/>
        <v/>
      </c>
      <c r="DB714" s="243">
        <f t="shared" si="185"/>
        <v>0</v>
      </c>
      <c r="DC714" s="12">
        <f t="shared" si="186"/>
        <v>0</v>
      </c>
      <c r="DD714" s="271" t="str">
        <f t="shared" si="187"/>
        <v/>
      </c>
      <c r="DE714" s="271" t="str">
        <f t="shared" si="188"/>
        <v/>
      </c>
      <c r="DF714" s="167" t="str">
        <f t="shared" si="189"/>
        <v/>
      </c>
      <c r="DG714" s="271" t="str">
        <f t="shared" si="190"/>
        <v/>
      </c>
      <c r="DH714" s="243" t="str">
        <f t="shared" si="191"/>
        <v/>
      </c>
      <c r="DI714" s="281" t="str">
        <f t="shared" si="192"/>
        <v/>
      </c>
      <c r="DJ714" s="184"/>
      <c r="DK714" s="12" t="str">
        <f t="shared" si="193"/>
        <v/>
      </c>
      <c r="DL714" s="184"/>
      <c r="DM714" s="242" t="str">
        <f t="shared" si="194"/>
        <v/>
      </c>
      <c r="DN714" s="250">
        <f t="shared" si="195"/>
        <v>1</v>
      </c>
      <c r="DO714" s="250">
        <f t="shared" si="196"/>
        <v>1</v>
      </c>
      <c r="DP714" s="250">
        <f t="shared" si="197"/>
        <v>1</v>
      </c>
    </row>
    <row r="715" spans="3:120" ht="20.25" customHeight="1" x14ac:dyDescent="0.2">
      <c r="C715" s="282"/>
      <c r="G715" s="183"/>
      <c r="H715" s="271"/>
      <c r="I715" s="271"/>
      <c r="J715" s="271"/>
      <c r="K715" s="271"/>
      <c r="L715" s="185"/>
      <c r="M715" s="186"/>
      <c r="N715" s="187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53"/>
      <c r="Z715" s="153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53"/>
      <c r="AL715" s="153"/>
      <c r="AM715" s="178" t="str">
        <f t="shared" si="176"/>
        <v/>
      </c>
      <c r="AN715" s="178" t="str">
        <f t="shared" si="177"/>
        <v/>
      </c>
      <c r="AO715" s="214" t="str">
        <f t="shared" si="178"/>
        <v/>
      </c>
      <c r="AP715" s="168"/>
      <c r="AQ715" s="169"/>
      <c r="AR715" s="167" t="str">
        <f t="shared" si="179"/>
        <v/>
      </c>
      <c r="AS715" s="167" t="str">
        <f t="shared" si="180"/>
        <v/>
      </c>
      <c r="AT715" s="167"/>
      <c r="AU715" s="167"/>
      <c r="AV715" s="167"/>
      <c r="AW715" s="167"/>
      <c r="AX715" s="167"/>
      <c r="AY715" s="167"/>
      <c r="AZ715" s="167"/>
      <c r="BA715" s="167"/>
      <c r="BB715" s="167"/>
      <c r="BC715" s="167"/>
      <c r="BD715" s="167"/>
      <c r="BE715" s="167"/>
      <c r="BF715" s="167"/>
      <c r="BG715" s="167"/>
      <c r="BH715" s="167"/>
      <c r="BI715" s="167"/>
      <c r="BJ715" s="167"/>
      <c r="BK715" s="167"/>
      <c r="BL715" s="167"/>
      <c r="BM715" s="167"/>
      <c r="BN715" s="167"/>
      <c r="BO715" s="167"/>
      <c r="BP715" s="167"/>
      <c r="BQ715" s="167"/>
      <c r="BR715" s="167"/>
      <c r="BS715" s="167"/>
      <c r="BT715" s="167"/>
      <c r="BU715" s="167"/>
      <c r="BV715" s="167"/>
      <c r="BW715" s="167"/>
      <c r="BX715" s="170"/>
      <c r="BY715" s="170"/>
      <c r="BZ715" s="170"/>
      <c r="CA715" s="170"/>
      <c r="CB715" s="170"/>
      <c r="CC715" s="170"/>
      <c r="CD715" s="170"/>
      <c r="CE715" s="170"/>
      <c r="CF715" s="170"/>
      <c r="CG715" s="171">
        <f t="shared" si="181"/>
        <v>0</v>
      </c>
      <c r="CH715" s="166"/>
      <c r="CI715" s="283"/>
      <c r="CJ715" s="172"/>
      <c r="CK715" s="154"/>
      <c r="CL715" s="154"/>
      <c r="CM715" s="154"/>
      <c r="CN715" s="154"/>
      <c r="CO715" s="154"/>
      <c r="CP715" s="273"/>
      <c r="CQ715" s="250"/>
      <c r="CR715" s="250"/>
      <c r="CS715" s="250"/>
      <c r="CT715" s="250"/>
      <c r="CU715" s="250"/>
      <c r="CV715" s="250"/>
      <c r="CW715" s="250"/>
      <c r="CX715" s="250"/>
      <c r="CY715" s="250" t="str">
        <f t="shared" si="182"/>
        <v/>
      </c>
      <c r="CZ715" s="178" t="str">
        <f t="shared" si="183"/>
        <v/>
      </c>
      <c r="DA715" s="178" t="str">
        <f t="shared" si="184"/>
        <v/>
      </c>
      <c r="DB715" s="243">
        <f t="shared" si="185"/>
        <v>0</v>
      </c>
      <c r="DC715" s="12">
        <f t="shared" si="186"/>
        <v>0</v>
      </c>
      <c r="DD715" s="271" t="str">
        <f t="shared" si="187"/>
        <v/>
      </c>
      <c r="DE715" s="271" t="str">
        <f t="shared" si="188"/>
        <v/>
      </c>
      <c r="DF715" s="167" t="str">
        <f t="shared" si="189"/>
        <v/>
      </c>
      <c r="DG715" s="271" t="str">
        <f t="shared" si="190"/>
        <v/>
      </c>
      <c r="DH715" s="243" t="str">
        <f t="shared" si="191"/>
        <v/>
      </c>
      <c r="DI715" s="281" t="str">
        <f t="shared" si="192"/>
        <v/>
      </c>
      <c r="DJ715" s="184"/>
      <c r="DK715" s="12" t="str">
        <f t="shared" si="193"/>
        <v/>
      </c>
      <c r="DL715" s="184"/>
      <c r="DM715" s="242" t="str">
        <f t="shared" si="194"/>
        <v/>
      </c>
      <c r="DN715" s="250">
        <f t="shared" si="195"/>
        <v>1</v>
      </c>
      <c r="DO715" s="250">
        <f t="shared" si="196"/>
        <v>1</v>
      </c>
      <c r="DP715" s="250">
        <f t="shared" si="197"/>
        <v>1</v>
      </c>
    </row>
    <row r="716" spans="3:120" ht="20.25" customHeight="1" x14ac:dyDescent="0.2">
      <c r="C716" s="282"/>
      <c r="G716" s="183"/>
      <c r="H716" s="271"/>
      <c r="I716" s="271"/>
      <c r="J716" s="271"/>
      <c r="K716" s="271"/>
      <c r="L716" s="185"/>
      <c r="M716" s="186"/>
      <c r="N716" s="187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53"/>
      <c r="Z716" s="153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53"/>
      <c r="AL716" s="153"/>
      <c r="AM716" s="178" t="str">
        <f t="shared" si="176"/>
        <v/>
      </c>
      <c r="AN716" s="178" t="str">
        <f t="shared" si="177"/>
        <v/>
      </c>
      <c r="AO716" s="214" t="str">
        <f t="shared" si="178"/>
        <v/>
      </c>
      <c r="AP716" s="168"/>
      <c r="AQ716" s="169"/>
      <c r="AR716" s="167" t="str">
        <f t="shared" si="179"/>
        <v/>
      </c>
      <c r="AS716" s="167" t="str">
        <f t="shared" si="180"/>
        <v/>
      </c>
      <c r="AT716" s="167"/>
      <c r="AU716" s="167"/>
      <c r="AV716" s="167"/>
      <c r="AW716" s="167"/>
      <c r="AX716" s="167"/>
      <c r="AY716" s="167"/>
      <c r="AZ716" s="167"/>
      <c r="BA716" s="167"/>
      <c r="BB716" s="167"/>
      <c r="BC716" s="167"/>
      <c r="BD716" s="167"/>
      <c r="BE716" s="167"/>
      <c r="BF716" s="167"/>
      <c r="BG716" s="167"/>
      <c r="BH716" s="167"/>
      <c r="BI716" s="167"/>
      <c r="BJ716" s="167"/>
      <c r="BK716" s="167"/>
      <c r="BL716" s="167"/>
      <c r="BM716" s="167"/>
      <c r="BN716" s="167"/>
      <c r="BO716" s="167"/>
      <c r="BP716" s="167"/>
      <c r="BQ716" s="167"/>
      <c r="BR716" s="167"/>
      <c r="BS716" s="167"/>
      <c r="BT716" s="167"/>
      <c r="BU716" s="167"/>
      <c r="BV716" s="167"/>
      <c r="BW716" s="167"/>
      <c r="BX716" s="170"/>
      <c r="BY716" s="170"/>
      <c r="BZ716" s="170"/>
      <c r="CA716" s="170"/>
      <c r="CB716" s="170"/>
      <c r="CC716" s="170"/>
      <c r="CD716" s="170"/>
      <c r="CE716" s="170"/>
      <c r="CF716" s="170"/>
      <c r="CG716" s="171">
        <f t="shared" si="181"/>
        <v>0</v>
      </c>
      <c r="CH716" s="166"/>
      <c r="CI716" s="283"/>
      <c r="CJ716" s="172"/>
      <c r="CK716" s="154"/>
      <c r="CL716" s="154"/>
      <c r="CM716" s="154"/>
      <c r="CN716" s="154"/>
      <c r="CO716" s="154"/>
      <c r="CP716" s="273"/>
      <c r="CQ716" s="250"/>
      <c r="CR716" s="250"/>
      <c r="CS716" s="250"/>
      <c r="CT716" s="250"/>
      <c r="CU716" s="250"/>
      <c r="CV716" s="250"/>
      <c r="CW716" s="250"/>
      <c r="CX716" s="250"/>
      <c r="CY716" s="250" t="str">
        <f t="shared" si="182"/>
        <v/>
      </c>
      <c r="CZ716" s="178" t="str">
        <f t="shared" si="183"/>
        <v/>
      </c>
      <c r="DA716" s="178" t="str">
        <f t="shared" si="184"/>
        <v/>
      </c>
      <c r="DB716" s="243">
        <f t="shared" si="185"/>
        <v>0</v>
      </c>
      <c r="DC716" s="12">
        <f t="shared" si="186"/>
        <v>0</v>
      </c>
      <c r="DD716" s="271" t="str">
        <f t="shared" si="187"/>
        <v/>
      </c>
      <c r="DE716" s="271" t="str">
        <f t="shared" si="188"/>
        <v/>
      </c>
      <c r="DF716" s="167" t="str">
        <f t="shared" si="189"/>
        <v/>
      </c>
      <c r="DG716" s="271" t="str">
        <f t="shared" si="190"/>
        <v/>
      </c>
      <c r="DH716" s="243" t="str">
        <f t="shared" si="191"/>
        <v/>
      </c>
      <c r="DI716" s="281" t="str">
        <f t="shared" si="192"/>
        <v/>
      </c>
      <c r="DJ716" s="184"/>
      <c r="DK716" s="12" t="str">
        <f t="shared" si="193"/>
        <v/>
      </c>
      <c r="DL716" s="184"/>
      <c r="DM716" s="242" t="str">
        <f t="shared" si="194"/>
        <v/>
      </c>
      <c r="DN716" s="250">
        <f t="shared" si="195"/>
        <v>1</v>
      </c>
      <c r="DO716" s="250">
        <f t="shared" si="196"/>
        <v>1</v>
      </c>
      <c r="DP716" s="250">
        <f t="shared" si="197"/>
        <v>1</v>
      </c>
    </row>
    <row r="717" spans="3:120" ht="20.25" customHeight="1" x14ac:dyDescent="0.2">
      <c r="C717" s="282"/>
      <c r="G717" s="183"/>
      <c r="H717" s="271"/>
      <c r="I717" s="271"/>
      <c r="J717" s="271"/>
      <c r="K717" s="271"/>
      <c r="L717" s="185"/>
      <c r="M717" s="186"/>
      <c r="N717" s="187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53"/>
      <c r="Z717" s="153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53"/>
      <c r="AL717" s="153"/>
      <c r="AM717" s="178" t="str">
        <f t="shared" si="176"/>
        <v/>
      </c>
      <c r="AN717" s="178" t="str">
        <f t="shared" si="177"/>
        <v/>
      </c>
      <c r="AO717" s="214" t="str">
        <f t="shared" si="178"/>
        <v/>
      </c>
      <c r="AP717" s="168"/>
      <c r="AQ717" s="169"/>
      <c r="AR717" s="167" t="str">
        <f t="shared" si="179"/>
        <v/>
      </c>
      <c r="AS717" s="167" t="str">
        <f t="shared" si="180"/>
        <v/>
      </c>
      <c r="AT717" s="167"/>
      <c r="AU717" s="167"/>
      <c r="AV717" s="167"/>
      <c r="AW717" s="167"/>
      <c r="AX717" s="167"/>
      <c r="AY717" s="167"/>
      <c r="AZ717" s="167"/>
      <c r="BA717" s="167"/>
      <c r="BB717" s="167"/>
      <c r="BC717" s="167"/>
      <c r="BD717" s="167"/>
      <c r="BE717" s="167"/>
      <c r="BF717" s="167"/>
      <c r="BG717" s="167"/>
      <c r="BH717" s="167"/>
      <c r="BI717" s="167"/>
      <c r="BJ717" s="167"/>
      <c r="BK717" s="167"/>
      <c r="BL717" s="167"/>
      <c r="BM717" s="167"/>
      <c r="BN717" s="167"/>
      <c r="BO717" s="167"/>
      <c r="BP717" s="167"/>
      <c r="BQ717" s="167"/>
      <c r="BR717" s="167"/>
      <c r="BS717" s="167"/>
      <c r="BT717" s="167"/>
      <c r="BU717" s="167"/>
      <c r="BV717" s="167"/>
      <c r="BW717" s="167"/>
      <c r="BX717" s="170"/>
      <c r="BY717" s="170"/>
      <c r="BZ717" s="170"/>
      <c r="CA717" s="170"/>
      <c r="CB717" s="170"/>
      <c r="CC717" s="170"/>
      <c r="CD717" s="170"/>
      <c r="CE717" s="170"/>
      <c r="CF717" s="170"/>
      <c r="CG717" s="171">
        <f t="shared" si="181"/>
        <v>0</v>
      </c>
      <c r="CH717" s="166"/>
      <c r="CI717" s="283"/>
      <c r="CJ717" s="172"/>
      <c r="CK717" s="154"/>
      <c r="CL717" s="154"/>
      <c r="CM717" s="154"/>
      <c r="CN717" s="154"/>
      <c r="CO717" s="154"/>
      <c r="CP717" s="273"/>
      <c r="CQ717" s="250"/>
      <c r="CR717" s="250"/>
      <c r="CS717" s="250"/>
      <c r="CT717" s="250"/>
      <c r="CU717" s="250"/>
      <c r="CV717" s="250"/>
      <c r="CW717" s="250"/>
      <c r="CX717" s="250"/>
      <c r="CY717" s="250" t="str">
        <f t="shared" si="182"/>
        <v/>
      </c>
      <c r="CZ717" s="178" t="str">
        <f t="shared" si="183"/>
        <v/>
      </c>
      <c r="DA717" s="178" t="str">
        <f t="shared" si="184"/>
        <v/>
      </c>
      <c r="DB717" s="243">
        <f t="shared" si="185"/>
        <v>0</v>
      </c>
      <c r="DC717" s="12">
        <f t="shared" si="186"/>
        <v>0</v>
      </c>
      <c r="DD717" s="271" t="str">
        <f t="shared" si="187"/>
        <v/>
      </c>
      <c r="DE717" s="271" t="str">
        <f t="shared" si="188"/>
        <v/>
      </c>
      <c r="DF717" s="167" t="str">
        <f t="shared" si="189"/>
        <v/>
      </c>
      <c r="DG717" s="271" t="str">
        <f t="shared" si="190"/>
        <v/>
      </c>
      <c r="DH717" s="243" t="str">
        <f t="shared" si="191"/>
        <v/>
      </c>
      <c r="DI717" s="281" t="str">
        <f t="shared" si="192"/>
        <v/>
      </c>
      <c r="DJ717" s="184"/>
      <c r="DK717" s="12" t="str">
        <f t="shared" si="193"/>
        <v/>
      </c>
      <c r="DL717" s="184"/>
      <c r="DM717" s="242" t="str">
        <f t="shared" si="194"/>
        <v/>
      </c>
      <c r="DN717" s="250">
        <f t="shared" si="195"/>
        <v>1</v>
      </c>
      <c r="DO717" s="250">
        <f t="shared" si="196"/>
        <v>1</v>
      </c>
      <c r="DP717" s="250">
        <f t="shared" si="197"/>
        <v>1</v>
      </c>
    </row>
    <row r="718" spans="3:120" ht="20.25" customHeight="1" x14ac:dyDescent="0.2">
      <c r="C718" s="282"/>
      <c r="G718" s="183"/>
      <c r="H718" s="271"/>
      <c r="I718" s="271"/>
      <c r="J718" s="271"/>
      <c r="K718" s="271"/>
      <c r="L718" s="185"/>
      <c r="M718" s="186"/>
      <c r="N718" s="187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53"/>
      <c r="Z718" s="153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53"/>
      <c r="AL718" s="153"/>
      <c r="AM718" s="178" t="str">
        <f t="shared" si="176"/>
        <v/>
      </c>
      <c r="AN718" s="178" t="str">
        <f t="shared" si="177"/>
        <v/>
      </c>
      <c r="AO718" s="214" t="str">
        <f t="shared" si="178"/>
        <v/>
      </c>
      <c r="AP718" s="168"/>
      <c r="AQ718" s="169"/>
      <c r="AR718" s="167" t="str">
        <f t="shared" si="179"/>
        <v/>
      </c>
      <c r="AS718" s="167" t="str">
        <f t="shared" si="180"/>
        <v/>
      </c>
      <c r="AT718" s="167"/>
      <c r="AU718" s="167"/>
      <c r="AV718" s="167"/>
      <c r="AW718" s="167"/>
      <c r="AX718" s="167"/>
      <c r="AY718" s="167"/>
      <c r="AZ718" s="167"/>
      <c r="BA718" s="167"/>
      <c r="BB718" s="167"/>
      <c r="BC718" s="167"/>
      <c r="BD718" s="167"/>
      <c r="BE718" s="167"/>
      <c r="BF718" s="167"/>
      <c r="BG718" s="167"/>
      <c r="BH718" s="167"/>
      <c r="BI718" s="167"/>
      <c r="BJ718" s="167"/>
      <c r="BK718" s="167"/>
      <c r="BL718" s="167"/>
      <c r="BM718" s="167"/>
      <c r="BN718" s="167"/>
      <c r="BO718" s="167"/>
      <c r="BP718" s="167"/>
      <c r="BQ718" s="167"/>
      <c r="BR718" s="167"/>
      <c r="BS718" s="167"/>
      <c r="BT718" s="167"/>
      <c r="BU718" s="167"/>
      <c r="BV718" s="167"/>
      <c r="BW718" s="167"/>
      <c r="BX718" s="170"/>
      <c r="BY718" s="170"/>
      <c r="BZ718" s="170"/>
      <c r="CA718" s="170"/>
      <c r="CB718" s="170"/>
      <c r="CC718" s="170"/>
      <c r="CD718" s="170"/>
      <c r="CE718" s="170"/>
      <c r="CF718" s="170"/>
      <c r="CG718" s="171">
        <f t="shared" si="181"/>
        <v>0</v>
      </c>
      <c r="CH718" s="166"/>
      <c r="CI718" s="283"/>
      <c r="CJ718" s="172"/>
      <c r="CK718" s="154"/>
      <c r="CL718" s="154"/>
      <c r="CM718" s="154"/>
      <c r="CN718" s="154"/>
      <c r="CO718" s="154"/>
      <c r="CP718" s="273"/>
      <c r="CQ718" s="250"/>
      <c r="CR718" s="250"/>
      <c r="CS718" s="250"/>
      <c r="CT718" s="250"/>
      <c r="CU718" s="250"/>
      <c r="CV718" s="250"/>
      <c r="CW718" s="250"/>
      <c r="CX718" s="250"/>
      <c r="CY718" s="250" t="str">
        <f t="shared" si="182"/>
        <v/>
      </c>
      <c r="CZ718" s="178" t="str">
        <f t="shared" si="183"/>
        <v/>
      </c>
      <c r="DA718" s="178" t="str">
        <f t="shared" si="184"/>
        <v/>
      </c>
      <c r="DB718" s="243">
        <f t="shared" si="185"/>
        <v>0</v>
      </c>
      <c r="DC718" s="12">
        <f t="shared" si="186"/>
        <v>0</v>
      </c>
      <c r="DD718" s="271" t="str">
        <f t="shared" si="187"/>
        <v/>
      </c>
      <c r="DE718" s="271" t="str">
        <f t="shared" si="188"/>
        <v/>
      </c>
      <c r="DF718" s="167" t="str">
        <f t="shared" si="189"/>
        <v/>
      </c>
      <c r="DG718" s="271" t="str">
        <f t="shared" si="190"/>
        <v/>
      </c>
      <c r="DH718" s="243" t="str">
        <f t="shared" si="191"/>
        <v/>
      </c>
      <c r="DI718" s="281" t="str">
        <f t="shared" si="192"/>
        <v/>
      </c>
      <c r="DJ718" s="184"/>
      <c r="DK718" s="12" t="str">
        <f t="shared" si="193"/>
        <v/>
      </c>
      <c r="DL718" s="184"/>
      <c r="DM718" s="242" t="str">
        <f t="shared" si="194"/>
        <v/>
      </c>
      <c r="DN718" s="250">
        <f t="shared" si="195"/>
        <v>1</v>
      </c>
      <c r="DO718" s="250">
        <f t="shared" si="196"/>
        <v>1</v>
      </c>
      <c r="DP718" s="250">
        <f t="shared" si="197"/>
        <v>1</v>
      </c>
    </row>
    <row r="719" spans="3:120" ht="20.25" customHeight="1" x14ac:dyDescent="0.2">
      <c r="C719" s="282"/>
      <c r="G719" s="183"/>
      <c r="H719" s="271"/>
      <c r="I719" s="271"/>
      <c r="J719" s="271"/>
      <c r="K719" s="271"/>
      <c r="L719" s="185"/>
      <c r="M719" s="186"/>
      <c r="N719" s="187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53"/>
      <c r="Z719" s="153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53"/>
      <c r="AL719" s="153"/>
      <c r="AM719" s="178" t="str">
        <f t="shared" si="176"/>
        <v/>
      </c>
      <c r="AN719" s="178" t="str">
        <f t="shared" si="177"/>
        <v/>
      </c>
      <c r="AO719" s="214" t="str">
        <f t="shared" si="178"/>
        <v/>
      </c>
      <c r="AP719" s="168"/>
      <c r="AQ719" s="169"/>
      <c r="AR719" s="167" t="str">
        <f t="shared" si="179"/>
        <v/>
      </c>
      <c r="AS719" s="167" t="str">
        <f t="shared" si="180"/>
        <v/>
      </c>
      <c r="AT719" s="167"/>
      <c r="AU719" s="167"/>
      <c r="AV719" s="167"/>
      <c r="AW719" s="167"/>
      <c r="AX719" s="167"/>
      <c r="AY719" s="167"/>
      <c r="AZ719" s="167"/>
      <c r="BA719" s="167"/>
      <c r="BB719" s="167"/>
      <c r="BC719" s="167"/>
      <c r="BD719" s="167"/>
      <c r="BE719" s="167"/>
      <c r="BF719" s="167"/>
      <c r="BG719" s="167"/>
      <c r="BH719" s="167"/>
      <c r="BI719" s="167"/>
      <c r="BJ719" s="167"/>
      <c r="BK719" s="167"/>
      <c r="BL719" s="167"/>
      <c r="BM719" s="167"/>
      <c r="BN719" s="167"/>
      <c r="BO719" s="167"/>
      <c r="BP719" s="167"/>
      <c r="BQ719" s="167"/>
      <c r="BR719" s="167"/>
      <c r="BS719" s="167"/>
      <c r="BT719" s="167"/>
      <c r="BU719" s="167"/>
      <c r="BV719" s="167"/>
      <c r="BW719" s="167"/>
      <c r="BX719" s="170"/>
      <c r="BY719" s="170"/>
      <c r="BZ719" s="170"/>
      <c r="CA719" s="170"/>
      <c r="CB719" s="170"/>
      <c r="CC719" s="170"/>
      <c r="CD719" s="170"/>
      <c r="CE719" s="170"/>
      <c r="CF719" s="170"/>
      <c r="CG719" s="171">
        <f t="shared" si="181"/>
        <v>0</v>
      </c>
      <c r="CH719" s="166"/>
      <c r="CI719" s="283"/>
      <c r="CJ719" s="172"/>
      <c r="CK719" s="154"/>
      <c r="CL719" s="154"/>
      <c r="CM719" s="154"/>
      <c r="CN719" s="154"/>
      <c r="CO719" s="154"/>
      <c r="CP719" s="273"/>
      <c r="CQ719" s="250"/>
      <c r="CR719" s="250"/>
      <c r="CS719" s="250"/>
      <c r="CT719" s="250"/>
      <c r="CU719" s="250"/>
      <c r="CV719" s="250"/>
      <c r="CW719" s="250"/>
      <c r="CX719" s="250"/>
      <c r="CY719" s="250" t="str">
        <f t="shared" si="182"/>
        <v/>
      </c>
      <c r="CZ719" s="178" t="str">
        <f t="shared" si="183"/>
        <v/>
      </c>
      <c r="DA719" s="178" t="str">
        <f t="shared" si="184"/>
        <v/>
      </c>
      <c r="DB719" s="243">
        <f t="shared" si="185"/>
        <v>0</v>
      </c>
      <c r="DC719" s="12">
        <f t="shared" si="186"/>
        <v>0</v>
      </c>
      <c r="DD719" s="271" t="str">
        <f t="shared" si="187"/>
        <v/>
      </c>
      <c r="DE719" s="271" t="str">
        <f t="shared" si="188"/>
        <v/>
      </c>
      <c r="DF719" s="167" t="str">
        <f t="shared" si="189"/>
        <v/>
      </c>
      <c r="DG719" s="271" t="str">
        <f t="shared" si="190"/>
        <v/>
      </c>
      <c r="DH719" s="243" t="str">
        <f t="shared" si="191"/>
        <v/>
      </c>
      <c r="DI719" s="281" t="str">
        <f t="shared" si="192"/>
        <v/>
      </c>
      <c r="DJ719" s="184"/>
      <c r="DK719" s="12" t="str">
        <f t="shared" si="193"/>
        <v/>
      </c>
      <c r="DL719" s="184"/>
      <c r="DM719" s="242" t="str">
        <f t="shared" si="194"/>
        <v/>
      </c>
      <c r="DN719" s="250">
        <f t="shared" si="195"/>
        <v>1</v>
      </c>
      <c r="DO719" s="250">
        <f t="shared" si="196"/>
        <v>1</v>
      </c>
      <c r="DP719" s="250">
        <f t="shared" si="197"/>
        <v>1</v>
      </c>
    </row>
    <row r="720" spans="3:120" ht="20.25" customHeight="1" x14ac:dyDescent="0.2">
      <c r="C720" s="282"/>
      <c r="G720" s="183"/>
      <c r="H720" s="271"/>
      <c r="I720" s="271"/>
      <c r="J720" s="271"/>
      <c r="K720" s="271"/>
      <c r="L720" s="185"/>
      <c r="M720" s="186"/>
      <c r="N720" s="187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53"/>
      <c r="Z720" s="153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53"/>
      <c r="AL720" s="153"/>
      <c r="AM720" s="178" t="str">
        <f t="shared" si="176"/>
        <v/>
      </c>
      <c r="AN720" s="178" t="str">
        <f t="shared" si="177"/>
        <v/>
      </c>
      <c r="AO720" s="214" t="str">
        <f t="shared" si="178"/>
        <v/>
      </c>
      <c r="AP720" s="168"/>
      <c r="AQ720" s="169"/>
      <c r="AR720" s="167" t="str">
        <f t="shared" si="179"/>
        <v/>
      </c>
      <c r="AS720" s="167" t="str">
        <f t="shared" si="180"/>
        <v/>
      </c>
      <c r="AT720" s="167"/>
      <c r="AU720" s="167"/>
      <c r="AV720" s="167"/>
      <c r="AW720" s="167"/>
      <c r="AX720" s="167"/>
      <c r="AY720" s="167"/>
      <c r="AZ720" s="167"/>
      <c r="BA720" s="167"/>
      <c r="BB720" s="167"/>
      <c r="BC720" s="167"/>
      <c r="BD720" s="167"/>
      <c r="BE720" s="167"/>
      <c r="BF720" s="167"/>
      <c r="BG720" s="167"/>
      <c r="BH720" s="167"/>
      <c r="BI720" s="167"/>
      <c r="BJ720" s="167"/>
      <c r="BK720" s="167"/>
      <c r="BL720" s="167"/>
      <c r="BM720" s="167"/>
      <c r="BN720" s="167"/>
      <c r="BO720" s="167"/>
      <c r="BP720" s="167"/>
      <c r="BQ720" s="167"/>
      <c r="BR720" s="167"/>
      <c r="BS720" s="167"/>
      <c r="BT720" s="167"/>
      <c r="BU720" s="167"/>
      <c r="BV720" s="167"/>
      <c r="BW720" s="167"/>
      <c r="BX720" s="170"/>
      <c r="BY720" s="170"/>
      <c r="BZ720" s="170"/>
      <c r="CA720" s="170"/>
      <c r="CB720" s="170"/>
      <c r="CC720" s="170"/>
      <c r="CD720" s="170"/>
      <c r="CE720" s="170"/>
      <c r="CF720" s="170"/>
      <c r="CG720" s="171">
        <f t="shared" si="181"/>
        <v>0</v>
      </c>
      <c r="CH720" s="166"/>
      <c r="CI720" s="283"/>
      <c r="CJ720" s="172"/>
      <c r="CK720" s="154"/>
      <c r="CL720" s="154"/>
      <c r="CM720" s="154"/>
      <c r="CN720" s="154"/>
      <c r="CO720" s="154"/>
      <c r="CP720" s="273"/>
      <c r="CQ720" s="250"/>
      <c r="CR720" s="250"/>
      <c r="CS720" s="250"/>
      <c r="CT720" s="250"/>
      <c r="CU720" s="250"/>
      <c r="CV720" s="250"/>
      <c r="CW720" s="250"/>
      <c r="CX720" s="250"/>
      <c r="CY720" s="250" t="str">
        <f t="shared" si="182"/>
        <v/>
      </c>
      <c r="CZ720" s="178" t="str">
        <f t="shared" si="183"/>
        <v/>
      </c>
      <c r="DA720" s="178" t="str">
        <f t="shared" si="184"/>
        <v/>
      </c>
      <c r="DB720" s="243">
        <f t="shared" si="185"/>
        <v>0</v>
      </c>
      <c r="DC720" s="12">
        <f t="shared" si="186"/>
        <v>0</v>
      </c>
      <c r="DD720" s="271" t="str">
        <f t="shared" si="187"/>
        <v/>
      </c>
      <c r="DE720" s="271" t="str">
        <f t="shared" si="188"/>
        <v/>
      </c>
      <c r="DF720" s="167" t="str">
        <f t="shared" si="189"/>
        <v/>
      </c>
      <c r="DG720" s="271" t="str">
        <f t="shared" si="190"/>
        <v/>
      </c>
      <c r="DH720" s="243" t="str">
        <f t="shared" si="191"/>
        <v/>
      </c>
      <c r="DI720" s="281" t="str">
        <f t="shared" si="192"/>
        <v/>
      </c>
      <c r="DJ720" s="184"/>
      <c r="DK720" s="12" t="str">
        <f t="shared" si="193"/>
        <v/>
      </c>
      <c r="DL720" s="184"/>
      <c r="DM720" s="242" t="str">
        <f t="shared" si="194"/>
        <v/>
      </c>
      <c r="DN720" s="250">
        <f t="shared" si="195"/>
        <v>1</v>
      </c>
      <c r="DO720" s="250">
        <f t="shared" si="196"/>
        <v>1</v>
      </c>
      <c r="DP720" s="250">
        <f t="shared" si="197"/>
        <v>1</v>
      </c>
    </row>
    <row r="721" spans="3:120" ht="20.25" customHeight="1" x14ac:dyDescent="0.2">
      <c r="C721" s="282"/>
      <c r="G721" s="183"/>
      <c r="H721" s="271"/>
      <c r="I721" s="271"/>
      <c r="J721" s="271"/>
      <c r="K721" s="271"/>
      <c r="L721" s="185"/>
      <c r="M721" s="186"/>
      <c r="N721" s="187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53"/>
      <c r="Z721" s="153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53"/>
      <c r="AL721" s="153"/>
      <c r="AM721" s="178" t="str">
        <f t="shared" si="176"/>
        <v/>
      </c>
      <c r="AN721" s="178" t="str">
        <f t="shared" si="177"/>
        <v/>
      </c>
      <c r="AO721" s="214" t="str">
        <f t="shared" si="178"/>
        <v/>
      </c>
      <c r="AP721" s="168"/>
      <c r="AQ721" s="169"/>
      <c r="AR721" s="167" t="str">
        <f t="shared" si="179"/>
        <v/>
      </c>
      <c r="AS721" s="167" t="str">
        <f t="shared" si="180"/>
        <v/>
      </c>
      <c r="AT721" s="167"/>
      <c r="AU721" s="167"/>
      <c r="AV721" s="167"/>
      <c r="AW721" s="167"/>
      <c r="AX721" s="167"/>
      <c r="AY721" s="167"/>
      <c r="AZ721" s="167"/>
      <c r="BA721" s="167"/>
      <c r="BB721" s="167"/>
      <c r="BC721" s="167"/>
      <c r="BD721" s="167"/>
      <c r="BE721" s="167"/>
      <c r="BF721" s="167"/>
      <c r="BG721" s="167"/>
      <c r="BH721" s="167"/>
      <c r="BI721" s="167"/>
      <c r="BJ721" s="167"/>
      <c r="BK721" s="167"/>
      <c r="BL721" s="167"/>
      <c r="BM721" s="167"/>
      <c r="BN721" s="167"/>
      <c r="BO721" s="167"/>
      <c r="BP721" s="167"/>
      <c r="BQ721" s="167"/>
      <c r="BR721" s="167"/>
      <c r="BS721" s="167"/>
      <c r="BT721" s="167"/>
      <c r="BU721" s="167"/>
      <c r="BV721" s="167"/>
      <c r="BW721" s="167"/>
      <c r="BX721" s="170"/>
      <c r="BY721" s="170"/>
      <c r="BZ721" s="170"/>
      <c r="CA721" s="170"/>
      <c r="CB721" s="170"/>
      <c r="CC721" s="170"/>
      <c r="CD721" s="170"/>
      <c r="CE721" s="170"/>
      <c r="CF721" s="170"/>
      <c r="CG721" s="171">
        <f t="shared" si="181"/>
        <v>0</v>
      </c>
      <c r="CH721" s="166"/>
      <c r="CI721" s="283"/>
      <c r="CJ721" s="172"/>
      <c r="CK721" s="154"/>
      <c r="CL721" s="154"/>
      <c r="CM721" s="154"/>
      <c r="CN721" s="154"/>
      <c r="CO721" s="154"/>
      <c r="CP721" s="273"/>
      <c r="CQ721" s="250"/>
      <c r="CR721" s="250"/>
      <c r="CS721" s="250"/>
      <c r="CT721" s="250"/>
      <c r="CU721" s="250"/>
      <c r="CV721" s="250"/>
      <c r="CW721" s="250"/>
      <c r="CX721" s="250"/>
      <c r="CY721" s="250" t="str">
        <f t="shared" si="182"/>
        <v/>
      </c>
      <c r="CZ721" s="178" t="str">
        <f t="shared" si="183"/>
        <v/>
      </c>
      <c r="DA721" s="178" t="str">
        <f t="shared" si="184"/>
        <v/>
      </c>
      <c r="DB721" s="243">
        <f t="shared" si="185"/>
        <v>0</v>
      </c>
      <c r="DC721" s="12">
        <f t="shared" si="186"/>
        <v>0</v>
      </c>
      <c r="DD721" s="271" t="str">
        <f t="shared" si="187"/>
        <v/>
      </c>
      <c r="DE721" s="271" t="str">
        <f t="shared" si="188"/>
        <v/>
      </c>
      <c r="DF721" s="167" t="str">
        <f t="shared" si="189"/>
        <v/>
      </c>
      <c r="DG721" s="271" t="str">
        <f t="shared" si="190"/>
        <v/>
      </c>
      <c r="DH721" s="243" t="str">
        <f t="shared" si="191"/>
        <v/>
      </c>
      <c r="DI721" s="281" t="str">
        <f t="shared" si="192"/>
        <v/>
      </c>
      <c r="DJ721" s="184"/>
      <c r="DK721" s="12" t="str">
        <f t="shared" si="193"/>
        <v/>
      </c>
      <c r="DL721" s="184"/>
      <c r="DM721" s="242" t="str">
        <f t="shared" si="194"/>
        <v/>
      </c>
      <c r="DN721" s="250">
        <f t="shared" si="195"/>
        <v>1</v>
      </c>
      <c r="DO721" s="250">
        <f t="shared" si="196"/>
        <v>1</v>
      </c>
      <c r="DP721" s="250">
        <f t="shared" si="197"/>
        <v>1</v>
      </c>
    </row>
    <row r="722" spans="3:120" ht="20.25" customHeight="1" x14ac:dyDescent="0.2">
      <c r="C722" s="282"/>
      <c r="G722" s="183"/>
      <c r="H722" s="271"/>
      <c r="I722" s="271"/>
      <c r="J722" s="271"/>
      <c r="K722" s="271"/>
      <c r="L722" s="185"/>
      <c r="M722" s="186"/>
      <c r="N722" s="187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53"/>
      <c r="Z722" s="153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53"/>
      <c r="AL722" s="153"/>
      <c r="AM722" s="178" t="str">
        <f t="shared" si="176"/>
        <v/>
      </c>
      <c r="AN722" s="178" t="str">
        <f t="shared" si="177"/>
        <v/>
      </c>
      <c r="AO722" s="214" t="str">
        <f t="shared" si="178"/>
        <v/>
      </c>
      <c r="AP722" s="168"/>
      <c r="AQ722" s="169"/>
      <c r="AR722" s="167" t="str">
        <f t="shared" si="179"/>
        <v/>
      </c>
      <c r="AS722" s="167" t="str">
        <f t="shared" si="180"/>
        <v/>
      </c>
      <c r="AT722" s="167"/>
      <c r="AU722" s="167"/>
      <c r="AV722" s="167"/>
      <c r="AW722" s="167"/>
      <c r="AX722" s="167"/>
      <c r="AY722" s="167"/>
      <c r="AZ722" s="167"/>
      <c r="BA722" s="167"/>
      <c r="BB722" s="167"/>
      <c r="BC722" s="167"/>
      <c r="BD722" s="167"/>
      <c r="BE722" s="167"/>
      <c r="BF722" s="167"/>
      <c r="BG722" s="167"/>
      <c r="BH722" s="167"/>
      <c r="BI722" s="167"/>
      <c r="BJ722" s="167"/>
      <c r="BK722" s="167"/>
      <c r="BL722" s="167"/>
      <c r="BM722" s="167"/>
      <c r="BN722" s="167"/>
      <c r="BO722" s="167"/>
      <c r="BP722" s="167"/>
      <c r="BQ722" s="167"/>
      <c r="BR722" s="167"/>
      <c r="BS722" s="167"/>
      <c r="BT722" s="167"/>
      <c r="BU722" s="167"/>
      <c r="BV722" s="167"/>
      <c r="BW722" s="167"/>
      <c r="BX722" s="170"/>
      <c r="BY722" s="170"/>
      <c r="BZ722" s="170"/>
      <c r="CA722" s="170"/>
      <c r="CB722" s="170"/>
      <c r="CC722" s="170"/>
      <c r="CD722" s="170"/>
      <c r="CE722" s="170"/>
      <c r="CF722" s="170"/>
      <c r="CG722" s="171">
        <f t="shared" si="181"/>
        <v>0</v>
      </c>
      <c r="CH722" s="166"/>
      <c r="CI722" s="283"/>
      <c r="CJ722" s="172"/>
      <c r="CK722" s="154"/>
      <c r="CL722" s="154"/>
      <c r="CM722" s="154"/>
      <c r="CN722" s="154"/>
      <c r="CO722" s="154"/>
      <c r="CP722" s="273"/>
      <c r="CQ722" s="250"/>
      <c r="CR722" s="250"/>
      <c r="CS722" s="250"/>
      <c r="CT722" s="250"/>
      <c r="CU722" s="250"/>
      <c r="CV722" s="250"/>
      <c r="CW722" s="250"/>
      <c r="CX722" s="250"/>
      <c r="CY722" s="250" t="str">
        <f t="shared" si="182"/>
        <v/>
      </c>
      <c r="CZ722" s="178" t="str">
        <f t="shared" si="183"/>
        <v/>
      </c>
      <c r="DA722" s="178" t="str">
        <f t="shared" si="184"/>
        <v/>
      </c>
      <c r="DB722" s="243">
        <f t="shared" si="185"/>
        <v>0</v>
      </c>
      <c r="DC722" s="12">
        <f t="shared" si="186"/>
        <v>0</v>
      </c>
      <c r="DD722" s="271" t="str">
        <f t="shared" si="187"/>
        <v/>
      </c>
      <c r="DE722" s="271" t="str">
        <f t="shared" si="188"/>
        <v/>
      </c>
      <c r="DF722" s="167" t="str">
        <f t="shared" si="189"/>
        <v/>
      </c>
      <c r="DG722" s="271" t="str">
        <f t="shared" si="190"/>
        <v/>
      </c>
      <c r="DH722" s="243" t="str">
        <f t="shared" si="191"/>
        <v/>
      </c>
      <c r="DI722" s="281" t="str">
        <f t="shared" si="192"/>
        <v/>
      </c>
      <c r="DJ722" s="184"/>
      <c r="DK722" s="12" t="str">
        <f t="shared" si="193"/>
        <v/>
      </c>
      <c r="DL722" s="184"/>
      <c r="DM722" s="242" t="str">
        <f t="shared" si="194"/>
        <v/>
      </c>
      <c r="DN722" s="250">
        <f t="shared" si="195"/>
        <v>1</v>
      </c>
      <c r="DO722" s="250">
        <f t="shared" si="196"/>
        <v>1</v>
      </c>
      <c r="DP722" s="250">
        <f t="shared" si="197"/>
        <v>1</v>
      </c>
    </row>
    <row r="723" spans="3:120" ht="20.25" customHeight="1" x14ac:dyDescent="0.2">
      <c r="C723" s="282"/>
      <c r="G723" s="183"/>
      <c r="H723" s="271"/>
      <c r="I723" s="271"/>
      <c r="J723" s="271"/>
      <c r="K723" s="271"/>
      <c r="L723" s="185"/>
      <c r="M723" s="186"/>
      <c r="N723" s="187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53"/>
      <c r="Z723" s="153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53"/>
      <c r="AL723" s="153"/>
      <c r="AM723" s="178" t="str">
        <f t="shared" si="176"/>
        <v/>
      </c>
      <c r="AN723" s="178" t="str">
        <f t="shared" si="177"/>
        <v/>
      </c>
      <c r="AO723" s="214" t="str">
        <f t="shared" si="178"/>
        <v/>
      </c>
      <c r="AP723" s="168"/>
      <c r="AQ723" s="169"/>
      <c r="AR723" s="167" t="str">
        <f t="shared" si="179"/>
        <v/>
      </c>
      <c r="AS723" s="167" t="str">
        <f t="shared" si="180"/>
        <v/>
      </c>
      <c r="AT723" s="167"/>
      <c r="AU723" s="167"/>
      <c r="AV723" s="167"/>
      <c r="AW723" s="167"/>
      <c r="AX723" s="167"/>
      <c r="AY723" s="167"/>
      <c r="AZ723" s="167"/>
      <c r="BA723" s="167"/>
      <c r="BB723" s="167"/>
      <c r="BC723" s="167"/>
      <c r="BD723" s="167"/>
      <c r="BE723" s="167"/>
      <c r="BF723" s="167"/>
      <c r="BG723" s="167"/>
      <c r="BH723" s="167"/>
      <c r="BI723" s="167"/>
      <c r="BJ723" s="167"/>
      <c r="BK723" s="167"/>
      <c r="BL723" s="167"/>
      <c r="BM723" s="167"/>
      <c r="BN723" s="167"/>
      <c r="BO723" s="167"/>
      <c r="BP723" s="167"/>
      <c r="BQ723" s="167"/>
      <c r="BR723" s="167"/>
      <c r="BS723" s="167"/>
      <c r="BT723" s="167"/>
      <c r="BU723" s="167"/>
      <c r="BV723" s="167"/>
      <c r="BW723" s="167"/>
      <c r="BX723" s="170"/>
      <c r="BY723" s="170"/>
      <c r="BZ723" s="170"/>
      <c r="CA723" s="170"/>
      <c r="CB723" s="170"/>
      <c r="CC723" s="170"/>
      <c r="CD723" s="170"/>
      <c r="CE723" s="170"/>
      <c r="CF723" s="170"/>
      <c r="CG723" s="171">
        <f t="shared" si="181"/>
        <v>0</v>
      </c>
      <c r="CH723" s="166"/>
      <c r="CI723" s="283"/>
      <c r="CJ723" s="172"/>
      <c r="CK723" s="154"/>
      <c r="CL723" s="154"/>
      <c r="CM723" s="154"/>
      <c r="CN723" s="154"/>
      <c r="CO723" s="154"/>
      <c r="CP723" s="273"/>
      <c r="CQ723" s="250"/>
      <c r="CR723" s="250"/>
      <c r="CS723" s="250"/>
      <c r="CT723" s="250"/>
      <c r="CU723" s="250"/>
      <c r="CV723" s="250"/>
      <c r="CW723" s="250"/>
      <c r="CX723" s="250"/>
      <c r="CY723" s="250" t="str">
        <f t="shared" si="182"/>
        <v/>
      </c>
      <c r="CZ723" s="178" t="str">
        <f t="shared" si="183"/>
        <v/>
      </c>
      <c r="DA723" s="178" t="str">
        <f t="shared" si="184"/>
        <v/>
      </c>
      <c r="DB723" s="243">
        <f t="shared" si="185"/>
        <v>0</v>
      </c>
      <c r="DC723" s="12">
        <f t="shared" si="186"/>
        <v>0</v>
      </c>
      <c r="DD723" s="271" t="str">
        <f t="shared" si="187"/>
        <v/>
      </c>
      <c r="DE723" s="271" t="str">
        <f t="shared" si="188"/>
        <v/>
      </c>
      <c r="DF723" s="167" t="str">
        <f t="shared" si="189"/>
        <v/>
      </c>
      <c r="DG723" s="271" t="str">
        <f t="shared" si="190"/>
        <v/>
      </c>
      <c r="DH723" s="243" t="str">
        <f t="shared" si="191"/>
        <v/>
      </c>
      <c r="DI723" s="281" t="str">
        <f t="shared" si="192"/>
        <v/>
      </c>
      <c r="DJ723" s="184"/>
      <c r="DK723" s="12" t="str">
        <f t="shared" si="193"/>
        <v/>
      </c>
      <c r="DL723" s="184"/>
      <c r="DM723" s="242" t="str">
        <f t="shared" si="194"/>
        <v/>
      </c>
      <c r="DN723" s="250">
        <f t="shared" si="195"/>
        <v>1</v>
      </c>
      <c r="DO723" s="250">
        <f t="shared" si="196"/>
        <v>1</v>
      </c>
      <c r="DP723" s="250">
        <f t="shared" si="197"/>
        <v>1</v>
      </c>
    </row>
    <row r="724" spans="3:120" ht="20.25" customHeight="1" x14ac:dyDescent="0.2">
      <c r="C724" s="282"/>
      <c r="G724" s="183"/>
      <c r="H724" s="271"/>
      <c r="I724" s="271"/>
      <c r="J724" s="271"/>
      <c r="K724" s="271"/>
      <c r="L724" s="185"/>
      <c r="M724" s="186"/>
      <c r="N724" s="187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53"/>
      <c r="Z724" s="153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53"/>
      <c r="AL724" s="153"/>
      <c r="AM724" s="178" t="str">
        <f t="shared" si="176"/>
        <v/>
      </c>
      <c r="AN724" s="178" t="str">
        <f t="shared" si="177"/>
        <v/>
      </c>
      <c r="AO724" s="214" t="str">
        <f t="shared" si="178"/>
        <v/>
      </c>
      <c r="AP724" s="168"/>
      <c r="AQ724" s="169"/>
      <c r="AR724" s="167" t="str">
        <f t="shared" si="179"/>
        <v/>
      </c>
      <c r="AS724" s="167" t="str">
        <f t="shared" si="180"/>
        <v/>
      </c>
      <c r="AT724" s="167"/>
      <c r="AU724" s="167"/>
      <c r="AV724" s="167"/>
      <c r="AW724" s="167"/>
      <c r="AX724" s="167"/>
      <c r="AY724" s="167"/>
      <c r="AZ724" s="167"/>
      <c r="BA724" s="167"/>
      <c r="BB724" s="167"/>
      <c r="BC724" s="167"/>
      <c r="BD724" s="167"/>
      <c r="BE724" s="167"/>
      <c r="BF724" s="167"/>
      <c r="BG724" s="167"/>
      <c r="BH724" s="167"/>
      <c r="BI724" s="167"/>
      <c r="BJ724" s="167"/>
      <c r="BK724" s="167"/>
      <c r="BL724" s="167"/>
      <c r="BM724" s="167"/>
      <c r="BN724" s="167"/>
      <c r="BO724" s="167"/>
      <c r="BP724" s="167"/>
      <c r="BQ724" s="167"/>
      <c r="BR724" s="167"/>
      <c r="BS724" s="167"/>
      <c r="BT724" s="167"/>
      <c r="BU724" s="167"/>
      <c r="BV724" s="167"/>
      <c r="BW724" s="167"/>
      <c r="BX724" s="170"/>
      <c r="BY724" s="170"/>
      <c r="BZ724" s="170"/>
      <c r="CA724" s="170"/>
      <c r="CB724" s="170"/>
      <c r="CC724" s="170"/>
      <c r="CD724" s="170"/>
      <c r="CE724" s="170"/>
      <c r="CF724" s="170"/>
      <c r="CG724" s="171">
        <f t="shared" si="181"/>
        <v>0</v>
      </c>
      <c r="CH724" s="166"/>
      <c r="CI724" s="283"/>
      <c r="CJ724" s="172"/>
      <c r="CK724" s="154"/>
      <c r="CL724" s="154"/>
      <c r="CM724" s="154"/>
      <c r="CN724" s="154"/>
      <c r="CO724" s="154"/>
      <c r="CP724" s="273"/>
      <c r="CQ724" s="250"/>
      <c r="CR724" s="250"/>
      <c r="CS724" s="250"/>
      <c r="CT724" s="250"/>
      <c r="CU724" s="250"/>
      <c r="CV724" s="250"/>
      <c r="CW724" s="250"/>
      <c r="CX724" s="250"/>
      <c r="CY724" s="250" t="str">
        <f t="shared" si="182"/>
        <v/>
      </c>
      <c r="CZ724" s="178" t="str">
        <f t="shared" si="183"/>
        <v/>
      </c>
      <c r="DA724" s="178" t="str">
        <f t="shared" si="184"/>
        <v/>
      </c>
      <c r="DB724" s="243">
        <f t="shared" si="185"/>
        <v>0</v>
      </c>
      <c r="DC724" s="12">
        <f t="shared" si="186"/>
        <v>0</v>
      </c>
      <c r="DD724" s="271" t="str">
        <f t="shared" si="187"/>
        <v/>
      </c>
      <c r="DE724" s="271" t="str">
        <f t="shared" si="188"/>
        <v/>
      </c>
      <c r="DF724" s="167" t="str">
        <f t="shared" si="189"/>
        <v/>
      </c>
      <c r="DG724" s="271" t="str">
        <f t="shared" si="190"/>
        <v/>
      </c>
      <c r="DH724" s="243" t="str">
        <f t="shared" si="191"/>
        <v/>
      </c>
      <c r="DI724" s="281" t="str">
        <f t="shared" si="192"/>
        <v/>
      </c>
      <c r="DJ724" s="184"/>
      <c r="DK724" s="12" t="str">
        <f t="shared" si="193"/>
        <v/>
      </c>
      <c r="DL724" s="184"/>
      <c r="DM724" s="242" t="str">
        <f t="shared" si="194"/>
        <v/>
      </c>
      <c r="DN724" s="250">
        <f t="shared" si="195"/>
        <v>1</v>
      </c>
      <c r="DO724" s="250">
        <f t="shared" si="196"/>
        <v>1</v>
      </c>
      <c r="DP724" s="250">
        <f t="shared" si="197"/>
        <v>1</v>
      </c>
    </row>
    <row r="725" spans="3:120" ht="20.25" customHeight="1" x14ac:dyDescent="0.2">
      <c r="C725" s="282"/>
      <c r="G725" s="183"/>
      <c r="H725" s="271"/>
      <c r="I725" s="271"/>
      <c r="J725" s="271"/>
      <c r="K725" s="271"/>
      <c r="L725" s="185"/>
      <c r="M725" s="186"/>
      <c r="N725" s="187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53"/>
      <c r="Z725" s="153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53"/>
      <c r="AL725" s="153"/>
      <c r="AM725" s="178" t="str">
        <f t="shared" si="176"/>
        <v/>
      </c>
      <c r="AN725" s="178" t="str">
        <f t="shared" si="177"/>
        <v/>
      </c>
      <c r="AO725" s="214" t="str">
        <f t="shared" si="178"/>
        <v/>
      </c>
      <c r="AP725" s="168"/>
      <c r="AQ725" s="169"/>
      <c r="AR725" s="167" t="str">
        <f t="shared" si="179"/>
        <v/>
      </c>
      <c r="AS725" s="167" t="str">
        <f t="shared" si="180"/>
        <v/>
      </c>
      <c r="AT725" s="167"/>
      <c r="AU725" s="167"/>
      <c r="AV725" s="167"/>
      <c r="AW725" s="167"/>
      <c r="AX725" s="167"/>
      <c r="AY725" s="167"/>
      <c r="AZ725" s="167"/>
      <c r="BA725" s="167"/>
      <c r="BB725" s="167"/>
      <c r="BC725" s="167"/>
      <c r="BD725" s="167"/>
      <c r="BE725" s="167"/>
      <c r="BF725" s="167"/>
      <c r="BG725" s="167"/>
      <c r="BH725" s="167"/>
      <c r="BI725" s="167"/>
      <c r="BJ725" s="167"/>
      <c r="BK725" s="167"/>
      <c r="BL725" s="167"/>
      <c r="BM725" s="167"/>
      <c r="BN725" s="167"/>
      <c r="BO725" s="167"/>
      <c r="BP725" s="167"/>
      <c r="BQ725" s="167"/>
      <c r="BR725" s="167"/>
      <c r="BS725" s="167"/>
      <c r="BT725" s="167"/>
      <c r="BU725" s="167"/>
      <c r="BV725" s="167"/>
      <c r="BW725" s="167"/>
      <c r="BX725" s="170"/>
      <c r="BY725" s="170"/>
      <c r="BZ725" s="170"/>
      <c r="CA725" s="170"/>
      <c r="CB725" s="170"/>
      <c r="CC725" s="170"/>
      <c r="CD725" s="170"/>
      <c r="CE725" s="170"/>
      <c r="CF725" s="170"/>
      <c r="CG725" s="171">
        <f t="shared" si="181"/>
        <v>0</v>
      </c>
      <c r="CH725" s="166"/>
      <c r="CI725" s="283"/>
      <c r="CJ725" s="172"/>
      <c r="CK725" s="154"/>
      <c r="CL725" s="154"/>
      <c r="CM725" s="154"/>
      <c r="CN725" s="154"/>
      <c r="CO725" s="154"/>
      <c r="CP725" s="273"/>
      <c r="CQ725" s="250"/>
      <c r="CR725" s="250"/>
      <c r="CS725" s="250"/>
      <c r="CT725" s="250"/>
      <c r="CU725" s="250"/>
      <c r="CV725" s="250"/>
      <c r="CW725" s="250"/>
      <c r="CX725" s="250"/>
      <c r="CY725" s="250" t="str">
        <f t="shared" si="182"/>
        <v/>
      </c>
      <c r="CZ725" s="178" t="str">
        <f t="shared" si="183"/>
        <v/>
      </c>
      <c r="DA725" s="178" t="str">
        <f t="shared" si="184"/>
        <v/>
      </c>
      <c r="DB725" s="243">
        <f t="shared" si="185"/>
        <v>0</v>
      </c>
      <c r="DC725" s="12">
        <f t="shared" si="186"/>
        <v>0</v>
      </c>
      <c r="DD725" s="271" t="str">
        <f t="shared" si="187"/>
        <v/>
      </c>
      <c r="DE725" s="271" t="str">
        <f t="shared" si="188"/>
        <v/>
      </c>
      <c r="DF725" s="167" t="str">
        <f t="shared" si="189"/>
        <v/>
      </c>
      <c r="DG725" s="271" t="str">
        <f t="shared" si="190"/>
        <v/>
      </c>
      <c r="DH725" s="243" t="str">
        <f t="shared" si="191"/>
        <v/>
      </c>
      <c r="DI725" s="281" t="str">
        <f t="shared" si="192"/>
        <v/>
      </c>
      <c r="DJ725" s="184"/>
      <c r="DK725" s="12" t="str">
        <f t="shared" si="193"/>
        <v/>
      </c>
      <c r="DL725" s="184"/>
      <c r="DM725" s="242" t="str">
        <f t="shared" si="194"/>
        <v/>
      </c>
      <c r="DN725" s="250">
        <f t="shared" si="195"/>
        <v>1</v>
      </c>
      <c r="DO725" s="250">
        <f t="shared" si="196"/>
        <v>1</v>
      </c>
      <c r="DP725" s="250">
        <f t="shared" si="197"/>
        <v>1</v>
      </c>
    </row>
    <row r="726" spans="3:120" ht="20.25" customHeight="1" x14ac:dyDescent="0.2">
      <c r="C726" s="282"/>
      <c r="G726" s="183"/>
      <c r="H726" s="271"/>
      <c r="I726" s="271"/>
      <c r="J726" s="271"/>
      <c r="K726" s="271"/>
      <c r="L726" s="185"/>
      <c r="M726" s="186"/>
      <c r="N726" s="187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53"/>
      <c r="Z726" s="153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53"/>
      <c r="AL726" s="153"/>
      <c r="AM726" s="178" t="str">
        <f t="shared" si="176"/>
        <v/>
      </c>
      <c r="AN726" s="178" t="str">
        <f t="shared" si="177"/>
        <v/>
      </c>
      <c r="AO726" s="214" t="str">
        <f t="shared" si="178"/>
        <v/>
      </c>
      <c r="AP726" s="168"/>
      <c r="AQ726" s="169"/>
      <c r="AR726" s="167" t="str">
        <f t="shared" si="179"/>
        <v/>
      </c>
      <c r="AS726" s="167" t="str">
        <f t="shared" si="180"/>
        <v/>
      </c>
      <c r="AT726" s="167"/>
      <c r="AU726" s="167"/>
      <c r="AV726" s="167"/>
      <c r="AW726" s="167"/>
      <c r="AX726" s="167"/>
      <c r="AY726" s="167"/>
      <c r="AZ726" s="167"/>
      <c r="BA726" s="167"/>
      <c r="BB726" s="167"/>
      <c r="BC726" s="167"/>
      <c r="BD726" s="167"/>
      <c r="BE726" s="167"/>
      <c r="BF726" s="167"/>
      <c r="BG726" s="167"/>
      <c r="BH726" s="167"/>
      <c r="BI726" s="167"/>
      <c r="BJ726" s="167"/>
      <c r="BK726" s="167"/>
      <c r="BL726" s="167"/>
      <c r="BM726" s="167"/>
      <c r="BN726" s="167"/>
      <c r="BO726" s="167"/>
      <c r="BP726" s="167"/>
      <c r="BQ726" s="167"/>
      <c r="BR726" s="167"/>
      <c r="BS726" s="167"/>
      <c r="BT726" s="167"/>
      <c r="BU726" s="167"/>
      <c r="BV726" s="167"/>
      <c r="BW726" s="167"/>
      <c r="BX726" s="170"/>
      <c r="BY726" s="170"/>
      <c r="BZ726" s="170"/>
      <c r="CA726" s="170"/>
      <c r="CB726" s="170"/>
      <c r="CC726" s="170"/>
      <c r="CD726" s="170"/>
      <c r="CE726" s="170"/>
      <c r="CF726" s="170"/>
      <c r="CG726" s="171">
        <f t="shared" si="181"/>
        <v>0</v>
      </c>
      <c r="CH726" s="166"/>
      <c r="CI726" s="283"/>
      <c r="CJ726" s="172"/>
      <c r="CK726" s="154"/>
      <c r="CL726" s="154"/>
      <c r="CM726" s="154"/>
      <c r="CN726" s="154"/>
      <c r="CO726" s="154"/>
      <c r="CP726" s="273"/>
      <c r="CQ726" s="250"/>
      <c r="CR726" s="250"/>
      <c r="CS726" s="250"/>
      <c r="CT726" s="250"/>
      <c r="CU726" s="250"/>
      <c r="CV726" s="250"/>
      <c r="CW726" s="250"/>
      <c r="CX726" s="250"/>
      <c r="CY726" s="250" t="str">
        <f t="shared" si="182"/>
        <v/>
      </c>
      <c r="CZ726" s="178" t="str">
        <f t="shared" si="183"/>
        <v/>
      </c>
      <c r="DA726" s="178" t="str">
        <f t="shared" si="184"/>
        <v/>
      </c>
      <c r="DB726" s="243">
        <f t="shared" si="185"/>
        <v>0</v>
      </c>
      <c r="DC726" s="12">
        <f t="shared" si="186"/>
        <v>0</v>
      </c>
      <c r="DD726" s="271" t="str">
        <f t="shared" si="187"/>
        <v/>
      </c>
      <c r="DE726" s="271" t="str">
        <f t="shared" si="188"/>
        <v/>
      </c>
      <c r="DF726" s="167" t="str">
        <f t="shared" si="189"/>
        <v/>
      </c>
      <c r="DG726" s="271" t="str">
        <f t="shared" si="190"/>
        <v/>
      </c>
      <c r="DH726" s="243" t="str">
        <f t="shared" si="191"/>
        <v/>
      </c>
      <c r="DI726" s="281" t="str">
        <f t="shared" si="192"/>
        <v/>
      </c>
      <c r="DJ726" s="184"/>
      <c r="DK726" s="12" t="str">
        <f t="shared" si="193"/>
        <v/>
      </c>
      <c r="DL726" s="184"/>
      <c r="DM726" s="242" t="str">
        <f t="shared" si="194"/>
        <v/>
      </c>
      <c r="DN726" s="250">
        <f t="shared" si="195"/>
        <v>1</v>
      </c>
      <c r="DO726" s="250">
        <f t="shared" si="196"/>
        <v>1</v>
      </c>
      <c r="DP726" s="250">
        <f t="shared" si="197"/>
        <v>1</v>
      </c>
    </row>
    <row r="727" spans="3:120" ht="20.25" customHeight="1" x14ac:dyDescent="0.2">
      <c r="C727" s="282"/>
      <c r="G727" s="183"/>
      <c r="H727" s="271"/>
      <c r="I727" s="271"/>
      <c r="J727" s="271"/>
      <c r="K727" s="271"/>
      <c r="L727" s="185"/>
      <c r="M727" s="186"/>
      <c r="N727" s="187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53"/>
      <c r="Z727" s="153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53"/>
      <c r="AL727" s="153"/>
      <c r="AM727" s="178" t="str">
        <f t="shared" si="176"/>
        <v/>
      </c>
      <c r="AN727" s="178" t="str">
        <f t="shared" si="177"/>
        <v/>
      </c>
      <c r="AO727" s="214" t="str">
        <f t="shared" si="178"/>
        <v/>
      </c>
      <c r="AP727" s="168"/>
      <c r="AQ727" s="169"/>
      <c r="AR727" s="167" t="str">
        <f t="shared" si="179"/>
        <v/>
      </c>
      <c r="AS727" s="167" t="str">
        <f t="shared" si="180"/>
        <v/>
      </c>
      <c r="AT727" s="167"/>
      <c r="AU727" s="167"/>
      <c r="AV727" s="167"/>
      <c r="AW727" s="167"/>
      <c r="AX727" s="167"/>
      <c r="AY727" s="167"/>
      <c r="AZ727" s="167"/>
      <c r="BA727" s="167"/>
      <c r="BB727" s="167"/>
      <c r="BC727" s="167"/>
      <c r="BD727" s="167"/>
      <c r="BE727" s="167"/>
      <c r="BF727" s="167"/>
      <c r="BG727" s="167"/>
      <c r="BH727" s="167"/>
      <c r="BI727" s="167"/>
      <c r="BJ727" s="167"/>
      <c r="BK727" s="167"/>
      <c r="BL727" s="167"/>
      <c r="BM727" s="167"/>
      <c r="BN727" s="167"/>
      <c r="BO727" s="167"/>
      <c r="BP727" s="167"/>
      <c r="BQ727" s="167"/>
      <c r="BR727" s="167"/>
      <c r="BS727" s="167"/>
      <c r="BT727" s="167"/>
      <c r="BU727" s="167"/>
      <c r="BV727" s="167"/>
      <c r="BW727" s="167"/>
      <c r="BX727" s="170"/>
      <c r="BY727" s="170"/>
      <c r="BZ727" s="170"/>
      <c r="CA727" s="170"/>
      <c r="CB727" s="170"/>
      <c r="CC727" s="170"/>
      <c r="CD727" s="170"/>
      <c r="CE727" s="170"/>
      <c r="CF727" s="170"/>
      <c r="CG727" s="171">
        <f t="shared" si="181"/>
        <v>0</v>
      </c>
      <c r="CH727" s="166"/>
      <c r="CI727" s="283"/>
      <c r="CJ727" s="172"/>
      <c r="CK727" s="154"/>
      <c r="CL727" s="154"/>
      <c r="CM727" s="154"/>
      <c r="CN727" s="154"/>
      <c r="CO727" s="154"/>
      <c r="CP727" s="273"/>
      <c r="CQ727" s="250"/>
      <c r="CR727" s="250"/>
      <c r="CS727" s="250"/>
      <c r="CT727" s="250"/>
      <c r="CU727" s="250"/>
      <c r="CV727" s="250"/>
      <c r="CW727" s="250"/>
      <c r="CX727" s="250"/>
      <c r="CY727" s="250" t="str">
        <f t="shared" si="182"/>
        <v/>
      </c>
      <c r="CZ727" s="178" t="str">
        <f t="shared" si="183"/>
        <v/>
      </c>
      <c r="DA727" s="178" t="str">
        <f t="shared" si="184"/>
        <v/>
      </c>
      <c r="DB727" s="243">
        <f t="shared" si="185"/>
        <v>0</v>
      </c>
      <c r="DC727" s="12">
        <f t="shared" si="186"/>
        <v>0</v>
      </c>
      <c r="DD727" s="271" t="str">
        <f t="shared" si="187"/>
        <v/>
      </c>
      <c r="DE727" s="271" t="str">
        <f t="shared" si="188"/>
        <v/>
      </c>
      <c r="DF727" s="167" t="str">
        <f t="shared" si="189"/>
        <v/>
      </c>
      <c r="DG727" s="271" t="str">
        <f t="shared" si="190"/>
        <v/>
      </c>
      <c r="DH727" s="243" t="str">
        <f t="shared" si="191"/>
        <v/>
      </c>
      <c r="DI727" s="281" t="str">
        <f t="shared" si="192"/>
        <v/>
      </c>
      <c r="DJ727" s="184"/>
      <c r="DK727" s="12" t="str">
        <f t="shared" si="193"/>
        <v/>
      </c>
      <c r="DL727" s="184"/>
      <c r="DM727" s="242" t="str">
        <f t="shared" si="194"/>
        <v/>
      </c>
      <c r="DN727" s="250">
        <f t="shared" si="195"/>
        <v>1</v>
      </c>
      <c r="DO727" s="250">
        <f t="shared" si="196"/>
        <v>1</v>
      </c>
      <c r="DP727" s="250">
        <f t="shared" si="197"/>
        <v>1</v>
      </c>
    </row>
    <row r="728" spans="3:120" ht="20.25" customHeight="1" x14ac:dyDescent="0.2">
      <c r="C728" s="282"/>
      <c r="G728" s="183"/>
      <c r="H728" s="271"/>
      <c r="I728" s="271"/>
      <c r="J728" s="271"/>
      <c r="K728" s="271"/>
      <c r="L728" s="185"/>
      <c r="M728" s="186"/>
      <c r="N728" s="187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53"/>
      <c r="Z728" s="153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53"/>
      <c r="AL728" s="153"/>
      <c r="AM728" s="178" t="str">
        <f t="shared" si="176"/>
        <v/>
      </c>
      <c r="AN728" s="178" t="str">
        <f t="shared" si="177"/>
        <v/>
      </c>
      <c r="AO728" s="214" t="str">
        <f t="shared" si="178"/>
        <v/>
      </c>
      <c r="AP728" s="168"/>
      <c r="AQ728" s="169"/>
      <c r="AR728" s="167" t="str">
        <f t="shared" si="179"/>
        <v/>
      </c>
      <c r="AS728" s="167" t="str">
        <f t="shared" si="180"/>
        <v/>
      </c>
      <c r="AT728" s="167"/>
      <c r="AU728" s="167"/>
      <c r="AV728" s="167"/>
      <c r="AW728" s="167"/>
      <c r="AX728" s="167"/>
      <c r="AY728" s="167"/>
      <c r="AZ728" s="167"/>
      <c r="BA728" s="167"/>
      <c r="BB728" s="167"/>
      <c r="BC728" s="167"/>
      <c r="BD728" s="167"/>
      <c r="BE728" s="167"/>
      <c r="BF728" s="167"/>
      <c r="BG728" s="167"/>
      <c r="BH728" s="167"/>
      <c r="BI728" s="167"/>
      <c r="BJ728" s="167"/>
      <c r="BK728" s="167"/>
      <c r="BL728" s="167"/>
      <c r="BM728" s="167"/>
      <c r="BN728" s="167"/>
      <c r="BO728" s="167"/>
      <c r="BP728" s="167"/>
      <c r="BQ728" s="167"/>
      <c r="BR728" s="167"/>
      <c r="BS728" s="167"/>
      <c r="BT728" s="167"/>
      <c r="BU728" s="167"/>
      <c r="BV728" s="167"/>
      <c r="BW728" s="167"/>
      <c r="BX728" s="170"/>
      <c r="BY728" s="170"/>
      <c r="BZ728" s="170"/>
      <c r="CA728" s="170"/>
      <c r="CB728" s="170"/>
      <c r="CC728" s="170"/>
      <c r="CD728" s="170"/>
      <c r="CE728" s="170"/>
      <c r="CF728" s="170"/>
      <c r="CG728" s="171">
        <f t="shared" si="181"/>
        <v>0</v>
      </c>
      <c r="CH728" s="166"/>
      <c r="CI728" s="283"/>
      <c r="CJ728" s="172"/>
      <c r="CK728" s="154"/>
      <c r="CL728" s="154"/>
      <c r="CM728" s="154"/>
      <c r="CN728" s="154"/>
      <c r="CO728" s="154"/>
      <c r="CP728" s="273"/>
      <c r="CQ728" s="250"/>
      <c r="CR728" s="250"/>
      <c r="CS728" s="250"/>
      <c r="CT728" s="250"/>
      <c r="CU728" s="250"/>
      <c r="CV728" s="250"/>
      <c r="CW728" s="250"/>
      <c r="CX728" s="250"/>
      <c r="CY728" s="250" t="str">
        <f t="shared" si="182"/>
        <v/>
      </c>
      <c r="CZ728" s="178" t="str">
        <f t="shared" si="183"/>
        <v/>
      </c>
      <c r="DA728" s="178" t="str">
        <f t="shared" si="184"/>
        <v/>
      </c>
      <c r="DB728" s="243">
        <f t="shared" si="185"/>
        <v>0</v>
      </c>
      <c r="DC728" s="12">
        <f t="shared" si="186"/>
        <v>0</v>
      </c>
      <c r="DD728" s="271" t="str">
        <f t="shared" si="187"/>
        <v/>
      </c>
      <c r="DE728" s="271" t="str">
        <f t="shared" si="188"/>
        <v/>
      </c>
      <c r="DF728" s="167" t="str">
        <f t="shared" si="189"/>
        <v/>
      </c>
      <c r="DG728" s="271" t="str">
        <f t="shared" si="190"/>
        <v/>
      </c>
      <c r="DH728" s="243" t="str">
        <f t="shared" si="191"/>
        <v/>
      </c>
      <c r="DI728" s="281" t="str">
        <f t="shared" si="192"/>
        <v/>
      </c>
      <c r="DJ728" s="184"/>
      <c r="DK728" s="12" t="str">
        <f t="shared" si="193"/>
        <v/>
      </c>
      <c r="DL728" s="184"/>
      <c r="DM728" s="242" t="str">
        <f t="shared" si="194"/>
        <v/>
      </c>
      <c r="DN728" s="250">
        <f t="shared" si="195"/>
        <v>1</v>
      </c>
      <c r="DO728" s="250">
        <f t="shared" si="196"/>
        <v>1</v>
      </c>
      <c r="DP728" s="250">
        <f t="shared" si="197"/>
        <v>1</v>
      </c>
    </row>
    <row r="729" spans="3:120" ht="20.25" customHeight="1" x14ac:dyDescent="0.2">
      <c r="C729" s="282"/>
      <c r="G729" s="183"/>
      <c r="H729" s="271"/>
      <c r="I729" s="271"/>
      <c r="J729" s="271"/>
      <c r="K729" s="271"/>
      <c r="L729" s="185"/>
      <c r="M729" s="186"/>
      <c r="N729" s="187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53"/>
      <c r="Z729" s="153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53"/>
      <c r="AL729" s="153"/>
      <c r="AM729" s="178" t="str">
        <f t="shared" si="176"/>
        <v/>
      </c>
      <c r="AN729" s="178" t="str">
        <f t="shared" si="177"/>
        <v/>
      </c>
      <c r="AO729" s="214" t="str">
        <f t="shared" si="178"/>
        <v/>
      </c>
      <c r="AP729" s="168"/>
      <c r="AQ729" s="169"/>
      <c r="AR729" s="167" t="str">
        <f t="shared" si="179"/>
        <v/>
      </c>
      <c r="AS729" s="167" t="str">
        <f t="shared" si="180"/>
        <v/>
      </c>
      <c r="AT729" s="167"/>
      <c r="AU729" s="167"/>
      <c r="AV729" s="167"/>
      <c r="AW729" s="167"/>
      <c r="AX729" s="167"/>
      <c r="AY729" s="167"/>
      <c r="AZ729" s="167"/>
      <c r="BA729" s="167"/>
      <c r="BB729" s="167"/>
      <c r="BC729" s="167"/>
      <c r="BD729" s="167"/>
      <c r="BE729" s="167"/>
      <c r="BF729" s="167"/>
      <c r="BG729" s="167"/>
      <c r="BH729" s="167"/>
      <c r="BI729" s="167"/>
      <c r="BJ729" s="167"/>
      <c r="BK729" s="167"/>
      <c r="BL729" s="167"/>
      <c r="BM729" s="167"/>
      <c r="BN729" s="167"/>
      <c r="BO729" s="167"/>
      <c r="BP729" s="167"/>
      <c r="BQ729" s="167"/>
      <c r="BR729" s="167"/>
      <c r="BS729" s="167"/>
      <c r="BT729" s="167"/>
      <c r="BU729" s="167"/>
      <c r="BV729" s="167"/>
      <c r="BW729" s="167"/>
      <c r="BX729" s="170"/>
      <c r="BY729" s="170"/>
      <c r="BZ729" s="170"/>
      <c r="CA729" s="170"/>
      <c r="CB729" s="170"/>
      <c r="CC729" s="170"/>
      <c r="CD729" s="170"/>
      <c r="CE729" s="170"/>
      <c r="CF729" s="170"/>
      <c r="CG729" s="171">
        <f t="shared" si="181"/>
        <v>0</v>
      </c>
      <c r="CH729" s="166"/>
      <c r="CI729" s="283"/>
      <c r="CJ729" s="172"/>
      <c r="CK729" s="154"/>
      <c r="CL729" s="154"/>
      <c r="CM729" s="154"/>
      <c r="CN729" s="154"/>
      <c r="CO729" s="154"/>
      <c r="CP729" s="273"/>
      <c r="CQ729" s="250"/>
      <c r="CR729" s="250"/>
      <c r="CS729" s="250"/>
      <c r="CT729" s="250"/>
      <c r="CU729" s="250"/>
      <c r="CV729" s="250"/>
      <c r="CW729" s="250"/>
      <c r="CX729" s="250"/>
      <c r="CY729" s="250" t="str">
        <f t="shared" si="182"/>
        <v/>
      </c>
      <c r="CZ729" s="178" t="str">
        <f t="shared" si="183"/>
        <v/>
      </c>
      <c r="DA729" s="178" t="str">
        <f t="shared" si="184"/>
        <v/>
      </c>
      <c r="DB729" s="243">
        <f t="shared" si="185"/>
        <v>0</v>
      </c>
      <c r="DC729" s="12">
        <f t="shared" si="186"/>
        <v>0</v>
      </c>
      <c r="DD729" s="271" t="str">
        <f t="shared" si="187"/>
        <v/>
      </c>
      <c r="DE729" s="271" t="str">
        <f t="shared" si="188"/>
        <v/>
      </c>
      <c r="DF729" s="167" t="str">
        <f t="shared" si="189"/>
        <v/>
      </c>
      <c r="DG729" s="271" t="str">
        <f t="shared" si="190"/>
        <v/>
      </c>
      <c r="DH729" s="243" t="str">
        <f t="shared" si="191"/>
        <v/>
      </c>
      <c r="DI729" s="281" t="str">
        <f t="shared" si="192"/>
        <v/>
      </c>
      <c r="DJ729" s="184"/>
      <c r="DK729" s="12" t="str">
        <f t="shared" si="193"/>
        <v/>
      </c>
      <c r="DL729" s="184"/>
      <c r="DM729" s="242" t="str">
        <f t="shared" si="194"/>
        <v/>
      </c>
      <c r="DN729" s="250">
        <f t="shared" si="195"/>
        <v>1</v>
      </c>
      <c r="DO729" s="250">
        <f t="shared" si="196"/>
        <v>1</v>
      </c>
      <c r="DP729" s="250">
        <f t="shared" si="197"/>
        <v>1</v>
      </c>
    </row>
    <row r="730" spans="3:120" ht="20.25" customHeight="1" x14ac:dyDescent="0.2">
      <c r="C730" s="282"/>
      <c r="G730" s="183"/>
      <c r="H730" s="271"/>
      <c r="I730" s="271"/>
      <c r="J730" s="271"/>
      <c r="K730" s="271"/>
      <c r="L730" s="185"/>
      <c r="M730" s="186"/>
      <c r="N730" s="187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53"/>
      <c r="Z730" s="153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53"/>
      <c r="AL730" s="153"/>
      <c r="AM730" s="178" t="str">
        <f t="shared" si="176"/>
        <v/>
      </c>
      <c r="AN730" s="178" t="str">
        <f t="shared" si="177"/>
        <v/>
      </c>
      <c r="AO730" s="214" t="str">
        <f t="shared" si="178"/>
        <v/>
      </c>
      <c r="AP730" s="168"/>
      <c r="AQ730" s="169"/>
      <c r="AR730" s="167" t="str">
        <f t="shared" si="179"/>
        <v/>
      </c>
      <c r="AS730" s="167" t="str">
        <f t="shared" si="180"/>
        <v/>
      </c>
      <c r="AT730" s="167"/>
      <c r="AU730" s="167"/>
      <c r="AV730" s="167"/>
      <c r="AW730" s="167"/>
      <c r="AX730" s="167"/>
      <c r="AY730" s="167"/>
      <c r="AZ730" s="167"/>
      <c r="BA730" s="167"/>
      <c r="BB730" s="167"/>
      <c r="BC730" s="167"/>
      <c r="BD730" s="167"/>
      <c r="BE730" s="167"/>
      <c r="BF730" s="167"/>
      <c r="BG730" s="167"/>
      <c r="BH730" s="167"/>
      <c r="BI730" s="167"/>
      <c r="BJ730" s="167"/>
      <c r="BK730" s="167"/>
      <c r="BL730" s="167"/>
      <c r="BM730" s="167"/>
      <c r="BN730" s="167"/>
      <c r="BO730" s="167"/>
      <c r="BP730" s="167"/>
      <c r="BQ730" s="167"/>
      <c r="BR730" s="167"/>
      <c r="BS730" s="167"/>
      <c r="BT730" s="167"/>
      <c r="BU730" s="167"/>
      <c r="BV730" s="167"/>
      <c r="BW730" s="167"/>
      <c r="BX730" s="170"/>
      <c r="BY730" s="170"/>
      <c r="BZ730" s="170"/>
      <c r="CA730" s="170"/>
      <c r="CB730" s="170"/>
      <c r="CC730" s="170"/>
      <c r="CD730" s="170"/>
      <c r="CE730" s="170"/>
      <c r="CF730" s="170"/>
      <c r="CG730" s="171">
        <f t="shared" si="181"/>
        <v>0</v>
      </c>
      <c r="CH730" s="166"/>
      <c r="CI730" s="283"/>
      <c r="CJ730" s="172"/>
      <c r="CK730" s="154"/>
      <c r="CL730" s="154"/>
      <c r="CM730" s="154"/>
      <c r="CN730" s="154"/>
      <c r="CO730" s="154"/>
      <c r="CP730" s="273"/>
      <c r="CQ730" s="250"/>
      <c r="CR730" s="250"/>
      <c r="CS730" s="250"/>
      <c r="CT730" s="250"/>
      <c r="CU730" s="250"/>
      <c r="CV730" s="250"/>
      <c r="CW730" s="250"/>
      <c r="CX730" s="250"/>
      <c r="CY730" s="250" t="str">
        <f t="shared" si="182"/>
        <v/>
      </c>
      <c r="CZ730" s="178" t="str">
        <f t="shared" si="183"/>
        <v/>
      </c>
      <c r="DA730" s="178" t="str">
        <f t="shared" si="184"/>
        <v/>
      </c>
      <c r="DB730" s="243">
        <f t="shared" si="185"/>
        <v>0</v>
      </c>
      <c r="DC730" s="12">
        <f t="shared" si="186"/>
        <v>0</v>
      </c>
      <c r="DD730" s="271" t="str">
        <f t="shared" si="187"/>
        <v/>
      </c>
      <c r="DE730" s="271" t="str">
        <f t="shared" si="188"/>
        <v/>
      </c>
      <c r="DF730" s="167" t="str">
        <f t="shared" si="189"/>
        <v/>
      </c>
      <c r="DG730" s="271" t="str">
        <f t="shared" si="190"/>
        <v/>
      </c>
      <c r="DH730" s="243" t="str">
        <f t="shared" si="191"/>
        <v/>
      </c>
      <c r="DI730" s="281" t="str">
        <f t="shared" si="192"/>
        <v/>
      </c>
      <c r="DJ730" s="184"/>
      <c r="DK730" s="12" t="str">
        <f t="shared" si="193"/>
        <v/>
      </c>
      <c r="DL730" s="184"/>
      <c r="DM730" s="242" t="str">
        <f t="shared" si="194"/>
        <v/>
      </c>
      <c r="DN730" s="250">
        <f t="shared" si="195"/>
        <v>1</v>
      </c>
      <c r="DO730" s="250">
        <f t="shared" si="196"/>
        <v>1</v>
      </c>
      <c r="DP730" s="250">
        <f t="shared" si="197"/>
        <v>1</v>
      </c>
    </row>
    <row r="731" spans="3:120" ht="20.25" customHeight="1" x14ac:dyDescent="0.2">
      <c r="C731" s="282"/>
      <c r="G731" s="183"/>
      <c r="H731" s="271"/>
      <c r="I731" s="271"/>
      <c r="J731" s="271"/>
      <c r="K731" s="271"/>
      <c r="L731" s="185"/>
      <c r="M731" s="186"/>
      <c r="N731" s="187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53"/>
      <c r="Z731" s="153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53"/>
      <c r="AL731" s="153"/>
      <c r="AM731" s="178" t="str">
        <f t="shared" si="176"/>
        <v/>
      </c>
      <c r="AN731" s="178" t="str">
        <f t="shared" si="177"/>
        <v/>
      </c>
      <c r="AO731" s="214" t="str">
        <f t="shared" si="178"/>
        <v/>
      </c>
      <c r="AP731" s="168"/>
      <c r="AQ731" s="169"/>
      <c r="AR731" s="167" t="str">
        <f t="shared" si="179"/>
        <v/>
      </c>
      <c r="AS731" s="167" t="str">
        <f t="shared" si="180"/>
        <v/>
      </c>
      <c r="AT731" s="167"/>
      <c r="AU731" s="167"/>
      <c r="AV731" s="167"/>
      <c r="AW731" s="167"/>
      <c r="AX731" s="167"/>
      <c r="AY731" s="167"/>
      <c r="AZ731" s="167"/>
      <c r="BA731" s="167"/>
      <c r="BB731" s="167"/>
      <c r="BC731" s="167"/>
      <c r="BD731" s="167"/>
      <c r="BE731" s="167"/>
      <c r="BF731" s="167"/>
      <c r="BG731" s="167"/>
      <c r="BH731" s="167"/>
      <c r="BI731" s="167"/>
      <c r="BJ731" s="167"/>
      <c r="BK731" s="167"/>
      <c r="BL731" s="167"/>
      <c r="BM731" s="167"/>
      <c r="BN731" s="167"/>
      <c r="BO731" s="167"/>
      <c r="BP731" s="167"/>
      <c r="BQ731" s="167"/>
      <c r="BR731" s="167"/>
      <c r="BS731" s="167"/>
      <c r="BT731" s="167"/>
      <c r="BU731" s="167"/>
      <c r="BV731" s="167"/>
      <c r="BW731" s="167"/>
      <c r="BX731" s="170"/>
      <c r="BY731" s="170"/>
      <c r="BZ731" s="170"/>
      <c r="CA731" s="170"/>
      <c r="CB731" s="170"/>
      <c r="CC731" s="170"/>
      <c r="CD731" s="170"/>
      <c r="CE731" s="170"/>
      <c r="CF731" s="170"/>
      <c r="CG731" s="171">
        <f t="shared" si="181"/>
        <v>0</v>
      </c>
      <c r="CH731" s="166"/>
      <c r="CI731" s="283"/>
      <c r="CJ731" s="172"/>
      <c r="CK731" s="154"/>
      <c r="CL731" s="154"/>
      <c r="CM731" s="154"/>
      <c r="CN731" s="154"/>
      <c r="CO731" s="154"/>
      <c r="CP731" s="273"/>
      <c r="CQ731" s="250"/>
      <c r="CR731" s="250"/>
      <c r="CS731" s="250"/>
      <c r="CT731" s="250"/>
      <c r="CU731" s="250"/>
      <c r="CV731" s="250"/>
      <c r="CW731" s="250"/>
      <c r="CX731" s="250"/>
      <c r="CY731" s="250" t="str">
        <f t="shared" si="182"/>
        <v/>
      </c>
      <c r="CZ731" s="178" t="str">
        <f t="shared" si="183"/>
        <v/>
      </c>
      <c r="DA731" s="178" t="str">
        <f t="shared" si="184"/>
        <v/>
      </c>
      <c r="DB731" s="243">
        <f t="shared" si="185"/>
        <v>0</v>
      </c>
      <c r="DC731" s="12">
        <f t="shared" si="186"/>
        <v>0</v>
      </c>
      <c r="DD731" s="271" t="str">
        <f t="shared" si="187"/>
        <v/>
      </c>
      <c r="DE731" s="271" t="str">
        <f t="shared" si="188"/>
        <v/>
      </c>
      <c r="DF731" s="167" t="str">
        <f t="shared" si="189"/>
        <v/>
      </c>
      <c r="DG731" s="271" t="str">
        <f t="shared" si="190"/>
        <v/>
      </c>
      <c r="DH731" s="243" t="str">
        <f t="shared" si="191"/>
        <v/>
      </c>
      <c r="DI731" s="281" t="str">
        <f t="shared" si="192"/>
        <v/>
      </c>
      <c r="DJ731" s="184"/>
      <c r="DK731" s="12" t="str">
        <f t="shared" si="193"/>
        <v/>
      </c>
      <c r="DL731" s="184"/>
      <c r="DM731" s="242" t="str">
        <f t="shared" si="194"/>
        <v/>
      </c>
      <c r="DN731" s="250">
        <f t="shared" si="195"/>
        <v>1</v>
      </c>
      <c r="DO731" s="250">
        <f t="shared" si="196"/>
        <v>1</v>
      </c>
      <c r="DP731" s="250">
        <f t="shared" si="197"/>
        <v>1</v>
      </c>
    </row>
    <row r="732" spans="3:120" ht="20.25" customHeight="1" x14ac:dyDescent="0.2">
      <c r="C732" s="282"/>
      <c r="G732" s="183"/>
      <c r="H732" s="271"/>
      <c r="I732" s="271"/>
      <c r="J732" s="271"/>
      <c r="K732" s="271"/>
      <c r="L732" s="185"/>
      <c r="M732" s="186"/>
      <c r="N732" s="187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53"/>
      <c r="Z732" s="153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53"/>
      <c r="AL732" s="153"/>
      <c r="AM732" s="178" t="str">
        <f t="shared" si="176"/>
        <v/>
      </c>
      <c r="AN732" s="178" t="str">
        <f t="shared" si="177"/>
        <v/>
      </c>
      <c r="AO732" s="214" t="str">
        <f t="shared" si="178"/>
        <v/>
      </c>
      <c r="AP732" s="168"/>
      <c r="AQ732" s="169"/>
      <c r="AR732" s="167" t="str">
        <f t="shared" si="179"/>
        <v/>
      </c>
      <c r="AS732" s="167" t="str">
        <f t="shared" si="180"/>
        <v/>
      </c>
      <c r="AT732" s="167"/>
      <c r="AU732" s="167"/>
      <c r="AV732" s="167"/>
      <c r="AW732" s="167"/>
      <c r="AX732" s="167"/>
      <c r="AY732" s="167"/>
      <c r="AZ732" s="167"/>
      <c r="BA732" s="167"/>
      <c r="BB732" s="167"/>
      <c r="BC732" s="167"/>
      <c r="BD732" s="167"/>
      <c r="BE732" s="167"/>
      <c r="BF732" s="167"/>
      <c r="BG732" s="167"/>
      <c r="BH732" s="167"/>
      <c r="BI732" s="167"/>
      <c r="BJ732" s="167"/>
      <c r="BK732" s="167"/>
      <c r="BL732" s="167"/>
      <c r="BM732" s="167"/>
      <c r="BN732" s="167"/>
      <c r="BO732" s="167"/>
      <c r="BP732" s="167"/>
      <c r="BQ732" s="167"/>
      <c r="BR732" s="167"/>
      <c r="BS732" s="167"/>
      <c r="BT732" s="167"/>
      <c r="BU732" s="167"/>
      <c r="BV732" s="167"/>
      <c r="BW732" s="167"/>
      <c r="BX732" s="170"/>
      <c r="BY732" s="170"/>
      <c r="BZ732" s="170"/>
      <c r="CA732" s="170"/>
      <c r="CB732" s="170"/>
      <c r="CC732" s="170"/>
      <c r="CD732" s="170"/>
      <c r="CE732" s="170"/>
      <c r="CF732" s="170"/>
      <c r="CG732" s="171">
        <f t="shared" si="181"/>
        <v>0</v>
      </c>
      <c r="CH732" s="166"/>
      <c r="CI732" s="283"/>
      <c r="CJ732" s="172"/>
      <c r="CK732" s="154"/>
      <c r="CL732" s="154"/>
      <c r="CM732" s="154"/>
      <c r="CN732" s="154"/>
      <c r="CO732" s="154"/>
      <c r="CP732" s="273"/>
      <c r="CQ732" s="250"/>
      <c r="CR732" s="250"/>
      <c r="CS732" s="250"/>
      <c r="CT732" s="250"/>
      <c r="CU732" s="250"/>
      <c r="CV732" s="250"/>
      <c r="CW732" s="250"/>
      <c r="CX732" s="250"/>
      <c r="CY732" s="250" t="str">
        <f t="shared" si="182"/>
        <v/>
      </c>
      <c r="CZ732" s="178" t="str">
        <f t="shared" si="183"/>
        <v/>
      </c>
      <c r="DA732" s="178" t="str">
        <f t="shared" si="184"/>
        <v/>
      </c>
      <c r="DB732" s="243">
        <f t="shared" si="185"/>
        <v>0</v>
      </c>
      <c r="DC732" s="12">
        <f t="shared" si="186"/>
        <v>0</v>
      </c>
      <c r="DD732" s="271" t="str">
        <f t="shared" si="187"/>
        <v/>
      </c>
      <c r="DE732" s="271" t="str">
        <f t="shared" si="188"/>
        <v/>
      </c>
      <c r="DF732" s="167" t="str">
        <f t="shared" si="189"/>
        <v/>
      </c>
      <c r="DG732" s="271" t="str">
        <f t="shared" si="190"/>
        <v/>
      </c>
      <c r="DH732" s="243" t="str">
        <f t="shared" si="191"/>
        <v/>
      </c>
      <c r="DI732" s="281" t="str">
        <f t="shared" si="192"/>
        <v/>
      </c>
      <c r="DJ732" s="184"/>
      <c r="DK732" s="12" t="str">
        <f t="shared" si="193"/>
        <v/>
      </c>
      <c r="DL732" s="184"/>
      <c r="DM732" s="242" t="str">
        <f t="shared" si="194"/>
        <v/>
      </c>
      <c r="DN732" s="250">
        <f t="shared" si="195"/>
        <v>1</v>
      </c>
      <c r="DO732" s="250">
        <f t="shared" si="196"/>
        <v>1</v>
      </c>
      <c r="DP732" s="250">
        <f t="shared" si="197"/>
        <v>1</v>
      </c>
    </row>
    <row r="733" spans="3:120" ht="20.25" customHeight="1" x14ac:dyDescent="0.2">
      <c r="C733" s="282"/>
      <c r="G733" s="183"/>
      <c r="H733" s="271"/>
      <c r="I733" s="271"/>
      <c r="J733" s="271"/>
      <c r="K733" s="271"/>
      <c r="L733" s="185"/>
      <c r="M733" s="186"/>
      <c r="N733" s="187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53"/>
      <c r="Z733" s="153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53"/>
      <c r="AL733" s="153"/>
      <c r="AM733" s="178" t="str">
        <f t="shared" si="176"/>
        <v/>
      </c>
      <c r="AN733" s="178" t="str">
        <f t="shared" si="177"/>
        <v/>
      </c>
      <c r="AO733" s="214" t="str">
        <f t="shared" si="178"/>
        <v/>
      </c>
      <c r="AP733" s="168"/>
      <c r="AQ733" s="169"/>
      <c r="AR733" s="167" t="str">
        <f t="shared" si="179"/>
        <v/>
      </c>
      <c r="AS733" s="167" t="str">
        <f t="shared" si="180"/>
        <v/>
      </c>
      <c r="AT733" s="167"/>
      <c r="AU733" s="167"/>
      <c r="AV733" s="167"/>
      <c r="AW733" s="167"/>
      <c r="AX733" s="167"/>
      <c r="AY733" s="167"/>
      <c r="AZ733" s="167"/>
      <c r="BA733" s="167"/>
      <c r="BB733" s="167"/>
      <c r="BC733" s="167"/>
      <c r="BD733" s="167"/>
      <c r="BE733" s="167"/>
      <c r="BF733" s="167"/>
      <c r="BG733" s="167"/>
      <c r="BH733" s="167"/>
      <c r="BI733" s="167"/>
      <c r="BJ733" s="167"/>
      <c r="BK733" s="167"/>
      <c r="BL733" s="167"/>
      <c r="BM733" s="167"/>
      <c r="BN733" s="167"/>
      <c r="BO733" s="167"/>
      <c r="BP733" s="167"/>
      <c r="BQ733" s="167"/>
      <c r="BR733" s="167"/>
      <c r="BS733" s="167"/>
      <c r="BT733" s="167"/>
      <c r="BU733" s="167"/>
      <c r="BV733" s="167"/>
      <c r="BW733" s="167"/>
      <c r="BX733" s="170"/>
      <c r="BY733" s="170"/>
      <c r="BZ733" s="170"/>
      <c r="CA733" s="170"/>
      <c r="CB733" s="170"/>
      <c r="CC733" s="170"/>
      <c r="CD733" s="170"/>
      <c r="CE733" s="170"/>
      <c r="CF733" s="170"/>
      <c r="CG733" s="171">
        <f t="shared" si="181"/>
        <v>0</v>
      </c>
      <c r="CH733" s="166"/>
      <c r="CI733" s="283"/>
      <c r="CJ733" s="172"/>
      <c r="CK733" s="154"/>
      <c r="CL733" s="154"/>
      <c r="CM733" s="154"/>
      <c r="CN733" s="154"/>
      <c r="CO733" s="154"/>
      <c r="CP733" s="273"/>
      <c r="CQ733" s="250"/>
      <c r="CR733" s="250"/>
      <c r="CS733" s="250"/>
      <c r="CT733" s="250"/>
      <c r="CU733" s="250"/>
      <c r="CV733" s="250"/>
      <c r="CW733" s="250"/>
      <c r="CX733" s="250"/>
      <c r="CY733" s="250" t="str">
        <f t="shared" si="182"/>
        <v/>
      </c>
      <c r="CZ733" s="178" t="str">
        <f t="shared" si="183"/>
        <v/>
      </c>
      <c r="DA733" s="178" t="str">
        <f t="shared" si="184"/>
        <v/>
      </c>
      <c r="DB733" s="243">
        <f t="shared" si="185"/>
        <v>0</v>
      </c>
      <c r="DC733" s="12">
        <f t="shared" si="186"/>
        <v>0</v>
      </c>
      <c r="DD733" s="271" t="str">
        <f t="shared" si="187"/>
        <v/>
      </c>
      <c r="DE733" s="271" t="str">
        <f t="shared" si="188"/>
        <v/>
      </c>
      <c r="DF733" s="167" t="str">
        <f t="shared" si="189"/>
        <v/>
      </c>
      <c r="DG733" s="271" t="str">
        <f t="shared" si="190"/>
        <v/>
      </c>
      <c r="DH733" s="243" t="str">
        <f t="shared" si="191"/>
        <v/>
      </c>
      <c r="DI733" s="281" t="str">
        <f t="shared" si="192"/>
        <v/>
      </c>
      <c r="DJ733" s="184"/>
      <c r="DK733" s="12" t="str">
        <f t="shared" si="193"/>
        <v/>
      </c>
      <c r="DL733" s="184"/>
      <c r="DM733" s="242" t="str">
        <f t="shared" si="194"/>
        <v/>
      </c>
      <c r="DN733" s="250">
        <f t="shared" si="195"/>
        <v>1</v>
      </c>
      <c r="DO733" s="250">
        <f t="shared" si="196"/>
        <v>1</v>
      </c>
      <c r="DP733" s="250">
        <f t="shared" si="197"/>
        <v>1</v>
      </c>
    </row>
    <row r="734" spans="3:120" ht="20.25" customHeight="1" x14ac:dyDescent="0.2">
      <c r="C734" s="282"/>
      <c r="G734" s="183"/>
      <c r="H734" s="271"/>
      <c r="I734" s="271"/>
      <c r="J734" s="271"/>
      <c r="K734" s="271"/>
      <c r="L734" s="185"/>
      <c r="M734" s="186"/>
      <c r="N734" s="187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53"/>
      <c r="Z734" s="153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53"/>
      <c r="AL734" s="153"/>
      <c r="AM734" s="178" t="str">
        <f t="shared" si="176"/>
        <v/>
      </c>
      <c r="AN734" s="178" t="str">
        <f t="shared" si="177"/>
        <v/>
      </c>
      <c r="AO734" s="214" t="str">
        <f t="shared" si="178"/>
        <v/>
      </c>
      <c r="AP734" s="168"/>
      <c r="AQ734" s="169"/>
      <c r="AR734" s="167" t="str">
        <f t="shared" si="179"/>
        <v/>
      </c>
      <c r="AS734" s="167" t="str">
        <f t="shared" si="180"/>
        <v/>
      </c>
      <c r="AT734" s="167"/>
      <c r="AU734" s="167"/>
      <c r="AV734" s="167"/>
      <c r="AW734" s="167"/>
      <c r="AX734" s="167"/>
      <c r="AY734" s="167"/>
      <c r="AZ734" s="167"/>
      <c r="BA734" s="167"/>
      <c r="BB734" s="167"/>
      <c r="BC734" s="167"/>
      <c r="BD734" s="167"/>
      <c r="BE734" s="167"/>
      <c r="BF734" s="167"/>
      <c r="BG734" s="167"/>
      <c r="BH734" s="167"/>
      <c r="BI734" s="167"/>
      <c r="BJ734" s="167"/>
      <c r="BK734" s="167"/>
      <c r="BL734" s="167"/>
      <c r="BM734" s="167"/>
      <c r="BN734" s="167"/>
      <c r="BO734" s="167"/>
      <c r="BP734" s="167"/>
      <c r="BQ734" s="167"/>
      <c r="BR734" s="167"/>
      <c r="BS734" s="167"/>
      <c r="BT734" s="167"/>
      <c r="BU734" s="167"/>
      <c r="BV734" s="167"/>
      <c r="BW734" s="167"/>
      <c r="BX734" s="170"/>
      <c r="BY734" s="170"/>
      <c r="BZ734" s="170"/>
      <c r="CA734" s="170"/>
      <c r="CB734" s="170"/>
      <c r="CC734" s="170"/>
      <c r="CD734" s="170"/>
      <c r="CE734" s="170"/>
      <c r="CF734" s="170"/>
      <c r="CG734" s="171">
        <f t="shared" si="181"/>
        <v>0</v>
      </c>
      <c r="CH734" s="166"/>
      <c r="CI734" s="283"/>
      <c r="CJ734" s="172"/>
      <c r="CK734" s="154"/>
      <c r="CL734" s="154"/>
      <c r="CM734" s="154"/>
      <c r="CN734" s="154"/>
      <c r="CO734" s="154"/>
      <c r="CP734" s="273"/>
      <c r="CQ734" s="250"/>
      <c r="CR734" s="250"/>
      <c r="CS734" s="250"/>
      <c r="CT734" s="250"/>
      <c r="CU734" s="250"/>
      <c r="CV734" s="250"/>
      <c r="CW734" s="250"/>
      <c r="CX734" s="250"/>
      <c r="CY734" s="250" t="str">
        <f t="shared" si="182"/>
        <v/>
      </c>
      <c r="CZ734" s="178" t="str">
        <f t="shared" si="183"/>
        <v/>
      </c>
      <c r="DA734" s="178" t="str">
        <f t="shared" si="184"/>
        <v/>
      </c>
      <c r="DB734" s="243">
        <f t="shared" si="185"/>
        <v>0</v>
      </c>
      <c r="DC734" s="12">
        <f t="shared" si="186"/>
        <v>0</v>
      </c>
      <c r="DD734" s="271" t="str">
        <f t="shared" si="187"/>
        <v/>
      </c>
      <c r="DE734" s="271" t="str">
        <f t="shared" si="188"/>
        <v/>
      </c>
      <c r="DF734" s="167" t="str">
        <f t="shared" si="189"/>
        <v/>
      </c>
      <c r="DG734" s="271" t="str">
        <f t="shared" si="190"/>
        <v/>
      </c>
      <c r="DH734" s="243" t="str">
        <f t="shared" si="191"/>
        <v/>
      </c>
      <c r="DI734" s="281" t="str">
        <f t="shared" si="192"/>
        <v/>
      </c>
      <c r="DJ734" s="184"/>
      <c r="DK734" s="12" t="str">
        <f t="shared" si="193"/>
        <v/>
      </c>
      <c r="DL734" s="184"/>
      <c r="DM734" s="242" t="str">
        <f t="shared" si="194"/>
        <v/>
      </c>
      <c r="DN734" s="250">
        <f t="shared" si="195"/>
        <v>1</v>
      </c>
      <c r="DO734" s="250">
        <f t="shared" si="196"/>
        <v>1</v>
      </c>
      <c r="DP734" s="250">
        <f t="shared" si="197"/>
        <v>1</v>
      </c>
    </row>
    <row r="735" spans="3:120" ht="20.25" customHeight="1" x14ac:dyDescent="0.2">
      <c r="C735" s="282"/>
      <c r="G735" s="183"/>
      <c r="H735" s="271"/>
      <c r="I735" s="271"/>
      <c r="J735" s="271"/>
      <c r="K735" s="271"/>
      <c r="L735" s="185"/>
      <c r="M735" s="186"/>
      <c r="N735" s="187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53"/>
      <c r="Z735" s="153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53"/>
      <c r="AL735" s="153"/>
      <c r="AM735" s="178" t="str">
        <f t="shared" si="176"/>
        <v/>
      </c>
      <c r="AN735" s="178" t="str">
        <f t="shared" si="177"/>
        <v/>
      </c>
      <c r="AO735" s="214" t="str">
        <f t="shared" si="178"/>
        <v/>
      </c>
      <c r="AP735" s="168"/>
      <c r="AQ735" s="169"/>
      <c r="AR735" s="167" t="str">
        <f t="shared" si="179"/>
        <v/>
      </c>
      <c r="AS735" s="167" t="str">
        <f t="shared" si="180"/>
        <v/>
      </c>
      <c r="AT735" s="167"/>
      <c r="AU735" s="167"/>
      <c r="AV735" s="167"/>
      <c r="AW735" s="167"/>
      <c r="AX735" s="167"/>
      <c r="AY735" s="167"/>
      <c r="AZ735" s="167"/>
      <c r="BA735" s="167"/>
      <c r="BB735" s="167"/>
      <c r="BC735" s="167"/>
      <c r="BD735" s="167"/>
      <c r="BE735" s="167"/>
      <c r="BF735" s="167"/>
      <c r="BG735" s="167"/>
      <c r="BH735" s="167"/>
      <c r="BI735" s="167"/>
      <c r="BJ735" s="167"/>
      <c r="BK735" s="167"/>
      <c r="BL735" s="167"/>
      <c r="BM735" s="167"/>
      <c r="BN735" s="167"/>
      <c r="BO735" s="167"/>
      <c r="BP735" s="167"/>
      <c r="BQ735" s="167"/>
      <c r="BR735" s="167"/>
      <c r="BS735" s="167"/>
      <c r="BT735" s="167"/>
      <c r="BU735" s="167"/>
      <c r="BV735" s="167"/>
      <c r="BW735" s="167"/>
      <c r="BX735" s="170"/>
      <c r="BY735" s="170"/>
      <c r="BZ735" s="170"/>
      <c r="CA735" s="170"/>
      <c r="CB735" s="170"/>
      <c r="CC735" s="170"/>
      <c r="CD735" s="170"/>
      <c r="CE735" s="170"/>
      <c r="CF735" s="170"/>
      <c r="CG735" s="171">
        <f t="shared" si="181"/>
        <v>0</v>
      </c>
      <c r="CH735" s="166"/>
      <c r="CI735" s="283"/>
      <c r="CJ735" s="172"/>
      <c r="CK735" s="154"/>
      <c r="CL735" s="154"/>
      <c r="CM735" s="154"/>
      <c r="CN735" s="154"/>
      <c r="CO735" s="154"/>
      <c r="CP735" s="273"/>
      <c r="CQ735" s="250"/>
      <c r="CR735" s="250"/>
      <c r="CS735" s="250"/>
      <c r="CT735" s="250"/>
      <c r="CU735" s="250"/>
      <c r="CV735" s="250"/>
      <c r="CW735" s="250"/>
      <c r="CX735" s="250"/>
      <c r="CY735" s="250" t="str">
        <f t="shared" si="182"/>
        <v/>
      </c>
      <c r="CZ735" s="178" t="str">
        <f t="shared" si="183"/>
        <v/>
      </c>
      <c r="DA735" s="178" t="str">
        <f t="shared" si="184"/>
        <v/>
      </c>
      <c r="DB735" s="243">
        <f t="shared" si="185"/>
        <v>0</v>
      </c>
      <c r="DC735" s="12">
        <f t="shared" si="186"/>
        <v>0</v>
      </c>
      <c r="DD735" s="271" t="str">
        <f t="shared" si="187"/>
        <v/>
      </c>
      <c r="DE735" s="271" t="str">
        <f t="shared" si="188"/>
        <v/>
      </c>
      <c r="DF735" s="167" t="str">
        <f t="shared" si="189"/>
        <v/>
      </c>
      <c r="DG735" s="271" t="str">
        <f t="shared" si="190"/>
        <v/>
      </c>
      <c r="DH735" s="243" t="str">
        <f t="shared" si="191"/>
        <v/>
      </c>
      <c r="DI735" s="281" t="str">
        <f t="shared" si="192"/>
        <v/>
      </c>
      <c r="DJ735" s="184"/>
      <c r="DK735" s="12" t="str">
        <f t="shared" si="193"/>
        <v/>
      </c>
      <c r="DL735" s="184"/>
      <c r="DM735" s="242" t="str">
        <f t="shared" si="194"/>
        <v/>
      </c>
      <c r="DN735" s="250">
        <f t="shared" si="195"/>
        <v>1</v>
      </c>
      <c r="DO735" s="250">
        <f t="shared" si="196"/>
        <v>1</v>
      </c>
      <c r="DP735" s="250">
        <f t="shared" si="197"/>
        <v>1</v>
      </c>
    </row>
    <row r="736" spans="3:120" ht="20.25" customHeight="1" x14ac:dyDescent="0.2">
      <c r="C736" s="282"/>
      <c r="G736" s="183"/>
      <c r="H736" s="271"/>
      <c r="I736" s="271"/>
      <c r="J736" s="271"/>
      <c r="K736" s="271"/>
      <c r="L736" s="185"/>
      <c r="M736" s="186"/>
      <c r="N736" s="187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53"/>
      <c r="Z736" s="153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53"/>
      <c r="AL736" s="153"/>
      <c r="AM736" s="178" t="str">
        <f t="shared" si="176"/>
        <v/>
      </c>
      <c r="AN736" s="178" t="str">
        <f t="shared" si="177"/>
        <v/>
      </c>
      <c r="AO736" s="214" t="str">
        <f t="shared" si="178"/>
        <v/>
      </c>
      <c r="AP736" s="168"/>
      <c r="AQ736" s="169"/>
      <c r="AR736" s="167" t="str">
        <f t="shared" si="179"/>
        <v/>
      </c>
      <c r="AS736" s="167" t="str">
        <f t="shared" si="180"/>
        <v/>
      </c>
      <c r="AT736" s="167"/>
      <c r="AU736" s="167"/>
      <c r="AV736" s="167"/>
      <c r="AW736" s="167"/>
      <c r="AX736" s="167"/>
      <c r="AY736" s="167"/>
      <c r="AZ736" s="167"/>
      <c r="BA736" s="167"/>
      <c r="BB736" s="167"/>
      <c r="BC736" s="167"/>
      <c r="BD736" s="167"/>
      <c r="BE736" s="167"/>
      <c r="BF736" s="167"/>
      <c r="BG736" s="167"/>
      <c r="BH736" s="167"/>
      <c r="BI736" s="167"/>
      <c r="BJ736" s="167"/>
      <c r="BK736" s="167"/>
      <c r="BL736" s="167"/>
      <c r="BM736" s="167"/>
      <c r="BN736" s="167"/>
      <c r="BO736" s="167"/>
      <c r="BP736" s="167"/>
      <c r="BQ736" s="167"/>
      <c r="BR736" s="167"/>
      <c r="BS736" s="167"/>
      <c r="BT736" s="167"/>
      <c r="BU736" s="167"/>
      <c r="BV736" s="167"/>
      <c r="BW736" s="167"/>
      <c r="BX736" s="170"/>
      <c r="BY736" s="170"/>
      <c r="BZ736" s="170"/>
      <c r="CA736" s="170"/>
      <c r="CB736" s="170"/>
      <c r="CC736" s="170"/>
      <c r="CD736" s="170"/>
      <c r="CE736" s="170"/>
      <c r="CF736" s="170"/>
      <c r="CG736" s="171">
        <f t="shared" si="181"/>
        <v>0</v>
      </c>
      <c r="CH736" s="166"/>
      <c r="CI736" s="283"/>
      <c r="CJ736" s="172"/>
      <c r="CK736" s="154"/>
      <c r="CL736" s="154"/>
      <c r="CM736" s="154"/>
      <c r="CN736" s="154"/>
      <c r="CO736" s="154"/>
      <c r="CP736" s="273"/>
      <c r="CQ736" s="250"/>
      <c r="CR736" s="250"/>
      <c r="CS736" s="250"/>
      <c r="CT736" s="250"/>
      <c r="CU736" s="250"/>
      <c r="CV736" s="250"/>
      <c r="CW736" s="250"/>
      <c r="CX736" s="250"/>
      <c r="CY736" s="250" t="str">
        <f t="shared" si="182"/>
        <v/>
      </c>
      <c r="CZ736" s="178" t="str">
        <f t="shared" si="183"/>
        <v/>
      </c>
      <c r="DA736" s="178" t="str">
        <f t="shared" si="184"/>
        <v/>
      </c>
      <c r="DB736" s="243">
        <f t="shared" si="185"/>
        <v>0</v>
      </c>
      <c r="DC736" s="12">
        <f t="shared" si="186"/>
        <v>0</v>
      </c>
      <c r="DD736" s="271" t="str">
        <f t="shared" si="187"/>
        <v/>
      </c>
      <c r="DE736" s="271" t="str">
        <f t="shared" si="188"/>
        <v/>
      </c>
      <c r="DF736" s="167" t="str">
        <f t="shared" si="189"/>
        <v/>
      </c>
      <c r="DG736" s="271" t="str">
        <f t="shared" si="190"/>
        <v/>
      </c>
      <c r="DH736" s="243" t="str">
        <f t="shared" si="191"/>
        <v/>
      </c>
      <c r="DI736" s="281" t="str">
        <f t="shared" si="192"/>
        <v/>
      </c>
      <c r="DJ736" s="184"/>
      <c r="DK736" s="12" t="str">
        <f t="shared" si="193"/>
        <v/>
      </c>
      <c r="DL736" s="184"/>
      <c r="DM736" s="242" t="str">
        <f t="shared" si="194"/>
        <v/>
      </c>
      <c r="DN736" s="250">
        <f t="shared" si="195"/>
        <v>1</v>
      </c>
      <c r="DO736" s="250">
        <f t="shared" si="196"/>
        <v>1</v>
      </c>
      <c r="DP736" s="250">
        <f t="shared" si="197"/>
        <v>1</v>
      </c>
    </row>
    <row r="737" spans="3:120" ht="20.25" customHeight="1" x14ac:dyDescent="0.2">
      <c r="C737" s="282"/>
      <c r="G737" s="183"/>
      <c r="H737" s="271"/>
      <c r="I737" s="271"/>
      <c r="J737" s="271"/>
      <c r="K737" s="271"/>
      <c r="L737" s="185"/>
      <c r="M737" s="186"/>
      <c r="N737" s="187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53"/>
      <c r="Z737" s="153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53"/>
      <c r="AL737" s="153"/>
      <c r="AM737" s="178" t="str">
        <f t="shared" si="176"/>
        <v/>
      </c>
      <c r="AN737" s="178" t="str">
        <f t="shared" si="177"/>
        <v/>
      </c>
      <c r="AO737" s="214" t="str">
        <f t="shared" si="178"/>
        <v/>
      </c>
      <c r="AP737" s="168"/>
      <c r="AQ737" s="169"/>
      <c r="AR737" s="167" t="str">
        <f t="shared" si="179"/>
        <v/>
      </c>
      <c r="AS737" s="167" t="str">
        <f t="shared" si="180"/>
        <v/>
      </c>
      <c r="AT737" s="167"/>
      <c r="AU737" s="167"/>
      <c r="AV737" s="167"/>
      <c r="AW737" s="167"/>
      <c r="AX737" s="167"/>
      <c r="AY737" s="167"/>
      <c r="AZ737" s="167"/>
      <c r="BA737" s="167"/>
      <c r="BB737" s="167"/>
      <c r="BC737" s="167"/>
      <c r="BD737" s="167"/>
      <c r="BE737" s="167"/>
      <c r="BF737" s="167"/>
      <c r="BG737" s="167"/>
      <c r="BH737" s="167"/>
      <c r="BI737" s="167"/>
      <c r="BJ737" s="167"/>
      <c r="BK737" s="167"/>
      <c r="BL737" s="167"/>
      <c r="BM737" s="167"/>
      <c r="BN737" s="167"/>
      <c r="BO737" s="167"/>
      <c r="BP737" s="167"/>
      <c r="BQ737" s="167"/>
      <c r="BR737" s="167"/>
      <c r="BS737" s="167"/>
      <c r="BT737" s="167"/>
      <c r="BU737" s="167"/>
      <c r="BV737" s="167"/>
      <c r="BW737" s="167"/>
      <c r="BX737" s="170"/>
      <c r="BY737" s="170"/>
      <c r="BZ737" s="170"/>
      <c r="CA737" s="170"/>
      <c r="CB737" s="170"/>
      <c r="CC737" s="170"/>
      <c r="CD737" s="170"/>
      <c r="CE737" s="170"/>
      <c r="CF737" s="170"/>
      <c r="CG737" s="171">
        <f t="shared" si="181"/>
        <v>0</v>
      </c>
      <c r="CH737" s="166"/>
      <c r="CI737" s="283"/>
      <c r="CJ737" s="172"/>
      <c r="CK737" s="154"/>
      <c r="CL737" s="154"/>
      <c r="CM737" s="154"/>
      <c r="CN737" s="154"/>
      <c r="CO737" s="154"/>
      <c r="CP737" s="273"/>
      <c r="CQ737" s="250"/>
      <c r="CR737" s="250"/>
      <c r="CS737" s="250"/>
      <c r="CT737" s="250"/>
      <c r="CU737" s="250"/>
      <c r="CV737" s="250"/>
      <c r="CW737" s="250"/>
      <c r="CX737" s="250"/>
      <c r="CY737" s="250" t="str">
        <f t="shared" si="182"/>
        <v/>
      </c>
      <c r="CZ737" s="178" t="str">
        <f t="shared" si="183"/>
        <v/>
      </c>
      <c r="DA737" s="178" t="str">
        <f t="shared" si="184"/>
        <v/>
      </c>
      <c r="DB737" s="243">
        <f t="shared" si="185"/>
        <v>0</v>
      </c>
      <c r="DC737" s="12">
        <f t="shared" si="186"/>
        <v>0</v>
      </c>
      <c r="DD737" s="271" t="str">
        <f t="shared" si="187"/>
        <v/>
      </c>
      <c r="DE737" s="271" t="str">
        <f t="shared" si="188"/>
        <v/>
      </c>
      <c r="DF737" s="167" t="str">
        <f t="shared" si="189"/>
        <v/>
      </c>
      <c r="DG737" s="271" t="str">
        <f t="shared" si="190"/>
        <v/>
      </c>
      <c r="DH737" s="243" t="str">
        <f t="shared" si="191"/>
        <v/>
      </c>
      <c r="DI737" s="281" t="str">
        <f t="shared" si="192"/>
        <v/>
      </c>
      <c r="DJ737" s="184"/>
      <c r="DK737" s="12" t="str">
        <f t="shared" si="193"/>
        <v/>
      </c>
      <c r="DL737" s="184"/>
      <c r="DM737" s="242" t="str">
        <f t="shared" si="194"/>
        <v/>
      </c>
      <c r="DN737" s="250">
        <f t="shared" si="195"/>
        <v>1</v>
      </c>
      <c r="DO737" s="250">
        <f t="shared" si="196"/>
        <v>1</v>
      </c>
      <c r="DP737" s="250">
        <f t="shared" si="197"/>
        <v>1</v>
      </c>
    </row>
    <row r="738" spans="3:120" ht="20.25" customHeight="1" x14ac:dyDescent="0.2">
      <c r="C738" s="282"/>
      <c r="G738" s="183"/>
      <c r="H738" s="271"/>
      <c r="I738" s="271"/>
      <c r="J738" s="271"/>
      <c r="K738" s="271"/>
      <c r="L738" s="185"/>
      <c r="M738" s="186"/>
      <c r="N738" s="187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53"/>
      <c r="Z738" s="153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53"/>
      <c r="AL738" s="153"/>
      <c r="AM738" s="178" t="str">
        <f t="shared" si="176"/>
        <v/>
      </c>
      <c r="AN738" s="178" t="str">
        <f t="shared" si="177"/>
        <v/>
      </c>
      <c r="AO738" s="214" t="str">
        <f t="shared" si="178"/>
        <v/>
      </c>
      <c r="AP738" s="168"/>
      <c r="AQ738" s="169"/>
      <c r="AR738" s="167" t="str">
        <f t="shared" si="179"/>
        <v/>
      </c>
      <c r="AS738" s="167" t="str">
        <f t="shared" si="180"/>
        <v/>
      </c>
      <c r="AT738" s="167"/>
      <c r="AU738" s="167"/>
      <c r="AV738" s="167"/>
      <c r="AW738" s="167"/>
      <c r="AX738" s="167"/>
      <c r="AY738" s="167"/>
      <c r="AZ738" s="167"/>
      <c r="BA738" s="167"/>
      <c r="BB738" s="167"/>
      <c r="BC738" s="167"/>
      <c r="BD738" s="167"/>
      <c r="BE738" s="167"/>
      <c r="BF738" s="167"/>
      <c r="BG738" s="167"/>
      <c r="BH738" s="167"/>
      <c r="BI738" s="167"/>
      <c r="BJ738" s="167"/>
      <c r="BK738" s="167"/>
      <c r="BL738" s="167"/>
      <c r="BM738" s="167"/>
      <c r="BN738" s="167"/>
      <c r="BO738" s="167"/>
      <c r="BP738" s="167"/>
      <c r="BQ738" s="167"/>
      <c r="BR738" s="167"/>
      <c r="BS738" s="167"/>
      <c r="BT738" s="167"/>
      <c r="BU738" s="167"/>
      <c r="BV738" s="167"/>
      <c r="BW738" s="167"/>
      <c r="BX738" s="170"/>
      <c r="BY738" s="170"/>
      <c r="BZ738" s="170"/>
      <c r="CA738" s="170"/>
      <c r="CB738" s="170"/>
      <c r="CC738" s="170"/>
      <c r="CD738" s="170"/>
      <c r="CE738" s="170"/>
      <c r="CF738" s="170"/>
      <c r="CG738" s="171">
        <f t="shared" si="181"/>
        <v>0</v>
      </c>
      <c r="CH738" s="166"/>
      <c r="CI738" s="283"/>
      <c r="CJ738" s="172"/>
      <c r="CK738" s="154"/>
      <c r="CL738" s="154"/>
      <c r="CM738" s="154"/>
      <c r="CN738" s="154"/>
      <c r="CO738" s="154"/>
      <c r="CP738" s="273"/>
      <c r="CQ738" s="250"/>
      <c r="CR738" s="250"/>
      <c r="CS738" s="250"/>
      <c r="CT738" s="250"/>
      <c r="CU738" s="250"/>
      <c r="CV738" s="250"/>
      <c r="CW738" s="250"/>
      <c r="CX738" s="250"/>
      <c r="CY738" s="250" t="str">
        <f t="shared" si="182"/>
        <v/>
      </c>
      <c r="CZ738" s="178" t="str">
        <f t="shared" si="183"/>
        <v/>
      </c>
      <c r="DA738" s="178" t="str">
        <f t="shared" si="184"/>
        <v/>
      </c>
      <c r="DB738" s="243">
        <f t="shared" si="185"/>
        <v>0</v>
      </c>
      <c r="DC738" s="12">
        <f t="shared" si="186"/>
        <v>0</v>
      </c>
      <c r="DD738" s="271" t="str">
        <f t="shared" si="187"/>
        <v/>
      </c>
      <c r="DE738" s="271" t="str">
        <f t="shared" si="188"/>
        <v/>
      </c>
      <c r="DF738" s="167" t="str">
        <f t="shared" si="189"/>
        <v/>
      </c>
      <c r="DG738" s="271" t="str">
        <f t="shared" si="190"/>
        <v/>
      </c>
      <c r="DH738" s="243" t="str">
        <f t="shared" si="191"/>
        <v/>
      </c>
      <c r="DI738" s="281" t="str">
        <f t="shared" si="192"/>
        <v/>
      </c>
      <c r="DJ738" s="184"/>
      <c r="DK738" s="12" t="str">
        <f t="shared" si="193"/>
        <v/>
      </c>
      <c r="DL738" s="184"/>
      <c r="DM738" s="242" t="str">
        <f t="shared" si="194"/>
        <v/>
      </c>
      <c r="DN738" s="250">
        <f t="shared" si="195"/>
        <v>1</v>
      </c>
      <c r="DO738" s="250">
        <f t="shared" si="196"/>
        <v>1</v>
      </c>
      <c r="DP738" s="250">
        <f t="shared" si="197"/>
        <v>1</v>
      </c>
    </row>
    <row r="739" spans="3:120" ht="20.25" customHeight="1" x14ac:dyDescent="0.2">
      <c r="C739" s="282"/>
      <c r="G739" s="183"/>
      <c r="H739" s="271"/>
      <c r="I739" s="271"/>
      <c r="J739" s="271"/>
      <c r="K739" s="271"/>
      <c r="L739" s="185"/>
      <c r="M739" s="186"/>
      <c r="N739" s="187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53"/>
      <c r="Z739" s="153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53"/>
      <c r="AL739" s="153"/>
      <c r="AM739" s="178" t="str">
        <f t="shared" si="176"/>
        <v/>
      </c>
      <c r="AN739" s="178" t="str">
        <f t="shared" si="177"/>
        <v/>
      </c>
      <c r="AO739" s="214" t="str">
        <f t="shared" si="178"/>
        <v/>
      </c>
      <c r="AP739" s="168"/>
      <c r="AQ739" s="169"/>
      <c r="AR739" s="167" t="str">
        <f t="shared" si="179"/>
        <v/>
      </c>
      <c r="AS739" s="167" t="str">
        <f t="shared" si="180"/>
        <v/>
      </c>
      <c r="AT739" s="167"/>
      <c r="AU739" s="167"/>
      <c r="AV739" s="167"/>
      <c r="AW739" s="167"/>
      <c r="AX739" s="167"/>
      <c r="AY739" s="167"/>
      <c r="AZ739" s="167"/>
      <c r="BA739" s="167"/>
      <c r="BB739" s="167"/>
      <c r="BC739" s="167"/>
      <c r="BD739" s="167"/>
      <c r="BE739" s="167"/>
      <c r="BF739" s="167"/>
      <c r="BG739" s="167"/>
      <c r="BH739" s="167"/>
      <c r="BI739" s="167"/>
      <c r="BJ739" s="167"/>
      <c r="BK739" s="167"/>
      <c r="BL739" s="167"/>
      <c r="BM739" s="167"/>
      <c r="BN739" s="167"/>
      <c r="BO739" s="167"/>
      <c r="BP739" s="167"/>
      <c r="BQ739" s="167"/>
      <c r="BR739" s="167"/>
      <c r="BS739" s="167"/>
      <c r="BT739" s="167"/>
      <c r="BU739" s="167"/>
      <c r="BV739" s="167"/>
      <c r="BW739" s="167"/>
      <c r="BX739" s="170"/>
      <c r="BY739" s="170"/>
      <c r="BZ739" s="170"/>
      <c r="CA739" s="170"/>
      <c r="CB739" s="170"/>
      <c r="CC739" s="170"/>
      <c r="CD739" s="170"/>
      <c r="CE739" s="170"/>
      <c r="CF739" s="170"/>
      <c r="CG739" s="171">
        <f t="shared" si="181"/>
        <v>0</v>
      </c>
      <c r="CH739" s="166"/>
      <c r="CI739" s="283"/>
      <c r="CJ739" s="172"/>
      <c r="CK739" s="154"/>
      <c r="CL739" s="154"/>
      <c r="CM739" s="154"/>
      <c r="CN739" s="154"/>
      <c r="CO739" s="154"/>
      <c r="CP739" s="273"/>
      <c r="CQ739" s="250"/>
      <c r="CR739" s="250"/>
      <c r="CS739" s="250"/>
      <c r="CT739" s="250"/>
      <c r="CU739" s="250"/>
      <c r="CV739" s="250"/>
      <c r="CW739" s="250"/>
      <c r="CX739" s="250"/>
      <c r="CY739" s="250" t="str">
        <f t="shared" si="182"/>
        <v/>
      </c>
      <c r="CZ739" s="178" t="str">
        <f t="shared" si="183"/>
        <v/>
      </c>
      <c r="DA739" s="178" t="str">
        <f t="shared" si="184"/>
        <v/>
      </c>
      <c r="DB739" s="243">
        <f t="shared" si="185"/>
        <v>0</v>
      </c>
      <c r="DC739" s="12">
        <f t="shared" si="186"/>
        <v>0</v>
      </c>
      <c r="DD739" s="271" t="str">
        <f t="shared" si="187"/>
        <v/>
      </c>
      <c r="DE739" s="271" t="str">
        <f t="shared" si="188"/>
        <v/>
      </c>
      <c r="DF739" s="167" t="str">
        <f t="shared" si="189"/>
        <v/>
      </c>
      <c r="DG739" s="271" t="str">
        <f t="shared" si="190"/>
        <v/>
      </c>
      <c r="DH739" s="243" t="str">
        <f t="shared" si="191"/>
        <v/>
      </c>
      <c r="DI739" s="281" t="str">
        <f t="shared" si="192"/>
        <v/>
      </c>
      <c r="DJ739" s="184"/>
      <c r="DK739" s="12" t="str">
        <f t="shared" si="193"/>
        <v/>
      </c>
      <c r="DL739" s="184"/>
      <c r="DM739" s="242" t="str">
        <f t="shared" si="194"/>
        <v/>
      </c>
      <c r="DN739" s="250">
        <f t="shared" si="195"/>
        <v>1</v>
      </c>
      <c r="DO739" s="250">
        <f t="shared" si="196"/>
        <v>1</v>
      </c>
      <c r="DP739" s="250">
        <f t="shared" si="197"/>
        <v>1</v>
      </c>
    </row>
    <row r="740" spans="3:120" ht="20.25" customHeight="1" x14ac:dyDescent="0.2">
      <c r="C740" s="282"/>
      <c r="G740" s="183"/>
      <c r="H740" s="271"/>
      <c r="I740" s="271"/>
      <c r="J740" s="271"/>
      <c r="K740" s="271"/>
      <c r="L740" s="185"/>
      <c r="M740" s="186"/>
      <c r="N740" s="187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53"/>
      <c r="Z740" s="153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53"/>
      <c r="AL740" s="153"/>
      <c r="AM740" s="178" t="str">
        <f t="shared" si="176"/>
        <v/>
      </c>
      <c r="AN740" s="178" t="str">
        <f t="shared" si="177"/>
        <v/>
      </c>
      <c r="AO740" s="214" t="str">
        <f t="shared" si="178"/>
        <v/>
      </c>
      <c r="AP740" s="168"/>
      <c r="AQ740" s="169"/>
      <c r="AR740" s="167" t="str">
        <f t="shared" si="179"/>
        <v/>
      </c>
      <c r="AS740" s="167" t="str">
        <f t="shared" si="180"/>
        <v/>
      </c>
      <c r="AT740" s="167"/>
      <c r="AU740" s="167"/>
      <c r="AV740" s="167"/>
      <c r="AW740" s="167"/>
      <c r="AX740" s="167"/>
      <c r="AY740" s="167"/>
      <c r="AZ740" s="167"/>
      <c r="BA740" s="167"/>
      <c r="BB740" s="167"/>
      <c r="BC740" s="167"/>
      <c r="BD740" s="167"/>
      <c r="BE740" s="167"/>
      <c r="BF740" s="167"/>
      <c r="BG740" s="167"/>
      <c r="BH740" s="167"/>
      <c r="BI740" s="167"/>
      <c r="BJ740" s="167"/>
      <c r="BK740" s="167"/>
      <c r="BL740" s="167"/>
      <c r="BM740" s="167"/>
      <c r="BN740" s="167"/>
      <c r="BO740" s="167"/>
      <c r="BP740" s="167"/>
      <c r="BQ740" s="167"/>
      <c r="BR740" s="167"/>
      <c r="BS740" s="167"/>
      <c r="BT740" s="167"/>
      <c r="BU740" s="167"/>
      <c r="BV740" s="167"/>
      <c r="BW740" s="167"/>
      <c r="BX740" s="170"/>
      <c r="BY740" s="170"/>
      <c r="BZ740" s="170"/>
      <c r="CA740" s="170"/>
      <c r="CB740" s="170"/>
      <c r="CC740" s="170"/>
      <c r="CD740" s="170"/>
      <c r="CE740" s="170"/>
      <c r="CF740" s="170"/>
      <c r="CG740" s="171">
        <f t="shared" si="181"/>
        <v>0</v>
      </c>
      <c r="CH740" s="166"/>
      <c r="CI740" s="283"/>
      <c r="CJ740" s="172"/>
      <c r="CK740" s="154"/>
      <c r="CL740" s="154"/>
      <c r="CM740" s="154"/>
      <c r="CN740" s="154"/>
      <c r="CO740" s="154"/>
      <c r="CP740" s="273"/>
      <c r="CQ740" s="250"/>
      <c r="CR740" s="250"/>
      <c r="CS740" s="250"/>
      <c r="CT740" s="250"/>
      <c r="CU740" s="250"/>
      <c r="CV740" s="250"/>
      <c r="CW740" s="250"/>
      <c r="CX740" s="250"/>
      <c r="CY740" s="250" t="str">
        <f t="shared" si="182"/>
        <v/>
      </c>
      <c r="CZ740" s="178" t="str">
        <f t="shared" si="183"/>
        <v/>
      </c>
      <c r="DA740" s="178" t="str">
        <f t="shared" si="184"/>
        <v/>
      </c>
      <c r="DB740" s="243">
        <f t="shared" si="185"/>
        <v>0</v>
      </c>
      <c r="DC740" s="12">
        <f t="shared" si="186"/>
        <v>0</v>
      </c>
      <c r="DD740" s="271" t="str">
        <f t="shared" si="187"/>
        <v/>
      </c>
      <c r="DE740" s="271" t="str">
        <f t="shared" si="188"/>
        <v/>
      </c>
      <c r="DF740" s="167" t="str">
        <f t="shared" si="189"/>
        <v/>
      </c>
      <c r="DG740" s="271" t="str">
        <f t="shared" si="190"/>
        <v/>
      </c>
      <c r="DH740" s="243" t="str">
        <f t="shared" si="191"/>
        <v/>
      </c>
      <c r="DI740" s="281" t="str">
        <f t="shared" si="192"/>
        <v/>
      </c>
      <c r="DJ740" s="184"/>
      <c r="DK740" s="12" t="str">
        <f t="shared" si="193"/>
        <v/>
      </c>
      <c r="DL740" s="184"/>
      <c r="DM740" s="242" t="str">
        <f t="shared" si="194"/>
        <v/>
      </c>
      <c r="DN740" s="250">
        <f t="shared" si="195"/>
        <v>1</v>
      </c>
      <c r="DO740" s="250">
        <f t="shared" si="196"/>
        <v>1</v>
      </c>
      <c r="DP740" s="250">
        <f t="shared" si="197"/>
        <v>1</v>
      </c>
    </row>
    <row r="741" spans="3:120" ht="20.25" customHeight="1" x14ac:dyDescent="0.2">
      <c r="C741" s="282"/>
      <c r="G741" s="183"/>
      <c r="H741" s="271"/>
      <c r="I741" s="271"/>
      <c r="J741" s="271"/>
      <c r="K741" s="271"/>
      <c r="L741" s="185"/>
      <c r="M741" s="186"/>
      <c r="N741" s="187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53"/>
      <c r="Z741" s="153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53"/>
      <c r="AL741" s="153"/>
      <c r="AM741" s="178" t="str">
        <f t="shared" si="176"/>
        <v/>
      </c>
      <c r="AN741" s="178" t="str">
        <f t="shared" si="177"/>
        <v/>
      </c>
      <c r="AO741" s="214" t="str">
        <f t="shared" si="178"/>
        <v/>
      </c>
      <c r="AP741" s="168"/>
      <c r="AQ741" s="169"/>
      <c r="AR741" s="167" t="str">
        <f t="shared" si="179"/>
        <v/>
      </c>
      <c r="AS741" s="167" t="str">
        <f t="shared" si="180"/>
        <v/>
      </c>
      <c r="AT741" s="167"/>
      <c r="AU741" s="167"/>
      <c r="AV741" s="167"/>
      <c r="AW741" s="167"/>
      <c r="AX741" s="167"/>
      <c r="AY741" s="167"/>
      <c r="AZ741" s="167"/>
      <c r="BA741" s="167"/>
      <c r="BB741" s="167"/>
      <c r="BC741" s="167"/>
      <c r="BD741" s="167"/>
      <c r="BE741" s="167"/>
      <c r="BF741" s="167"/>
      <c r="BG741" s="167"/>
      <c r="BH741" s="167"/>
      <c r="BI741" s="167"/>
      <c r="BJ741" s="167"/>
      <c r="BK741" s="167"/>
      <c r="BL741" s="167"/>
      <c r="BM741" s="167"/>
      <c r="BN741" s="167"/>
      <c r="BO741" s="167"/>
      <c r="BP741" s="167"/>
      <c r="BQ741" s="167"/>
      <c r="BR741" s="167"/>
      <c r="BS741" s="167"/>
      <c r="BT741" s="167"/>
      <c r="BU741" s="167"/>
      <c r="BV741" s="167"/>
      <c r="BW741" s="167"/>
      <c r="BX741" s="170"/>
      <c r="BY741" s="170"/>
      <c r="BZ741" s="170"/>
      <c r="CA741" s="170"/>
      <c r="CB741" s="170"/>
      <c r="CC741" s="170"/>
      <c r="CD741" s="170"/>
      <c r="CE741" s="170"/>
      <c r="CF741" s="170"/>
      <c r="CG741" s="171">
        <f t="shared" si="181"/>
        <v>0</v>
      </c>
      <c r="CH741" s="166"/>
      <c r="CI741" s="283"/>
      <c r="CJ741" s="172"/>
      <c r="CK741" s="154"/>
      <c r="CL741" s="154"/>
      <c r="CM741" s="154"/>
      <c r="CN741" s="154"/>
      <c r="CO741" s="154"/>
      <c r="CP741" s="273"/>
      <c r="CQ741" s="250"/>
      <c r="CR741" s="250"/>
      <c r="CS741" s="250"/>
      <c r="CT741" s="250"/>
      <c r="CU741" s="250"/>
      <c r="CV741" s="250"/>
      <c r="CW741" s="250"/>
      <c r="CX741" s="250"/>
      <c r="CY741" s="250" t="str">
        <f t="shared" si="182"/>
        <v/>
      </c>
      <c r="CZ741" s="178" t="str">
        <f t="shared" si="183"/>
        <v/>
      </c>
      <c r="DA741" s="178" t="str">
        <f t="shared" si="184"/>
        <v/>
      </c>
      <c r="DB741" s="243">
        <f t="shared" si="185"/>
        <v>0</v>
      </c>
      <c r="DC741" s="12">
        <f t="shared" si="186"/>
        <v>0</v>
      </c>
      <c r="DD741" s="271" t="str">
        <f t="shared" si="187"/>
        <v/>
      </c>
      <c r="DE741" s="271" t="str">
        <f t="shared" si="188"/>
        <v/>
      </c>
      <c r="DF741" s="167" t="str">
        <f t="shared" si="189"/>
        <v/>
      </c>
      <c r="DG741" s="271" t="str">
        <f t="shared" si="190"/>
        <v/>
      </c>
      <c r="DH741" s="243" t="str">
        <f t="shared" si="191"/>
        <v/>
      </c>
      <c r="DI741" s="281" t="str">
        <f t="shared" si="192"/>
        <v/>
      </c>
      <c r="DJ741" s="184"/>
      <c r="DK741" s="12" t="str">
        <f t="shared" si="193"/>
        <v/>
      </c>
      <c r="DL741" s="184"/>
      <c r="DM741" s="242" t="str">
        <f t="shared" si="194"/>
        <v/>
      </c>
      <c r="DN741" s="250">
        <f t="shared" si="195"/>
        <v>1</v>
      </c>
      <c r="DO741" s="250">
        <f t="shared" si="196"/>
        <v>1</v>
      </c>
      <c r="DP741" s="250">
        <f t="shared" si="197"/>
        <v>1</v>
      </c>
    </row>
    <row r="742" spans="3:120" ht="20.25" customHeight="1" x14ac:dyDescent="0.2">
      <c r="C742" s="282"/>
      <c r="G742" s="183"/>
      <c r="H742" s="271"/>
      <c r="I742" s="271"/>
      <c r="J742" s="271"/>
      <c r="K742" s="271"/>
      <c r="L742" s="185"/>
      <c r="M742" s="186"/>
      <c r="N742" s="187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53"/>
      <c r="Z742" s="153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53"/>
      <c r="AL742" s="153"/>
      <c r="AM742" s="178" t="str">
        <f t="shared" si="176"/>
        <v/>
      </c>
      <c r="AN742" s="178" t="str">
        <f t="shared" si="177"/>
        <v/>
      </c>
      <c r="AO742" s="214" t="str">
        <f t="shared" si="178"/>
        <v/>
      </c>
      <c r="AP742" s="168"/>
      <c r="AQ742" s="169"/>
      <c r="AR742" s="167" t="str">
        <f t="shared" si="179"/>
        <v/>
      </c>
      <c r="AS742" s="167" t="str">
        <f t="shared" si="180"/>
        <v/>
      </c>
      <c r="AT742" s="167"/>
      <c r="AU742" s="167"/>
      <c r="AV742" s="167"/>
      <c r="AW742" s="167"/>
      <c r="AX742" s="167"/>
      <c r="AY742" s="167"/>
      <c r="AZ742" s="167"/>
      <c r="BA742" s="167"/>
      <c r="BB742" s="167"/>
      <c r="BC742" s="167"/>
      <c r="BD742" s="167"/>
      <c r="BE742" s="167"/>
      <c r="BF742" s="167"/>
      <c r="BG742" s="167"/>
      <c r="BH742" s="167"/>
      <c r="BI742" s="167"/>
      <c r="BJ742" s="167"/>
      <c r="BK742" s="167"/>
      <c r="BL742" s="167"/>
      <c r="BM742" s="167"/>
      <c r="BN742" s="167"/>
      <c r="BO742" s="167"/>
      <c r="BP742" s="167"/>
      <c r="BQ742" s="167"/>
      <c r="BR742" s="167"/>
      <c r="BS742" s="167"/>
      <c r="BT742" s="167"/>
      <c r="BU742" s="167"/>
      <c r="BV742" s="167"/>
      <c r="BW742" s="167"/>
      <c r="BX742" s="170"/>
      <c r="BY742" s="170"/>
      <c r="BZ742" s="170"/>
      <c r="CA742" s="170"/>
      <c r="CB742" s="170"/>
      <c r="CC742" s="170"/>
      <c r="CD742" s="170"/>
      <c r="CE742" s="170"/>
      <c r="CF742" s="170"/>
      <c r="CG742" s="171">
        <f t="shared" si="181"/>
        <v>0</v>
      </c>
      <c r="CH742" s="166"/>
      <c r="CI742" s="283"/>
      <c r="CJ742" s="172"/>
      <c r="CK742" s="154"/>
      <c r="CL742" s="154"/>
      <c r="CM742" s="154"/>
      <c r="CN742" s="154"/>
      <c r="CO742" s="154"/>
      <c r="CP742" s="273"/>
      <c r="CQ742" s="250"/>
      <c r="CR742" s="250"/>
      <c r="CS742" s="250"/>
      <c r="CT742" s="250"/>
      <c r="CU742" s="250"/>
      <c r="CV742" s="250"/>
      <c r="CW742" s="250"/>
      <c r="CX742" s="250"/>
      <c r="CY742" s="250" t="str">
        <f t="shared" si="182"/>
        <v/>
      </c>
      <c r="CZ742" s="178" t="str">
        <f t="shared" si="183"/>
        <v/>
      </c>
      <c r="DA742" s="178" t="str">
        <f t="shared" si="184"/>
        <v/>
      </c>
      <c r="DB742" s="243">
        <f t="shared" si="185"/>
        <v>0</v>
      </c>
      <c r="DC742" s="12">
        <f t="shared" si="186"/>
        <v>0</v>
      </c>
      <c r="DD742" s="271" t="str">
        <f t="shared" si="187"/>
        <v/>
      </c>
      <c r="DE742" s="271" t="str">
        <f t="shared" si="188"/>
        <v/>
      </c>
      <c r="DF742" s="167" t="str">
        <f t="shared" si="189"/>
        <v/>
      </c>
      <c r="DG742" s="271" t="str">
        <f t="shared" si="190"/>
        <v/>
      </c>
      <c r="DH742" s="243" t="str">
        <f t="shared" si="191"/>
        <v/>
      </c>
      <c r="DI742" s="281" t="str">
        <f t="shared" si="192"/>
        <v/>
      </c>
      <c r="DJ742" s="184"/>
      <c r="DK742" s="12" t="str">
        <f t="shared" si="193"/>
        <v/>
      </c>
      <c r="DL742" s="184"/>
      <c r="DM742" s="242" t="str">
        <f t="shared" si="194"/>
        <v/>
      </c>
      <c r="DN742" s="250">
        <f t="shared" si="195"/>
        <v>1</v>
      </c>
      <c r="DO742" s="250">
        <f t="shared" si="196"/>
        <v>1</v>
      </c>
      <c r="DP742" s="250">
        <f t="shared" si="197"/>
        <v>1</v>
      </c>
    </row>
    <row r="743" spans="3:120" ht="20.25" customHeight="1" x14ac:dyDescent="0.2">
      <c r="C743" s="282"/>
      <c r="G743" s="183"/>
      <c r="H743" s="271"/>
      <c r="I743" s="271"/>
      <c r="J743" s="271"/>
      <c r="K743" s="271"/>
      <c r="L743" s="185"/>
      <c r="M743" s="186"/>
      <c r="N743" s="187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53"/>
      <c r="Z743" s="153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53"/>
      <c r="AL743" s="153"/>
      <c r="AM743" s="178" t="str">
        <f t="shared" si="176"/>
        <v/>
      </c>
      <c r="AN743" s="178" t="str">
        <f t="shared" si="177"/>
        <v/>
      </c>
      <c r="AO743" s="214" t="str">
        <f t="shared" si="178"/>
        <v/>
      </c>
      <c r="AP743" s="168"/>
      <c r="AQ743" s="169"/>
      <c r="AR743" s="167" t="str">
        <f t="shared" si="179"/>
        <v/>
      </c>
      <c r="AS743" s="167" t="str">
        <f t="shared" si="180"/>
        <v/>
      </c>
      <c r="AT743" s="167"/>
      <c r="AU743" s="167"/>
      <c r="AV743" s="167"/>
      <c r="AW743" s="167"/>
      <c r="AX743" s="167"/>
      <c r="AY743" s="167"/>
      <c r="AZ743" s="167"/>
      <c r="BA743" s="167"/>
      <c r="BB743" s="167"/>
      <c r="BC743" s="167"/>
      <c r="BD743" s="167"/>
      <c r="BE743" s="167"/>
      <c r="BF743" s="167"/>
      <c r="BG743" s="167"/>
      <c r="BH743" s="167"/>
      <c r="BI743" s="167"/>
      <c r="BJ743" s="167"/>
      <c r="BK743" s="167"/>
      <c r="BL743" s="167"/>
      <c r="BM743" s="167"/>
      <c r="BN743" s="167"/>
      <c r="BO743" s="167"/>
      <c r="BP743" s="167"/>
      <c r="BQ743" s="167"/>
      <c r="BR743" s="167"/>
      <c r="BS743" s="167"/>
      <c r="BT743" s="167"/>
      <c r="BU743" s="167"/>
      <c r="BV743" s="167"/>
      <c r="BW743" s="167"/>
      <c r="BX743" s="170"/>
      <c r="BY743" s="170"/>
      <c r="BZ743" s="170"/>
      <c r="CA743" s="170"/>
      <c r="CB743" s="170"/>
      <c r="CC743" s="170"/>
      <c r="CD743" s="170"/>
      <c r="CE743" s="170"/>
      <c r="CF743" s="170"/>
      <c r="CG743" s="171">
        <f t="shared" si="181"/>
        <v>0</v>
      </c>
      <c r="CH743" s="166"/>
      <c r="CI743" s="283"/>
      <c r="CJ743" s="172"/>
      <c r="CK743" s="154"/>
      <c r="CL743" s="154"/>
      <c r="CM743" s="154"/>
      <c r="CN743" s="154"/>
      <c r="CO743" s="154"/>
      <c r="CP743" s="273"/>
      <c r="CQ743" s="250"/>
      <c r="CR743" s="250"/>
      <c r="CS743" s="250"/>
      <c r="CT743" s="250"/>
      <c r="CU743" s="250"/>
      <c r="CV743" s="250"/>
      <c r="CW743" s="250"/>
      <c r="CX743" s="250"/>
      <c r="CY743" s="250" t="str">
        <f t="shared" si="182"/>
        <v/>
      </c>
      <c r="CZ743" s="178" t="str">
        <f t="shared" si="183"/>
        <v/>
      </c>
      <c r="DA743" s="178" t="str">
        <f t="shared" si="184"/>
        <v/>
      </c>
      <c r="DB743" s="243">
        <f t="shared" si="185"/>
        <v>0</v>
      </c>
      <c r="DC743" s="12">
        <f t="shared" si="186"/>
        <v>0</v>
      </c>
      <c r="DD743" s="271" t="str">
        <f t="shared" si="187"/>
        <v/>
      </c>
      <c r="DE743" s="271" t="str">
        <f t="shared" si="188"/>
        <v/>
      </c>
      <c r="DF743" s="167" t="str">
        <f t="shared" si="189"/>
        <v/>
      </c>
      <c r="DG743" s="271" t="str">
        <f t="shared" si="190"/>
        <v/>
      </c>
      <c r="DH743" s="243" t="str">
        <f t="shared" si="191"/>
        <v/>
      </c>
      <c r="DI743" s="281" t="str">
        <f t="shared" si="192"/>
        <v/>
      </c>
      <c r="DJ743" s="184"/>
      <c r="DK743" s="12" t="str">
        <f t="shared" si="193"/>
        <v/>
      </c>
      <c r="DL743" s="184"/>
      <c r="DM743" s="242" t="str">
        <f t="shared" si="194"/>
        <v/>
      </c>
      <c r="DN743" s="250">
        <f t="shared" si="195"/>
        <v>1</v>
      </c>
      <c r="DO743" s="250">
        <f t="shared" si="196"/>
        <v>1</v>
      </c>
      <c r="DP743" s="250">
        <f t="shared" si="197"/>
        <v>1</v>
      </c>
    </row>
    <row r="744" spans="3:120" ht="20.25" customHeight="1" x14ac:dyDescent="0.2">
      <c r="C744" s="282"/>
      <c r="G744" s="183"/>
      <c r="H744" s="271"/>
      <c r="I744" s="271"/>
      <c r="J744" s="271"/>
      <c r="K744" s="271"/>
      <c r="L744" s="185"/>
      <c r="M744" s="186"/>
      <c r="N744" s="187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53"/>
      <c r="Z744" s="153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53"/>
      <c r="AL744" s="153"/>
      <c r="AM744" s="178" t="str">
        <f t="shared" si="176"/>
        <v/>
      </c>
      <c r="AN744" s="178" t="str">
        <f t="shared" si="177"/>
        <v/>
      </c>
      <c r="AO744" s="214" t="str">
        <f t="shared" si="178"/>
        <v/>
      </c>
      <c r="AP744" s="168"/>
      <c r="AQ744" s="169"/>
      <c r="AR744" s="167" t="str">
        <f t="shared" si="179"/>
        <v/>
      </c>
      <c r="AS744" s="167" t="str">
        <f t="shared" si="180"/>
        <v/>
      </c>
      <c r="AT744" s="167"/>
      <c r="AU744" s="167"/>
      <c r="AV744" s="167"/>
      <c r="AW744" s="167"/>
      <c r="AX744" s="167"/>
      <c r="AY744" s="167"/>
      <c r="AZ744" s="167"/>
      <c r="BA744" s="167"/>
      <c r="BB744" s="167"/>
      <c r="BC744" s="167"/>
      <c r="BD744" s="167"/>
      <c r="BE744" s="167"/>
      <c r="BF744" s="167"/>
      <c r="BG744" s="167"/>
      <c r="BH744" s="167"/>
      <c r="BI744" s="167"/>
      <c r="BJ744" s="167"/>
      <c r="BK744" s="167"/>
      <c r="BL744" s="167"/>
      <c r="BM744" s="167"/>
      <c r="BN744" s="167"/>
      <c r="BO744" s="167"/>
      <c r="BP744" s="167"/>
      <c r="BQ744" s="167"/>
      <c r="BR744" s="167"/>
      <c r="BS744" s="167"/>
      <c r="BT744" s="167"/>
      <c r="BU744" s="167"/>
      <c r="BV744" s="167"/>
      <c r="BW744" s="167"/>
      <c r="BX744" s="170"/>
      <c r="BY744" s="170"/>
      <c r="BZ744" s="170"/>
      <c r="CA744" s="170"/>
      <c r="CB744" s="170"/>
      <c r="CC744" s="170"/>
      <c r="CD744" s="170"/>
      <c r="CE744" s="170"/>
      <c r="CF744" s="170"/>
      <c r="CG744" s="171">
        <f t="shared" si="181"/>
        <v>0</v>
      </c>
      <c r="CH744" s="166"/>
      <c r="CI744" s="283"/>
      <c r="CJ744" s="172"/>
      <c r="CK744" s="154"/>
      <c r="CL744" s="154"/>
      <c r="CM744" s="154"/>
      <c r="CN744" s="154"/>
      <c r="CO744" s="154"/>
      <c r="CP744" s="273"/>
      <c r="CQ744" s="250"/>
      <c r="CR744" s="250"/>
      <c r="CS744" s="250"/>
      <c r="CT744" s="250"/>
      <c r="CU744" s="250"/>
      <c r="CV744" s="250"/>
      <c r="CW744" s="250"/>
      <c r="CX744" s="250"/>
      <c r="CY744" s="250" t="str">
        <f t="shared" si="182"/>
        <v/>
      </c>
      <c r="CZ744" s="178" t="str">
        <f t="shared" si="183"/>
        <v/>
      </c>
      <c r="DA744" s="178" t="str">
        <f t="shared" si="184"/>
        <v/>
      </c>
      <c r="DB744" s="243">
        <f t="shared" si="185"/>
        <v>0</v>
      </c>
      <c r="DC744" s="12">
        <f t="shared" si="186"/>
        <v>0</v>
      </c>
      <c r="DD744" s="271" t="str">
        <f t="shared" si="187"/>
        <v/>
      </c>
      <c r="DE744" s="271" t="str">
        <f t="shared" si="188"/>
        <v/>
      </c>
      <c r="DF744" s="167" t="str">
        <f t="shared" si="189"/>
        <v/>
      </c>
      <c r="DG744" s="271" t="str">
        <f t="shared" si="190"/>
        <v/>
      </c>
      <c r="DH744" s="243" t="str">
        <f t="shared" si="191"/>
        <v/>
      </c>
      <c r="DI744" s="281" t="str">
        <f t="shared" si="192"/>
        <v/>
      </c>
      <c r="DJ744" s="184"/>
      <c r="DK744" s="12" t="str">
        <f t="shared" si="193"/>
        <v/>
      </c>
      <c r="DL744" s="184"/>
      <c r="DM744" s="242" t="str">
        <f t="shared" si="194"/>
        <v/>
      </c>
      <c r="DN744" s="250">
        <f t="shared" si="195"/>
        <v>1</v>
      </c>
      <c r="DO744" s="250">
        <f t="shared" si="196"/>
        <v>1</v>
      </c>
      <c r="DP744" s="250">
        <f t="shared" si="197"/>
        <v>1</v>
      </c>
    </row>
    <row r="745" spans="3:120" ht="20.25" customHeight="1" x14ac:dyDescent="0.2">
      <c r="C745" s="282"/>
      <c r="G745" s="183"/>
      <c r="H745" s="271"/>
      <c r="I745" s="271"/>
      <c r="J745" s="271"/>
      <c r="K745" s="271"/>
      <c r="L745" s="185"/>
      <c r="M745" s="186"/>
      <c r="N745" s="187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53"/>
      <c r="Z745" s="153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53"/>
      <c r="AL745" s="153"/>
      <c r="AM745" s="178" t="str">
        <f t="shared" si="176"/>
        <v/>
      </c>
      <c r="AN745" s="178" t="str">
        <f t="shared" si="177"/>
        <v/>
      </c>
      <c r="AO745" s="214" t="str">
        <f t="shared" si="178"/>
        <v/>
      </c>
      <c r="AP745" s="168"/>
      <c r="AQ745" s="169"/>
      <c r="AR745" s="167" t="str">
        <f t="shared" si="179"/>
        <v/>
      </c>
      <c r="AS745" s="167" t="str">
        <f t="shared" si="180"/>
        <v/>
      </c>
      <c r="AT745" s="167"/>
      <c r="AU745" s="167"/>
      <c r="AV745" s="167"/>
      <c r="AW745" s="167"/>
      <c r="AX745" s="167"/>
      <c r="AY745" s="167"/>
      <c r="AZ745" s="167"/>
      <c r="BA745" s="167"/>
      <c r="BB745" s="167"/>
      <c r="BC745" s="167"/>
      <c r="BD745" s="167"/>
      <c r="BE745" s="167"/>
      <c r="BF745" s="167"/>
      <c r="BG745" s="167"/>
      <c r="BH745" s="167"/>
      <c r="BI745" s="167"/>
      <c r="BJ745" s="167"/>
      <c r="BK745" s="167"/>
      <c r="BL745" s="167"/>
      <c r="BM745" s="167"/>
      <c r="BN745" s="167"/>
      <c r="BO745" s="167"/>
      <c r="BP745" s="167"/>
      <c r="BQ745" s="167"/>
      <c r="BR745" s="167"/>
      <c r="BS745" s="167"/>
      <c r="BT745" s="167"/>
      <c r="BU745" s="167"/>
      <c r="BV745" s="167"/>
      <c r="BW745" s="167"/>
      <c r="BX745" s="170"/>
      <c r="BY745" s="170"/>
      <c r="BZ745" s="170"/>
      <c r="CA745" s="170"/>
      <c r="CB745" s="170"/>
      <c r="CC745" s="170"/>
      <c r="CD745" s="170"/>
      <c r="CE745" s="170"/>
      <c r="CF745" s="170"/>
      <c r="CG745" s="171">
        <f t="shared" si="181"/>
        <v>0</v>
      </c>
      <c r="CH745" s="166"/>
      <c r="CI745" s="283"/>
      <c r="CJ745" s="172"/>
      <c r="CK745" s="154"/>
      <c r="CL745" s="154"/>
      <c r="CM745" s="154"/>
      <c r="CN745" s="154"/>
      <c r="CO745" s="154"/>
      <c r="CP745" s="273"/>
      <c r="CQ745" s="250"/>
      <c r="CR745" s="250"/>
      <c r="CS745" s="250"/>
      <c r="CT745" s="250"/>
      <c r="CU745" s="250"/>
      <c r="CV745" s="250"/>
      <c r="CW745" s="250"/>
      <c r="CX745" s="250"/>
      <c r="CY745" s="250" t="str">
        <f t="shared" si="182"/>
        <v/>
      </c>
      <c r="CZ745" s="178" t="str">
        <f t="shared" si="183"/>
        <v/>
      </c>
      <c r="DA745" s="178" t="str">
        <f t="shared" si="184"/>
        <v/>
      </c>
      <c r="DB745" s="243">
        <f t="shared" si="185"/>
        <v>0</v>
      </c>
      <c r="DC745" s="12">
        <f t="shared" si="186"/>
        <v>0</v>
      </c>
      <c r="DD745" s="271" t="str">
        <f t="shared" si="187"/>
        <v/>
      </c>
      <c r="DE745" s="271" t="str">
        <f t="shared" si="188"/>
        <v/>
      </c>
      <c r="DF745" s="167" t="str">
        <f t="shared" si="189"/>
        <v/>
      </c>
      <c r="DG745" s="271" t="str">
        <f t="shared" si="190"/>
        <v/>
      </c>
      <c r="DH745" s="243" t="str">
        <f t="shared" si="191"/>
        <v/>
      </c>
      <c r="DI745" s="281" t="str">
        <f t="shared" si="192"/>
        <v/>
      </c>
      <c r="DJ745" s="184"/>
      <c r="DK745" s="12" t="str">
        <f t="shared" si="193"/>
        <v/>
      </c>
      <c r="DL745" s="184"/>
      <c r="DM745" s="242" t="str">
        <f t="shared" si="194"/>
        <v/>
      </c>
      <c r="DN745" s="250">
        <f t="shared" si="195"/>
        <v>1</v>
      </c>
      <c r="DO745" s="250">
        <f t="shared" si="196"/>
        <v>1</v>
      </c>
      <c r="DP745" s="250">
        <f t="shared" si="197"/>
        <v>1</v>
      </c>
    </row>
    <row r="746" spans="3:120" ht="20.25" customHeight="1" x14ac:dyDescent="0.2">
      <c r="C746" s="282"/>
      <c r="G746" s="183"/>
      <c r="H746" s="271"/>
      <c r="I746" s="271"/>
      <c r="J746" s="271"/>
      <c r="K746" s="271"/>
      <c r="L746" s="185"/>
      <c r="M746" s="186"/>
      <c r="N746" s="187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53"/>
      <c r="Z746" s="153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53"/>
      <c r="AL746" s="153"/>
      <c r="AM746" s="178" t="str">
        <f t="shared" si="176"/>
        <v/>
      </c>
      <c r="AN746" s="178" t="str">
        <f t="shared" si="177"/>
        <v/>
      </c>
      <c r="AO746" s="214" t="str">
        <f t="shared" si="178"/>
        <v/>
      </c>
      <c r="AP746" s="168"/>
      <c r="AQ746" s="169"/>
      <c r="AR746" s="167" t="str">
        <f t="shared" si="179"/>
        <v/>
      </c>
      <c r="AS746" s="167" t="str">
        <f t="shared" si="180"/>
        <v/>
      </c>
      <c r="AT746" s="167"/>
      <c r="AU746" s="167"/>
      <c r="AV746" s="167"/>
      <c r="AW746" s="167"/>
      <c r="AX746" s="167"/>
      <c r="AY746" s="167"/>
      <c r="AZ746" s="167"/>
      <c r="BA746" s="167"/>
      <c r="BB746" s="167"/>
      <c r="BC746" s="167"/>
      <c r="BD746" s="167"/>
      <c r="BE746" s="167"/>
      <c r="BF746" s="167"/>
      <c r="BG746" s="167"/>
      <c r="BH746" s="167"/>
      <c r="BI746" s="167"/>
      <c r="BJ746" s="167"/>
      <c r="BK746" s="167"/>
      <c r="BL746" s="167"/>
      <c r="BM746" s="167"/>
      <c r="BN746" s="167"/>
      <c r="BO746" s="167"/>
      <c r="BP746" s="167"/>
      <c r="BQ746" s="167"/>
      <c r="BR746" s="167"/>
      <c r="BS746" s="167"/>
      <c r="BT746" s="167"/>
      <c r="BU746" s="167"/>
      <c r="BV746" s="167"/>
      <c r="BW746" s="167"/>
      <c r="BX746" s="170"/>
      <c r="BY746" s="170"/>
      <c r="BZ746" s="170"/>
      <c r="CA746" s="170"/>
      <c r="CB746" s="170"/>
      <c r="CC746" s="170"/>
      <c r="CD746" s="170"/>
      <c r="CE746" s="170"/>
      <c r="CF746" s="170"/>
      <c r="CG746" s="171">
        <f t="shared" si="181"/>
        <v>0</v>
      </c>
      <c r="CH746" s="166"/>
      <c r="CI746" s="283"/>
      <c r="CJ746" s="172"/>
      <c r="CK746" s="154"/>
      <c r="CL746" s="154"/>
      <c r="CM746" s="154"/>
      <c r="CN746" s="154"/>
      <c r="CO746" s="154"/>
      <c r="CP746" s="273"/>
      <c r="CQ746" s="250"/>
      <c r="CR746" s="250"/>
      <c r="CS746" s="250"/>
      <c r="CT746" s="250"/>
      <c r="CU746" s="250"/>
      <c r="CV746" s="250"/>
      <c r="CW746" s="250"/>
      <c r="CX746" s="250"/>
      <c r="CY746" s="250" t="str">
        <f t="shared" si="182"/>
        <v/>
      </c>
      <c r="CZ746" s="178" t="str">
        <f t="shared" si="183"/>
        <v/>
      </c>
      <c r="DA746" s="178" t="str">
        <f t="shared" si="184"/>
        <v/>
      </c>
      <c r="DB746" s="243">
        <f t="shared" si="185"/>
        <v>0</v>
      </c>
      <c r="DC746" s="12">
        <f t="shared" si="186"/>
        <v>0</v>
      </c>
      <c r="DD746" s="271" t="str">
        <f t="shared" si="187"/>
        <v/>
      </c>
      <c r="DE746" s="271" t="str">
        <f t="shared" si="188"/>
        <v/>
      </c>
      <c r="DF746" s="167" t="str">
        <f t="shared" si="189"/>
        <v/>
      </c>
      <c r="DG746" s="271" t="str">
        <f t="shared" si="190"/>
        <v/>
      </c>
      <c r="DH746" s="243" t="str">
        <f t="shared" si="191"/>
        <v/>
      </c>
      <c r="DI746" s="281" t="str">
        <f t="shared" si="192"/>
        <v/>
      </c>
      <c r="DJ746" s="184"/>
      <c r="DK746" s="12" t="str">
        <f t="shared" si="193"/>
        <v/>
      </c>
      <c r="DL746" s="184"/>
      <c r="DM746" s="242" t="str">
        <f t="shared" si="194"/>
        <v/>
      </c>
      <c r="DN746" s="250">
        <f t="shared" si="195"/>
        <v>1</v>
      </c>
      <c r="DO746" s="250">
        <f t="shared" si="196"/>
        <v>1</v>
      </c>
      <c r="DP746" s="250">
        <f t="shared" si="197"/>
        <v>1</v>
      </c>
    </row>
    <row r="747" spans="3:120" ht="20.25" customHeight="1" x14ac:dyDescent="0.2">
      <c r="C747" s="282"/>
      <c r="G747" s="183"/>
      <c r="H747" s="271"/>
      <c r="I747" s="271"/>
      <c r="J747" s="271"/>
      <c r="K747" s="271"/>
      <c r="L747" s="185"/>
      <c r="M747" s="186"/>
      <c r="N747" s="187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53"/>
      <c r="Z747" s="153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53"/>
      <c r="AL747" s="153"/>
      <c r="AM747" s="178" t="str">
        <f t="shared" si="176"/>
        <v/>
      </c>
      <c r="AN747" s="178" t="str">
        <f t="shared" si="177"/>
        <v/>
      </c>
      <c r="AO747" s="214" t="str">
        <f t="shared" si="178"/>
        <v/>
      </c>
      <c r="AP747" s="168"/>
      <c r="AQ747" s="169"/>
      <c r="AR747" s="167" t="str">
        <f t="shared" si="179"/>
        <v/>
      </c>
      <c r="AS747" s="167" t="str">
        <f t="shared" si="180"/>
        <v/>
      </c>
      <c r="AT747" s="167"/>
      <c r="AU747" s="167"/>
      <c r="AV747" s="167"/>
      <c r="AW747" s="167"/>
      <c r="AX747" s="167"/>
      <c r="AY747" s="167"/>
      <c r="AZ747" s="167"/>
      <c r="BA747" s="167"/>
      <c r="BB747" s="167"/>
      <c r="BC747" s="167"/>
      <c r="BD747" s="167"/>
      <c r="BE747" s="167"/>
      <c r="BF747" s="167"/>
      <c r="BG747" s="167"/>
      <c r="BH747" s="167"/>
      <c r="BI747" s="167"/>
      <c r="BJ747" s="167"/>
      <c r="BK747" s="167"/>
      <c r="BL747" s="167"/>
      <c r="BM747" s="167"/>
      <c r="BN747" s="167"/>
      <c r="BO747" s="167"/>
      <c r="BP747" s="167"/>
      <c r="BQ747" s="167"/>
      <c r="BR747" s="167"/>
      <c r="BS747" s="167"/>
      <c r="BT747" s="167"/>
      <c r="BU747" s="167"/>
      <c r="BV747" s="167"/>
      <c r="BW747" s="167"/>
      <c r="BX747" s="170"/>
      <c r="BY747" s="170"/>
      <c r="BZ747" s="170"/>
      <c r="CA747" s="170"/>
      <c r="CB747" s="170"/>
      <c r="CC747" s="170"/>
      <c r="CD747" s="170"/>
      <c r="CE747" s="170"/>
      <c r="CF747" s="170"/>
      <c r="CG747" s="171">
        <f t="shared" si="181"/>
        <v>0</v>
      </c>
      <c r="CH747" s="166"/>
      <c r="CI747" s="283"/>
      <c r="CJ747" s="172"/>
      <c r="CK747" s="154"/>
      <c r="CL747" s="154"/>
      <c r="CM747" s="154"/>
      <c r="CN747" s="154"/>
      <c r="CO747" s="154"/>
      <c r="CP747" s="273"/>
      <c r="CQ747" s="250"/>
      <c r="CR747" s="250"/>
      <c r="CS747" s="250"/>
      <c r="CT747" s="250"/>
      <c r="CU747" s="250"/>
      <c r="CV747" s="250"/>
      <c r="CW747" s="250"/>
      <c r="CX747" s="250"/>
      <c r="CY747" s="250" t="str">
        <f t="shared" si="182"/>
        <v/>
      </c>
      <c r="CZ747" s="178" t="str">
        <f t="shared" si="183"/>
        <v/>
      </c>
      <c r="DA747" s="178" t="str">
        <f t="shared" si="184"/>
        <v/>
      </c>
      <c r="DB747" s="243">
        <f t="shared" si="185"/>
        <v>0</v>
      </c>
      <c r="DC747" s="12">
        <f t="shared" si="186"/>
        <v>0</v>
      </c>
      <c r="DD747" s="271" t="str">
        <f t="shared" si="187"/>
        <v/>
      </c>
      <c r="DE747" s="271" t="str">
        <f t="shared" si="188"/>
        <v/>
      </c>
      <c r="DF747" s="167" t="str">
        <f t="shared" si="189"/>
        <v/>
      </c>
      <c r="DG747" s="271" t="str">
        <f t="shared" si="190"/>
        <v/>
      </c>
      <c r="DH747" s="243" t="str">
        <f t="shared" si="191"/>
        <v/>
      </c>
      <c r="DI747" s="281" t="str">
        <f t="shared" si="192"/>
        <v/>
      </c>
      <c r="DJ747" s="184"/>
      <c r="DK747" s="12" t="str">
        <f t="shared" si="193"/>
        <v/>
      </c>
      <c r="DL747" s="184"/>
      <c r="DM747" s="242" t="str">
        <f t="shared" si="194"/>
        <v/>
      </c>
      <c r="DN747" s="250">
        <f t="shared" si="195"/>
        <v>1</v>
      </c>
      <c r="DO747" s="250">
        <f t="shared" si="196"/>
        <v>1</v>
      </c>
      <c r="DP747" s="250">
        <f t="shared" si="197"/>
        <v>1</v>
      </c>
    </row>
    <row r="748" spans="3:120" ht="20.25" customHeight="1" x14ac:dyDescent="0.2">
      <c r="C748" s="282"/>
      <c r="G748" s="183"/>
      <c r="H748" s="271"/>
      <c r="I748" s="271"/>
      <c r="J748" s="271"/>
      <c r="K748" s="271"/>
      <c r="L748" s="185"/>
      <c r="M748" s="186"/>
      <c r="N748" s="187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53"/>
      <c r="Z748" s="153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53"/>
      <c r="AL748" s="153"/>
      <c r="AM748" s="178" t="str">
        <f t="shared" si="176"/>
        <v/>
      </c>
      <c r="AN748" s="178" t="str">
        <f t="shared" si="177"/>
        <v/>
      </c>
      <c r="AO748" s="214" t="str">
        <f t="shared" si="178"/>
        <v/>
      </c>
      <c r="AP748" s="168"/>
      <c r="AQ748" s="169"/>
      <c r="AR748" s="167" t="str">
        <f t="shared" si="179"/>
        <v/>
      </c>
      <c r="AS748" s="167" t="str">
        <f t="shared" si="180"/>
        <v/>
      </c>
      <c r="AT748" s="167"/>
      <c r="AU748" s="167"/>
      <c r="AV748" s="167"/>
      <c r="AW748" s="167"/>
      <c r="AX748" s="167"/>
      <c r="AY748" s="167"/>
      <c r="AZ748" s="167"/>
      <c r="BA748" s="167"/>
      <c r="BB748" s="167"/>
      <c r="BC748" s="167"/>
      <c r="BD748" s="167"/>
      <c r="BE748" s="167"/>
      <c r="BF748" s="167"/>
      <c r="BG748" s="167"/>
      <c r="BH748" s="167"/>
      <c r="BI748" s="167"/>
      <c r="BJ748" s="167"/>
      <c r="BK748" s="167"/>
      <c r="BL748" s="167"/>
      <c r="BM748" s="167"/>
      <c r="BN748" s="167"/>
      <c r="BO748" s="167"/>
      <c r="BP748" s="167"/>
      <c r="BQ748" s="167"/>
      <c r="BR748" s="167"/>
      <c r="BS748" s="167"/>
      <c r="BT748" s="167"/>
      <c r="BU748" s="167"/>
      <c r="BV748" s="167"/>
      <c r="BW748" s="167"/>
      <c r="BX748" s="170"/>
      <c r="BY748" s="170"/>
      <c r="BZ748" s="170"/>
      <c r="CA748" s="170"/>
      <c r="CB748" s="170"/>
      <c r="CC748" s="170"/>
      <c r="CD748" s="170"/>
      <c r="CE748" s="170"/>
      <c r="CF748" s="170"/>
      <c r="CG748" s="171">
        <f t="shared" si="181"/>
        <v>0</v>
      </c>
      <c r="CH748" s="166"/>
      <c r="CI748" s="283"/>
      <c r="CJ748" s="172"/>
      <c r="CK748" s="154"/>
      <c r="CL748" s="154"/>
      <c r="CM748" s="154"/>
      <c r="CN748" s="154"/>
      <c r="CO748" s="154"/>
      <c r="CP748" s="273"/>
      <c r="CQ748" s="250"/>
      <c r="CR748" s="250"/>
      <c r="CS748" s="250"/>
      <c r="CT748" s="250"/>
      <c r="CU748" s="250"/>
      <c r="CV748" s="250"/>
      <c r="CW748" s="250"/>
      <c r="CX748" s="250"/>
      <c r="CY748" s="250" t="str">
        <f t="shared" si="182"/>
        <v/>
      </c>
      <c r="CZ748" s="178" t="str">
        <f t="shared" si="183"/>
        <v/>
      </c>
      <c r="DA748" s="178" t="str">
        <f t="shared" si="184"/>
        <v/>
      </c>
      <c r="DB748" s="243">
        <f t="shared" si="185"/>
        <v>0</v>
      </c>
      <c r="DC748" s="12">
        <f t="shared" si="186"/>
        <v>0</v>
      </c>
      <c r="DD748" s="271" t="str">
        <f t="shared" si="187"/>
        <v/>
      </c>
      <c r="DE748" s="271" t="str">
        <f t="shared" si="188"/>
        <v/>
      </c>
      <c r="DF748" s="167" t="str">
        <f t="shared" si="189"/>
        <v/>
      </c>
      <c r="DG748" s="271" t="str">
        <f t="shared" si="190"/>
        <v/>
      </c>
      <c r="DH748" s="243" t="str">
        <f t="shared" si="191"/>
        <v/>
      </c>
      <c r="DI748" s="281" t="str">
        <f t="shared" si="192"/>
        <v/>
      </c>
      <c r="DJ748" s="184"/>
      <c r="DK748" s="12" t="str">
        <f t="shared" si="193"/>
        <v/>
      </c>
      <c r="DL748" s="184"/>
      <c r="DM748" s="242" t="str">
        <f t="shared" si="194"/>
        <v/>
      </c>
      <c r="DN748" s="250">
        <f t="shared" si="195"/>
        <v>1</v>
      </c>
      <c r="DO748" s="250">
        <f t="shared" si="196"/>
        <v>1</v>
      </c>
      <c r="DP748" s="250">
        <f t="shared" si="197"/>
        <v>1</v>
      </c>
    </row>
    <row r="749" spans="3:120" ht="20.25" customHeight="1" x14ac:dyDescent="0.2">
      <c r="C749" s="282"/>
      <c r="G749" s="183"/>
      <c r="H749" s="271"/>
      <c r="I749" s="271"/>
      <c r="J749" s="271"/>
      <c r="K749" s="271"/>
      <c r="L749" s="185"/>
      <c r="M749" s="186"/>
      <c r="N749" s="187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53"/>
      <c r="Z749" s="153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53"/>
      <c r="AL749" s="153"/>
      <c r="AM749" s="178" t="str">
        <f t="shared" si="176"/>
        <v/>
      </c>
      <c r="AN749" s="178" t="str">
        <f t="shared" si="177"/>
        <v/>
      </c>
      <c r="AO749" s="214" t="str">
        <f t="shared" si="178"/>
        <v/>
      </c>
      <c r="AP749" s="168"/>
      <c r="AQ749" s="169"/>
      <c r="AR749" s="167" t="str">
        <f t="shared" si="179"/>
        <v/>
      </c>
      <c r="AS749" s="167" t="str">
        <f t="shared" si="180"/>
        <v/>
      </c>
      <c r="AT749" s="167"/>
      <c r="AU749" s="167"/>
      <c r="AV749" s="167"/>
      <c r="AW749" s="167"/>
      <c r="AX749" s="167"/>
      <c r="AY749" s="167"/>
      <c r="AZ749" s="167"/>
      <c r="BA749" s="167"/>
      <c r="BB749" s="167"/>
      <c r="BC749" s="167"/>
      <c r="BD749" s="167"/>
      <c r="BE749" s="167"/>
      <c r="BF749" s="167"/>
      <c r="BG749" s="167"/>
      <c r="BH749" s="167"/>
      <c r="BI749" s="167"/>
      <c r="BJ749" s="167"/>
      <c r="BK749" s="167"/>
      <c r="BL749" s="167"/>
      <c r="BM749" s="167"/>
      <c r="BN749" s="167"/>
      <c r="BO749" s="167"/>
      <c r="BP749" s="167"/>
      <c r="BQ749" s="167"/>
      <c r="BR749" s="167"/>
      <c r="BS749" s="167"/>
      <c r="BT749" s="167"/>
      <c r="BU749" s="167"/>
      <c r="BV749" s="167"/>
      <c r="BW749" s="167"/>
      <c r="BX749" s="170"/>
      <c r="BY749" s="170"/>
      <c r="BZ749" s="170"/>
      <c r="CA749" s="170"/>
      <c r="CB749" s="170"/>
      <c r="CC749" s="170"/>
      <c r="CD749" s="170"/>
      <c r="CE749" s="170"/>
      <c r="CF749" s="170"/>
      <c r="CG749" s="171">
        <f t="shared" si="181"/>
        <v>0</v>
      </c>
      <c r="CH749" s="166"/>
      <c r="CI749" s="283"/>
      <c r="CJ749" s="172"/>
      <c r="CK749" s="154"/>
      <c r="CL749" s="154"/>
      <c r="CM749" s="154"/>
      <c r="CN749" s="154"/>
      <c r="CO749" s="154"/>
      <c r="CP749" s="273"/>
      <c r="CQ749" s="250"/>
      <c r="CR749" s="250"/>
      <c r="CS749" s="250"/>
      <c r="CT749" s="250"/>
      <c r="CU749" s="250"/>
      <c r="CV749" s="250"/>
      <c r="CW749" s="250"/>
      <c r="CX749" s="250"/>
      <c r="CY749" s="250" t="str">
        <f t="shared" si="182"/>
        <v/>
      </c>
      <c r="CZ749" s="178" t="str">
        <f t="shared" si="183"/>
        <v/>
      </c>
      <c r="DA749" s="178" t="str">
        <f t="shared" si="184"/>
        <v/>
      </c>
      <c r="DB749" s="243">
        <f t="shared" si="185"/>
        <v>0</v>
      </c>
      <c r="DC749" s="12">
        <f t="shared" si="186"/>
        <v>0</v>
      </c>
      <c r="DD749" s="271" t="str">
        <f t="shared" si="187"/>
        <v/>
      </c>
      <c r="DE749" s="271" t="str">
        <f t="shared" si="188"/>
        <v/>
      </c>
      <c r="DF749" s="167" t="str">
        <f t="shared" si="189"/>
        <v/>
      </c>
      <c r="DG749" s="271" t="str">
        <f t="shared" si="190"/>
        <v/>
      </c>
      <c r="DH749" s="243" t="str">
        <f t="shared" si="191"/>
        <v/>
      </c>
      <c r="DI749" s="281" t="str">
        <f t="shared" si="192"/>
        <v/>
      </c>
      <c r="DJ749" s="184"/>
      <c r="DK749" s="12" t="str">
        <f t="shared" si="193"/>
        <v/>
      </c>
      <c r="DL749" s="184"/>
      <c r="DM749" s="242" t="str">
        <f t="shared" si="194"/>
        <v/>
      </c>
      <c r="DN749" s="250">
        <f t="shared" si="195"/>
        <v>1</v>
      </c>
      <c r="DO749" s="250">
        <f t="shared" si="196"/>
        <v>1</v>
      </c>
      <c r="DP749" s="250">
        <f t="shared" si="197"/>
        <v>1</v>
      </c>
    </row>
    <row r="750" spans="3:120" ht="20.25" customHeight="1" x14ac:dyDescent="0.2">
      <c r="C750" s="282"/>
      <c r="G750" s="183"/>
      <c r="H750" s="271"/>
      <c r="I750" s="271"/>
      <c r="J750" s="271"/>
      <c r="K750" s="271"/>
      <c r="L750" s="185"/>
      <c r="M750" s="186"/>
      <c r="N750" s="187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53"/>
      <c r="Z750" s="153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53"/>
      <c r="AL750" s="153"/>
      <c r="AM750" s="178" t="str">
        <f t="shared" si="176"/>
        <v/>
      </c>
      <c r="AN750" s="178" t="str">
        <f t="shared" si="177"/>
        <v/>
      </c>
      <c r="AO750" s="214" t="str">
        <f t="shared" si="178"/>
        <v/>
      </c>
      <c r="AP750" s="168"/>
      <c r="AQ750" s="169"/>
      <c r="AR750" s="167" t="str">
        <f t="shared" si="179"/>
        <v/>
      </c>
      <c r="AS750" s="167" t="str">
        <f t="shared" si="180"/>
        <v/>
      </c>
      <c r="AT750" s="167"/>
      <c r="AU750" s="167"/>
      <c r="AV750" s="167"/>
      <c r="AW750" s="167"/>
      <c r="AX750" s="167"/>
      <c r="AY750" s="167"/>
      <c r="AZ750" s="167"/>
      <c r="BA750" s="167"/>
      <c r="BB750" s="167"/>
      <c r="BC750" s="167"/>
      <c r="BD750" s="167"/>
      <c r="BE750" s="167"/>
      <c r="BF750" s="167"/>
      <c r="BG750" s="167"/>
      <c r="BH750" s="167"/>
      <c r="BI750" s="167"/>
      <c r="BJ750" s="167"/>
      <c r="BK750" s="167"/>
      <c r="BL750" s="167"/>
      <c r="BM750" s="167"/>
      <c r="BN750" s="167"/>
      <c r="BO750" s="167"/>
      <c r="BP750" s="167"/>
      <c r="BQ750" s="167"/>
      <c r="BR750" s="167"/>
      <c r="BS750" s="167"/>
      <c r="BT750" s="167"/>
      <c r="BU750" s="167"/>
      <c r="BV750" s="167"/>
      <c r="BW750" s="167"/>
      <c r="BX750" s="170"/>
      <c r="BY750" s="170"/>
      <c r="BZ750" s="170"/>
      <c r="CA750" s="170"/>
      <c r="CB750" s="170"/>
      <c r="CC750" s="170"/>
      <c r="CD750" s="170"/>
      <c r="CE750" s="170"/>
      <c r="CF750" s="170"/>
      <c r="CG750" s="171">
        <f t="shared" si="181"/>
        <v>0</v>
      </c>
      <c r="CH750" s="166"/>
      <c r="CI750" s="283"/>
      <c r="CJ750" s="172"/>
      <c r="CK750" s="154"/>
      <c r="CL750" s="154"/>
      <c r="CM750" s="154"/>
      <c r="CN750" s="154"/>
      <c r="CO750" s="154"/>
      <c r="CP750" s="273"/>
      <c r="CQ750" s="250"/>
      <c r="CR750" s="250"/>
      <c r="CS750" s="250"/>
      <c r="CT750" s="250"/>
      <c r="CU750" s="250"/>
      <c r="CV750" s="250"/>
      <c r="CW750" s="250"/>
      <c r="CX750" s="250"/>
      <c r="CY750" s="250" t="str">
        <f t="shared" si="182"/>
        <v/>
      </c>
      <c r="CZ750" s="178" t="str">
        <f t="shared" si="183"/>
        <v/>
      </c>
      <c r="DA750" s="178" t="str">
        <f t="shared" si="184"/>
        <v/>
      </c>
      <c r="DB750" s="243">
        <f t="shared" si="185"/>
        <v>0</v>
      </c>
      <c r="DC750" s="12">
        <f t="shared" si="186"/>
        <v>0</v>
      </c>
      <c r="DD750" s="271" t="str">
        <f t="shared" si="187"/>
        <v/>
      </c>
      <c r="DE750" s="271" t="str">
        <f t="shared" si="188"/>
        <v/>
      </c>
      <c r="DF750" s="167" t="str">
        <f t="shared" si="189"/>
        <v/>
      </c>
      <c r="DG750" s="271" t="str">
        <f t="shared" si="190"/>
        <v/>
      </c>
      <c r="DH750" s="243" t="str">
        <f t="shared" si="191"/>
        <v/>
      </c>
      <c r="DI750" s="281" t="str">
        <f t="shared" si="192"/>
        <v/>
      </c>
      <c r="DJ750" s="184"/>
      <c r="DK750" s="12" t="str">
        <f t="shared" si="193"/>
        <v/>
      </c>
      <c r="DL750" s="184"/>
      <c r="DM750" s="242" t="str">
        <f t="shared" si="194"/>
        <v/>
      </c>
      <c r="DN750" s="250">
        <f t="shared" si="195"/>
        <v>1</v>
      </c>
      <c r="DO750" s="250">
        <f t="shared" si="196"/>
        <v>1</v>
      </c>
      <c r="DP750" s="250">
        <f t="shared" si="197"/>
        <v>1</v>
      </c>
    </row>
    <row r="751" spans="3:120" ht="20.25" customHeight="1" x14ac:dyDescent="0.2">
      <c r="C751" s="282"/>
      <c r="G751" s="183"/>
      <c r="H751" s="271"/>
      <c r="I751" s="271"/>
      <c r="J751" s="271"/>
      <c r="K751" s="271"/>
      <c r="L751" s="185"/>
      <c r="M751" s="186"/>
      <c r="N751" s="187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53"/>
      <c r="Z751" s="153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53"/>
      <c r="AL751" s="153"/>
      <c r="AM751" s="178" t="str">
        <f t="shared" si="176"/>
        <v/>
      </c>
      <c r="AN751" s="178" t="str">
        <f t="shared" si="177"/>
        <v/>
      </c>
      <c r="AO751" s="214" t="str">
        <f t="shared" si="178"/>
        <v/>
      </c>
      <c r="AP751" s="168"/>
      <c r="AQ751" s="169"/>
      <c r="AR751" s="167" t="str">
        <f t="shared" si="179"/>
        <v/>
      </c>
      <c r="AS751" s="167" t="str">
        <f t="shared" si="180"/>
        <v/>
      </c>
      <c r="AT751" s="167"/>
      <c r="AU751" s="167"/>
      <c r="AV751" s="167"/>
      <c r="AW751" s="167"/>
      <c r="AX751" s="167"/>
      <c r="AY751" s="167"/>
      <c r="AZ751" s="167"/>
      <c r="BA751" s="167"/>
      <c r="BB751" s="167"/>
      <c r="BC751" s="167"/>
      <c r="BD751" s="167"/>
      <c r="BE751" s="167"/>
      <c r="BF751" s="167"/>
      <c r="BG751" s="167"/>
      <c r="BH751" s="167"/>
      <c r="BI751" s="167"/>
      <c r="BJ751" s="167"/>
      <c r="BK751" s="167"/>
      <c r="BL751" s="167"/>
      <c r="BM751" s="167"/>
      <c r="BN751" s="167"/>
      <c r="BO751" s="167"/>
      <c r="BP751" s="167"/>
      <c r="BQ751" s="167"/>
      <c r="BR751" s="167"/>
      <c r="BS751" s="167"/>
      <c r="BT751" s="167"/>
      <c r="BU751" s="167"/>
      <c r="BV751" s="167"/>
      <c r="BW751" s="167"/>
      <c r="BX751" s="170"/>
      <c r="BY751" s="170"/>
      <c r="BZ751" s="170"/>
      <c r="CA751" s="170"/>
      <c r="CB751" s="170"/>
      <c r="CC751" s="170"/>
      <c r="CD751" s="170"/>
      <c r="CE751" s="170"/>
      <c r="CF751" s="170"/>
      <c r="CG751" s="171">
        <f t="shared" si="181"/>
        <v>0</v>
      </c>
      <c r="CH751" s="166"/>
      <c r="CI751" s="283"/>
      <c r="CJ751" s="172"/>
      <c r="CK751" s="154"/>
      <c r="CL751" s="154"/>
      <c r="CM751" s="154"/>
      <c r="CN751" s="154"/>
      <c r="CO751" s="154"/>
      <c r="CP751" s="273"/>
      <c r="CQ751" s="250"/>
      <c r="CR751" s="250"/>
      <c r="CS751" s="250"/>
      <c r="CT751" s="250"/>
      <c r="CU751" s="250"/>
      <c r="CV751" s="250"/>
      <c r="CW751" s="250"/>
      <c r="CX751" s="250"/>
      <c r="CY751" s="250" t="str">
        <f t="shared" si="182"/>
        <v/>
      </c>
      <c r="CZ751" s="178" t="str">
        <f t="shared" si="183"/>
        <v/>
      </c>
      <c r="DA751" s="178" t="str">
        <f t="shared" si="184"/>
        <v/>
      </c>
      <c r="DB751" s="243">
        <f t="shared" si="185"/>
        <v>0</v>
      </c>
      <c r="DC751" s="12">
        <f t="shared" si="186"/>
        <v>0</v>
      </c>
      <c r="DD751" s="271" t="str">
        <f t="shared" si="187"/>
        <v/>
      </c>
      <c r="DE751" s="271" t="str">
        <f t="shared" si="188"/>
        <v/>
      </c>
      <c r="DF751" s="167" t="str">
        <f t="shared" si="189"/>
        <v/>
      </c>
      <c r="DG751" s="271" t="str">
        <f t="shared" si="190"/>
        <v/>
      </c>
      <c r="DH751" s="243" t="str">
        <f t="shared" si="191"/>
        <v/>
      </c>
      <c r="DI751" s="281" t="str">
        <f t="shared" si="192"/>
        <v/>
      </c>
      <c r="DJ751" s="184"/>
      <c r="DK751" s="12" t="str">
        <f t="shared" si="193"/>
        <v/>
      </c>
      <c r="DL751" s="184"/>
      <c r="DM751" s="242" t="str">
        <f t="shared" si="194"/>
        <v/>
      </c>
      <c r="DN751" s="250">
        <f t="shared" si="195"/>
        <v>1</v>
      </c>
      <c r="DO751" s="250">
        <f t="shared" si="196"/>
        <v>1</v>
      </c>
      <c r="DP751" s="250">
        <f t="shared" si="197"/>
        <v>1</v>
      </c>
    </row>
    <row r="752" spans="3:120" ht="20.25" customHeight="1" x14ac:dyDescent="0.2">
      <c r="C752" s="282"/>
      <c r="G752" s="183"/>
      <c r="H752" s="271"/>
      <c r="I752" s="271"/>
      <c r="J752" s="271"/>
      <c r="K752" s="271"/>
      <c r="L752" s="185"/>
      <c r="M752" s="186"/>
      <c r="N752" s="187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53"/>
      <c r="Z752" s="153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53"/>
      <c r="AL752" s="153"/>
      <c r="AM752" s="178" t="str">
        <f t="shared" si="176"/>
        <v/>
      </c>
      <c r="AN752" s="178" t="str">
        <f t="shared" si="177"/>
        <v/>
      </c>
      <c r="AO752" s="214" t="str">
        <f t="shared" si="178"/>
        <v/>
      </c>
      <c r="AP752" s="168"/>
      <c r="AQ752" s="169"/>
      <c r="AR752" s="167" t="str">
        <f t="shared" si="179"/>
        <v/>
      </c>
      <c r="AS752" s="167" t="str">
        <f t="shared" si="180"/>
        <v/>
      </c>
      <c r="AT752" s="167"/>
      <c r="AU752" s="167"/>
      <c r="AV752" s="167"/>
      <c r="AW752" s="167"/>
      <c r="AX752" s="167"/>
      <c r="AY752" s="167"/>
      <c r="AZ752" s="167"/>
      <c r="BA752" s="167"/>
      <c r="BB752" s="167"/>
      <c r="BC752" s="167"/>
      <c r="BD752" s="167"/>
      <c r="BE752" s="167"/>
      <c r="BF752" s="167"/>
      <c r="BG752" s="167"/>
      <c r="BH752" s="167"/>
      <c r="BI752" s="167"/>
      <c r="BJ752" s="167"/>
      <c r="BK752" s="167"/>
      <c r="BL752" s="167"/>
      <c r="BM752" s="167"/>
      <c r="BN752" s="167"/>
      <c r="BO752" s="167"/>
      <c r="BP752" s="167"/>
      <c r="BQ752" s="167"/>
      <c r="BR752" s="167"/>
      <c r="BS752" s="167"/>
      <c r="BT752" s="167"/>
      <c r="BU752" s="167"/>
      <c r="BV752" s="167"/>
      <c r="BW752" s="167"/>
      <c r="BX752" s="170"/>
      <c r="BY752" s="170"/>
      <c r="BZ752" s="170"/>
      <c r="CA752" s="170"/>
      <c r="CB752" s="170"/>
      <c r="CC752" s="170"/>
      <c r="CD752" s="170"/>
      <c r="CE752" s="170"/>
      <c r="CF752" s="170"/>
      <c r="CG752" s="171">
        <f t="shared" si="181"/>
        <v>0</v>
      </c>
      <c r="CH752" s="166"/>
      <c r="CI752" s="283"/>
      <c r="CJ752" s="172"/>
      <c r="CK752" s="154"/>
      <c r="CL752" s="154"/>
      <c r="CM752" s="154"/>
      <c r="CN752" s="154"/>
      <c r="CO752" s="154"/>
      <c r="CP752" s="273"/>
      <c r="CQ752" s="250"/>
      <c r="CR752" s="250"/>
      <c r="CS752" s="250"/>
      <c r="CT752" s="250"/>
      <c r="CU752" s="250"/>
      <c r="CV752" s="250"/>
      <c r="CW752" s="250"/>
      <c r="CX752" s="250"/>
      <c r="CY752" s="250" t="str">
        <f t="shared" si="182"/>
        <v/>
      </c>
      <c r="CZ752" s="178" t="str">
        <f t="shared" si="183"/>
        <v/>
      </c>
      <c r="DA752" s="178" t="str">
        <f t="shared" si="184"/>
        <v/>
      </c>
      <c r="DB752" s="243">
        <f t="shared" si="185"/>
        <v>0</v>
      </c>
      <c r="DC752" s="12">
        <f t="shared" si="186"/>
        <v>0</v>
      </c>
      <c r="DD752" s="271" t="str">
        <f t="shared" si="187"/>
        <v/>
      </c>
      <c r="DE752" s="271" t="str">
        <f t="shared" si="188"/>
        <v/>
      </c>
      <c r="DF752" s="167" t="str">
        <f t="shared" si="189"/>
        <v/>
      </c>
      <c r="DG752" s="271" t="str">
        <f t="shared" si="190"/>
        <v/>
      </c>
      <c r="DH752" s="243" t="str">
        <f t="shared" si="191"/>
        <v/>
      </c>
      <c r="DI752" s="281" t="str">
        <f t="shared" si="192"/>
        <v/>
      </c>
      <c r="DJ752" s="184"/>
      <c r="DK752" s="12" t="str">
        <f t="shared" si="193"/>
        <v/>
      </c>
      <c r="DL752" s="184"/>
      <c r="DM752" s="242" t="str">
        <f t="shared" si="194"/>
        <v/>
      </c>
      <c r="DN752" s="250">
        <f t="shared" si="195"/>
        <v>1</v>
      </c>
      <c r="DO752" s="250">
        <f t="shared" si="196"/>
        <v>1</v>
      </c>
      <c r="DP752" s="250">
        <f t="shared" si="197"/>
        <v>1</v>
      </c>
    </row>
    <row r="753" spans="3:120" ht="20.25" customHeight="1" x14ac:dyDescent="0.2">
      <c r="C753" s="282"/>
      <c r="G753" s="183"/>
      <c r="H753" s="271"/>
      <c r="I753" s="271"/>
      <c r="J753" s="271"/>
      <c r="K753" s="271"/>
      <c r="L753" s="185"/>
      <c r="M753" s="186"/>
      <c r="N753" s="187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53"/>
      <c r="Z753" s="153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53"/>
      <c r="AL753" s="153"/>
      <c r="AM753" s="178" t="str">
        <f t="shared" si="176"/>
        <v/>
      </c>
      <c r="AN753" s="178" t="str">
        <f t="shared" si="177"/>
        <v/>
      </c>
      <c r="AO753" s="214" t="str">
        <f t="shared" si="178"/>
        <v/>
      </c>
      <c r="AP753" s="168"/>
      <c r="AQ753" s="169"/>
      <c r="AR753" s="167" t="str">
        <f t="shared" si="179"/>
        <v/>
      </c>
      <c r="AS753" s="167" t="str">
        <f t="shared" si="180"/>
        <v/>
      </c>
      <c r="AT753" s="167"/>
      <c r="AU753" s="167"/>
      <c r="AV753" s="167"/>
      <c r="AW753" s="167"/>
      <c r="AX753" s="167"/>
      <c r="AY753" s="167"/>
      <c r="AZ753" s="167"/>
      <c r="BA753" s="167"/>
      <c r="BB753" s="167"/>
      <c r="BC753" s="167"/>
      <c r="BD753" s="167"/>
      <c r="BE753" s="167"/>
      <c r="BF753" s="167"/>
      <c r="BG753" s="167"/>
      <c r="BH753" s="167"/>
      <c r="BI753" s="167"/>
      <c r="BJ753" s="167"/>
      <c r="BK753" s="167"/>
      <c r="BL753" s="167"/>
      <c r="BM753" s="167"/>
      <c r="BN753" s="167"/>
      <c r="BO753" s="167"/>
      <c r="BP753" s="167"/>
      <c r="BQ753" s="167"/>
      <c r="BR753" s="167"/>
      <c r="BS753" s="167"/>
      <c r="BT753" s="167"/>
      <c r="BU753" s="167"/>
      <c r="BV753" s="167"/>
      <c r="BW753" s="167"/>
      <c r="BX753" s="170"/>
      <c r="BY753" s="170"/>
      <c r="BZ753" s="170"/>
      <c r="CA753" s="170"/>
      <c r="CB753" s="170"/>
      <c r="CC753" s="170"/>
      <c r="CD753" s="170"/>
      <c r="CE753" s="170"/>
      <c r="CF753" s="170"/>
      <c r="CG753" s="171">
        <f t="shared" si="181"/>
        <v>0</v>
      </c>
      <c r="CH753" s="166"/>
      <c r="CI753" s="283"/>
      <c r="CJ753" s="172"/>
      <c r="CK753" s="154"/>
      <c r="CL753" s="154"/>
      <c r="CM753" s="154"/>
      <c r="CN753" s="154"/>
      <c r="CO753" s="154"/>
      <c r="CP753" s="273"/>
      <c r="CQ753" s="250"/>
      <c r="CR753" s="250"/>
      <c r="CS753" s="250"/>
      <c r="CT753" s="250"/>
      <c r="CU753" s="250"/>
      <c r="CV753" s="250"/>
      <c r="CW753" s="250"/>
      <c r="CX753" s="250"/>
      <c r="CY753" s="250" t="str">
        <f t="shared" si="182"/>
        <v/>
      </c>
      <c r="CZ753" s="178" t="str">
        <f t="shared" si="183"/>
        <v/>
      </c>
      <c r="DA753" s="178" t="str">
        <f t="shared" si="184"/>
        <v/>
      </c>
      <c r="DB753" s="243">
        <f t="shared" si="185"/>
        <v>0</v>
      </c>
      <c r="DC753" s="12">
        <f t="shared" si="186"/>
        <v>0</v>
      </c>
      <c r="DD753" s="271" t="str">
        <f t="shared" si="187"/>
        <v/>
      </c>
      <c r="DE753" s="271" t="str">
        <f t="shared" si="188"/>
        <v/>
      </c>
      <c r="DF753" s="167" t="str">
        <f t="shared" si="189"/>
        <v/>
      </c>
      <c r="DG753" s="271" t="str">
        <f t="shared" si="190"/>
        <v/>
      </c>
      <c r="DH753" s="243" t="str">
        <f t="shared" si="191"/>
        <v/>
      </c>
      <c r="DI753" s="281" t="str">
        <f t="shared" si="192"/>
        <v/>
      </c>
      <c r="DJ753" s="184"/>
      <c r="DK753" s="12" t="str">
        <f t="shared" si="193"/>
        <v/>
      </c>
      <c r="DL753" s="184"/>
      <c r="DM753" s="242" t="str">
        <f t="shared" si="194"/>
        <v/>
      </c>
      <c r="DN753" s="250">
        <f t="shared" si="195"/>
        <v>1</v>
      </c>
      <c r="DO753" s="250">
        <f t="shared" si="196"/>
        <v>1</v>
      </c>
      <c r="DP753" s="250">
        <f t="shared" si="197"/>
        <v>1</v>
      </c>
    </row>
    <row r="754" spans="3:120" ht="20.25" customHeight="1" x14ac:dyDescent="0.2">
      <c r="C754" s="282"/>
      <c r="G754" s="183"/>
      <c r="H754" s="271"/>
      <c r="I754" s="271"/>
      <c r="J754" s="271"/>
      <c r="K754" s="271"/>
      <c r="L754" s="185"/>
      <c r="M754" s="186"/>
      <c r="N754" s="187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53"/>
      <c r="Z754" s="153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53"/>
      <c r="AL754" s="153"/>
      <c r="AM754" s="178" t="str">
        <f t="shared" si="176"/>
        <v/>
      </c>
      <c r="AN754" s="178" t="str">
        <f t="shared" si="177"/>
        <v/>
      </c>
      <c r="AO754" s="214" t="str">
        <f t="shared" si="178"/>
        <v/>
      </c>
      <c r="AP754" s="168"/>
      <c r="AQ754" s="169"/>
      <c r="AR754" s="167" t="str">
        <f t="shared" si="179"/>
        <v/>
      </c>
      <c r="AS754" s="167" t="str">
        <f t="shared" si="180"/>
        <v/>
      </c>
      <c r="AT754" s="167"/>
      <c r="AU754" s="167"/>
      <c r="AV754" s="167"/>
      <c r="AW754" s="167"/>
      <c r="AX754" s="167"/>
      <c r="AY754" s="167"/>
      <c r="AZ754" s="167"/>
      <c r="BA754" s="167"/>
      <c r="BB754" s="167"/>
      <c r="BC754" s="167"/>
      <c r="BD754" s="167"/>
      <c r="BE754" s="167"/>
      <c r="BF754" s="167"/>
      <c r="BG754" s="167"/>
      <c r="BH754" s="167"/>
      <c r="BI754" s="167"/>
      <c r="BJ754" s="167"/>
      <c r="BK754" s="167"/>
      <c r="BL754" s="167"/>
      <c r="BM754" s="167"/>
      <c r="BN754" s="167"/>
      <c r="BO754" s="167"/>
      <c r="BP754" s="167"/>
      <c r="BQ754" s="167"/>
      <c r="BR754" s="167"/>
      <c r="BS754" s="167"/>
      <c r="BT754" s="167"/>
      <c r="BU754" s="167"/>
      <c r="BV754" s="167"/>
      <c r="BW754" s="167"/>
      <c r="BX754" s="170"/>
      <c r="BY754" s="170"/>
      <c r="BZ754" s="170"/>
      <c r="CA754" s="170"/>
      <c r="CB754" s="170"/>
      <c r="CC754" s="170"/>
      <c r="CD754" s="170"/>
      <c r="CE754" s="170"/>
      <c r="CF754" s="170"/>
      <c r="CG754" s="171">
        <f t="shared" si="181"/>
        <v>0</v>
      </c>
      <c r="CH754" s="166"/>
      <c r="CI754" s="283"/>
      <c r="CJ754" s="172"/>
      <c r="CK754" s="154"/>
      <c r="CL754" s="154"/>
      <c r="CM754" s="154"/>
      <c r="CN754" s="154"/>
      <c r="CO754" s="154"/>
      <c r="CP754" s="273"/>
      <c r="CQ754" s="250"/>
      <c r="CR754" s="250"/>
      <c r="CS754" s="250"/>
      <c r="CT754" s="250"/>
      <c r="CU754" s="250"/>
      <c r="CV754" s="250"/>
      <c r="CW754" s="250"/>
      <c r="CX754" s="250"/>
      <c r="CY754" s="250" t="str">
        <f t="shared" si="182"/>
        <v/>
      </c>
      <c r="CZ754" s="178" t="str">
        <f t="shared" si="183"/>
        <v/>
      </c>
      <c r="DA754" s="178" t="str">
        <f t="shared" si="184"/>
        <v/>
      </c>
      <c r="DB754" s="243">
        <f t="shared" si="185"/>
        <v>0</v>
      </c>
      <c r="DC754" s="12">
        <f t="shared" si="186"/>
        <v>0</v>
      </c>
      <c r="DD754" s="271" t="str">
        <f t="shared" si="187"/>
        <v/>
      </c>
      <c r="DE754" s="271" t="str">
        <f t="shared" si="188"/>
        <v/>
      </c>
      <c r="DF754" s="167" t="str">
        <f t="shared" si="189"/>
        <v/>
      </c>
      <c r="DG754" s="271" t="str">
        <f t="shared" si="190"/>
        <v/>
      </c>
      <c r="DH754" s="243" t="str">
        <f t="shared" si="191"/>
        <v/>
      </c>
      <c r="DI754" s="281" t="str">
        <f t="shared" si="192"/>
        <v/>
      </c>
      <c r="DJ754" s="184"/>
      <c r="DK754" s="12" t="str">
        <f t="shared" si="193"/>
        <v/>
      </c>
      <c r="DL754" s="184"/>
      <c r="DM754" s="242" t="str">
        <f t="shared" si="194"/>
        <v/>
      </c>
      <c r="DN754" s="250">
        <f t="shared" si="195"/>
        <v>1</v>
      </c>
      <c r="DO754" s="250">
        <f t="shared" si="196"/>
        <v>1</v>
      </c>
      <c r="DP754" s="250">
        <f t="shared" si="197"/>
        <v>1</v>
      </c>
    </row>
    <row r="755" spans="3:120" ht="20.25" customHeight="1" x14ac:dyDescent="0.2">
      <c r="C755" s="282"/>
      <c r="G755" s="183"/>
      <c r="H755" s="271"/>
      <c r="I755" s="271"/>
      <c r="J755" s="271"/>
      <c r="K755" s="271"/>
      <c r="L755" s="185"/>
      <c r="M755" s="186"/>
      <c r="N755" s="187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53"/>
      <c r="Z755" s="153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53"/>
      <c r="AL755" s="153"/>
      <c r="AM755" s="178" t="str">
        <f t="shared" si="176"/>
        <v/>
      </c>
      <c r="AN755" s="178" t="str">
        <f t="shared" si="177"/>
        <v/>
      </c>
      <c r="AO755" s="214" t="str">
        <f t="shared" si="178"/>
        <v/>
      </c>
      <c r="AP755" s="168"/>
      <c r="AQ755" s="169"/>
      <c r="AR755" s="167" t="str">
        <f t="shared" si="179"/>
        <v/>
      </c>
      <c r="AS755" s="167" t="str">
        <f t="shared" si="180"/>
        <v/>
      </c>
      <c r="AT755" s="167"/>
      <c r="AU755" s="167"/>
      <c r="AV755" s="167"/>
      <c r="AW755" s="167"/>
      <c r="AX755" s="167"/>
      <c r="AY755" s="167"/>
      <c r="AZ755" s="167"/>
      <c r="BA755" s="167"/>
      <c r="BB755" s="167"/>
      <c r="BC755" s="167"/>
      <c r="BD755" s="167"/>
      <c r="BE755" s="167"/>
      <c r="BF755" s="167"/>
      <c r="BG755" s="167"/>
      <c r="BH755" s="167"/>
      <c r="BI755" s="167"/>
      <c r="BJ755" s="167"/>
      <c r="BK755" s="167"/>
      <c r="BL755" s="167"/>
      <c r="BM755" s="167"/>
      <c r="BN755" s="167"/>
      <c r="BO755" s="167"/>
      <c r="BP755" s="167"/>
      <c r="BQ755" s="167"/>
      <c r="BR755" s="167"/>
      <c r="BS755" s="167"/>
      <c r="BT755" s="167"/>
      <c r="BU755" s="167"/>
      <c r="BV755" s="167"/>
      <c r="BW755" s="167"/>
      <c r="BX755" s="170"/>
      <c r="BY755" s="170"/>
      <c r="BZ755" s="170"/>
      <c r="CA755" s="170"/>
      <c r="CB755" s="170"/>
      <c r="CC755" s="170"/>
      <c r="CD755" s="170"/>
      <c r="CE755" s="170"/>
      <c r="CF755" s="170"/>
      <c r="CG755" s="171">
        <f t="shared" si="181"/>
        <v>0</v>
      </c>
      <c r="CH755" s="166"/>
      <c r="CI755" s="283"/>
      <c r="CJ755" s="172"/>
      <c r="CK755" s="154"/>
      <c r="CL755" s="154"/>
      <c r="CM755" s="154"/>
      <c r="CN755" s="154"/>
      <c r="CO755" s="154"/>
      <c r="CP755" s="273"/>
      <c r="CQ755" s="250"/>
      <c r="CR755" s="250"/>
      <c r="CS755" s="250"/>
      <c r="CT755" s="250"/>
      <c r="CU755" s="250"/>
      <c r="CV755" s="250"/>
      <c r="CW755" s="250"/>
      <c r="CX755" s="250"/>
      <c r="CY755" s="250" t="str">
        <f t="shared" si="182"/>
        <v/>
      </c>
      <c r="CZ755" s="178" t="str">
        <f t="shared" si="183"/>
        <v/>
      </c>
      <c r="DA755" s="178" t="str">
        <f t="shared" si="184"/>
        <v/>
      </c>
      <c r="DB755" s="243">
        <f t="shared" si="185"/>
        <v>0</v>
      </c>
      <c r="DC755" s="12">
        <f t="shared" si="186"/>
        <v>0</v>
      </c>
      <c r="DD755" s="271" t="str">
        <f t="shared" si="187"/>
        <v/>
      </c>
      <c r="DE755" s="271" t="str">
        <f t="shared" si="188"/>
        <v/>
      </c>
      <c r="DF755" s="167" t="str">
        <f t="shared" si="189"/>
        <v/>
      </c>
      <c r="DG755" s="271" t="str">
        <f t="shared" si="190"/>
        <v/>
      </c>
      <c r="DH755" s="243" t="str">
        <f t="shared" si="191"/>
        <v/>
      </c>
      <c r="DI755" s="281" t="str">
        <f t="shared" si="192"/>
        <v/>
      </c>
      <c r="DJ755" s="184"/>
      <c r="DK755" s="12" t="str">
        <f t="shared" si="193"/>
        <v/>
      </c>
      <c r="DL755" s="184"/>
      <c r="DM755" s="242" t="str">
        <f t="shared" si="194"/>
        <v/>
      </c>
      <c r="DN755" s="250">
        <f t="shared" si="195"/>
        <v>1</v>
      </c>
      <c r="DO755" s="250">
        <f t="shared" si="196"/>
        <v>1</v>
      </c>
      <c r="DP755" s="250">
        <f t="shared" si="197"/>
        <v>1</v>
      </c>
    </row>
    <row r="756" spans="3:120" ht="20.25" customHeight="1" x14ac:dyDescent="0.2">
      <c r="C756" s="282"/>
      <c r="G756" s="183"/>
      <c r="H756" s="271"/>
      <c r="I756" s="271"/>
      <c r="J756" s="271"/>
      <c r="K756" s="271"/>
      <c r="L756" s="185"/>
      <c r="M756" s="186"/>
      <c r="N756" s="187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53"/>
      <c r="Z756" s="153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53"/>
      <c r="AL756" s="153"/>
      <c r="AM756" s="178" t="str">
        <f t="shared" si="176"/>
        <v/>
      </c>
      <c r="AN756" s="178" t="str">
        <f t="shared" si="177"/>
        <v/>
      </c>
      <c r="AO756" s="214" t="str">
        <f t="shared" si="178"/>
        <v/>
      </c>
      <c r="AP756" s="168"/>
      <c r="AQ756" s="169"/>
      <c r="AR756" s="167" t="str">
        <f t="shared" si="179"/>
        <v/>
      </c>
      <c r="AS756" s="167" t="str">
        <f t="shared" si="180"/>
        <v/>
      </c>
      <c r="AT756" s="167"/>
      <c r="AU756" s="167"/>
      <c r="AV756" s="167"/>
      <c r="AW756" s="167"/>
      <c r="AX756" s="167"/>
      <c r="AY756" s="167"/>
      <c r="AZ756" s="167"/>
      <c r="BA756" s="167"/>
      <c r="BB756" s="167"/>
      <c r="BC756" s="167"/>
      <c r="BD756" s="167"/>
      <c r="BE756" s="167"/>
      <c r="BF756" s="167"/>
      <c r="BG756" s="167"/>
      <c r="BH756" s="167"/>
      <c r="BI756" s="167"/>
      <c r="BJ756" s="167"/>
      <c r="BK756" s="167"/>
      <c r="BL756" s="167"/>
      <c r="BM756" s="167"/>
      <c r="BN756" s="167"/>
      <c r="BO756" s="167"/>
      <c r="BP756" s="167"/>
      <c r="BQ756" s="167"/>
      <c r="BR756" s="167"/>
      <c r="BS756" s="167"/>
      <c r="BT756" s="167"/>
      <c r="BU756" s="167"/>
      <c r="BV756" s="167"/>
      <c r="BW756" s="167"/>
      <c r="BX756" s="170"/>
      <c r="BY756" s="170"/>
      <c r="BZ756" s="170"/>
      <c r="CA756" s="170"/>
      <c r="CB756" s="170"/>
      <c r="CC756" s="170"/>
      <c r="CD756" s="170"/>
      <c r="CE756" s="170"/>
      <c r="CF756" s="170"/>
      <c r="CG756" s="171">
        <f t="shared" si="181"/>
        <v>0</v>
      </c>
      <c r="CH756" s="166"/>
      <c r="CI756" s="283"/>
      <c r="CJ756" s="172"/>
      <c r="CK756" s="154"/>
      <c r="CL756" s="154"/>
      <c r="CM756" s="154"/>
      <c r="CN756" s="154"/>
      <c r="CO756" s="154"/>
      <c r="CP756" s="273"/>
      <c r="CQ756" s="250"/>
      <c r="CR756" s="250"/>
      <c r="CS756" s="250"/>
      <c r="CT756" s="250"/>
      <c r="CU756" s="250"/>
      <c r="CV756" s="250"/>
      <c r="CW756" s="250"/>
      <c r="CX756" s="250"/>
      <c r="CY756" s="250" t="str">
        <f t="shared" si="182"/>
        <v/>
      </c>
      <c r="CZ756" s="178" t="str">
        <f t="shared" si="183"/>
        <v/>
      </c>
      <c r="DA756" s="178" t="str">
        <f t="shared" si="184"/>
        <v/>
      </c>
      <c r="DB756" s="243">
        <f t="shared" si="185"/>
        <v>0</v>
      </c>
      <c r="DC756" s="12">
        <f t="shared" si="186"/>
        <v>0</v>
      </c>
      <c r="DD756" s="271" t="str">
        <f t="shared" si="187"/>
        <v/>
      </c>
      <c r="DE756" s="271" t="str">
        <f t="shared" si="188"/>
        <v/>
      </c>
      <c r="DF756" s="167" t="str">
        <f t="shared" si="189"/>
        <v/>
      </c>
      <c r="DG756" s="271" t="str">
        <f t="shared" si="190"/>
        <v/>
      </c>
      <c r="DH756" s="243" t="str">
        <f t="shared" si="191"/>
        <v/>
      </c>
      <c r="DI756" s="281" t="str">
        <f t="shared" si="192"/>
        <v/>
      </c>
      <c r="DJ756" s="184"/>
      <c r="DK756" s="12" t="str">
        <f t="shared" si="193"/>
        <v/>
      </c>
      <c r="DL756" s="184"/>
      <c r="DM756" s="242" t="str">
        <f t="shared" si="194"/>
        <v/>
      </c>
      <c r="DN756" s="250">
        <f t="shared" si="195"/>
        <v>1</v>
      </c>
      <c r="DO756" s="250">
        <f t="shared" si="196"/>
        <v>1</v>
      </c>
      <c r="DP756" s="250">
        <f t="shared" si="197"/>
        <v>1</v>
      </c>
    </row>
    <row r="757" spans="3:120" ht="20.25" customHeight="1" x14ac:dyDescent="0.2">
      <c r="C757" s="282"/>
      <c r="G757" s="183"/>
      <c r="H757" s="271"/>
      <c r="I757" s="271"/>
      <c r="J757" s="271"/>
      <c r="K757" s="271"/>
      <c r="L757" s="185"/>
      <c r="M757" s="186"/>
      <c r="N757" s="187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53"/>
      <c r="Z757" s="153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53"/>
      <c r="AL757" s="153"/>
      <c r="AM757" s="178" t="str">
        <f t="shared" si="176"/>
        <v/>
      </c>
      <c r="AN757" s="178" t="str">
        <f t="shared" si="177"/>
        <v/>
      </c>
      <c r="AO757" s="214" t="str">
        <f t="shared" si="178"/>
        <v/>
      </c>
      <c r="AP757" s="168"/>
      <c r="AQ757" s="169"/>
      <c r="AR757" s="167" t="str">
        <f t="shared" si="179"/>
        <v/>
      </c>
      <c r="AS757" s="167" t="str">
        <f t="shared" si="180"/>
        <v/>
      </c>
      <c r="AT757" s="167"/>
      <c r="AU757" s="167"/>
      <c r="AV757" s="167"/>
      <c r="AW757" s="167"/>
      <c r="AX757" s="167"/>
      <c r="AY757" s="167"/>
      <c r="AZ757" s="167"/>
      <c r="BA757" s="167"/>
      <c r="BB757" s="167"/>
      <c r="BC757" s="167"/>
      <c r="BD757" s="167"/>
      <c r="BE757" s="167"/>
      <c r="BF757" s="167"/>
      <c r="BG757" s="167"/>
      <c r="BH757" s="167"/>
      <c r="BI757" s="167"/>
      <c r="BJ757" s="167"/>
      <c r="BK757" s="167"/>
      <c r="BL757" s="167"/>
      <c r="BM757" s="167"/>
      <c r="BN757" s="167"/>
      <c r="BO757" s="167"/>
      <c r="BP757" s="167"/>
      <c r="BQ757" s="167"/>
      <c r="BR757" s="167"/>
      <c r="BS757" s="167"/>
      <c r="BT757" s="167"/>
      <c r="BU757" s="167"/>
      <c r="BV757" s="167"/>
      <c r="BW757" s="167"/>
      <c r="BX757" s="170"/>
      <c r="BY757" s="170"/>
      <c r="BZ757" s="170"/>
      <c r="CA757" s="170"/>
      <c r="CB757" s="170"/>
      <c r="CC757" s="170"/>
      <c r="CD757" s="170"/>
      <c r="CE757" s="170"/>
      <c r="CF757" s="170"/>
      <c r="CG757" s="171">
        <f t="shared" si="181"/>
        <v>0</v>
      </c>
      <c r="CH757" s="166"/>
      <c r="CI757" s="283"/>
      <c r="CJ757" s="172"/>
      <c r="CK757" s="154"/>
      <c r="CL757" s="154"/>
      <c r="CM757" s="154"/>
      <c r="CN757" s="154"/>
      <c r="CO757" s="154"/>
      <c r="CP757" s="273"/>
      <c r="CQ757" s="250"/>
      <c r="CR757" s="250"/>
      <c r="CS757" s="250"/>
      <c r="CT757" s="250"/>
      <c r="CU757" s="250"/>
      <c r="CV757" s="250"/>
      <c r="CW757" s="250"/>
      <c r="CX757" s="250"/>
      <c r="CY757" s="250" t="str">
        <f t="shared" si="182"/>
        <v/>
      </c>
      <c r="CZ757" s="178" t="str">
        <f t="shared" si="183"/>
        <v/>
      </c>
      <c r="DA757" s="178" t="str">
        <f t="shared" si="184"/>
        <v/>
      </c>
      <c r="DB757" s="243">
        <f t="shared" si="185"/>
        <v>0</v>
      </c>
      <c r="DC757" s="12">
        <f t="shared" si="186"/>
        <v>0</v>
      </c>
      <c r="DD757" s="271" t="str">
        <f t="shared" si="187"/>
        <v/>
      </c>
      <c r="DE757" s="271" t="str">
        <f t="shared" si="188"/>
        <v/>
      </c>
      <c r="DF757" s="167" t="str">
        <f t="shared" si="189"/>
        <v/>
      </c>
      <c r="DG757" s="271" t="str">
        <f t="shared" si="190"/>
        <v/>
      </c>
      <c r="DH757" s="243" t="str">
        <f t="shared" si="191"/>
        <v/>
      </c>
      <c r="DI757" s="281" t="str">
        <f t="shared" si="192"/>
        <v/>
      </c>
      <c r="DJ757" s="184"/>
      <c r="DK757" s="12" t="str">
        <f t="shared" si="193"/>
        <v/>
      </c>
      <c r="DL757" s="184"/>
      <c r="DM757" s="242" t="str">
        <f t="shared" si="194"/>
        <v/>
      </c>
      <c r="DN757" s="250">
        <f t="shared" si="195"/>
        <v>1</v>
      </c>
      <c r="DO757" s="250">
        <f t="shared" si="196"/>
        <v>1</v>
      </c>
      <c r="DP757" s="250">
        <f t="shared" si="197"/>
        <v>1</v>
      </c>
    </row>
    <row r="758" spans="3:120" ht="20.25" customHeight="1" x14ac:dyDescent="0.2">
      <c r="C758" s="282"/>
      <c r="G758" s="183"/>
      <c r="H758" s="271"/>
      <c r="I758" s="271"/>
      <c r="J758" s="271"/>
      <c r="K758" s="271"/>
      <c r="L758" s="185"/>
      <c r="M758" s="186"/>
      <c r="N758" s="187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53"/>
      <c r="Z758" s="153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53"/>
      <c r="AL758" s="153"/>
      <c r="AM758" s="178" t="str">
        <f t="shared" si="176"/>
        <v/>
      </c>
      <c r="AN758" s="178" t="str">
        <f t="shared" si="177"/>
        <v/>
      </c>
      <c r="AO758" s="214" t="str">
        <f t="shared" si="178"/>
        <v/>
      </c>
      <c r="AP758" s="168"/>
      <c r="AQ758" s="169"/>
      <c r="AR758" s="167" t="str">
        <f t="shared" si="179"/>
        <v/>
      </c>
      <c r="AS758" s="167" t="str">
        <f t="shared" si="180"/>
        <v/>
      </c>
      <c r="AT758" s="167"/>
      <c r="AU758" s="167"/>
      <c r="AV758" s="167"/>
      <c r="AW758" s="167"/>
      <c r="AX758" s="167"/>
      <c r="AY758" s="167"/>
      <c r="AZ758" s="167"/>
      <c r="BA758" s="167"/>
      <c r="BB758" s="167"/>
      <c r="BC758" s="167"/>
      <c r="BD758" s="167"/>
      <c r="BE758" s="167"/>
      <c r="BF758" s="167"/>
      <c r="BG758" s="167"/>
      <c r="BH758" s="167"/>
      <c r="BI758" s="167"/>
      <c r="BJ758" s="167"/>
      <c r="BK758" s="167"/>
      <c r="BL758" s="167"/>
      <c r="BM758" s="167"/>
      <c r="BN758" s="167"/>
      <c r="BO758" s="167"/>
      <c r="BP758" s="167"/>
      <c r="BQ758" s="167"/>
      <c r="BR758" s="167"/>
      <c r="BS758" s="167"/>
      <c r="BT758" s="167"/>
      <c r="BU758" s="167"/>
      <c r="BV758" s="167"/>
      <c r="BW758" s="167"/>
      <c r="BX758" s="170"/>
      <c r="BY758" s="170"/>
      <c r="BZ758" s="170"/>
      <c r="CA758" s="170"/>
      <c r="CB758" s="170"/>
      <c r="CC758" s="170"/>
      <c r="CD758" s="170"/>
      <c r="CE758" s="170"/>
      <c r="CF758" s="170"/>
      <c r="CG758" s="171">
        <f t="shared" si="181"/>
        <v>0</v>
      </c>
      <c r="CH758" s="166"/>
      <c r="CI758" s="283"/>
      <c r="CJ758" s="172"/>
      <c r="CK758" s="154"/>
      <c r="CL758" s="154"/>
      <c r="CM758" s="154"/>
      <c r="CN758" s="154"/>
      <c r="CO758" s="154"/>
      <c r="CP758" s="273"/>
      <c r="CQ758" s="250"/>
      <c r="CR758" s="250"/>
      <c r="CS758" s="250"/>
      <c r="CT758" s="250"/>
      <c r="CU758" s="250"/>
      <c r="CV758" s="250"/>
      <c r="CW758" s="250"/>
      <c r="CX758" s="250"/>
      <c r="CY758" s="250" t="str">
        <f t="shared" si="182"/>
        <v/>
      </c>
      <c r="CZ758" s="178" t="str">
        <f t="shared" si="183"/>
        <v/>
      </c>
      <c r="DA758" s="178" t="str">
        <f t="shared" si="184"/>
        <v/>
      </c>
      <c r="DB758" s="243">
        <f t="shared" si="185"/>
        <v>0</v>
      </c>
      <c r="DC758" s="12">
        <f t="shared" si="186"/>
        <v>0</v>
      </c>
      <c r="DD758" s="271" t="str">
        <f t="shared" si="187"/>
        <v/>
      </c>
      <c r="DE758" s="271" t="str">
        <f t="shared" si="188"/>
        <v/>
      </c>
      <c r="DF758" s="167" t="str">
        <f t="shared" si="189"/>
        <v/>
      </c>
      <c r="DG758" s="271" t="str">
        <f t="shared" si="190"/>
        <v/>
      </c>
      <c r="DH758" s="243" t="str">
        <f t="shared" si="191"/>
        <v/>
      </c>
      <c r="DI758" s="281" t="str">
        <f t="shared" si="192"/>
        <v/>
      </c>
      <c r="DJ758" s="184"/>
      <c r="DK758" s="12" t="str">
        <f t="shared" si="193"/>
        <v/>
      </c>
      <c r="DL758" s="184"/>
      <c r="DM758" s="242" t="str">
        <f t="shared" si="194"/>
        <v/>
      </c>
      <c r="DN758" s="250">
        <f t="shared" si="195"/>
        <v>1</v>
      </c>
      <c r="DO758" s="250">
        <f t="shared" si="196"/>
        <v>1</v>
      </c>
      <c r="DP758" s="250">
        <f t="shared" si="197"/>
        <v>1</v>
      </c>
    </row>
    <row r="759" spans="3:120" ht="20.25" customHeight="1" x14ac:dyDescent="0.2">
      <c r="C759" s="282"/>
      <c r="G759" s="183"/>
      <c r="H759" s="271"/>
      <c r="I759" s="271"/>
      <c r="J759" s="271"/>
      <c r="K759" s="271"/>
      <c r="L759" s="185"/>
      <c r="M759" s="186"/>
      <c r="N759" s="187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53"/>
      <c r="Z759" s="153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53"/>
      <c r="AL759" s="153"/>
      <c r="AM759" s="178" t="str">
        <f t="shared" si="176"/>
        <v/>
      </c>
      <c r="AN759" s="178" t="str">
        <f t="shared" si="177"/>
        <v/>
      </c>
      <c r="AO759" s="214" t="str">
        <f t="shared" si="178"/>
        <v/>
      </c>
      <c r="AP759" s="168"/>
      <c r="AQ759" s="169"/>
      <c r="AR759" s="167" t="str">
        <f t="shared" si="179"/>
        <v/>
      </c>
      <c r="AS759" s="167" t="str">
        <f t="shared" si="180"/>
        <v/>
      </c>
      <c r="AT759" s="167"/>
      <c r="AU759" s="167"/>
      <c r="AV759" s="167"/>
      <c r="AW759" s="167"/>
      <c r="AX759" s="167"/>
      <c r="AY759" s="167"/>
      <c r="AZ759" s="167"/>
      <c r="BA759" s="167"/>
      <c r="BB759" s="167"/>
      <c r="BC759" s="167"/>
      <c r="BD759" s="167"/>
      <c r="BE759" s="167"/>
      <c r="BF759" s="167"/>
      <c r="BG759" s="167"/>
      <c r="BH759" s="167"/>
      <c r="BI759" s="167"/>
      <c r="BJ759" s="167"/>
      <c r="BK759" s="167"/>
      <c r="BL759" s="167"/>
      <c r="BM759" s="167"/>
      <c r="BN759" s="167"/>
      <c r="BO759" s="167"/>
      <c r="BP759" s="167"/>
      <c r="BQ759" s="167"/>
      <c r="BR759" s="167"/>
      <c r="BS759" s="167"/>
      <c r="BT759" s="167"/>
      <c r="BU759" s="167"/>
      <c r="BV759" s="167"/>
      <c r="BW759" s="167"/>
      <c r="BX759" s="170"/>
      <c r="BY759" s="170"/>
      <c r="BZ759" s="170"/>
      <c r="CA759" s="170"/>
      <c r="CB759" s="170"/>
      <c r="CC759" s="170"/>
      <c r="CD759" s="170"/>
      <c r="CE759" s="170"/>
      <c r="CF759" s="170"/>
      <c r="CG759" s="171">
        <f t="shared" si="181"/>
        <v>0</v>
      </c>
      <c r="CH759" s="166"/>
      <c r="CI759" s="283"/>
      <c r="CJ759" s="172"/>
      <c r="CK759" s="154"/>
      <c r="CL759" s="154"/>
      <c r="CM759" s="154"/>
      <c r="CN759" s="154"/>
      <c r="CO759" s="154"/>
      <c r="CP759" s="273"/>
      <c r="CQ759" s="250"/>
      <c r="CR759" s="250"/>
      <c r="CS759" s="250"/>
      <c r="CT759" s="250"/>
      <c r="CU759" s="250"/>
      <c r="CV759" s="250"/>
      <c r="CW759" s="250"/>
      <c r="CX759" s="250"/>
      <c r="CY759" s="250" t="str">
        <f t="shared" si="182"/>
        <v/>
      </c>
      <c r="CZ759" s="178" t="str">
        <f t="shared" si="183"/>
        <v/>
      </c>
      <c r="DA759" s="178" t="str">
        <f t="shared" si="184"/>
        <v/>
      </c>
      <c r="DB759" s="243">
        <f t="shared" si="185"/>
        <v>0</v>
      </c>
      <c r="DC759" s="12">
        <f t="shared" si="186"/>
        <v>0</v>
      </c>
      <c r="DD759" s="271" t="str">
        <f t="shared" si="187"/>
        <v/>
      </c>
      <c r="DE759" s="271" t="str">
        <f t="shared" si="188"/>
        <v/>
      </c>
      <c r="DF759" s="167" t="str">
        <f t="shared" si="189"/>
        <v/>
      </c>
      <c r="DG759" s="271" t="str">
        <f t="shared" si="190"/>
        <v/>
      </c>
      <c r="DH759" s="243" t="str">
        <f t="shared" si="191"/>
        <v/>
      </c>
      <c r="DI759" s="281" t="str">
        <f t="shared" si="192"/>
        <v/>
      </c>
      <c r="DJ759" s="184"/>
      <c r="DK759" s="12" t="str">
        <f t="shared" si="193"/>
        <v/>
      </c>
      <c r="DL759" s="184"/>
      <c r="DM759" s="242" t="str">
        <f t="shared" si="194"/>
        <v/>
      </c>
      <c r="DN759" s="250">
        <f t="shared" si="195"/>
        <v>1</v>
      </c>
      <c r="DO759" s="250">
        <f t="shared" si="196"/>
        <v>1</v>
      </c>
      <c r="DP759" s="250">
        <f t="shared" si="197"/>
        <v>1</v>
      </c>
    </row>
    <row r="760" spans="3:120" ht="20.25" customHeight="1" x14ac:dyDescent="0.2">
      <c r="C760" s="282"/>
      <c r="G760" s="183"/>
      <c r="H760" s="271"/>
      <c r="I760" s="271"/>
      <c r="J760" s="271"/>
      <c r="K760" s="271"/>
      <c r="L760" s="185"/>
      <c r="M760" s="186"/>
      <c r="N760" s="187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53"/>
      <c r="Z760" s="153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53"/>
      <c r="AL760" s="153"/>
      <c r="AM760" s="178" t="str">
        <f t="shared" ref="AM760:AM823" si="198">IFERROR(ROUND(AVERAGE(O760:S760,AA760:AE760),0),"")</f>
        <v/>
      </c>
      <c r="AN760" s="178" t="str">
        <f t="shared" ref="AN760:AN823" si="199">IFERROR(ROUND(AVERAGE(T760:X760,AF760:AJ760),0),"")</f>
        <v/>
      </c>
      <c r="AO760" s="214" t="str">
        <f t="shared" ref="AO760:AO823" si="200">IFERROR((AM760-L760)/L760,"")</f>
        <v/>
      </c>
      <c r="AP760" s="168"/>
      <c r="AQ760" s="169"/>
      <c r="AR760" s="167" t="str">
        <f t="shared" ref="AR760:AR823" si="201">IFERROR(ROUND((3600/AS760*J760),0),"")</f>
        <v/>
      </c>
      <c r="AS760" s="167" t="str">
        <f t="shared" ref="AS760:AS823" si="202">IFERROR(ROUND(AVERAGE(Y760:Z760,AK760:AL760),0),"")</f>
        <v/>
      </c>
      <c r="AT760" s="167"/>
      <c r="AU760" s="167"/>
      <c r="AV760" s="167"/>
      <c r="AW760" s="167"/>
      <c r="AX760" s="167"/>
      <c r="AY760" s="167"/>
      <c r="AZ760" s="167"/>
      <c r="BA760" s="167"/>
      <c r="BB760" s="167"/>
      <c r="BC760" s="167"/>
      <c r="BD760" s="167"/>
      <c r="BE760" s="167"/>
      <c r="BF760" s="167"/>
      <c r="BG760" s="167"/>
      <c r="BH760" s="167"/>
      <c r="BI760" s="167"/>
      <c r="BJ760" s="167"/>
      <c r="BK760" s="167"/>
      <c r="BL760" s="167"/>
      <c r="BM760" s="167"/>
      <c r="BN760" s="167"/>
      <c r="BO760" s="167"/>
      <c r="BP760" s="167"/>
      <c r="BQ760" s="167"/>
      <c r="BR760" s="167"/>
      <c r="BS760" s="167"/>
      <c r="BT760" s="167"/>
      <c r="BU760" s="167"/>
      <c r="BV760" s="167"/>
      <c r="BW760" s="167"/>
      <c r="BX760" s="170"/>
      <c r="BY760" s="170"/>
      <c r="BZ760" s="170"/>
      <c r="CA760" s="170"/>
      <c r="CB760" s="170"/>
      <c r="CC760" s="170"/>
      <c r="CD760" s="170"/>
      <c r="CE760" s="170"/>
      <c r="CF760" s="170"/>
      <c r="CG760" s="171">
        <f t="shared" ref="CG760:CG823" si="203">IFERROR(ROUND((SUM(BX760:CF760)),0),"")</f>
        <v>0</v>
      </c>
      <c r="CH760" s="166"/>
      <c r="CI760" s="283"/>
      <c r="CJ760" s="172"/>
      <c r="CK760" s="154"/>
      <c r="CL760" s="154"/>
      <c r="CM760" s="154"/>
      <c r="CN760" s="154"/>
      <c r="CO760" s="154"/>
      <c r="CP760" s="273"/>
      <c r="CQ760" s="250"/>
      <c r="CR760" s="250"/>
      <c r="CS760" s="250"/>
      <c r="CT760" s="250"/>
      <c r="CU760" s="250"/>
      <c r="CV760" s="250"/>
      <c r="CW760" s="250"/>
      <c r="CX760" s="250"/>
      <c r="CY760" s="250" t="str">
        <f t="shared" si="182"/>
        <v/>
      </c>
      <c r="CZ760" s="178" t="str">
        <f t="shared" si="183"/>
        <v/>
      </c>
      <c r="DA760" s="178" t="str">
        <f t="shared" si="184"/>
        <v/>
      </c>
      <c r="DB760" s="243">
        <f t="shared" si="185"/>
        <v>0</v>
      </c>
      <c r="DC760" s="12">
        <f t="shared" si="186"/>
        <v>0</v>
      </c>
      <c r="DD760" s="271" t="str">
        <f t="shared" si="187"/>
        <v/>
      </c>
      <c r="DE760" s="271" t="str">
        <f t="shared" si="188"/>
        <v/>
      </c>
      <c r="DF760" s="167" t="str">
        <f t="shared" si="189"/>
        <v/>
      </c>
      <c r="DG760" s="271" t="str">
        <f t="shared" si="190"/>
        <v/>
      </c>
      <c r="DH760" s="243" t="str">
        <f t="shared" si="191"/>
        <v/>
      </c>
      <c r="DI760" s="281" t="str">
        <f t="shared" si="192"/>
        <v/>
      </c>
      <c r="DJ760" s="184"/>
      <c r="DK760" s="12" t="str">
        <f t="shared" si="193"/>
        <v/>
      </c>
      <c r="DL760" s="184"/>
      <c r="DM760" s="242" t="str">
        <f t="shared" si="194"/>
        <v/>
      </c>
      <c r="DN760" s="250">
        <f t="shared" si="195"/>
        <v>1</v>
      </c>
      <c r="DO760" s="250">
        <f t="shared" si="196"/>
        <v>1</v>
      </c>
      <c r="DP760" s="250">
        <f t="shared" si="197"/>
        <v>1</v>
      </c>
    </row>
    <row r="761" spans="3:120" ht="20.25" customHeight="1" x14ac:dyDescent="0.2">
      <c r="C761" s="282"/>
      <c r="G761" s="183"/>
      <c r="H761" s="271"/>
      <c r="I761" s="271"/>
      <c r="J761" s="271"/>
      <c r="K761" s="271"/>
      <c r="L761" s="185"/>
      <c r="M761" s="186"/>
      <c r="N761" s="187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53"/>
      <c r="Z761" s="153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53"/>
      <c r="AL761" s="153"/>
      <c r="AM761" s="178" t="str">
        <f t="shared" si="198"/>
        <v/>
      </c>
      <c r="AN761" s="178" t="str">
        <f t="shared" si="199"/>
        <v/>
      </c>
      <c r="AO761" s="214" t="str">
        <f t="shared" si="200"/>
        <v/>
      </c>
      <c r="AP761" s="168"/>
      <c r="AQ761" s="169"/>
      <c r="AR761" s="167" t="str">
        <f t="shared" si="201"/>
        <v/>
      </c>
      <c r="AS761" s="167" t="str">
        <f t="shared" si="202"/>
        <v/>
      </c>
      <c r="AT761" s="167"/>
      <c r="AU761" s="167"/>
      <c r="AV761" s="167"/>
      <c r="AW761" s="167"/>
      <c r="AX761" s="167"/>
      <c r="AY761" s="167"/>
      <c r="AZ761" s="167"/>
      <c r="BA761" s="167"/>
      <c r="BB761" s="167"/>
      <c r="BC761" s="167"/>
      <c r="BD761" s="167"/>
      <c r="BE761" s="167"/>
      <c r="BF761" s="167"/>
      <c r="BG761" s="167"/>
      <c r="BH761" s="167"/>
      <c r="BI761" s="167"/>
      <c r="BJ761" s="167"/>
      <c r="BK761" s="167"/>
      <c r="BL761" s="167"/>
      <c r="BM761" s="167"/>
      <c r="BN761" s="167"/>
      <c r="BO761" s="167"/>
      <c r="BP761" s="167"/>
      <c r="BQ761" s="167"/>
      <c r="BR761" s="167"/>
      <c r="BS761" s="167"/>
      <c r="BT761" s="167"/>
      <c r="BU761" s="167"/>
      <c r="BV761" s="167"/>
      <c r="BW761" s="167"/>
      <c r="BX761" s="170"/>
      <c r="BY761" s="170"/>
      <c r="BZ761" s="170"/>
      <c r="CA761" s="170"/>
      <c r="CB761" s="170"/>
      <c r="CC761" s="170"/>
      <c r="CD761" s="170"/>
      <c r="CE761" s="170"/>
      <c r="CF761" s="170"/>
      <c r="CG761" s="171">
        <f t="shared" si="203"/>
        <v>0</v>
      </c>
      <c r="CH761" s="166"/>
      <c r="CI761" s="283"/>
      <c r="CJ761" s="172"/>
      <c r="CK761" s="154"/>
      <c r="CL761" s="154"/>
      <c r="CM761" s="154"/>
      <c r="CN761" s="154"/>
      <c r="CO761" s="154"/>
      <c r="CP761" s="273"/>
      <c r="CQ761" s="250"/>
      <c r="CR761" s="250"/>
      <c r="CS761" s="250"/>
      <c r="CT761" s="250"/>
      <c r="CU761" s="250"/>
      <c r="CV761" s="250"/>
      <c r="CW761" s="250"/>
      <c r="CX761" s="250"/>
      <c r="CY761" s="250" t="str">
        <f t="shared" si="182"/>
        <v/>
      </c>
      <c r="CZ761" s="178" t="str">
        <f t="shared" si="183"/>
        <v/>
      </c>
      <c r="DA761" s="178" t="str">
        <f t="shared" si="184"/>
        <v/>
      </c>
      <c r="DB761" s="243">
        <f t="shared" si="185"/>
        <v>0</v>
      </c>
      <c r="DC761" s="12">
        <f t="shared" si="186"/>
        <v>0</v>
      </c>
      <c r="DD761" s="271" t="str">
        <f t="shared" si="187"/>
        <v/>
      </c>
      <c r="DE761" s="271" t="str">
        <f t="shared" si="188"/>
        <v/>
      </c>
      <c r="DF761" s="167" t="str">
        <f t="shared" si="189"/>
        <v/>
      </c>
      <c r="DG761" s="271" t="str">
        <f t="shared" si="190"/>
        <v/>
      </c>
      <c r="DH761" s="243" t="str">
        <f t="shared" si="191"/>
        <v/>
      </c>
      <c r="DI761" s="281" t="str">
        <f t="shared" si="192"/>
        <v/>
      </c>
      <c r="DJ761" s="184"/>
      <c r="DK761" s="12" t="str">
        <f t="shared" si="193"/>
        <v/>
      </c>
      <c r="DL761" s="184"/>
      <c r="DM761" s="242" t="str">
        <f t="shared" si="194"/>
        <v/>
      </c>
      <c r="DN761" s="250">
        <f t="shared" si="195"/>
        <v>1</v>
      </c>
      <c r="DO761" s="250">
        <f t="shared" si="196"/>
        <v>1</v>
      </c>
      <c r="DP761" s="250">
        <f t="shared" si="197"/>
        <v>1</v>
      </c>
    </row>
    <row r="762" spans="3:120" ht="20.25" customHeight="1" x14ac:dyDescent="0.2">
      <c r="C762" s="282"/>
      <c r="G762" s="183"/>
      <c r="H762" s="271"/>
      <c r="I762" s="271"/>
      <c r="J762" s="271"/>
      <c r="K762" s="271"/>
      <c r="L762" s="185"/>
      <c r="M762" s="186"/>
      <c r="N762" s="187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53"/>
      <c r="Z762" s="153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53"/>
      <c r="AL762" s="153"/>
      <c r="AM762" s="178" t="str">
        <f t="shared" si="198"/>
        <v/>
      </c>
      <c r="AN762" s="178" t="str">
        <f t="shared" si="199"/>
        <v/>
      </c>
      <c r="AO762" s="214" t="str">
        <f t="shared" si="200"/>
        <v/>
      </c>
      <c r="AP762" s="168"/>
      <c r="AQ762" s="169"/>
      <c r="AR762" s="167" t="str">
        <f t="shared" si="201"/>
        <v/>
      </c>
      <c r="AS762" s="167" t="str">
        <f t="shared" si="202"/>
        <v/>
      </c>
      <c r="AT762" s="167"/>
      <c r="AU762" s="167"/>
      <c r="AV762" s="167"/>
      <c r="AW762" s="167"/>
      <c r="AX762" s="167"/>
      <c r="AY762" s="167"/>
      <c r="AZ762" s="167"/>
      <c r="BA762" s="167"/>
      <c r="BB762" s="167"/>
      <c r="BC762" s="167"/>
      <c r="BD762" s="167"/>
      <c r="BE762" s="167"/>
      <c r="BF762" s="167"/>
      <c r="BG762" s="167"/>
      <c r="BH762" s="167"/>
      <c r="BI762" s="167"/>
      <c r="BJ762" s="167"/>
      <c r="BK762" s="167"/>
      <c r="BL762" s="167"/>
      <c r="BM762" s="167"/>
      <c r="BN762" s="167"/>
      <c r="BO762" s="167"/>
      <c r="BP762" s="167"/>
      <c r="BQ762" s="167"/>
      <c r="BR762" s="167"/>
      <c r="BS762" s="167"/>
      <c r="BT762" s="167"/>
      <c r="BU762" s="167"/>
      <c r="BV762" s="167"/>
      <c r="BW762" s="167"/>
      <c r="BX762" s="170"/>
      <c r="BY762" s="170"/>
      <c r="BZ762" s="170"/>
      <c r="CA762" s="170"/>
      <c r="CB762" s="170"/>
      <c r="CC762" s="170"/>
      <c r="CD762" s="170"/>
      <c r="CE762" s="170"/>
      <c r="CF762" s="170"/>
      <c r="CG762" s="171">
        <f t="shared" si="203"/>
        <v>0</v>
      </c>
      <c r="CH762" s="166"/>
      <c r="CI762" s="283"/>
      <c r="CJ762" s="172"/>
      <c r="CK762" s="154"/>
      <c r="CL762" s="154"/>
      <c r="CM762" s="154"/>
      <c r="CN762" s="154"/>
      <c r="CO762" s="154"/>
      <c r="CP762" s="273"/>
      <c r="CQ762" s="250"/>
      <c r="CR762" s="250"/>
      <c r="CS762" s="250"/>
      <c r="CT762" s="250"/>
      <c r="CU762" s="250"/>
      <c r="CV762" s="250"/>
      <c r="CW762" s="250"/>
      <c r="CX762" s="250"/>
      <c r="CY762" s="250" t="str">
        <f t="shared" si="182"/>
        <v/>
      </c>
      <c r="CZ762" s="178" t="str">
        <f t="shared" si="183"/>
        <v/>
      </c>
      <c r="DA762" s="178" t="str">
        <f t="shared" si="184"/>
        <v/>
      </c>
      <c r="DB762" s="243">
        <f t="shared" si="185"/>
        <v>0</v>
      </c>
      <c r="DC762" s="12">
        <f t="shared" si="186"/>
        <v>0</v>
      </c>
      <c r="DD762" s="271" t="str">
        <f t="shared" si="187"/>
        <v/>
      </c>
      <c r="DE762" s="271" t="str">
        <f t="shared" si="188"/>
        <v/>
      </c>
      <c r="DF762" s="167" t="str">
        <f t="shared" si="189"/>
        <v/>
      </c>
      <c r="DG762" s="271" t="str">
        <f t="shared" si="190"/>
        <v/>
      </c>
      <c r="DH762" s="243" t="str">
        <f t="shared" si="191"/>
        <v/>
      </c>
      <c r="DI762" s="281" t="str">
        <f t="shared" si="192"/>
        <v/>
      </c>
      <c r="DJ762" s="184"/>
      <c r="DK762" s="12" t="str">
        <f t="shared" si="193"/>
        <v/>
      </c>
      <c r="DL762" s="184"/>
      <c r="DM762" s="242" t="str">
        <f t="shared" si="194"/>
        <v/>
      </c>
      <c r="DN762" s="250">
        <f t="shared" si="195"/>
        <v>1</v>
      </c>
      <c r="DO762" s="250">
        <f t="shared" si="196"/>
        <v>1</v>
      </c>
      <c r="DP762" s="250">
        <f t="shared" si="197"/>
        <v>1</v>
      </c>
    </row>
    <row r="763" spans="3:120" ht="20.25" customHeight="1" x14ac:dyDescent="0.2">
      <c r="C763" s="282"/>
      <c r="G763" s="183"/>
      <c r="H763" s="271"/>
      <c r="I763" s="271"/>
      <c r="J763" s="271"/>
      <c r="K763" s="271"/>
      <c r="L763" s="185"/>
      <c r="M763" s="186"/>
      <c r="N763" s="187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53"/>
      <c r="Z763" s="153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53"/>
      <c r="AL763" s="153"/>
      <c r="AM763" s="178" t="str">
        <f t="shared" si="198"/>
        <v/>
      </c>
      <c r="AN763" s="178" t="str">
        <f t="shared" si="199"/>
        <v/>
      </c>
      <c r="AO763" s="214" t="str">
        <f t="shared" si="200"/>
        <v/>
      </c>
      <c r="AP763" s="168"/>
      <c r="AQ763" s="169"/>
      <c r="AR763" s="167" t="str">
        <f t="shared" si="201"/>
        <v/>
      </c>
      <c r="AS763" s="167" t="str">
        <f t="shared" si="202"/>
        <v/>
      </c>
      <c r="AT763" s="167"/>
      <c r="AU763" s="167"/>
      <c r="AV763" s="167"/>
      <c r="AW763" s="167"/>
      <c r="AX763" s="167"/>
      <c r="AY763" s="167"/>
      <c r="AZ763" s="167"/>
      <c r="BA763" s="167"/>
      <c r="BB763" s="167"/>
      <c r="BC763" s="167"/>
      <c r="BD763" s="167"/>
      <c r="BE763" s="167"/>
      <c r="BF763" s="167"/>
      <c r="BG763" s="167"/>
      <c r="BH763" s="167"/>
      <c r="BI763" s="167"/>
      <c r="BJ763" s="167"/>
      <c r="BK763" s="167"/>
      <c r="BL763" s="167"/>
      <c r="BM763" s="167"/>
      <c r="BN763" s="167"/>
      <c r="BO763" s="167"/>
      <c r="BP763" s="167"/>
      <c r="BQ763" s="167"/>
      <c r="BR763" s="167"/>
      <c r="BS763" s="167"/>
      <c r="BT763" s="167"/>
      <c r="BU763" s="167"/>
      <c r="BV763" s="167"/>
      <c r="BW763" s="167"/>
      <c r="BX763" s="170"/>
      <c r="BY763" s="170"/>
      <c r="BZ763" s="170"/>
      <c r="CA763" s="170"/>
      <c r="CB763" s="170"/>
      <c r="CC763" s="170"/>
      <c r="CD763" s="170"/>
      <c r="CE763" s="170"/>
      <c r="CF763" s="170"/>
      <c r="CG763" s="171">
        <f t="shared" si="203"/>
        <v>0</v>
      </c>
      <c r="CH763" s="166"/>
      <c r="CI763" s="283"/>
      <c r="CJ763" s="172"/>
      <c r="CK763" s="154"/>
      <c r="CL763" s="154"/>
      <c r="CM763" s="154"/>
      <c r="CN763" s="154"/>
      <c r="CO763" s="154"/>
      <c r="CP763" s="273"/>
      <c r="CQ763" s="250"/>
      <c r="CR763" s="250"/>
      <c r="CS763" s="250"/>
      <c r="CT763" s="250"/>
      <c r="CU763" s="250"/>
      <c r="CV763" s="250"/>
      <c r="CW763" s="250"/>
      <c r="CX763" s="250"/>
      <c r="CY763" s="250" t="str">
        <f t="shared" si="182"/>
        <v/>
      </c>
      <c r="CZ763" s="178" t="str">
        <f t="shared" si="183"/>
        <v/>
      </c>
      <c r="DA763" s="178" t="str">
        <f t="shared" si="184"/>
        <v/>
      </c>
      <c r="DB763" s="243">
        <f t="shared" si="185"/>
        <v>0</v>
      </c>
      <c r="DC763" s="12">
        <f t="shared" si="186"/>
        <v>0</v>
      </c>
      <c r="DD763" s="271" t="str">
        <f t="shared" si="187"/>
        <v/>
      </c>
      <c r="DE763" s="271" t="str">
        <f t="shared" si="188"/>
        <v/>
      </c>
      <c r="DF763" s="167" t="str">
        <f t="shared" si="189"/>
        <v/>
      </c>
      <c r="DG763" s="271" t="str">
        <f t="shared" si="190"/>
        <v/>
      </c>
      <c r="DH763" s="243" t="str">
        <f t="shared" si="191"/>
        <v/>
      </c>
      <c r="DI763" s="281" t="str">
        <f t="shared" si="192"/>
        <v/>
      </c>
      <c r="DJ763" s="184"/>
      <c r="DK763" s="12" t="str">
        <f t="shared" si="193"/>
        <v/>
      </c>
      <c r="DL763" s="184"/>
      <c r="DM763" s="242" t="str">
        <f t="shared" si="194"/>
        <v/>
      </c>
      <c r="DN763" s="250">
        <f t="shared" si="195"/>
        <v>1</v>
      </c>
      <c r="DO763" s="250">
        <f t="shared" si="196"/>
        <v>1</v>
      </c>
      <c r="DP763" s="250">
        <f t="shared" si="197"/>
        <v>1</v>
      </c>
    </row>
    <row r="764" spans="3:120" ht="20.25" customHeight="1" x14ac:dyDescent="0.2">
      <c r="C764" s="282"/>
      <c r="G764" s="183"/>
      <c r="H764" s="271"/>
      <c r="I764" s="271"/>
      <c r="J764" s="271"/>
      <c r="K764" s="271"/>
      <c r="L764" s="185"/>
      <c r="M764" s="186"/>
      <c r="N764" s="187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53"/>
      <c r="Z764" s="153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53"/>
      <c r="AL764" s="153"/>
      <c r="AM764" s="178" t="str">
        <f t="shared" si="198"/>
        <v/>
      </c>
      <c r="AN764" s="178" t="str">
        <f t="shared" si="199"/>
        <v/>
      </c>
      <c r="AO764" s="214" t="str">
        <f t="shared" si="200"/>
        <v/>
      </c>
      <c r="AP764" s="168"/>
      <c r="AQ764" s="169"/>
      <c r="AR764" s="167" t="str">
        <f t="shared" si="201"/>
        <v/>
      </c>
      <c r="AS764" s="167" t="str">
        <f t="shared" si="202"/>
        <v/>
      </c>
      <c r="AT764" s="167"/>
      <c r="AU764" s="167"/>
      <c r="AV764" s="167"/>
      <c r="AW764" s="167"/>
      <c r="AX764" s="167"/>
      <c r="AY764" s="167"/>
      <c r="AZ764" s="167"/>
      <c r="BA764" s="167"/>
      <c r="BB764" s="167"/>
      <c r="BC764" s="167"/>
      <c r="BD764" s="167"/>
      <c r="BE764" s="167"/>
      <c r="BF764" s="167"/>
      <c r="BG764" s="167"/>
      <c r="BH764" s="167"/>
      <c r="BI764" s="167"/>
      <c r="BJ764" s="167"/>
      <c r="BK764" s="167"/>
      <c r="BL764" s="167"/>
      <c r="BM764" s="167"/>
      <c r="BN764" s="167"/>
      <c r="BO764" s="167"/>
      <c r="BP764" s="167"/>
      <c r="BQ764" s="167"/>
      <c r="BR764" s="167"/>
      <c r="BS764" s="167"/>
      <c r="BT764" s="167"/>
      <c r="BU764" s="167"/>
      <c r="BV764" s="167"/>
      <c r="BW764" s="167"/>
      <c r="BX764" s="170"/>
      <c r="BY764" s="170"/>
      <c r="BZ764" s="170"/>
      <c r="CA764" s="170"/>
      <c r="CB764" s="170"/>
      <c r="CC764" s="170"/>
      <c r="CD764" s="170"/>
      <c r="CE764" s="170"/>
      <c r="CF764" s="170"/>
      <c r="CG764" s="171">
        <f t="shared" si="203"/>
        <v>0</v>
      </c>
      <c r="CH764" s="166"/>
      <c r="CI764" s="283"/>
      <c r="CJ764" s="172"/>
      <c r="CK764" s="154"/>
      <c r="CL764" s="154"/>
      <c r="CM764" s="154"/>
      <c r="CN764" s="154"/>
      <c r="CO764" s="154"/>
      <c r="CP764" s="273"/>
      <c r="CQ764" s="250"/>
      <c r="CR764" s="250"/>
      <c r="CS764" s="250"/>
      <c r="CT764" s="250"/>
      <c r="CU764" s="250"/>
      <c r="CV764" s="250"/>
      <c r="CW764" s="250"/>
      <c r="CX764" s="250"/>
      <c r="CY764" s="250" t="str">
        <f t="shared" si="182"/>
        <v/>
      </c>
      <c r="CZ764" s="178" t="str">
        <f t="shared" si="183"/>
        <v/>
      </c>
      <c r="DA764" s="178" t="str">
        <f t="shared" si="184"/>
        <v/>
      </c>
      <c r="DB764" s="243">
        <f t="shared" si="185"/>
        <v>0</v>
      </c>
      <c r="DC764" s="12">
        <f t="shared" si="186"/>
        <v>0</v>
      </c>
      <c r="DD764" s="271" t="str">
        <f t="shared" si="187"/>
        <v/>
      </c>
      <c r="DE764" s="271" t="str">
        <f t="shared" si="188"/>
        <v/>
      </c>
      <c r="DF764" s="167" t="str">
        <f t="shared" si="189"/>
        <v/>
      </c>
      <c r="DG764" s="271" t="str">
        <f t="shared" si="190"/>
        <v/>
      </c>
      <c r="DH764" s="243" t="str">
        <f t="shared" si="191"/>
        <v/>
      </c>
      <c r="DI764" s="281" t="str">
        <f t="shared" si="192"/>
        <v/>
      </c>
      <c r="DJ764" s="184"/>
      <c r="DK764" s="12" t="str">
        <f t="shared" si="193"/>
        <v/>
      </c>
      <c r="DL764" s="184"/>
      <c r="DM764" s="242" t="str">
        <f t="shared" si="194"/>
        <v/>
      </c>
      <c r="DN764" s="250">
        <f t="shared" si="195"/>
        <v>1</v>
      </c>
      <c r="DO764" s="250">
        <f t="shared" si="196"/>
        <v>1</v>
      </c>
      <c r="DP764" s="250">
        <f t="shared" si="197"/>
        <v>1</v>
      </c>
    </row>
    <row r="765" spans="3:120" ht="20.25" customHeight="1" x14ac:dyDescent="0.2">
      <c r="C765" s="282"/>
      <c r="G765" s="183"/>
      <c r="H765" s="271"/>
      <c r="I765" s="271"/>
      <c r="J765" s="271"/>
      <c r="K765" s="271"/>
      <c r="L765" s="185"/>
      <c r="M765" s="186"/>
      <c r="N765" s="187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53"/>
      <c r="Z765" s="153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53"/>
      <c r="AL765" s="153"/>
      <c r="AM765" s="178" t="str">
        <f t="shared" si="198"/>
        <v/>
      </c>
      <c r="AN765" s="178" t="str">
        <f t="shared" si="199"/>
        <v/>
      </c>
      <c r="AO765" s="214" t="str">
        <f t="shared" si="200"/>
        <v/>
      </c>
      <c r="AP765" s="168"/>
      <c r="AQ765" s="169"/>
      <c r="AR765" s="167" t="str">
        <f t="shared" si="201"/>
        <v/>
      </c>
      <c r="AS765" s="167" t="str">
        <f t="shared" si="202"/>
        <v/>
      </c>
      <c r="AT765" s="167"/>
      <c r="AU765" s="167"/>
      <c r="AV765" s="167"/>
      <c r="AW765" s="167"/>
      <c r="AX765" s="167"/>
      <c r="AY765" s="167"/>
      <c r="AZ765" s="167"/>
      <c r="BA765" s="167"/>
      <c r="BB765" s="167"/>
      <c r="BC765" s="167"/>
      <c r="BD765" s="167"/>
      <c r="BE765" s="167"/>
      <c r="BF765" s="167"/>
      <c r="BG765" s="167"/>
      <c r="BH765" s="167"/>
      <c r="BI765" s="167"/>
      <c r="BJ765" s="167"/>
      <c r="BK765" s="167"/>
      <c r="BL765" s="167"/>
      <c r="BM765" s="167"/>
      <c r="BN765" s="167"/>
      <c r="BO765" s="167"/>
      <c r="BP765" s="167"/>
      <c r="BQ765" s="167"/>
      <c r="BR765" s="167"/>
      <c r="BS765" s="167"/>
      <c r="BT765" s="167"/>
      <c r="BU765" s="167"/>
      <c r="BV765" s="167"/>
      <c r="BW765" s="167"/>
      <c r="BX765" s="170"/>
      <c r="BY765" s="170"/>
      <c r="BZ765" s="170"/>
      <c r="CA765" s="170"/>
      <c r="CB765" s="170"/>
      <c r="CC765" s="170"/>
      <c r="CD765" s="170"/>
      <c r="CE765" s="170"/>
      <c r="CF765" s="170"/>
      <c r="CG765" s="171">
        <f t="shared" si="203"/>
        <v>0</v>
      </c>
      <c r="CH765" s="166"/>
      <c r="CI765" s="283"/>
      <c r="CJ765" s="172"/>
      <c r="CK765" s="154"/>
      <c r="CL765" s="154"/>
      <c r="CM765" s="154"/>
      <c r="CN765" s="154"/>
      <c r="CO765" s="154"/>
      <c r="CP765" s="273"/>
      <c r="CQ765" s="250"/>
      <c r="CR765" s="250"/>
      <c r="CS765" s="250"/>
      <c r="CT765" s="250"/>
      <c r="CU765" s="250"/>
      <c r="CV765" s="250"/>
      <c r="CW765" s="250"/>
      <c r="CX765" s="250"/>
      <c r="CY765" s="250" t="str">
        <f t="shared" si="182"/>
        <v/>
      </c>
      <c r="CZ765" s="178" t="str">
        <f t="shared" si="183"/>
        <v/>
      </c>
      <c r="DA765" s="178" t="str">
        <f t="shared" si="184"/>
        <v/>
      </c>
      <c r="DB765" s="243">
        <f t="shared" si="185"/>
        <v>0</v>
      </c>
      <c r="DC765" s="12">
        <f t="shared" si="186"/>
        <v>0</v>
      </c>
      <c r="DD765" s="271" t="str">
        <f t="shared" si="187"/>
        <v/>
      </c>
      <c r="DE765" s="271" t="str">
        <f t="shared" si="188"/>
        <v/>
      </c>
      <c r="DF765" s="167" t="str">
        <f t="shared" si="189"/>
        <v/>
      </c>
      <c r="DG765" s="271" t="str">
        <f t="shared" si="190"/>
        <v/>
      </c>
      <c r="DH765" s="243" t="str">
        <f t="shared" si="191"/>
        <v/>
      </c>
      <c r="DI765" s="281" t="str">
        <f t="shared" si="192"/>
        <v/>
      </c>
      <c r="DJ765" s="184"/>
      <c r="DK765" s="12" t="str">
        <f t="shared" si="193"/>
        <v/>
      </c>
      <c r="DL765" s="184"/>
      <c r="DM765" s="242" t="str">
        <f t="shared" si="194"/>
        <v/>
      </c>
      <c r="DN765" s="250">
        <f t="shared" si="195"/>
        <v>1</v>
      </c>
      <c r="DO765" s="250">
        <f t="shared" si="196"/>
        <v>1</v>
      </c>
      <c r="DP765" s="250">
        <f t="shared" si="197"/>
        <v>1</v>
      </c>
    </row>
    <row r="766" spans="3:120" ht="20.25" customHeight="1" x14ac:dyDescent="0.2">
      <c r="C766" s="282"/>
      <c r="G766" s="183"/>
      <c r="H766" s="271"/>
      <c r="I766" s="271"/>
      <c r="J766" s="271"/>
      <c r="K766" s="271"/>
      <c r="L766" s="185"/>
      <c r="M766" s="186"/>
      <c r="N766" s="187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53"/>
      <c r="Z766" s="153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53"/>
      <c r="AL766" s="153"/>
      <c r="AM766" s="178" t="str">
        <f t="shared" si="198"/>
        <v/>
      </c>
      <c r="AN766" s="178" t="str">
        <f t="shared" si="199"/>
        <v/>
      </c>
      <c r="AO766" s="214" t="str">
        <f t="shared" si="200"/>
        <v/>
      </c>
      <c r="AP766" s="168"/>
      <c r="AQ766" s="169"/>
      <c r="AR766" s="167" t="str">
        <f t="shared" si="201"/>
        <v/>
      </c>
      <c r="AS766" s="167" t="str">
        <f t="shared" si="202"/>
        <v/>
      </c>
      <c r="AT766" s="167"/>
      <c r="AU766" s="167"/>
      <c r="AV766" s="167"/>
      <c r="AW766" s="167"/>
      <c r="AX766" s="167"/>
      <c r="AY766" s="167"/>
      <c r="AZ766" s="167"/>
      <c r="BA766" s="167"/>
      <c r="BB766" s="167"/>
      <c r="BC766" s="167"/>
      <c r="BD766" s="167"/>
      <c r="BE766" s="167"/>
      <c r="BF766" s="167"/>
      <c r="BG766" s="167"/>
      <c r="BH766" s="167"/>
      <c r="BI766" s="167"/>
      <c r="BJ766" s="167"/>
      <c r="BK766" s="167"/>
      <c r="BL766" s="167"/>
      <c r="BM766" s="167"/>
      <c r="BN766" s="167"/>
      <c r="BO766" s="167"/>
      <c r="BP766" s="167"/>
      <c r="BQ766" s="167"/>
      <c r="BR766" s="167"/>
      <c r="BS766" s="167"/>
      <c r="BT766" s="167"/>
      <c r="BU766" s="167"/>
      <c r="BV766" s="167"/>
      <c r="BW766" s="167"/>
      <c r="BX766" s="170"/>
      <c r="BY766" s="170"/>
      <c r="BZ766" s="170"/>
      <c r="CA766" s="170"/>
      <c r="CB766" s="170"/>
      <c r="CC766" s="170"/>
      <c r="CD766" s="170"/>
      <c r="CE766" s="170"/>
      <c r="CF766" s="170"/>
      <c r="CG766" s="171">
        <f t="shared" si="203"/>
        <v>0</v>
      </c>
      <c r="CH766" s="166"/>
      <c r="CI766" s="283"/>
      <c r="CJ766" s="172"/>
      <c r="CK766" s="154"/>
      <c r="CL766" s="154"/>
      <c r="CM766" s="154"/>
      <c r="CN766" s="154"/>
      <c r="CO766" s="154"/>
      <c r="CP766" s="273"/>
      <c r="CQ766" s="250"/>
      <c r="CR766" s="250"/>
      <c r="CS766" s="250"/>
      <c r="CT766" s="250"/>
      <c r="CU766" s="250"/>
      <c r="CV766" s="250"/>
      <c r="CW766" s="250"/>
      <c r="CX766" s="250"/>
      <c r="CY766" s="250" t="str">
        <f t="shared" si="182"/>
        <v/>
      </c>
      <c r="CZ766" s="178" t="str">
        <f t="shared" si="183"/>
        <v/>
      </c>
      <c r="DA766" s="178" t="str">
        <f t="shared" si="184"/>
        <v/>
      </c>
      <c r="DB766" s="243">
        <f t="shared" si="185"/>
        <v>0</v>
      </c>
      <c r="DC766" s="12">
        <f t="shared" si="186"/>
        <v>0</v>
      </c>
      <c r="DD766" s="271" t="str">
        <f t="shared" si="187"/>
        <v/>
      </c>
      <c r="DE766" s="271" t="str">
        <f t="shared" si="188"/>
        <v/>
      </c>
      <c r="DF766" s="167" t="str">
        <f t="shared" si="189"/>
        <v/>
      </c>
      <c r="DG766" s="271" t="str">
        <f t="shared" si="190"/>
        <v/>
      </c>
      <c r="DH766" s="243" t="str">
        <f t="shared" si="191"/>
        <v/>
      </c>
      <c r="DI766" s="281" t="str">
        <f t="shared" si="192"/>
        <v/>
      </c>
      <c r="DJ766" s="184"/>
      <c r="DK766" s="12" t="str">
        <f t="shared" si="193"/>
        <v/>
      </c>
      <c r="DL766" s="184"/>
      <c r="DM766" s="242" t="str">
        <f t="shared" si="194"/>
        <v/>
      </c>
      <c r="DN766" s="250">
        <f t="shared" si="195"/>
        <v>1</v>
      </c>
      <c r="DO766" s="250">
        <f t="shared" si="196"/>
        <v>1</v>
      </c>
      <c r="DP766" s="250">
        <f t="shared" si="197"/>
        <v>1</v>
      </c>
    </row>
    <row r="767" spans="3:120" ht="20.25" customHeight="1" x14ac:dyDescent="0.2">
      <c r="C767" s="282"/>
      <c r="G767" s="183"/>
      <c r="H767" s="271"/>
      <c r="I767" s="271"/>
      <c r="J767" s="271"/>
      <c r="K767" s="271"/>
      <c r="L767" s="185"/>
      <c r="M767" s="186"/>
      <c r="N767" s="187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53"/>
      <c r="Z767" s="153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53"/>
      <c r="AL767" s="153"/>
      <c r="AM767" s="178" t="str">
        <f t="shared" si="198"/>
        <v/>
      </c>
      <c r="AN767" s="178" t="str">
        <f t="shared" si="199"/>
        <v/>
      </c>
      <c r="AO767" s="214" t="str">
        <f t="shared" si="200"/>
        <v/>
      </c>
      <c r="AP767" s="168"/>
      <c r="AQ767" s="169"/>
      <c r="AR767" s="167" t="str">
        <f t="shared" si="201"/>
        <v/>
      </c>
      <c r="AS767" s="167" t="str">
        <f t="shared" si="202"/>
        <v/>
      </c>
      <c r="AT767" s="167"/>
      <c r="AU767" s="167"/>
      <c r="AV767" s="167"/>
      <c r="AW767" s="167"/>
      <c r="AX767" s="167"/>
      <c r="AY767" s="167"/>
      <c r="AZ767" s="167"/>
      <c r="BA767" s="167"/>
      <c r="BB767" s="167"/>
      <c r="BC767" s="167"/>
      <c r="BD767" s="167"/>
      <c r="BE767" s="167"/>
      <c r="BF767" s="167"/>
      <c r="BG767" s="167"/>
      <c r="BH767" s="167"/>
      <c r="BI767" s="167"/>
      <c r="BJ767" s="167"/>
      <c r="BK767" s="167"/>
      <c r="BL767" s="167"/>
      <c r="BM767" s="167"/>
      <c r="BN767" s="167"/>
      <c r="BO767" s="167"/>
      <c r="BP767" s="167"/>
      <c r="BQ767" s="167"/>
      <c r="BR767" s="167"/>
      <c r="BS767" s="167"/>
      <c r="BT767" s="167"/>
      <c r="BU767" s="167"/>
      <c r="BV767" s="167"/>
      <c r="BW767" s="167"/>
      <c r="BX767" s="170"/>
      <c r="BY767" s="170"/>
      <c r="BZ767" s="170"/>
      <c r="CA767" s="170"/>
      <c r="CB767" s="170"/>
      <c r="CC767" s="170"/>
      <c r="CD767" s="170"/>
      <c r="CE767" s="170"/>
      <c r="CF767" s="170"/>
      <c r="CG767" s="171">
        <f t="shared" si="203"/>
        <v>0</v>
      </c>
      <c r="CH767" s="166"/>
      <c r="CI767" s="283"/>
      <c r="CJ767" s="172"/>
      <c r="CK767" s="154"/>
      <c r="CL767" s="154"/>
      <c r="CM767" s="154"/>
      <c r="CN767" s="154"/>
      <c r="CO767" s="154"/>
      <c r="CP767" s="273"/>
      <c r="CQ767" s="250"/>
      <c r="CR767" s="250"/>
      <c r="CS767" s="250"/>
      <c r="CT767" s="250"/>
      <c r="CU767" s="250"/>
      <c r="CV767" s="250"/>
      <c r="CW767" s="250"/>
      <c r="CX767" s="250"/>
      <c r="CY767" s="250" t="str">
        <f t="shared" si="182"/>
        <v/>
      </c>
      <c r="CZ767" s="178" t="str">
        <f t="shared" si="183"/>
        <v/>
      </c>
      <c r="DA767" s="178" t="str">
        <f t="shared" si="184"/>
        <v/>
      </c>
      <c r="DB767" s="243">
        <f t="shared" si="185"/>
        <v>0</v>
      </c>
      <c r="DC767" s="12">
        <f t="shared" si="186"/>
        <v>0</v>
      </c>
      <c r="DD767" s="271" t="str">
        <f t="shared" si="187"/>
        <v/>
      </c>
      <c r="DE767" s="271" t="str">
        <f t="shared" si="188"/>
        <v/>
      </c>
      <c r="DF767" s="167" t="str">
        <f t="shared" si="189"/>
        <v/>
      </c>
      <c r="DG767" s="271" t="str">
        <f t="shared" si="190"/>
        <v/>
      </c>
      <c r="DH767" s="243" t="str">
        <f t="shared" si="191"/>
        <v/>
      </c>
      <c r="DI767" s="281" t="str">
        <f t="shared" si="192"/>
        <v/>
      </c>
      <c r="DJ767" s="184"/>
      <c r="DK767" s="12" t="str">
        <f t="shared" si="193"/>
        <v/>
      </c>
      <c r="DL767" s="184"/>
      <c r="DM767" s="242" t="str">
        <f t="shared" si="194"/>
        <v/>
      </c>
      <c r="DN767" s="250">
        <f t="shared" si="195"/>
        <v>1</v>
      </c>
      <c r="DO767" s="250">
        <f t="shared" si="196"/>
        <v>1</v>
      </c>
      <c r="DP767" s="250">
        <f t="shared" si="197"/>
        <v>1</v>
      </c>
    </row>
    <row r="768" spans="3:120" ht="20.25" customHeight="1" x14ac:dyDescent="0.2">
      <c r="C768" s="282"/>
      <c r="G768" s="183"/>
      <c r="H768" s="271"/>
      <c r="I768" s="271"/>
      <c r="J768" s="271"/>
      <c r="K768" s="271"/>
      <c r="L768" s="185"/>
      <c r="M768" s="186"/>
      <c r="N768" s="187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53"/>
      <c r="Z768" s="153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53"/>
      <c r="AL768" s="153"/>
      <c r="AM768" s="178" t="str">
        <f t="shared" si="198"/>
        <v/>
      </c>
      <c r="AN768" s="178" t="str">
        <f t="shared" si="199"/>
        <v/>
      </c>
      <c r="AO768" s="214" t="str">
        <f t="shared" si="200"/>
        <v/>
      </c>
      <c r="AP768" s="168"/>
      <c r="AQ768" s="169"/>
      <c r="AR768" s="167" t="str">
        <f t="shared" si="201"/>
        <v/>
      </c>
      <c r="AS768" s="167" t="str">
        <f t="shared" si="202"/>
        <v/>
      </c>
      <c r="AT768" s="167"/>
      <c r="AU768" s="167"/>
      <c r="AV768" s="167"/>
      <c r="AW768" s="167"/>
      <c r="AX768" s="167"/>
      <c r="AY768" s="167"/>
      <c r="AZ768" s="167"/>
      <c r="BA768" s="167"/>
      <c r="BB768" s="167"/>
      <c r="BC768" s="167"/>
      <c r="BD768" s="167"/>
      <c r="BE768" s="167"/>
      <c r="BF768" s="167"/>
      <c r="BG768" s="167"/>
      <c r="BH768" s="167"/>
      <c r="BI768" s="167"/>
      <c r="BJ768" s="167"/>
      <c r="BK768" s="167"/>
      <c r="BL768" s="167"/>
      <c r="BM768" s="167"/>
      <c r="BN768" s="167"/>
      <c r="BO768" s="167"/>
      <c r="BP768" s="167"/>
      <c r="BQ768" s="167"/>
      <c r="BR768" s="167"/>
      <c r="BS768" s="167"/>
      <c r="BT768" s="167"/>
      <c r="BU768" s="167"/>
      <c r="BV768" s="167"/>
      <c r="BW768" s="167"/>
      <c r="BX768" s="170"/>
      <c r="BY768" s="170"/>
      <c r="BZ768" s="170"/>
      <c r="CA768" s="170"/>
      <c r="CB768" s="170"/>
      <c r="CC768" s="170"/>
      <c r="CD768" s="170"/>
      <c r="CE768" s="170"/>
      <c r="CF768" s="170"/>
      <c r="CG768" s="171">
        <f t="shared" si="203"/>
        <v>0</v>
      </c>
      <c r="CH768" s="166"/>
      <c r="CI768" s="283"/>
      <c r="CJ768" s="172"/>
      <c r="CK768" s="154"/>
      <c r="CL768" s="154"/>
      <c r="CM768" s="154"/>
      <c r="CN768" s="154"/>
      <c r="CO768" s="154"/>
      <c r="CP768" s="273"/>
      <c r="CQ768" s="250"/>
      <c r="CR768" s="250"/>
      <c r="CS768" s="250"/>
      <c r="CT768" s="250"/>
      <c r="CU768" s="250"/>
      <c r="CV768" s="250"/>
      <c r="CW768" s="250"/>
      <c r="CX768" s="250"/>
      <c r="CY768" s="250" t="str">
        <f t="shared" si="182"/>
        <v/>
      </c>
      <c r="CZ768" s="178" t="str">
        <f t="shared" si="183"/>
        <v/>
      </c>
      <c r="DA768" s="178" t="str">
        <f t="shared" si="184"/>
        <v/>
      </c>
      <c r="DB768" s="243">
        <f t="shared" si="185"/>
        <v>0</v>
      </c>
      <c r="DC768" s="12">
        <f t="shared" si="186"/>
        <v>0</v>
      </c>
      <c r="DD768" s="271" t="str">
        <f t="shared" si="187"/>
        <v/>
      </c>
      <c r="DE768" s="271" t="str">
        <f t="shared" si="188"/>
        <v/>
      </c>
      <c r="DF768" s="167" t="str">
        <f t="shared" si="189"/>
        <v/>
      </c>
      <c r="DG768" s="271" t="str">
        <f t="shared" si="190"/>
        <v/>
      </c>
      <c r="DH768" s="243" t="str">
        <f t="shared" si="191"/>
        <v/>
      </c>
      <c r="DI768" s="281" t="str">
        <f t="shared" si="192"/>
        <v/>
      </c>
      <c r="DJ768" s="184"/>
      <c r="DK768" s="12" t="str">
        <f t="shared" si="193"/>
        <v/>
      </c>
      <c r="DL768" s="184"/>
      <c r="DM768" s="242" t="str">
        <f t="shared" si="194"/>
        <v/>
      </c>
      <c r="DN768" s="250">
        <f t="shared" si="195"/>
        <v>1</v>
      </c>
      <c r="DO768" s="250">
        <f t="shared" si="196"/>
        <v>1</v>
      </c>
      <c r="DP768" s="250">
        <f t="shared" si="197"/>
        <v>1</v>
      </c>
    </row>
    <row r="769" spans="3:120" ht="20.25" customHeight="1" x14ac:dyDescent="0.2">
      <c r="C769" s="282"/>
      <c r="G769" s="183"/>
      <c r="H769" s="271"/>
      <c r="I769" s="271"/>
      <c r="J769" s="271"/>
      <c r="K769" s="271"/>
      <c r="L769" s="185"/>
      <c r="M769" s="186"/>
      <c r="N769" s="187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53"/>
      <c r="Z769" s="153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53"/>
      <c r="AL769" s="153"/>
      <c r="AM769" s="178" t="str">
        <f t="shared" si="198"/>
        <v/>
      </c>
      <c r="AN769" s="178" t="str">
        <f t="shared" si="199"/>
        <v/>
      </c>
      <c r="AO769" s="214" t="str">
        <f t="shared" si="200"/>
        <v/>
      </c>
      <c r="AP769" s="168"/>
      <c r="AQ769" s="169"/>
      <c r="AR769" s="167" t="str">
        <f t="shared" si="201"/>
        <v/>
      </c>
      <c r="AS769" s="167" t="str">
        <f t="shared" si="202"/>
        <v/>
      </c>
      <c r="AT769" s="167"/>
      <c r="AU769" s="167"/>
      <c r="AV769" s="167"/>
      <c r="AW769" s="167"/>
      <c r="AX769" s="167"/>
      <c r="AY769" s="167"/>
      <c r="AZ769" s="167"/>
      <c r="BA769" s="167"/>
      <c r="BB769" s="167"/>
      <c r="BC769" s="167"/>
      <c r="BD769" s="167"/>
      <c r="BE769" s="167"/>
      <c r="BF769" s="167"/>
      <c r="BG769" s="167"/>
      <c r="BH769" s="167"/>
      <c r="BI769" s="167"/>
      <c r="BJ769" s="167"/>
      <c r="BK769" s="167"/>
      <c r="BL769" s="167"/>
      <c r="BM769" s="167"/>
      <c r="BN769" s="167"/>
      <c r="BO769" s="167"/>
      <c r="BP769" s="167"/>
      <c r="BQ769" s="167"/>
      <c r="BR769" s="167"/>
      <c r="BS769" s="167"/>
      <c r="BT769" s="167"/>
      <c r="BU769" s="167"/>
      <c r="BV769" s="167"/>
      <c r="BW769" s="167"/>
      <c r="BX769" s="170"/>
      <c r="BY769" s="170"/>
      <c r="BZ769" s="170"/>
      <c r="CA769" s="170"/>
      <c r="CB769" s="170"/>
      <c r="CC769" s="170"/>
      <c r="CD769" s="170"/>
      <c r="CE769" s="170"/>
      <c r="CF769" s="170"/>
      <c r="CG769" s="171">
        <f t="shared" si="203"/>
        <v>0</v>
      </c>
      <c r="CH769" s="166"/>
      <c r="CI769" s="283"/>
      <c r="CJ769" s="172"/>
      <c r="CK769" s="154"/>
      <c r="CL769" s="154"/>
      <c r="CM769" s="154"/>
      <c r="CN769" s="154"/>
      <c r="CO769" s="154"/>
      <c r="CP769" s="273"/>
      <c r="CQ769" s="250"/>
      <c r="CR769" s="250"/>
      <c r="CS769" s="250"/>
      <c r="CT769" s="250"/>
      <c r="CU769" s="250"/>
      <c r="CV769" s="250"/>
      <c r="CW769" s="250"/>
      <c r="CX769" s="250"/>
      <c r="CY769" s="250" t="str">
        <f t="shared" si="182"/>
        <v/>
      </c>
      <c r="CZ769" s="178" t="str">
        <f t="shared" si="183"/>
        <v/>
      </c>
      <c r="DA769" s="178" t="str">
        <f t="shared" si="184"/>
        <v/>
      </c>
      <c r="DB769" s="243">
        <f t="shared" si="185"/>
        <v>0</v>
      </c>
      <c r="DC769" s="12">
        <f t="shared" si="186"/>
        <v>0</v>
      </c>
      <c r="DD769" s="271" t="str">
        <f t="shared" si="187"/>
        <v/>
      </c>
      <c r="DE769" s="271" t="str">
        <f t="shared" si="188"/>
        <v/>
      </c>
      <c r="DF769" s="167" t="str">
        <f t="shared" si="189"/>
        <v/>
      </c>
      <c r="DG769" s="271" t="str">
        <f t="shared" si="190"/>
        <v/>
      </c>
      <c r="DH769" s="243" t="str">
        <f t="shared" si="191"/>
        <v/>
      </c>
      <c r="DI769" s="281" t="str">
        <f t="shared" si="192"/>
        <v/>
      </c>
      <c r="DJ769" s="184"/>
      <c r="DK769" s="12" t="str">
        <f t="shared" si="193"/>
        <v/>
      </c>
      <c r="DL769" s="184"/>
      <c r="DM769" s="242" t="str">
        <f t="shared" si="194"/>
        <v/>
      </c>
      <c r="DN769" s="250">
        <f t="shared" si="195"/>
        <v>1</v>
      </c>
      <c r="DO769" s="250">
        <f t="shared" si="196"/>
        <v>1</v>
      </c>
      <c r="DP769" s="250">
        <f t="shared" si="197"/>
        <v>1</v>
      </c>
    </row>
    <row r="770" spans="3:120" ht="20.25" customHeight="1" x14ac:dyDescent="0.2">
      <c r="C770" s="282"/>
      <c r="G770" s="183"/>
      <c r="H770" s="271"/>
      <c r="I770" s="271"/>
      <c r="J770" s="271"/>
      <c r="K770" s="271"/>
      <c r="L770" s="185"/>
      <c r="M770" s="186"/>
      <c r="N770" s="187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53"/>
      <c r="Z770" s="153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53"/>
      <c r="AL770" s="153"/>
      <c r="AM770" s="178" t="str">
        <f t="shared" si="198"/>
        <v/>
      </c>
      <c r="AN770" s="178" t="str">
        <f t="shared" si="199"/>
        <v/>
      </c>
      <c r="AO770" s="214" t="str">
        <f t="shared" si="200"/>
        <v/>
      </c>
      <c r="AP770" s="168"/>
      <c r="AQ770" s="169"/>
      <c r="AR770" s="167" t="str">
        <f t="shared" si="201"/>
        <v/>
      </c>
      <c r="AS770" s="167" t="str">
        <f t="shared" si="202"/>
        <v/>
      </c>
      <c r="AT770" s="167"/>
      <c r="AU770" s="167"/>
      <c r="AV770" s="167"/>
      <c r="AW770" s="167"/>
      <c r="AX770" s="167"/>
      <c r="AY770" s="167"/>
      <c r="AZ770" s="167"/>
      <c r="BA770" s="167"/>
      <c r="BB770" s="167"/>
      <c r="BC770" s="167"/>
      <c r="BD770" s="167"/>
      <c r="BE770" s="167"/>
      <c r="BF770" s="167"/>
      <c r="BG770" s="167"/>
      <c r="BH770" s="167"/>
      <c r="BI770" s="167"/>
      <c r="BJ770" s="167"/>
      <c r="BK770" s="167"/>
      <c r="BL770" s="167"/>
      <c r="BM770" s="167"/>
      <c r="BN770" s="167"/>
      <c r="BO770" s="167"/>
      <c r="BP770" s="167"/>
      <c r="BQ770" s="167"/>
      <c r="BR770" s="167"/>
      <c r="BS770" s="167"/>
      <c r="BT770" s="167"/>
      <c r="BU770" s="167"/>
      <c r="BV770" s="167"/>
      <c r="BW770" s="167"/>
      <c r="BX770" s="170"/>
      <c r="BY770" s="170"/>
      <c r="BZ770" s="170"/>
      <c r="CA770" s="170"/>
      <c r="CB770" s="170"/>
      <c r="CC770" s="170"/>
      <c r="CD770" s="170"/>
      <c r="CE770" s="170"/>
      <c r="CF770" s="170"/>
      <c r="CG770" s="171">
        <f t="shared" si="203"/>
        <v>0</v>
      </c>
      <c r="CH770" s="166"/>
      <c r="CI770" s="283"/>
      <c r="CJ770" s="172"/>
      <c r="CK770" s="154"/>
      <c r="CL770" s="154"/>
      <c r="CM770" s="154"/>
      <c r="CN770" s="154"/>
      <c r="CO770" s="154"/>
      <c r="CP770" s="273"/>
      <c r="CQ770" s="250"/>
      <c r="CR770" s="250"/>
      <c r="CS770" s="250"/>
      <c r="CT770" s="250"/>
      <c r="CU770" s="250"/>
      <c r="CV770" s="250"/>
      <c r="CW770" s="250"/>
      <c r="CX770" s="250"/>
      <c r="CY770" s="250" t="str">
        <f t="shared" si="182"/>
        <v/>
      </c>
      <c r="CZ770" s="178" t="str">
        <f t="shared" si="183"/>
        <v/>
      </c>
      <c r="DA770" s="178" t="str">
        <f t="shared" si="184"/>
        <v/>
      </c>
      <c r="DB770" s="243">
        <f t="shared" si="185"/>
        <v>0</v>
      </c>
      <c r="DC770" s="12">
        <f t="shared" si="186"/>
        <v>0</v>
      </c>
      <c r="DD770" s="271" t="str">
        <f t="shared" si="187"/>
        <v/>
      </c>
      <c r="DE770" s="271" t="str">
        <f t="shared" si="188"/>
        <v/>
      </c>
      <c r="DF770" s="167" t="str">
        <f t="shared" si="189"/>
        <v/>
      </c>
      <c r="DG770" s="271" t="str">
        <f t="shared" si="190"/>
        <v/>
      </c>
      <c r="DH770" s="243" t="str">
        <f t="shared" si="191"/>
        <v/>
      </c>
      <c r="DI770" s="281" t="str">
        <f t="shared" si="192"/>
        <v/>
      </c>
      <c r="DJ770" s="184"/>
      <c r="DK770" s="12" t="str">
        <f t="shared" si="193"/>
        <v/>
      </c>
      <c r="DL770" s="184"/>
      <c r="DM770" s="242" t="str">
        <f t="shared" si="194"/>
        <v/>
      </c>
      <c r="DN770" s="250">
        <f t="shared" si="195"/>
        <v>1</v>
      </c>
      <c r="DO770" s="250">
        <f t="shared" si="196"/>
        <v>1</v>
      </c>
      <c r="DP770" s="250">
        <f t="shared" si="197"/>
        <v>1</v>
      </c>
    </row>
    <row r="771" spans="3:120" ht="20.25" customHeight="1" x14ac:dyDescent="0.2">
      <c r="C771" s="282"/>
      <c r="G771" s="183"/>
      <c r="H771" s="271"/>
      <c r="I771" s="271"/>
      <c r="J771" s="271"/>
      <c r="K771" s="271"/>
      <c r="L771" s="185"/>
      <c r="M771" s="186"/>
      <c r="N771" s="187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53"/>
      <c r="Z771" s="153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53"/>
      <c r="AL771" s="153"/>
      <c r="AM771" s="178" t="str">
        <f t="shared" si="198"/>
        <v/>
      </c>
      <c r="AN771" s="178" t="str">
        <f t="shared" si="199"/>
        <v/>
      </c>
      <c r="AO771" s="214" t="str">
        <f t="shared" si="200"/>
        <v/>
      </c>
      <c r="AP771" s="168"/>
      <c r="AQ771" s="169"/>
      <c r="AR771" s="167" t="str">
        <f t="shared" si="201"/>
        <v/>
      </c>
      <c r="AS771" s="167" t="str">
        <f t="shared" si="202"/>
        <v/>
      </c>
      <c r="AT771" s="167"/>
      <c r="AU771" s="167"/>
      <c r="AV771" s="167"/>
      <c r="AW771" s="167"/>
      <c r="AX771" s="167"/>
      <c r="AY771" s="167"/>
      <c r="AZ771" s="167"/>
      <c r="BA771" s="167"/>
      <c r="BB771" s="167"/>
      <c r="BC771" s="167"/>
      <c r="BD771" s="167"/>
      <c r="BE771" s="167"/>
      <c r="BF771" s="167"/>
      <c r="BG771" s="167"/>
      <c r="BH771" s="167"/>
      <c r="BI771" s="167"/>
      <c r="BJ771" s="167"/>
      <c r="BK771" s="167"/>
      <c r="BL771" s="167"/>
      <c r="BM771" s="167"/>
      <c r="BN771" s="167"/>
      <c r="BO771" s="167"/>
      <c r="BP771" s="167"/>
      <c r="BQ771" s="167"/>
      <c r="BR771" s="167"/>
      <c r="BS771" s="167"/>
      <c r="BT771" s="167"/>
      <c r="BU771" s="167"/>
      <c r="BV771" s="167"/>
      <c r="BW771" s="167"/>
      <c r="BX771" s="170"/>
      <c r="BY771" s="170"/>
      <c r="BZ771" s="170"/>
      <c r="CA771" s="170"/>
      <c r="CB771" s="170"/>
      <c r="CC771" s="170"/>
      <c r="CD771" s="170"/>
      <c r="CE771" s="170"/>
      <c r="CF771" s="170"/>
      <c r="CG771" s="171">
        <f t="shared" si="203"/>
        <v>0</v>
      </c>
      <c r="CH771" s="166"/>
      <c r="CI771" s="283"/>
      <c r="CJ771" s="172"/>
      <c r="CK771" s="154"/>
      <c r="CL771" s="154"/>
      <c r="CM771" s="154"/>
      <c r="CN771" s="154"/>
      <c r="CO771" s="154"/>
      <c r="CP771" s="273"/>
      <c r="CQ771" s="250"/>
      <c r="CR771" s="250"/>
      <c r="CS771" s="250"/>
      <c r="CT771" s="250"/>
      <c r="CU771" s="250"/>
      <c r="CV771" s="250"/>
      <c r="CW771" s="250"/>
      <c r="CX771" s="250"/>
      <c r="CY771" s="250" t="str">
        <f t="shared" si="182"/>
        <v/>
      </c>
      <c r="CZ771" s="178" t="str">
        <f t="shared" si="183"/>
        <v/>
      </c>
      <c r="DA771" s="178" t="str">
        <f t="shared" si="184"/>
        <v/>
      </c>
      <c r="DB771" s="243">
        <f t="shared" si="185"/>
        <v>0</v>
      </c>
      <c r="DC771" s="12">
        <f t="shared" si="186"/>
        <v>0</v>
      </c>
      <c r="DD771" s="271" t="str">
        <f t="shared" si="187"/>
        <v/>
      </c>
      <c r="DE771" s="271" t="str">
        <f t="shared" si="188"/>
        <v/>
      </c>
      <c r="DF771" s="167" t="str">
        <f t="shared" si="189"/>
        <v/>
      </c>
      <c r="DG771" s="271" t="str">
        <f t="shared" si="190"/>
        <v/>
      </c>
      <c r="DH771" s="243" t="str">
        <f t="shared" si="191"/>
        <v/>
      </c>
      <c r="DI771" s="281" t="str">
        <f t="shared" si="192"/>
        <v/>
      </c>
      <c r="DJ771" s="184"/>
      <c r="DK771" s="12" t="str">
        <f t="shared" si="193"/>
        <v/>
      </c>
      <c r="DL771" s="184"/>
      <c r="DM771" s="242" t="str">
        <f t="shared" si="194"/>
        <v/>
      </c>
      <c r="DN771" s="250">
        <f t="shared" si="195"/>
        <v>1</v>
      </c>
      <c r="DO771" s="250">
        <f t="shared" si="196"/>
        <v>1</v>
      </c>
      <c r="DP771" s="250">
        <f t="shared" si="197"/>
        <v>1</v>
      </c>
    </row>
    <row r="772" spans="3:120" ht="20.25" customHeight="1" x14ac:dyDescent="0.2">
      <c r="C772" s="282"/>
      <c r="G772" s="183"/>
      <c r="H772" s="271"/>
      <c r="I772" s="271"/>
      <c r="J772" s="271"/>
      <c r="K772" s="271"/>
      <c r="L772" s="185"/>
      <c r="M772" s="186"/>
      <c r="N772" s="187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53"/>
      <c r="Z772" s="153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53"/>
      <c r="AL772" s="153"/>
      <c r="AM772" s="178" t="str">
        <f t="shared" si="198"/>
        <v/>
      </c>
      <c r="AN772" s="178" t="str">
        <f t="shared" si="199"/>
        <v/>
      </c>
      <c r="AO772" s="214" t="str">
        <f t="shared" si="200"/>
        <v/>
      </c>
      <c r="AP772" s="168"/>
      <c r="AQ772" s="169"/>
      <c r="AR772" s="167" t="str">
        <f t="shared" si="201"/>
        <v/>
      </c>
      <c r="AS772" s="167" t="str">
        <f t="shared" si="202"/>
        <v/>
      </c>
      <c r="AT772" s="167"/>
      <c r="AU772" s="167"/>
      <c r="AV772" s="167"/>
      <c r="AW772" s="167"/>
      <c r="AX772" s="167"/>
      <c r="AY772" s="167"/>
      <c r="AZ772" s="167"/>
      <c r="BA772" s="167"/>
      <c r="BB772" s="167"/>
      <c r="BC772" s="167"/>
      <c r="BD772" s="167"/>
      <c r="BE772" s="167"/>
      <c r="BF772" s="167"/>
      <c r="BG772" s="167"/>
      <c r="BH772" s="167"/>
      <c r="BI772" s="167"/>
      <c r="BJ772" s="167"/>
      <c r="BK772" s="167"/>
      <c r="BL772" s="167"/>
      <c r="BM772" s="167"/>
      <c r="BN772" s="167"/>
      <c r="BO772" s="167"/>
      <c r="BP772" s="167"/>
      <c r="BQ772" s="167"/>
      <c r="BR772" s="167"/>
      <c r="BS772" s="167"/>
      <c r="BT772" s="167"/>
      <c r="BU772" s="167"/>
      <c r="BV772" s="167"/>
      <c r="BW772" s="167"/>
      <c r="BX772" s="170"/>
      <c r="BY772" s="170"/>
      <c r="BZ772" s="170"/>
      <c r="CA772" s="170"/>
      <c r="CB772" s="170"/>
      <c r="CC772" s="170"/>
      <c r="CD772" s="170"/>
      <c r="CE772" s="170"/>
      <c r="CF772" s="170"/>
      <c r="CG772" s="171">
        <f t="shared" si="203"/>
        <v>0</v>
      </c>
      <c r="CH772" s="166"/>
      <c r="CI772" s="283"/>
      <c r="CJ772" s="172"/>
      <c r="CK772" s="154"/>
      <c r="CL772" s="154"/>
      <c r="CM772" s="154"/>
      <c r="CN772" s="154"/>
      <c r="CO772" s="154"/>
      <c r="CP772" s="273"/>
      <c r="CQ772" s="250"/>
      <c r="CR772" s="250"/>
      <c r="CS772" s="250"/>
      <c r="CT772" s="250"/>
      <c r="CU772" s="250"/>
      <c r="CV772" s="250"/>
      <c r="CW772" s="250"/>
      <c r="CX772" s="250"/>
      <c r="CY772" s="250" t="str">
        <f t="shared" ref="CY772:CY835" si="204">IFERROR(ROUND(STDEV(AN772,L772),1),"")</f>
        <v/>
      </c>
      <c r="CZ772" s="178" t="str">
        <f t="shared" ref="CZ772:CZ835" si="205">IFERROR(ROUND(AVERAGE(O772:S772,AA772:AE772),0),"")</f>
        <v/>
      </c>
      <c r="DA772" s="178" t="str">
        <f t="shared" ref="DA772:DA835" si="206">IFERROR(AVERAGE(T772:X772,AF772:AJ772),"")</f>
        <v/>
      </c>
      <c r="DB772" s="243">
        <f t="shared" ref="DB772:DB835" si="207">AV772+BK772</f>
        <v>0</v>
      </c>
      <c r="DC772" s="12">
        <f t="shared" ref="DC772:DC835" si="208">SUM(BL772:BT772,AW772:BE772)</f>
        <v>0</v>
      </c>
      <c r="DD772" s="271" t="str">
        <f t="shared" ref="DD772:DD835" si="209">IFERROR(ROUND(DC772/K772,0),"")</f>
        <v/>
      </c>
      <c r="DE772" s="271" t="str">
        <f t="shared" ref="DE772:DE835" si="210">IFERROR(ROUND(AVERAGE(Y772:Z772,AK772:AL772),0),"")</f>
        <v/>
      </c>
      <c r="DF772" s="167" t="str">
        <f t="shared" ref="DF772:DF835" si="211">IFERROR(ROUND((3600/DE772*J772),0),"")</f>
        <v/>
      </c>
      <c r="DG772" s="271" t="str">
        <f t="shared" ref="DG772:DG835" si="212">IFERROR(ROUND(DD772/DF772,1),"")</f>
        <v/>
      </c>
      <c r="DH772" s="243" t="str">
        <f t="shared" ref="DH772:DH835" si="213">IFERROR(DB772+DD772,"")</f>
        <v/>
      </c>
      <c r="DI772" s="281" t="str">
        <f t="shared" ref="DI772:DI835" si="214">IFERROR(DD772/DH772,"")</f>
        <v/>
      </c>
      <c r="DJ772" s="184"/>
      <c r="DK772" s="12" t="str">
        <f t="shared" ref="DK772:DK835" si="215">IFERROR(DF772-AP772,"")</f>
        <v/>
      </c>
      <c r="DL772" s="184"/>
      <c r="DM772" s="242" t="str">
        <f t="shared" ref="DM772:DM835" si="216">IFERROR(DA772-L772,"")</f>
        <v/>
      </c>
      <c r="DN772" s="250">
        <f t="shared" ref="DN772:DN835" si="217">IF(DE772&gt;AQ772,0,1)</f>
        <v>1</v>
      </c>
      <c r="DO772" s="250">
        <f t="shared" ref="DO772:DO835" si="218">IF(DA772&lt;M772,0,1)</f>
        <v>1</v>
      </c>
      <c r="DP772" s="250">
        <f t="shared" ref="DP772:DP835" si="219">IF(DA772&gt;N772,0,1)</f>
        <v>1</v>
      </c>
    </row>
    <row r="773" spans="3:120" ht="20.25" customHeight="1" x14ac:dyDescent="0.2">
      <c r="C773" s="282"/>
      <c r="G773" s="183"/>
      <c r="H773" s="271"/>
      <c r="I773" s="271"/>
      <c r="J773" s="271"/>
      <c r="K773" s="271"/>
      <c r="L773" s="185"/>
      <c r="M773" s="186"/>
      <c r="N773" s="187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53"/>
      <c r="Z773" s="153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53"/>
      <c r="AL773" s="153"/>
      <c r="AM773" s="178" t="str">
        <f t="shared" si="198"/>
        <v/>
      </c>
      <c r="AN773" s="178" t="str">
        <f t="shared" si="199"/>
        <v/>
      </c>
      <c r="AO773" s="214" t="str">
        <f t="shared" si="200"/>
        <v/>
      </c>
      <c r="AP773" s="168"/>
      <c r="AQ773" s="169"/>
      <c r="AR773" s="167" t="str">
        <f t="shared" si="201"/>
        <v/>
      </c>
      <c r="AS773" s="167" t="str">
        <f t="shared" si="202"/>
        <v/>
      </c>
      <c r="AT773" s="167"/>
      <c r="AU773" s="167"/>
      <c r="AV773" s="167"/>
      <c r="AW773" s="167"/>
      <c r="AX773" s="167"/>
      <c r="AY773" s="167"/>
      <c r="AZ773" s="167"/>
      <c r="BA773" s="167"/>
      <c r="BB773" s="167"/>
      <c r="BC773" s="167"/>
      <c r="BD773" s="167"/>
      <c r="BE773" s="167"/>
      <c r="BF773" s="167"/>
      <c r="BG773" s="167"/>
      <c r="BH773" s="167"/>
      <c r="BI773" s="167"/>
      <c r="BJ773" s="167"/>
      <c r="BK773" s="167"/>
      <c r="BL773" s="167"/>
      <c r="BM773" s="167"/>
      <c r="BN773" s="167"/>
      <c r="BO773" s="167"/>
      <c r="BP773" s="167"/>
      <c r="BQ773" s="167"/>
      <c r="BR773" s="167"/>
      <c r="BS773" s="167"/>
      <c r="BT773" s="167"/>
      <c r="BU773" s="167"/>
      <c r="BV773" s="167"/>
      <c r="BW773" s="167"/>
      <c r="BX773" s="170"/>
      <c r="BY773" s="170"/>
      <c r="BZ773" s="170"/>
      <c r="CA773" s="170"/>
      <c r="CB773" s="170"/>
      <c r="CC773" s="170"/>
      <c r="CD773" s="170"/>
      <c r="CE773" s="170"/>
      <c r="CF773" s="170"/>
      <c r="CG773" s="171">
        <f t="shared" si="203"/>
        <v>0</v>
      </c>
      <c r="CH773" s="166"/>
      <c r="CI773" s="283"/>
      <c r="CJ773" s="172"/>
      <c r="CK773" s="154"/>
      <c r="CL773" s="154"/>
      <c r="CM773" s="154"/>
      <c r="CN773" s="154"/>
      <c r="CO773" s="154"/>
      <c r="CP773" s="273"/>
      <c r="CQ773" s="250"/>
      <c r="CR773" s="250"/>
      <c r="CS773" s="250"/>
      <c r="CT773" s="250"/>
      <c r="CU773" s="250"/>
      <c r="CV773" s="250"/>
      <c r="CW773" s="250"/>
      <c r="CX773" s="250"/>
      <c r="CY773" s="250" t="str">
        <f t="shared" si="204"/>
        <v/>
      </c>
      <c r="CZ773" s="178" t="str">
        <f t="shared" si="205"/>
        <v/>
      </c>
      <c r="DA773" s="178" t="str">
        <f t="shared" si="206"/>
        <v/>
      </c>
      <c r="DB773" s="243">
        <f t="shared" si="207"/>
        <v>0</v>
      </c>
      <c r="DC773" s="12">
        <f t="shared" si="208"/>
        <v>0</v>
      </c>
      <c r="DD773" s="271" t="str">
        <f t="shared" si="209"/>
        <v/>
      </c>
      <c r="DE773" s="271" t="str">
        <f t="shared" si="210"/>
        <v/>
      </c>
      <c r="DF773" s="167" t="str">
        <f t="shared" si="211"/>
        <v/>
      </c>
      <c r="DG773" s="271" t="str">
        <f t="shared" si="212"/>
        <v/>
      </c>
      <c r="DH773" s="243" t="str">
        <f t="shared" si="213"/>
        <v/>
      </c>
      <c r="DI773" s="281" t="str">
        <f t="shared" si="214"/>
        <v/>
      </c>
      <c r="DJ773" s="184"/>
      <c r="DK773" s="12" t="str">
        <f t="shared" si="215"/>
        <v/>
      </c>
      <c r="DL773" s="184"/>
      <c r="DM773" s="242" t="str">
        <f t="shared" si="216"/>
        <v/>
      </c>
      <c r="DN773" s="250">
        <f t="shared" si="217"/>
        <v>1</v>
      </c>
      <c r="DO773" s="250">
        <f t="shared" si="218"/>
        <v>1</v>
      </c>
      <c r="DP773" s="250">
        <f t="shared" si="219"/>
        <v>1</v>
      </c>
    </row>
    <row r="774" spans="3:120" ht="20.25" customHeight="1" x14ac:dyDescent="0.2">
      <c r="C774" s="282"/>
      <c r="G774" s="183"/>
      <c r="H774" s="271"/>
      <c r="I774" s="271"/>
      <c r="J774" s="271"/>
      <c r="K774" s="271"/>
      <c r="L774" s="185"/>
      <c r="M774" s="186"/>
      <c r="N774" s="187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53"/>
      <c r="Z774" s="153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53"/>
      <c r="AL774" s="153"/>
      <c r="AM774" s="178" t="str">
        <f t="shared" si="198"/>
        <v/>
      </c>
      <c r="AN774" s="178" t="str">
        <f t="shared" si="199"/>
        <v/>
      </c>
      <c r="AO774" s="214" t="str">
        <f t="shared" si="200"/>
        <v/>
      </c>
      <c r="AP774" s="168"/>
      <c r="AQ774" s="169"/>
      <c r="AR774" s="167" t="str">
        <f t="shared" si="201"/>
        <v/>
      </c>
      <c r="AS774" s="167" t="str">
        <f t="shared" si="202"/>
        <v/>
      </c>
      <c r="AT774" s="167"/>
      <c r="AU774" s="167"/>
      <c r="AV774" s="167"/>
      <c r="AW774" s="167"/>
      <c r="AX774" s="167"/>
      <c r="AY774" s="167"/>
      <c r="AZ774" s="167"/>
      <c r="BA774" s="167"/>
      <c r="BB774" s="167"/>
      <c r="BC774" s="167"/>
      <c r="BD774" s="167"/>
      <c r="BE774" s="167"/>
      <c r="BF774" s="167"/>
      <c r="BG774" s="167"/>
      <c r="BH774" s="167"/>
      <c r="BI774" s="167"/>
      <c r="BJ774" s="167"/>
      <c r="BK774" s="167"/>
      <c r="BL774" s="167"/>
      <c r="BM774" s="167"/>
      <c r="BN774" s="167"/>
      <c r="BO774" s="167"/>
      <c r="BP774" s="167"/>
      <c r="BQ774" s="167"/>
      <c r="BR774" s="167"/>
      <c r="BS774" s="167"/>
      <c r="BT774" s="167"/>
      <c r="BU774" s="167"/>
      <c r="BV774" s="167"/>
      <c r="BW774" s="167"/>
      <c r="BX774" s="170"/>
      <c r="BY774" s="170"/>
      <c r="BZ774" s="170"/>
      <c r="CA774" s="170"/>
      <c r="CB774" s="170"/>
      <c r="CC774" s="170"/>
      <c r="CD774" s="170"/>
      <c r="CE774" s="170"/>
      <c r="CF774" s="170"/>
      <c r="CG774" s="171">
        <f t="shared" si="203"/>
        <v>0</v>
      </c>
      <c r="CH774" s="166"/>
      <c r="CI774" s="283"/>
      <c r="CJ774" s="172"/>
      <c r="CK774" s="154"/>
      <c r="CL774" s="154"/>
      <c r="CM774" s="154"/>
      <c r="CN774" s="154"/>
      <c r="CO774" s="154"/>
      <c r="CP774" s="273"/>
      <c r="CQ774" s="250"/>
      <c r="CR774" s="250"/>
      <c r="CS774" s="250"/>
      <c r="CT774" s="250"/>
      <c r="CU774" s="250"/>
      <c r="CV774" s="250"/>
      <c r="CW774" s="250"/>
      <c r="CX774" s="250"/>
      <c r="CY774" s="250" t="str">
        <f t="shared" si="204"/>
        <v/>
      </c>
      <c r="CZ774" s="178" t="str">
        <f t="shared" si="205"/>
        <v/>
      </c>
      <c r="DA774" s="178" t="str">
        <f t="shared" si="206"/>
        <v/>
      </c>
      <c r="DB774" s="243">
        <f t="shared" si="207"/>
        <v>0</v>
      </c>
      <c r="DC774" s="12">
        <f t="shared" si="208"/>
        <v>0</v>
      </c>
      <c r="DD774" s="271" t="str">
        <f t="shared" si="209"/>
        <v/>
      </c>
      <c r="DE774" s="271" t="str">
        <f t="shared" si="210"/>
        <v/>
      </c>
      <c r="DF774" s="167" t="str">
        <f t="shared" si="211"/>
        <v/>
      </c>
      <c r="DG774" s="271" t="str">
        <f t="shared" si="212"/>
        <v/>
      </c>
      <c r="DH774" s="243" t="str">
        <f t="shared" si="213"/>
        <v/>
      </c>
      <c r="DI774" s="281" t="str">
        <f t="shared" si="214"/>
        <v/>
      </c>
      <c r="DJ774" s="184"/>
      <c r="DK774" s="12" t="str">
        <f t="shared" si="215"/>
        <v/>
      </c>
      <c r="DL774" s="184"/>
      <c r="DM774" s="242" t="str">
        <f t="shared" si="216"/>
        <v/>
      </c>
      <c r="DN774" s="250">
        <f t="shared" si="217"/>
        <v>1</v>
      </c>
      <c r="DO774" s="250">
        <f t="shared" si="218"/>
        <v>1</v>
      </c>
      <c r="DP774" s="250">
        <f t="shared" si="219"/>
        <v>1</v>
      </c>
    </row>
    <row r="775" spans="3:120" ht="20.25" customHeight="1" x14ac:dyDescent="0.2">
      <c r="C775" s="282"/>
      <c r="G775" s="183"/>
      <c r="H775" s="271"/>
      <c r="I775" s="271"/>
      <c r="J775" s="271"/>
      <c r="K775" s="271"/>
      <c r="L775" s="185"/>
      <c r="M775" s="186"/>
      <c r="N775" s="187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53"/>
      <c r="Z775" s="153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53"/>
      <c r="AL775" s="153"/>
      <c r="AM775" s="178" t="str">
        <f t="shared" si="198"/>
        <v/>
      </c>
      <c r="AN775" s="178" t="str">
        <f t="shared" si="199"/>
        <v/>
      </c>
      <c r="AO775" s="214" t="str">
        <f t="shared" si="200"/>
        <v/>
      </c>
      <c r="AP775" s="168"/>
      <c r="AQ775" s="169"/>
      <c r="AR775" s="167" t="str">
        <f t="shared" si="201"/>
        <v/>
      </c>
      <c r="AS775" s="167" t="str">
        <f t="shared" si="202"/>
        <v/>
      </c>
      <c r="AT775" s="167"/>
      <c r="AU775" s="167"/>
      <c r="AV775" s="167"/>
      <c r="AW775" s="167"/>
      <c r="AX775" s="167"/>
      <c r="AY775" s="167"/>
      <c r="AZ775" s="167"/>
      <c r="BA775" s="167"/>
      <c r="BB775" s="167"/>
      <c r="BC775" s="167"/>
      <c r="BD775" s="167"/>
      <c r="BE775" s="167"/>
      <c r="BF775" s="167"/>
      <c r="BG775" s="167"/>
      <c r="BH775" s="167"/>
      <c r="BI775" s="167"/>
      <c r="BJ775" s="167"/>
      <c r="BK775" s="167"/>
      <c r="BL775" s="167"/>
      <c r="BM775" s="167"/>
      <c r="BN775" s="167"/>
      <c r="BO775" s="167"/>
      <c r="BP775" s="167"/>
      <c r="BQ775" s="167"/>
      <c r="BR775" s="167"/>
      <c r="BS775" s="167"/>
      <c r="BT775" s="167"/>
      <c r="BU775" s="167"/>
      <c r="BV775" s="167"/>
      <c r="BW775" s="167"/>
      <c r="BX775" s="170"/>
      <c r="BY775" s="170"/>
      <c r="BZ775" s="170"/>
      <c r="CA775" s="170"/>
      <c r="CB775" s="170"/>
      <c r="CC775" s="170"/>
      <c r="CD775" s="170"/>
      <c r="CE775" s="170"/>
      <c r="CF775" s="170"/>
      <c r="CG775" s="171">
        <f t="shared" si="203"/>
        <v>0</v>
      </c>
      <c r="CH775" s="166"/>
      <c r="CI775" s="283"/>
      <c r="CJ775" s="172"/>
      <c r="CK775" s="154"/>
      <c r="CL775" s="154"/>
      <c r="CM775" s="154"/>
      <c r="CN775" s="154"/>
      <c r="CO775" s="154"/>
      <c r="CP775" s="273"/>
      <c r="CQ775" s="250"/>
      <c r="CR775" s="250"/>
      <c r="CS775" s="250"/>
      <c r="CT775" s="250"/>
      <c r="CU775" s="250"/>
      <c r="CV775" s="250"/>
      <c r="CW775" s="250"/>
      <c r="CX775" s="250"/>
      <c r="CY775" s="250" t="str">
        <f t="shared" si="204"/>
        <v/>
      </c>
      <c r="CZ775" s="178" t="str">
        <f t="shared" si="205"/>
        <v/>
      </c>
      <c r="DA775" s="178" t="str">
        <f t="shared" si="206"/>
        <v/>
      </c>
      <c r="DB775" s="243">
        <f t="shared" si="207"/>
        <v>0</v>
      </c>
      <c r="DC775" s="12">
        <f t="shared" si="208"/>
        <v>0</v>
      </c>
      <c r="DD775" s="271" t="str">
        <f t="shared" si="209"/>
        <v/>
      </c>
      <c r="DE775" s="271" t="str">
        <f t="shared" si="210"/>
        <v/>
      </c>
      <c r="DF775" s="167" t="str">
        <f t="shared" si="211"/>
        <v/>
      </c>
      <c r="DG775" s="271" t="str">
        <f t="shared" si="212"/>
        <v/>
      </c>
      <c r="DH775" s="243" t="str">
        <f t="shared" si="213"/>
        <v/>
      </c>
      <c r="DI775" s="281" t="str">
        <f t="shared" si="214"/>
        <v/>
      </c>
      <c r="DJ775" s="184"/>
      <c r="DK775" s="12" t="str">
        <f t="shared" si="215"/>
        <v/>
      </c>
      <c r="DL775" s="184"/>
      <c r="DM775" s="242" t="str">
        <f t="shared" si="216"/>
        <v/>
      </c>
      <c r="DN775" s="250">
        <f t="shared" si="217"/>
        <v>1</v>
      </c>
      <c r="DO775" s="250">
        <f t="shared" si="218"/>
        <v>1</v>
      </c>
      <c r="DP775" s="250">
        <f t="shared" si="219"/>
        <v>1</v>
      </c>
    </row>
    <row r="776" spans="3:120" ht="20.25" customHeight="1" x14ac:dyDescent="0.2">
      <c r="C776" s="282"/>
      <c r="G776" s="183"/>
      <c r="H776" s="271"/>
      <c r="I776" s="271"/>
      <c r="J776" s="271"/>
      <c r="K776" s="271"/>
      <c r="L776" s="185"/>
      <c r="M776" s="186"/>
      <c r="N776" s="187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53"/>
      <c r="Z776" s="153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53"/>
      <c r="AL776" s="153"/>
      <c r="AM776" s="178" t="str">
        <f t="shared" si="198"/>
        <v/>
      </c>
      <c r="AN776" s="178" t="str">
        <f t="shared" si="199"/>
        <v/>
      </c>
      <c r="AO776" s="214" t="str">
        <f t="shared" si="200"/>
        <v/>
      </c>
      <c r="AP776" s="168"/>
      <c r="AQ776" s="169"/>
      <c r="AR776" s="167" t="str">
        <f t="shared" si="201"/>
        <v/>
      </c>
      <c r="AS776" s="167" t="str">
        <f t="shared" si="202"/>
        <v/>
      </c>
      <c r="AT776" s="167"/>
      <c r="AU776" s="167"/>
      <c r="AV776" s="167"/>
      <c r="AW776" s="167"/>
      <c r="AX776" s="167"/>
      <c r="AY776" s="167"/>
      <c r="AZ776" s="167"/>
      <c r="BA776" s="167"/>
      <c r="BB776" s="167"/>
      <c r="BC776" s="167"/>
      <c r="BD776" s="167"/>
      <c r="BE776" s="167"/>
      <c r="BF776" s="167"/>
      <c r="BG776" s="167"/>
      <c r="BH776" s="167"/>
      <c r="BI776" s="167"/>
      <c r="BJ776" s="167"/>
      <c r="BK776" s="167"/>
      <c r="BL776" s="167"/>
      <c r="BM776" s="167"/>
      <c r="BN776" s="167"/>
      <c r="BO776" s="167"/>
      <c r="BP776" s="167"/>
      <c r="BQ776" s="167"/>
      <c r="BR776" s="167"/>
      <c r="BS776" s="167"/>
      <c r="BT776" s="167"/>
      <c r="BU776" s="167"/>
      <c r="BV776" s="167"/>
      <c r="BW776" s="167"/>
      <c r="BX776" s="170"/>
      <c r="BY776" s="170"/>
      <c r="BZ776" s="170"/>
      <c r="CA776" s="170"/>
      <c r="CB776" s="170"/>
      <c r="CC776" s="170"/>
      <c r="CD776" s="170"/>
      <c r="CE776" s="170"/>
      <c r="CF776" s="170"/>
      <c r="CG776" s="171">
        <f t="shared" si="203"/>
        <v>0</v>
      </c>
      <c r="CH776" s="166"/>
      <c r="CI776" s="283"/>
      <c r="CJ776" s="172"/>
      <c r="CK776" s="154"/>
      <c r="CL776" s="154"/>
      <c r="CM776" s="154"/>
      <c r="CN776" s="154"/>
      <c r="CO776" s="154"/>
      <c r="CP776" s="273"/>
      <c r="CQ776" s="250"/>
      <c r="CR776" s="250"/>
      <c r="CS776" s="250"/>
      <c r="CT776" s="250"/>
      <c r="CU776" s="250"/>
      <c r="CV776" s="250"/>
      <c r="CW776" s="250"/>
      <c r="CX776" s="250"/>
      <c r="CY776" s="250" t="str">
        <f t="shared" si="204"/>
        <v/>
      </c>
      <c r="CZ776" s="178" t="str">
        <f t="shared" si="205"/>
        <v/>
      </c>
      <c r="DA776" s="178" t="str">
        <f t="shared" si="206"/>
        <v/>
      </c>
      <c r="DB776" s="243">
        <f t="shared" si="207"/>
        <v>0</v>
      </c>
      <c r="DC776" s="12">
        <f t="shared" si="208"/>
        <v>0</v>
      </c>
      <c r="DD776" s="271" t="str">
        <f t="shared" si="209"/>
        <v/>
      </c>
      <c r="DE776" s="271" t="str">
        <f t="shared" si="210"/>
        <v/>
      </c>
      <c r="DF776" s="167" t="str">
        <f t="shared" si="211"/>
        <v/>
      </c>
      <c r="DG776" s="271" t="str">
        <f t="shared" si="212"/>
        <v/>
      </c>
      <c r="DH776" s="243" t="str">
        <f t="shared" si="213"/>
        <v/>
      </c>
      <c r="DI776" s="281" t="str">
        <f t="shared" si="214"/>
        <v/>
      </c>
      <c r="DJ776" s="184"/>
      <c r="DK776" s="12" t="str">
        <f t="shared" si="215"/>
        <v/>
      </c>
      <c r="DL776" s="184"/>
      <c r="DM776" s="242" t="str">
        <f t="shared" si="216"/>
        <v/>
      </c>
      <c r="DN776" s="250">
        <f t="shared" si="217"/>
        <v>1</v>
      </c>
      <c r="DO776" s="250">
        <f t="shared" si="218"/>
        <v>1</v>
      </c>
      <c r="DP776" s="250">
        <f t="shared" si="219"/>
        <v>1</v>
      </c>
    </row>
    <row r="777" spans="3:120" ht="20.25" customHeight="1" x14ac:dyDescent="0.2">
      <c r="C777" s="282"/>
      <c r="G777" s="183"/>
      <c r="H777" s="271"/>
      <c r="I777" s="271"/>
      <c r="J777" s="271"/>
      <c r="K777" s="271"/>
      <c r="L777" s="185"/>
      <c r="M777" s="186"/>
      <c r="N777" s="187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53"/>
      <c r="Z777" s="153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53"/>
      <c r="AL777" s="153"/>
      <c r="AM777" s="178" t="str">
        <f t="shared" si="198"/>
        <v/>
      </c>
      <c r="AN777" s="178" t="str">
        <f t="shared" si="199"/>
        <v/>
      </c>
      <c r="AO777" s="214" t="str">
        <f t="shared" si="200"/>
        <v/>
      </c>
      <c r="AP777" s="168"/>
      <c r="AQ777" s="169"/>
      <c r="AR777" s="167" t="str">
        <f t="shared" si="201"/>
        <v/>
      </c>
      <c r="AS777" s="167" t="str">
        <f t="shared" si="202"/>
        <v/>
      </c>
      <c r="AT777" s="167"/>
      <c r="AU777" s="167"/>
      <c r="AV777" s="167"/>
      <c r="AW777" s="167"/>
      <c r="AX777" s="167"/>
      <c r="AY777" s="167"/>
      <c r="AZ777" s="167"/>
      <c r="BA777" s="167"/>
      <c r="BB777" s="167"/>
      <c r="BC777" s="167"/>
      <c r="BD777" s="167"/>
      <c r="BE777" s="167"/>
      <c r="BF777" s="167"/>
      <c r="BG777" s="167"/>
      <c r="BH777" s="167"/>
      <c r="BI777" s="167"/>
      <c r="BJ777" s="167"/>
      <c r="BK777" s="167"/>
      <c r="BL777" s="167"/>
      <c r="BM777" s="167"/>
      <c r="BN777" s="167"/>
      <c r="BO777" s="167"/>
      <c r="BP777" s="167"/>
      <c r="BQ777" s="167"/>
      <c r="BR777" s="167"/>
      <c r="BS777" s="167"/>
      <c r="BT777" s="167"/>
      <c r="BU777" s="167"/>
      <c r="BV777" s="167"/>
      <c r="BW777" s="167"/>
      <c r="BX777" s="170"/>
      <c r="BY777" s="170"/>
      <c r="BZ777" s="170"/>
      <c r="CA777" s="170"/>
      <c r="CB777" s="170"/>
      <c r="CC777" s="170"/>
      <c r="CD777" s="170"/>
      <c r="CE777" s="170"/>
      <c r="CF777" s="170"/>
      <c r="CG777" s="171">
        <f t="shared" si="203"/>
        <v>0</v>
      </c>
      <c r="CH777" s="166"/>
      <c r="CI777" s="283"/>
      <c r="CJ777" s="172"/>
      <c r="CK777" s="154"/>
      <c r="CL777" s="154"/>
      <c r="CM777" s="154"/>
      <c r="CN777" s="154"/>
      <c r="CO777" s="154"/>
      <c r="CP777" s="273"/>
      <c r="CQ777" s="250"/>
      <c r="CR777" s="250"/>
      <c r="CS777" s="250"/>
      <c r="CT777" s="250"/>
      <c r="CU777" s="250"/>
      <c r="CV777" s="250"/>
      <c r="CW777" s="250"/>
      <c r="CX777" s="250"/>
      <c r="CY777" s="250" t="str">
        <f t="shared" si="204"/>
        <v/>
      </c>
      <c r="CZ777" s="178" t="str">
        <f t="shared" si="205"/>
        <v/>
      </c>
      <c r="DA777" s="178" t="str">
        <f t="shared" si="206"/>
        <v/>
      </c>
      <c r="DB777" s="243">
        <f t="shared" si="207"/>
        <v>0</v>
      </c>
      <c r="DC777" s="12">
        <f t="shared" si="208"/>
        <v>0</v>
      </c>
      <c r="DD777" s="271" t="str">
        <f t="shared" si="209"/>
        <v/>
      </c>
      <c r="DE777" s="271" t="str">
        <f t="shared" si="210"/>
        <v/>
      </c>
      <c r="DF777" s="167" t="str">
        <f t="shared" si="211"/>
        <v/>
      </c>
      <c r="DG777" s="271" t="str">
        <f t="shared" si="212"/>
        <v/>
      </c>
      <c r="DH777" s="243" t="str">
        <f t="shared" si="213"/>
        <v/>
      </c>
      <c r="DI777" s="281" t="str">
        <f t="shared" si="214"/>
        <v/>
      </c>
      <c r="DJ777" s="184"/>
      <c r="DK777" s="12" t="str">
        <f t="shared" si="215"/>
        <v/>
      </c>
      <c r="DL777" s="184"/>
      <c r="DM777" s="242" t="str">
        <f t="shared" si="216"/>
        <v/>
      </c>
      <c r="DN777" s="250">
        <f t="shared" si="217"/>
        <v>1</v>
      </c>
      <c r="DO777" s="250">
        <f t="shared" si="218"/>
        <v>1</v>
      </c>
      <c r="DP777" s="250">
        <f t="shared" si="219"/>
        <v>1</v>
      </c>
    </row>
    <row r="778" spans="3:120" ht="20.25" customHeight="1" x14ac:dyDescent="0.2">
      <c r="C778" s="282"/>
      <c r="G778" s="183"/>
      <c r="H778" s="271"/>
      <c r="I778" s="271"/>
      <c r="J778" s="271"/>
      <c r="K778" s="271"/>
      <c r="L778" s="185"/>
      <c r="M778" s="186"/>
      <c r="N778" s="187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53"/>
      <c r="Z778" s="153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53"/>
      <c r="AL778" s="153"/>
      <c r="AM778" s="178" t="str">
        <f t="shared" si="198"/>
        <v/>
      </c>
      <c r="AN778" s="178" t="str">
        <f t="shared" si="199"/>
        <v/>
      </c>
      <c r="AO778" s="214" t="str">
        <f t="shared" si="200"/>
        <v/>
      </c>
      <c r="AP778" s="168"/>
      <c r="AQ778" s="169"/>
      <c r="AR778" s="167" t="str">
        <f t="shared" si="201"/>
        <v/>
      </c>
      <c r="AS778" s="167" t="str">
        <f t="shared" si="202"/>
        <v/>
      </c>
      <c r="AT778" s="167"/>
      <c r="AU778" s="167"/>
      <c r="AV778" s="167"/>
      <c r="AW778" s="167"/>
      <c r="AX778" s="167"/>
      <c r="AY778" s="167"/>
      <c r="AZ778" s="167"/>
      <c r="BA778" s="167"/>
      <c r="BB778" s="167"/>
      <c r="BC778" s="167"/>
      <c r="BD778" s="167"/>
      <c r="BE778" s="167"/>
      <c r="BF778" s="167"/>
      <c r="BG778" s="167"/>
      <c r="BH778" s="167"/>
      <c r="BI778" s="167"/>
      <c r="BJ778" s="167"/>
      <c r="BK778" s="167"/>
      <c r="BL778" s="167"/>
      <c r="BM778" s="167"/>
      <c r="BN778" s="167"/>
      <c r="BO778" s="167"/>
      <c r="BP778" s="167"/>
      <c r="BQ778" s="167"/>
      <c r="BR778" s="167"/>
      <c r="BS778" s="167"/>
      <c r="BT778" s="167"/>
      <c r="BU778" s="167"/>
      <c r="BV778" s="167"/>
      <c r="BW778" s="167"/>
      <c r="BX778" s="170"/>
      <c r="BY778" s="170"/>
      <c r="BZ778" s="170"/>
      <c r="CA778" s="170"/>
      <c r="CB778" s="170"/>
      <c r="CC778" s="170"/>
      <c r="CD778" s="170"/>
      <c r="CE778" s="170"/>
      <c r="CF778" s="170"/>
      <c r="CG778" s="171">
        <f t="shared" si="203"/>
        <v>0</v>
      </c>
      <c r="CH778" s="166"/>
      <c r="CI778" s="283"/>
      <c r="CJ778" s="172"/>
      <c r="CK778" s="154"/>
      <c r="CL778" s="154"/>
      <c r="CM778" s="154"/>
      <c r="CN778" s="154"/>
      <c r="CO778" s="154"/>
      <c r="CP778" s="273"/>
      <c r="CQ778" s="250"/>
      <c r="CR778" s="250"/>
      <c r="CS778" s="250"/>
      <c r="CT778" s="250"/>
      <c r="CU778" s="250"/>
      <c r="CV778" s="250"/>
      <c r="CW778" s="250"/>
      <c r="CX778" s="250"/>
      <c r="CY778" s="250" t="str">
        <f t="shared" si="204"/>
        <v/>
      </c>
      <c r="CZ778" s="178" t="str">
        <f t="shared" si="205"/>
        <v/>
      </c>
      <c r="DA778" s="178" t="str">
        <f t="shared" si="206"/>
        <v/>
      </c>
      <c r="DB778" s="243">
        <f t="shared" si="207"/>
        <v>0</v>
      </c>
      <c r="DC778" s="12">
        <f t="shared" si="208"/>
        <v>0</v>
      </c>
      <c r="DD778" s="271" t="str">
        <f t="shared" si="209"/>
        <v/>
      </c>
      <c r="DE778" s="271" t="str">
        <f t="shared" si="210"/>
        <v/>
      </c>
      <c r="DF778" s="167" t="str">
        <f t="shared" si="211"/>
        <v/>
      </c>
      <c r="DG778" s="271" t="str">
        <f t="shared" si="212"/>
        <v/>
      </c>
      <c r="DH778" s="243" t="str">
        <f t="shared" si="213"/>
        <v/>
      </c>
      <c r="DI778" s="281" t="str">
        <f t="shared" si="214"/>
        <v/>
      </c>
      <c r="DJ778" s="184"/>
      <c r="DK778" s="12" t="str">
        <f t="shared" si="215"/>
        <v/>
      </c>
      <c r="DL778" s="184"/>
      <c r="DM778" s="242" t="str">
        <f t="shared" si="216"/>
        <v/>
      </c>
      <c r="DN778" s="250">
        <f t="shared" si="217"/>
        <v>1</v>
      </c>
      <c r="DO778" s="250">
        <f t="shared" si="218"/>
        <v>1</v>
      </c>
      <c r="DP778" s="250">
        <f t="shared" si="219"/>
        <v>1</v>
      </c>
    </row>
    <row r="779" spans="3:120" ht="20.25" customHeight="1" x14ac:dyDescent="0.2">
      <c r="C779" s="282"/>
      <c r="G779" s="183"/>
      <c r="H779" s="271"/>
      <c r="I779" s="271"/>
      <c r="J779" s="271"/>
      <c r="K779" s="271"/>
      <c r="L779" s="185"/>
      <c r="M779" s="186"/>
      <c r="N779" s="187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53"/>
      <c r="Z779" s="153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53"/>
      <c r="AL779" s="153"/>
      <c r="AM779" s="178" t="str">
        <f t="shared" si="198"/>
        <v/>
      </c>
      <c r="AN779" s="178" t="str">
        <f t="shared" si="199"/>
        <v/>
      </c>
      <c r="AO779" s="214" t="str">
        <f t="shared" si="200"/>
        <v/>
      </c>
      <c r="AP779" s="168"/>
      <c r="AQ779" s="169"/>
      <c r="AR779" s="167" t="str">
        <f t="shared" si="201"/>
        <v/>
      </c>
      <c r="AS779" s="167" t="str">
        <f t="shared" si="202"/>
        <v/>
      </c>
      <c r="AT779" s="167"/>
      <c r="AU779" s="167"/>
      <c r="AV779" s="167"/>
      <c r="AW779" s="167"/>
      <c r="AX779" s="167"/>
      <c r="AY779" s="167"/>
      <c r="AZ779" s="167"/>
      <c r="BA779" s="167"/>
      <c r="BB779" s="167"/>
      <c r="BC779" s="167"/>
      <c r="BD779" s="167"/>
      <c r="BE779" s="167"/>
      <c r="BF779" s="167"/>
      <c r="BG779" s="167"/>
      <c r="BH779" s="167"/>
      <c r="BI779" s="167"/>
      <c r="BJ779" s="167"/>
      <c r="BK779" s="167"/>
      <c r="BL779" s="167"/>
      <c r="BM779" s="167"/>
      <c r="BN779" s="167"/>
      <c r="BO779" s="167"/>
      <c r="BP779" s="167"/>
      <c r="BQ779" s="167"/>
      <c r="BR779" s="167"/>
      <c r="BS779" s="167"/>
      <c r="BT779" s="167"/>
      <c r="BU779" s="167"/>
      <c r="BV779" s="167"/>
      <c r="BW779" s="167"/>
      <c r="BX779" s="170"/>
      <c r="BY779" s="170"/>
      <c r="BZ779" s="170"/>
      <c r="CA779" s="170"/>
      <c r="CB779" s="170"/>
      <c r="CC779" s="170"/>
      <c r="CD779" s="170"/>
      <c r="CE779" s="170"/>
      <c r="CF779" s="170"/>
      <c r="CG779" s="171">
        <f t="shared" si="203"/>
        <v>0</v>
      </c>
      <c r="CH779" s="166"/>
      <c r="CI779" s="283"/>
      <c r="CJ779" s="172"/>
      <c r="CK779" s="154"/>
      <c r="CL779" s="154"/>
      <c r="CM779" s="154"/>
      <c r="CN779" s="154"/>
      <c r="CO779" s="154"/>
      <c r="CP779" s="273"/>
      <c r="CQ779" s="250"/>
      <c r="CR779" s="250"/>
      <c r="CS779" s="250"/>
      <c r="CT779" s="250"/>
      <c r="CU779" s="250"/>
      <c r="CV779" s="250"/>
      <c r="CW779" s="250"/>
      <c r="CX779" s="250"/>
      <c r="CY779" s="250" t="str">
        <f t="shared" si="204"/>
        <v/>
      </c>
      <c r="CZ779" s="178" t="str">
        <f t="shared" si="205"/>
        <v/>
      </c>
      <c r="DA779" s="178" t="str">
        <f t="shared" si="206"/>
        <v/>
      </c>
      <c r="DB779" s="243">
        <f t="shared" si="207"/>
        <v>0</v>
      </c>
      <c r="DC779" s="12">
        <f t="shared" si="208"/>
        <v>0</v>
      </c>
      <c r="DD779" s="271" t="str">
        <f t="shared" si="209"/>
        <v/>
      </c>
      <c r="DE779" s="271" t="str">
        <f t="shared" si="210"/>
        <v/>
      </c>
      <c r="DF779" s="167" t="str">
        <f t="shared" si="211"/>
        <v/>
      </c>
      <c r="DG779" s="271" t="str">
        <f t="shared" si="212"/>
        <v/>
      </c>
      <c r="DH779" s="243" t="str">
        <f t="shared" si="213"/>
        <v/>
      </c>
      <c r="DI779" s="281" t="str">
        <f t="shared" si="214"/>
        <v/>
      </c>
      <c r="DJ779" s="184"/>
      <c r="DK779" s="12" t="str">
        <f t="shared" si="215"/>
        <v/>
      </c>
      <c r="DL779" s="184"/>
      <c r="DM779" s="242" t="str">
        <f t="shared" si="216"/>
        <v/>
      </c>
      <c r="DN779" s="250">
        <f t="shared" si="217"/>
        <v>1</v>
      </c>
      <c r="DO779" s="250">
        <f t="shared" si="218"/>
        <v>1</v>
      </c>
      <c r="DP779" s="250">
        <f t="shared" si="219"/>
        <v>1</v>
      </c>
    </row>
    <row r="780" spans="3:120" ht="20.25" customHeight="1" x14ac:dyDescent="0.2">
      <c r="C780" s="282"/>
      <c r="G780" s="183"/>
      <c r="H780" s="271"/>
      <c r="I780" s="271"/>
      <c r="J780" s="271"/>
      <c r="K780" s="271"/>
      <c r="L780" s="185"/>
      <c r="M780" s="186"/>
      <c r="N780" s="187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53"/>
      <c r="Z780" s="153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53"/>
      <c r="AL780" s="153"/>
      <c r="AM780" s="178" t="str">
        <f t="shared" si="198"/>
        <v/>
      </c>
      <c r="AN780" s="178" t="str">
        <f t="shared" si="199"/>
        <v/>
      </c>
      <c r="AO780" s="214" t="str">
        <f t="shared" si="200"/>
        <v/>
      </c>
      <c r="AP780" s="168"/>
      <c r="AQ780" s="169"/>
      <c r="AR780" s="167" t="str">
        <f t="shared" si="201"/>
        <v/>
      </c>
      <c r="AS780" s="167" t="str">
        <f t="shared" si="202"/>
        <v/>
      </c>
      <c r="AT780" s="167"/>
      <c r="AU780" s="167"/>
      <c r="AV780" s="167"/>
      <c r="AW780" s="167"/>
      <c r="AX780" s="167"/>
      <c r="AY780" s="167"/>
      <c r="AZ780" s="167"/>
      <c r="BA780" s="167"/>
      <c r="BB780" s="167"/>
      <c r="BC780" s="167"/>
      <c r="BD780" s="167"/>
      <c r="BE780" s="167"/>
      <c r="BF780" s="167"/>
      <c r="BG780" s="167"/>
      <c r="BH780" s="167"/>
      <c r="BI780" s="167"/>
      <c r="BJ780" s="167"/>
      <c r="BK780" s="167"/>
      <c r="BL780" s="167"/>
      <c r="BM780" s="167"/>
      <c r="BN780" s="167"/>
      <c r="BO780" s="167"/>
      <c r="BP780" s="167"/>
      <c r="BQ780" s="167"/>
      <c r="BR780" s="167"/>
      <c r="BS780" s="167"/>
      <c r="BT780" s="167"/>
      <c r="BU780" s="167"/>
      <c r="BV780" s="167"/>
      <c r="BW780" s="167"/>
      <c r="BX780" s="170"/>
      <c r="BY780" s="170"/>
      <c r="BZ780" s="170"/>
      <c r="CA780" s="170"/>
      <c r="CB780" s="170"/>
      <c r="CC780" s="170"/>
      <c r="CD780" s="170"/>
      <c r="CE780" s="170"/>
      <c r="CF780" s="170"/>
      <c r="CG780" s="171">
        <f t="shared" si="203"/>
        <v>0</v>
      </c>
      <c r="CH780" s="166"/>
      <c r="CI780" s="283"/>
      <c r="CJ780" s="172"/>
      <c r="CK780" s="154"/>
      <c r="CL780" s="154"/>
      <c r="CM780" s="154"/>
      <c r="CN780" s="154"/>
      <c r="CO780" s="154"/>
      <c r="CP780" s="273"/>
      <c r="CQ780" s="250"/>
      <c r="CR780" s="250"/>
      <c r="CS780" s="250"/>
      <c r="CT780" s="250"/>
      <c r="CU780" s="250"/>
      <c r="CV780" s="250"/>
      <c r="CW780" s="250"/>
      <c r="CX780" s="250"/>
      <c r="CY780" s="250" t="str">
        <f t="shared" si="204"/>
        <v/>
      </c>
      <c r="CZ780" s="178" t="str">
        <f t="shared" si="205"/>
        <v/>
      </c>
      <c r="DA780" s="178" t="str">
        <f t="shared" si="206"/>
        <v/>
      </c>
      <c r="DB780" s="243">
        <f t="shared" si="207"/>
        <v>0</v>
      </c>
      <c r="DC780" s="12">
        <f t="shared" si="208"/>
        <v>0</v>
      </c>
      <c r="DD780" s="271" t="str">
        <f t="shared" si="209"/>
        <v/>
      </c>
      <c r="DE780" s="271" t="str">
        <f t="shared" si="210"/>
        <v/>
      </c>
      <c r="DF780" s="167" t="str">
        <f t="shared" si="211"/>
        <v/>
      </c>
      <c r="DG780" s="271" t="str">
        <f t="shared" si="212"/>
        <v/>
      </c>
      <c r="DH780" s="243" t="str">
        <f t="shared" si="213"/>
        <v/>
      </c>
      <c r="DI780" s="281" t="str">
        <f t="shared" si="214"/>
        <v/>
      </c>
      <c r="DJ780" s="184"/>
      <c r="DK780" s="12" t="str">
        <f t="shared" si="215"/>
        <v/>
      </c>
      <c r="DL780" s="184"/>
      <c r="DM780" s="242" t="str">
        <f t="shared" si="216"/>
        <v/>
      </c>
      <c r="DN780" s="250">
        <f t="shared" si="217"/>
        <v>1</v>
      </c>
      <c r="DO780" s="250">
        <f t="shared" si="218"/>
        <v>1</v>
      </c>
      <c r="DP780" s="250">
        <f t="shared" si="219"/>
        <v>1</v>
      </c>
    </row>
    <row r="781" spans="3:120" ht="20.25" customHeight="1" x14ac:dyDescent="0.2">
      <c r="C781" s="282"/>
      <c r="G781" s="183"/>
      <c r="H781" s="271"/>
      <c r="I781" s="271"/>
      <c r="J781" s="271"/>
      <c r="K781" s="271"/>
      <c r="L781" s="185"/>
      <c r="M781" s="186"/>
      <c r="N781" s="187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53"/>
      <c r="Z781" s="153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53"/>
      <c r="AL781" s="153"/>
      <c r="AM781" s="178" t="str">
        <f t="shared" si="198"/>
        <v/>
      </c>
      <c r="AN781" s="178" t="str">
        <f t="shared" si="199"/>
        <v/>
      </c>
      <c r="AO781" s="214" t="str">
        <f t="shared" si="200"/>
        <v/>
      </c>
      <c r="AP781" s="168"/>
      <c r="AQ781" s="169"/>
      <c r="AR781" s="167" t="str">
        <f t="shared" si="201"/>
        <v/>
      </c>
      <c r="AS781" s="167" t="str">
        <f t="shared" si="202"/>
        <v/>
      </c>
      <c r="AT781" s="167"/>
      <c r="AU781" s="167"/>
      <c r="AV781" s="167"/>
      <c r="AW781" s="167"/>
      <c r="AX781" s="167"/>
      <c r="AY781" s="167"/>
      <c r="AZ781" s="167"/>
      <c r="BA781" s="167"/>
      <c r="BB781" s="167"/>
      <c r="BC781" s="167"/>
      <c r="BD781" s="167"/>
      <c r="BE781" s="167"/>
      <c r="BF781" s="167"/>
      <c r="BG781" s="167"/>
      <c r="BH781" s="167"/>
      <c r="BI781" s="167"/>
      <c r="BJ781" s="167"/>
      <c r="BK781" s="167"/>
      <c r="BL781" s="167"/>
      <c r="BM781" s="167"/>
      <c r="BN781" s="167"/>
      <c r="BO781" s="167"/>
      <c r="BP781" s="167"/>
      <c r="BQ781" s="167"/>
      <c r="BR781" s="167"/>
      <c r="BS781" s="167"/>
      <c r="BT781" s="167"/>
      <c r="BU781" s="167"/>
      <c r="BV781" s="167"/>
      <c r="BW781" s="167"/>
      <c r="BX781" s="170"/>
      <c r="BY781" s="170"/>
      <c r="BZ781" s="170"/>
      <c r="CA781" s="170"/>
      <c r="CB781" s="170"/>
      <c r="CC781" s="170"/>
      <c r="CD781" s="170"/>
      <c r="CE781" s="170"/>
      <c r="CF781" s="170"/>
      <c r="CG781" s="171">
        <f t="shared" si="203"/>
        <v>0</v>
      </c>
      <c r="CH781" s="166"/>
      <c r="CI781" s="283"/>
      <c r="CJ781" s="172"/>
      <c r="CK781" s="154"/>
      <c r="CL781" s="154"/>
      <c r="CM781" s="154"/>
      <c r="CN781" s="154"/>
      <c r="CO781" s="154"/>
      <c r="CP781" s="273"/>
      <c r="CQ781" s="250"/>
      <c r="CR781" s="250"/>
      <c r="CS781" s="250"/>
      <c r="CT781" s="250"/>
      <c r="CU781" s="250"/>
      <c r="CV781" s="250"/>
      <c r="CW781" s="250"/>
      <c r="CX781" s="250"/>
      <c r="CY781" s="250" t="str">
        <f t="shared" si="204"/>
        <v/>
      </c>
      <c r="CZ781" s="178" t="str">
        <f t="shared" si="205"/>
        <v/>
      </c>
      <c r="DA781" s="178" t="str">
        <f t="shared" si="206"/>
        <v/>
      </c>
      <c r="DB781" s="243">
        <f t="shared" si="207"/>
        <v>0</v>
      </c>
      <c r="DC781" s="12">
        <f t="shared" si="208"/>
        <v>0</v>
      </c>
      <c r="DD781" s="271" t="str">
        <f t="shared" si="209"/>
        <v/>
      </c>
      <c r="DE781" s="271" t="str">
        <f t="shared" si="210"/>
        <v/>
      </c>
      <c r="DF781" s="167" t="str">
        <f t="shared" si="211"/>
        <v/>
      </c>
      <c r="DG781" s="271" t="str">
        <f t="shared" si="212"/>
        <v/>
      </c>
      <c r="DH781" s="243" t="str">
        <f t="shared" si="213"/>
        <v/>
      </c>
      <c r="DI781" s="281" t="str">
        <f t="shared" si="214"/>
        <v/>
      </c>
      <c r="DJ781" s="184"/>
      <c r="DK781" s="12" t="str">
        <f t="shared" si="215"/>
        <v/>
      </c>
      <c r="DL781" s="184"/>
      <c r="DM781" s="242" t="str">
        <f t="shared" si="216"/>
        <v/>
      </c>
      <c r="DN781" s="250">
        <f t="shared" si="217"/>
        <v>1</v>
      </c>
      <c r="DO781" s="250">
        <f t="shared" si="218"/>
        <v>1</v>
      </c>
      <c r="DP781" s="250">
        <f t="shared" si="219"/>
        <v>1</v>
      </c>
    </row>
    <row r="782" spans="3:120" ht="20.25" customHeight="1" x14ac:dyDescent="0.2">
      <c r="C782" s="282"/>
      <c r="G782" s="183"/>
      <c r="H782" s="271"/>
      <c r="I782" s="271"/>
      <c r="J782" s="271"/>
      <c r="K782" s="271"/>
      <c r="L782" s="185"/>
      <c r="M782" s="186"/>
      <c r="N782" s="187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53"/>
      <c r="Z782" s="153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53"/>
      <c r="AL782" s="153"/>
      <c r="AM782" s="178" t="str">
        <f t="shared" si="198"/>
        <v/>
      </c>
      <c r="AN782" s="178" t="str">
        <f t="shared" si="199"/>
        <v/>
      </c>
      <c r="AO782" s="214" t="str">
        <f t="shared" si="200"/>
        <v/>
      </c>
      <c r="AP782" s="168"/>
      <c r="AQ782" s="169"/>
      <c r="AR782" s="167" t="str">
        <f t="shared" si="201"/>
        <v/>
      </c>
      <c r="AS782" s="167" t="str">
        <f t="shared" si="202"/>
        <v/>
      </c>
      <c r="AT782" s="167"/>
      <c r="AU782" s="167"/>
      <c r="AV782" s="167"/>
      <c r="AW782" s="167"/>
      <c r="AX782" s="167"/>
      <c r="AY782" s="167"/>
      <c r="AZ782" s="167"/>
      <c r="BA782" s="167"/>
      <c r="BB782" s="167"/>
      <c r="BC782" s="167"/>
      <c r="BD782" s="167"/>
      <c r="BE782" s="167"/>
      <c r="BF782" s="167"/>
      <c r="BG782" s="167"/>
      <c r="BH782" s="167"/>
      <c r="BI782" s="167"/>
      <c r="BJ782" s="167"/>
      <c r="BK782" s="167"/>
      <c r="BL782" s="167"/>
      <c r="BM782" s="167"/>
      <c r="BN782" s="167"/>
      <c r="BO782" s="167"/>
      <c r="BP782" s="167"/>
      <c r="BQ782" s="167"/>
      <c r="BR782" s="167"/>
      <c r="BS782" s="167"/>
      <c r="BT782" s="167"/>
      <c r="BU782" s="167"/>
      <c r="BV782" s="167"/>
      <c r="BW782" s="167"/>
      <c r="BX782" s="170"/>
      <c r="BY782" s="170"/>
      <c r="BZ782" s="170"/>
      <c r="CA782" s="170"/>
      <c r="CB782" s="170"/>
      <c r="CC782" s="170"/>
      <c r="CD782" s="170"/>
      <c r="CE782" s="170"/>
      <c r="CF782" s="170"/>
      <c r="CG782" s="171">
        <f t="shared" si="203"/>
        <v>0</v>
      </c>
      <c r="CH782" s="166"/>
      <c r="CI782" s="283"/>
      <c r="CJ782" s="172"/>
      <c r="CK782" s="154"/>
      <c r="CL782" s="154"/>
      <c r="CM782" s="154"/>
      <c r="CN782" s="154"/>
      <c r="CO782" s="154"/>
      <c r="CP782" s="273"/>
      <c r="CQ782" s="250"/>
      <c r="CR782" s="250"/>
      <c r="CS782" s="250"/>
      <c r="CT782" s="250"/>
      <c r="CU782" s="250"/>
      <c r="CV782" s="250"/>
      <c r="CW782" s="250"/>
      <c r="CX782" s="250"/>
      <c r="CY782" s="250" t="str">
        <f t="shared" si="204"/>
        <v/>
      </c>
      <c r="CZ782" s="178" t="str">
        <f t="shared" si="205"/>
        <v/>
      </c>
      <c r="DA782" s="178" t="str">
        <f t="shared" si="206"/>
        <v/>
      </c>
      <c r="DB782" s="243">
        <f t="shared" si="207"/>
        <v>0</v>
      </c>
      <c r="DC782" s="12">
        <f t="shared" si="208"/>
        <v>0</v>
      </c>
      <c r="DD782" s="271" t="str">
        <f t="shared" si="209"/>
        <v/>
      </c>
      <c r="DE782" s="271" t="str">
        <f t="shared" si="210"/>
        <v/>
      </c>
      <c r="DF782" s="167" t="str">
        <f t="shared" si="211"/>
        <v/>
      </c>
      <c r="DG782" s="271" t="str">
        <f t="shared" si="212"/>
        <v/>
      </c>
      <c r="DH782" s="243" t="str">
        <f t="shared" si="213"/>
        <v/>
      </c>
      <c r="DI782" s="281" t="str">
        <f t="shared" si="214"/>
        <v/>
      </c>
      <c r="DJ782" s="184"/>
      <c r="DK782" s="12" t="str">
        <f t="shared" si="215"/>
        <v/>
      </c>
      <c r="DL782" s="184"/>
      <c r="DM782" s="242" t="str">
        <f t="shared" si="216"/>
        <v/>
      </c>
      <c r="DN782" s="250">
        <f t="shared" si="217"/>
        <v>1</v>
      </c>
      <c r="DO782" s="250">
        <f t="shared" si="218"/>
        <v>1</v>
      </c>
      <c r="DP782" s="250">
        <f t="shared" si="219"/>
        <v>1</v>
      </c>
    </row>
    <row r="783" spans="3:120" ht="20.25" customHeight="1" x14ac:dyDescent="0.2">
      <c r="C783" s="282"/>
      <c r="G783" s="183"/>
      <c r="H783" s="271"/>
      <c r="I783" s="271"/>
      <c r="J783" s="271"/>
      <c r="K783" s="271"/>
      <c r="L783" s="185"/>
      <c r="M783" s="186"/>
      <c r="N783" s="187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53"/>
      <c r="Z783" s="153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53"/>
      <c r="AL783" s="153"/>
      <c r="AM783" s="178" t="str">
        <f t="shared" si="198"/>
        <v/>
      </c>
      <c r="AN783" s="178" t="str">
        <f t="shared" si="199"/>
        <v/>
      </c>
      <c r="AO783" s="214" t="str">
        <f t="shared" si="200"/>
        <v/>
      </c>
      <c r="AP783" s="168"/>
      <c r="AQ783" s="169"/>
      <c r="AR783" s="167" t="str">
        <f t="shared" si="201"/>
        <v/>
      </c>
      <c r="AS783" s="167" t="str">
        <f t="shared" si="202"/>
        <v/>
      </c>
      <c r="AT783" s="167"/>
      <c r="AU783" s="167"/>
      <c r="AV783" s="167"/>
      <c r="AW783" s="167"/>
      <c r="AX783" s="167"/>
      <c r="AY783" s="167"/>
      <c r="AZ783" s="167"/>
      <c r="BA783" s="167"/>
      <c r="BB783" s="167"/>
      <c r="BC783" s="167"/>
      <c r="BD783" s="167"/>
      <c r="BE783" s="167"/>
      <c r="BF783" s="167"/>
      <c r="BG783" s="167"/>
      <c r="BH783" s="167"/>
      <c r="BI783" s="167"/>
      <c r="BJ783" s="167"/>
      <c r="BK783" s="167"/>
      <c r="BL783" s="167"/>
      <c r="BM783" s="167"/>
      <c r="BN783" s="167"/>
      <c r="BO783" s="167"/>
      <c r="BP783" s="167"/>
      <c r="BQ783" s="167"/>
      <c r="BR783" s="167"/>
      <c r="BS783" s="167"/>
      <c r="BT783" s="167"/>
      <c r="BU783" s="167"/>
      <c r="BV783" s="167"/>
      <c r="BW783" s="167"/>
      <c r="BX783" s="170"/>
      <c r="BY783" s="170"/>
      <c r="BZ783" s="170"/>
      <c r="CA783" s="170"/>
      <c r="CB783" s="170"/>
      <c r="CC783" s="170"/>
      <c r="CD783" s="170"/>
      <c r="CE783" s="170"/>
      <c r="CF783" s="170"/>
      <c r="CG783" s="171">
        <f t="shared" si="203"/>
        <v>0</v>
      </c>
      <c r="CH783" s="166"/>
      <c r="CI783" s="283"/>
      <c r="CJ783" s="172"/>
      <c r="CK783" s="154"/>
      <c r="CL783" s="154"/>
      <c r="CM783" s="154"/>
      <c r="CN783" s="154"/>
      <c r="CO783" s="154"/>
      <c r="CP783" s="273"/>
      <c r="CQ783" s="250"/>
      <c r="CR783" s="250"/>
      <c r="CS783" s="250"/>
      <c r="CT783" s="250"/>
      <c r="CU783" s="250"/>
      <c r="CV783" s="250"/>
      <c r="CW783" s="250"/>
      <c r="CX783" s="250"/>
      <c r="CY783" s="250" t="str">
        <f t="shared" si="204"/>
        <v/>
      </c>
      <c r="CZ783" s="178" t="str">
        <f t="shared" si="205"/>
        <v/>
      </c>
      <c r="DA783" s="178" t="str">
        <f t="shared" si="206"/>
        <v/>
      </c>
      <c r="DB783" s="243">
        <f t="shared" si="207"/>
        <v>0</v>
      </c>
      <c r="DC783" s="12">
        <f t="shared" si="208"/>
        <v>0</v>
      </c>
      <c r="DD783" s="271" t="str">
        <f t="shared" si="209"/>
        <v/>
      </c>
      <c r="DE783" s="271" t="str">
        <f t="shared" si="210"/>
        <v/>
      </c>
      <c r="DF783" s="167" t="str">
        <f t="shared" si="211"/>
        <v/>
      </c>
      <c r="DG783" s="271" t="str">
        <f t="shared" si="212"/>
        <v/>
      </c>
      <c r="DH783" s="243" t="str">
        <f t="shared" si="213"/>
        <v/>
      </c>
      <c r="DI783" s="281" t="str">
        <f t="shared" si="214"/>
        <v/>
      </c>
      <c r="DJ783" s="184"/>
      <c r="DK783" s="12" t="str">
        <f t="shared" si="215"/>
        <v/>
      </c>
      <c r="DL783" s="184"/>
      <c r="DM783" s="242" t="str">
        <f t="shared" si="216"/>
        <v/>
      </c>
      <c r="DN783" s="250">
        <f t="shared" si="217"/>
        <v>1</v>
      </c>
      <c r="DO783" s="250">
        <f t="shared" si="218"/>
        <v>1</v>
      </c>
      <c r="DP783" s="250">
        <f t="shared" si="219"/>
        <v>1</v>
      </c>
    </row>
    <row r="784" spans="3:120" ht="20.25" customHeight="1" x14ac:dyDescent="0.2">
      <c r="C784" s="282"/>
      <c r="G784" s="183"/>
      <c r="H784" s="271"/>
      <c r="I784" s="271"/>
      <c r="J784" s="271"/>
      <c r="K784" s="271"/>
      <c r="L784" s="185"/>
      <c r="M784" s="186"/>
      <c r="N784" s="187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53"/>
      <c r="Z784" s="153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53"/>
      <c r="AL784" s="153"/>
      <c r="AM784" s="178" t="str">
        <f t="shared" si="198"/>
        <v/>
      </c>
      <c r="AN784" s="178" t="str">
        <f t="shared" si="199"/>
        <v/>
      </c>
      <c r="AO784" s="214" t="str">
        <f t="shared" si="200"/>
        <v/>
      </c>
      <c r="AP784" s="168"/>
      <c r="AQ784" s="169"/>
      <c r="AR784" s="167" t="str">
        <f t="shared" si="201"/>
        <v/>
      </c>
      <c r="AS784" s="167" t="str">
        <f t="shared" si="202"/>
        <v/>
      </c>
      <c r="AT784" s="167"/>
      <c r="AU784" s="167"/>
      <c r="AV784" s="167"/>
      <c r="AW784" s="167"/>
      <c r="AX784" s="167"/>
      <c r="AY784" s="167"/>
      <c r="AZ784" s="167"/>
      <c r="BA784" s="167"/>
      <c r="BB784" s="167"/>
      <c r="BC784" s="167"/>
      <c r="BD784" s="167"/>
      <c r="BE784" s="167"/>
      <c r="BF784" s="167"/>
      <c r="BG784" s="167"/>
      <c r="BH784" s="167"/>
      <c r="BI784" s="167"/>
      <c r="BJ784" s="167"/>
      <c r="BK784" s="167"/>
      <c r="BL784" s="167"/>
      <c r="BM784" s="167"/>
      <c r="BN784" s="167"/>
      <c r="BO784" s="167"/>
      <c r="BP784" s="167"/>
      <c r="BQ784" s="167"/>
      <c r="BR784" s="167"/>
      <c r="BS784" s="167"/>
      <c r="BT784" s="167"/>
      <c r="BU784" s="167"/>
      <c r="BV784" s="167"/>
      <c r="BW784" s="167"/>
      <c r="BX784" s="170"/>
      <c r="BY784" s="170"/>
      <c r="BZ784" s="170"/>
      <c r="CA784" s="170"/>
      <c r="CB784" s="170"/>
      <c r="CC784" s="170"/>
      <c r="CD784" s="170"/>
      <c r="CE784" s="170"/>
      <c r="CF784" s="170"/>
      <c r="CG784" s="171">
        <f t="shared" si="203"/>
        <v>0</v>
      </c>
      <c r="CH784" s="166"/>
      <c r="CI784" s="283"/>
      <c r="CJ784" s="172"/>
      <c r="CK784" s="154"/>
      <c r="CL784" s="154"/>
      <c r="CM784" s="154"/>
      <c r="CN784" s="154"/>
      <c r="CO784" s="154"/>
      <c r="CP784" s="273"/>
      <c r="CQ784" s="250"/>
      <c r="CR784" s="250"/>
      <c r="CS784" s="250"/>
      <c r="CT784" s="250"/>
      <c r="CU784" s="250"/>
      <c r="CV784" s="250"/>
      <c r="CW784" s="250"/>
      <c r="CX784" s="250"/>
      <c r="CY784" s="250" t="str">
        <f t="shared" si="204"/>
        <v/>
      </c>
      <c r="CZ784" s="178" t="str">
        <f t="shared" si="205"/>
        <v/>
      </c>
      <c r="DA784" s="178" t="str">
        <f t="shared" si="206"/>
        <v/>
      </c>
      <c r="DB784" s="243">
        <f t="shared" si="207"/>
        <v>0</v>
      </c>
      <c r="DC784" s="12">
        <f t="shared" si="208"/>
        <v>0</v>
      </c>
      <c r="DD784" s="271" t="str">
        <f t="shared" si="209"/>
        <v/>
      </c>
      <c r="DE784" s="271" t="str">
        <f t="shared" si="210"/>
        <v/>
      </c>
      <c r="DF784" s="167" t="str">
        <f t="shared" si="211"/>
        <v/>
      </c>
      <c r="DG784" s="271" t="str">
        <f t="shared" si="212"/>
        <v/>
      </c>
      <c r="DH784" s="243" t="str">
        <f t="shared" si="213"/>
        <v/>
      </c>
      <c r="DI784" s="281" t="str">
        <f t="shared" si="214"/>
        <v/>
      </c>
      <c r="DJ784" s="184"/>
      <c r="DK784" s="12" t="str">
        <f t="shared" si="215"/>
        <v/>
      </c>
      <c r="DL784" s="184"/>
      <c r="DM784" s="242" t="str">
        <f t="shared" si="216"/>
        <v/>
      </c>
      <c r="DN784" s="250">
        <f t="shared" si="217"/>
        <v>1</v>
      </c>
      <c r="DO784" s="250">
        <f t="shared" si="218"/>
        <v>1</v>
      </c>
      <c r="DP784" s="250">
        <f t="shared" si="219"/>
        <v>1</v>
      </c>
    </row>
    <row r="785" spans="3:120" ht="20.25" customHeight="1" x14ac:dyDescent="0.2">
      <c r="C785" s="282"/>
      <c r="G785" s="183"/>
      <c r="H785" s="271"/>
      <c r="I785" s="271"/>
      <c r="J785" s="271"/>
      <c r="K785" s="271"/>
      <c r="L785" s="185"/>
      <c r="M785" s="186"/>
      <c r="N785" s="187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53"/>
      <c r="Z785" s="153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53"/>
      <c r="AL785" s="153"/>
      <c r="AM785" s="178" t="str">
        <f t="shared" si="198"/>
        <v/>
      </c>
      <c r="AN785" s="178" t="str">
        <f t="shared" si="199"/>
        <v/>
      </c>
      <c r="AO785" s="214" t="str">
        <f t="shared" si="200"/>
        <v/>
      </c>
      <c r="AP785" s="168"/>
      <c r="AQ785" s="169"/>
      <c r="AR785" s="167" t="str">
        <f t="shared" si="201"/>
        <v/>
      </c>
      <c r="AS785" s="167" t="str">
        <f t="shared" si="202"/>
        <v/>
      </c>
      <c r="AT785" s="167"/>
      <c r="AU785" s="167"/>
      <c r="AV785" s="167"/>
      <c r="AW785" s="167"/>
      <c r="AX785" s="167"/>
      <c r="AY785" s="167"/>
      <c r="AZ785" s="167"/>
      <c r="BA785" s="167"/>
      <c r="BB785" s="167"/>
      <c r="BC785" s="167"/>
      <c r="BD785" s="167"/>
      <c r="BE785" s="167"/>
      <c r="BF785" s="167"/>
      <c r="BG785" s="167"/>
      <c r="BH785" s="167"/>
      <c r="BI785" s="167"/>
      <c r="BJ785" s="167"/>
      <c r="BK785" s="167"/>
      <c r="BL785" s="167"/>
      <c r="BM785" s="167"/>
      <c r="BN785" s="167"/>
      <c r="BO785" s="167"/>
      <c r="BP785" s="167"/>
      <c r="BQ785" s="167"/>
      <c r="BR785" s="167"/>
      <c r="BS785" s="167"/>
      <c r="BT785" s="167"/>
      <c r="BU785" s="167"/>
      <c r="BV785" s="167"/>
      <c r="BW785" s="167"/>
      <c r="BX785" s="170"/>
      <c r="BY785" s="170"/>
      <c r="BZ785" s="170"/>
      <c r="CA785" s="170"/>
      <c r="CB785" s="170"/>
      <c r="CC785" s="170"/>
      <c r="CD785" s="170"/>
      <c r="CE785" s="170"/>
      <c r="CF785" s="170"/>
      <c r="CG785" s="171">
        <f t="shared" si="203"/>
        <v>0</v>
      </c>
      <c r="CH785" s="166"/>
      <c r="CI785" s="283"/>
      <c r="CJ785" s="172"/>
      <c r="CK785" s="154"/>
      <c r="CL785" s="154"/>
      <c r="CM785" s="154"/>
      <c r="CN785" s="154"/>
      <c r="CO785" s="154"/>
      <c r="CP785" s="273"/>
      <c r="CQ785" s="250"/>
      <c r="CR785" s="250"/>
      <c r="CS785" s="250"/>
      <c r="CT785" s="250"/>
      <c r="CU785" s="250"/>
      <c r="CV785" s="250"/>
      <c r="CW785" s="250"/>
      <c r="CX785" s="250"/>
      <c r="CY785" s="250" t="str">
        <f t="shared" si="204"/>
        <v/>
      </c>
      <c r="CZ785" s="178" t="str">
        <f t="shared" si="205"/>
        <v/>
      </c>
      <c r="DA785" s="178" t="str">
        <f t="shared" si="206"/>
        <v/>
      </c>
      <c r="DB785" s="243">
        <f t="shared" si="207"/>
        <v>0</v>
      </c>
      <c r="DC785" s="12">
        <f t="shared" si="208"/>
        <v>0</v>
      </c>
      <c r="DD785" s="271" t="str">
        <f t="shared" si="209"/>
        <v/>
      </c>
      <c r="DE785" s="271" t="str">
        <f t="shared" si="210"/>
        <v/>
      </c>
      <c r="DF785" s="167" t="str">
        <f t="shared" si="211"/>
        <v/>
      </c>
      <c r="DG785" s="271" t="str">
        <f t="shared" si="212"/>
        <v/>
      </c>
      <c r="DH785" s="243" t="str">
        <f t="shared" si="213"/>
        <v/>
      </c>
      <c r="DI785" s="281" t="str">
        <f t="shared" si="214"/>
        <v/>
      </c>
      <c r="DJ785" s="184"/>
      <c r="DK785" s="12" t="str">
        <f t="shared" si="215"/>
        <v/>
      </c>
      <c r="DL785" s="184"/>
      <c r="DM785" s="242" t="str">
        <f t="shared" si="216"/>
        <v/>
      </c>
      <c r="DN785" s="250">
        <f t="shared" si="217"/>
        <v>1</v>
      </c>
      <c r="DO785" s="250">
        <f t="shared" si="218"/>
        <v>1</v>
      </c>
      <c r="DP785" s="250">
        <f t="shared" si="219"/>
        <v>1</v>
      </c>
    </row>
    <row r="786" spans="3:120" ht="20.25" customHeight="1" x14ac:dyDescent="0.2">
      <c r="C786" s="282"/>
      <c r="G786" s="183"/>
      <c r="H786" s="271"/>
      <c r="I786" s="271"/>
      <c r="J786" s="271"/>
      <c r="K786" s="271"/>
      <c r="L786" s="185"/>
      <c r="M786" s="186"/>
      <c r="N786" s="187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53"/>
      <c r="Z786" s="153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53"/>
      <c r="AL786" s="153"/>
      <c r="AM786" s="178" t="str">
        <f t="shared" si="198"/>
        <v/>
      </c>
      <c r="AN786" s="178" t="str">
        <f t="shared" si="199"/>
        <v/>
      </c>
      <c r="AO786" s="214" t="str">
        <f t="shared" si="200"/>
        <v/>
      </c>
      <c r="AP786" s="168"/>
      <c r="AQ786" s="169"/>
      <c r="AR786" s="167" t="str">
        <f t="shared" si="201"/>
        <v/>
      </c>
      <c r="AS786" s="167" t="str">
        <f t="shared" si="202"/>
        <v/>
      </c>
      <c r="AT786" s="167"/>
      <c r="AU786" s="167"/>
      <c r="AV786" s="167"/>
      <c r="AW786" s="167"/>
      <c r="AX786" s="167"/>
      <c r="AY786" s="167"/>
      <c r="AZ786" s="167"/>
      <c r="BA786" s="167"/>
      <c r="BB786" s="167"/>
      <c r="BC786" s="167"/>
      <c r="BD786" s="167"/>
      <c r="BE786" s="167"/>
      <c r="BF786" s="167"/>
      <c r="BG786" s="167"/>
      <c r="BH786" s="167"/>
      <c r="BI786" s="167"/>
      <c r="BJ786" s="167"/>
      <c r="BK786" s="167"/>
      <c r="BL786" s="167"/>
      <c r="BM786" s="167"/>
      <c r="BN786" s="167"/>
      <c r="BO786" s="167"/>
      <c r="BP786" s="167"/>
      <c r="BQ786" s="167"/>
      <c r="BR786" s="167"/>
      <c r="BS786" s="167"/>
      <c r="BT786" s="167"/>
      <c r="BU786" s="167"/>
      <c r="BV786" s="167"/>
      <c r="BW786" s="167"/>
      <c r="BX786" s="170"/>
      <c r="BY786" s="170"/>
      <c r="BZ786" s="170"/>
      <c r="CA786" s="170"/>
      <c r="CB786" s="170"/>
      <c r="CC786" s="170"/>
      <c r="CD786" s="170"/>
      <c r="CE786" s="170"/>
      <c r="CF786" s="170"/>
      <c r="CG786" s="171">
        <f t="shared" si="203"/>
        <v>0</v>
      </c>
      <c r="CH786" s="166"/>
      <c r="CI786" s="283"/>
      <c r="CJ786" s="172"/>
      <c r="CK786" s="154"/>
      <c r="CL786" s="154"/>
      <c r="CM786" s="154"/>
      <c r="CN786" s="154"/>
      <c r="CO786" s="154"/>
      <c r="CP786" s="273"/>
      <c r="CQ786" s="250"/>
      <c r="CR786" s="250"/>
      <c r="CS786" s="250"/>
      <c r="CT786" s="250"/>
      <c r="CU786" s="250"/>
      <c r="CV786" s="250"/>
      <c r="CW786" s="250"/>
      <c r="CX786" s="250"/>
      <c r="CY786" s="250" t="str">
        <f t="shared" si="204"/>
        <v/>
      </c>
      <c r="CZ786" s="178" t="str">
        <f t="shared" si="205"/>
        <v/>
      </c>
      <c r="DA786" s="178" t="str">
        <f t="shared" si="206"/>
        <v/>
      </c>
      <c r="DB786" s="243">
        <f t="shared" si="207"/>
        <v>0</v>
      </c>
      <c r="DC786" s="12">
        <f t="shared" si="208"/>
        <v>0</v>
      </c>
      <c r="DD786" s="271" t="str">
        <f t="shared" si="209"/>
        <v/>
      </c>
      <c r="DE786" s="271" t="str">
        <f t="shared" si="210"/>
        <v/>
      </c>
      <c r="DF786" s="167" t="str">
        <f t="shared" si="211"/>
        <v/>
      </c>
      <c r="DG786" s="271" t="str">
        <f t="shared" si="212"/>
        <v/>
      </c>
      <c r="DH786" s="243" t="str">
        <f t="shared" si="213"/>
        <v/>
      </c>
      <c r="DI786" s="281" t="str">
        <f t="shared" si="214"/>
        <v/>
      </c>
      <c r="DJ786" s="184"/>
      <c r="DK786" s="12" t="str">
        <f t="shared" si="215"/>
        <v/>
      </c>
      <c r="DL786" s="184"/>
      <c r="DM786" s="242" t="str">
        <f t="shared" si="216"/>
        <v/>
      </c>
      <c r="DN786" s="250">
        <f t="shared" si="217"/>
        <v>1</v>
      </c>
      <c r="DO786" s="250">
        <f t="shared" si="218"/>
        <v>1</v>
      </c>
      <c r="DP786" s="250">
        <f t="shared" si="219"/>
        <v>1</v>
      </c>
    </row>
    <row r="787" spans="3:120" ht="20.25" customHeight="1" x14ac:dyDescent="0.2">
      <c r="C787" s="282"/>
      <c r="G787" s="183"/>
      <c r="H787" s="271"/>
      <c r="I787" s="271"/>
      <c r="J787" s="271"/>
      <c r="K787" s="271"/>
      <c r="L787" s="185"/>
      <c r="M787" s="186"/>
      <c r="N787" s="187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53"/>
      <c r="Z787" s="153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53"/>
      <c r="AL787" s="153"/>
      <c r="AM787" s="178" t="str">
        <f t="shared" si="198"/>
        <v/>
      </c>
      <c r="AN787" s="178" t="str">
        <f t="shared" si="199"/>
        <v/>
      </c>
      <c r="AO787" s="214" t="str">
        <f t="shared" si="200"/>
        <v/>
      </c>
      <c r="AP787" s="168"/>
      <c r="AQ787" s="169"/>
      <c r="AR787" s="167" t="str">
        <f t="shared" si="201"/>
        <v/>
      </c>
      <c r="AS787" s="167" t="str">
        <f t="shared" si="202"/>
        <v/>
      </c>
      <c r="AT787" s="167"/>
      <c r="AU787" s="167"/>
      <c r="AV787" s="167"/>
      <c r="AW787" s="167"/>
      <c r="AX787" s="167"/>
      <c r="AY787" s="167"/>
      <c r="AZ787" s="167"/>
      <c r="BA787" s="167"/>
      <c r="BB787" s="167"/>
      <c r="BC787" s="167"/>
      <c r="BD787" s="167"/>
      <c r="BE787" s="167"/>
      <c r="BF787" s="167"/>
      <c r="BG787" s="167"/>
      <c r="BH787" s="167"/>
      <c r="BI787" s="167"/>
      <c r="BJ787" s="167"/>
      <c r="BK787" s="167"/>
      <c r="BL787" s="167"/>
      <c r="BM787" s="167"/>
      <c r="BN787" s="167"/>
      <c r="BO787" s="167"/>
      <c r="BP787" s="167"/>
      <c r="BQ787" s="167"/>
      <c r="BR787" s="167"/>
      <c r="BS787" s="167"/>
      <c r="BT787" s="167"/>
      <c r="BU787" s="167"/>
      <c r="BV787" s="167"/>
      <c r="BW787" s="167"/>
      <c r="BX787" s="170"/>
      <c r="BY787" s="170"/>
      <c r="BZ787" s="170"/>
      <c r="CA787" s="170"/>
      <c r="CB787" s="170"/>
      <c r="CC787" s="170"/>
      <c r="CD787" s="170"/>
      <c r="CE787" s="170"/>
      <c r="CF787" s="170"/>
      <c r="CG787" s="171">
        <f t="shared" si="203"/>
        <v>0</v>
      </c>
      <c r="CH787" s="166"/>
      <c r="CI787" s="283"/>
      <c r="CJ787" s="172"/>
      <c r="CK787" s="154"/>
      <c r="CL787" s="154"/>
      <c r="CM787" s="154"/>
      <c r="CN787" s="154"/>
      <c r="CO787" s="154"/>
      <c r="CP787" s="273"/>
      <c r="CQ787" s="250"/>
      <c r="CR787" s="250"/>
      <c r="CS787" s="250"/>
      <c r="CT787" s="250"/>
      <c r="CU787" s="250"/>
      <c r="CV787" s="250"/>
      <c r="CW787" s="250"/>
      <c r="CX787" s="250"/>
      <c r="CY787" s="250" t="str">
        <f t="shared" si="204"/>
        <v/>
      </c>
      <c r="CZ787" s="178" t="str">
        <f t="shared" si="205"/>
        <v/>
      </c>
      <c r="DA787" s="178" t="str">
        <f t="shared" si="206"/>
        <v/>
      </c>
      <c r="DB787" s="243">
        <f t="shared" si="207"/>
        <v>0</v>
      </c>
      <c r="DC787" s="12">
        <f t="shared" si="208"/>
        <v>0</v>
      </c>
      <c r="DD787" s="271" t="str">
        <f t="shared" si="209"/>
        <v/>
      </c>
      <c r="DE787" s="271" t="str">
        <f t="shared" si="210"/>
        <v/>
      </c>
      <c r="DF787" s="167" t="str">
        <f t="shared" si="211"/>
        <v/>
      </c>
      <c r="DG787" s="271" t="str">
        <f t="shared" si="212"/>
        <v/>
      </c>
      <c r="DH787" s="243" t="str">
        <f t="shared" si="213"/>
        <v/>
      </c>
      <c r="DI787" s="281" t="str">
        <f t="shared" si="214"/>
        <v/>
      </c>
      <c r="DJ787" s="184"/>
      <c r="DK787" s="12" t="str">
        <f t="shared" si="215"/>
        <v/>
      </c>
      <c r="DL787" s="184"/>
      <c r="DM787" s="242" t="str">
        <f t="shared" si="216"/>
        <v/>
      </c>
      <c r="DN787" s="250">
        <f t="shared" si="217"/>
        <v>1</v>
      </c>
      <c r="DO787" s="250">
        <f t="shared" si="218"/>
        <v>1</v>
      </c>
      <c r="DP787" s="250">
        <f t="shared" si="219"/>
        <v>1</v>
      </c>
    </row>
    <row r="788" spans="3:120" ht="20.25" customHeight="1" x14ac:dyDescent="0.2">
      <c r="C788" s="282"/>
      <c r="G788" s="183"/>
      <c r="H788" s="271"/>
      <c r="I788" s="271"/>
      <c r="J788" s="271"/>
      <c r="K788" s="271"/>
      <c r="L788" s="185"/>
      <c r="M788" s="186"/>
      <c r="N788" s="187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53"/>
      <c r="Z788" s="153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53"/>
      <c r="AL788" s="153"/>
      <c r="AM788" s="178" t="str">
        <f t="shared" si="198"/>
        <v/>
      </c>
      <c r="AN788" s="178" t="str">
        <f t="shared" si="199"/>
        <v/>
      </c>
      <c r="AO788" s="214" t="str">
        <f t="shared" si="200"/>
        <v/>
      </c>
      <c r="AP788" s="168"/>
      <c r="AQ788" s="169"/>
      <c r="AR788" s="167" t="str">
        <f t="shared" si="201"/>
        <v/>
      </c>
      <c r="AS788" s="167" t="str">
        <f t="shared" si="202"/>
        <v/>
      </c>
      <c r="AT788" s="167"/>
      <c r="AU788" s="167"/>
      <c r="AV788" s="167"/>
      <c r="AW788" s="167"/>
      <c r="AX788" s="167"/>
      <c r="AY788" s="167"/>
      <c r="AZ788" s="167"/>
      <c r="BA788" s="167"/>
      <c r="BB788" s="167"/>
      <c r="BC788" s="167"/>
      <c r="BD788" s="167"/>
      <c r="BE788" s="167"/>
      <c r="BF788" s="167"/>
      <c r="BG788" s="167"/>
      <c r="BH788" s="167"/>
      <c r="BI788" s="167"/>
      <c r="BJ788" s="167"/>
      <c r="BK788" s="167"/>
      <c r="BL788" s="167"/>
      <c r="BM788" s="167"/>
      <c r="BN788" s="167"/>
      <c r="BO788" s="167"/>
      <c r="BP788" s="167"/>
      <c r="BQ788" s="167"/>
      <c r="BR788" s="167"/>
      <c r="BS788" s="167"/>
      <c r="BT788" s="167"/>
      <c r="BU788" s="167"/>
      <c r="BV788" s="167"/>
      <c r="BW788" s="167"/>
      <c r="BX788" s="170"/>
      <c r="BY788" s="170"/>
      <c r="BZ788" s="170"/>
      <c r="CA788" s="170"/>
      <c r="CB788" s="170"/>
      <c r="CC788" s="170"/>
      <c r="CD788" s="170"/>
      <c r="CE788" s="170"/>
      <c r="CF788" s="170"/>
      <c r="CG788" s="171">
        <f t="shared" si="203"/>
        <v>0</v>
      </c>
      <c r="CH788" s="166"/>
      <c r="CI788" s="283"/>
      <c r="CJ788" s="172"/>
      <c r="CK788" s="154"/>
      <c r="CL788" s="154"/>
      <c r="CM788" s="154"/>
      <c r="CN788" s="154"/>
      <c r="CO788" s="154"/>
      <c r="CP788" s="273"/>
      <c r="CQ788" s="250"/>
      <c r="CR788" s="250"/>
      <c r="CS788" s="250"/>
      <c r="CT788" s="250"/>
      <c r="CU788" s="250"/>
      <c r="CV788" s="250"/>
      <c r="CW788" s="250"/>
      <c r="CX788" s="250"/>
      <c r="CY788" s="250" t="str">
        <f t="shared" si="204"/>
        <v/>
      </c>
      <c r="CZ788" s="178" t="str">
        <f t="shared" si="205"/>
        <v/>
      </c>
      <c r="DA788" s="178" t="str">
        <f t="shared" si="206"/>
        <v/>
      </c>
      <c r="DB788" s="243">
        <f t="shared" si="207"/>
        <v>0</v>
      </c>
      <c r="DC788" s="12">
        <f t="shared" si="208"/>
        <v>0</v>
      </c>
      <c r="DD788" s="271" t="str">
        <f t="shared" si="209"/>
        <v/>
      </c>
      <c r="DE788" s="271" t="str">
        <f t="shared" si="210"/>
        <v/>
      </c>
      <c r="DF788" s="167" t="str">
        <f t="shared" si="211"/>
        <v/>
      </c>
      <c r="DG788" s="271" t="str">
        <f t="shared" si="212"/>
        <v/>
      </c>
      <c r="DH788" s="243" t="str">
        <f t="shared" si="213"/>
        <v/>
      </c>
      <c r="DI788" s="281" t="str">
        <f t="shared" si="214"/>
        <v/>
      </c>
      <c r="DJ788" s="184"/>
      <c r="DK788" s="12" t="str">
        <f t="shared" si="215"/>
        <v/>
      </c>
      <c r="DL788" s="184"/>
      <c r="DM788" s="242" t="str">
        <f t="shared" si="216"/>
        <v/>
      </c>
      <c r="DN788" s="250">
        <f t="shared" si="217"/>
        <v>1</v>
      </c>
      <c r="DO788" s="250">
        <f t="shared" si="218"/>
        <v>1</v>
      </c>
      <c r="DP788" s="250">
        <f t="shared" si="219"/>
        <v>1</v>
      </c>
    </row>
    <row r="789" spans="3:120" ht="20.25" customHeight="1" x14ac:dyDescent="0.2">
      <c r="C789" s="282"/>
      <c r="G789" s="183"/>
      <c r="H789" s="271"/>
      <c r="I789" s="271"/>
      <c r="J789" s="271"/>
      <c r="K789" s="271"/>
      <c r="L789" s="185"/>
      <c r="M789" s="186"/>
      <c r="N789" s="187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53"/>
      <c r="Z789" s="153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53"/>
      <c r="AL789" s="153"/>
      <c r="AM789" s="178" t="str">
        <f t="shared" si="198"/>
        <v/>
      </c>
      <c r="AN789" s="178" t="str">
        <f t="shared" si="199"/>
        <v/>
      </c>
      <c r="AO789" s="214" t="str">
        <f t="shared" si="200"/>
        <v/>
      </c>
      <c r="AP789" s="168"/>
      <c r="AQ789" s="169"/>
      <c r="AR789" s="167" t="str">
        <f t="shared" si="201"/>
        <v/>
      </c>
      <c r="AS789" s="167" t="str">
        <f t="shared" si="202"/>
        <v/>
      </c>
      <c r="AT789" s="167"/>
      <c r="AU789" s="167"/>
      <c r="AV789" s="167"/>
      <c r="AW789" s="167"/>
      <c r="AX789" s="167"/>
      <c r="AY789" s="167"/>
      <c r="AZ789" s="167"/>
      <c r="BA789" s="167"/>
      <c r="BB789" s="167"/>
      <c r="BC789" s="167"/>
      <c r="BD789" s="167"/>
      <c r="BE789" s="167"/>
      <c r="BF789" s="167"/>
      <c r="BG789" s="167"/>
      <c r="BH789" s="167"/>
      <c r="BI789" s="167"/>
      <c r="BJ789" s="167"/>
      <c r="BK789" s="167"/>
      <c r="BL789" s="167"/>
      <c r="BM789" s="167"/>
      <c r="BN789" s="167"/>
      <c r="BO789" s="167"/>
      <c r="BP789" s="167"/>
      <c r="BQ789" s="167"/>
      <c r="BR789" s="167"/>
      <c r="BS789" s="167"/>
      <c r="BT789" s="167"/>
      <c r="BU789" s="167"/>
      <c r="BV789" s="167"/>
      <c r="BW789" s="167"/>
      <c r="BX789" s="170"/>
      <c r="BY789" s="170"/>
      <c r="BZ789" s="170"/>
      <c r="CA789" s="170"/>
      <c r="CB789" s="170"/>
      <c r="CC789" s="170"/>
      <c r="CD789" s="170"/>
      <c r="CE789" s="170"/>
      <c r="CF789" s="170"/>
      <c r="CG789" s="171">
        <f t="shared" si="203"/>
        <v>0</v>
      </c>
      <c r="CH789" s="166"/>
      <c r="CI789" s="283"/>
      <c r="CJ789" s="172"/>
      <c r="CK789" s="154"/>
      <c r="CL789" s="154"/>
      <c r="CM789" s="154"/>
      <c r="CN789" s="154"/>
      <c r="CO789" s="154"/>
      <c r="CP789" s="273"/>
      <c r="CQ789" s="250"/>
      <c r="CR789" s="250"/>
      <c r="CS789" s="250"/>
      <c r="CT789" s="250"/>
      <c r="CU789" s="250"/>
      <c r="CV789" s="250"/>
      <c r="CW789" s="250"/>
      <c r="CX789" s="250"/>
      <c r="CY789" s="250" t="str">
        <f t="shared" si="204"/>
        <v/>
      </c>
      <c r="CZ789" s="178" t="str">
        <f t="shared" si="205"/>
        <v/>
      </c>
      <c r="DA789" s="178" t="str">
        <f t="shared" si="206"/>
        <v/>
      </c>
      <c r="DB789" s="243">
        <f t="shared" si="207"/>
        <v>0</v>
      </c>
      <c r="DC789" s="12">
        <f t="shared" si="208"/>
        <v>0</v>
      </c>
      <c r="DD789" s="271" t="str">
        <f t="shared" si="209"/>
        <v/>
      </c>
      <c r="DE789" s="271" t="str">
        <f t="shared" si="210"/>
        <v/>
      </c>
      <c r="DF789" s="167" t="str">
        <f t="shared" si="211"/>
        <v/>
      </c>
      <c r="DG789" s="271" t="str">
        <f t="shared" si="212"/>
        <v/>
      </c>
      <c r="DH789" s="243" t="str">
        <f t="shared" si="213"/>
        <v/>
      </c>
      <c r="DI789" s="281" t="str">
        <f t="shared" si="214"/>
        <v/>
      </c>
      <c r="DJ789" s="184"/>
      <c r="DK789" s="12" t="str">
        <f t="shared" si="215"/>
        <v/>
      </c>
      <c r="DL789" s="184"/>
      <c r="DM789" s="242" t="str">
        <f t="shared" si="216"/>
        <v/>
      </c>
      <c r="DN789" s="250">
        <f t="shared" si="217"/>
        <v>1</v>
      </c>
      <c r="DO789" s="250">
        <f t="shared" si="218"/>
        <v>1</v>
      </c>
      <c r="DP789" s="250">
        <f t="shared" si="219"/>
        <v>1</v>
      </c>
    </row>
    <row r="790" spans="3:120" ht="20.25" customHeight="1" x14ac:dyDescent="0.2">
      <c r="C790" s="282"/>
      <c r="G790" s="183"/>
      <c r="H790" s="271"/>
      <c r="I790" s="271"/>
      <c r="J790" s="271"/>
      <c r="K790" s="271"/>
      <c r="L790" s="185"/>
      <c r="M790" s="186"/>
      <c r="N790" s="187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53"/>
      <c r="Z790" s="153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53"/>
      <c r="AL790" s="153"/>
      <c r="AM790" s="178" t="str">
        <f t="shared" si="198"/>
        <v/>
      </c>
      <c r="AN790" s="178" t="str">
        <f t="shared" si="199"/>
        <v/>
      </c>
      <c r="AO790" s="214" t="str">
        <f t="shared" si="200"/>
        <v/>
      </c>
      <c r="AP790" s="168"/>
      <c r="AQ790" s="169"/>
      <c r="AR790" s="167" t="str">
        <f t="shared" si="201"/>
        <v/>
      </c>
      <c r="AS790" s="167" t="str">
        <f t="shared" si="202"/>
        <v/>
      </c>
      <c r="AT790" s="167"/>
      <c r="AU790" s="167"/>
      <c r="AV790" s="167"/>
      <c r="AW790" s="167"/>
      <c r="AX790" s="167"/>
      <c r="AY790" s="167"/>
      <c r="AZ790" s="167"/>
      <c r="BA790" s="167"/>
      <c r="BB790" s="167"/>
      <c r="BC790" s="167"/>
      <c r="BD790" s="167"/>
      <c r="BE790" s="167"/>
      <c r="BF790" s="167"/>
      <c r="BG790" s="167"/>
      <c r="BH790" s="167"/>
      <c r="BI790" s="167"/>
      <c r="BJ790" s="167"/>
      <c r="BK790" s="167"/>
      <c r="BL790" s="167"/>
      <c r="BM790" s="167"/>
      <c r="BN790" s="167"/>
      <c r="BO790" s="167"/>
      <c r="BP790" s="167"/>
      <c r="BQ790" s="167"/>
      <c r="BR790" s="167"/>
      <c r="BS790" s="167"/>
      <c r="BT790" s="167"/>
      <c r="BU790" s="167"/>
      <c r="BV790" s="167"/>
      <c r="BW790" s="167"/>
      <c r="BX790" s="170"/>
      <c r="BY790" s="170"/>
      <c r="BZ790" s="170"/>
      <c r="CA790" s="170"/>
      <c r="CB790" s="170"/>
      <c r="CC790" s="170"/>
      <c r="CD790" s="170"/>
      <c r="CE790" s="170"/>
      <c r="CF790" s="170"/>
      <c r="CG790" s="171">
        <f t="shared" si="203"/>
        <v>0</v>
      </c>
      <c r="CH790" s="166"/>
      <c r="CI790" s="283"/>
      <c r="CJ790" s="172"/>
      <c r="CK790" s="154"/>
      <c r="CL790" s="154"/>
      <c r="CM790" s="154"/>
      <c r="CN790" s="154"/>
      <c r="CO790" s="154"/>
      <c r="CP790" s="273"/>
      <c r="CQ790" s="250"/>
      <c r="CR790" s="250"/>
      <c r="CS790" s="250"/>
      <c r="CT790" s="250"/>
      <c r="CU790" s="250"/>
      <c r="CV790" s="250"/>
      <c r="CW790" s="250"/>
      <c r="CX790" s="250"/>
      <c r="CY790" s="250" t="str">
        <f t="shared" si="204"/>
        <v/>
      </c>
      <c r="CZ790" s="178" t="str">
        <f t="shared" si="205"/>
        <v/>
      </c>
      <c r="DA790" s="178" t="str">
        <f t="shared" si="206"/>
        <v/>
      </c>
      <c r="DB790" s="243">
        <f t="shared" si="207"/>
        <v>0</v>
      </c>
      <c r="DC790" s="12">
        <f t="shared" si="208"/>
        <v>0</v>
      </c>
      <c r="DD790" s="271" t="str">
        <f t="shared" si="209"/>
        <v/>
      </c>
      <c r="DE790" s="271" t="str">
        <f t="shared" si="210"/>
        <v/>
      </c>
      <c r="DF790" s="167" t="str">
        <f t="shared" si="211"/>
        <v/>
      </c>
      <c r="DG790" s="271" t="str">
        <f t="shared" si="212"/>
        <v/>
      </c>
      <c r="DH790" s="243" t="str">
        <f t="shared" si="213"/>
        <v/>
      </c>
      <c r="DI790" s="281" t="str">
        <f t="shared" si="214"/>
        <v/>
      </c>
      <c r="DJ790" s="184"/>
      <c r="DK790" s="12" t="str">
        <f t="shared" si="215"/>
        <v/>
      </c>
      <c r="DL790" s="184"/>
      <c r="DM790" s="242" t="str">
        <f t="shared" si="216"/>
        <v/>
      </c>
      <c r="DN790" s="250">
        <f t="shared" si="217"/>
        <v>1</v>
      </c>
      <c r="DO790" s="250">
        <f t="shared" si="218"/>
        <v>1</v>
      </c>
      <c r="DP790" s="250">
        <f t="shared" si="219"/>
        <v>1</v>
      </c>
    </row>
    <row r="791" spans="3:120" ht="20.25" customHeight="1" x14ac:dyDescent="0.2">
      <c r="C791" s="282"/>
      <c r="G791" s="183"/>
      <c r="H791" s="271"/>
      <c r="I791" s="271"/>
      <c r="J791" s="271"/>
      <c r="K791" s="271"/>
      <c r="L791" s="185"/>
      <c r="M791" s="186"/>
      <c r="N791" s="187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53"/>
      <c r="Z791" s="153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53"/>
      <c r="AL791" s="153"/>
      <c r="AM791" s="178" t="str">
        <f t="shared" si="198"/>
        <v/>
      </c>
      <c r="AN791" s="178" t="str">
        <f t="shared" si="199"/>
        <v/>
      </c>
      <c r="AO791" s="214" t="str">
        <f t="shared" si="200"/>
        <v/>
      </c>
      <c r="AP791" s="168"/>
      <c r="AQ791" s="169"/>
      <c r="AR791" s="167" t="str">
        <f t="shared" si="201"/>
        <v/>
      </c>
      <c r="AS791" s="167" t="str">
        <f t="shared" si="202"/>
        <v/>
      </c>
      <c r="AT791" s="167"/>
      <c r="AU791" s="167"/>
      <c r="AV791" s="167"/>
      <c r="AW791" s="167"/>
      <c r="AX791" s="167"/>
      <c r="AY791" s="167"/>
      <c r="AZ791" s="167"/>
      <c r="BA791" s="167"/>
      <c r="BB791" s="167"/>
      <c r="BC791" s="167"/>
      <c r="BD791" s="167"/>
      <c r="BE791" s="167"/>
      <c r="BF791" s="167"/>
      <c r="BG791" s="167"/>
      <c r="BH791" s="167"/>
      <c r="BI791" s="167"/>
      <c r="BJ791" s="167"/>
      <c r="BK791" s="167"/>
      <c r="BL791" s="167"/>
      <c r="BM791" s="167"/>
      <c r="BN791" s="167"/>
      <c r="BO791" s="167"/>
      <c r="BP791" s="167"/>
      <c r="BQ791" s="167"/>
      <c r="BR791" s="167"/>
      <c r="BS791" s="167"/>
      <c r="BT791" s="167"/>
      <c r="BU791" s="167"/>
      <c r="BV791" s="167"/>
      <c r="BW791" s="167"/>
      <c r="BX791" s="170"/>
      <c r="BY791" s="170"/>
      <c r="BZ791" s="170"/>
      <c r="CA791" s="170"/>
      <c r="CB791" s="170"/>
      <c r="CC791" s="170"/>
      <c r="CD791" s="170"/>
      <c r="CE791" s="170"/>
      <c r="CF791" s="170"/>
      <c r="CG791" s="171">
        <f t="shared" si="203"/>
        <v>0</v>
      </c>
      <c r="CH791" s="166"/>
      <c r="CI791" s="283"/>
      <c r="CJ791" s="172"/>
      <c r="CK791" s="154"/>
      <c r="CL791" s="154"/>
      <c r="CM791" s="154"/>
      <c r="CN791" s="154"/>
      <c r="CO791" s="154"/>
      <c r="CP791" s="273"/>
      <c r="CQ791" s="250"/>
      <c r="CR791" s="250"/>
      <c r="CS791" s="250"/>
      <c r="CT791" s="250"/>
      <c r="CU791" s="250"/>
      <c r="CV791" s="250"/>
      <c r="CW791" s="250"/>
      <c r="CX791" s="250"/>
      <c r="CY791" s="250" t="str">
        <f t="shared" si="204"/>
        <v/>
      </c>
      <c r="CZ791" s="178" t="str">
        <f t="shared" si="205"/>
        <v/>
      </c>
      <c r="DA791" s="178" t="str">
        <f t="shared" si="206"/>
        <v/>
      </c>
      <c r="DB791" s="243">
        <f t="shared" si="207"/>
        <v>0</v>
      </c>
      <c r="DC791" s="12">
        <f t="shared" si="208"/>
        <v>0</v>
      </c>
      <c r="DD791" s="271" t="str">
        <f t="shared" si="209"/>
        <v/>
      </c>
      <c r="DE791" s="271" t="str">
        <f t="shared" si="210"/>
        <v/>
      </c>
      <c r="DF791" s="167" t="str">
        <f t="shared" si="211"/>
        <v/>
      </c>
      <c r="DG791" s="271" t="str">
        <f t="shared" si="212"/>
        <v/>
      </c>
      <c r="DH791" s="243" t="str">
        <f t="shared" si="213"/>
        <v/>
      </c>
      <c r="DI791" s="281" t="str">
        <f t="shared" si="214"/>
        <v/>
      </c>
      <c r="DJ791" s="184"/>
      <c r="DK791" s="12" t="str">
        <f t="shared" si="215"/>
        <v/>
      </c>
      <c r="DL791" s="184"/>
      <c r="DM791" s="242" t="str">
        <f t="shared" si="216"/>
        <v/>
      </c>
      <c r="DN791" s="250">
        <f t="shared" si="217"/>
        <v>1</v>
      </c>
      <c r="DO791" s="250">
        <f t="shared" si="218"/>
        <v>1</v>
      </c>
      <c r="DP791" s="250">
        <f t="shared" si="219"/>
        <v>1</v>
      </c>
    </row>
    <row r="792" spans="3:120" ht="20.25" customHeight="1" x14ac:dyDescent="0.2">
      <c r="C792" s="282"/>
      <c r="G792" s="183"/>
      <c r="H792" s="271"/>
      <c r="I792" s="271"/>
      <c r="J792" s="271"/>
      <c r="K792" s="271"/>
      <c r="L792" s="185"/>
      <c r="M792" s="186"/>
      <c r="N792" s="187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53"/>
      <c r="Z792" s="153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53"/>
      <c r="AL792" s="153"/>
      <c r="AM792" s="178" t="str">
        <f t="shared" si="198"/>
        <v/>
      </c>
      <c r="AN792" s="178" t="str">
        <f t="shared" si="199"/>
        <v/>
      </c>
      <c r="AO792" s="214" t="str">
        <f t="shared" si="200"/>
        <v/>
      </c>
      <c r="AP792" s="168"/>
      <c r="AQ792" s="169"/>
      <c r="AR792" s="167" t="str">
        <f t="shared" si="201"/>
        <v/>
      </c>
      <c r="AS792" s="167" t="str">
        <f t="shared" si="202"/>
        <v/>
      </c>
      <c r="AT792" s="167"/>
      <c r="AU792" s="167"/>
      <c r="AV792" s="167"/>
      <c r="AW792" s="167"/>
      <c r="AX792" s="167"/>
      <c r="AY792" s="167"/>
      <c r="AZ792" s="167"/>
      <c r="BA792" s="167"/>
      <c r="BB792" s="167"/>
      <c r="BC792" s="167"/>
      <c r="BD792" s="167"/>
      <c r="BE792" s="167"/>
      <c r="BF792" s="167"/>
      <c r="BG792" s="167"/>
      <c r="BH792" s="167"/>
      <c r="BI792" s="167"/>
      <c r="BJ792" s="167"/>
      <c r="BK792" s="167"/>
      <c r="BL792" s="167"/>
      <c r="BM792" s="167"/>
      <c r="BN792" s="167"/>
      <c r="BO792" s="167"/>
      <c r="BP792" s="167"/>
      <c r="BQ792" s="167"/>
      <c r="BR792" s="167"/>
      <c r="BS792" s="167"/>
      <c r="BT792" s="167"/>
      <c r="BU792" s="167"/>
      <c r="BV792" s="167"/>
      <c r="BW792" s="167"/>
      <c r="BX792" s="170"/>
      <c r="BY792" s="170"/>
      <c r="BZ792" s="170"/>
      <c r="CA792" s="170"/>
      <c r="CB792" s="170"/>
      <c r="CC792" s="170"/>
      <c r="CD792" s="170"/>
      <c r="CE792" s="170"/>
      <c r="CF792" s="170"/>
      <c r="CG792" s="171">
        <f t="shared" si="203"/>
        <v>0</v>
      </c>
      <c r="CH792" s="166"/>
      <c r="CI792" s="283"/>
      <c r="CJ792" s="172"/>
      <c r="CK792" s="154"/>
      <c r="CL792" s="154"/>
      <c r="CM792" s="154"/>
      <c r="CN792" s="154"/>
      <c r="CO792" s="154"/>
      <c r="CP792" s="273"/>
      <c r="CQ792" s="250"/>
      <c r="CR792" s="250"/>
      <c r="CS792" s="250"/>
      <c r="CT792" s="250"/>
      <c r="CU792" s="250"/>
      <c r="CV792" s="250"/>
      <c r="CW792" s="250"/>
      <c r="CX792" s="250"/>
      <c r="CY792" s="250" t="str">
        <f t="shared" si="204"/>
        <v/>
      </c>
      <c r="CZ792" s="178" t="str">
        <f t="shared" si="205"/>
        <v/>
      </c>
      <c r="DA792" s="178" t="str">
        <f t="shared" si="206"/>
        <v/>
      </c>
      <c r="DB792" s="243">
        <f t="shared" si="207"/>
        <v>0</v>
      </c>
      <c r="DC792" s="12">
        <f t="shared" si="208"/>
        <v>0</v>
      </c>
      <c r="DD792" s="271" t="str">
        <f t="shared" si="209"/>
        <v/>
      </c>
      <c r="DE792" s="271" t="str">
        <f t="shared" si="210"/>
        <v/>
      </c>
      <c r="DF792" s="167" t="str">
        <f t="shared" si="211"/>
        <v/>
      </c>
      <c r="DG792" s="271" t="str">
        <f t="shared" si="212"/>
        <v/>
      </c>
      <c r="DH792" s="243" t="str">
        <f t="shared" si="213"/>
        <v/>
      </c>
      <c r="DI792" s="281" t="str">
        <f t="shared" si="214"/>
        <v/>
      </c>
      <c r="DJ792" s="184"/>
      <c r="DK792" s="12" t="str">
        <f t="shared" si="215"/>
        <v/>
      </c>
      <c r="DL792" s="184"/>
      <c r="DM792" s="242" t="str">
        <f t="shared" si="216"/>
        <v/>
      </c>
      <c r="DN792" s="250">
        <f t="shared" si="217"/>
        <v>1</v>
      </c>
      <c r="DO792" s="250">
        <f t="shared" si="218"/>
        <v>1</v>
      </c>
      <c r="DP792" s="250">
        <f t="shared" si="219"/>
        <v>1</v>
      </c>
    </row>
    <row r="793" spans="3:120" ht="20.25" customHeight="1" x14ac:dyDescent="0.2">
      <c r="C793" s="282"/>
      <c r="G793" s="183"/>
      <c r="H793" s="271"/>
      <c r="I793" s="271"/>
      <c r="J793" s="271"/>
      <c r="K793" s="271"/>
      <c r="L793" s="185"/>
      <c r="M793" s="186"/>
      <c r="N793" s="187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53"/>
      <c r="Z793" s="153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53"/>
      <c r="AL793" s="153"/>
      <c r="AM793" s="178" t="str">
        <f t="shared" si="198"/>
        <v/>
      </c>
      <c r="AN793" s="178" t="str">
        <f t="shared" si="199"/>
        <v/>
      </c>
      <c r="AO793" s="214" t="str">
        <f t="shared" si="200"/>
        <v/>
      </c>
      <c r="AP793" s="168"/>
      <c r="AQ793" s="169"/>
      <c r="AR793" s="167" t="str">
        <f t="shared" si="201"/>
        <v/>
      </c>
      <c r="AS793" s="167" t="str">
        <f t="shared" si="202"/>
        <v/>
      </c>
      <c r="AT793" s="167"/>
      <c r="AU793" s="167"/>
      <c r="AV793" s="167"/>
      <c r="AW793" s="167"/>
      <c r="AX793" s="167"/>
      <c r="AY793" s="167"/>
      <c r="AZ793" s="167"/>
      <c r="BA793" s="167"/>
      <c r="BB793" s="167"/>
      <c r="BC793" s="167"/>
      <c r="BD793" s="167"/>
      <c r="BE793" s="167"/>
      <c r="BF793" s="167"/>
      <c r="BG793" s="167"/>
      <c r="BH793" s="167"/>
      <c r="BI793" s="167"/>
      <c r="BJ793" s="167"/>
      <c r="BK793" s="167"/>
      <c r="BL793" s="167"/>
      <c r="BM793" s="167"/>
      <c r="BN793" s="167"/>
      <c r="BO793" s="167"/>
      <c r="BP793" s="167"/>
      <c r="BQ793" s="167"/>
      <c r="BR793" s="167"/>
      <c r="BS793" s="167"/>
      <c r="BT793" s="167"/>
      <c r="BU793" s="167"/>
      <c r="BV793" s="167"/>
      <c r="BW793" s="167"/>
      <c r="BX793" s="170"/>
      <c r="BY793" s="170"/>
      <c r="BZ793" s="170"/>
      <c r="CA793" s="170"/>
      <c r="CB793" s="170"/>
      <c r="CC793" s="170"/>
      <c r="CD793" s="170"/>
      <c r="CE793" s="170"/>
      <c r="CF793" s="170"/>
      <c r="CG793" s="171">
        <f t="shared" si="203"/>
        <v>0</v>
      </c>
      <c r="CH793" s="166"/>
      <c r="CI793" s="283"/>
      <c r="CJ793" s="172"/>
      <c r="CK793" s="154"/>
      <c r="CL793" s="154"/>
      <c r="CM793" s="154"/>
      <c r="CN793" s="154"/>
      <c r="CO793" s="154"/>
      <c r="CP793" s="273"/>
      <c r="CQ793" s="250"/>
      <c r="CR793" s="250"/>
      <c r="CS793" s="250"/>
      <c r="CT793" s="250"/>
      <c r="CU793" s="250"/>
      <c r="CV793" s="250"/>
      <c r="CW793" s="250"/>
      <c r="CX793" s="250"/>
      <c r="CY793" s="250" t="str">
        <f t="shared" si="204"/>
        <v/>
      </c>
      <c r="CZ793" s="178" t="str">
        <f t="shared" si="205"/>
        <v/>
      </c>
      <c r="DA793" s="178" t="str">
        <f t="shared" si="206"/>
        <v/>
      </c>
      <c r="DB793" s="243">
        <f t="shared" si="207"/>
        <v>0</v>
      </c>
      <c r="DC793" s="12">
        <f t="shared" si="208"/>
        <v>0</v>
      </c>
      <c r="DD793" s="271" t="str">
        <f t="shared" si="209"/>
        <v/>
      </c>
      <c r="DE793" s="271" t="str">
        <f t="shared" si="210"/>
        <v/>
      </c>
      <c r="DF793" s="167" t="str">
        <f t="shared" si="211"/>
        <v/>
      </c>
      <c r="DG793" s="271" t="str">
        <f t="shared" si="212"/>
        <v/>
      </c>
      <c r="DH793" s="243" t="str">
        <f t="shared" si="213"/>
        <v/>
      </c>
      <c r="DI793" s="281" t="str">
        <f t="shared" si="214"/>
        <v/>
      </c>
      <c r="DJ793" s="184"/>
      <c r="DK793" s="12" t="str">
        <f t="shared" si="215"/>
        <v/>
      </c>
      <c r="DL793" s="184"/>
      <c r="DM793" s="242" t="str">
        <f t="shared" si="216"/>
        <v/>
      </c>
      <c r="DN793" s="250">
        <f t="shared" si="217"/>
        <v>1</v>
      </c>
      <c r="DO793" s="250">
        <f t="shared" si="218"/>
        <v>1</v>
      </c>
      <c r="DP793" s="250">
        <f t="shared" si="219"/>
        <v>1</v>
      </c>
    </row>
    <row r="794" spans="3:120" ht="20.25" customHeight="1" x14ac:dyDescent="0.2">
      <c r="C794" s="282"/>
      <c r="G794" s="183"/>
      <c r="H794" s="271"/>
      <c r="I794" s="271"/>
      <c r="J794" s="271"/>
      <c r="K794" s="271"/>
      <c r="L794" s="185"/>
      <c r="M794" s="186"/>
      <c r="N794" s="187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53"/>
      <c r="Z794" s="153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53"/>
      <c r="AL794" s="153"/>
      <c r="AM794" s="178" t="str">
        <f t="shared" si="198"/>
        <v/>
      </c>
      <c r="AN794" s="178" t="str">
        <f t="shared" si="199"/>
        <v/>
      </c>
      <c r="AO794" s="214" t="str">
        <f t="shared" si="200"/>
        <v/>
      </c>
      <c r="AP794" s="168"/>
      <c r="AQ794" s="169"/>
      <c r="AR794" s="167" t="str">
        <f t="shared" si="201"/>
        <v/>
      </c>
      <c r="AS794" s="167" t="str">
        <f t="shared" si="202"/>
        <v/>
      </c>
      <c r="AT794" s="167"/>
      <c r="AU794" s="167"/>
      <c r="AV794" s="167"/>
      <c r="AW794" s="167"/>
      <c r="AX794" s="167"/>
      <c r="AY794" s="167"/>
      <c r="AZ794" s="167"/>
      <c r="BA794" s="167"/>
      <c r="BB794" s="167"/>
      <c r="BC794" s="167"/>
      <c r="BD794" s="167"/>
      <c r="BE794" s="167"/>
      <c r="BF794" s="167"/>
      <c r="BG794" s="167"/>
      <c r="BH794" s="167"/>
      <c r="BI794" s="167"/>
      <c r="BJ794" s="167"/>
      <c r="BK794" s="167"/>
      <c r="BL794" s="167"/>
      <c r="BM794" s="167"/>
      <c r="BN794" s="167"/>
      <c r="BO794" s="167"/>
      <c r="BP794" s="167"/>
      <c r="BQ794" s="167"/>
      <c r="BR794" s="167"/>
      <c r="BS794" s="167"/>
      <c r="BT794" s="167"/>
      <c r="BU794" s="167"/>
      <c r="BV794" s="167"/>
      <c r="BW794" s="167"/>
      <c r="BX794" s="170"/>
      <c r="BY794" s="170"/>
      <c r="BZ794" s="170"/>
      <c r="CA794" s="170"/>
      <c r="CB794" s="170"/>
      <c r="CC794" s="170"/>
      <c r="CD794" s="170"/>
      <c r="CE794" s="170"/>
      <c r="CF794" s="170"/>
      <c r="CG794" s="171">
        <f t="shared" si="203"/>
        <v>0</v>
      </c>
      <c r="CH794" s="166"/>
      <c r="CI794" s="283"/>
      <c r="CJ794" s="172"/>
      <c r="CK794" s="154"/>
      <c r="CL794" s="154"/>
      <c r="CM794" s="154"/>
      <c r="CN794" s="154"/>
      <c r="CO794" s="154"/>
      <c r="CP794" s="273"/>
      <c r="CQ794" s="250"/>
      <c r="CR794" s="250"/>
      <c r="CS794" s="250"/>
      <c r="CT794" s="250"/>
      <c r="CU794" s="250"/>
      <c r="CV794" s="250"/>
      <c r="CW794" s="250"/>
      <c r="CX794" s="250"/>
      <c r="CY794" s="250" t="str">
        <f t="shared" si="204"/>
        <v/>
      </c>
      <c r="CZ794" s="178" t="str">
        <f t="shared" si="205"/>
        <v/>
      </c>
      <c r="DA794" s="178" t="str">
        <f t="shared" si="206"/>
        <v/>
      </c>
      <c r="DB794" s="243">
        <f t="shared" si="207"/>
        <v>0</v>
      </c>
      <c r="DC794" s="12">
        <f t="shared" si="208"/>
        <v>0</v>
      </c>
      <c r="DD794" s="271" t="str">
        <f t="shared" si="209"/>
        <v/>
      </c>
      <c r="DE794" s="271" t="str">
        <f t="shared" si="210"/>
        <v/>
      </c>
      <c r="DF794" s="167" t="str">
        <f t="shared" si="211"/>
        <v/>
      </c>
      <c r="DG794" s="271" t="str">
        <f t="shared" si="212"/>
        <v/>
      </c>
      <c r="DH794" s="243" t="str">
        <f t="shared" si="213"/>
        <v/>
      </c>
      <c r="DI794" s="281" t="str">
        <f t="shared" si="214"/>
        <v/>
      </c>
      <c r="DJ794" s="184"/>
      <c r="DK794" s="12" t="str">
        <f t="shared" si="215"/>
        <v/>
      </c>
      <c r="DL794" s="184"/>
      <c r="DM794" s="242" t="str">
        <f t="shared" si="216"/>
        <v/>
      </c>
      <c r="DN794" s="250">
        <f t="shared" si="217"/>
        <v>1</v>
      </c>
      <c r="DO794" s="250">
        <f t="shared" si="218"/>
        <v>1</v>
      </c>
      <c r="DP794" s="250">
        <f t="shared" si="219"/>
        <v>1</v>
      </c>
    </row>
    <row r="795" spans="3:120" ht="20.25" customHeight="1" x14ac:dyDescent="0.2">
      <c r="C795" s="282"/>
      <c r="G795" s="183"/>
      <c r="H795" s="271"/>
      <c r="I795" s="271"/>
      <c r="J795" s="271"/>
      <c r="K795" s="271"/>
      <c r="L795" s="185"/>
      <c r="M795" s="186"/>
      <c r="N795" s="187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53"/>
      <c r="Z795" s="153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53"/>
      <c r="AL795" s="153"/>
      <c r="AM795" s="178" t="str">
        <f t="shared" si="198"/>
        <v/>
      </c>
      <c r="AN795" s="178" t="str">
        <f t="shared" si="199"/>
        <v/>
      </c>
      <c r="AO795" s="214" t="str">
        <f t="shared" si="200"/>
        <v/>
      </c>
      <c r="AP795" s="168"/>
      <c r="AQ795" s="169"/>
      <c r="AR795" s="167" t="str">
        <f t="shared" si="201"/>
        <v/>
      </c>
      <c r="AS795" s="167" t="str">
        <f t="shared" si="202"/>
        <v/>
      </c>
      <c r="AT795" s="167"/>
      <c r="AU795" s="167"/>
      <c r="AV795" s="167"/>
      <c r="AW795" s="167"/>
      <c r="AX795" s="167"/>
      <c r="AY795" s="167"/>
      <c r="AZ795" s="167"/>
      <c r="BA795" s="167"/>
      <c r="BB795" s="167"/>
      <c r="BC795" s="167"/>
      <c r="BD795" s="167"/>
      <c r="BE795" s="167"/>
      <c r="BF795" s="167"/>
      <c r="BG795" s="167"/>
      <c r="BH795" s="167"/>
      <c r="BI795" s="167"/>
      <c r="BJ795" s="167"/>
      <c r="BK795" s="167"/>
      <c r="BL795" s="167"/>
      <c r="BM795" s="167"/>
      <c r="BN795" s="167"/>
      <c r="BO795" s="167"/>
      <c r="BP795" s="167"/>
      <c r="BQ795" s="167"/>
      <c r="BR795" s="167"/>
      <c r="BS795" s="167"/>
      <c r="BT795" s="167"/>
      <c r="BU795" s="167"/>
      <c r="BV795" s="167"/>
      <c r="BW795" s="167"/>
      <c r="BX795" s="170"/>
      <c r="BY795" s="170"/>
      <c r="BZ795" s="170"/>
      <c r="CA795" s="170"/>
      <c r="CB795" s="170"/>
      <c r="CC795" s="170"/>
      <c r="CD795" s="170"/>
      <c r="CE795" s="170"/>
      <c r="CF795" s="170"/>
      <c r="CG795" s="171">
        <f t="shared" si="203"/>
        <v>0</v>
      </c>
      <c r="CH795" s="166"/>
      <c r="CI795" s="283"/>
      <c r="CJ795" s="172"/>
      <c r="CK795" s="154"/>
      <c r="CL795" s="154"/>
      <c r="CM795" s="154"/>
      <c r="CN795" s="154"/>
      <c r="CO795" s="154"/>
      <c r="CP795" s="273"/>
      <c r="CQ795" s="250"/>
      <c r="CR795" s="250"/>
      <c r="CS795" s="250"/>
      <c r="CT795" s="250"/>
      <c r="CU795" s="250"/>
      <c r="CV795" s="250"/>
      <c r="CW795" s="250"/>
      <c r="CX795" s="250"/>
      <c r="CY795" s="250" t="str">
        <f t="shared" si="204"/>
        <v/>
      </c>
      <c r="CZ795" s="178" t="str">
        <f t="shared" si="205"/>
        <v/>
      </c>
      <c r="DA795" s="178" t="str">
        <f t="shared" si="206"/>
        <v/>
      </c>
      <c r="DB795" s="243">
        <f t="shared" si="207"/>
        <v>0</v>
      </c>
      <c r="DC795" s="12">
        <f t="shared" si="208"/>
        <v>0</v>
      </c>
      <c r="DD795" s="271" t="str">
        <f t="shared" si="209"/>
        <v/>
      </c>
      <c r="DE795" s="271" t="str">
        <f t="shared" si="210"/>
        <v/>
      </c>
      <c r="DF795" s="167" t="str">
        <f t="shared" si="211"/>
        <v/>
      </c>
      <c r="DG795" s="271" t="str">
        <f t="shared" si="212"/>
        <v/>
      </c>
      <c r="DH795" s="243" t="str">
        <f t="shared" si="213"/>
        <v/>
      </c>
      <c r="DI795" s="281" t="str">
        <f t="shared" si="214"/>
        <v/>
      </c>
      <c r="DJ795" s="184"/>
      <c r="DK795" s="12" t="str">
        <f t="shared" si="215"/>
        <v/>
      </c>
      <c r="DL795" s="184"/>
      <c r="DM795" s="242" t="str">
        <f t="shared" si="216"/>
        <v/>
      </c>
      <c r="DN795" s="250">
        <f t="shared" si="217"/>
        <v>1</v>
      </c>
      <c r="DO795" s="250">
        <f t="shared" si="218"/>
        <v>1</v>
      </c>
      <c r="DP795" s="250">
        <f t="shared" si="219"/>
        <v>1</v>
      </c>
    </row>
    <row r="796" spans="3:120" ht="20.25" customHeight="1" x14ac:dyDescent="0.2">
      <c r="C796" s="282"/>
      <c r="G796" s="183"/>
      <c r="H796" s="271"/>
      <c r="I796" s="271"/>
      <c r="J796" s="271"/>
      <c r="K796" s="271"/>
      <c r="L796" s="185"/>
      <c r="M796" s="186"/>
      <c r="N796" s="187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53"/>
      <c r="Z796" s="153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53"/>
      <c r="AL796" s="153"/>
      <c r="AM796" s="178" t="str">
        <f t="shared" si="198"/>
        <v/>
      </c>
      <c r="AN796" s="178" t="str">
        <f t="shared" si="199"/>
        <v/>
      </c>
      <c r="AO796" s="214" t="str">
        <f t="shared" si="200"/>
        <v/>
      </c>
      <c r="AP796" s="168"/>
      <c r="AQ796" s="169"/>
      <c r="AR796" s="167" t="str">
        <f t="shared" si="201"/>
        <v/>
      </c>
      <c r="AS796" s="167" t="str">
        <f t="shared" si="202"/>
        <v/>
      </c>
      <c r="AT796" s="167"/>
      <c r="AU796" s="167"/>
      <c r="AV796" s="167"/>
      <c r="AW796" s="167"/>
      <c r="AX796" s="167"/>
      <c r="AY796" s="167"/>
      <c r="AZ796" s="167"/>
      <c r="BA796" s="167"/>
      <c r="BB796" s="167"/>
      <c r="BC796" s="167"/>
      <c r="BD796" s="167"/>
      <c r="BE796" s="167"/>
      <c r="BF796" s="167"/>
      <c r="BG796" s="167"/>
      <c r="BH796" s="167"/>
      <c r="BI796" s="167"/>
      <c r="BJ796" s="167"/>
      <c r="BK796" s="167"/>
      <c r="BL796" s="167"/>
      <c r="BM796" s="167"/>
      <c r="BN796" s="167"/>
      <c r="BO796" s="167"/>
      <c r="BP796" s="167"/>
      <c r="BQ796" s="167"/>
      <c r="BR796" s="167"/>
      <c r="BS796" s="167"/>
      <c r="BT796" s="167"/>
      <c r="BU796" s="167"/>
      <c r="BV796" s="167"/>
      <c r="BW796" s="167"/>
      <c r="BX796" s="170"/>
      <c r="BY796" s="170"/>
      <c r="BZ796" s="170"/>
      <c r="CA796" s="170"/>
      <c r="CB796" s="170"/>
      <c r="CC796" s="170"/>
      <c r="CD796" s="170"/>
      <c r="CE796" s="170"/>
      <c r="CF796" s="170"/>
      <c r="CG796" s="171">
        <f t="shared" si="203"/>
        <v>0</v>
      </c>
      <c r="CH796" s="166"/>
      <c r="CI796" s="283"/>
      <c r="CJ796" s="172"/>
      <c r="CK796" s="154"/>
      <c r="CL796" s="154"/>
      <c r="CM796" s="154"/>
      <c r="CN796" s="154"/>
      <c r="CO796" s="154"/>
      <c r="CP796" s="273"/>
      <c r="CQ796" s="250"/>
      <c r="CR796" s="250"/>
      <c r="CS796" s="250"/>
      <c r="CT796" s="250"/>
      <c r="CU796" s="250"/>
      <c r="CV796" s="250"/>
      <c r="CW796" s="250"/>
      <c r="CX796" s="250"/>
      <c r="CY796" s="250" t="str">
        <f t="shared" si="204"/>
        <v/>
      </c>
      <c r="CZ796" s="178" t="str">
        <f t="shared" si="205"/>
        <v/>
      </c>
      <c r="DA796" s="178" t="str">
        <f t="shared" si="206"/>
        <v/>
      </c>
      <c r="DB796" s="243">
        <f t="shared" si="207"/>
        <v>0</v>
      </c>
      <c r="DC796" s="12">
        <f t="shared" si="208"/>
        <v>0</v>
      </c>
      <c r="DD796" s="271" t="str">
        <f t="shared" si="209"/>
        <v/>
      </c>
      <c r="DE796" s="271" t="str">
        <f t="shared" si="210"/>
        <v/>
      </c>
      <c r="DF796" s="167" t="str">
        <f t="shared" si="211"/>
        <v/>
      </c>
      <c r="DG796" s="271" t="str">
        <f t="shared" si="212"/>
        <v/>
      </c>
      <c r="DH796" s="243" t="str">
        <f t="shared" si="213"/>
        <v/>
      </c>
      <c r="DI796" s="281" t="str">
        <f t="shared" si="214"/>
        <v/>
      </c>
      <c r="DJ796" s="184"/>
      <c r="DK796" s="12" t="str">
        <f t="shared" si="215"/>
        <v/>
      </c>
      <c r="DL796" s="184"/>
      <c r="DM796" s="242" t="str">
        <f t="shared" si="216"/>
        <v/>
      </c>
      <c r="DN796" s="250">
        <f t="shared" si="217"/>
        <v>1</v>
      </c>
      <c r="DO796" s="250">
        <f t="shared" si="218"/>
        <v>1</v>
      </c>
      <c r="DP796" s="250">
        <f t="shared" si="219"/>
        <v>1</v>
      </c>
    </row>
    <row r="797" spans="3:120" ht="20.25" customHeight="1" x14ac:dyDescent="0.2">
      <c r="C797" s="282"/>
      <c r="G797" s="183"/>
      <c r="H797" s="271"/>
      <c r="I797" s="271"/>
      <c r="J797" s="271"/>
      <c r="K797" s="271"/>
      <c r="L797" s="185"/>
      <c r="M797" s="186"/>
      <c r="N797" s="187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53"/>
      <c r="Z797" s="153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53"/>
      <c r="AL797" s="153"/>
      <c r="AM797" s="178" t="str">
        <f t="shared" si="198"/>
        <v/>
      </c>
      <c r="AN797" s="178" t="str">
        <f t="shared" si="199"/>
        <v/>
      </c>
      <c r="AO797" s="214" t="str">
        <f t="shared" si="200"/>
        <v/>
      </c>
      <c r="AP797" s="168"/>
      <c r="AQ797" s="169"/>
      <c r="AR797" s="167" t="str">
        <f t="shared" si="201"/>
        <v/>
      </c>
      <c r="AS797" s="167" t="str">
        <f t="shared" si="202"/>
        <v/>
      </c>
      <c r="AT797" s="167"/>
      <c r="AU797" s="167"/>
      <c r="AV797" s="167"/>
      <c r="AW797" s="167"/>
      <c r="AX797" s="167"/>
      <c r="AY797" s="167"/>
      <c r="AZ797" s="167"/>
      <c r="BA797" s="167"/>
      <c r="BB797" s="167"/>
      <c r="BC797" s="167"/>
      <c r="BD797" s="167"/>
      <c r="BE797" s="167"/>
      <c r="BF797" s="167"/>
      <c r="BG797" s="167"/>
      <c r="BH797" s="167"/>
      <c r="BI797" s="167"/>
      <c r="BJ797" s="167"/>
      <c r="BK797" s="167"/>
      <c r="BL797" s="167"/>
      <c r="BM797" s="167"/>
      <c r="BN797" s="167"/>
      <c r="BO797" s="167"/>
      <c r="BP797" s="167"/>
      <c r="BQ797" s="167"/>
      <c r="BR797" s="167"/>
      <c r="BS797" s="167"/>
      <c r="BT797" s="167"/>
      <c r="BU797" s="167"/>
      <c r="BV797" s="167"/>
      <c r="BW797" s="167"/>
      <c r="BX797" s="170"/>
      <c r="BY797" s="170"/>
      <c r="BZ797" s="170"/>
      <c r="CA797" s="170"/>
      <c r="CB797" s="170"/>
      <c r="CC797" s="170"/>
      <c r="CD797" s="170"/>
      <c r="CE797" s="170"/>
      <c r="CF797" s="170"/>
      <c r="CG797" s="171">
        <f t="shared" si="203"/>
        <v>0</v>
      </c>
      <c r="CH797" s="166"/>
      <c r="CI797" s="283"/>
      <c r="CJ797" s="172"/>
      <c r="CK797" s="154"/>
      <c r="CL797" s="154"/>
      <c r="CM797" s="154"/>
      <c r="CN797" s="154"/>
      <c r="CO797" s="154"/>
      <c r="CP797" s="273"/>
      <c r="CQ797" s="250"/>
      <c r="CR797" s="250"/>
      <c r="CS797" s="250"/>
      <c r="CT797" s="250"/>
      <c r="CU797" s="250"/>
      <c r="CV797" s="250"/>
      <c r="CW797" s="250"/>
      <c r="CX797" s="250"/>
      <c r="CY797" s="250" t="str">
        <f t="shared" si="204"/>
        <v/>
      </c>
      <c r="CZ797" s="178" t="str">
        <f t="shared" si="205"/>
        <v/>
      </c>
      <c r="DA797" s="178" t="str">
        <f t="shared" si="206"/>
        <v/>
      </c>
      <c r="DB797" s="243">
        <f t="shared" si="207"/>
        <v>0</v>
      </c>
      <c r="DC797" s="12">
        <f t="shared" si="208"/>
        <v>0</v>
      </c>
      <c r="DD797" s="271" t="str">
        <f t="shared" si="209"/>
        <v/>
      </c>
      <c r="DE797" s="271" t="str">
        <f t="shared" si="210"/>
        <v/>
      </c>
      <c r="DF797" s="167" t="str">
        <f t="shared" si="211"/>
        <v/>
      </c>
      <c r="DG797" s="271" t="str">
        <f t="shared" si="212"/>
        <v/>
      </c>
      <c r="DH797" s="243" t="str">
        <f t="shared" si="213"/>
        <v/>
      </c>
      <c r="DI797" s="281" t="str">
        <f t="shared" si="214"/>
        <v/>
      </c>
      <c r="DJ797" s="184"/>
      <c r="DK797" s="12" t="str">
        <f t="shared" si="215"/>
        <v/>
      </c>
      <c r="DL797" s="184"/>
      <c r="DM797" s="242" t="str">
        <f t="shared" si="216"/>
        <v/>
      </c>
      <c r="DN797" s="250">
        <f t="shared" si="217"/>
        <v>1</v>
      </c>
      <c r="DO797" s="250">
        <f t="shared" si="218"/>
        <v>1</v>
      </c>
      <c r="DP797" s="250">
        <f t="shared" si="219"/>
        <v>1</v>
      </c>
    </row>
    <row r="798" spans="3:120" ht="20.25" customHeight="1" x14ac:dyDescent="0.2">
      <c r="C798" s="282"/>
      <c r="G798" s="183"/>
      <c r="H798" s="271"/>
      <c r="I798" s="271"/>
      <c r="J798" s="271"/>
      <c r="K798" s="271"/>
      <c r="L798" s="185"/>
      <c r="M798" s="186"/>
      <c r="N798" s="187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53"/>
      <c r="Z798" s="153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53"/>
      <c r="AL798" s="153"/>
      <c r="AM798" s="178" t="str">
        <f t="shared" si="198"/>
        <v/>
      </c>
      <c r="AN798" s="178" t="str">
        <f t="shared" si="199"/>
        <v/>
      </c>
      <c r="AO798" s="214" t="str">
        <f t="shared" si="200"/>
        <v/>
      </c>
      <c r="AP798" s="168"/>
      <c r="AQ798" s="169"/>
      <c r="AR798" s="167" t="str">
        <f t="shared" si="201"/>
        <v/>
      </c>
      <c r="AS798" s="167" t="str">
        <f t="shared" si="202"/>
        <v/>
      </c>
      <c r="AT798" s="167"/>
      <c r="AU798" s="167"/>
      <c r="AV798" s="167"/>
      <c r="AW798" s="167"/>
      <c r="AX798" s="167"/>
      <c r="AY798" s="167"/>
      <c r="AZ798" s="167"/>
      <c r="BA798" s="167"/>
      <c r="BB798" s="167"/>
      <c r="BC798" s="167"/>
      <c r="BD798" s="167"/>
      <c r="BE798" s="167"/>
      <c r="BF798" s="167"/>
      <c r="BG798" s="167"/>
      <c r="BH798" s="167"/>
      <c r="BI798" s="167"/>
      <c r="BJ798" s="167"/>
      <c r="BK798" s="167"/>
      <c r="BL798" s="167"/>
      <c r="BM798" s="167"/>
      <c r="BN798" s="167"/>
      <c r="BO798" s="167"/>
      <c r="BP798" s="167"/>
      <c r="BQ798" s="167"/>
      <c r="BR798" s="167"/>
      <c r="BS798" s="167"/>
      <c r="BT798" s="167"/>
      <c r="BU798" s="167"/>
      <c r="BV798" s="167"/>
      <c r="BW798" s="167"/>
      <c r="BX798" s="170"/>
      <c r="BY798" s="170"/>
      <c r="BZ798" s="170"/>
      <c r="CA798" s="170"/>
      <c r="CB798" s="170"/>
      <c r="CC798" s="170"/>
      <c r="CD798" s="170"/>
      <c r="CE798" s="170"/>
      <c r="CF798" s="170"/>
      <c r="CG798" s="171">
        <f t="shared" si="203"/>
        <v>0</v>
      </c>
      <c r="CH798" s="166"/>
      <c r="CI798" s="283"/>
      <c r="CJ798" s="172"/>
      <c r="CK798" s="154"/>
      <c r="CL798" s="154"/>
      <c r="CM798" s="154"/>
      <c r="CN798" s="154"/>
      <c r="CO798" s="154"/>
      <c r="CP798" s="273"/>
      <c r="CQ798" s="250"/>
      <c r="CR798" s="250"/>
      <c r="CS798" s="250"/>
      <c r="CT798" s="250"/>
      <c r="CU798" s="250"/>
      <c r="CV798" s="250"/>
      <c r="CW798" s="250"/>
      <c r="CX798" s="250"/>
      <c r="CY798" s="250" t="str">
        <f t="shared" si="204"/>
        <v/>
      </c>
      <c r="CZ798" s="178" t="str">
        <f t="shared" si="205"/>
        <v/>
      </c>
      <c r="DA798" s="178" t="str">
        <f t="shared" si="206"/>
        <v/>
      </c>
      <c r="DB798" s="243">
        <f t="shared" si="207"/>
        <v>0</v>
      </c>
      <c r="DC798" s="12">
        <f t="shared" si="208"/>
        <v>0</v>
      </c>
      <c r="DD798" s="271" t="str">
        <f t="shared" si="209"/>
        <v/>
      </c>
      <c r="DE798" s="271" t="str">
        <f t="shared" si="210"/>
        <v/>
      </c>
      <c r="DF798" s="167" t="str">
        <f t="shared" si="211"/>
        <v/>
      </c>
      <c r="DG798" s="271" t="str">
        <f t="shared" si="212"/>
        <v/>
      </c>
      <c r="DH798" s="243" t="str">
        <f t="shared" si="213"/>
        <v/>
      </c>
      <c r="DI798" s="281" t="str">
        <f t="shared" si="214"/>
        <v/>
      </c>
      <c r="DJ798" s="184"/>
      <c r="DK798" s="12" t="str">
        <f t="shared" si="215"/>
        <v/>
      </c>
      <c r="DL798" s="184"/>
      <c r="DM798" s="242" t="str">
        <f t="shared" si="216"/>
        <v/>
      </c>
      <c r="DN798" s="250">
        <f t="shared" si="217"/>
        <v>1</v>
      </c>
      <c r="DO798" s="250">
        <f t="shared" si="218"/>
        <v>1</v>
      </c>
      <c r="DP798" s="250">
        <f t="shared" si="219"/>
        <v>1</v>
      </c>
    </row>
    <row r="799" spans="3:120" ht="20.25" customHeight="1" x14ac:dyDescent="0.2">
      <c r="C799" s="282"/>
      <c r="G799" s="183"/>
      <c r="H799" s="271"/>
      <c r="I799" s="271"/>
      <c r="J799" s="271"/>
      <c r="K799" s="271"/>
      <c r="L799" s="185"/>
      <c r="M799" s="186"/>
      <c r="N799" s="187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53"/>
      <c r="Z799" s="153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53"/>
      <c r="AL799" s="153"/>
      <c r="AM799" s="178" t="str">
        <f t="shared" si="198"/>
        <v/>
      </c>
      <c r="AN799" s="178" t="str">
        <f t="shared" si="199"/>
        <v/>
      </c>
      <c r="AO799" s="214" t="str">
        <f t="shared" si="200"/>
        <v/>
      </c>
      <c r="AP799" s="168"/>
      <c r="AQ799" s="169"/>
      <c r="AR799" s="167" t="str">
        <f t="shared" si="201"/>
        <v/>
      </c>
      <c r="AS799" s="167" t="str">
        <f t="shared" si="202"/>
        <v/>
      </c>
      <c r="AT799" s="167"/>
      <c r="AU799" s="167"/>
      <c r="AV799" s="167"/>
      <c r="AW799" s="167"/>
      <c r="AX799" s="167"/>
      <c r="AY799" s="167"/>
      <c r="AZ799" s="167"/>
      <c r="BA799" s="167"/>
      <c r="BB799" s="167"/>
      <c r="BC799" s="167"/>
      <c r="BD799" s="167"/>
      <c r="BE799" s="167"/>
      <c r="BF799" s="167"/>
      <c r="BG799" s="167"/>
      <c r="BH799" s="167"/>
      <c r="BI799" s="167"/>
      <c r="BJ799" s="167"/>
      <c r="BK799" s="167"/>
      <c r="BL799" s="167"/>
      <c r="BM799" s="167"/>
      <c r="BN799" s="167"/>
      <c r="BO799" s="167"/>
      <c r="BP799" s="167"/>
      <c r="BQ799" s="167"/>
      <c r="BR799" s="167"/>
      <c r="BS799" s="167"/>
      <c r="BT799" s="167"/>
      <c r="BU799" s="167"/>
      <c r="BV799" s="167"/>
      <c r="BW799" s="167"/>
      <c r="BX799" s="170"/>
      <c r="BY799" s="170"/>
      <c r="BZ799" s="170"/>
      <c r="CA799" s="170"/>
      <c r="CB799" s="170"/>
      <c r="CC799" s="170"/>
      <c r="CD799" s="170"/>
      <c r="CE799" s="170"/>
      <c r="CF799" s="170"/>
      <c r="CG799" s="171">
        <f t="shared" si="203"/>
        <v>0</v>
      </c>
      <c r="CH799" s="166"/>
      <c r="CI799" s="283"/>
      <c r="CJ799" s="172"/>
      <c r="CK799" s="154"/>
      <c r="CL799" s="154"/>
      <c r="CM799" s="154"/>
      <c r="CN799" s="154"/>
      <c r="CO799" s="154"/>
      <c r="CP799" s="273"/>
      <c r="CQ799" s="250"/>
      <c r="CR799" s="250"/>
      <c r="CS799" s="250"/>
      <c r="CT799" s="250"/>
      <c r="CU799" s="250"/>
      <c r="CV799" s="250"/>
      <c r="CW799" s="250"/>
      <c r="CX799" s="250"/>
      <c r="CY799" s="250" t="str">
        <f t="shared" si="204"/>
        <v/>
      </c>
      <c r="CZ799" s="178" t="str">
        <f t="shared" si="205"/>
        <v/>
      </c>
      <c r="DA799" s="178" t="str">
        <f t="shared" si="206"/>
        <v/>
      </c>
      <c r="DB799" s="243">
        <f t="shared" si="207"/>
        <v>0</v>
      </c>
      <c r="DC799" s="12">
        <f t="shared" si="208"/>
        <v>0</v>
      </c>
      <c r="DD799" s="271" t="str">
        <f t="shared" si="209"/>
        <v/>
      </c>
      <c r="DE799" s="271" t="str">
        <f t="shared" si="210"/>
        <v/>
      </c>
      <c r="DF799" s="167" t="str">
        <f t="shared" si="211"/>
        <v/>
      </c>
      <c r="DG799" s="271" t="str">
        <f t="shared" si="212"/>
        <v/>
      </c>
      <c r="DH799" s="243" t="str">
        <f t="shared" si="213"/>
        <v/>
      </c>
      <c r="DI799" s="281" t="str">
        <f t="shared" si="214"/>
        <v/>
      </c>
      <c r="DJ799" s="184"/>
      <c r="DK799" s="12" t="str">
        <f t="shared" si="215"/>
        <v/>
      </c>
      <c r="DL799" s="184"/>
      <c r="DM799" s="242" t="str">
        <f t="shared" si="216"/>
        <v/>
      </c>
      <c r="DN799" s="250">
        <f t="shared" si="217"/>
        <v>1</v>
      </c>
      <c r="DO799" s="250">
        <f t="shared" si="218"/>
        <v>1</v>
      </c>
      <c r="DP799" s="250">
        <f t="shared" si="219"/>
        <v>1</v>
      </c>
    </row>
    <row r="800" spans="3:120" ht="20.25" customHeight="1" x14ac:dyDescent="0.2">
      <c r="C800" s="282"/>
      <c r="G800" s="183"/>
      <c r="H800" s="271"/>
      <c r="I800" s="271"/>
      <c r="J800" s="271"/>
      <c r="K800" s="271"/>
      <c r="L800" s="185"/>
      <c r="M800" s="186"/>
      <c r="N800" s="187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53"/>
      <c r="Z800" s="153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53"/>
      <c r="AL800" s="153"/>
      <c r="AM800" s="178" t="str">
        <f t="shared" si="198"/>
        <v/>
      </c>
      <c r="AN800" s="178" t="str">
        <f t="shared" si="199"/>
        <v/>
      </c>
      <c r="AO800" s="214" t="str">
        <f t="shared" si="200"/>
        <v/>
      </c>
      <c r="AP800" s="168"/>
      <c r="AQ800" s="169"/>
      <c r="AR800" s="167" t="str">
        <f t="shared" si="201"/>
        <v/>
      </c>
      <c r="AS800" s="167" t="str">
        <f t="shared" si="202"/>
        <v/>
      </c>
      <c r="AT800" s="167"/>
      <c r="AU800" s="167"/>
      <c r="AV800" s="167"/>
      <c r="AW800" s="167"/>
      <c r="AX800" s="167"/>
      <c r="AY800" s="167"/>
      <c r="AZ800" s="167"/>
      <c r="BA800" s="167"/>
      <c r="BB800" s="167"/>
      <c r="BC800" s="167"/>
      <c r="BD800" s="167"/>
      <c r="BE800" s="167"/>
      <c r="BF800" s="167"/>
      <c r="BG800" s="167"/>
      <c r="BH800" s="167"/>
      <c r="BI800" s="167"/>
      <c r="BJ800" s="167"/>
      <c r="BK800" s="167"/>
      <c r="BL800" s="167"/>
      <c r="BM800" s="167"/>
      <c r="BN800" s="167"/>
      <c r="BO800" s="167"/>
      <c r="BP800" s="167"/>
      <c r="BQ800" s="167"/>
      <c r="BR800" s="167"/>
      <c r="BS800" s="167"/>
      <c r="BT800" s="167"/>
      <c r="BU800" s="167"/>
      <c r="BV800" s="167"/>
      <c r="BW800" s="167"/>
      <c r="BX800" s="170"/>
      <c r="BY800" s="170"/>
      <c r="BZ800" s="170"/>
      <c r="CA800" s="170"/>
      <c r="CB800" s="170"/>
      <c r="CC800" s="170"/>
      <c r="CD800" s="170"/>
      <c r="CE800" s="170"/>
      <c r="CF800" s="170"/>
      <c r="CG800" s="171">
        <f t="shared" si="203"/>
        <v>0</v>
      </c>
      <c r="CH800" s="166"/>
      <c r="CI800" s="283"/>
      <c r="CJ800" s="172"/>
      <c r="CK800" s="154"/>
      <c r="CL800" s="154"/>
      <c r="CM800" s="154"/>
      <c r="CN800" s="154"/>
      <c r="CO800" s="154"/>
      <c r="CP800" s="273"/>
      <c r="CQ800" s="250"/>
      <c r="CR800" s="250"/>
      <c r="CS800" s="250"/>
      <c r="CT800" s="250"/>
      <c r="CU800" s="250"/>
      <c r="CV800" s="250"/>
      <c r="CW800" s="250"/>
      <c r="CX800" s="250"/>
      <c r="CY800" s="250" t="str">
        <f t="shared" si="204"/>
        <v/>
      </c>
      <c r="CZ800" s="178" t="str">
        <f t="shared" si="205"/>
        <v/>
      </c>
      <c r="DA800" s="178" t="str">
        <f t="shared" si="206"/>
        <v/>
      </c>
      <c r="DB800" s="243">
        <f t="shared" si="207"/>
        <v>0</v>
      </c>
      <c r="DC800" s="12">
        <f t="shared" si="208"/>
        <v>0</v>
      </c>
      <c r="DD800" s="271" t="str">
        <f t="shared" si="209"/>
        <v/>
      </c>
      <c r="DE800" s="271" t="str">
        <f t="shared" si="210"/>
        <v/>
      </c>
      <c r="DF800" s="167" t="str">
        <f t="shared" si="211"/>
        <v/>
      </c>
      <c r="DG800" s="271" t="str">
        <f t="shared" si="212"/>
        <v/>
      </c>
      <c r="DH800" s="243" t="str">
        <f t="shared" si="213"/>
        <v/>
      </c>
      <c r="DI800" s="281" t="str">
        <f t="shared" si="214"/>
        <v/>
      </c>
      <c r="DJ800" s="184"/>
      <c r="DK800" s="12" t="str">
        <f t="shared" si="215"/>
        <v/>
      </c>
      <c r="DL800" s="184"/>
      <c r="DM800" s="242" t="str">
        <f t="shared" si="216"/>
        <v/>
      </c>
      <c r="DN800" s="250">
        <f t="shared" si="217"/>
        <v>1</v>
      </c>
      <c r="DO800" s="250">
        <f t="shared" si="218"/>
        <v>1</v>
      </c>
      <c r="DP800" s="250">
        <f t="shared" si="219"/>
        <v>1</v>
      </c>
    </row>
    <row r="801" spans="3:120" ht="20.25" customHeight="1" x14ac:dyDescent="0.2">
      <c r="C801" s="282"/>
      <c r="G801" s="183"/>
      <c r="H801" s="271"/>
      <c r="I801" s="271"/>
      <c r="J801" s="271"/>
      <c r="K801" s="271"/>
      <c r="L801" s="185"/>
      <c r="M801" s="186"/>
      <c r="N801" s="187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53"/>
      <c r="Z801" s="153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53"/>
      <c r="AL801" s="153"/>
      <c r="AM801" s="178" t="str">
        <f t="shared" si="198"/>
        <v/>
      </c>
      <c r="AN801" s="178" t="str">
        <f t="shared" si="199"/>
        <v/>
      </c>
      <c r="AO801" s="214" t="str">
        <f t="shared" si="200"/>
        <v/>
      </c>
      <c r="AP801" s="168"/>
      <c r="AQ801" s="169"/>
      <c r="AR801" s="167" t="str">
        <f t="shared" si="201"/>
        <v/>
      </c>
      <c r="AS801" s="167" t="str">
        <f t="shared" si="202"/>
        <v/>
      </c>
      <c r="AT801" s="167"/>
      <c r="AU801" s="167"/>
      <c r="AV801" s="167"/>
      <c r="AW801" s="167"/>
      <c r="AX801" s="167"/>
      <c r="AY801" s="167"/>
      <c r="AZ801" s="167"/>
      <c r="BA801" s="167"/>
      <c r="BB801" s="167"/>
      <c r="BC801" s="167"/>
      <c r="BD801" s="167"/>
      <c r="BE801" s="167"/>
      <c r="BF801" s="167"/>
      <c r="BG801" s="167"/>
      <c r="BH801" s="167"/>
      <c r="BI801" s="167"/>
      <c r="BJ801" s="167"/>
      <c r="BK801" s="167"/>
      <c r="BL801" s="167"/>
      <c r="BM801" s="167"/>
      <c r="BN801" s="167"/>
      <c r="BO801" s="167"/>
      <c r="BP801" s="167"/>
      <c r="BQ801" s="167"/>
      <c r="BR801" s="167"/>
      <c r="BS801" s="167"/>
      <c r="BT801" s="167"/>
      <c r="BU801" s="167"/>
      <c r="BV801" s="167"/>
      <c r="BW801" s="167"/>
      <c r="BX801" s="170"/>
      <c r="BY801" s="170"/>
      <c r="BZ801" s="170"/>
      <c r="CA801" s="170"/>
      <c r="CB801" s="170"/>
      <c r="CC801" s="170"/>
      <c r="CD801" s="170"/>
      <c r="CE801" s="170"/>
      <c r="CF801" s="170"/>
      <c r="CG801" s="171">
        <f t="shared" si="203"/>
        <v>0</v>
      </c>
      <c r="CH801" s="166"/>
      <c r="CI801" s="283"/>
      <c r="CJ801" s="172"/>
      <c r="CK801" s="154"/>
      <c r="CL801" s="154"/>
      <c r="CM801" s="154"/>
      <c r="CN801" s="154"/>
      <c r="CO801" s="154"/>
      <c r="CP801" s="273"/>
      <c r="CQ801" s="250"/>
      <c r="CR801" s="250"/>
      <c r="CS801" s="250"/>
      <c r="CT801" s="250"/>
      <c r="CU801" s="250"/>
      <c r="CV801" s="250"/>
      <c r="CW801" s="250"/>
      <c r="CX801" s="250"/>
      <c r="CY801" s="250" t="str">
        <f t="shared" si="204"/>
        <v/>
      </c>
      <c r="CZ801" s="178" t="str">
        <f t="shared" si="205"/>
        <v/>
      </c>
      <c r="DA801" s="178" t="str">
        <f t="shared" si="206"/>
        <v/>
      </c>
      <c r="DB801" s="243">
        <f t="shared" si="207"/>
        <v>0</v>
      </c>
      <c r="DC801" s="12">
        <f t="shared" si="208"/>
        <v>0</v>
      </c>
      <c r="DD801" s="271" t="str">
        <f t="shared" si="209"/>
        <v/>
      </c>
      <c r="DE801" s="271" t="str">
        <f t="shared" si="210"/>
        <v/>
      </c>
      <c r="DF801" s="167" t="str">
        <f t="shared" si="211"/>
        <v/>
      </c>
      <c r="DG801" s="271" t="str">
        <f t="shared" si="212"/>
        <v/>
      </c>
      <c r="DH801" s="243" t="str">
        <f t="shared" si="213"/>
        <v/>
      </c>
      <c r="DI801" s="281" t="str">
        <f t="shared" si="214"/>
        <v/>
      </c>
      <c r="DJ801" s="184"/>
      <c r="DK801" s="12" t="str">
        <f t="shared" si="215"/>
        <v/>
      </c>
      <c r="DL801" s="184"/>
      <c r="DM801" s="242" t="str">
        <f t="shared" si="216"/>
        <v/>
      </c>
      <c r="DN801" s="250">
        <f t="shared" si="217"/>
        <v>1</v>
      </c>
      <c r="DO801" s="250">
        <f t="shared" si="218"/>
        <v>1</v>
      </c>
      <c r="DP801" s="250">
        <f t="shared" si="219"/>
        <v>1</v>
      </c>
    </row>
    <row r="802" spans="3:120" ht="20.25" customHeight="1" x14ac:dyDescent="0.2">
      <c r="C802" s="282"/>
      <c r="G802" s="183"/>
      <c r="H802" s="271"/>
      <c r="I802" s="271"/>
      <c r="J802" s="271"/>
      <c r="K802" s="271"/>
      <c r="L802" s="185"/>
      <c r="M802" s="186"/>
      <c r="N802" s="187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53"/>
      <c r="Z802" s="153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53"/>
      <c r="AL802" s="153"/>
      <c r="AM802" s="178" t="str">
        <f t="shared" si="198"/>
        <v/>
      </c>
      <c r="AN802" s="178" t="str">
        <f t="shared" si="199"/>
        <v/>
      </c>
      <c r="AO802" s="214" t="str">
        <f t="shared" si="200"/>
        <v/>
      </c>
      <c r="AP802" s="168"/>
      <c r="AQ802" s="169"/>
      <c r="AR802" s="167" t="str">
        <f t="shared" si="201"/>
        <v/>
      </c>
      <c r="AS802" s="167" t="str">
        <f t="shared" si="202"/>
        <v/>
      </c>
      <c r="AT802" s="167"/>
      <c r="AU802" s="167"/>
      <c r="AV802" s="167"/>
      <c r="AW802" s="167"/>
      <c r="AX802" s="167"/>
      <c r="AY802" s="167"/>
      <c r="AZ802" s="167"/>
      <c r="BA802" s="167"/>
      <c r="BB802" s="167"/>
      <c r="BC802" s="167"/>
      <c r="BD802" s="167"/>
      <c r="BE802" s="167"/>
      <c r="BF802" s="167"/>
      <c r="BG802" s="167"/>
      <c r="BH802" s="167"/>
      <c r="BI802" s="167"/>
      <c r="BJ802" s="167"/>
      <c r="BK802" s="167"/>
      <c r="BL802" s="167"/>
      <c r="BM802" s="167"/>
      <c r="BN802" s="167"/>
      <c r="BO802" s="167"/>
      <c r="BP802" s="167"/>
      <c r="BQ802" s="167"/>
      <c r="BR802" s="167"/>
      <c r="BS802" s="167"/>
      <c r="BT802" s="167"/>
      <c r="BU802" s="167"/>
      <c r="BV802" s="167"/>
      <c r="BW802" s="167"/>
      <c r="BX802" s="170"/>
      <c r="BY802" s="170"/>
      <c r="BZ802" s="170"/>
      <c r="CA802" s="170"/>
      <c r="CB802" s="170"/>
      <c r="CC802" s="170"/>
      <c r="CD802" s="170"/>
      <c r="CE802" s="170"/>
      <c r="CF802" s="170"/>
      <c r="CG802" s="171">
        <f t="shared" si="203"/>
        <v>0</v>
      </c>
      <c r="CH802" s="166"/>
      <c r="CI802" s="283"/>
      <c r="CJ802" s="172"/>
      <c r="CK802" s="154"/>
      <c r="CL802" s="154"/>
      <c r="CM802" s="154"/>
      <c r="CN802" s="154"/>
      <c r="CO802" s="154"/>
      <c r="CP802" s="273"/>
      <c r="CQ802" s="250"/>
      <c r="CR802" s="250"/>
      <c r="CS802" s="250"/>
      <c r="CT802" s="250"/>
      <c r="CU802" s="250"/>
      <c r="CV802" s="250"/>
      <c r="CW802" s="250"/>
      <c r="CX802" s="250"/>
      <c r="CY802" s="250" t="str">
        <f t="shared" si="204"/>
        <v/>
      </c>
      <c r="CZ802" s="178" t="str">
        <f t="shared" si="205"/>
        <v/>
      </c>
      <c r="DA802" s="178" t="str">
        <f t="shared" si="206"/>
        <v/>
      </c>
      <c r="DB802" s="243">
        <f t="shared" si="207"/>
        <v>0</v>
      </c>
      <c r="DC802" s="12">
        <f t="shared" si="208"/>
        <v>0</v>
      </c>
      <c r="DD802" s="271" t="str">
        <f t="shared" si="209"/>
        <v/>
      </c>
      <c r="DE802" s="271" t="str">
        <f t="shared" si="210"/>
        <v/>
      </c>
      <c r="DF802" s="167" t="str">
        <f t="shared" si="211"/>
        <v/>
      </c>
      <c r="DG802" s="271" t="str">
        <f t="shared" si="212"/>
        <v/>
      </c>
      <c r="DH802" s="243" t="str">
        <f t="shared" si="213"/>
        <v/>
      </c>
      <c r="DI802" s="281" t="str">
        <f t="shared" si="214"/>
        <v/>
      </c>
      <c r="DJ802" s="184"/>
      <c r="DK802" s="12" t="str">
        <f t="shared" si="215"/>
        <v/>
      </c>
      <c r="DL802" s="184"/>
      <c r="DM802" s="242" t="str">
        <f t="shared" si="216"/>
        <v/>
      </c>
      <c r="DN802" s="250">
        <f t="shared" si="217"/>
        <v>1</v>
      </c>
      <c r="DO802" s="250">
        <f t="shared" si="218"/>
        <v>1</v>
      </c>
      <c r="DP802" s="250">
        <f t="shared" si="219"/>
        <v>1</v>
      </c>
    </row>
    <row r="803" spans="3:120" ht="20.25" customHeight="1" x14ac:dyDescent="0.2">
      <c r="C803" s="282"/>
      <c r="G803" s="183"/>
      <c r="H803" s="271"/>
      <c r="I803" s="271"/>
      <c r="J803" s="271"/>
      <c r="K803" s="271"/>
      <c r="L803" s="185"/>
      <c r="M803" s="186"/>
      <c r="N803" s="187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53"/>
      <c r="Z803" s="153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53"/>
      <c r="AL803" s="153"/>
      <c r="AM803" s="178" t="str">
        <f t="shared" si="198"/>
        <v/>
      </c>
      <c r="AN803" s="178" t="str">
        <f t="shared" si="199"/>
        <v/>
      </c>
      <c r="AO803" s="214" t="str">
        <f t="shared" si="200"/>
        <v/>
      </c>
      <c r="AP803" s="168"/>
      <c r="AQ803" s="169"/>
      <c r="AR803" s="167" t="str">
        <f t="shared" si="201"/>
        <v/>
      </c>
      <c r="AS803" s="167" t="str">
        <f t="shared" si="202"/>
        <v/>
      </c>
      <c r="AT803" s="167"/>
      <c r="AU803" s="167"/>
      <c r="AV803" s="167"/>
      <c r="AW803" s="167"/>
      <c r="AX803" s="167"/>
      <c r="AY803" s="167"/>
      <c r="AZ803" s="167"/>
      <c r="BA803" s="167"/>
      <c r="BB803" s="167"/>
      <c r="BC803" s="167"/>
      <c r="BD803" s="167"/>
      <c r="BE803" s="167"/>
      <c r="BF803" s="167"/>
      <c r="BG803" s="167"/>
      <c r="BH803" s="167"/>
      <c r="BI803" s="167"/>
      <c r="BJ803" s="167"/>
      <c r="BK803" s="167"/>
      <c r="BL803" s="167"/>
      <c r="BM803" s="167"/>
      <c r="BN803" s="167"/>
      <c r="BO803" s="167"/>
      <c r="BP803" s="167"/>
      <c r="BQ803" s="167"/>
      <c r="BR803" s="167"/>
      <c r="BS803" s="167"/>
      <c r="BT803" s="167"/>
      <c r="BU803" s="167"/>
      <c r="BV803" s="167"/>
      <c r="BW803" s="167"/>
      <c r="BX803" s="170"/>
      <c r="BY803" s="170"/>
      <c r="BZ803" s="170"/>
      <c r="CA803" s="170"/>
      <c r="CB803" s="170"/>
      <c r="CC803" s="170"/>
      <c r="CD803" s="170"/>
      <c r="CE803" s="170"/>
      <c r="CF803" s="170"/>
      <c r="CG803" s="171">
        <f t="shared" si="203"/>
        <v>0</v>
      </c>
      <c r="CH803" s="166"/>
      <c r="CI803" s="283"/>
      <c r="CJ803" s="172"/>
      <c r="CK803" s="154"/>
      <c r="CL803" s="154"/>
      <c r="CM803" s="154"/>
      <c r="CN803" s="154"/>
      <c r="CO803" s="154"/>
      <c r="CP803" s="273"/>
      <c r="CQ803" s="250"/>
      <c r="CR803" s="250"/>
      <c r="CS803" s="250"/>
      <c r="CT803" s="250"/>
      <c r="CU803" s="250"/>
      <c r="CV803" s="250"/>
      <c r="CW803" s="250"/>
      <c r="CX803" s="250"/>
      <c r="CY803" s="250" t="str">
        <f t="shared" si="204"/>
        <v/>
      </c>
      <c r="CZ803" s="178" t="str">
        <f t="shared" si="205"/>
        <v/>
      </c>
      <c r="DA803" s="178" t="str">
        <f t="shared" si="206"/>
        <v/>
      </c>
      <c r="DB803" s="243">
        <f t="shared" si="207"/>
        <v>0</v>
      </c>
      <c r="DC803" s="12">
        <f t="shared" si="208"/>
        <v>0</v>
      </c>
      <c r="DD803" s="271" t="str">
        <f t="shared" si="209"/>
        <v/>
      </c>
      <c r="DE803" s="271" t="str">
        <f t="shared" si="210"/>
        <v/>
      </c>
      <c r="DF803" s="167" t="str">
        <f t="shared" si="211"/>
        <v/>
      </c>
      <c r="DG803" s="271" t="str">
        <f t="shared" si="212"/>
        <v/>
      </c>
      <c r="DH803" s="243" t="str">
        <f t="shared" si="213"/>
        <v/>
      </c>
      <c r="DI803" s="281" t="str">
        <f t="shared" si="214"/>
        <v/>
      </c>
      <c r="DJ803" s="184"/>
      <c r="DK803" s="12" t="str">
        <f t="shared" si="215"/>
        <v/>
      </c>
      <c r="DL803" s="184"/>
      <c r="DM803" s="242" t="str">
        <f t="shared" si="216"/>
        <v/>
      </c>
      <c r="DN803" s="250">
        <f t="shared" si="217"/>
        <v>1</v>
      </c>
      <c r="DO803" s="250">
        <f t="shared" si="218"/>
        <v>1</v>
      </c>
      <c r="DP803" s="250">
        <f t="shared" si="219"/>
        <v>1</v>
      </c>
    </row>
    <row r="804" spans="3:120" ht="20.25" customHeight="1" x14ac:dyDescent="0.2">
      <c r="C804" s="282"/>
      <c r="G804" s="183"/>
      <c r="H804" s="271"/>
      <c r="I804" s="271"/>
      <c r="J804" s="271"/>
      <c r="K804" s="271"/>
      <c r="L804" s="185"/>
      <c r="M804" s="186"/>
      <c r="N804" s="187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53"/>
      <c r="Z804" s="153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53"/>
      <c r="AL804" s="153"/>
      <c r="AM804" s="178" t="str">
        <f t="shared" si="198"/>
        <v/>
      </c>
      <c r="AN804" s="178" t="str">
        <f t="shared" si="199"/>
        <v/>
      </c>
      <c r="AO804" s="214" t="str">
        <f t="shared" si="200"/>
        <v/>
      </c>
      <c r="AP804" s="168"/>
      <c r="AQ804" s="169"/>
      <c r="AR804" s="167" t="str">
        <f t="shared" si="201"/>
        <v/>
      </c>
      <c r="AS804" s="167" t="str">
        <f t="shared" si="202"/>
        <v/>
      </c>
      <c r="AT804" s="167"/>
      <c r="AU804" s="167"/>
      <c r="AV804" s="167"/>
      <c r="AW804" s="167"/>
      <c r="AX804" s="167"/>
      <c r="AY804" s="167"/>
      <c r="AZ804" s="167"/>
      <c r="BA804" s="167"/>
      <c r="BB804" s="167"/>
      <c r="BC804" s="167"/>
      <c r="BD804" s="167"/>
      <c r="BE804" s="167"/>
      <c r="BF804" s="167"/>
      <c r="BG804" s="167"/>
      <c r="BH804" s="167"/>
      <c r="BI804" s="167"/>
      <c r="BJ804" s="167"/>
      <c r="BK804" s="167"/>
      <c r="BL804" s="167"/>
      <c r="BM804" s="167"/>
      <c r="BN804" s="167"/>
      <c r="BO804" s="167"/>
      <c r="BP804" s="167"/>
      <c r="BQ804" s="167"/>
      <c r="BR804" s="167"/>
      <c r="BS804" s="167"/>
      <c r="BT804" s="167"/>
      <c r="BU804" s="167"/>
      <c r="BV804" s="167"/>
      <c r="BW804" s="167"/>
      <c r="BX804" s="170"/>
      <c r="BY804" s="170"/>
      <c r="BZ804" s="170"/>
      <c r="CA804" s="170"/>
      <c r="CB804" s="170"/>
      <c r="CC804" s="170"/>
      <c r="CD804" s="170"/>
      <c r="CE804" s="170"/>
      <c r="CF804" s="170"/>
      <c r="CG804" s="171">
        <f t="shared" si="203"/>
        <v>0</v>
      </c>
      <c r="CH804" s="166"/>
      <c r="CI804" s="283"/>
      <c r="CJ804" s="172"/>
      <c r="CK804" s="154"/>
      <c r="CL804" s="154"/>
      <c r="CM804" s="154"/>
      <c r="CN804" s="154"/>
      <c r="CO804" s="154"/>
      <c r="CP804" s="273"/>
      <c r="CQ804" s="250"/>
      <c r="CR804" s="250"/>
      <c r="CS804" s="250"/>
      <c r="CT804" s="250"/>
      <c r="CU804" s="250"/>
      <c r="CV804" s="250"/>
      <c r="CW804" s="250"/>
      <c r="CX804" s="250"/>
      <c r="CY804" s="250" t="str">
        <f t="shared" si="204"/>
        <v/>
      </c>
      <c r="CZ804" s="178" t="str">
        <f t="shared" si="205"/>
        <v/>
      </c>
      <c r="DA804" s="178" t="str">
        <f t="shared" si="206"/>
        <v/>
      </c>
      <c r="DB804" s="243">
        <f t="shared" si="207"/>
        <v>0</v>
      </c>
      <c r="DC804" s="12">
        <f t="shared" si="208"/>
        <v>0</v>
      </c>
      <c r="DD804" s="271" t="str">
        <f t="shared" si="209"/>
        <v/>
      </c>
      <c r="DE804" s="271" t="str">
        <f t="shared" si="210"/>
        <v/>
      </c>
      <c r="DF804" s="167" t="str">
        <f t="shared" si="211"/>
        <v/>
      </c>
      <c r="DG804" s="271" t="str">
        <f t="shared" si="212"/>
        <v/>
      </c>
      <c r="DH804" s="243" t="str">
        <f t="shared" si="213"/>
        <v/>
      </c>
      <c r="DI804" s="281" t="str">
        <f t="shared" si="214"/>
        <v/>
      </c>
      <c r="DJ804" s="184"/>
      <c r="DK804" s="12" t="str">
        <f t="shared" si="215"/>
        <v/>
      </c>
      <c r="DL804" s="184"/>
      <c r="DM804" s="242" t="str">
        <f t="shared" si="216"/>
        <v/>
      </c>
      <c r="DN804" s="250">
        <f t="shared" si="217"/>
        <v>1</v>
      </c>
      <c r="DO804" s="250">
        <f t="shared" si="218"/>
        <v>1</v>
      </c>
      <c r="DP804" s="250">
        <f t="shared" si="219"/>
        <v>1</v>
      </c>
    </row>
    <row r="805" spans="3:120" ht="20.25" customHeight="1" x14ac:dyDescent="0.2">
      <c r="C805" s="282"/>
      <c r="G805" s="183"/>
      <c r="H805" s="271"/>
      <c r="I805" s="271"/>
      <c r="J805" s="271"/>
      <c r="K805" s="271"/>
      <c r="L805" s="185"/>
      <c r="M805" s="186"/>
      <c r="N805" s="187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53"/>
      <c r="Z805" s="153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53"/>
      <c r="AL805" s="153"/>
      <c r="AM805" s="178" t="str">
        <f t="shared" si="198"/>
        <v/>
      </c>
      <c r="AN805" s="178" t="str">
        <f t="shared" si="199"/>
        <v/>
      </c>
      <c r="AO805" s="214" t="str">
        <f t="shared" si="200"/>
        <v/>
      </c>
      <c r="AP805" s="168"/>
      <c r="AQ805" s="169"/>
      <c r="AR805" s="167" t="str">
        <f t="shared" si="201"/>
        <v/>
      </c>
      <c r="AS805" s="167" t="str">
        <f t="shared" si="202"/>
        <v/>
      </c>
      <c r="AT805" s="167"/>
      <c r="AU805" s="167"/>
      <c r="AV805" s="167"/>
      <c r="AW805" s="167"/>
      <c r="AX805" s="167"/>
      <c r="AY805" s="167"/>
      <c r="AZ805" s="167"/>
      <c r="BA805" s="167"/>
      <c r="BB805" s="167"/>
      <c r="BC805" s="167"/>
      <c r="BD805" s="167"/>
      <c r="BE805" s="167"/>
      <c r="BF805" s="167"/>
      <c r="BG805" s="167"/>
      <c r="BH805" s="167"/>
      <c r="BI805" s="167"/>
      <c r="BJ805" s="167"/>
      <c r="BK805" s="167"/>
      <c r="BL805" s="167"/>
      <c r="BM805" s="167"/>
      <c r="BN805" s="167"/>
      <c r="BO805" s="167"/>
      <c r="BP805" s="167"/>
      <c r="BQ805" s="167"/>
      <c r="BR805" s="167"/>
      <c r="BS805" s="167"/>
      <c r="BT805" s="167"/>
      <c r="BU805" s="167"/>
      <c r="BV805" s="167"/>
      <c r="BW805" s="167"/>
      <c r="BX805" s="170"/>
      <c r="BY805" s="170"/>
      <c r="BZ805" s="170"/>
      <c r="CA805" s="170"/>
      <c r="CB805" s="170"/>
      <c r="CC805" s="170"/>
      <c r="CD805" s="170"/>
      <c r="CE805" s="170"/>
      <c r="CF805" s="170"/>
      <c r="CG805" s="171">
        <f t="shared" si="203"/>
        <v>0</v>
      </c>
      <c r="CH805" s="166"/>
      <c r="CI805" s="283"/>
      <c r="CJ805" s="172"/>
      <c r="CK805" s="154"/>
      <c r="CL805" s="154"/>
      <c r="CM805" s="154"/>
      <c r="CN805" s="154"/>
      <c r="CO805" s="154"/>
      <c r="CP805" s="273"/>
      <c r="CQ805" s="250"/>
      <c r="CR805" s="250"/>
      <c r="CS805" s="250"/>
      <c r="CT805" s="250"/>
      <c r="CU805" s="250"/>
      <c r="CV805" s="250"/>
      <c r="CW805" s="250"/>
      <c r="CX805" s="250"/>
      <c r="CY805" s="250" t="str">
        <f t="shared" si="204"/>
        <v/>
      </c>
      <c r="CZ805" s="178" t="str">
        <f t="shared" si="205"/>
        <v/>
      </c>
      <c r="DA805" s="178" t="str">
        <f t="shared" si="206"/>
        <v/>
      </c>
      <c r="DB805" s="243">
        <f t="shared" si="207"/>
        <v>0</v>
      </c>
      <c r="DC805" s="12">
        <f t="shared" si="208"/>
        <v>0</v>
      </c>
      <c r="DD805" s="271" t="str">
        <f t="shared" si="209"/>
        <v/>
      </c>
      <c r="DE805" s="271" t="str">
        <f t="shared" si="210"/>
        <v/>
      </c>
      <c r="DF805" s="167" t="str">
        <f t="shared" si="211"/>
        <v/>
      </c>
      <c r="DG805" s="271" t="str">
        <f t="shared" si="212"/>
        <v/>
      </c>
      <c r="DH805" s="243" t="str">
        <f t="shared" si="213"/>
        <v/>
      </c>
      <c r="DI805" s="281" t="str">
        <f t="shared" si="214"/>
        <v/>
      </c>
      <c r="DJ805" s="184"/>
      <c r="DK805" s="12" t="str">
        <f t="shared" si="215"/>
        <v/>
      </c>
      <c r="DL805" s="184"/>
      <c r="DM805" s="242" t="str">
        <f t="shared" si="216"/>
        <v/>
      </c>
      <c r="DN805" s="250">
        <f t="shared" si="217"/>
        <v>1</v>
      </c>
      <c r="DO805" s="250">
        <f t="shared" si="218"/>
        <v>1</v>
      </c>
      <c r="DP805" s="250">
        <f t="shared" si="219"/>
        <v>1</v>
      </c>
    </row>
    <row r="806" spans="3:120" ht="20.25" customHeight="1" x14ac:dyDescent="0.2">
      <c r="C806" s="282"/>
      <c r="G806" s="183"/>
      <c r="H806" s="271"/>
      <c r="I806" s="271"/>
      <c r="J806" s="271"/>
      <c r="K806" s="271"/>
      <c r="L806" s="185"/>
      <c r="M806" s="186"/>
      <c r="N806" s="187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53"/>
      <c r="Z806" s="153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53"/>
      <c r="AL806" s="153"/>
      <c r="AM806" s="178" t="str">
        <f t="shared" si="198"/>
        <v/>
      </c>
      <c r="AN806" s="178" t="str">
        <f t="shared" si="199"/>
        <v/>
      </c>
      <c r="AO806" s="214" t="str">
        <f t="shared" si="200"/>
        <v/>
      </c>
      <c r="AP806" s="168"/>
      <c r="AQ806" s="169"/>
      <c r="AR806" s="167" t="str">
        <f t="shared" si="201"/>
        <v/>
      </c>
      <c r="AS806" s="167" t="str">
        <f t="shared" si="202"/>
        <v/>
      </c>
      <c r="AT806" s="167"/>
      <c r="AU806" s="167"/>
      <c r="AV806" s="167"/>
      <c r="AW806" s="167"/>
      <c r="AX806" s="167"/>
      <c r="AY806" s="167"/>
      <c r="AZ806" s="167"/>
      <c r="BA806" s="167"/>
      <c r="BB806" s="167"/>
      <c r="BC806" s="167"/>
      <c r="BD806" s="167"/>
      <c r="BE806" s="167"/>
      <c r="BF806" s="167"/>
      <c r="BG806" s="167"/>
      <c r="BH806" s="167"/>
      <c r="BI806" s="167"/>
      <c r="BJ806" s="167"/>
      <c r="BK806" s="167"/>
      <c r="BL806" s="167"/>
      <c r="BM806" s="167"/>
      <c r="BN806" s="167"/>
      <c r="BO806" s="167"/>
      <c r="BP806" s="167"/>
      <c r="BQ806" s="167"/>
      <c r="BR806" s="167"/>
      <c r="BS806" s="167"/>
      <c r="BT806" s="167"/>
      <c r="BU806" s="167"/>
      <c r="BV806" s="167"/>
      <c r="BW806" s="167"/>
      <c r="BX806" s="170"/>
      <c r="BY806" s="170"/>
      <c r="BZ806" s="170"/>
      <c r="CA806" s="170"/>
      <c r="CB806" s="170"/>
      <c r="CC806" s="170"/>
      <c r="CD806" s="170"/>
      <c r="CE806" s="170"/>
      <c r="CF806" s="170"/>
      <c r="CG806" s="171">
        <f t="shared" si="203"/>
        <v>0</v>
      </c>
      <c r="CH806" s="166"/>
      <c r="CI806" s="283"/>
      <c r="CJ806" s="172"/>
      <c r="CK806" s="154"/>
      <c r="CL806" s="154"/>
      <c r="CM806" s="154"/>
      <c r="CN806" s="154"/>
      <c r="CO806" s="154"/>
      <c r="CP806" s="273"/>
      <c r="CQ806" s="250"/>
      <c r="CR806" s="250"/>
      <c r="CS806" s="250"/>
      <c r="CT806" s="250"/>
      <c r="CU806" s="250"/>
      <c r="CV806" s="250"/>
      <c r="CW806" s="250"/>
      <c r="CX806" s="250"/>
      <c r="CY806" s="250" t="str">
        <f t="shared" si="204"/>
        <v/>
      </c>
      <c r="CZ806" s="178" t="str">
        <f t="shared" si="205"/>
        <v/>
      </c>
      <c r="DA806" s="178" t="str">
        <f t="shared" si="206"/>
        <v/>
      </c>
      <c r="DB806" s="243">
        <f t="shared" si="207"/>
        <v>0</v>
      </c>
      <c r="DC806" s="12">
        <f t="shared" si="208"/>
        <v>0</v>
      </c>
      <c r="DD806" s="271" t="str">
        <f t="shared" si="209"/>
        <v/>
      </c>
      <c r="DE806" s="271" t="str">
        <f t="shared" si="210"/>
        <v/>
      </c>
      <c r="DF806" s="167" t="str">
        <f t="shared" si="211"/>
        <v/>
      </c>
      <c r="DG806" s="271" t="str">
        <f t="shared" si="212"/>
        <v/>
      </c>
      <c r="DH806" s="243" t="str">
        <f t="shared" si="213"/>
        <v/>
      </c>
      <c r="DI806" s="281" t="str">
        <f t="shared" si="214"/>
        <v/>
      </c>
      <c r="DJ806" s="184"/>
      <c r="DK806" s="12" t="str">
        <f t="shared" si="215"/>
        <v/>
      </c>
      <c r="DL806" s="184"/>
      <c r="DM806" s="242" t="str">
        <f t="shared" si="216"/>
        <v/>
      </c>
      <c r="DN806" s="250">
        <f t="shared" si="217"/>
        <v>1</v>
      </c>
      <c r="DO806" s="250">
        <f t="shared" si="218"/>
        <v>1</v>
      </c>
      <c r="DP806" s="250">
        <f t="shared" si="219"/>
        <v>1</v>
      </c>
    </row>
    <row r="807" spans="3:120" ht="20.25" customHeight="1" x14ac:dyDescent="0.2">
      <c r="C807" s="282"/>
      <c r="G807" s="183"/>
      <c r="H807" s="271"/>
      <c r="I807" s="271"/>
      <c r="J807" s="271"/>
      <c r="K807" s="271"/>
      <c r="L807" s="185"/>
      <c r="M807" s="186"/>
      <c r="N807" s="187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53"/>
      <c r="Z807" s="153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53"/>
      <c r="AL807" s="153"/>
      <c r="AM807" s="178" t="str">
        <f t="shared" si="198"/>
        <v/>
      </c>
      <c r="AN807" s="178" t="str">
        <f t="shared" si="199"/>
        <v/>
      </c>
      <c r="AO807" s="214" t="str">
        <f t="shared" si="200"/>
        <v/>
      </c>
      <c r="AP807" s="168"/>
      <c r="AQ807" s="169"/>
      <c r="AR807" s="167" t="str">
        <f t="shared" si="201"/>
        <v/>
      </c>
      <c r="AS807" s="167" t="str">
        <f t="shared" si="202"/>
        <v/>
      </c>
      <c r="AT807" s="167"/>
      <c r="AU807" s="167"/>
      <c r="AV807" s="167"/>
      <c r="AW807" s="167"/>
      <c r="AX807" s="167"/>
      <c r="AY807" s="167"/>
      <c r="AZ807" s="167"/>
      <c r="BA807" s="167"/>
      <c r="BB807" s="167"/>
      <c r="BC807" s="167"/>
      <c r="BD807" s="167"/>
      <c r="BE807" s="167"/>
      <c r="BF807" s="167"/>
      <c r="BG807" s="167"/>
      <c r="BH807" s="167"/>
      <c r="BI807" s="167"/>
      <c r="BJ807" s="167"/>
      <c r="BK807" s="167"/>
      <c r="BL807" s="167"/>
      <c r="BM807" s="167"/>
      <c r="BN807" s="167"/>
      <c r="BO807" s="167"/>
      <c r="BP807" s="167"/>
      <c r="BQ807" s="167"/>
      <c r="BR807" s="167"/>
      <c r="BS807" s="167"/>
      <c r="BT807" s="167"/>
      <c r="BU807" s="167"/>
      <c r="BV807" s="167"/>
      <c r="BW807" s="167"/>
      <c r="BX807" s="170"/>
      <c r="BY807" s="170"/>
      <c r="BZ807" s="170"/>
      <c r="CA807" s="170"/>
      <c r="CB807" s="170"/>
      <c r="CC807" s="170"/>
      <c r="CD807" s="170"/>
      <c r="CE807" s="170"/>
      <c r="CF807" s="170"/>
      <c r="CG807" s="171">
        <f t="shared" si="203"/>
        <v>0</v>
      </c>
      <c r="CH807" s="166"/>
      <c r="CI807" s="283"/>
      <c r="CJ807" s="172"/>
      <c r="CK807" s="154"/>
      <c r="CL807" s="154"/>
      <c r="CM807" s="154"/>
      <c r="CN807" s="154"/>
      <c r="CO807" s="154"/>
      <c r="CP807" s="273"/>
      <c r="CQ807" s="250"/>
      <c r="CR807" s="250"/>
      <c r="CS807" s="250"/>
      <c r="CT807" s="250"/>
      <c r="CU807" s="250"/>
      <c r="CV807" s="250"/>
      <c r="CW807" s="250"/>
      <c r="CX807" s="250"/>
      <c r="CY807" s="250" t="str">
        <f t="shared" si="204"/>
        <v/>
      </c>
      <c r="CZ807" s="178" t="str">
        <f t="shared" si="205"/>
        <v/>
      </c>
      <c r="DA807" s="178" t="str">
        <f t="shared" si="206"/>
        <v/>
      </c>
      <c r="DB807" s="243">
        <f t="shared" si="207"/>
        <v>0</v>
      </c>
      <c r="DC807" s="12">
        <f t="shared" si="208"/>
        <v>0</v>
      </c>
      <c r="DD807" s="271" t="str">
        <f t="shared" si="209"/>
        <v/>
      </c>
      <c r="DE807" s="271" t="str">
        <f t="shared" si="210"/>
        <v/>
      </c>
      <c r="DF807" s="167" t="str">
        <f t="shared" si="211"/>
        <v/>
      </c>
      <c r="DG807" s="271" t="str">
        <f t="shared" si="212"/>
        <v/>
      </c>
      <c r="DH807" s="243" t="str">
        <f t="shared" si="213"/>
        <v/>
      </c>
      <c r="DI807" s="281" t="str">
        <f t="shared" si="214"/>
        <v/>
      </c>
      <c r="DJ807" s="184"/>
      <c r="DK807" s="12" t="str">
        <f t="shared" si="215"/>
        <v/>
      </c>
      <c r="DL807" s="184"/>
      <c r="DM807" s="242" t="str">
        <f t="shared" si="216"/>
        <v/>
      </c>
      <c r="DN807" s="250">
        <f t="shared" si="217"/>
        <v>1</v>
      </c>
      <c r="DO807" s="250">
        <f t="shared" si="218"/>
        <v>1</v>
      </c>
      <c r="DP807" s="250">
        <f t="shared" si="219"/>
        <v>1</v>
      </c>
    </row>
    <row r="808" spans="3:120" ht="20.25" customHeight="1" x14ac:dyDescent="0.2">
      <c r="C808" s="282"/>
      <c r="G808" s="183"/>
      <c r="H808" s="271"/>
      <c r="I808" s="271"/>
      <c r="J808" s="271"/>
      <c r="K808" s="271"/>
      <c r="L808" s="185"/>
      <c r="M808" s="186"/>
      <c r="N808" s="187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53"/>
      <c r="Z808" s="153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53"/>
      <c r="AL808" s="153"/>
      <c r="AM808" s="178" t="str">
        <f t="shared" si="198"/>
        <v/>
      </c>
      <c r="AN808" s="178" t="str">
        <f t="shared" si="199"/>
        <v/>
      </c>
      <c r="AO808" s="214" t="str">
        <f t="shared" si="200"/>
        <v/>
      </c>
      <c r="AP808" s="168"/>
      <c r="AQ808" s="169"/>
      <c r="AR808" s="167" t="str">
        <f t="shared" si="201"/>
        <v/>
      </c>
      <c r="AS808" s="167" t="str">
        <f t="shared" si="202"/>
        <v/>
      </c>
      <c r="AT808" s="167"/>
      <c r="AU808" s="167"/>
      <c r="AV808" s="167"/>
      <c r="AW808" s="167"/>
      <c r="AX808" s="167"/>
      <c r="AY808" s="167"/>
      <c r="AZ808" s="167"/>
      <c r="BA808" s="167"/>
      <c r="BB808" s="167"/>
      <c r="BC808" s="167"/>
      <c r="BD808" s="167"/>
      <c r="BE808" s="167"/>
      <c r="BF808" s="167"/>
      <c r="BG808" s="167"/>
      <c r="BH808" s="167"/>
      <c r="BI808" s="167"/>
      <c r="BJ808" s="167"/>
      <c r="BK808" s="167"/>
      <c r="BL808" s="167"/>
      <c r="BM808" s="167"/>
      <c r="BN808" s="167"/>
      <c r="BO808" s="167"/>
      <c r="BP808" s="167"/>
      <c r="BQ808" s="167"/>
      <c r="BR808" s="167"/>
      <c r="BS808" s="167"/>
      <c r="BT808" s="167"/>
      <c r="BU808" s="167"/>
      <c r="BV808" s="167"/>
      <c r="BW808" s="167"/>
      <c r="BX808" s="170"/>
      <c r="BY808" s="170"/>
      <c r="BZ808" s="170"/>
      <c r="CA808" s="170"/>
      <c r="CB808" s="170"/>
      <c r="CC808" s="170"/>
      <c r="CD808" s="170"/>
      <c r="CE808" s="170"/>
      <c r="CF808" s="170"/>
      <c r="CG808" s="171">
        <f t="shared" si="203"/>
        <v>0</v>
      </c>
      <c r="CH808" s="166"/>
      <c r="CI808" s="283"/>
      <c r="CJ808" s="172"/>
      <c r="CK808" s="154"/>
      <c r="CL808" s="154"/>
      <c r="CM808" s="154"/>
      <c r="CN808" s="154"/>
      <c r="CO808" s="154"/>
      <c r="CP808" s="273"/>
      <c r="CQ808" s="250"/>
      <c r="CR808" s="250"/>
      <c r="CS808" s="250"/>
      <c r="CT808" s="250"/>
      <c r="CU808" s="250"/>
      <c r="CV808" s="250"/>
      <c r="CW808" s="250"/>
      <c r="CX808" s="250"/>
      <c r="CY808" s="250" t="str">
        <f t="shared" si="204"/>
        <v/>
      </c>
      <c r="CZ808" s="178" t="str">
        <f t="shared" si="205"/>
        <v/>
      </c>
      <c r="DA808" s="178" t="str">
        <f t="shared" si="206"/>
        <v/>
      </c>
      <c r="DB808" s="243">
        <f t="shared" si="207"/>
        <v>0</v>
      </c>
      <c r="DC808" s="12">
        <f t="shared" si="208"/>
        <v>0</v>
      </c>
      <c r="DD808" s="271" t="str">
        <f t="shared" si="209"/>
        <v/>
      </c>
      <c r="DE808" s="271" t="str">
        <f t="shared" si="210"/>
        <v/>
      </c>
      <c r="DF808" s="167" t="str">
        <f t="shared" si="211"/>
        <v/>
      </c>
      <c r="DG808" s="271" t="str">
        <f t="shared" si="212"/>
        <v/>
      </c>
      <c r="DH808" s="243" t="str">
        <f t="shared" si="213"/>
        <v/>
      </c>
      <c r="DI808" s="281" t="str">
        <f t="shared" si="214"/>
        <v/>
      </c>
      <c r="DJ808" s="184"/>
      <c r="DK808" s="12" t="str">
        <f t="shared" si="215"/>
        <v/>
      </c>
      <c r="DL808" s="184"/>
      <c r="DM808" s="242" t="str">
        <f t="shared" si="216"/>
        <v/>
      </c>
      <c r="DN808" s="250">
        <f t="shared" si="217"/>
        <v>1</v>
      </c>
      <c r="DO808" s="250">
        <f t="shared" si="218"/>
        <v>1</v>
      </c>
      <c r="DP808" s="250">
        <f t="shared" si="219"/>
        <v>1</v>
      </c>
    </row>
    <row r="809" spans="3:120" ht="20.25" customHeight="1" x14ac:dyDescent="0.2">
      <c r="C809" s="282"/>
      <c r="G809" s="183"/>
      <c r="H809" s="271"/>
      <c r="I809" s="271"/>
      <c r="J809" s="271"/>
      <c r="K809" s="271"/>
      <c r="L809" s="185"/>
      <c r="M809" s="186"/>
      <c r="N809" s="187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53"/>
      <c r="Z809" s="153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53"/>
      <c r="AL809" s="153"/>
      <c r="AM809" s="178" t="str">
        <f t="shared" si="198"/>
        <v/>
      </c>
      <c r="AN809" s="178" t="str">
        <f t="shared" si="199"/>
        <v/>
      </c>
      <c r="AO809" s="214" t="str">
        <f t="shared" si="200"/>
        <v/>
      </c>
      <c r="AP809" s="168"/>
      <c r="AQ809" s="169"/>
      <c r="AR809" s="167" t="str">
        <f t="shared" si="201"/>
        <v/>
      </c>
      <c r="AS809" s="167" t="str">
        <f t="shared" si="202"/>
        <v/>
      </c>
      <c r="AT809" s="167"/>
      <c r="AU809" s="167"/>
      <c r="AV809" s="167"/>
      <c r="AW809" s="167"/>
      <c r="AX809" s="167"/>
      <c r="AY809" s="167"/>
      <c r="AZ809" s="167"/>
      <c r="BA809" s="167"/>
      <c r="BB809" s="167"/>
      <c r="BC809" s="167"/>
      <c r="BD809" s="167"/>
      <c r="BE809" s="167"/>
      <c r="BF809" s="167"/>
      <c r="BG809" s="167"/>
      <c r="BH809" s="167"/>
      <c r="BI809" s="167"/>
      <c r="BJ809" s="167"/>
      <c r="BK809" s="167"/>
      <c r="BL809" s="167"/>
      <c r="BM809" s="167"/>
      <c r="BN809" s="167"/>
      <c r="BO809" s="167"/>
      <c r="BP809" s="167"/>
      <c r="BQ809" s="167"/>
      <c r="BR809" s="167"/>
      <c r="BS809" s="167"/>
      <c r="BT809" s="167"/>
      <c r="BU809" s="167"/>
      <c r="BV809" s="167"/>
      <c r="BW809" s="167"/>
      <c r="BX809" s="170"/>
      <c r="BY809" s="170"/>
      <c r="BZ809" s="170"/>
      <c r="CA809" s="170"/>
      <c r="CB809" s="170"/>
      <c r="CC809" s="170"/>
      <c r="CD809" s="170"/>
      <c r="CE809" s="170"/>
      <c r="CF809" s="170"/>
      <c r="CG809" s="171">
        <f t="shared" si="203"/>
        <v>0</v>
      </c>
      <c r="CH809" s="166"/>
      <c r="CI809" s="283"/>
      <c r="CJ809" s="172"/>
      <c r="CK809" s="154"/>
      <c r="CL809" s="154"/>
      <c r="CM809" s="154"/>
      <c r="CN809" s="154"/>
      <c r="CO809" s="154"/>
      <c r="CP809" s="273"/>
      <c r="CQ809" s="250"/>
      <c r="CR809" s="250"/>
      <c r="CS809" s="250"/>
      <c r="CT809" s="250"/>
      <c r="CU809" s="250"/>
      <c r="CV809" s="250"/>
      <c r="CW809" s="250"/>
      <c r="CX809" s="250"/>
      <c r="CY809" s="250" t="str">
        <f t="shared" si="204"/>
        <v/>
      </c>
      <c r="CZ809" s="178" t="str">
        <f t="shared" si="205"/>
        <v/>
      </c>
      <c r="DA809" s="178" t="str">
        <f t="shared" si="206"/>
        <v/>
      </c>
      <c r="DB809" s="243">
        <f t="shared" si="207"/>
        <v>0</v>
      </c>
      <c r="DC809" s="12">
        <f t="shared" si="208"/>
        <v>0</v>
      </c>
      <c r="DD809" s="271" t="str">
        <f t="shared" si="209"/>
        <v/>
      </c>
      <c r="DE809" s="271" t="str">
        <f t="shared" si="210"/>
        <v/>
      </c>
      <c r="DF809" s="167" t="str">
        <f t="shared" si="211"/>
        <v/>
      </c>
      <c r="DG809" s="271" t="str">
        <f t="shared" si="212"/>
        <v/>
      </c>
      <c r="DH809" s="243" t="str">
        <f t="shared" si="213"/>
        <v/>
      </c>
      <c r="DI809" s="281" t="str">
        <f t="shared" si="214"/>
        <v/>
      </c>
      <c r="DJ809" s="184"/>
      <c r="DK809" s="12" t="str">
        <f t="shared" si="215"/>
        <v/>
      </c>
      <c r="DL809" s="184"/>
      <c r="DM809" s="242" t="str">
        <f t="shared" si="216"/>
        <v/>
      </c>
      <c r="DN809" s="250">
        <f t="shared" si="217"/>
        <v>1</v>
      </c>
      <c r="DO809" s="250">
        <f t="shared" si="218"/>
        <v>1</v>
      </c>
      <c r="DP809" s="250">
        <f t="shared" si="219"/>
        <v>1</v>
      </c>
    </row>
    <row r="810" spans="3:120" ht="20.25" customHeight="1" x14ac:dyDescent="0.2">
      <c r="C810" s="282"/>
      <c r="G810" s="183"/>
      <c r="H810" s="271"/>
      <c r="I810" s="271"/>
      <c r="J810" s="271"/>
      <c r="K810" s="271"/>
      <c r="L810" s="185"/>
      <c r="M810" s="186"/>
      <c r="N810" s="187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53"/>
      <c r="Z810" s="153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53"/>
      <c r="AL810" s="153"/>
      <c r="AM810" s="178" t="str">
        <f t="shared" si="198"/>
        <v/>
      </c>
      <c r="AN810" s="178" t="str">
        <f t="shared" si="199"/>
        <v/>
      </c>
      <c r="AO810" s="214" t="str">
        <f t="shared" si="200"/>
        <v/>
      </c>
      <c r="AP810" s="168"/>
      <c r="AQ810" s="169"/>
      <c r="AR810" s="167" t="str">
        <f t="shared" si="201"/>
        <v/>
      </c>
      <c r="AS810" s="167" t="str">
        <f t="shared" si="202"/>
        <v/>
      </c>
      <c r="AT810" s="167"/>
      <c r="AU810" s="167"/>
      <c r="AV810" s="167"/>
      <c r="AW810" s="167"/>
      <c r="AX810" s="167"/>
      <c r="AY810" s="167"/>
      <c r="AZ810" s="167"/>
      <c r="BA810" s="167"/>
      <c r="BB810" s="167"/>
      <c r="BC810" s="167"/>
      <c r="BD810" s="167"/>
      <c r="BE810" s="167"/>
      <c r="BF810" s="167"/>
      <c r="BG810" s="167"/>
      <c r="BH810" s="167"/>
      <c r="BI810" s="167"/>
      <c r="BJ810" s="167"/>
      <c r="BK810" s="167"/>
      <c r="BL810" s="167"/>
      <c r="BM810" s="167"/>
      <c r="BN810" s="167"/>
      <c r="BO810" s="167"/>
      <c r="BP810" s="167"/>
      <c r="BQ810" s="167"/>
      <c r="BR810" s="167"/>
      <c r="BS810" s="167"/>
      <c r="BT810" s="167"/>
      <c r="BU810" s="167"/>
      <c r="BV810" s="167"/>
      <c r="BW810" s="167"/>
      <c r="BX810" s="170"/>
      <c r="BY810" s="170"/>
      <c r="BZ810" s="170"/>
      <c r="CA810" s="170"/>
      <c r="CB810" s="170"/>
      <c r="CC810" s="170"/>
      <c r="CD810" s="170"/>
      <c r="CE810" s="170"/>
      <c r="CF810" s="170"/>
      <c r="CG810" s="171">
        <f t="shared" si="203"/>
        <v>0</v>
      </c>
      <c r="CH810" s="166"/>
      <c r="CI810" s="283"/>
      <c r="CJ810" s="172"/>
      <c r="CK810" s="154"/>
      <c r="CL810" s="154"/>
      <c r="CM810" s="154"/>
      <c r="CN810" s="154"/>
      <c r="CO810" s="154"/>
      <c r="CP810" s="273"/>
      <c r="CQ810" s="250"/>
      <c r="CR810" s="250"/>
      <c r="CS810" s="250"/>
      <c r="CT810" s="250"/>
      <c r="CU810" s="250"/>
      <c r="CV810" s="250"/>
      <c r="CW810" s="250"/>
      <c r="CX810" s="250"/>
      <c r="CY810" s="250" t="str">
        <f t="shared" si="204"/>
        <v/>
      </c>
      <c r="CZ810" s="178" t="str">
        <f t="shared" si="205"/>
        <v/>
      </c>
      <c r="DA810" s="178" t="str">
        <f t="shared" si="206"/>
        <v/>
      </c>
      <c r="DB810" s="243">
        <f t="shared" si="207"/>
        <v>0</v>
      </c>
      <c r="DC810" s="12">
        <f t="shared" si="208"/>
        <v>0</v>
      </c>
      <c r="DD810" s="271" t="str">
        <f t="shared" si="209"/>
        <v/>
      </c>
      <c r="DE810" s="271" t="str">
        <f t="shared" si="210"/>
        <v/>
      </c>
      <c r="DF810" s="167" t="str">
        <f t="shared" si="211"/>
        <v/>
      </c>
      <c r="DG810" s="271" t="str">
        <f t="shared" si="212"/>
        <v/>
      </c>
      <c r="DH810" s="243" t="str">
        <f t="shared" si="213"/>
        <v/>
      </c>
      <c r="DI810" s="281" t="str">
        <f t="shared" si="214"/>
        <v/>
      </c>
      <c r="DJ810" s="184"/>
      <c r="DK810" s="12" t="str">
        <f t="shared" si="215"/>
        <v/>
      </c>
      <c r="DL810" s="184"/>
      <c r="DM810" s="242" t="str">
        <f t="shared" si="216"/>
        <v/>
      </c>
      <c r="DN810" s="250">
        <f t="shared" si="217"/>
        <v>1</v>
      </c>
      <c r="DO810" s="250">
        <f t="shared" si="218"/>
        <v>1</v>
      </c>
      <c r="DP810" s="250">
        <f t="shared" si="219"/>
        <v>1</v>
      </c>
    </row>
    <row r="811" spans="3:120" ht="20.25" customHeight="1" x14ac:dyDescent="0.2">
      <c r="C811" s="282"/>
      <c r="G811" s="183"/>
      <c r="H811" s="271"/>
      <c r="I811" s="271"/>
      <c r="J811" s="271"/>
      <c r="K811" s="271"/>
      <c r="L811" s="185"/>
      <c r="M811" s="186"/>
      <c r="N811" s="187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53"/>
      <c r="Z811" s="153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53"/>
      <c r="AL811" s="153"/>
      <c r="AM811" s="178" t="str">
        <f t="shared" si="198"/>
        <v/>
      </c>
      <c r="AN811" s="178" t="str">
        <f t="shared" si="199"/>
        <v/>
      </c>
      <c r="AO811" s="214" t="str">
        <f t="shared" si="200"/>
        <v/>
      </c>
      <c r="AP811" s="168"/>
      <c r="AQ811" s="169"/>
      <c r="AR811" s="167" t="str">
        <f t="shared" si="201"/>
        <v/>
      </c>
      <c r="AS811" s="167" t="str">
        <f t="shared" si="202"/>
        <v/>
      </c>
      <c r="AT811" s="167"/>
      <c r="AU811" s="167"/>
      <c r="AV811" s="167"/>
      <c r="AW811" s="167"/>
      <c r="AX811" s="167"/>
      <c r="AY811" s="167"/>
      <c r="AZ811" s="167"/>
      <c r="BA811" s="167"/>
      <c r="BB811" s="167"/>
      <c r="BC811" s="167"/>
      <c r="BD811" s="167"/>
      <c r="BE811" s="167"/>
      <c r="BF811" s="167"/>
      <c r="BG811" s="167"/>
      <c r="BH811" s="167"/>
      <c r="BI811" s="167"/>
      <c r="BJ811" s="167"/>
      <c r="BK811" s="167"/>
      <c r="BL811" s="167"/>
      <c r="BM811" s="167"/>
      <c r="BN811" s="167"/>
      <c r="BO811" s="167"/>
      <c r="BP811" s="167"/>
      <c r="BQ811" s="167"/>
      <c r="BR811" s="167"/>
      <c r="BS811" s="167"/>
      <c r="BT811" s="167"/>
      <c r="BU811" s="167"/>
      <c r="BV811" s="167"/>
      <c r="BW811" s="167"/>
      <c r="BX811" s="170"/>
      <c r="BY811" s="170"/>
      <c r="BZ811" s="170"/>
      <c r="CA811" s="170"/>
      <c r="CB811" s="170"/>
      <c r="CC811" s="170"/>
      <c r="CD811" s="170"/>
      <c r="CE811" s="170"/>
      <c r="CF811" s="170"/>
      <c r="CG811" s="171">
        <f t="shared" si="203"/>
        <v>0</v>
      </c>
      <c r="CH811" s="166"/>
      <c r="CI811" s="283"/>
      <c r="CJ811" s="172"/>
      <c r="CK811" s="154"/>
      <c r="CL811" s="154"/>
      <c r="CM811" s="154"/>
      <c r="CN811" s="154"/>
      <c r="CO811" s="154"/>
      <c r="CP811" s="273"/>
      <c r="CQ811" s="250"/>
      <c r="CR811" s="250"/>
      <c r="CS811" s="250"/>
      <c r="CT811" s="250"/>
      <c r="CU811" s="250"/>
      <c r="CV811" s="250"/>
      <c r="CW811" s="250"/>
      <c r="CX811" s="250"/>
      <c r="CY811" s="250" t="str">
        <f t="shared" si="204"/>
        <v/>
      </c>
      <c r="CZ811" s="178" t="str">
        <f t="shared" si="205"/>
        <v/>
      </c>
      <c r="DA811" s="178" t="str">
        <f t="shared" si="206"/>
        <v/>
      </c>
      <c r="DB811" s="243">
        <f t="shared" si="207"/>
        <v>0</v>
      </c>
      <c r="DC811" s="12">
        <f t="shared" si="208"/>
        <v>0</v>
      </c>
      <c r="DD811" s="271" t="str">
        <f t="shared" si="209"/>
        <v/>
      </c>
      <c r="DE811" s="271" t="str">
        <f t="shared" si="210"/>
        <v/>
      </c>
      <c r="DF811" s="167" t="str">
        <f t="shared" si="211"/>
        <v/>
      </c>
      <c r="DG811" s="271" t="str">
        <f t="shared" si="212"/>
        <v/>
      </c>
      <c r="DH811" s="243" t="str">
        <f t="shared" si="213"/>
        <v/>
      </c>
      <c r="DI811" s="281" t="str">
        <f t="shared" si="214"/>
        <v/>
      </c>
      <c r="DJ811" s="184"/>
      <c r="DK811" s="12" t="str">
        <f t="shared" si="215"/>
        <v/>
      </c>
      <c r="DL811" s="184"/>
      <c r="DM811" s="242" t="str">
        <f t="shared" si="216"/>
        <v/>
      </c>
      <c r="DN811" s="250">
        <f t="shared" si="217"/>
        <v>1</v>
      </c>
      <c r="DO811" s="250">
        <f t="shared" si="218"/>
        <v>1</v>
      </c>
      <c r="DP811" s="250">
        <f t="shared" si="219"/>
        <v>1</v>
      </c>
    </row>
    <row r="812" spans="3:120" ht="20.25" customHeight="1" x14ac:dyDescent="0.2">
      <c r="C812" s="282"/>
      <c r="G812" s="183"/>
      <c r="H812" s="271"/>
      <c r="I812" s="271"/>
      <c r="J812" s="271"/>
      <c r="K812" s="271"/>
      <c r="L812" s="185"/>
      <c r="M812" s="186"/>
      <c r="N812" s="187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53"/>
      <c r="Z812" s="153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53"/>
      <c r="AL812" s="153"/>
      <c r="AM812" s="178" t="str">
        <f t="shared" si="198"/>
        <v/>
      </c>
      <c r="AN812" s="178" t="str">
        <f t="shared" si="199"/>
        <v/>
      </c>
      <c r="AO812" s="214" t="str">
        <f t="shared" si="200"/>
        <v/>
      </c>
      <c r="AP812" s="168"/>
      <c r="AQ812" s="169"/>
      <c r="AR812" s="167" t="str">
        <f t="shared" si="201"/>
        <v/>
      </c>
      <c r="AS812" s="167" t="str">
        <f t="shared" si="202"/>
        <v/>
      </c>
      <c r="AT812" s="167"/>
      <c r="AU812" s="167"/>
      <c r="AV812" s="167"/>
      <c r="AW812" s="167"/>
      <c r="AX812" s="167"/>
      <c r="AY812" s="167"/>
      <c r="AZ812" s="167"/>
      <c r="BA812" s="167"/>
      <c r="BB812" s="167"/>
      <c r="BC812" s="167"/>
      <c r="BD812" s="167"/>
      <c r="BE812" s="167"/>
      <c r="BF812" s="167"/>
      <c r="BG812" s="167"/>
      <c r="BH812" s="167"/>
      <c r="BI812" s="167"/>
      <c r="BJ812" s="167"/>
      <c r="BK812" s="167"/>
      <c r="BL812" s="167"/>
      <c r="BM812" s="167"/>
      <c r="BN812" s="167"/>
      <c r="BO812" s="167"/>
      <c r="BP812" s="167"/>
      <c r="BQ812" s="167"/>
      <c r="BR812" s="167"/>
      <c r="BS812" s="167"/>
      <c r="BT812" s="167"/>
      <c r="BU812" s="167"/>
      <c r="BV812" s="167"/>
      <c r="BW812" s="167"/>
      <c r="BX812" s="170"/>
      <c r="BY812" s="170"/>
      <c r="BZ812" s="170"/>
      <c r="CA812" s="170"/>
      <c r="CB812" s="170"/>
      <c r="CC812" s="170"/>
      <c r="CD812" s="170"/>
      <c r="CE812" s="170"/>
      <c r="CF812" s="170"/>
      <c r="CG812" s="171">
        <f t="shared" si="203"/>
        <v>0</v>
      </c>
      <c r="CH812" s="166"/>
      <c r="CI812" s="283"/>
      <c r="CJ812" s="172"/>
      <c r="CK812" s="154"/>
      <c r="CL812" s="154"/>
      <c r="CM812" s="154"/>
      <c r="CN812" s="154"/>
      <c r="CO812" s="154"/>
      <c r="CP812" s="273"/>
      <c r="CQ812" s="250"/>
      <c r="CR812" s="250"/>
      <c r="CS812" s="250"/>
      <c r="CT812" s="250"/>
      <c r="CU812" s="250"/>
      <c r="CV812" s="250"/>
      <c r="CW812" s="250"/>
      <c r="CX812" s="250"/>
      <c r="CY812" s="250" t="str">
        <f t="shared" si="204"/>
        <v/>
      </c>
      <c r="CZ812" s="178" t="str">
        <f t="shared" si="205"/>
        <v/>
      </c>
      <c r="DA812" s="178" t="str">
        <f t="shared" si="206"/>
        <v/>
      </c>
      <c r="DB812" s="243">
        <f t="shared" si="207"/>
        <v>0</v>
      </c>
      <c r="DC812" s="12">
        <f t="shared" si="208"/>
        <v>0</v>
      </c>
      <c r="DD812" s="271" t="str">
        <f t="shared" si="209"/>
        <v/>
      </c>
      <c r="DE812" s="271" t="str">
        <f t="shared" si="210"/>
        <v/>
      </c>
      <c r="DF812" s="167" t="str">
        <f t="shared" si="211"/>
        <v/>
      </c>
      <c r="DG812" s="271" t="str">
        <f t="shared" si="212"/>
        <v/>
      </c>
      <c r="DH812" s="243" t="str">
        <f t="shared" si="213"/>
        <v/>
      </c>
      <c r="DI812" s="281" t="str">
        <f t="shared" si="214"/>
        <v/>
      </c>
      <c r="DJ812" s="184"/>
      <c r="DK812" s="12" t="str">
        <f t="shared" si="215"/>
        <v/>
      </c>
      <c r="DL812" s="184"/>
      <c r="DM812" s="242" t="str">
        <f t="shared" si="216"/>
        <v/>
      </c>
      <c r="DN812" s="250">
        <f t="shared" si="217"/>
        <v>1</v>
      </c>
      <c r="DO812" s="250">
        <f t="shared" si="218"/>
        <v>1</v>
      </c>
      <c r="DP812" s="250">
        <f t="shared" si="219"/>
        <v>1</v>
      </c>
    </row>
    <row r="813" spans="3:120" ht="20.25" customHeight="1" x14ac:dyDescent="0.2">
      <c r="C813" s="282"/>
      <c r="G813" s="183"/>
      <c r="H813" s="271"/>
      <c r="I813" s="271"/>
      <c r="J813" s="271"/>
      <c r="K813" s="271"/>
      <c r="L813" s="185"/>
      <c r="M813" s="186"/>
      <c r="N813" s="187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53"/>
      <c r="Z813" s="153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53"/>
      <c r="AL813" s="153"/>
      <c r="AM813" s="178" t="str">
        <f t="shared" si="198"/>
        <v/>
      </c>
      <c r="AN813" s="178" t="str">
        <f t="shared" si="199"/>
        <v/>
      </c>
      <c r="AO813" s="214" t="str">
        <f t="shared" si="200"/>
        <v/>
      </c>
      <c r="AP813" s="168"/>
      <c r="AQ813" s="169"/>
      <c r="AR813" s="167" t="str">
        <f t="shared" si="201"/>
        <v/>
      </c>
      <c r="AS813" s="167" t="str">
        <f t="shared" si="202"/>
        <v/>
      </c>
      <c r="AT813" s="167"/>
      <c r="AU813" s="167"/>
      <c r="AV813" s="167"/>
      <c r="AW813" s="167"/>
      <c r="AX813" s="167"/>
      <c r="AY813" s="167"/>
      <c r="AZ813" s="167"/>
      <c r="BA813" s="167"/>
      <c r="BB813" s="167"/>
      <c r="BC813" s="167"/>
      <c r="BD813" s="167"/>
      <c r="BE813" s="167"/>
      <c r="BF813" s="167"/>
      <c r="BG813" s="167"/>
      <c r="BH813" s="167"/>
      <c r="BI813" s="167"/>
      <c r="BJ813" s="167"/>
      <c r="BK813" s="167"/>
      <c r="BL813" s="167"/>
      <c r="BM813" s="167"/>
      <c r="BN813" s="167"/>
      <c r="BO813" s="167"/>
      <c r="BP813" s="167"/>
      <c r="BQ813" s="167"/>
      <c r="BR813" s="167"/>
      <c r="BS813" s="167"/>
      <c r="BT813" s="167"/>
      <c r="BU813" s="167"/>
      <c r="BV813" s="167"/>
      <c r="BW813" s="167"/>
      <c r="BX813" s="170"/>
      <c r="BY813" s="170"/>
      <c r="BZ813" s="170"/>
      <c r="CA813" s="170"/>
      <c r="CB813" s="170"/>
      <c r="CC813" s="170"/>
      <c r="CD813" s="170"/>
      <c r="CE813" s="170"/>
      <c r="CF813" s="170"/>
      <c r="CG813" s="171">
        <f t="shared" si="203"/>
        <v>0</v>
      </c>
      <c r="CH813" s="166"/>
      <c r="CI813" s="283"/>
      <c r="CJ813" s="172"/>
      <c r="CK813" s="154"/>
      <c r="CL813" s="154"/>
      <c r="CM813" s="154"/>
      <c r="CN813" s="154"/>
      <c r="CO813" s="154"/>
      <c r="CP813" s="273"/>
      <c r="CQ813" s="250"/>
      <c r="CR813" s="250"/>
      <c r="CS813" s="250"/>
      <c r="CT813" s="250"/>
      <c r="CU813" s="250"/>
      <c r="CV813" s="250"/>
      <c r="CW813" s="250"/>
      <c r="CX813" s="250"/>
      <c r="CY813" s="250" t="str">
        <f t="shared" si="204"/>
        <v/>
      </c>
      <c r="CZ813" s="178" t="str">
        <f t="shared" si="205"/>
        <v/>
      </c>
      <c r="DA813" s="178" t="str">
        <f t="shared" si="206"/>
        <v/>
      </c>
      <c r="DB813" s="243">
        <f t="shared" si="207"/>
        <v>0</v>
      </c>
      <c r="DC813" s="12">
        <f t="shared" si="208"/>
        <v>0</v>
      </c>
      <c r="DD813" s="271" t="str">
        <f t="shared" si="209"/>
        <v/>
      </c>
      <c r="DE813" s="271" t="str">
        <f t="shared" si="210"/>
        <v/>
      </c>
      <c r="DF813" s="167" t="str">
        <f t="shared" si="211"/>
        <v/>
      </c>
      <c r="DG813" s="271" t="str">
        <f t="shared" si="212"/>
        <v/>
      </c>
      <c r="DH813" s="243" t="str">
        <f t="shared" si="213"/>
        <v/>
      </c>
      <c r="DI813" s="281" t="str">
        <f t="shared" si="214"/>
        <v/>
      </c>
      <c r="DJ813" s="184"/>
      <c r="DK813" s="12" t="str">
        <f t="shared" si="215"/>
        <v/>
      </c>
      <c r="DL813" s="184"/>
      <c r="DM813" s="242" t="str">
        <f t="shared" si="216"/>
        <v/>
      </c>
      <c r="DN813" s="250">
        <f t="shared" si="217"/>
        <v>1</v>
      </c>
      <c r="DO813" s="250">
        <f t="shared" si="218"/>
        <v>1</v>
      </c>
      <c r="DP813" s="250">
        <f t="shared" si="219"/>
        <v>1</v>
      </c>
    </row>
    <row r="814" spans="3:120" ht="20.25" customHeight="1" x14ac:dyDescent="0.2">
      <c r="C814" s="282"/>
      <c r="G814" s="183"/>
      <c r="H814" s="271"/>
      <c r="I814" s="271"/>
      <c r="J814" s="271"/>
      <c r="K814" s="271"/>
      <c r="L814" s="185"/>
      <c r="M814" s="186"/>
      <c r="N814" s="187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53"/>
      <c r="Z814" s="153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53"/>
      <c r="AL814" s="153"/>
      <c r="AM814" s="178" t="str">
        <f t="shared" si="198"/>
        <v/>
      </c>
      <c r="AN814" s="178" t="str">
        <f t="shared" si="199"/>
        <v/>
      </c>
      <c r="AO814" s="214" t="str">
        <f t="shared" si="200"/>
        <v/>
      </c>
      <c r="AP814" s="168"/>
      <c r="AQ814" s="169"/>
      <c r="AR814" s="167" t="str">
        <f t="shared" si="201"/>
        <v/>
      </c>
      <c r="AS814" s="167" t="str">
        <f t="shared" si="202"/>
        <v/>
      </c>
      <c r="AT814" s="167"/>
      <c r="AU814" s="167"/>
      <c r="AV814" s="167"/>
      <c r="AW814" s="167"/>
      <c r="AX814" s="167"/>
      <c r="AY814" s="167"/>
      <c r="AZ814" s="167"/>
      <c r="BA814" s="167"/>
      <c r="BB814" s="167"/>
      <c r="BC814" s="167"/>
      <c r="BD814" s="167"/>
      <c r="BE814" s="167"/>
      <c r="BF814" s="167"/>
      <c r="BG814" s="167"/>
      <c r="BH814" s="167"/>
      <c r="BI814" s="167"/>
      <c r="BJ814" s="167"/>
      <c r="BK814" s="167"/>
      <c r="BL814" s="167"/>
      <c r="BM814" s="167"/>
      <c r="BN814" s="167"/>
      <c r="BO814" s="167"/>
      <c r="BP814" s="167"/>
      <c r="BQ814" s="167"/>
      <c r="BR814" s="167"/>
      <c r="BS814" s="167"/>
      <c r="BT814" s="167"/>
      <c r="BU814" s="167"/>
      <c r="BV814" s="167"/>
      <c r="BW814" s="167"/>
      <c r="BX814" s="170"/>
      <c r="BY814" s="170"/>
      <c r="BZ814" s="170"/>
      <c r="CA814" s="170"/>
      <c r="CB814" s="170"/>
      <c r="CC814" s="170"/>
      <c r="CD814" s="170"/>
      <c r="CE814" s="170"/>
      <c r="CF814" s="170"/>
      <c r="CG814" s="171">
        <f t="shared" si="203"/>
        <v>0</v>
      </c>
      <c r="CH814" s="166"/>
      <c r="CI814" s="283"/>
      <c r="CJ814" s="172"/>
      <c r="CK814" s="154"/>
      <c r="CL814" s="154"/>
      <c r="CM814" s="154"/>
      <c r="CN814" s="154"/>
      <c r="CO814" s="154"/>
      <c r="CP814" s="273"/>
      <c r="CQ814" s="250"/>
      <c r="CR814" s="250"/>
      <c r="CS814" s="250"/>
      <c r="CT814" s="250"/>
      <c r="CU814" s="250"/>
      <c r="CV814" s="250"/>
      <c r="CW814" s="250"/>
      <c r="CX814" s="250"/>
      <c r="CY814" s="250" t="str">
        <f t="shared" si="204"/>
        <v/>
      </c>
      <c r="CZ814" s="178" t="str">
        <f t="shared" si="205"/>
        <v/>
      </c>
      <c r="DA814" s="178" t="str">
        <f t="shared" si="206"/>
        <v/>
      </c>
      <c r="DB814" s="243">
        <f t="shared" si="207"/>
        <v>0</v>
      </c>
      <c r="DC814" s="12">
        <f t="shared" si="208"/>
        <v>0</v>
      </c>
      <c r="DD814" s="271" t="str">
        <f t="shared" si="209"/>
        <v/>
      </c>
      <c r="DE814" s="271" t="str">
        <f t="shared" si="210"/>
        <v/>
      </c>
      <c r="DF814" s="167" t="str">
        <f t="shared" si="211"/>
        <v/>
      </c>
      <c r="DG814" s="271" t="str">
        <f t="shared" si="212"/>
        <v/>
      </c>
      <c r="DH814" s="243" t="str">
        <f t="shared" si="213"/>
        <v/>
      </c>
      <c r="DI814" s="281" t="str">
        <f t="shared" si="214"/>
        <v/>
      </c>
      <c r="DJ814" s="184"/>
      <c r="DK814" s="12" t="str">
        <f t="shared" si="215"/>
        <v/>
      </c>
      <c r="DL814" s="184"/>
      <c r="DM814" s="242" t="str">
        <f t="shared" si="216"/>
        <v/>
      </c>
      <c r="DN814" s="250">
        <f t="shared" si="217"/>
        <v>1</v>
      </c>
      <c r="DO814" s="250">
        <f t="shared" si="218"/>
        <v>1</v>
      </c>
      <c r="DP814" s="250">
        <f t="shared" si="219"/>
        <v>1</v>
      </c>
    </row>
    <row r="815" spans="3:120" ht="20.25" customHeight="1" x14ac:dyDescent="0.2">
      <c r="C815" s="282"/>
      <c r="G815" s="183"/>
      <c r="H815" s="271"/>
      <c r="I815" s="271"/>
      <c r="J815" s="271"/>
      <c r="K815" s="271"/>
      <c r="L815" s="185"/>
      <c r="M815" s="186"/>
      <c r="N815" s="187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53"/>
      <c r="Z815" s="153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53"/>
      <c r="AL815" s="153"/>
      <c r="AM815" s="178" t="str">
        <f t="shared" si="198"/>
        <v/>
      </c>
      <c r="AN815" s="178" t="str">
        <f t="shared" si="199"/>
        <v/>
      </c>
      <c r="AO815" s="214" t="str">
        <f t="shared" si="200"/>
        <v/>
      </c>
      <c r="AP815" s="168"/>
      <c r="AQ815" s="169"/>
      <c r="AR815" s="167" t="str">
        <f t="shared" si="201"/>
        <v/>
      </c>
      <c r="AS815" s="167" t="str">
        <f t="shared" si="202"/>
        <v/>
      </c>
      <c r="AT815" s="167"/>
      <c r="AU815" s="167"/>
      <c r="AV815" s="167"/>
      <c r="AW815" s="167"/>
      <c r="AX815" s="167"/>
      <c r="AY815" s="167"/>
      <c r="AZ815" s="167"/>
      <c r="BA815" s="167"/>
      <c r="BB815" s="167"/>
      <c r="BC815" s="167"/>
      <c r="BD815" s="167"/>
      <c r="BE815" s="167"/>
      <c r="BF815" s="167"/>
      <c r="BG815" s="167"/>
      <c r="BH815" s="167"/>
      <c r="BI815" s="167"/>
      <c r="BJ815" s="167"/>
      <c r="BK815" s="167"/>
      <c r="BL815" s="167"/>
      <c r="BM815" s="167"/>
      <c r="BN815" s="167"/>
      <c r="BO815" s="167"/>
      <c r="BP815" s="167"/>
      <c r="BQ815" s="167"/>
      <c r="BR815" s="167"/>
      <c r="BS815" s="167"/>
      <c r="BT815" s="167"/>
      <c r="BU815" s="167"/>
      <c r="BV815" s="167"/>
      <c r="BW815" s="167"/>
      <c r="BX815" s="170"/>
      <c r="BY815" s="170"/>
      <c r="BZ815" s="170"/>
      <c r="CA815" s="170"/>
      <c r="CB815" s="170"/>
      <c r="CC815" s="170"/>
      <c r="CD815" s="170"/>
      <c r="CE815" s="170"/>
      <c r="CF815" s="170"/>
      <c r="CG815" s="171">
        <f t="shared" si="203"/>
        <v>0</v>
      </c>
      <c r="CH815" s="166"/>
      <c r="CI815" s="283"/>
      <c r="CJ815" s="172"/>
      <c r="CK815" s="154"/>
      <c r="CL815" s="154"/>
      <c r="CM815" s="154"/>
      <c r="CN815" s="154"/>
      <c r="CO815" s="154"/>
      <c r="CP815" s="273"/>
      <c r="CQ815" s="250"/>
      <c r="CR815" s="250"/>
      <c r="CS815" s="250"/>
      <c r="CT815" s="250"/>
      <c r="CU815" s="250"/>
      <c r="CV815" s="250"/>
      <c r="CW815" s="250"/>
      <c r="CX815" s="250"/>
      <c r="CY815" s="250" t="str">
        <f t="shared" si="204"/>
        <v/>
      </c>
      <c r="CZ815" s="178" t="str">
        <f t="shared" si="205"/>
        <v/>
      </c>
      <c r="DA815" s="178" t="str">
        <f t="shared" si="206"/>
        <v/>
      </c>
      <c r="DB815" s="243">
        <f t="shared" si="207"/>
        <v>0</v>
      </c>
      <c r="DC815" s="12">
        <f t="shared" si="208"/>
        <v>0</v>
      </c>
      <c r="DD815" s="271" t="str">
        <f t="shared" si="209"/>
        <v/>
      </c>
      <c r="DE815" s="271" t="str">
        <f t="shared" si="210"/>
        <v/>
      </c>
      <c r="DF815" s="167" t="str">
        <f t="shared" si="211"/>
        <v/>
      </c>
      <c r="DG815" s="271" t="str">
        <f t="shared" si="212"/>
        <v/>
      </c>
      <c r="DH815" s="243" t="str">
        <f t="shared" si="213"/>
        <v/>
      </c>
      <c r="DI815" s="281" t="str">
        <f t="shared" si="214"/>
        <v/>
      </c>
      <c r="DJ815" s="184"/>
      <c r="DK815" s="12" t="str">
        <f t="shared" si="215"/>
        <v/>
      </c>
      <c r="DL815" s="184"/>
      <c r="DM815" s="242" t="str">
        <f t="shared" si="216"/>
        <v/>
      </c>
      <c r="DN815" s="250">
        <f t="shared" si="217"/>
        <v>1</v>
      </c>
      <c r="DO815" s="250">
        <f t="shared" si="218"/>
        <v>1</v>
      </c>
      <c r="DP815" s="250">
        <f t="shared" si="219"/>
        <v>1</v>
      </c>
    </row>
    <row r="816" spans="3:120" ht="20.25" customHeight="1" x14ac:dyDescent="0.2">
      <c r="C816" s="282"/>
      <c r="G816" s="183"/>
      <c r="H816" s="271"/>
      <c r="I816" s="271"/>
      <c r="J816" s="271"/>
      <c r="K816" s="271"/>
      <c r="L816" s="185"/>
      <c r="M816" s="186"/>
      <c r="N816" s="187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53"/>
      <c r="Z816" s="153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53"/>
      <c r="AL816" s="153"/>
      <c r="AM816" s="178" t="str">
        <f t="shared" si="198"/>
        <v/>
      </c>
      <c r="AN816" s="178" t="str">
        <f t="shared" si="199"/>
        <v/>
      </c>
      <c r="AO816" s="214" t="str">
        <f t="shared" si="200"/>
        <v/>
      </c>
      <c r="AP816" s="168"/>
      <c r="AQ816" s="169"/>
      <c r="AR816" s="167" t="str">
        <f t="shared" si="201"/>
        <v/>
      </c>
      <c r="AS816" s="167" t="str">
        <f t="shared" si="202"/>
        <v/>
      </c>
      <c r="AT816" s="167"/>
      <c r="AU816" s="167"/>
      <c r="AV816" s="167"/>
      <c r="AW816" s="167"/>
      <c r="AX816" s="167"/>
      <c r="AY816" s="167"/>
      <c r="AZ816" s="167"/>
      <c r="BA816" s="167"/>
      <c r="BB816" s="167"/>
      <c r="BC816" s="167"/>
      <c r="BD816" s="167"/>
      <c r="BE816" s="167"/>
      <c r="BF816" s="167"/>
      <c r="BG816" s="167"/>
      <c r="BH816" s="167"/>
      <c r="BI816" s="167"/>
      <c r="BJ816" s="167"/>
      <c r="BK816" s="167"/>
      <c r="BL816" s="167"/>
      <c r="BM816" s="167"/>
      <c r="BN816" s="167"/>
      <c r="BO816" s="167"/>
      <c r="BP816" s="167"/>
      <c r="BQ816" s="167"/>
      <c r="BR816" s="167"/>
      <c r="BS816" s="167"/>
      <c r="BT816" s="167"/>
      <c r="BU816" s="167"/>
      <c r="BV816" s="167"/>
      <c r="BW816" s="167"/>
      <c r="BX816" s="170"/>
      <c r="BY816" s="170"/>
      <c r="BZ816" s="170"/>
      <c r="CA816" s="170"/>
      <c r="CB816" s="170"/>
      <c r="CC816" s="170"/>
      <c r="CD816" s="170"/>
      <c r="CE816" s="170"/>
      <c r="CF816" s="170"/>
      <c r="CG816" s="171">
        <f t="shared" si="203"/>
        <v>0</v>
      </c>
      <c r="CH816" s="166"/>
      <c r="CI816" s="283"/>
      <c r="CJ816" s="172"/>
      <c r="CK816" s="154"/>
      <c r="CL816" s="154"/>
      <c r="CM816" s="154"/>
      <c r="CN816" s="154"/>
      <c r="CO816" s="154"/>
      <c r="CP816" s="273"/>
      <c r="CQ816" s="250"/>
      <c r="CR816" s="250"/>
      <c r="CS816" s="250"/>
      <c r="CT816" s="250"/>
      <c r="CU816" s="250"/>
      <c r="CV816" s="250"/>
      <c r="CW816" s="250"/>
      <c r="CX816" s="250"/>
      <c r="CY816" s="250" t="str">
        <f t="shared" si="204"/>
        <v/>
      </c>
      <c r="CZ816" s="178" t="str">
        <f t="shared" si="205"/>
        <v/>
      </c>
      <c r="DA816" s="178" t="str">
        <f t="shared" si="206"/>
        <v/>
      </c>
      <c r="DB816" s="243">
        <f t="shared" si="207"/>
        <v>0</v>
      </c>
      <c r="DC816" s="12">
        <f t="shared" si="208"/>
        <v>0</v>
      </c>
      <c r="DD816" s="271" t="str">
        <f t="shared" si="209"/>
        <v/>
      </c>
      <c r="DE816" s="271" t="str">
        <f t="shared" si="210"/>
        <v/>
      </c>
      <c r="DF816" s="167" t="str">
        <f t="shared" si="211"/>
        <v/>
      </c>
      <c r="DG816" s="271" t="str">
        <f t="shared" si="212"/>
        <v/>
      </c>
      <c r="DH816" s="243" t="str">
        <f t="shared" si="213"/>
        <v/>
      </c>
      <c r="DI816" s="281" t="str">
        <f t="shared" si="214"/>
        <v/>
      </c>
      <c r="DJ816" s="184"/>
      <c r="DK816" s="12" t="str">
        <f t="shared" si="215"/>
        <v/>
      </c>
      <c r="DL816" s="184"/>
      <c r="DM816" s="242" t="str">
        <f t="shared" si="216"/>
        <v/>
      </c>
      <c r="DN816" s="250">
        <f t="shared" si="217"/>
        <v>1</v>
      </c>
      <c r="DO816" s="250">
        <f t="shared" si="218"/>
        <v>1</v>
      </c>
      <c r="DP816" s="250">
        <f t="shared" si="219"/>
        <v>1</v>
      </c>
    </row>
    <row r="817" spans="3:120" ht="20.25" customHeight="1" x14ac:dyDescent="0.2">
      <c r="C817" s="282"/>
      <c r="G817" s="183"/>
      <c r="H817" s="271"/>
      <c r="I817" s="271"/>
      <c r="J817" s="271"/>
      <c r="K817" s="271"/>
      <c r="L817" s="185"/>
      <c r="M817" s="186"/>
      <c r="N817" s="187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53"/>
      <c r="Z817" s="153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53"/>
      <c r="AL817" s="153"/>
      <c r="AM817" s="178" t="str">
        <f t="shared" si="198"/>
        <v/>
      </c>
      <c r="AN817" s="178" t="str">
        <f t="shared" si="199"/>
        <v/>
      </c>
      <c r="AO817" s="214" t="str">
        <f t="shared" si="200"/>
        <v/>
      </c>
      <c r="AP817" s="168"/>
      <c r="AQ817" s="169"/>
      <c r="AR817" s="167" t="str">
        <f t="shared" si="201"/>
        <v/>
      </c>
      <c r="AS817" s="167" t="str">
        <f t="shared" si="202"/>
        <v/>
      </c>
      <c r="AT817" s="167"/>
      <c r="AU817" s="167"/>
      <c r="AV817" s="167"/>
      <c r="AW817" s="167"/>
      <c r="AX817" s="167"/>
      <c r="AY817" s="167"/>
      <c r="AZ817" s="167"/>
      <c r="BA817" s="167"/>
      <c r="BB817" s="167"/>
      <c r="BC817" s="167"/>
      <c r="BD817" s="167"/>
      <c r="BE817" s="167"/>
      <c r="BF817" s="167"/>
      <c r="BG817" s="167"/>
      <c r="BH817" s="167"/>
      <c r="BI817" s="167"/>
      <c r="BJ817" s="167"/>
      <c r="BK817" s="167"/>
      <c r="BL817" s="167"/>
      <c r="BM817" s="167"/>
      <c r="BN817" s="167"/>
      <c r="BO817" s="167"/>
      <c r="BP817" s="167"/>
      <c r="BQ817" s="167"/>
      <c r="BR817" s="167"/>
      <c r="BS817" s="167"/>
      <c r="BT817" s="167"/>
      <c r="BU817" s="167"/>
      <c r="BV817" s="167"/>
      <c r="BW817" s="167"/>
      <c r="BX817" s="170"/>
      <c r="BY817" s="170"/>
      <c r="BZ817" s="170"/>
      <c r="CA817" s="170"/>
      <c r="CB817" s="170"/>
      <c r="CC817" s="170"/>
      <c r="CD817" s="170"/>
      <c r="CE817" s="170"/>
      <c r="CF817" s="170"/>
      <c r="CG817" s="171">
        <f t="shared" si="203"/>
        <v>0</v>
      </c>
      <c r="CH817" s="166"/>
      <c r="CI817" s="283"/>
      <c r="CJ817" s="172"/>
      <c r="CK817" s="154"/>
      <c r="CL817" s="154"/>
      <c r="CM817" s="154"/>
      <c r="CN817" s="154"/>
      <c r="CO817" s="154"/>
      <c r="CP817" s="273"/>
      <c r="CQ817" s="250"/>
      <c r="CR817" s="250"/>
      <c r="CS817" s="250"/>
      <c r="CT817" s="250"/>
      <c r="CU817" s="250"/>
      <c r="CV817" s="250"/>
      <c r="CW817" s="250"/>
      <c r="CX817" s="250"/>
      <c r="CY817" s="250" t="str">
        <f t="shared" si="204"/>
        <v/>
      </c>
      <c r="CZ817" s="178" t="str">
        <f t="shared" si="205"/>
        <v/>
      </c>
      <c r="DA817" s="178" t="str">
        <f t="shared" si="206"/>
        <v/>
      </c>
      <c r="DB817" s="243">
        <f t="shared" si="207"/>
        <v>0</v>
      </c>
      <c r="DC817" s="12">
        <f t="shared" si="208"/>
        <v>0</v>
      </c>
      <c r="DD817" s="271" t="str">
        <f t="shared" si="209"/>
        <v/>
      </c>
      <c r="DE817" s="271" t="str">
        <f t="shared" si="210"/>
        <v/>
      </c>
      <c r="DF817" s="167" t="str">
        <f t="shared" si="211"/>
        <v/>
      </c>
      <c r="DG817" s="271" t="str">
        <f t="shared" si="212"/>
        <v/>
      </c>
      <c r="DH817" s="243" t="str">
        <f t="shared" si="213"/>
        <v/>
      </c>
      <c r="DI817" s="281" t="str">
        <f t="shared" si="214"/>
        <v/>
      </c>
      <c r="DJ817" s="184"/>
      <c r="DK817" s="12" t="str">
        <f t="shared" si="215"/>
        <v/>
      </c>
      <c r="DL817" s="184"/>
      <c r="DM817" s="242" t="str">
        <f t="shared" si="216"/>
        <v/>
      </c>
      <c r="DN817" s="250">
        <f t="shared" si="217"/>
        <v>1</v>
      </c>
      <c r="DO817" s="250">
        <f t="shared" si="218"/>
        <v>1</v>
      </c>
      <c r="DP817" s="250">
        <f t="shared" si="219"/>
        <v>1</v>
      </c>
    </row>
    <row r="818" spans="3:120" ht="20.25" customHeight="1" x14ac:dyDescent="0.2">
      <c r="C818" s="282"/>
      <c r="G818" s="183"/>
      <c r="H818" s="271"/>
      <c r="I818" s="271"/>
      <c r="J818" s="271"/>
      <c r="K818" s="271"/>
      <c r="L818" s="185"/>
      <c r="M818" s="186"/>
      <c r="N818" s="187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53"/>
      <c r="Z818" s="153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53"/>
      <c r="AL818" s="153"/>
      <c r="AM818" s="178" t="str">
        <f t="shared" si="198"/>
        <v/>
      </c>
      <c r="AN818" s="178" t="str">
        <f t="shared" si="199"/>
        <v/>
      </c>
      <c r="AO818" s="214" t="str">
        <f t="shared" si="200"/>
        <v/>
      </c>
      <c r="AP818" s="168"/>
      <c r="AQ818" s="169"/>
      <c r="AR818" s="167" t="str">
        <f t="shared" si="201"/>
        <v/>
      </c>
      <c r="AS818" s="167" t="str">
        <f t="shared" si="202"/>
        <v/>
      </c>
      <c r="AT818" s="167"/>
      <c r="AU818" s="167"/>
      <c r="AV818" s="167"/>
      <c r="AW818" s="167"/>
      <c r="AX818" s="167"/>
      <c r="AY818" s="167"/>
      <c r="AZ818" s="167"/>
      <c r="BA818" s="167"/>
      <c r="BB818" s="167"/>
      <c r="BC818" s="167"/>
      <c r="BD818" s="167"/>
      <c r="BE818" s="167"/>
      <c r="BF818" s="167"/>
      <c r="BG818" s="167"/>
      <c r="BH818" s="167"/>
      <c r="BI818" s="167"/>
      <c r="BJ818" s="167"/>
      <c r="BK818" s="167"/>
      <c r="BL818" s="167"/>
      <c r="BM818" s="167"/>
      <c r="BN818" s="167"/>
      <c r="BO818" s="167"/>
      <c r="BP818" s="167"/>
      <c r="BQ818" s="167"/>
      <c r="BR818" s="167"/>
      <c r="BS818" s="167"/>
      <c r="BT818" s="167"/>
      <c r="BU818" s="167"/>
      <c r="BV818" s="167"/>
      <c r="BW818" s="167"/>
      <c r="BX818" s="170"/>
      <c r="BY818" s="170"/>
      <c r="BZ818" s="170"/>
      <c r="CA818" s="170"/>
      <c r="CB818" s="170"/>
      <c r="CC818" s="170"/>
      <c r="CD818" s="170"/>
      <c r="CE818" s="170"/>
      <c r="CF818" s="170"/>
      <c r="CG818" s="171">
        <f t="shared" si="203"/>
        <v>0</v>
      </c>
      <c r="CH818" s="166"/>
      <c r="CI818" s="283"/>
      <c r="CJ818" s="172"/>
      <c r="CK818" s="154"/>
      <c r="CL818" s="154"/>
      <c r="CM818" s="154"/>
      <c r="CN818" s="154"/>
      <c r="CO818" s="154"/>
      <c r="CP818" s="273"/>
      <c r="CQ818" s="250"/>
      <c r="CR818" s="250"/>
      <c r="CS818" s="250"/>
      <c r="CT818" s="250"/>
      <c r="CU818" s="250"/>
      <c r="CV818" s="250"/>
      <c r="CW818" s="250"/>
      <c r="CX818" s="250"/>
      <c r="CY818" s="250" t="str">
        <f t="shared" si="204"/>
        <v/>
      </c>
      <c r="CZ818" s="178" t="str">
        <f t="shared" si="205"/>
        <v/>
      </c>
      <c r="DA818" s="178" t="str">
        <f t="shared" si="206"/>
        <v/>
      </c>
      <c r="DB818" s="243">
        <f t="shared" si="207"/>
        <v>0</v>
      </c>
      <c r="DC818" s="12">
        <f t="shared" si="208"/>
        <v>0</v>
      </c>
      <c r="DD818" s="271" t="str">
        <f t="shared" si="209"/>
        <v/>
      </c>
      <c r="DE818" s="271" t="str">
        <f t="shared" si="210"/>
        <v/>
      </c>
      <c r="DF818" s="167" t="str">
        <f t="shared" si="211"/>
        <v/>
      </c>
      <c r="DG818" s="271" t="str">
        <f t="shared" si="212"/>
        <v/>
      </c>
      <c r="DH818" s="243" t="str">
        <f t="shared" si="213"/>
        <v/>
      </c>
      <c r="DI818" s="281" t="str">
        <f t="shared" si="214"/>
        <v/>
      </c>
      <c r="DJ818" s="184"/>
      <c r="DK818" s="12" t="str">
        <f t="shared" si="215"/>
        <v/>
      </c>
      <c r="DL818" s="184"/>
      <c r="DM818" s="242" t="str">
        <f t="shared" si="216"/>
        <v/>
      </c>
      <c r="DN818" s="250">
        <f t="shared" si="217"/>
        <v>1</v>
      </c>
      <c r="DO818" s="250">
        <f t="shared" si="218"/>
        <v>1</v>
      </c>
      <c r="DP818" s="250">
        <f t="shared" si="219"/>
        <v>1</v>
      </c>
    </row>
    <row r="819" spans="3:120" ht="20.25" customHeight="1" x14ac:dyDescent="0.2">
      <c r="C819" s="282"/>
      <c r="G819" s="183"/>
      <c r="H819" s="271"/>
      <c r="I819" s="271"/>
      <c r="J819" s="271"/>
      <c r="K819" s="271"/>
      <c r="L819" s="185"/>
      <c r="M819" s="186"/>
      <c r="N819" s="187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53"/>
      <c r="Z819" s="153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53"/>
      <c r="AL819" s="153"/>
      <c r="AM819" s="178" t="str">
        <f t="shared" si="198"/>
        <v/>
      </c>
      <c r="AN819" s="178" t="str">
        <f t="shared" si="199"/>
        <v/>
      </c>
      <c r="AO819" s="214" t="str">
        <f t="shared" si="200"/>
        <v/>
      </c>
      <c r="AP819" s="168"/>
      <c r="AQ819" s="169"/>
      <c r="AR819" s="167" t="str">
        <f t="shared" si="201"/>
        <v/>
      </c>
      <c r="AS819" s="167" t="str">
        <f t="shared" si="202"/>
        <v/>
      </c>
      <c r="AT819" s="167"/>
      <c r="AU819" s="167"/>
      <c r="AV819" s="167"/>
      <c r="AW819" s="167"/>
      <c r="AX819" s="167"/>
      <c r="AY819" s="167"/>
      <c r="AZ819" s="167"/>
      <c r="BA819" s="167"/>
      <c r="BB819" s="167"/>
      <c r="BC819" s="167"/>
      <c r="BD819" s="167"/>
      <c r="BE819" s="167"/>
      <c r="BF819" s="167"/>
      <c r="BG819" s="167"/>
      <c r="BH819" s="167"/>
      <c r="BI819" s="167"/>
      <c r="BJ819" s="167"/>
      <c r="BK819" s="167"/>
      <c r="BL819" s="167"/>
      <c r="BM819" s="167"/>
      <c r="BN819" s="167"/>
      <c r="BO819" s="167"/>
      <c r="BP819" s="167"/>
      <c r="BQ819" s="167"/>
      <c r="BR819" s="167"/>
      <c r="BS819" s="167"/>
      <c r="BT819" s="167"/>
      <c r="BU819" s="167"/>
      <c r="BV819" s="167"/>
      <c r="BW819" s="167"/>
      <c r="BX819" s="170"/>
      <c r="BY819" s="170"/>
      <c r="BZ819" s="170"/>
      <c r="CA819" s="170"/>
      <c r="CB819" s="170"/>
      <c r="CC819" s="170"/>
      <c r="CD819" s="170"/>
      <c r="CE819" s="170"/>
      <c r="CF819" s="170"/>
      <c r="CG819" s="171">
        <f t="shared" si="203"/>
        <v>0</v>
      </c>
      <c r="CH819" s="166"/>
      <c r="CI819" s="283"/>
      <c r="CJ819" s="172"/>
      <c r="CK819" s="154"/>
      <c r="CL819" s="154"/>
      <c r="CM819" s="154"/>
      <c r="CN819" s="154"/>
      <c r="CO819" s="154"/>
      <c r="CP819" s="273"/>
      <c r="CQ819" s="250"/>
      <c r="CR819" s="250"/>
      <c r="CS819" s="250"/>
      <c r="CT819" s="250"/>
      <c r="CU819" s="250"/>
      <c r="CV819" s="250"/>
      <c r="CW819" s="250"/>
      <c r="CX819" s="250"/>
      <c r="CY819" s="250" t="str">
        <f t="shared" si="204"/>
        <v/>
      </c>
      <c r="CZ819" s="178" t="str">
        <f t="shared" si="205"/>
        <v/>
      </c>
      <c r="DA819" s="178" t="str">
        <f t="shared" si="206"/>
        <v/>
      </c>
      <c r="DB819" s="243">
        <f t="shared" si="207"/>
        <v>0</v>
      </c>
      <c r="DC819" s="12">
        <f t="shared" si="208"/>
        <v>0</v>
      </c>
      <c r="DD819" s="271" t="str">
        <f t="shared" si="209"/>
        <v/>
      </c>
      <c r="DE819" s="271" t="str">
        <f t="shared" si="210"/>
        <v/>
      </c>
      <c r="DF819" s="167" t="str">
        <f t="shared" si="211"/>
        <v/>
      </c>
      <c r="DG819" s="271" t="str">
        <f t="shared" si="212"/>
        <v/>
      </c>
      <c r="DH819" s="243" t="str">
        <f t="shared" si="213"/>
        <v/>
      </c>
      <c r="DI819" s="281" t="str">
        <f t="shared" si="214"/>
        <v/>
      </c>
      <c r="DJ819" s="184"/>
      <c r="DK819" s="12" t="str">
        <f t="shared" si="215"/>
        <v/>
      </c>
      <c r="DL819" s="184"/>
      <c r="DM819" s="242" t="str">
        <f t="shared" si="216"/>
        <v/>
      </c>
      <c r="DN819" s="250">
        <f t="shared" si="217"/>
        <v>1</v>
      </c>
      <c r="DO819" s="250">
        <f t="shared" si="218"/>
        <v>1</v>
      </c>
      <c r="DP819" s="250">
        <f t="shared" si="219"/>
        <v>1</v>
      </c>
    </row>
    <row r="820" spans="3:120" ht="20.25" customHeight="1" x14ac:dyDescent="0.2">
      <c r="C820" s="282"/>
      <c r="G820" s="183"/>
      <c r="H820" s="271"/>
      <c r="I820" s="271"/>
      <c r="J820" s="271"/>
      <c r="K820" s="271"/>
      <c r="L820" s="185"/>
      <c r="M820" s="186"/>
      <c r="N820" s="187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53"/>
      <c r="Z820" s="153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53"/>
      <c r="AL820" s="153"/>
      <c r="AM820" s="178" t="str">
        <f t="shared" si="198"/>
        <v/>
      </c>
      <c r="AN820" s="178" t="str">
        <f t="shared" si="199"/>
        <v/>
      </c>
      <c r="AO820" s="214" t="str">
        <f t="shared" si="200"/>
        <v/>
      </c>
      <c r="AP820" s="168"/>
      <c r="AQ820" s="169"/>
      <c r="AR820" s="167" t="str">
        <f t="shared" si="201"/>
        <v/>
      </c>
      <c r="AS820" s="167" t="str">
        <f t="shared" si="202"/>
        <v/>
      </c>
      <c r="AT820" s="167"/>
      <c r="AU820" s="167"/>
      <c r="AV820" s="167"/>
      <c r="AW820" s="167"/>
      <c r="AX820" s="167"/>
      <c r="AY820" s="167"/>
      <c r="AZ820" s="167"/>
      <c r="BA820" s="167"/>
      <c r="BB820" s="167"/>
      <c r="BC820" s="167"/>
      <c r="BD820" s="167"/>
      <c r="BE820" s="167"/>
      <c r="BF820" s="167"/>
      <c r="BG820" s="167"/>
      <c r="BH820" s="167"/>
      <c r="BI820" s="167"/>
      <c r="BJ820" s="167"/>
      <c r="BK820" s="167"/>
      <c r="BL820" s="167"/>
      <c r="BM820" s="167"/>
      <c r="BN820" s="167"/>
      <c r="BO820" s="167"/>
      <c r="BP820" s="167"/>
      <c r="BQ820" s="167"/>
      <c r="BR820" s="167"/>
      <c r="BS820" s="167"/>
      <c r="BT820" s="167"/>
      <c r="BU820" s="167"/>
      <c r="BV820" s="167"/>
      <c r="BW820" s="167"/>
      <c r="BX820" s="170"/>
      <c r="BY820" s="170"/>
      <c r="BZ820" s="170"/>
      <c r="CA820" s="170"/>
      <c r="CB820" s="170"/>
      <c r="CC820" s="170"/>
      <c r="CD820" s="170"/>
      <c r="CE820" s="170"/>
      <c r="CF820" s="170"/>
      <c r="CG820" s="171">
        <f t="shared" si="203"/>
        <v>0</v>
      </c>
      <c r="CH820" s="166"/>
      <c r="CI820" s="283"/>
      <c r="CJ820" s="172"/>
      <c r="CK820" s="154"/>
      <c r="CL820" s="154"/>
      <c r="CM820" s="154"/>
      <c r="CN820" s="154"/>
      <c r="CO820" s="154"/>
      <c r="CP820" s="273"/>
      <c r="CQ820" s="250"/>
      <c r="CR820" s="250"/>
      <c r="CS820" s="250"/>
      <c r="CT820" s="250"/>
      <c r="CU820" s="250"/>
      <c r="CV820" s="250"/>
      <c r="CW820" s="250"/>
      <c r="CX820" s="250"/>
      <c r="CY820" s="250" t="str">
        <f t="shared" si="204"/>
        <v/>
      </c>
      <c r="CZ820" s="178" t="str">
        <f t="shared" si="205"/>
        <v/>
      </c>
      <c r="DA820" s="178" t="str">
        <f t="shared" si="206"/>
        <v/>
      </c>
      <c r="DB820" s="243">
        <f t="shared" si="207"/>
        <v>0</v>
      </c>
      <c r="DC820" s="12">
        <f t="shared" si="208"/>
        <v>0</v>
      </c>
      <c r="DD820" s="271" t="str">
        <f t="shared" si="209"/>
        <v/>
      </c>
      <c r="DE820" s="271" t="str">
        <f t="shared" si="210"/>
        <v/>
      </c>
      <c r="DF820" s="167" t="str">
        <f t="shared" si="211"/>
        <v/>
      </c>
      <c r="DG820" s="271" t="str">
        <f t="shared" si="212"/>
        <v/>
      </c>
      <c r="DH820" s="243" t="str">
        <f t="shared" si="213"/>
        <v/>
      </c>
      <c r="DI820" s="281" t="str">
        <f t="shared" si="214"/>
        <v/>
      </c>
      <c r="DJ820" s="184"/>
      <c r="DK820" s="12" t="str">
        <f t="shared" si="215"/>
        <v/>
      </c>
      <c r="DL820" s="184"/>
      <c r="DM820" s="242" t="str">
        <f t="shared" si="216"/>
        <v/>
      </c>
      <c r="DN820" s="250">
        <f t="shared" si="217"/>
        <v>1</v>
      </c>
      <c r="DO820" s="250">
        <f t="shared" si="218"/>
        <v>1</v>
      </c>
      <c r="DP820" s="250">
        <f t="shared" si="219"/>
        <v>1</v>
      </c>
    </row>
    <row r="821" spans="3:120" ht="20.25" customHeight="1" x14ac:dyDescent="0.2">
      <c r="C821" s="282"/>
      <c r="G821" s="183"/>
      <c r="H821" s="271"/>
      <c r="I821" s="271"/>
      <c r="J821" s="271"/>
      <c r="K821" s="271"/>
      <c r="L821" s="185"/>
      <c r="M821" s="186"/>
      <c r="N821" s="187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53"/>
      <c r="Z821" s="153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53"/>
      <c r="AL821" s="153"/>
      <c r="AM821" s="178" t="str">
        <f t="shared" si="198"/>
        <v/>
      </c>
      <c r="AN821" s="178" t="str">
        <f t="shared" si="199"/>
        <v/>
      </c>
      <c r="AO821" s="214" t="str">
        <f t="shared" si="200"/>
        <v/>
      </c>
      <c r="AP821" s="168"/>
      <c r="AQ821" s="169"/>
      <c r="AR821" s="167" t="str">
        <f t="shared" si="201"/>
        <v/>
      </c>
      <c r="AS821" s="167" t="str">
        <f t="shared" si="202"/>
        <v/>
      </c>
      <c r="AT821" s="167"/>
      <c r="AU821" s="167"/>
      <c r="AV821" s="167"/>
      <c r="AW821" s="167"/>
      <c r="AX821" s="167"/>
      <c r="AY821" s="167"/>
      <c r="AZ821" s="167"/>
      <c r="BA821" s="167"/>
      <c r="BB821" s="167"/>
      <c r="BC821" s="167"/>
      <c r="BD821" s="167"/>
      <c r="BE821" s="167"/>
      <c r="BF821" s="167"/>
      <c r="BG821" s="167"/>
      <c r="BH821" s="167"/>
      <c r="BI821" s="167"/>
      <c r="BJ821" s="167"/>
      <c r="BK821" s="167"/>
      <c r="BL821" s="167"/>
      <c r="BM821" s="167"/>
      <c r="BN821" s="167"/>
      <c r="BO821" s="167"/>
      <c r="BP821" s="167"/>
      <c r="BQ821" s="167"/>
      <c r="BR821" s="167"/>
      <c r="BS821" s="167"/>
      <c r="BT821" s="167"/>
      <c r="BU821" s="167"/>
      <c r="BV821" s="167"/>
      <c r="BW821" s="167"/>
      <c r="BX821" s="170"/>
      <c r="BY821" s="170"/>
      <c r="BZ821" s="170"/>
      <c r="CA821" s="170"/>
      <c r="CB821" s="170"/>
      <c r="CC821" s="170"/>
      <c r="CD821" s="170"/>
      <c r="CE821" s="170"/>
      <c r="CF821" s="170"/>
      <c r="CG821" s="171">
        <f t="shared" si="203"/>
        <v>0</v>
      </c>
      <c r="CH821" s="166"/>
      <c r="CI821" s="283"/>
      <c r="CJ821" s="172"/>
      <c r="CK821" s="154"/>
      <c r="CL821" s="154"/>
      <c r="CM821" s="154"/>
      <c r="CN821" s="154"/>
      <c r="CO821" s="154"/>
      <c r="CP821" s="273"/>
      <c r="CQ821" s="250"/>
      <c r="CR821" s="250"/>
      <c r="CS821" s="250"/>
      <c r="CT821" s="250"/>
      <c r="CU821" s="250"/>
      <c r="CV821" s="250"/>
      <c r="CW821" s="250"/>
      <c r="CX821" s="250"/>
      <c r="CY821" s="250" t="str">
        <f t="shared" si="204"/>
        <v/>
      </c>
      <c r="CZ821" s="178" t="str">
        <f t="shared" si="205"/>
        <v/>
      </c>
      <c r="DA821" s="178" t="str">
        <f t="shared" si="206"/>
        <v/>
      </c>
      <c r="DB821" s="243">
        <f t="shared" si="207"/>
        <v>0</v>
      </c>
      <c r="DC821" s="12">
        <f t="shared" si="208"/>
        <v>0</v>
      </c>
      <c r="DD821" s="271" t="str">
        <f t="shared" si="209"/>
        <v/>
      </c>
      <c r="DE821" s="271" t="str">
        <f t="shared" si="210"/>
        <v/>
      </c>
      <c r="DF821" s="167" t="str">
        <f t="shared" si="211"/>
        <v/>
      </c>
      <c r="DG821" s="271" t="str">
        <f t="shared" si="212"/>
        <v/>
      </c>
      <c r="DH821" s="243" t="str">
        <f t="shared" si="213"/>
        <v/>
      </c>
      <c r="DI821" s="281" t="str">
        <f t="shared" si="214"/>
        <v/>
      </c>
      <c r="DJ821" s="184"/>
      <c r="DK821" s="12" t="str">
        <f t="shared" si="215"/>
        <v/>
      </c>
      <c r="DL821" s="184"/>
      <c r="DM821" s="242" t="str">
        <f t="shared" si="216"/>
        <v/>
      </c>
      <c r="DN821" s="250">
        <f t="shared" si="217"/>
        <v>1</v>
      </c>
      <c r="DO821" s="250">
        <f t="shared" si="218"/>
        <v>1</v>
      </c>
      <c r="DP821" s="250">
        <f t="shared" si="219"/>
        <v>1</v>
      </c>
    </row>
    <row r="822" spans="3:120" ht="20.25" customHeight="1" x14ac:dyDescent="0.2">
      <c r="C822" s="282"/>
      <c r="G822" s="183"/>
      <c r="H822" s="271"/>
      <c r="I822" s="271"/>
      <c r="J822" s="271"/>
      <c r="K822" s="271"/>
      <c r="L822" s="185"/>
      <c r="M822" s="186"/>
      <c r="N822" s="187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53"/>
      <c r="Z822" s="153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53"/>
      <c r="AL822" s="153"/>
      <c r="AM822" s="178" t="str">
        <f t="shared" si="198"/>
        <v/>
      </c>
      <c r="AN822" s="178" t="str">
        <f t="shared" si="199"/>
        <v/>
      </c>
      <c r="AO822" s="214" t="str">
        <f t="shared" si="200"/>
        <v/>
      </c>
      <c r="AP822" s="168"/>
      <c r="AQ822" s="169"/>
      <c r="AR822" s="167" t="str">
        <f t="shared" si="201"/>
        <v/>
      </c>
      <c r="AS822" s="167" t="str">
        <f t="shared" si="202"/>
        <v/>
      </c>
      <c r="AT822" s="167"/>
      <c r="AU822" s="167"/>
      <c r="AV822" s="167"/>
      <c r="AW822" s="167"/>
      <c r="AX822" s="167"/>
      <c r="AY822" s="167"/>
      <c r="AZ822" s="167"/>
      <c r="BA822" s="167"/>
      <c r="BB822" s="167"/>
      <c r="BC822" s="167"/>
      <c r="BD822" s="167"/>
      <c r="BE822" s="167"/>
      <c r="BF822" s="167"/>
      <c r="BG822" s="167"/>
      <c r="BH822" s="167"/>
      <c r="BI822" s="167"/>
      <c r="BJ822" s="167"/>
      <c r="BK822" s="167"/>
      <c r="BL822" s="167"/>
      <c r="BM822" s="167"/>
      <c r="BN822" s="167"/>
      <c r="BO822" s="167"/>
      <c r="BP822" s="167"/>
      <c r="BQ822" s="167"/>
      <c r="BR822" s="167"/>
      <c r="BS822" s="167"/>
      <c r="BT822" s="167"/>
      <c r="BU822" s="167"/>
      <c r="BV822" s="167"/>
      <c r="BW822" s="167"/>
      <c r="BX822" s="170"/>
      <c r="BY822" s="170"/>
      <c r="BZ822" s="170"/>
      <c r="CA822" s="170"/>
      <c r="CB822" s="170"/>
      <c r="CC822" s="170"/>
      <c r="CD822" s="170"/>
      <c r="CE822" s="170"/>
      <c r="CF822" s="170"/>
      <c r="CG822" s="171">
        <f t="shared" si="203"/>
        <v>0</v>
      </c>
      <c r="CH822" s="166"/>
      <c r="CI822" s="283"/>
      <c r="CJ822" s="172"/>
      <c r="CK822" s="154"/>
      <c r="CL822" s="154"/>
      <c r="CM822" s="154"/>
      <c r="CN822" s="154"/>
      <c r="CO822" s="154"/>
      <c r="CP822" s="273"/>
      <c r="CQ822" s="250"/>
      <c r="CR822" s="250"/>
      <c r="CS822" s="250"/>
      <c r="CT822" s="250"/>
      <c r="CU822" s="250"/>
      <c r="CV822" s="250"/>
      <c r="CW822" s="250"/>
      <c r="CX822" s="250"/>
      <c r="CY822" s="250" t="str">
        <f t="shared" si="204"/>
        <v/>
      </c>
      <c r="CZ822" s="178" t="str">
        <f t="shared" si="205"/>
        <v/>
      </c>
      <c r="DA822" s="178" t="str">
        <f t="shared" si="206"/>
        <v/>
      </c>
      <c r="DB822" s="243">
        <f t="shared" si="207"/>
        <v>0</v>
      </c>
      <c r="DC822" s="12">
        <f t="shared" si="208"/>
        <v>0</v>
      </c>
      <c r="DD822" s="271" t="str">
        <f t="shared" si="209"/>
        <v/>
      </c>
      <c r="DE822" s="271" t="str">
        <f t="shared" si="210"/>
        <v/>
      </c>
      <c r="DF822" s="167" t="str">
        <f t="shared" si="211"/>
        <v/>
      </c>
      <c r="DG822" s="271" t="str">
        <f t="shared" si="212"/>
        <v/>
      </c>
      <c r="DH822" s="243" t="str">
        <f t="shared" si="213"/>
        <v/>
      </c>
      <c r="DI822" s="281" t="str">
        <f t="shared" si="214"/>
        <v/>
      </c>
      <c r="DJ822" s="184"/>
      <c r="DK822" s="12" t="str">
        <f t="shared" si="215"/>
        <v/>
      </c>
      <c r="DL822" s="184"/>
      <c r="DM822" s="242" t="str">
        <f t="shared" si="216"/>
        <v/>
      </c>
      <c r="DN822" s="250">
        <f t="shared" si="217"/>
        <v>1</v>
      </c>
      <c r="DO822" s="250">
        <f t="shared" si="218"/>
        <v>1</v>
      </c>
      <c r="DP822" s="250">
        <f t="shared" si="219"/>
        <v>1</v>
      </c>
    </row>
    <row r="823" spans="3:120" ht="20.25" customHeight="1" x14ac:dyDescent="0.2">
      <c r="C823" s="282"/>
      <c r="G823" s="183"/>
      <c r="H823" s="271"/>
      <c r="I823" s="271"/>
      <c r="J823" s="271"/>
      <c r="K823" s="271"/>
      <c r="L823" s="185"/>
      <c r="M823" s="186"/>
      <c r="N823" s="187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53"/>
      <c r="Z823" s="153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53"/>
      <c r="AL823" s="153"/>
      <c r="AM823" s="178" t="str">
        <f t="shared" si="198"/>
        <v/>
      </c>
      <c r="AN823" s="178" t="str">
        <f t="shared" si="199"/>
        <v/>
      </c>
      <c r="AO823" s="214" t="str">
        <f t="shared" si="200"/>
        <v/>
      </c>
      <c r="AP823" s="168"/>
      <c r="AQ823" s="169"/>
      <c r="AR823" s="167" t="str">
        <f t="shared" si="201"/>
        <v/>
      </c>
      <c r="AS823" s="167" t="str">
        <f t="shared" si="202"/>
        <v/>
      </c>
      <c r="AT823" s="167"/>
      <c r="AU823" s="167"/>
      <c r="AV823" s="167"/>
      <c r="AW823" s="167"/>
      <c r="AX823" s="167"/>
      <c r="AY823" s="167"/>
      <c r="AZ823" s="167"/>
      <c r="BA823" s="167"/>
      <c r="BB823" s="167"/>
      <c r="BC823" s="167"/>
      <c r="BD823" s="167"/>
      <c r="BE823" s="167"/>
      <c r="BF823" s="167"/>
      <c r="BG823" s="167"/>
      <c r="BH823" s="167"/>
      <c r="BI823" s="167"/>
      <c r="BJ823" s="167"/>
      <c r="BK823" s="167"/>
      <c r="BL823" s="167"/>
      <c r="BM823" s="167"/>
      <c r="BN823" s="167"/>
      <c r="BO823" s="167"/>
      <c r="BP823" s="167"/>
      <c r="BQ823" s="167"/>
      <c r="BR823" s="167"/>
      <c r="BS823" s="167"/>
      <c r="BT823" s="167"/>
      <c r="BU823" s="167"/>
      <c r="BV823" s="167"/>
      <c r="BW823" s="167"/>
      <c r="BX823" s="170"/>
      <c r="BY823" s="170"/>
      <c r="BZ823" s="170"/>
      <c r="CA823" s="170"/>
      <c r="CB823" s="170"/>
      <c r="CC823" s="170"/>
      <c r="CD823" s="170"/>
      <c r="CE823" s="170"/>
      <c r="CF823" s="170"/>
      <c r="CG823" s="171">
        <f t="shared" si="203"/>
        <v>0</v>
      </c>
      <c r="CH823" s="166"/>
      <c r="CI823" s="283"/>
      <c r="CJ823" s="172"/>
      <c r="CK823" s="154"/>
      <c r="CL823" s="154"/>
      <c r="CM823" s="154"/>
      <c r="CN823" s="154"/>
      <c r="CO823" s="154"/>
      <c r="CP823" s="273"/>
      <c r="CQ823" s="250"/>
      <c r="CR823" s="250"/>
      <c r="CS823" s="250"/>
      <c r="CT823" s="250"/>
      <c r="CU823" s="250"/>
      <c r="CV823" s="250"/>
      <c r="CW823" s="250"/>
      <c r="CX823" s="250"/>
      <c r="CY823" s="250" t="str">
        <f t="shared" si="204"/>
        <v/>
      </c>
      <c r="CZ823" s="178" t="str">
        <f t="shared" si="205"/>
        <v/>
      </c>
      <c r="DA823" s="178" t="str">
        <f t="shared" si="206"/>
        <v/>
      </c>
      <c r="DB823" s="243">
        <f t="shared" si="207"/>
        <v>0</v>
      </c>
      <c r="DC823" s="12">
        <f t="shared" si="208"/>
        <v>0</v>
      </c>
      <c r="DD823" s="271" t="str">
        <f t="shared" si="209"/>
        <v/>
      </c>
      <c r="DE823" s="271" t="str">
        <f t="shared" si="210"/>
        <v/>
      </c>
      <c r="DF823" s="167" t="str">
        <f t="shared" si="211"/>
        <v/>
      </c>
      <c r="DG823" s="271" t="str">
        <f t="shared" si="212"/>
        <v/>
      </c>
      <c r="DH823" s="243" t="str">
        <f t="shared" si="213"/>
        <v/>
      </c>
      <c r="DI823" s="281" t="str">
        <f t="shared" si="214"/>
        <v/>
      </c>
      <c r="DJ823" s="184"/>
      <c r="DK823" s="12" t="str">
        <f t="shared" si="215"/>
        <v/>
      </c>
      <c r="DL823" s="184"/>
      <c r="DM823" s="242" t="str">
        <f t="shared" si="216"/>
        <v/>
      </c>
      <c r="DN823" s="250">
        <f t="shared" si="217"/>
        <v>1</v>
      </c>
      <c r="DO823" s="250">
        <f t="shared" si="218"/>
        <v>1</v>
      </c>
      <c r="DP823" s="250">
        <f t="shared" si="219"/>
        <v>1</v>
      </c>
    </row>
    <row r="824" spans="3:120" ht="20.25" customHeight="1" x14ac:dyDescent="0.2">
      <c r="C824" s="282"/>
      <c r="G824" s="183"/>
      <c r="H824" s="271"/>
      <c r="I824" s="271"/>
      <c r="J824" s="271"/>
      <c r="K824" s="271"/>
      <c r="L824" s="185"/>
      <c r="M824" s="186"/>
      <c r="N824" s="187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53"/>
      <c r="Z824" s="153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53"/>
      <c r="AL824" s="153"/>
      <c r="AM824" s="178" t="str">
        <f t="shared" ref="AM824:AM887" si="220">IFERROR(ROUND(AVERAGE(O824:S824,AA824:AE824),0),"")</f>
        <v/>
      </c>
      <c r="AN824" s="178" t="str">
        <f t="shared" ref="AN824:AN887" si="221">IFERROR(ROUND(AVERAGE(T824:X824,AF824:AJ824),0),"")</f>
        <v/>
      </c>
      <c r="AO824" s="214" t="str">
        <f t="shared" ref="AO824:AO887" si="222">IFERROR((AM824-L824)/L824,"")</f>
        <v/>
      </c>
      <c r="AP824" s="168"/>
      <c r="AQ824" s="169"/>
      <c r="AR824" s="167" t="str">
        <f t="shared" ref="AR824:AR887" si="223">IFERROR(ROUND((3600/AS824*J824),0),"")</f>
        <v/>
      </c>
      <c r="AS824" s="167" t="str">
        <f t="shared" ref="AS824:AS887" si="224">IFERROR(ROUND(AVERAGE(Y824:Z824,AK824:AL824),0),"")</f>
        <v/>
      </c>
      <c r="AT824" s="167"/>
      <c r="AU824" s="167"/>
      <c r="AV824" s="167"/>
      <c r="AW824" s="167"/>
      <c r="AX824" s="167"/>
      <c r="AY824" s="167"/>
      <c r="AZ824" s="167"/>
      <c r="BA824" s="167"/>
      <c r="BB824" s="167"/>
      <c r="BC824" s="167"/>
      <c r="BD824" s="167"/>
      <c r="BE824" s="167"/>
      <c r="BF824" s="167"/>
      <c r="BG824" s="167"/>
      <c r="BH824" s="167"/>
      <c r="BI824" s="167"/>
      <c r="BJ824" s="167"/>
      <c r="BK824" s="167"/>
      <c r="BL824" s="167"/>
      <c r="BM824" s="167"/>
      <c r="BN824" s="167"/>
      <c r="BO824" s="167"/>
      <c r="BP824" s="167"/>
      <c r="BQ824" s="167"/>
      <c r="BR824" s="167"/>
      <c r="BS824" s="167"/>
      <c r="BT824" s="167"/>
      <c r="BU824" s="167"/>
      <c r="BV824" s="167"/>
      <c r="BW824" s="167"/>
      <c r="BX824" s="170"/>
      <c r="BY824" s="170"/>
      <c r="BZ824" s="170"/>
      <c r="CA824" s="170"/>
      <c r="CB824" s="170"/>
      <c r="CC824" s="170"/>
      <c r="CD824" s="170"/>
      <c r="CE824" s="170"/>
      <c r="CF824" s="170"/>
      <c r="CG824" s="171">
        <f t="shared" ref="CG824:CG887" si="225">IFERROR(ROUND((SUM(BX824:CF824)),0),"")</f>
        <v>0</v>
      </c>
      <c r="CH824" s="166"/>
      <c r="CI824" s="283"/>
      <c r="CJ824" s="172"/>
      <c r="CK824" s="154"/>
      <c r="CL824" s="154"/>
      <c r="CM824" s="154"/>
      <c r="CN824" s="154"/>
      <c r="CO824" s="154"/>
      <c r="CP824" s="273"/>
      <c r="CQ824" s="250"/>
      <c r="CR824" s="250"/>
      <c r="CS824" s="250"/>
      <c r="CT824" s="250"/>
      <c r="CU824" s="250"/>
      <c r="CV824" s="250"/>
      <c r="CW824" s="250"/>
      <c r="CX824" s="250"/>
      <c r="CY824" s="250" t="str">
        <f t="shared" si="204"/>
        <v/>
      </c>
      <c r="CZ824" s="178" t="str">
        <f t="shared" si="205"/>
        <v/>
      </c>
      <c r="DA824" s="178" t="str">
        <f t="shared" si="206"/>
        <v/>
      </c>
      <c r="DB824" s="243">
        <f t="shared" si="207"/>
        <v>0</v>
      </c>
      <c r="DC824" s="12">
        <f t="shared" si="208"/>
        <v>0</v>
      </c>
      <c r="DD824" s="271" t="str">
        <f t="shared" si="209"/>
        <v/>
      </c>
      <c r="DE824" s="271" t="str">
        <f t="shared" si="210"/>
        <v/>
      </c>
      <c r="DF824" s="167" t="str">
        <f t="shared" si="211"/>
        <v/>
      </c>
      <c r="DG824" s="271" t="str">
        <f t="shared" si="212"/>
        <v/>
      </c>
      <c r="DH824" s="243" t="str">
        <f t="shared" si="213"/>
        <v/>
      </c>
      <c r="DI824" s="281" t="str">
        <f t="shared" si="214"/>
        <v/>
      </c>
      <c r="DJ824" s="184"/>
      <c r="DK824" s="12" t="str">
        <f t="shared" si="215"/>
        <v/>
      </c>
      <c r="DL824" s="184"/>
      <c r="DM824" s="242" t="str">
        <f t="shared" si="216"/>
        <v/>
      </c>
      <c r="DN824" s="250">
        <f t="shared" si="217"/>
        <v>1</v>
      </c>
      <c r="DO824" s="250">
        <f t="shared" si="218"/>
        <v>1</v>
      </c>
      <c r="DP824" s="250">
        <f t="shared" si="219"/>
        <v>1</v>
      </c>
    </row>
    <row r="825" spans="3:120" ht="20.25" customHeight="1" x14ac:dyDescent="0.2">
      <c r="C825" s="282"/>
      <c r="G825" s="183"/>
      <c r="H825" s="271"/>
      <c r="I825" s="271"/>
      <c r="J825" s="271"/>
      <c r="K825" s="271"/>
      <c r="L825" s="185"/>
      <c r="M825" s="186"/>
      <c r="N825" s="187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53"/>
      <c r="Z825" s="153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53"/>
      <c r="AL825" s="153"/>
      <c r="AM825" s="178" t="str">
        <f t="shared" si="220"/>
        <v/>
      </c>
      <c r="AN825" s="178" t="str">
        <f t="shared" si="221"/>
        <v/>
      </c>
      <c r="AO825" s="214" t="str">
        <f t="shared" si="222"/>
        <v/>
      </c>
      <c r="AP825" s="168"/>
      <c r="AQ825" s="169"/>
      <c r="AR825" s="167" t="str">
        <f t="shared" si="223"/>
        <v/>
      </c>
      <c r="AS825" s="167" t="str">
        <f t="shared" si="224"/>
        <v/>
      </c>
      <c r="AT825" s="167"/>
      <c r="AU825" s="167"/>
      <c r="AV825" s="167"/>
      <c r="AW825" s="167"/>
      <c r="AX825" s="167"/>
      <c r="AY825" s="167"/>
      <c r="AZ825" s="167"/>
      <c r="BA825" s="167"/>
      <c r="BB825" s="167"/>
      <c r="BC825" s="167"/>
      <c r="BD825" s="167"/>
      <c r="BE825" s="167"/>
      <c r="BF825" s="167"/>
      <c r="BG825" s="167"/>
      <c r="BH825" s="167"/>
      <c r="BI825" s="167"/>
      <c r="BJ825" s="167"/>
      <c r="BK825" s="167"/>
      <c r="BL825" s="167"/>
      <c r="BM825" s="167"/>
      <c r="BN825" s="167"/>
      <c r="BO825" s="167"/>
      <c r="BP825" s="167"/>
      <c r="BQ825" s="167"/>
      <c r="BR825" s="167"/>
      <c r="BS825" s="167"/>
      <c r="BT825" s="167"/>
      <c r="BU825" s="167"/>
      <c r="BV825" s="167"/>
      <c r="BW825" s="167"/>
      <c r="BX825" s="170"/>
      <c r="BY825" s="170"/>
      <c r="BZ825" s="170"/>
      <c r="CA825" s="170"/>
      <c r="CB825" s="170"/>
      <c r="CC825" s="170"/>
      <c r="CD825" s="170"/>
      <c r="CE825" s="170"/>
      <c r="CF825" s="170"/>
      <c r="CG825" s="171">
        <f t="shared" si="225"/>
        <v>0</v>
      </c>
      <c r="CH825" s="166"/>
      <c r="CI825" s="283"/>
      <c r="CJ825" s="172"/>
      <c r="CK825" s="154"/>
      <c r="CL825" s="154"/>
      <c r="CM825" s="154"/>
      <c r="CN825" s="154"/>
      <c r="CO825" s="154"/>
      <c r="CP825" s="273"/>
      <c r="CQ825" s="250"/>
      <c r="CR825" s="250"/>
      <c r="CS825" s="250"/>
      <c r="CT825" s="250"/>
      <c r="CU825" s="250"/>
      <c r="CV825" s="250"/>
      <c r="CW825" s="250"/>
      <c r="CX825" s="250"/>
      <c r="CY825" s="250" t="str">
        <f t="shared" si="204"/>
        <v/>
      </c>
      <c r="CZ825" s="178" t="str">
        <f t="shared" si="205"/>
        <v/>
      </c>
      <c r="DA825" s="178" t="str">
        <f t="shared" si="206"/>
        <v/>
      </c>
      <c r="DB825" s="243">
        <f t="shared" si="207"/>
        <v>0</v>
      </c>
      <c r="DC825" s="12">
        <f t="shared" si="208"/>
        <v>0</v>
      </c>
      <c r="DD825" s="271" t="str">
        <f t="shared" si="209"/>
        <v/>
      </c>
      <c r="DE825" s="271" t="str">
        <f t="shared" si="210"/>
        <v/>
      </c>
      <c r="DF825" s="167" t="str">
        <f t="shared" si="211"/>
        <v/>
      </c>
      <c r="DG825" s="271" t="str">
        <f t="shared" si="212"/>
        <v/>
      </c>
      <c r="DH825" s="243" t="str">
        <f t="shared" si="213"/>
        <v/>
      </c>
      <c r="DI825" s="281" t="str">
        <f t="shared" si="214"/>
        <v/>
      </c>
      <c r="DJ825" s="184"/>
      <c r="DK825" s="12" t="str">
        <f t="shared" si="215"/>
        <v/>
      </c>
      <c r="DL825" s="184"/>
      <c r="DM825" s="242" t="str">
        <f t="shared" si="216"/>
        <v/>
      </c>
      <c r="DN825" s="250">
        <f t="shared" si="217"/>
        <v>1</v>
      </c>
      <c r="DO825" s="250">
        <f t="shared" si="218"/>
        <v>1</v>
      </c>
      <c r="DP825" s="250">
        <f t="shared" si="219"/>
        <v>1</v>
      </c>
    </row>
    <row r="826" spans="3:120" ht="20.25" customHeight="1" x14ac:dyDescent="0.2">
      <c r="C826" s="282"/>
      <c r="G826" s="183"/>
      <c r="H826" s="271"/>
      <c r="I826" s="271"/>
      <c r="J826" s="271"/>
      <c r="K826" s="271"/>
      <c r="L826" s="185"/>
      <c r="M826" s="186"/>
      <c r="N826" s="187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53"/>
      <c r="Z826" s="153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53"/>
      <c r="AL826" s="153"/>
      <c r="AM826" s="178" t="str">
        <f t="shared" si="220"/>
        <v/>
      </c>
      <c r="AN826" s="178" t="str">
        <f t="shared" si="221"/>
        <v/>
      </c>
      <c r="AO826" s="214" t="str">
        <f t="shared" si="222"/>
        <v/>
      </c>
      <c r="AP826" s="168"/>
      <c r="AQ826" s="169"/>
      <c r="AR826" s="167" t="str">
        <f t="shared" si="223"/>
        <v/>
      </c>
      <c r="AS826" s="167" t="str">
        <f t="shared" si="224"/>
        <v/>
      </c>
      <c r="AT826" s="167"/>
      <c r="AU826" s="167"/>
      <c r="AV826" s="167"/>
      <c r="AW826" s="167"/>
      <c r="AX826" s="167"/>
      <c r="AY826" s="167"/>
      <c r="AZ826" s="167"/>
      <c r="BA826" s="167"/>
      <c r="BB826" s="167"/>
      <c r="BC826" s="167"/>
      <c r="BD826" s="167"/>
      <c r="BE826" s="167"/>
      <c r="BF826" s="167"/>
      <c r="BG826" s="167"/>
      <c r="BH826" s="167"/>
      <c r="BI826" s="167"/>
      <c r="BJ826" s="167"/>
      <c r="BK826" s="167"/>
      <c r="BL826" s="167"/>
      <c r="BM826" s="167"/>
      <c r="BN826" s="167"/>
      <c r="BO826" s="167"/>
      <c r="BP826" s="167"/>
      <c r="BQ826" s="167"/>
      <c r="BR826" s="167"/>
      <c r="BS826" s="167"/>
      <c r="BT826" s="167"/>
      <c r="BU826" s="167"/>
      <c r="BV826" s="167"/>
      <c r="BW826" s="167"/>
      <c r="BX826" s="170"/>
      <c r="BY826" s="170"/>
      <c r="BZ826" s="170"/>
      <c r="CA826" s="170"/>
      <c r="CB826" s="170"/>
      <c r="CC826" s="170"/>
      <c r="CD826" s="170"/>
      <c r="CE826" s="170"/>
      <c r="CF826" s="170"/>
      <c r="CG826" s="171">
        <f t="shared" si="225"/>
        <v>0</v>
      </c>
      <c r="CH826" s="166"/>
      <c r="CI826" s="283"/>
      <c r="CJ826" s="172"/>
      <c r="CK826" s="154"/>
      <c r="CL826" s="154"/>
      <c r="CM826" s="154"/>
      <c r="CN826" s="154"/>
      <c r="CO826" s="154"/>
      <c r="CP826" s="273"/>
      <c r="CQ826" s="250"/>
      <c r="CR826" s="250"/>
      <c r="CS826" s="250"/>
      <c r="CT826" s="250"/>
      <c r="CU826" s="250"/>
      <c r="CV826" s="250"/>
      <c r="CW826" s="250"/>
      <c r="CX826" s="250"/>
      <c r="CY826" s="250" t="str">
        <f t="shared" si="204"/>
        <v/>
      </c>
      <c r="CZ826" s="178" t="str">
        <f t="shared" si="205"/>
        <v/>
      </c>
      <c r="DA826" s="178" t="str">
        <f t="shared" si="206"/>
        <v/>
      </c>
      <c r="DB826" s="243">
        <f t="shared" si="207"/>
        <v>0</v>
      </c>
      <c r="DC826" s="12">
        <f t="shared" si="208"/>
        <v>0</v>
      </c>
      <c r="DD826" s="271" t="str">
        <f t="shared" si="209"/>
        <v/>
      </c>
      <c r="DE826" s="271" t="str">
        <f t="shared" si="210"/>
        <v/>
      </c>
      <c r="DF826" s="167" t="str">
        <f t="shared" si="211"/>
        <v/>
      </c>
      <c r="DG826" s="271" t="str">
        <f t="shared" si="212"/>
        <v/>
      </c>
      <c r="DH826" s="243" t="str">
        <f t="shared" si="213"/>
        <v/>
      </c>
      <c r="DI826" s="281" t="str">
        <f t="shared" si="214"/>
        <v/>
      </c>
      <c r="DJ826" s="184"/>
      <c r="DK826" s="12" t="str">
        <f t="shared" si="215"/>
        <v/>
      </c>
      <c r="DL826" s="184"/>
      <c r="DM826" s="242" t="str">
        <f t="shared" si="216"/>
        <v/>
      </c>
      <c r="DN826" s="250">
        <f t="shared" si="217"/>
        <v>1</v>
      </c>
      <c r="DO826" s="250">
        <f t="shared" si="218"/>
        <v>1</v>
      </c>
      <c r="DP826" s="250">
        <f t="shared" si="219"/>
        <v>1</v>
      </c>
    </row>
    <row r="827" spans="3:120" ht="20.25" customHeight="1" x14ac:dyDescent="0.2">
      <c r="C827" s="282"/>
      <c r="G827" s="183"/>
      <c r="H827" s="271"/>
      <c r="I827" s="271"/>
      <c r="J827" s="271"/>
      <c r="K827" s="271"/>
      <c r="L827" s="185"/>
      <c r="M827" s="186"/>
      <c r="N827" s="187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53"/>
      <c r="Z827" s="153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53"/>
      <c r="AL827" s="153"/>
      <c r="AM827" s="178" t="str">
        <f t="shared" si="220"/>
        <v/>
      </c>
      <c r="AN827" s="178" t="str">
        <f t="shared" si="221"/>
        <v/>
      </c>
      <c r="AO827" s="214" t="str">
        <f t="shared" si="222"/>
        <v/>
      </c>
      <c r="AP827" s="168"/>
      <c r="AQ827" s="169"/>
      <c r="AR827" s="167" t="str">
        <f t="shared" si="223"/>
        <v/>
      </c>
      <c r="AS827" s="167" t="str">
        <f t="shared" si="224"/>
        <v/>
      </c>
      <c r="AT827" s="167"/>
      <c r="AU827" s="167"/>
      <c r="AV827" s="167"/>
      <c r="AW827" s="167"/>
      <c r="AX827" s="167"/>
      <c r="AY827" s="167"/>
      <c r="AZ827" s="167"/>
      <c r="BA827" s="167"/>
      <c r="BB827" s="167"/>
      <c r="BC827" s="167"/>
      <c r="BD827" s="167"/>
      <c r="BE827" s="167"/>
      <c r="BF827" s="167"/>
      <c r="BG827" s="167"/>
      <c r="BH827" s="167"/>
      <c r="BI827" s="167"/>
      <c r="BJ827" s="167"/>
      <c r="BK827" s="167"/>
      <c r="BL827" s="167"/>
      <c r="BM827" s="167"/>
      <c r="BN827" s="167"/>
      <c r="BO827" s="167"/>
      <c r="BP827" s="167"/>
      <c r="BQ827" s="167"/>
      <c r="BR827" s="167"/>
      <c r="BS827" s="167"/>
      <c r="BT827" s="167"/>
      <c r="BU827" s="167"/>
      <c r="BV827" s="167"/>
      <c r="BW827" s="167"/>
      <c r="BX827" s="170"/>
      <c r="BY827" s="170"/>
      <c r="BZ827" s="170"/>
      <c r="CA827" s="170"/>
      <c r="CB827" s="170"/>
      <c r="CC827" s="170"/>
      <c r="CD827" s="170"/>
      <c r="CE827" s="170"/>
      <c r="CF827" s="170"/>
      <c r="CG827" s="171">
        <f t="shared" si="225"/>
        <v>0</v>
      </c>
      <c r="CH827" s="166"/>
      <c r="CI827" s="283"/>
      <c r="CJ827" s="172"/>
      <c r="CK827" s="154"/>
      <c r="CL827" s="154"/>
      <c r="CM827" s="154"/>
      <c r="CN827" s="154"/>
      <c r="CO827" s="154"/>
      <c r="CP827" s="273"/>
      <c r="CQ827" s="250"/>
      <c r="CR827" s="250"/>
      <c r="CS827" s="250"/>
      <c r="CT827" s="250"/>
      <c r="CU827" s="250"/>
      <c r="CV827" s="250"/>
      <c r="CW827" s="250"/>
      <c r="CX827" s="250"/>
      <c r="CY827" s="250" t="str">
        <f t="shared" si="204"/>
        <v/>
      </c>
      <c r="CZ827" s="178" t="str">
        <f t="shared" si="205"/>
        <v/>
      </c>
      <c r="DA827" s="178" t="str">
        <f t="shared" si="206"/>
        <v/>
      </c>
      <c r="DB827" s="243">
        <f t="shared" si="207"/>
        <v>0</v>
      </c>
      <c r="DC827" s="12">
        <f t="shared" si="208"/>
        <v>0</v>
      </c>
      <c r="DD827" s="271" t="str">
        <f t="shared" si="209"/>
        <v/>
      </c>
      <c r="DE827" s="271" t="str">
        <f t="shared" si="210"/>
        <v/>
      </c>
      <c r="DF827" s="167" t="str">
        <f t="shared" si="211"/>
        <v/>
      </c>
      <c r="DG827" s="271" t="str">
        <f t="shared" si="212"/>
        <v/>
      </c>
      <c r="DH827" s="243" t="str">
        <f t="shared" si="213"/>
        <v/>
      </c>
      <c r="DI827" s="281" t="str">
        <f t="shared" si="214"/>
        <v/>
      </c>
      <c r="DJ827" s="184"/>
      <c r="DK827" s="12" t="str">
        <f t="shared" si="215"/>
        <v/>
      </c>
      <c r="DL827" s="184"/>
      <c r="DM827" s="242" t="str">
        <f t="shared" si="216"/>
        <v/>
      </c>
      <c r="DN827" s="250">
        <f t="shared" si="217"/>
        <v>1</v>
      </c>
      <c r="DO827" s="250">
        <f t="shared" si="218"/>
        <v>1</v>
      </c>
      <c r="DP827" s="250">
        <f t="shared" si="219"/>
        <v>1</v>
      </c>
    </row>
    <row r="828" spans="3:120" ht="20.25" customHeight="1" x14ac:dyDescent="0.2">
      <c r="C828" s="282"/>
      <c r="G828" s="183"/>
      <c r="H828" s="271"/>
      <c r="I828" s="271"/>
      <c r="J828" s="271"/>
      <c r="K828" s="271"/>
      <c r="L828" s="185"/>
      <c r="M828" s="186"/>
      <c r="N828" s="187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53"/>
      <c r="Z828" s="153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53"/>
      <c r="AL828" s="153"/>
      <c r="AM828" s="178" t="str">
        <f t="shared" si="220"/>
        <v/>
      </c>
      <c r="AN828" s="178" t="str">
        <f t="shared" si="221"/>
        <v/>
      </c>
      <c r="AO828" s="214" t="str">
        <f t="shared" si="222"/>
        <v/>
      </c>
      <c r="AP828" s="168"/>
      <c r="AQ828" s="169"/>
      <c r="AR828" s="167" t="str">
        <f t="shared" si="223"/>
        <v/>
      </c>
      <c r="AS828" s="167" t="str">
        <f t="shared" si="224"/>
        <v/>
      </c>
      <c r="AT828" s="167"/>
      <c r="AU828" s="167"/>
      <c r="AV828" s="167"/>
      <c r="AW828" s="167"/>
      <c r="AX828" s="167"/>
      <c r="AY828" s="167"/>
      <c r="AZ828" s="167"/>
      <c r="BA828" s="167"/>
      <c r="BB828" s="167"/>
      <c r="BC828" s="167"/>
      <c r="BD828" s="167"/>
      <c r="BE828" s="167"/>
      <c r="BF828" s="167"/>
      <c r="BG828" s="167"/>
      <c r="BH828" s="167"/>
      <c r="BI828" s="167"/>
      <c r="BJ828" s="167"/>
      <c r="BK828" s="167"/>
      <c r="BL828" s="167"/>
      <c r="BM828" s="167"/>
      <c r="BN828" s="167"/>
      <c r="BO828" s="167"/>
      <c r="BP828" s="167"/>
      <c r="BQ828" s="167"/>
      <c r="BR828" s="167"/>
      <c r="BS828" s="167"/>
      <c r="BT828" s="167"/>
      <c r="BU828" s="167"/>
      <c r="BV828" s="167"/>
      <c r="BW828" s="167"/>
      <c r="BX828" s="170"/>
      <c r="BY828" s="170"/>
      <c r="BZ828" s="170"/>
      <c r="CA828" s="170"/>
      <c r="CB828" s="170"/>
      <c r="CC828" s="170"/>
      <c r="CD828" s="170"/>
      <c r="CE828" s="170"/>
      <c r="CF828" s="170"/>
      <c r="CG828" s="171">
        <f t="shared" si="225"/>
        <v>0</v>
      </c>
      <c r="CH828" s="166"/>
      <c r="CI828" s="283"/>
      <c r="CJ828" s="172"/>
      <c r="CK828" s="154"/>
      <c r="CL828" s="154"/>
      <c r="CM828" s="154"/>
      <c r="CN828" s="154"/>
      <c r="CO828" s="154"/>
      <c r="CP828" s="273"/>
      <c r="CQ828" s="250"/>
      <c r="CR828" s="250"/>
      <c r="CS828" s="250"/>
      <c r="CT828" s="250"/>
      <c r="CU828" s="250"/>
      <c r="CV828" s="250"/>
      <c r="CW828" s="250"/>
      <c r="CX828" s="250"/>
      <c r="CY828" s="250" t="str">
        <f t="shared" si="204"/>
        <v/>
      </c>
      <c r="CZ828" s="178" t="str">
        <f t="shared" si="205"/>
        <v/>
      </c>
      <c r="DA828" s="178" t="str">
        <f t="shared" si="206"/>
        <v/>
      </c>
      <c r="DB828" s="243">
        <f t="shared" si="207"/>
        <v>0</v>
      </c>
      <c r="DC828" s="12">
        <f t="shared" si="208"/>
        <v>0</v>
      </c>
      <c r="DD828" s="271" t="str">
        <f t="shared" si="209"/>
        <v/>
      </c>
      <c r="DE828" s="271" t="str">
        <f t="shared" si="210"/>
        <v/>
      </c>
      <c r="DF828" s="167" t="str">
        <f t="shared" si="211"/>
        <v/>
      </c>
      <c r="DG828" s="271" t="str">
        <f t="shared" si="212"/>
        <v/>
      </c>
      <c r="DH828" s="243" t="str">
        <f t="shared" si="213"/>
        <v/>
      </c>
      <c r="DI828" s="281" t="str">
        <f t="shared" si="214"/>
        <v/>
      </c>
      <c r="DJ828" s="184"/>
      <c r="DK828" s="12" t="str">
        <f t="shared" si="215"/>
        <v/>
      </c>
      <c r="DL828" s="184"/>
      <c r="DM828" s="242" t="str">
        <f t="shared" si="216"/>
        <v/>
      </c>
      <c r="DN828" s="250">
        <f t="shared" si="217"/>
        <v>1</v>
      </c>
      <c r="DO828" s="250">
        <f t="shared" si="218"/>
        <v>1</v>
      </c>
      <c r="DP828" s="250">
        <f t="shared" si="219"/>
        <v>1</v>
      </c>
    </row>
    <row r="829" spans="3:120" ht="20.25" customHeight="1" x14ac:dyDescent="0.2">
      <c r="C829" s="282"/>
      <c r="G829" s="183"/>
      <c r="H829" s="271"/>
      <c r="I829" s="271"/>
      <c r="J829" s="271"/>
      <c r="K829" s="271"/>
      <c r="L829" s="185"/>
      <c r="M829" s="186"/>
      <c r="N829" s="187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53"/>
      <c r="Z829" s="153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53"/>
      <c r="AL829" s="153"/>
      <c r="AM829" s="178" t="str">
        <f t="shared" si="220"/>
        <v/>
      </c>
      <c r="AN829" s="178" t="str">
        <f t="shared" si="221"/>
        <v/>
      </c>
      <c r="AO829" s="214" t="str">
        <f t="shared" si="222"/>
        <v/>
      </c>
      <c r="AP829" s="168"/>
      <c r="AQ829" s="169"/>
      <c r="AR829" s="167" t="str">
        <f t="shared" si="223"/>
        <v/>
      </c>
      <c r="AS829" s="167" t="str">
        <f t="shared" si="224"/>
        <v/>
      </c>
      <c r="AT829" s="167"/>
      <c r="AU829" s="167"/>
      <c r="AV829" s="167"/>
      <c r="AW829" s="167"/>
      <c r="AX829" s="167"/>
      <c r="AY829" s="167"/>
      <c r="AZ829" s="167"/>
      <c r="BA829" s="167"/>
      <c r="BB829" s="167"/>
      <c r="BC829" s="167"/>
      <c r="BD829" s="167"/>
      <c r="BE829" s="167"/>
      <c r="BF829" s="167"/>
      <c r="BG829" s="167"/>
      <c r="BH829" s="167"/>
      <c r="BI829" s="167"/>
      <c r="BJ829" s="167"/>
      <c r="BK829" s="167"/>
      <c r="BL829" s="167"/>
      <c r="BM829" s="167"/>
      <c r="BN829" s="167"/>
      <c r="BO829" s="167"/>
      <c r="BP829" s="167"/>
      <c r="BQ829" s="167"/>
      <c r="BR829" s="167"/>
      <c r="BS829" s="167"/>
      <c r="BT829" s="167"/>
      <c r="BU829" s="167"/>
      <c r="BV829" s="167"/>
      <c r="BW829" s="167"/>
      <c r="BX829" s="170"/>
      <c r="BY829" s="170"/>
      <c r="BZ829" s="170"/>
      <c r="CA829" s="170"/>
      <c r="CB829" s="170"/>
      <c r="CC829" s="170"/>
      <c r="CD829" s="170"/>
      <c r="CE829" s="170"/>
      <c r="CF829" s="170"/>
      <c r="CG829" s="171">
        <f t="shared" si="225"/>
        <v>0</v>
      </c>
      <c r="CH829" s="166"/>
      <c r="CI829" s="283"/>
      <c r="CJ829" s="172"/>
      <c r="CK829" s="154"/>
      <c r="CL829" s="154"/>
      <c r="CM829" s="154"/>
      <c r="CN829" s="154"/>
      <c r="CO829" s="154"/>
      <c r="CP829" s="273"/>
      <c r="CQ829" s="250"/>
      <c r="CR829" s="250"/>
      <c r="CS829" s="250"/>
      <c r="CT829" s="250"/>
      <c r="CU829" s="250"/>
      <c r="CV829" s="250"/>
      <c r="CW829" s="250"/>
      <c r="CX829" s="250"/>
      <c r="CY829" s="250" t="str">
        <f t="shared" si="204"/>
        <v/>
      </c>
      <c r="CZ829" s="178" t="str">
        <f t="shared" si="205"/>
        <v/>
      </c>
      <c r="DA829" s="178" t="str">
        <f t="shared" si="206"/>
        <v/>
      </c>
      <c r="DB829" s="243">
        <f t="shared" si="207"/>
        <v>0</v>
      </c>
      <c r="DC829" s="12">
        <f t="shared" si="208"/>
        <v>0</v>
      </c>
      <c r="DD829" s="271" t="str">
        <f t="shared" si="209"/>
        <v/>
      </c>
      <c r="DE829" s="271" t="str">
        <f t="shared" si="210"/>
        <v/>
      </c>
      <c r="DF829" s="167" t="str">
        <f t="shared" si="211"/>
        <v/>
      </c>
      <c r="DG829" s="271" t="str">
        <f t="shared" si="212"/>
        <v/>
      </c>
      <c r="DH829" s="243" t="str">
        <f t="shared" si="213"/>
        <v/>
      </c>
      <c r="DI829" s="281" t="str">
        <f t="shared" si="214"/>
        <v/>
      </c>
      <c r="DJ829" s="184"/>
      <c r="DK829" s="12" t="str">
        <f t="shared" si="215"/>
        <v/>
      </c>
      <c r="DL829" s="184"/>
      <c r="DM829" s="242" t="str">
        <f t="shared" si="216"/>
        <v/>
      </c>
      <c r="DN829" s="250">
        <f t="shared" si="217"/>
        <v>1</v>
      </c>
      <c r="DO829" s="250">
        <f t="shared" si="218"/>
        <v>1</v>
      </c>
      <c r="DP829" s="250">
        <f t="shared" si="219"/>
        <v>1</v>
      </c>
    </row>
    <row r="830" spans="3:120" ht="20.25" customHeight="1" x14ac:dyDescent="0.2">
      <c r="C830" s="282"/>
      <c r="G830" s="183"/>
      <c r="H830" s="271"/>
      <c r="I830" s="271"/>
      <c r="J830" s="271"/>
      <c r="K830" s="271"/>
      <c r="L830" s="185"/>
      <c r="M830" s="186"/>
      <c r="N830" s="187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53"/>
      <c r="Z830" s="153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53"/>
      <c r="AL830" s="153"/>
      <c r="AM830" s="178" t="str">
        <f t="shared" si="220"/>
        <v/>
      </c>
      <c r="AN830" s="178" t="str">
        <f t="shared" si="221"/>
        <v/>
      </c>
      <c r="AO830" s="214" t="str">
        <f t="shared" si="222"/>
        <v/>
      </c>
      <c r="AP830" s="168"/>
      <c r="AQ830" s="169"/>
      <c r="AR830" s="167" t="str">
        <f t="shared" si="223"/>
        <v/>
      </c>
      <c r="AS830" s="167" t="str">
        <f t="shared" si="224"/>
        <v/>
      </c>
      <c r="AT830" s="167"/>
      <c r="AU830" s="167"/>
      <c r="AV830" s="167"/>
      <c r="AW830" s="167"/>
      <c r="AX830" s="167"/>
      <c r="AY830" s="167"/>
      <c r="AZ830" s="167"/>
      <c r="BA830" s="167"/>
      <c r="BB830" s="167"/>
      <c r="BC830" s="167"/>
      <c r="BD830" s="167"/>
      <c r="BE830" s="167"/>
      <c r="BF830" s="167"/>
      <c r="BG830" s="167"/>
      <c r="BH830" s="167"/>
      <c r="BI830" s="167"/>
      <c r="BJ830" s="167"/>
      <c r="BK830" s="167"/>
      <c r="BL830" s="167"/>
      <c r="BM830" s="167"/>
      <c r="BN830" s="167"/>
      <c r="BO830" s="167"/>
      <c r="BP830" s="167"/>
      <c r="BQ830" s="167"/>
      <c r="BR830" s="167"/>
      <c r="BS830" s="167"/>
      <c r="BT830" s="167"/>
      <c r="BU830" s="167"/>
      <c r="BV830" s="167"/>
      <c r="BW830" s="167"/>
      <c r="BX830" s="170"/>
      <c r="BY830" s="170"/>
      <c r="BZ830" s="170"/>
      <c r="CA830" s="170"/>
      <c r="CB830" s="170"/>
      <c r="CC830" s="170"/>
      <c r="CD830" s="170"/>
      <c r="CE830" s="170"/>
      <c r="CF830" s="170"/>
      <c r="CG830" s="171">
        <f t="shared" si="225"/>
        <v>0</v>
      </c>
      <c r="CH830" s="166"/>
      <c r="CI830" s="283"/>
      <c r="CJ830" s="172"/>
      <c r="CK830" s="154"/>
      <c r="CL830" s="154"/>
      <c r="CM830" s="154"/>
      <c r="CN830" s="154"/>
      <c r="CO830" s="154"/>
      <c r="CP830" s="273"/>
      <c r="CQ830" s="250"/>
      <c r="CR830" s="250"/>
      <c r="CS830" s="250"/>
      <c r="CT830" s="250"/>
      <c r="CU830" s="250"/>
      <c r="CV830" s="250"/>
      <c r="CW830" s="250"/>
      <c r="CX830" s="250"/>
      <c r="CY830" s="250" t="str">
        <f t="shared" si="204"/>
        <v/>
      </c>
      <c r="CZ830" s="178" t="str">
        <f t="shared" si="205"/>
        <v/>
      </c>
      <c r="DA830" s="178" t="str">
        <f t="shared" si="206"/>
        <v/>
      </c>
      <c r="DB830" s="243">
        <f t="shared" si="207"/>
        <v>0</v>
      </c>
      <c r="DC830" s="12">
        <f t="shared" si="208"/>
        <v>0</v>
      </c>
      <c r="DD830" s="271" t="str">
        <f t="shared" si="209"/>
        <v/>
      </c>
      <c r="DE830" s="271" t="str">
        <f t="shared" si="210"/>
        <v/>
      </c>
      <c r="DF830" s="167" t="str">
        <f t="shared" si="211"/>
        <v/>
      </c>
      <c r="DG830" s="271" t="str">
        <f t="shared" si="212"/>
        <v/>
      </c>
      <c r="DH830" s="243" t="str">
        <f t="shared" si="213"/>
        <v/>
      </c>
      <c r="DI830" s="281" t="str">
        <f t="shared" si="214"/>
        <v/>
      </c>
      <c r="DJ830" s="184"/>
      <c r="DK830" s="12" t="str">
        <f t="shared" si="215"/>
        <v/>
      </c>
      <c r="DL830" s="184"/>
      <c r="DM830" s="242" t="str">
        <f t="shared" si="216"/>
        <v/>
      </c>
      <c r="DN830" s="250">
        <f t="shared" si="217"/>
        <v>1</v>
      </c>
      <c r="DO830" s="250">
        <f t="shared" si="218"/>
        <v>1</v>
      </c>
      <c r="DP830" s="250">
        <f t="shared" si="219"/>
        <v>1</v>
      </c>
    </row>
    <row r="831" spans="3:120" ht="20.25" customHeight="1" x14ac:dyDescent="0.2">
      <c r="C831" s="282"/>
      <c r="G831" s="183"/>
      <c r="H831" s="271"/>
      <c r="I831" s="271"/>
      <c r="J831" s="271"/>
      <c r="K831" s="271"/>
      <c r="L831" s="185"/>
      <c r="M831" s="186"/>
      <c r="N831" s="187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53"/>
      <c r="Z831" s="153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53"/>
      <c r="AL831" s="153"/>
      <c r="AM831" s="178" t="str">
        <f t="shared" si="220"/>
        <v/>
      </c>
      <c r="AN831" s="178" t="str">
        <f t="shared" si="221"/>
        <v/>
      </c>
      <c r="AO831" s="214" t="str">
        <f t="shared" si="222"/>
        <v/>
      </c>
      <c r="AP831" s="168"/>
      <c r="AQ831" s="169"/>
      <c r="AR831" s="167" t="str">
        <f t="shared" si="223"/>
        <v/>
      </c>
      <c r="AS831" s="167" t="str">
        <f t="shared" si="224"/>
        <v/>
      </c>
      <c r="AT831" s="167"/>
      <c r="AU831" s="167"/>
      <c r="AV831" s="167"/>
      <c r="AW831" s="167"/>
      <c r="AX831" s="167"/>
      <c r="AY831" s="167"/>
      <c r="AZ831" s="167"/>
      <c r="BA831" s="167"/>
      <c r="BB831" s="167"/>
      <c r="BC831" s="167"/>
      <c r="BD831" s="167"/>
      <c r="BE831" s="167"/>
      <c r="BF831" s="167"/>
      <c r="BG831" s="167"/>
      <c r="BH831" s="167"/>
      <c r="BI831" s="167"/>
      <c r="BJ831" s="167"/>
      <c r="BK831" s="167"/>
      <c r="BL831" s="167"/>
      <c r="BM831" s="167"/>
      <c r="BN831" s="167"/>
      <c r="BO831" s="167"/>
      <c r="BP831" s="167"/>
      <c r="BQ831" s="167"/>
      <c r="BR831" s="167"/>
      <c r="BS831" s="167"/>
      <c r="BT831" s="167"/>
      <c r="BU831" s="167"/>
      <c r="BV831" s="167"/>
      <c r="BW831" s="167"/>
      <c r="BX831" s="170"/>
      <c r="BY831" s="170"/>
      <c r="BZ831" s="170"/>
      <c r="CA831" s="170"/>
      <c r="CB831" s="170"/>
      <c r="CC831" s="170"/>
      <c r="CD831" s="170"/>
      <c r="CE831" s="170"/>
      <c r="CF831" s="170"/>
      <c r="CG831" s="171">
        <f t="shared" si="225"/>
        <v>0</v>
      </c>
      <c r="CH831" s="166"/>
      <c r="CI831" s="283"/>
      <c r="CJ831" s="172"/>
      <c r="CK831" s="154"/>
      <c r="CL831" s="154"/>
      <c r="CM831" s="154"/>
      <c r="CN831" s="154"/>
      <c r="CO831" s="154"/>
      <c r="CP831" s="273"/>
      <c r="CQ831" s="250"/>
      <c r="CR831" s="250"/>
      <c r="CS831" s="250"/>
      <c r="CT831" s="250"/>
      <c r="CU831" s="250"/>
      <c r="CV831" s="250"/>
      <c r="CW831" s="250"/>
      <c r="CX831" s="250"/>
      <c r="CY831" s="250" t="str">
        <f t="shared" si="204"/>
        <v/>
      </c>
      <c r="CZ831" s="178" t="str">
        <f t="shared" si="205"/>
        <v/>
      </c>
      <c r="DA831" s="178" t="str">
        <f t="shared" si="206"/>
        <v/>
      </c>
      <c r="DB831" s="243">
        <f t="shared" si="207"/>
        <v>0</v>
      </c>
      <c r="DC831" s="12">
        <f t="shared" si="208"/>
        <v>0</v>
      </c>
      <c r="DD831" s="271" t="str">
        <f t="shared" si="209"/>
        <v/>
      </c>
      <c r="DE831" s="271" t="str">
        <f t="shared" si="210"/>
        <v/>
      </c>
      <c r="DF831" s="167" t="str">
        <f t="shared" si="211"/>
        <v/>
      </c>
      <c r="DG831" s="271" t="str">
        <f t="shared" si="212"/>
        <v/>
      </c>
      <c r="DH831" s="243" t="str">
        <f t="shared" si="213"/>
        <v/>
      </c>
      <c r="DI831" s="281" t="str">
        <f t="shared" si="214"/>
        <v/>
      </c>
      <c r="DJ831" s="184"/>
      <c r="DK831" s="12" t="str">
        <f t="shared" si="215"/>
        <v/>
      </c>
      <c r="DL831" s="184"/>
      <c r="DM831" s="242" t="str">
        <f t="shared" si="216"/>
        <v/>
      </c>
      <c r="DN831" s="250">
        <f t="shared" si="217"/>
        <v>1</v>
      </c>
      <c r="DO831" s="250">
        <f t="shared" si="218"/>
        <v>1</v>
      </c>
      <c r="DP831" s="250">
        <f t="shared" si="219"/>
        <v>1</v>
      </c>
    </row>
    <row r="832" spans="3:120" ht="20.25" customHeight="1" x14ac:dyDescent="0.2">
      <c r="C832" s="282"/>
      <c r="G832" s="183"/>
      <c r="H832" s="271"/>
      <c r="I832" s="271"/>
      <c r="J832" s="271"/>
      <c r="K832" s="271"/>
      <c r="L832" s="185"/>
      <c r="M832" s="186"/>
      <c r="N832" s="187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53"/>
      <c r="Z832" s="153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53"/>
      <c r="AL832" s="153"/>
      <c r="AM832" s="178" t="str">
        <f t="shared" si="220"/>
        <v/>
      </c>
      <c r="AN832" s="178" t="str">
        <f t="shared" si="221"/>
        <v/>
      </c>
      <c r="AO832" s="214" t="str">
        <f t="shared" si="222"/>
        <v/>
      </c>
      <c r="AP832" s="168"/>
      <c r="AQ832" s="169"/>
      <c r="AR832" s="167" t="str">
        <f t="shared" si="223"/>
        <v/>
      </c>
      <c r="AS832" s="167" t="str">
        <f t="shared" si="224"/>
        <v/>
      </c>
      <c r="AT832" s="167"/>
      <c r="AU832" s="167"/>
      <c r="AV832" s="167"/>
      <c r="AW832" s="167"/>
      <c r="AX832" s="167"/>
      <c r="AY832" s="167"/>
      <c r="AZ832" s="167"/>
      <c r="BA832" s="167"/>
      <c r="BB832" s="167"/>
      <c r="BC832" s="167"/>
      <c r="BD832" s="167"/>
      <c r="BE832" s="167"/>
      <c r="BF832" s="167"/>
      <c r="BG832" s="167"/>
      <c r="BH832" s="167"/>
      <c r="BI832" s="167"/>
      <c r="BJ832" s="167"/>
      <c r="BK832" s="167"/>
      <c r="BL832" s="167"/>
      <c r="BM832" s="167"/>
      <c r="BN832" s="167"/>
      <c r="BO832" s="167"/>
      <c r="BP832" s="167"/>
      <c r="BQ832" s="167"/>
      <c r="BR832" s="167"/>
      <c r="BS832" s="167"/>
      <c r="BT832" s="167"/>
      <c r="BU832" s="167"/>
      <c r="BV832" s="167"/>
      <c r="BW832" s="167"/>
      <c r="BX832" s="170"/>
      <c r="BY832" s="170"/>
      <c r="BZ832" s="170"/>
      <c r="CA832" s="170"/>
      <c r="CB832" s="170"/>
      <c r="CC832" s="170"/>
      <c r="CD832" s="170"/>
      <c r="CE832" s="170"/>
      <c r="CF832" s="170"/>
      <c r="CG832" s="171">
        <f t="shared" si="225"/>
        <v>0</v>
      </c>
      <c r="CH832" s="166"/>
      <c r="CI832" s="283"/>
      <c r="CJ832" s="172"/>
      <c r="CK832" s="154"/>
      <c r="CL832" s="154"/>
      <c r="CM832" s="154"/>
      <c r="CN832" s="154"/>
      <c r="CO832" s="154"/>
      <c r="CP832" s="273"/>
      <c r="CQ832" s="250"/>
      <c r="CR832" s="250"/>
      <c r="CS832" s="250"/>
      <c r="CT832" s="250"/>
      <c r="CU832" s="250"/>
      <c r="CV832" s="250"/>
      <c r="CW832" s="250"/>
      <c r="CX832" s="250"/>
      <c r="CY832" s="250" t="str">
        <f t="shared" si="204"/>
        <v/>
      </c>
      <c r="CZ832" s="178" t="str">
        <f t="shared" si="205"/>
        <v/>
      </c>
      <c r="DA832" s="178" t="str">
        <f t="shared" si="206"/>
        <v/>
      </c>
      <c r="DB832" s="243">
        <f t="shared" si="207"/>
        <v>0</v>
      </c>
      <c r="DC832" s="12">
        <f t="shared" si="208"/>
        <v>0</v>
      </c>
      <c r="DD832" s="271" t="str">
        <f t="shared" si="209"/>
        <v/>
      </c>
      <c r="DE832" s="271" t="str">
        <f t="shared" si="210"/>
        <v/>
      </c>
      <c r="DF832" s="167" t="str">
        <f t="shared" si="211"/>
        <v/>
      </c>
      <c r="DG832" s="271" t="str">
        <f t="shared" si="212"/>
        <v/>
      </c>
      <c r="DH832" s="243" t="str">
        <f t="shared" si="213"/>
        <v/>
      </c>
      <c r="DI832" s="281" t="str">
        <f t="shared" si="214"/>
        <v/>
      </c>
      <c r="DJ832" s="184"/>
      <c r="DK832" s="12" t="str">
        <f t="shared" si="215"/>
        <v/>
      </c>
      <c r="DL832" s="184"/>
      <c r="DM832" s="242" t="str">
        <f t="shared" si="216"/>
        <v/>
      </c>
      <c r="DN832" s="250">
        <f t="shared" si="217"/>
        <v>1</v>
      </c>
      <c r="DO832" s="250">
        <f t="shared" si="218"/>
        <v>1</v>
      </c>
      <c r="DP832" s="250">
        <f t="shared" si="219"/>
        <v>1</v>
      </c>
    </row>
    <row r="833" spans="3:120" ht="20.25" customHeight="1" x14ac:dyDescent="0.2">
      <c r="C833" s="282"/>
      <c r="G833" s="183"/>
      <c r="H833" s="271"/>
      <c r="I833" s="271"/>
      <c r="J833" s="271"/>
      <c r="K833" s="271"/>
      <c r="L833" s="185"/>
      <c r="M833" s="186"/>
      <c r="N833" s="187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53"/>
      <c r="Z833" s="153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53"/>
      <c r="AL833" s="153"/>
      <c r="AM833" s="178" t="str">
        <f t="shared" si="220"/>
        <v/>
      </c>
      <c r="AN833" s="178" t="str">
        <f t="shared" si="221"/>
        <v/>
      </c>
      <c r="AO833" s="214" t="str">
        <f t="shared" si="222"/>
        <v/>
      </c>
      <c r="AP833" s="168"/>
      <c r="AQ833" s="169"/>
      <c r="AR833" s="167" t="str">
        <f t="shared" si="223"/>
        <v/>
      </c>
      <c r="AS833" s="167" t="str">
        <f t="shared" si="224"/>
        <v/>
      </c>
      <c r="AT833" s="167"/>
      <c r="AU833" s="167"/>
      <c r="AV833" s="167"/>
      <c r="AW833" s="167"/>
      <c r="AX833" s="167"/>
      <c r="AY833" s="167"/>
      <c r="AZ833" s="167"/>
      <c r="BA833" s="167"/>
      <c r="BB833" s="167"/>
      <c r="BC833" s="167"/>
      <c r="BD833" s="167"/>
      <c r="BE833" s="167"/>
      <c r="BF833" s="167"/>
      <c r="BG833" s="167"/>
      <c r="BH833" s="167"/>
      <c r="BI833" s="167"/>
      <c r="BJ833" s="167"/>
      <c r="BK833" s="167"/>
      <c r="BL833" s="167"/>
      <c r="BM833" s="167"/>
      <c r="BN833" s="167"/>
      <c r="BO833" s="167"/>
      <c r="BP833" s="167"/>
      <c r="BQ833" s="167"/>
      <c r="BR833" s="167"/>
      <c r="BS833" s="167"/>
      <c r="BT833" s="167"/>
      <c r="BU833" s="167"/>
      <c r="BV833" s="167"/>
      <c r="BW833" s="167"/>
      <c r="BX833" s="170"/>
      <c r="BY833" s="170"/>
      <c r="BZ833" s="170"/>
      <c r="CA833" s="170"/>
      <c r="CB833" s="170"/>
      <c r="CC833" s="170"/>
      <c r="CD833" s="170"/>
      <c r="CE833" s="170"/>
      <c r="CF833" s="170"/>
      <c r="CG833" s="171">
        <f t="shared" si="225"/>
        <v>0</v>
      </c>
      <c r="CH833" s="166"/>
      <c r="CI833" s="283"/>
      <c r="CJ833" s="172"/>
      <c r="CK833" s="154"/>
      <c r="CL833" s="154"/>
      <c r="CM833" s="154"/>
      <c r="CN833" s="154"/>
      <c r="CO833" s="154"/>
      <c r="CP833" s="273"/>
      <c r="CQ833" s="250"/>
      <c r="CR833" s="250"/>
      <c r="CS833" s="250"/>
      <c r="CT833" s="250"/>
      <c r="CU833" s="250"/>
      <c r="CV833" s="250"/>
      <c r="CW833" s="250"/>
      <c r="CX833" s="250"/>
      <c r="CY833" s="250" t="str">
        <f t="shared" si="204"/>
        <v/>
      </c>
      <c r="CZ833" s="178" t="str">
        <f t="shared" si="205"/>
        <v/>
      </c>
      <c r="DA833" s="178" t="str">
        <f t="shared" si="206"/>
        <v/>
      </c>
      <c r="DB833" s="243">
        <f t="shared" si="207"/>
        <v>0</v>
      </c>
      <c r="DC833" s="12">
        <f t="shared" si="208"/>
        <v>0</v>
      </c>
      <c r="DD833" s="271" t="str">
        <f t="shared" si="209"/>
        <v/>
      </c>
      <c r="DE833" s="271" t="str">
        <f t="shared" si="210"/>
        <v/>
      </c>
      <c r="DF833" s="167" t="str">
        <f t="shared" si="211"/>
        <v/>
      </c>
      <c r="DG833" s="271" t="str">
        <f t="shared" si="212"/>
        <v/>
      </c>
      <c r="DH833" s="243" t="str">
        <f t="shared" si="213"/>
        <v/>
      </c>
      <c r="DI833" s="281" t="str">
        <f t="shared" si="214"/>
        <v/>
      </c>
      <c r="DJ833" s="184"/>
      <c r="DK833" s="12" t="str">
        <f t="shared" si="215"/>
        <v/>
      </c>
      <c r="DL833" s="184"/>
      <c r="DM833" s="242" t="str">
        <f t="shared" si="216"/>
        <v/>
      </c>
      <c r="DN833" s="250">
        <f t="shared" si="217"/>
        <v>1</v>
      </c>
      <c r="DO833" s="250">
        <f t="shared" si="218"/>
        <v>1</v>
      </c>
      <c r="DP833" s="250">
        <f t="shared" si="219"/>
        <v>1</v>
      </c>
    </row>
    <row r="834" spans="3:120" ht="20.25" customHeight="1" x14ac:dyDescent="0.2">
      <c r="C834" s="282"/>
      <c r="G834" s="183"/>
      <c r="H834" s="271"/>
      <c r="I834" s="271"/>
      <c r="J834" s="271"/>
      <c r="K834" s="271"/>
      <c r="L834" s="185"/>
      <c r="M834" s="186"/>
      <c r="N834" s="187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53"/>
      <c r="Z834" s="153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53"/>
      <c r="AL834" s="153"/>
      <c r="AM834" s="178" t="str">
        <f t="shared" si="220"/>
        <v/>
      </c>
      <c r="AN834" s="178" t="str">
        <f t="shared" si="221"/>
        <v/>
      </c>
      <c r="AO834" s="214" t="str">
        <f t="shared" si="222"/>
        <v/>
      </c>
      <c r="AP834" s="168"/>
      <c r="AQ834" s="169"/>
      <c r="AR834" s="167" t="str">
        <f t="shared" si="223"/>
        <v/>
      </c>
      <c r="AS834" s="167" t="str">
        <f t="shared" si="224"/>
        <v/>
      </c>
      <c r="AT834" s="167"/>
      <c r="AU834" s="167"/>
      <c r="AV834" s="167"/>
      <c r="AW834" s="167"/>
      <c r="AX834" s="167"/>
      <c r="AY834" s="167"/>
      <c r="AZ834" s="167"/>
      <c r="BA834" s="167"/>
      <c r="BB834" s="167"/>
      <c r="BC834" s="167"/>
      <c r="BD834" s="167"/>
      <c r="BE834" s="167"/>
      <c r="BF834" s="167"/>
      <c r="BG834" s="167"/>
      <c r="BH834" s="167"/>
      <c r="BI834" s="167"/>
      <c r="BJ834" s="167"/>
      <c r="BK834" s="167"/>
      <c r="BL834" s="167"/>
      <c r="BM834" s="167"/>
      <c r="BN834" s="167"/>
      <c r="BO834" s="167"/>
      <c r="BP834" s="167"/>
      <c r="BQ834" s="167"/>
      <c r="BR834" s="167"/>
      <c r="BS834" s="167"/>
      <c r="BT834" s="167"/>
      <c r="BU834" s="167"/>
      <c r="BV834" s="167"/>
      <c r="BW834" s="167"/>
      <c r="BX834" s="170"/>
      <c r="BY834" s="170"/>
      <c r="BZ834" s="170"/>
      <c r="CA834" s="170"/>
      <c r="CB834" s="170"/>
      <c r="CC834" s="170"/>
      <c r="CD834" s="170"/>
      <c r="CE834" s="170"/>
      <c r="CF834" s="170"/>
      <c r="CG834" s="171">
        <f t="shared" si="225"/>
        <v>0</v>
      </c>
      <c r="CH834" s="166"/>
      <c r="CI834" s="283"/>
      <c r="CJ834" s="172"/>
      <c r="CK834" s="154"/>
      <c r="CL834" s="154"/>
      <c r="CM834" s="154"/>
      <c r="CN834" s="154"/>
      <c r="CO834" s="154"/>
      <c r="CP834" s="273"/>
      <c r="CQ834" s="250"/>
      <c r="CR834" s="250"/>
      <c r="CS834" s="250"/>
      <c r="CT834" s="250"/>
      <c r="CU834" s="250"/>
      <c r="CV834" s="250"/>
      <c r="CW834" s="250"/>
      <c r="CX834" s="250"/>
      <c r="CY834" s="250" t="str">
        <f t="shared" si="204"/>
        <v/>
      </c>
      <c r="CZ834" s="178" t="str">
        <f t="shared" si="205"/>
        <v/>
      </c>
      <c r="DA834" s="178" t="str">
        <f t="shared" si="206"/>
        <v/>
      </c>
      <c r="DB834" s="243">
        <f t="shared" si="207"/>
        <v>0</v>
      </c>
      <c r="DC834" s="12">
        <f t="shared" si="208"/>
        <v>0</v>
      </c>
      <c r="DD834" s="271" t="str">
        <f t="shared" si="209"/>
        <v/>
      </c>
      <c r="DE834" s="271" t="str">
        <f t="shared" si="210"/>
        <v/>
      </c>
      <c r="DF834" s="167" t="str">
        <f t="shared" si="211"/>
        <v/>
      </c>
      <c r="DG834" s="271" t="str">
        <f t="shared" si="212"/>
        <v/>
      </c>
      <c r="DH834" s="243" t="str">
        <f t="shared" si="213"/>
        <v/>
      </c>
      <c r="DI834" s="281" t="str">
        <f t="shared" si="214"/>
        <v/>
      </c>
      <c r="DJ834" s="184"/>
      <c r="DK834" s="12" t="str">
        <f t="shared" si="215"/>
        <v/>
      </c>
      <c r="DL834" s="184"/>
      <c r="DM834" s="242" t="str">
        <f t="shared" si="216"/>
        <v/>
      </c>
      <c r="DN834" s="250">
        <f t="shared" si="217"/>
        <v>1</v>
      </c>
      <c r="DO834" s="250">
        <f t="shared" si="218"/>
        <v>1</v>
      </c>
      <c r="DP834" s="250">
        <f t="shared" si="219"/>
        <v>1</v>
      </c>
    </row>
    <row r="835" spans="3:120" ht="20.25" customHeight="1" x14ac:dyDescent="0.2">
      <c r="C835" s="282"/>
      <c r="G835" s="183"/>
      <c r="H835" s="271"/>
      <c r="I835" s="271"/>
      <c r="J835" s="271"/>
      <c r="K835" s="271"/>
      <c r="L835" s="185"/>
      <c r="M835" s="186"/>
      <c r="N835" s="187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53"/>
      <c r="Z835" s="153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53"/>
      <c r="AL835" s="153"/>
      <c r="AM835" s="178" t="str">
        <f t="shared" si="220"/>
        <v/>
      </c>
      <c r="AN835" s="178" t="str">
        <f t="shared" si="221"/>
        <v/>
      </c>
      <c r="AO835" s="214" t="str">
        <f t="shared" si="222"/>
        <v/>
      </c>
      <c r="AP835" s="168"/>
      <c r="AQ835" s="169"/>
      <c r="AR835" s="167" t="str">
        <f t="shared" si="223"/>
        <v/>
      </c>
      <c r="AS835" s="167" t="str">
        <f t="shared" si="224"/>
        <v/>
      </c>
      <c r="AT835" s="167"/>
      <c r="AU835" s="167"/>
      <c r="AV835" s="167"/>
      <c r="AW835" s="167"/>
      <c r="AX835" s="167"/>
      <c r="AY835" s="167"/>
      <c r="AZ835" s="167"/>
      <c r="BA835" s="167"/>
      <c r="BB835" s="167"/>
      <c r="BC835" s="167"/>
      <c r="BD835" s="167"/>
      <c r="BE835" s="167"/>
      <c r="BF835" s="167"/>
      <c r="BG835" s="167"/>
      <c r="BH835" s="167"/>
      <c r="BI835" s="167"/>
      <c r="BJ835" s="167"/>
      <c r="BK835" s="167"/>
      <c r="BL835" s="167"/>
      <c r="BM835" s="167"/>
      <c r="BN835" s="167"/>
      <c r="BO835" s="167"/>
      <c r="BP835" s="167"/>
      <c r="BQ835" s="167"/>
      <c r="BR835" s="167"/>
      <c r="BS835" s="167"/>
      <c r="BT835" s="167"/>
      <c r="BU835" s="167"/>
      <c r="BV835" s="167"/>
      <c r="BW835" s="167"/>
      <c r="BX835" s="170"/>
      <c r="BY835" s="170"/>
      <c r="BZ835" s="170"/>
      <c r="CA835" s="170"/>
      <c r="CB835" s="170"/>
      <c r="CC835" s="170"/>
      <c r="CD835" s="170"/>
      <c r="CE835" s="170"/>
      <c r="CF835" s="170"/>
      <c r="CG835" s="171">
        <f t="shared" si="225"/>
        <v>0</v>
      </c>
      <c r="CH835" s="166"/>
      <c r="CI835" s="283"/>
      <c r="CJ835" s="172"/>
      <c r="CK835" s="154"/>
      <c r="CL835" s="154"/>
      <c r="CM835" s="154"/>
      <c r="CN835" s="154"/>
      <c r="CO835" s="154"/>
      <c r="CP835" s="273"/>
      <c r="CQ835" s="250"/>
      <c r="CR835" s="250"/>
      <c r="CS835" s="250"/>
      <c r="CT835" s="250"/>
      <c r="CU835" s="250"/>
      <c r="CV835" s="250"/>
      <c r="CW835" s="250"/>
      <c r="CX835" s="250"/>
      <c r="CY835" s="250" t="str">
        <f t="shared" si="204"/>
        <v/>
      </c>
      <c r="CZ835" s="178" t="str">
        <f t="shared" si="205"/>
        <v/>
      </c>
      <c r="DA835" s="178" t="str">
        <f t="shared" si="206"/>
        <v/>
      </c>
      <c r="DB835" s="243">
        <f t="shared" si="207"/>
        <v>0</v>
      </c>
      <c r="DC835" s="12">
        <f t="shared" si="208"/>
        <v>0</v>
      </c>
      <c r="DD835" s="271" t="str">
        <f t="shared" si="209"/>
        <v/>
      </c>
      <c r="DE835" s="271" t="str">
        <f t="shared" si="210"/>
        <v/>
      </c>
      <c r="DF835" s="167" t="str">
        <f t="shared" si="211"/>
        <v/>
      </c>
      <c r="DG835" s="271" t="str">
        <f t="shared" si="212"/>
        <v/>
      </c>
      <c r="DH835" s="243" t="str">
        <f t="shared" si="213"/>
        <v/>
      </c>
      <c r="DI835" s="281" t="str">
        <f t="shared" si="214"/>
        <v/>
      </c>
      <c r="DJ835" s="184"/>
      <c r="DK835" s="12" t="str">
        <f t="shared" si="215"/>
        <v/>
      </c>
      <c r="DL835" s="184"/>
      <c r="DM835" s="242" t="str">
        <f t="shared" si="216"/>
        <v/>
      </c>
      <c r="DN835" s="250">
        <f t="shared" si="217"/>
        <v>1</v>
      </c>
      <c r="DO835" s="250">
        <f t="shared" si="218"/>
        <v>1</v>
      </c>
      <c r="DP835" s="250">
        <f t="shared" si="219"/>
        <v>1</v>
      </c>
    </row>
    <row r="836" spans="3:120" ht="20.25" customHeight="1" x14ac:dyDescent="0.2">
      <c r="C836" s="282"/>
      <c r="G836" s="183"/>
      <c r="H836" s="271"/>
      <c r="I836" s="271"/>
      <c r="J836" s="271"/>
      <c r="K836" s="271"/>
      <c r="L836" s="185"/>
      <c r="M836" s="186"/>
      <c r="N836" s="187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53"/>
      <c r="Z836" s="153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53"/>
      <c r="AL836" s="153"/>
      <c r="AM836" s="178" t="str">
        <f t="shared" si="220"/>
        <v/>
      </c>
      <c r="AN836" s="178" t="str">
        <f t="shared" si="221"/>
        <v/>
      </c>
      <c r="AO836" s="214" t="str">
        <f t="shared" si="222"/>
        <v/>
      </c>
      <c r="AP836" s="168"/>
      <c r="AQ836" s="169"/>
      <c r="AR836" s="167" t="str">
        <f t="shared" si="223"/>
        <v/>
      </c>
      <c r="AS836" s="167" t="str">
        <f t="shared" si="224"/>
        <v/>
      </c>
      <c r="AT836" s="167"/>
      <c r="AU836" s="167"/>
      <c r="AV836" s="167"/>
      <c r="AW836" s="167"/>
      <c r="AX836" s="167"/>
      <c r="AY836" s="167"/>
      <c r="AZ836" s="167"/>
      <c r="BA836" s="167"/>
      <c r="BB836" s="167"/>
      <c r="BC836" s="167"/>
      <c r="BD836" s="167"/>
      <c r="BE836" s="167"/>
      <c r="BF836" s="167"/>
      <c r="BG836" s="167"/>
      <c r="BH836" s="167"/>
      <c r="BI836" s="167"/>
      <c r="BJ836" s="167"/>
      <c r="BK836" s="167"/>
      <c r="BL836" s="167"/>
      <c r="BM836" s="167"/>
      <c r="BN836" s="167"/>
      <c r="BO836" s="167"/>
      <c r="BP836" s="167"/>
      <c r="BQ836" s="167"/>
      <c r="BR836" s="167"/>
      <c r="BS836" s="167"/>
      <c r="BT836" s="167"/>
      <c r="BU836" s="167"/>
      <c r="BV836" s="167"/>
      <c r="BW836" s="167"/>
      <c r="BX836" s="170"/>
      <c r="BY836" s="170"/>
      <c r="BZ836" s="170"/>
      <c r="CA836" s="170"/>
      <c r="CB836" s="170"/>
      <c r="CC836" s="170"/>
      <c r="CD836" s="170"/>
      <c r="CE836" s="170"/>
      <c r="CF836" s="170"/>
      <c r="CG836" s="171">
        <f t="shared" si="225"/>
        <v>0</v>
      </c>
      <c r="CH836" s="166"/>
      <c r="CI836" s="283"/>
      <c r="CJ836" s="172"/>
      <c r="CK836" s="154"/>
      <c r="CL836" s="154"/>
      <c r="CM836" s="154"/>
      <c r="CN836" s="154"/>
      <c r="CO836" s="154"/>
      <c r="CP836" s="273"/>
      <c r="CQ836" s="250"/>
      <c r="CR836" s="250"/>
      <c r="CS836" s="250"/>
      <c r="CT836" s="250"/>
      <c r="CU836" s="250"/>
      <c r="CV836" s="250"/>
      <c r="CW836" s="250"/>
      <c r="CX836" s="250"/>
      <c r="CY836" s="250" t="str">
        <f t="shared" ref="CY836:CY899" si="226">IFERROR(ROUND(STDEV(AN836,L836),1),"")</f>
        <v/>
      </c>
      <c r="CZ836" s="178" t="str">
        <f t="shared" ref="CZ836:CZ899" si="227">IFERROR(ROUND(AVERAGE(O836:S836,AA836:AE836),0),"")</f>
        <v/>
      </c>
      <c r="DA836" s="178" t="str">
        <f t="shared" ref="DA836:DA899" si="228">IFERROR(AVERAGE(T836:X836,AF836:AJ836),"")</f>
        <v/>
      </c>
      <c r="DB836" s="243">
        <f t="shared" ref="DB836:DB899" si="229">AV836+BK836</f>
        <v>0</v>
      </c>
      <c r="DC836" s="12">
        <f t="shared" ref="DC836:DC899" si="230">SUM(BL836:BT836,AW836:BE836)</f>
        <v>0</v>
      </c>
      <c r="DD836" s="271" t="str">
        <f t="shared" ref="DD836:DD899" si="231">IFERROR(ROUND(DC836/K836,0),"")</f>
        <v/>
      </c>
      <c r="DE836" s="271" t="str">
        <f t="shared" ref="DE836:DE899" si="232">IFERROR(ROUND(AVERAGE(Y836:Z836,AK836:AL836),0),"")</f>
        <v/>
      </c>
      <c r="DF836" s="167" t="str">
        <f t="shared" ref="DF836:DF899" si="233">IFERROR(ROUND((3600/DE836*J836),0),"")</f>
        <v/>
      </c>
      <c r="DG836" s="271" t="str">
        <f t="shared" ref="DG836:DG899" si="234">IFERROR(ROUND(DD836/DF836,1),"")</f>
        <v/>
      </c>
      <c r="DH836" s="243" t="str">
        <f t="shared" ref="DH836:DH899" si="235">IFERROR(DB836+DD836,"")</f>
        <v/>
      </c>
      <c r="DI836" s="281" t="str">
        <f t="shared" ref="DI836:DI899" si="236">IFERROR(DD836/DH836,"")</f>
        <v/>
      </c>
      <c r="DJ836" s="184"/>
      <c r="DK836" s="12" t="str">
        <f t="shared" ref="DK836:DK899" si="237">IFERROR(DF836-AP836,"")</f>
        <v/>
      </c>
      <c r="DL836" s="184"/>
      <c r="DM836" s="242" t="str">
        <f t="shared" ref="DM836:DM899" si="238">IFERROR(DA836-L836,"")</f>
        <v/>
      </c>
      <c r="DN836" s="250">
        <f t="shared" ref="DN836:DN899" si="239">IF(DE836&gt;AQ836,0,1)</f>
        <v>1</v>
      </c>
      <c r="DO836" s="250">
        <f t="shared" ref="DO836:DO899" si="240">IF(DA836&lt;M836,0,1)</f>
        <v>1</v>
      </c>
      <c r="DP836" s="250">
        <f t="shared" ref="DP836:DP899" si="241">IF(DA836&gt;N836,0,1)</f>
        <v>1</v>
      </c>
    </row>
    <row r="837" spans="3:120" ht="20.25" customHeight="1" x14ac:dyDescent="0.2">
      <c r="C837" s="282"/>
      <c r="G837" s="183"/>
      <c r="H837" s="271"/>
      <c r="I837" s="271"/>
      <c r="J837" s="271"/>
      <c r="K837" s="271"/>
      <c r="L837" s="185"/>
      <c r="M837" s="186"/>
      <c r="N837" s="187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53"/>
      <c r="Z837" s="153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53"/>
      <c r="AL837" s="153"/>
      <c r="AM837" s="178" t="str">
        <f t="shared" si="220"/>
        <v/>
      </c>
      <c r="AN837" s="178" t="str">
        <f t="shared" si="221"/>
        <v/>
      </c>
      <c r="AO837" s="214" t="str">
        <f t="shared" si="222"/>
        <v/>
      </c>
      <c r="AP837" s="168"/>
      <c r="AQ837" s="169"/>
      <c r="AR837" s="167" t="str">
        <f t="shared" si="223"/>
        <v/>
      </c>
      <c r="AS837" s="167" t="str">
        <f t="shared" si="224"/>
        <v/>
      </c>
      <c r="AT837" s="167"/>
      <c r="AU837" s="167"/>
      <c r="AV837" s="167"/>
      <c r="AW837" s="167"/>
      <c r="AX837" s="167"/>
      <c r="AY837" s="167"/>
      <c r="AZ837" s="167"/>
      <c r="BA837" s="167"/>
      <c r="BB837" s="167"/>
      <c r="BC837" s="167"/>
      <c r="BD837" s="167"/>
      <c r="BE837" s="167"/>
      <c r="BF837" s="167"/>
      <c r="BG837" s="167"/>
      <c r="BH837" s="167"/>
      <c r="BI837" s="167"/>
      <c r="BJ837" s="167"/>
      <c r="BK837" s="167"/>
      <c r="BL837" s="167"/>
      <c r="BM837" s="167"/>
      <c r="BN837" s="167"/>
      <c r="BO837" s="167"/>
      <c r="BP837" s="167"/>
      <c r="BQ837" s="167"/>
      <c r="BR837" s="167"/>
      <c r="BS837" s="167"/>
      <c r="BT837" s="167"/>
      <c r="BU837" s="167"/>
      <c r="BV837" s="167"/>
      <c r="BW837" s="167"/>
      <c r="BX837" s="170"/>
      <c r="BY837" s="170"/>
      <c r="BZ837" s="170"/>
      <c r="CA837" s="170"/>
      <c r="CB837" s="170"/>
      <c r="CC837" s="170"/>
      <c r="CD837" s="170"/>
      <c r="CE837" s="170"/>
      <c r="CF837" s="170"/>
      <c r="CG837" s="171">
        <f t="shared" si="225"/>
        <v>0</v>
      </c>
      <c r="CH837" s="166"/>
      <c r="CI837" s="283"/>
      <c r="CJ837" s="172"/>
      <c r="CK837" s="154"/>
      <c r="CL837" s="154"/>
      <c r="CM837" s="154"/>
      <c r="CN837" s="154"/>
      <c r="CO837" s="154"/>
      <c r="CP837" s="273"/>
      <c r="CQ837" s="250"/>
      <c r="CR837" s="250"/>
      <c r="CS837" s="250"/>
      <c r="CT837" s="250"/>
      <c r="CU837" s="250"/>
      <c r="CV837" s="250"/>
      <c r="CW837" s="250"/>
      <c r="CX837" s="250"/>
      <c r="CY837" s="250" t="str">
        <f t="shared" si="226"/>
        <v/>
      </c>
      <c r="CZ837" s="178" t="str">
        <f t="shared" si="227"/>
        <v/>
      </c>
      <c r="DA837" s="178" t="str">
        <f t="shared" si="228"/>
        <v/>
      </c>
      <c r="DB837" s="243">
        <f t="shared" si="229"/>
        <v>0</v>
      </c>
      <c r="DC837" s="12">
        <f t="shared" si="230"/>
        <v>0</v>
      </c>
      <c r="DD837" s="271" t="str">
        <f t="shared" si="231"/>
        <v/>
      </c>
      <c r="DE837" s="271" t="str">
        <f t="shared" si="232"/>
        <v/>
      </c>
      <c r="DF837" s="167" t="str">
        <f t="shared" si="233"/>
        <v/>
      </c>
      <c r="DG837" s="271" t="str">
        <f t="shared" si="234"/>
        <v/>
      </c>
      <c r="DH837" s="243" t="str">
        <f t="shared" si="235"/>
        <v/>
      </c>
      <c r="DI837" s="281" t="str">
        <f t="shared" si="236"/>
        <v/>
      </c>
      <c r="DJ837" s="184"/>
      <c r="DK837" s="12" t="str">
        <f t="shared" si="237"/>
        <v/>
      </c>
      <c r="DL837" s="184"/>
      <c r="DM837" s="242" t="str">
        <f t="shared" si="238"/>
        <v/>
      </c>
      <c r="DN837" s="250">
        <f t="shared" si="239"/>
        <v>1</v>
      </c>
      <c r="DO837" s="250">
        <f t="shared" si="240"/>
        <v>1</v>
      </c>
      <c r="DP837" s="250">
        <f t="shared" si="241"/>
        <v>1</v>
      </c>
    </row>
    <row r="838" spans="3:120" ht="20.25" customHeight="1" x14ac:dyDescent="0.2">
      <c r="C838" s="282"/>
      <c r="G838" s="183"/>
      <c r="H838" s="271"/>
      <c r="I838" s="271"/>
      <c r="J838" s="271"/>
      <c r="K838" s="271"/>
      <c r="L838" s="185"/>
      <c r="M838" s="186"/>
      <c r="N838" s="187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53"/>
      <c r="Z838" s="153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53"/>
      <c r="AL838" s="153"/>
      <c r="AM838" s="178" t="str">
        <f t="shared" si="220"/>
        <v/>
      </c>
      <c r="AN838" s="178" t="str">
        <f t="shared" si="221"/>
        <v/>
      </c>
      <c r="AO838" s="214" t="str">
        <f t="shared" si="222"/>
        <v/>
      </c>
      <c r="AP838" s="168"/>
      <c r="AQ838" s="169"/>
      <c r="AR838" s="167" t="str">
        <f t="shared" si="223"/>
        <v/>
      </c>
      <c r="AS838" s="167" t="str">
        <f t="shared" si="224"/>
        <v/>
      </c>
      <c r="AT838" s="167"/>
      <c r="AU838" s="167"/>
      <c r="AV838" s="167"/>
      <c r="AW838" s="167"/>
      <c r="AX838" s="167"/>
      <c r="AY838" s="167"/>
      <c r="AZ838" s="167"/>
      <c r="BA838" s="167"/>
      <c r="BB838" s="167"/>
      <c r="BC838" s="167"/>
      <c r="BD838" s="167"/>
      <c r="BE838" s="167"/>
      <c r="BF838" s="167"/>
      <c r="BG838" s="167"/>
      <c r="BH838" s="167"/>
      <c r="BI838" s="167"/>
      <c r="BJ838" s="167"/>
      <c r="BK838" s="167"/>
      <c r="BL838" s="167"/>
      <c r="BM838" s="167"/>
      <c r="BN838" s="167"/>
      <c r="BO838" s="167"/>
      <c r="BP838" s="167"/>
      <c r="BQ838" s="167"/>
      <c r="BR838" s="167"/>
      <c r="BS838" s="167"/>
      <c r="BT838" s="167"/>
      <c r="BU838" s="167"/>
      <c r="BV838" s="167"/>
      <c r="BW838" s="167"/>
      <c r="BX838" s="170"/>
      <c r="BY838" s="170"/>
      <c r="BZ838" s="170"/>
      <c r="CA838" s="170"/>
      <c r="CB838" s="170"/>
      <c r="CC838" s="170"/>
      <c r="CD838" s="170"/>
      <c r="CE838" s="170"/>
      <c r="CF838" s="170"/>
      <c r="CG838" s="171">
        <f t="shared" si="225"/>
        <v>0</v>
      </c>
      <c r="CH838" s="166"/>
      <c r="CI838" s="283"/>
      <c r="CJ838" s="172"/>
      <c r="CK838" s="154"/>
      <c r="CL838" s="154"/>
      <c r="CM838" s="154"/>
      <c r="CN838" s="154"/>
      <c r="CO838" s="154"/>
      <c r="CP838" s="273"/>
      <c r="CQ838" s="250"/>
      <c r="CR838" s="250"/>
      <c r="CS838" s="250"/>
      <c r="CT838" s="250"/>
      <c r="CU838" s="250"/>
      <c r="CV838" s="250"/>
      <c r="CW838" s="250"/>
      <c r="CX838" s="250"/>
      <c r="CY838" s="250" t="str">
        <f t="shared" si="226"/>
        <v/>
      </c>
      <c r="CZ838" s="178" t="str">
        <f t="shared" si="227"/>
        <v/>
      </c>
      <c r="DA838" s="178" t="str">
        <f t="shared" si="228"/>
        <v/>
      </c>
      <c r="DB838" s="243">
        <f t="shared" si="229"/>
        <v>0</v>
      </c>
      <c r="DC838" s="12">
        <f t="shared" si="230"/>
        <v>0</v>
      </c>
      <c r="DD838" s="271" t="str">
        <f t="shared" si="231"/>
        <v/>
      </c>
      <c r="DE838" s="271" t="str">
        <f t="shared" si="232"/>
        <v/>
      </c>
      <c r="DF838" s="167" t="str">
        <f t="shared" si="233"/>
        <v/>
      </c>
      <c r="DG838" s="271" t="str">
        <f t="shared" si="234"/>
        <v/>
      </c>
      <c r="DH838" s="243" t="str">
        <f t="shared" si="235"/>
        <v/>
      </c>
      <c r="DI838" s="281" t="str">
        <f t="shared" si="236"/>
        <v/>
      </c>
      <c r="DJ838" s="184"/>
      <c r="DK838" s="12" t="str">
        <f t="shared" si="237"/>
        <v/>
      </c>
      <c r="DL838" s="184"/>
      <c r="DM838" s="242" t="str">
        <f t="shared" si="238"/>
        <v/>
      </c>
      <c r="DN838" s="250">
        <f t="shared" si="239"/>
        <v>1</v>
      </c>
      <c r="DO838" s="250">
        <f t="shared" si="240"/>
        <v>1</v>
      </c>
      <c r="DP838" s="250">
        <f t="shared" si="241"/>
        <v>1</v>
      </c>
    </row>
    <row r="839" spans="3:120" ht="20.25" customHeight="1" x14ac:dyDescent="0.2">
      <c r="C839" s="282"/>
      <c r="G839" s="183"/>
      <c r="H839" s="271"/>
      <c r="I839" s="271"/>
      <c r="J839" s="271"/>
      <c r="K839" s="271"/>
      <c r="L839" s="185"/>
      <c r="M839" s="186"/>
      <c r="N839" s="187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53"/>
      <c r="Z839" s="153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53"/>
      <c r="AL839" s="153"/>
      <c r="AM839" s="178" t="str">
        <f t="shared" si="220"/>
        <v/>
      </c>
      <c r="AN839" s="178" t="str">
        <f t="shared" si="221"/>
        <v/>
      </c>
      <c r="AO839" s="214" t="str">
        <f t="shared" si="222"/>
        <v/>
      </c>
      <c r="AP839" s="168"/>
      <c r="AQ839" s="169"/>
      <c r="AR839" s="167" t="str">
        <f t="shared" si="223"/>
        <v/>
      </c>
      <c r="AS839" s="167" t="str">
        <f t="shared" si="224"/>
        <v/>
      </c>
      <c r="AT839" s="167"/>
      <c r="AU839" s="167"/>
      <c r="AV839" s="167"/>
      <c r="AW839" s="167"/>
      <c r="AX839" s="167"/>
      <c r="AY839" s="167"/>
      <c r="AZ839" s="167"/>
      <c r="BA839" s="167"/>
      <c r="BB839" s="167"/>
      <c r="BC839" s="167"/>
      <c r="BD839" s="167"/>
      <c r="BE839" s="167"/>
      <c r="BF839" s="167"/>
      <c r="BG839" s="167"/>
      <c r="BH839" s="167"/>
      <c r="BI839" s="167"/>
      <c r="BJ839" s="167"/>
      <c r="BK839" s="167"/>
      <c r="BL839" s="167"/>
      <c r="BM839" s="167"/>
      <c r="BN839" s="167"/>
      <c r="BO839" s="167"/>
      <c r="BP839" s="167"/>
      <c r="BQ839" s="167"/>
      <c r="BR839" s="167"/>
      <c r="BS839" s="167"/>
      <c r="BT839" s="167"/>
      <c r="BU839" s="167"/>
      <c r="BV839" s="167"/>
      <c r="BW839" s="167"/>
      <c r="BX839" s="170"/>
      <c r="BY839" s="170"/>
      <c r="BZ839" s="170"/>
      <c r="CA839" s="170"/>
      <c r="CB839" s="170"/>
      <c r="CC839" s="170"/>
      <c r="CD839" s="170"/>
      <c r="CE839" s="170"/>
      <c r="CF839" s="170"/>
      <c r="CG839" s="171">
        <f t="shared" si="225"/>
        <v>0</v>
      </c>
      <c r="CH839" s="166"/>
      <c r="CI839" s="283"/>
      <c r="CJ839" s="172"/>
      <c r="CK839" s="154"/>
      <c r="CL839" s="154"/>
      <c r="CM839" s="154"/>
      <c r="CN839" s="154"/>
      <c r="CO839" s="154"/>
      <c r="CP839" s="273"/>
      <c r="CQ839" s="250"/>
      <c r="CR839" s="250"/>
      <c r="CS839" s="250"/>
      <c r="CT839" s="250"/>
      <c r="CU839" s="250"/>
      <c r="CV839" s="250"/>
      <c r="CW839" s="250"/>
      <c r="CX839" s="250"/>
      <c r="CY839" s="250" t="str">
        <f t="shared" si="226"/>
        <v/>
      </c>
      <c r="CZ839" s="178" t="str">
        <f t="shared" si="227"/>
        <v/>
      </c>
      <c r="DA839" s="178" t="str">
        <f t="shared" si="228"/>
        <v/>
      </c>
      <c r="DB839" s="243">
        <f t="shared" si="229"/>
        <v>0</v>
      </c>
      <c r="DC839" s="12">
        <f t="shared" si="230"/>
        <v>0</v>
      </c>
      <c r="DD839" s="271" t="str">
        <f t="shared" si="231"/>
        <v/>
      </c>
      <c r="DE839" s="271" t="str">
        <f t="shared" si="232"/>
        <v/>
      </c>
      <c r="DF839" s="167" t="str">
        <f t="shared" si="233"/>
        <v/>
      </c>
      <c r="DG839" s="271" t="str">
        <f t="shared" si="234"/>
        <v/>
      </c>
      <c r="DH839" s="243" t="str">
        <f t="shared" si="235"/>
        <v/>
      </c>
      <c r="DI839" s="281" t="str">
        <f t="shared" si="236"/>
        <v/>
      </c>
      <c r="DJ839" s="184"/>
      <c r="DK839" s="12" t="str">
        <f t="shared" si="237"/>
        <v/>
      </c>
      <c r="DL839" s="184"/>
      <c r="DM839" s="242" t="str">
        <f t="shared" si="238"/>
        <v/>
      </c>
      <c r="DN839" s="250">
        <f t="shared" si="239"/>
        <v>1</v>
      </c>
      <c r="DO839" s="250">
        <f t="shared" si="240"/>
        <v>1</v>
      </c>
      <c r="DP839" s="250">
        <f t="shared" si="241"/>
        <v>1</v>
      </c>
    </row>
    <row r="840" spans="3:120" ht="20.25" customHeight="1" x14ac:dyDescent="0.2">
      <c r="C840" s="282"/>
      <c r="G840" s="183"/>
      <c r="H840" s="271"/>
      <c r="I840" s="271"/>
      <c r="J840" s="271"/>
      <c r="K840" s="271"/>
      <c r="L840" s="185"/>
      <c r="M840" s="186"/>
      <c r="N840" s="187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53"/>
      <c r="Z840" s="153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53"/>
      <c r="AL840" s="153"/>
      <c r="AM840" s="178" t="str">
        <f t="shared" si="220"/>
        <v/>
      </c>
      <c r="AN840" s="178" t="str">
        <f t="shared" si="221"/>
        <v/>
      </c>
      <c r="AO840" s="214" t="str">
        <f t="shared" si="222"/>
        <v/>
      </c>
      <c r="AP840" s="168"/>
      <c r="AQ840" s="169"/>
      <c r="AR840" s="167" t="str">
        <f t="shared" si="223"/>
        <v/>
      </c>
      <c r="AS840" s="167" t="str">
        <f t="shared" si="224"/>
        <v/>
      </c>
      <c r="AT840" s="167"/>
      <c r="AU840" s="167"/>
      <c r="AV840" s="167"/>
      <c r="AW840" s="167"/>
      <c r="AX840" s="167"/>
      <c r="AY840" s="167"/>
      <c r="AZ840" s="167"/>
      <c r="BA840" s="167"/>
      <c r="BB840" s="167"/>
      <c r="BC840" s="167"/>
      <c r="BD840" s="167"/>
      <c r="BE840" s="167"/>
      <c r="BF840" s="167"/>
      <c r="BG840" s="167"/>
      <c r="BH840" s="167"/>
      <c r="BI840" s="167"/>
      <c r="BJ840" s="167"/>
      <c r="BK840" s="167"/>
      <c r="BL840" s="167"/>
      <c r="BM840" s="167"/>
      <c r="BN840" s="167"/>
      <c r="BO840" s="167"/>
      <c r="BP840" s="167"/>
      <c r="BQ840" s="167"/>
      <c r="BR840" s="167"/>
      <c r="BS840" s="167"/>
      <c r="BT840" s="167"/>
      <c r="BU840" s="167"/>
      <c r="BV840" s="167"/>
      <c r="BW840" s="167"/>
      <c r="BX840" s="170"/>
      <c r="BY840" s="170"/>
      <c r="BZ840" s="170"/>
      <c r="CA840" s="170"/>
      <c r="CB840" s="170"/>
      <c r="CC840" s="170"/>
      <c r="CD840" s="170"/>
      <c r="CE840" s="170"/>
      <c r="CF840" s="170"/>
      <c r="CG840" s="171">
        <f t="shared" si="225"/>
        <v>0</v>
      </c>
      <c r="CH840" s="166"/>
      <c r="CI840" s="283"/>
      <c r="CJ840" s="172"/>
      <c r="CK840" s="154"/>
      <c r="CL840" s="154"/>
      <c r="CM840" s="154"/>
      <c r="CN840" s="154"/>
      <c r="CO840" s="154"/>
      <c r="CP840" s="273"/>
      <c r="CQ840" s="250"/>
      <c r="CR840" s="250"/>
      <c r="CS840" s="250"/>
      <c r="CT840" s="250"/>
      <c r="CU840" s="250"/>
      <c r="CV840" s="250"/>
      <c r="CW840" s="250"/>
      <c r="CX840" s="250"/>
      <c r="CY840" s="250" t="str">
        <f t="shared" si="226"/>
        <v/>
      </c>
      <c r="CZ840" s="178" t="str">
        <f t="shared" si="227"/>
        <v/>
      </c>
      <c r="DA840" s="178" t="str">
        <f t="shared" si="228"/>
        <v/>
      </c>
      <c r="DB840" s="243">
        <f t="shared" si="229"/>
        <v>0</v>
      </c>
      <c r="DC840" s="12">
        <f t="shared" si="230"/>
        <v>0</v>
      </c>
      <c r="DD840" s="271" t="str">
        <f t="shared" si="231"/>
        <v/>
      </c>
      <c r="DE840" s="271" t="str">
        <f t="shared" si="232"/>
        <v/>
      </c>
      <c r="DF840" s="167" t="str">
        <f t="shared" si="233"/>
        <v/>
      </c>
      <c r="DG840" s="271" t="str">
        <f t="shared" si="234"/>
        <v/>
      </c>
      <c r="DH840" s="243" t="str">
        <f t="shared" si="235"/>
        <v/>
      </c>
      <c r="DI840" s="281" t="str">
        <f t="shared" si="236"/>
        <v/>
      </c>
      <c r="DJ840" s="184"/>
      <c r="DK840" s="12" t="str">
        <f t="shared" si="237"/>
        <v/>
      </c>
      <c r="DL840" s="184"/>
      <c r="DM840" s="242" t="str">
        <f t="shared" si="238"/>
        <v/>
      </c>
      <c r="DN840" s="250">
        <f t="shared" si="239"/>
        <v>1</v>
      </c>
      <c r="DO840" s="250">
        <f t="shared" si="240"/>
        <v>1</v>
      </c>
      <c r="DP840" s="250">
        <f t="shared" si="241"/>
        <v>1</v>
      </c>
    </row>
    <row r="841" spans="3:120" ht="20.25" customHeight="1" x14ac:dyDescent="0.2">
      <c r="C841" s="282"/>
      <c r="G841" s="183"/>
      <c r="H841" s="271"/>
      <c r="I841" s="271"/>
      <c r="J841" s="271"/>
      <c r="K841" s="271"/>
      <c r="L841" s="185"/>
      <c r="M841" s="186"/>
      <c r="N841" s="187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53"/>
      <c r="Z841" s="153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53"/>
      <c r="AL841" s="153"/>
      <c r="AM841" s="178" t="str">
        <f t="shared" si="220"/>
        <v/>
      </c>
      <c r="AN841" s="178" t="str">
        <f t="shared" si="221"/>
        <v/>
      </c>
      <c r="AO841" s="214" t="str">
        <f t="shared" si="222"/>
        <v/>
      </c>
      <c r="AP841" s="168"/>
      <c r="AQ841" s="169"/>
      <c r="AR841" s="167" t="str">
        <f t="shared" si="223"/>
        <v/>
      </c>
      <c r="AS841" s="167" t="str">
        <f t="shared" si="224"/>
        <v/>
      </c>
      <c r="AT841" s="167"/>
      <c r="AU841" s="167"/>
      <c r="AV841" s="167"/>
      <c r="AW841" s="167"/>
      <c r="AX841" s="167"/>
      <c r="AY841" s="167"/>
      <c r="AZ841" s="167"/>
      <c r="BA841" s="167"/>
      <c r="BB841" s="167"/>
      <c r="BC841" s="167"/>
      <c r="BD841" s="167"/>
      <c r="BE841" s="167"/>
      <c r="BF841" s="167"/>
      <c r="BG841" s="167"/>
      <c r="BH841" s="167"/>
      <c r="BI841" s="167"/>
      <c r="BJ841" s="167"/>
      <c r="BK841" s="167"/>
      <c r="BL841" s="167"/>
      <c r="BM841" s="167"/>
      <c r="BN841" s="167"/>
      <c r="BO841" s="167"/>
      <c r="BP841" s="167"/>
      <c r="BQ841" s="167"/>
      <c r="BR841" s="167"/>
      <c r="BS841" s="167"/>
      <c r="BT841" s="167"/>
      <c r="BU841" s="167"/>
      <c r="BV841" s="167"/>
      <c r="BW841" s="167"/>
      <c r="BX841" s="170"/>
      <c r="BY841" s="170"/>
      <c r="BZ841" s="170"/>
      <c r="CA841" s="170"/>
      <c r="CB841" s="170"/>
      <c r="CC841" s="170"/>
      <c r="CD841" s="170"/>
      <c r="CE841" s="170"/>
      <c r="CF841" s="170"/>
      <c r="CG841" s="171">
        <f t="shared" si="225"/>
        <v>0</v>
      </c>
      <c r="CH841" s="166"/>
      <c r="CI841" s="283"/>
      <c r="CJ841" s="172"/>
      <c r="CK841" s="154"/>
      <c r="CL841" s="154"/>
      <c r="CM841" s="154"/>
      <c r="CN841" s="154"/>
      <c r="CO841" s="154"/>
      <c r="CP841" s="273"/>
      <c r="CQ841" s="250"/>
      <c r="CR841" s="250"/>
      <c r="CS841" s="250"/>
      <c r="CT841" s="250"/>
      <c r="CU841" s="250"/>
      <c r="CV841" s="250"/>
      <c r="CW841" s="250"/>
      <c r="CX841" s="250"/>
      <c r="CY841" s="250" t="str">
        <f t="shared" si="226"/>
        <v/>
      </c>
      <c r="CZ841" s="178" t="str">
        <f t="shared" si="227"/>
        <v/>
      </c>
      <c r="DA841" s="178" t="str">
        <f t="shared" si="228"/>
        <v/>
      </c>
      <c r="DB841" s="243">
        <f t="shared" si="229"/>
        <v>0</v>
      </c>
      <c r="DC841" s="12">
        <f t="shared" si="230"/>
        <v>0</v>
      </c>
      <c r="DD841" s="271" t="str">
        <f t="shared" si="231"/>
        <v/>
      </c>
      <c r="DE841" s="271" t="str">
        <f t="shared" si="232"/>
        <v/>
      </c>
      <c r="DF841" s="167" t="str">
        <f t="shared" si="233"/>
        <v/>
      </c>
      <c r="DG841" s="271" t="str">
        <f t="shared" si="234"/>
        <v/>
      </c>
      <c r="DH841" s="243" t="str">
        <f t="shared" si="235"/>
        <v/>
      </c>
      <c r="DI841" s="281" t="str">
        <f t="shared" si="236"/>
        <v/>
      </c>
      <c r="DJ841" s="184"/>
      <c r="DK841" s="12" t="str">
        <f t="shared" si="237"/>
        <v/>
      </c>
      <c r="DL841" s="184"/>
      <c r="DM841" s="242" t="str">
        <f t="shared" si="238"/>
        <v/>
      </c>
      <c r="DN841" s="250">
        <f t="shared" si="239"/>
        <v>1</v>
      </c>
      <c r="DO841" s="250">
        <f t="shared" si="240"/>
        <v>1</v>
      </c>
      <c r="DP841" s="250">
        <f t="shared" si="241"/>
        <v>1</v>
      </c>
    </row>
    <row r="842" spans="3:120" ht="20.25" customHeight="1" x14ac:dyDescent="0.2">
      <c r="C842" s="282"/>
      <c r="G842" s="183"/>
      <c r="H842" s="271"/>
      <c r="I842" s="271"/>
      <c r="J842" s="271"/>
      <c r="K842" s="271"/>
      <c r="L842" s="185"/>
      <c r="M842" s="186"/>
      <c r="N842" s="187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53"/>
      <c r="Z842" s="153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53"/>
      <c r="AL842" s="153"/>
      <c r="AM842" s="178" t="str">
        <f t="shared" si="220"/>
        <v/>
      </c>
      <c r="AN842" s="178" t="str">
        <f t="shared" si="221"/>
        <v/>
      </c>
      <c r="AO842" s="214" t="str">
        <f t="shared" si="222"/>
        <v/>
      </c>
      <c r="AP842" s="168"/>
      <c r="AQ842" s="169"/>
      <c r="AR842" s="167" t="str">
        <f t="shared" si="223"/>
        <v/>
      </c>
      <c r="AS842" s="167" t="str">
        <f t="shared" si="224"/>
        <v/>
      </c>
      <c r="AT842" s="167"/>
      <c r="AU842" s="167"/>
      <c r="AV842" s="167"/>
      <c r="AW842" s="167"/>
      <c r="AX842" s="167"/>
      <c r="AY842" s="167"/>
      <c r="AZ842" s="167"/>
      <c r="BA842" s="167"/>
      <c r="BB842" s="167"/>
      <c r="BC842" s="167"/>
      <c r="BD842" s="167"/>
      <c r="BE842" s="167"/>
      <c r="BF842" s="167"/>
      <c r="BG842" s="167"/>
      <c r="BH842" s="167"/>
      <c r="BI842" s="167"/>
      <c r="BJ842" s="167"/>
      <c r="BK842" s="167"/>
      <c r="BL842" s="167"/>
      <c r="BM842" s="167"/>
      <c r="BN842" s="167"/>
      <c r="BO842" s="167"/>
      <c r="BP842" s="167"/>
      <c r="BQ842" s="167"/>
      <c r="BR842" s="167"/>
      <c r="BS842" s="167"/>
      <c r="BT842" s="167"/>
      <c r="BU842" s="167"/>
      <c r="BV842" s="167"/>
      <c r="BW842" s="167"/>
      <c r="BX842" s="170"/>
      <c r="BY842" s="170"/>
      <c r="BZ842" s="170"/>
      <c r="CA842" s="170"/>
      <c r="CB842" s="170"/>
      <c r="CC842" s="170"/>
      <c r="CD842" s="170"/>
      <c r="CE842" s="170"/>
      <c r="CF842" s="170"/>
      <c r="CG842" s="171">
        <f t="shared" si="225"/>
        <v>0</v>
      </c>
      <c r="CH842" s="166"/>
      <c r="CI842" s="283"/>
      <c r="CJ842" s="172"/>
      <c r="CK842" s="154"/>
      <c r="CL842" s="154"/>
      <c r="CM842" s="154"/>
      <c r="CN842" s="154"/>
      <c r="CO842" s="154"/>
      <c r="CP842" s="273"/>
      <c r="CQ842" s="250"/>
      <c r="CR842" s="250"/>
      <c r="CS842" s="250"/>
      <c r="CT842" s="250"/>
      <c r="CU842" s="250"/>
      <c r="CV842" s="250"/>
      <c r="CW842" s="250"/>
      <c r="CX842" s="250"/>
      <c r="CY842" s="250" t="str">
        <f t="shared" si="226"/>
        <v/>
      </c>
      <c r="CZ842" s="178" t="str">
        <f t="shared" si="227"/>
        <v/>
      </c>
      <c r="DA842" s="178" t="str">
        <f t="shared" si="228"/>
        <v/>
      </c>
      <c r="DB842" s="243">
        <f t="shared" si="229"/>
        <v>0</v>
      </c>
      <c r="DC842" s="12">
        <f t="shared" si="230"/>
        <v>0</v>
      </c>
      <c r="DD842" s="271" t="str">
        <f t="shared" si="231"/>
        <v/>
      </c>
      <c r="DE842" s="271" t="str">
        <f t="shared" si="232"/>
        <v/>
      </c>
      <c r="DF842" s="167" t="str">
        <f t="shared" si="233"/>
        <v/>
      </c>
      <c r="DG842" s="271" t="str">
        <f t="shared" si="234"/>
        <v/>
      </c>
      <c r="DH842" s="243" t="str">
        <f t="shared" si="235"/>
        <v/>
      </c>
      <c r="DI842" s="281" t="str">
        <f t="shared" si="236"/>
        <v/>
      </c>
      <c r="DJ842" s="184"/>
      <c r="DK842" s="12" t="str">
        <f t="shared" si="237"/>
        <v/>
      </c>
      <c r="DL842" s="184"/>
      <c r="DM842" s="242" t="str">
        <f t="shared" si="238"/>
        <v/>
      </c>
      <c r="DN842" s="250">
        <f t="shared" si="239"/>
        <v>1</v>
      </c>
      <c r="DO842" s="250">
        <f t="shared" si="240"/>
        <v>1</v>
      </c>
      <c r="DP842" s="250">
        <f t="shared" si="241"/>
        <v>1</v>
      </c>
    </row>
    <row r="843" spans="3:120" ht="20.25" customHeight="1" x14ac:dyDescent="0.2">
      <c r="C843" s="282"/>
      <c r="G843" s="183"/>
      <c r="H843" s="271"/>
      <c r="I843" s="271"/>
      <c r="J843" s="271"/>
      <c r="K843" s="271"/>
      <c r="L843" s="185"/>
      <c r="M843" s="186"/>
      <c r="N843" s="187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53"/>
      <c r="Z843" s="153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53"/>
      <c r="AL843" s="153"/>
      <c r="AM843" s="178" t="str">
        <f t="shared" si="220"/>
        <v/>
      </c>
      <c r="AN843" s="178" t="str">
        <f t="shared" si="221"/>
        <v/>
      </c>
      <c r="AO843" s="214" t="str">
        <f t="shared" si="222"/>
        <v/>
      </c>
      <c r="AP843" s="168"/>
      <c r="AQ843" s="169"/>
      <c r="AR843" s="167" t="str">
        <f t="shared" si="223"/>
        <v/>
      </c>
      <c r="AS843" s="167" t="str">
        <f t="shared" si="224"/>
        <v/>
      </c>
      <c r="AT843" s="167"/>
      <c r="AU843" s="167"/>
      <c r="AV843" s="167"/>
      <c r="AW843" s="167"/>
      <c r="AX843" s="167"/>
      <c r="AY843" s="167"/>
      <c r="AZ843" s="167"/>
      <c r="BA843" s="167"/>
      <c r="BB843" s="167"/>
      <c r="BC843" s="167"/>
      <c r="BD843" s="167"/>
      <c r="BE843" s="167"/>
      <c r="BF843" s="167"/>
      <c r="BG843" s="167"/>
      <c r="BH843" s="167"/>
      <c r="BI843" s="167"/>
      <c r="BJ843" s="167"/>
      <c r="BK843" s="167"/>
      <c r="BL843" s="167"/>
      <c r="BM843" s="167"/>
      <c r="BN843" s="167"/>
      <c r="BO843" s="167"/>
      <c r="BP843" s="167"/>
      <c r="BQ843" s="167"/>
      <c r="BR843" s="167"/>
      <c r="BS843" s="167"/>
      <c r="BT843" s="167"/>
      <c r="BU843" s="167"/>
      <c r="BV843" s="167"/>
      <c r="BW843" s="167"/>
      <c r="BX843" s="170"/>
      <c r="BY843" s="170"/>
      <c r="BZ843" s="170"/>
      <c r="CA843" s="170"/>
      <c r="CB843" s="170"/>
      <c r="CC843" s="170"/>
      <c r="CD843" s="170"/>
      <c r="CE843" s="170"/>
      <c r="CF843" s="170"/>
      <c r="CG843" s="171">
        <f t="shared" si="225"/>
        <v>0</v>
      </c>
      <c r="CH843" s="166"/>
      <c r="CI843" s="283"/>
      <c r="CJ843" s="172"/>
      <c r="CK843" s="154"/>
      <c r="CL843" s="154"/>
      <c r="CM843" s="154"/>
      <c r="CN843" s="154"/>
      <c r="CO843" s="154"/>
      <c r="CP843" s="273"/>
      <c r="CQ843" s="250"/>
      <c r="CR843" s="250"/>
      <c r="CS843" s="250"/>
      <c r="CT843" s="250"/>
      <c r="CU843" s="250"/>
      <c r="CV843" s="250"/>
      <c r="CW843" s="250"/>
      <c r="CX843" s="250"/>
      <c r="CY843" s="250" t="str">
        <f t="shared" si="226"/>
        <v/>
      </c>
      <c r="CZ843" s="178" t="str">
        <f t="shared" si="227"/>
        <v/>
      </c>
      <c r="DA843" s="178" t="str">
        <f t="shared" si="228"/>
        <v/>
      </c>
      <c r="DB843" s="243">
        <f t="shared" si="229"/>
        <v>0</v>
      </c>
      <c r="DC843" s="12">
        <f t="shared" si="230"/>
        <v>0</v>
      </c>
      <c r="DD843" s="271" t="str">
        <f t="shared" si="231"/>
        <v/>
      </c>
      <c r="DE843" s="271" t="str">
        <f t="shared" si="232"/>
        <v/>
      </c>
      <c r="DF843" s="167" t="str">
        <f t="shared" si="233"/>
        <v/>
      </c>
      <c r="DG843" s="271" t="str">
        <f t="shared" si="234"/>
        <v/>
      </c>
      <c r="DH843" s="243" t="str">
        <f t="shared" si="235"/>
        <v/>
      </c>
      <c r="DI843" s="281" t="str">
        <f t="shared" si="236"/>
        <v/>
      </c>
      <c r="DJ843" s="184"/>
      <c r="DK843" s="12" t="str">
        <f t="shared" si="237"/>
        <v/>
      </c>
      <c r="DL843" s="184"/>
      <c r="DM843" s="242" t="str">
        <f t="shared" si="238"/>
        <v/>
      </c>
      <c r="DN843" s="250">
        <f t="shared" si="239"/>
        <v>1</v>
      </c>
      <c r="DO843" s="250">
        <f t="shared" si="240"/>
        <v>1</v>
      </c>
      <c r="DP843" s="250">
        <f t="shared" si="241"/>
        <v>1</v>
      </c>
    </row>
    <row r="844" spans="3:120" ht="20.25" customHeight="1" x14ac:dyDescent="0.2">
      <c r="C844" s="282"/>
      <c r="G844" s="183"/>
      <c r="H844" s="271"/>
      <c r="I844" s="271"/>
      <c r="J844" s="271"/>
      <c r="K844" s="271"/>
      <c r="L844" s="185"/>
      <c r="M844" s="186"/>
      <c r="N844" s="187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53"/>
      <c r="Z844" s="153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53"/>
      <c r="AL844" s="153"/>
      <c r="AM844" s="178" t="str">
        <f t="shared" si="220"/>
        <v/>
      </c>
      <c r="AN844" s="178" t="str">
        <f t="shared" si="221"/>
        <v/>
      </c>
      <c r="AO844" s="214" t="str">
        <f t="shared" si="222"/>
        <v/>
      </c>
      <c r="AP844" s="168"/>
      <c r="AQ844" s="169"/>
      <c r="AR844" s="167" t="str">
        <f t="shared" si="223"/>
        <v/>
      </c>
      <c r="AS844" s="167" t="str">
        <f t="shared" si="224"/>
        <v/>
      </c>
      <c r="AT844" s="167"/>
      <c r="AU844" s="167"/>
      <c r="AV844" s="167"/>
      <c r="AW844" s="167"/>
      <c r="AX844" s="167"/>
      <c r="AY844" s="167"/>
      <c r="AZ844" s="167"/>
      <c r="BA844" s="167"/>
      <c r="BB844" s="167"/>
      <c r="BC844" s="167"/>
      <c r="BD844" s="167"/>
      <c r="BE844" s="167"/>
      <c r="BF844" s="167"/>
      <c r="BG844" s="167"/>
      <c r="BH844" s="167"/>
      <c r="BI844" s="167"/>
      <c r="BJ844" s="167"/>
      <c r="BK844" s="167"/>
      <c r="BL844" s="167"/>
      <c r="BM844" s="167"/>
      <c r="BN844" s="167"/>
      <c r="BO844" s="167"/>
      <c r="BP844" s="167"/>
      <c r="BQ844" s="167"/>
      <c r="BR844" s="167"/>
      <c r="BS844" s="167"/>
      <c r="BT844" s="167"/>
      <c r="BU844" s="167"/>
      <c r="BV844" s="167"/>
      <c r="BW844" s="167"/>
      <c r="BX844" s="170"/>
      <c r="BY844" s="170"/>
      <c r="BZ844" s="170"/>
      <c r="CA844" s="170"/>
      <c r="CB844" s="170"/>
      <c r="CC844" s="170"/>
      <c r="CD844" s="170"/>
      <c r="CE844" s="170"/>
      <c r="CF844" s="170"/>
      <c r="CG844" s="171">
        <f t="shared" si="225"/>
        <v>0</v>
      </c>
      <c r="CH844" s="166"/>
      <c r="CI844" s="283"/>
      <c r="CJ844" s="172"/>
      <c r="CK844" s="154"/>
      <c r="CL844" s="154"/>
      <c r="CM844" s="154"/>
      <c r="CN844" s="154"/>
      <c r="CO844" s="154"/>
      <c r="CP844" s="273"/>
      <c r="CQ844" s="250"/>
      <c r="CR844" s="250"/>
      <c r="CS844" s="250"/>
      <c r="CT844" s="250"/>
      <c r="CU844" s="250"/>
      <c r="CV844" s="250"/>
      <c r="CW844" s="250"/>
      <c r="CX844" s="250"/>
      <c r="CY844" s="250" t="str">
        <f t="shared" si="226"/>
        <v/>
      </c>
      <c r="CZ844" s="178" t="str">
        <f t="shared" si="227"/>
        <v/>
      </c>
      <c r="DA844" s="178" t="str">
        <f t="shared" si="228"/>
        <v/>
      </c>
      <c r="DB844" s="243">
        <f t="shared" si="229"/>
        <v>0</v>
      </c>
      <c r="DC844" s="12">
        <f t="shared" si="230"/>
        <v>0</v>
      </c>
      <c r="DD844" s="271" t="str">
        <f t="shared" si="231"/>
        <v/>
      </c>
      <c r="DE844" s="271" t="str">
        <f t="shared" si="232"/>
        <v/>
      </c>
      <c r="DF844" s="167" t="str">
        <f t="shared" si="233"/>
        <v/>
      </c>
      <c r="DG844" s="271" t="str">
        <f t="shared" si="234"/>
        <v/>
      </c>
      <c r="DH844" s="243" t="str">
        <f t="shared" si="235"/>
        <v/>
      </c>
      <c r="DI844" s="281" t="str">
        <f t="shared" si="236"/>
        <v/>
      </c>
      <c r="DJ844" s="184"/>
      <c r="DK844" s="12" t="str">
        <f t="shared" si="237"/>
        <v/>
      </c>
      <c r="DL844" s="184"/>
      <c r="DM844" s="242" t="str">
        <f t="shared" si="238"/>
        <v/>
      </c>
      <c r="DN844" s="250">
        <f t="shared" si="239"/>
        <v>1</v>
      </c>
      <c r="DO844" s="250">
        <f t="shared" si="240"/>
        <v>1</v>
      </c>
      <c r="DP844" s="250">
        <f t="shared" si="241"/>
        <v>1</v>
      </c>
    </row>
    <row r="845" spans="3:120" ht="20.25" customHeight="1" x14ac:dyDescent="0.2">
      <c r="C845" s="282"/>
      <c r="G845" s="183"/>
      <c r="H845" s="271"/>
      <c r="I845" s="271"/>
      <c r="J845" s="271"/>
      <c r="K845" s="271"/>
      <c r="L845" s="185"/>
      <c r="M845" s="186"/>
      <c r="N845" s="187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53"/>
      <c r="Z845" s="153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53"/>
      <c r="AL845" s="153"/>
      <c r="AM845" s="178" t="str">
        <f t="shared" si="220"/>
        <v/>
      </c>
      <c r="AN845" s="178" t="str">
        <f t="shared" si="221"/>
        <v/>
      </c>
      <c r="AO845" s="214" t="str">
        <f t="shared" si="222"/>
        <v/>
      </c>
      <c r="AP845" s="168"/>
      <c r="AQ845" s="169"/>
      <c r="AR845" s="167" t="str">
        <f t="shared" si="223"/>
        <v/>
      </c>
      <c r="AS845" s="167" t="str">
        <f t="shared" si="224"/>
        <v/>
      </c>
      <c r="AT845" s="167"/>
      <c r="AU845" s="167"/>
      <c r="AV845" s="167"/>
      <c r="AW845" s="167"/>
      <c r="AX845" s="167"/>
      <c r="AY845" s="167"/>
      <c r="AZ845" s="167"/>
      <c r="BA845" s="167"/>
      <c r="BB845" s="167"/>
      <c r="BC845" s="167"/>
      <c r="BD845" s="167"/>
      <c r="BE845" s="167"/>
      <c r="BF845" s="167"/>
      <c r="BG845" s="167"/>
      <c r="BH845" s="167"/>
      <c r="BI845" s="167"/>
      <c r="BJ845" s="167"/>
      <c r="BK845" s="167"/>
      <c r="BL845" s="167"/>
      <c r="BM845" s="167"/>
      <c r="BN845" s="167"/>
      <c r="BO845" s="167"/>
      <c r="BP845" s="167"/>
      <c r="BQ845" s="167"/>
      <c r="BR845" s="167"/>
      <c r="BS845" s="167"/>
      <c r="BT845" s="167"/>
      <c r="BU845" s="167"/>
      <c r="BV845" s="167"/>
      <c r="BW845" s="167"/>
      <c r="BX845" s="170"/>
      <c r="BY845" s="170"/>
      <c r="BZ845" s="170"/>
      <c r="CA845" s="170"/>
      <c r="CB845" s="170"/>
      <c r="CC845" s="170"/>
      <c r="CD845" s="170"/>
      <c r="CE845" s="170"/>
      <c r="CF845" s="170"/>
      <c r="CG845" s="171">
        <f t="shared" si="225"/>
        <v>0</v>
      </c>
      <c r="CH845" s="166"/>
      <c r="CI845" s="283"/>
      <c r="CJ845" s="172"/>
      <c r="CK845" s="154"/>
      <c r="CL845" s="154"/>
      <c r="CM845" s="154"/>
      <c r="CN845" s="154"/>
      <c r="CO845" s="154"/>
      <c r="CP845" s="273"/>
      <c r="CQ845" s="250"/>
      <c r="CR845" s="250"/>
      <c r="CS845" s="250"/>
      <c r="CT845" s="250"/>
      <c r="CU845" s="250"/>
      <c r="CV845" s="250"/>
      <c r="CW845" s="250"/>
      <c r="CX845" s="250"/>
      <c r="CY845" s="250" t="str">
        <f t="shared" si="226"/>
        <v/>
      </c>
      <c r="CZ845" s="178" t="str">
        <f t="shared" si="227"/>
        <v/>
      </c>
      <c r="DA845" s="178" t="str">
        <f t="shared" si="228"/>
        <v/>
      </c>
      <c r="DB845" s="243">
        <f t="shared" si="229"/>
        <v>0</v>
      </c>
      <c r="DC845" s="12">
        <f t="shared" si="230"/>
        <v>0</v>
      </c>
      <c r="DD845" s="271" t="str">
        <f t="shared" si="231"/>
        <v/>
      </c>
      <c r="DE845" s="271" t="str">
        <f t="shared" si="232"/>
        <v/>
      </c>
      <c r="DF845" s="167" t="str">
        <f t="shared" si="233"/>
        <v/>
      </c>
      <c r="DG845" s="271" t="str">
        <f t="shared" si="234"/>
        <v/>
      </c>
      <c r="DH845" s="243" t="str">
        <f t="shared" si="235"/>
        <v/>
      </c>
      <c r="DI845" s="281" t="str">
        <f t="shared" si="236"/>
        <v/>
      </c>
      <c r="DJ845" s="184"/>
      <c r="DK845" s="12" t="str">
        <f t="shared" si="237"/>
        <v/>
      </c>
      <c r="DL845" s="184"/>
      <c r="DM845" s="242" t="str">
        <f t="shared" si="238"/>
        <v/>
      </c>
      <c r="DN845" s="250">
        <f t="shared" si="239"/>
        <v>1</v>
      </c>
      <c r="DO845" s="250">
        <f t="shared" si="240"/>
        <v>1</v>
      </c>
      <c r="DP845" s="250">
        <f t="shared" si="241"/>
        <v>1</v>
      </c>
    </row>
    <row r="846" spans="3:120" ht="20.25" customHeight="1" x14ac:dyDescent="0.2">
      <c r="C846" s="282"/>
      <c r="G846" s="183"/>
      <c r="H846" s="271"/>
      <c r="I846" s="271"/>
      <c r="J846" s="271"/>
      <c r="K846" s="271"/>
      <c r="L846" s="185"/>
      <c r="M846" s="186"/>
      <c r="N846" s="187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53"/>
      <c r="Z846" s="153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53"/>
      <c r="AL846" s="153"/>
      <c r="AM846" s="178" t="str">
        <f t="shared" si="220"/>
        <v/>
      </c>
      <c r="AN846" s="178" t="str">
        <f t="shared" si="221"/>
        <v/>
      </c>
      <c r="AO846" s="214" t="str">
        <f t="shared" si="222"/>
        <v/>
      </c>
      <c r="AP846" s="168"/>
      <c r="AQ846" s="169"/>
      <c r="AR846" s="167" t="str">
        <f t="shared" si="223"/>
        <v/>
      </c>
      <c r="AS846" s="167" t="str">
        <f t="shared" si="224"/>
        <v/>
      </c>
      <c r="AT846" s="167"/>
      <c r="AU846" s="167"/>
      <c r="AV846" s="167"/>
      <c r="AW846" s="167"/>
      <c r="AX846" s="167"/>
      <c r="AY846" s="167"/>
      <c r="AZ846" s="167"/>
      <c r="BA846" s="167"/>
      <c r="BB846" s="167"/>
      <c r="BC846" s="167"/>
      <c r="BD846" s="167"/>
      <c r="BE846" s="167"/>
      <c r="BF846" s="167"/>
      <c r="BG846" s="167"/>
      <c r="BH846" s="167"/>
      <c r="BI846" s="167"/>
      <c r="BJ846" s="167"/>
      <c r="BK846" s="167"/>
      <c r="BL846" s="167"/>
      <c r="BM846" s="167"/>
      <c r="BN846" s="167"/>
      <c r="BO846" s="167"/>
      <c r="BP846" s="167"/>
      <c r="BQ846" s="167"/>
      <c r="BR846" s="167"/>
      <c r="BS846" s="167"/>
      <c r="BT846" s="167"/>
      <c r="BU846" s="167"/>
      <c r="BV846" s="167"/>
      <c r="BW846" s="167"/>
      <c r="BX846" s="170"/>
      <c r="BY846" s="170"/>
      <c r="BZ846" s="170"/>
      <c r="CA846" s="170"/>
      <c r="CB846" s="170"/>
      <c r="CC846" s="170"/>
      <c r="CD846" s="170"/>
      <c r="CE846" s="170"/>
      <c r="CF846" s="170"/>
      <c r="CG846" s="171">
        <f t="shared" si="225"/>
        <v>0</v>
      </c>
      <c r="CH846" s="166"/>
      <c r="CI846" s="283"/>
      <c r="CJ846" s="172"/>
      <c r="CK846" s="154"/>
      <c r="CL846" s="154"/>
      <c r="CM846" s="154"/>
      <c r="CN846" s="154"/>
      <c r="CO846" s="154"/>
      <c r="CP846" s="273"/>
      <c r="CQ846" s="250"/>
      <c r="CR846" s="250"/>
      <c r="CS846" s="250"/>
      <c r="CT846" s="250"/>
      <c r="CU846" s="250"/>
      <c r="CV846" s="250"/>
      <c r="CW846" s="250"/>
      <c r="CX846" s="250"/>
      <c r="CY846" s="250" t="str">
        <f t="shared" si="226"/>
        <v/>
      </c>
      <c r="CZ846" s="178" t="str">
        <f t="shared" si="227"/>
        <v/>
      </c>
      <c r="DA846" s="178" t="str">
        <f t="shared" si="228"/>
        <v/>
      </c>
      <c r="DB846" s="243">
        <f t="shared" si="229"/>
        <v>0</v>
      </c>
      <c r="DC846" s="12">
        <f t="shared" si="230"/>
        <v>0</v>
      </c>
      <c r="DD846" s="271" t="str">
        <f t="shared" si="231"/>
        <v/>
      </c>
      <c r="DE846" s="271" t="str">
        <f t="shared" si="232"/>
        <v/>
      </c>
      <c r="DF846" s="167" t="str">
        <f t="shared" si="233"/>
        <v/>
      </c>
      <c r="DG846" s="271" t="str">
        <f t="shared" si="234"/>
        <v/>
      </c>
      <c r="DH846" s="243" t="str">
        <f t="shared" si="235"/>
        <v/>
      </c>
      <c r="DI846" s="281" t="str">
        <f t="shared" si="236"/>
        <v/>
      </c>
      <c r="DJ846" s="184"/>
      <c r="DK846" s="12" t="str">
        <f t="shared" si="237"/>
        <v/>
      </c>
      <c r="DL846" s="184"/>
      <c r="DM846" s="242" t="str">
        <f t="shared" si="238"/>
        <v/>
      </c>
      <c r="DN846" s="250">
        <f t="shared" si="239"/>
        <v>1</v>
      </c>
      <c r="DO846" s="250">
        <f t="shared" si="240"/>
        <v>1</v>
      </c>
      <c r="DP846" s="250">
        <f t="shared" si="241"/>
        <v>1</v>
      </c>
    </row>
    <row r="847" spans="3:120" ht="20.25" customHeight="1" x14ac:dyDescent="0.2">
      <c r="C847" s="282"/>
      <c r="G847" s="183"/>
      <c r="H847" s="271"/>
      <c r="I847" s="271"/>
      <c r="J847" s="271"/>
      <c r="K847" s="271"/>
      <c r="L847" s="185"/>
      <c r="M847" s="186"/>
      <c r="N847" s="187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53"/>
      <c r="Z847" s="153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53"/>
      <c r="AL847" s="153"/>
      <c r="AM847" s="178" t="str">
        <f t="shared" si="220"/>
        <v/>
      </c>
      <c r="AN847" s="178" t="str">
        <f t="shared" si="221"/>
        <v/>
      </c>
      <c r="AO847" s="214" t="str">
        <f t="shared" si="222"/>
        <v/>
      </c>
      <c r="AP847" s="168"/>
      <c r="AQ847" s="169"/>
      <c r="AR847" s="167" t="str">
        <f t="shared" si="223"/>
        <v/>
      </c>
      <c r="AS847" s="167" t="str">
        <f t="shared" si="224"/>
        <v/>
      </c>
      <c r="AT847" s="167"/>
      <c r="AU847" s="167"/>
      <c r="AV847" s="167"/>
      <c r="AW847" s="167"/>
      <c r="AX847" s="167"/>
      <c r="AY847" s="167"/>
      <c r="AZ847" s="167"/>
      <c r="BA847" s="167"/>
      <c r="BB847" s="167"/>
      <c r="BC847" s="167"/>
      <c r="BD847" s="167"/>
      <c r="BE847" s="167"/>
      <c r="BF847" s="167"/>
      <c r="BG847" s="167"/>
      <c r="BH847" s="167"/>
      <c r="BI847" s="167"/>
      <c r="BJ847" s="167"/>
      <c r="BK847" s="167"/>
      <c r="BL847" s="167"/>
      <c r="BM847" s="167"/>
      <c r="BN847" s="167"/>
      <c r="BO847" s="167"/>
      <c r="BP847" s="167"/>
      <c r="BQ847" s="167"/>
      <c r="BR847" s="167"/>
      <c r="BS847" s="167"/>
      <c r="BT847" s="167"/>
      <c r="BU847" s="167"/>
      <c r="BV847" s="167"/>
      <c r="BW847" s="167"/>
      <c r="BX847" s="170"/>
      <c r="BY847" s="170"/>
      <c r="BZ847" s="170"/>
      <c r="CA847" s="170"/>
      <c r="CB847" s="170"/>
      <c r="CC847" s="170"/>
      <c r="CD847" s="170"/>
      <c r="CE847" s="170"/>
      <c r="CF847" s="170"/>
      <c r="CG847" s="171">
        <f t="shared" si="225"/>
        <v>0</v>
      </c>
      <c r="CH847" s="166"/>
      <c r="CI847" s="283"/>
      <c r="CJ847" s="172"/>
      <c r="CK847" s="154"/>
      <c r="CL847" s="154"/>
      <c r="CM847" s="154"/>
      <c r="CN847" s="154"/>
      <c r="CO847" s="154"/>
      <c r="CP847" s="273"/>
      <c r="CQ847" s="250"/>
      <c r="CR847" s="250"/>
      <c r="CS847" s="250"/>
      <c r="CT847" s="250"/>
      <c r="CU847" s="250"/>
      <c r="CV847" s="250"/>
      <c r="CW847" s="250"/>
      <c r="CX847" s="250"/>
      <c r="CY847" s="250" t="str">
        <f t="shared" si="226"/>
        <v/>
      </c>
      <c r="CZ847" s="178" t="str">
        <f t="shared" si="227"/>
        <v/>
      </c>
      <c r="DA847" s="178" t="str">
        <f t="shared" si="228"/>
        <v/>
      </c>
      <c r="DB847" s="243">
        <f t="shared" si="229"/>
        <v>0</v>
      </c>
      <c r="DC847" s="12">
        <f t="shared" si="230"/>
        <v>0</v>
      </c>
      <c r="DD847" s="271" t="str">
        <f t="shared" si="231"/>
        <v/>
      </c>
      <c r="DE847" s="271" t="str">
        <f t="shared" si="232"/>
        <v/>
      </c>
      <c r="DF847" s="167" t="str">
        <f t="shared" si="233"/>
        <v/>
      </c>
      <c r="DG847" s="271" t="str">
        <f t="shared" si="234"/>
        <v/>
      </c>
      <c r="DH847" s="243" t="str">
        <f t="shared" si="235"/>
        <v/>
      </c>
      <c r="DI847" s="281" t="str">
        <f t="shared" si="236"/>
        <v/>
      </c>
      <c r="DJ847" s="184"/>
      <c r="DK847" s="12" t="str">
        <f t="shared" si="237"/>
        <v/>
      </c>
      <c r="DL847" s="184"/>
      <c r="DM847" s="242" t="str">
        <f t="shared" si="238"/>
        <v/>
      </c>
      <c r="DN847" s="250">
        <f t="shared" si="239"/>
        <v>1</v>
      </c>
      <c r="DO847" s="250">
        <f t="shared" si="240"/>
        <v>1</v>
      </c>
      <c r="DP847" s="250">
        <f t="shared" si="241"/>
        <v>1</v>
      </c>
    </row>
    <row r="848" spans="3:120" ht="20.25" customHeight="1" x14ac:dyDescent="0.2">
      <c r="C848" s="282"/>
      <c r="G848" s="183"/>
      <c r="H848" s="271"/>
      <c r="I848" s="271"/>
      <c r="J848" s="271"/>
      <c r="K848" s="271"/>
      <c r="L848" s="185"/>
      <c r="M848" s="186"/>
      <c r="N848" s="187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53"/>
      <c r="Z848" s="153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53"/>
      <c r="AL848" s="153"/>
      <c r="AM848" s="178" t="str">
        <f t="shared" si="220"/>
        <v/>
      </c>
      <c r="AN848" s="178" t="str">
        <f t="shared" si="221"/>
        <v/>
      </c>
      <c r="AO848" s="214" t="str">
        <f t="shared" si="222"/>
        <v/>
      </c>
      <c r="AP848" s="168"/>
      <c r="AQ848" s="169"/>
      <c r="AR848" s="167" t="str">
        <f t="shared" si="223"/>
        <v/>
      </c>
      <c r="AS848" s="167" t="str">
        <f t="shared" si="224"/>
        <v/>
      </c>
      <c r="AT848" s="167"/>
      <c r="AU848" s="167"/>
      <c r="AV848" s="167"/>
      <c r="AW848" s="167"/>
      <c r="AX848" s="167"/>
      <c r="AY848" s="167"/>
      <c r="AZ848" s="167"/>
      <c r="BA848" s="167"/>
      <c r="BB848" s="167"/>
      <c r="BC848" s="167"/>
      <c r="BD848" s="167"/>
      <c r="BE848" s="167"/>
      <c r="BF848" s="167"/>
      <c r="BG848" s="167"/>
      <c r="BH848" s="167"/>
      <c r="BI848" s="167"/>
      <c r="BJ848" s="167"/>
      <c r="BK848" s="167"/>
      <c r="BL848" s="167"/>
      <c r="BM848" s="167"/>
      <c r="BN848" s="167"/>
      <c r="BO848" s="167"/>
      <c r="BP848" s="167"/>
      <c r="BQ848" s="167"/>
      <c r="BR848" s="167"/>
      <c r="BS848" s="167"/>
      <c r="BT848" s="167"/>
      <c r="BU848" s="167"/>
      <c r="BV848" s="167"/>
      <c r="BW848" s="167"/>
      <c r="BX848" s="170"/>
      <c r="BY848" s="170"/>
      <c r="BZ848" s="170"/>
      <c r="CA848" s="170"/>
      <c r="CB848" s="170"/>
      <c r="CC848" s="170"/>
      <c r="CD848" s="170"/>
      <c r="CE848" s="170"/>
      <c r="CF848" s="170"/>
      <c r="CG848" s="171">
        <f t="shared" si="225"/>
        <v>0</v>
      </c>
      <c r="CH848" s="166"/>
      <c r="CI848" s="283"/>
      <c r="CJ848" s="172"/>
      <c r="CK848" s="154"/>
      <c r="CL848" s="154"/>
      <c r="CM848" s="154"/>
      <c r="CN848" s="154"/>
      <c r="CO848" s="154"/>
      <c r="CP848" s="273"/>
      <c r="CQ848" s="250"/>
      <c r="CR848" s="250"/>
      <c r="CS848" s="250"/>
      <c r="CT848" s="250"/>
      <c r="CU848" s="250"/>
      <c r="CV848" s="250"/>
      <c r="CW848" s="250"/>
      <c r="CX848" s="250"/>
      <c r="CY848" s="250" t="str">
        <f t="shared" si="226"/>
        <v/>
      </c>
      <c r="CZ848" s="178" t="str">
        <f t="shared" si="227"/>
        <v/>
      </c>
      <c r="DA848" s="178" t="str">
        <f t="shared" si="228"/>
        <v/>
      </c>
      <c r="DB848" s="243">
        <f t="shared" si="229"/>
        <v>0</v>
      </c>
      <c r="DC848" s="12">
        <f t="shared" si="230"/>
        <v>0</v>
      </c>
      <c r="DD848" s="271" t="str">
        <f t="shared" si="231"/>
        <v/>
      </c>
      <c r="DE848" s="271" t="str">
        <f t="shared" si="232"/>
        <v/>
      </c>
      <c r="DF848" s="167" t="str">
        <f t="shared" si="233"/>
        <v/>
      </c>
      <c r="DG848" s="271" t="str">
        <f t="shared" si="234"/>
        <v/>
      </c>
      <c r="DH848" s="243" t="str">
        <f t="shared" si="235"/>
        <v/>
      </c>
      <c r="DI848" s="281" t="str">
        <f t="shared" si="236"/>
        <v/>
      </c>
      <c r="DJ848" s="184"/>
      <c r="DK848" s="12" t="str">
        <f t="shared" si="237"/>
        <v/>
      </c>
      <c r="DL848" s="184"/>
      <c r="DM848" s="242" t="str">
        <f t="shared" si="238"/>
        <v/>
      </c>
      <c r="DN848" s="250">
        <f t="shared" si="239"/>
        <v>1</v>
      </c>
      <c r="DO848" s="250">
        <f t="shared" si="240"/>
        <v>1</v>
      </c>
      <c r="DP848" s="250">
        <f t="shared" si="241"/>
        <v>1</v>
      </c>
    </row>
    <row r="849" spans="3:120" ht="20.25" customHeight="1" x14ac:dyDescent="0.2">
      <c r="C849" s="282"/>
      <c r="G849" s="183"/>
      <c r="H849" s="271"/>
      <c r="I849" s="271"/>
      <c r="J849" s="271"/>
      <c r="K849" s="271"/>
      <c r="L849" s="185"/>
      <c r="M849" s="186"/>
      <c r="N849" s="187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53"/>
      <c r="Z849" s="153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53"/>
      <c r="AL849" s="153"/>
      <c r="AM849" s="178" t="str">
        <f t="shared" si="220"/>
        <v/>
      </c>
      <c r="AN849" s="178" t="str">
        <f t="shared" si="221"/>
        <v/>
      </c>
      <c r="AO849" s="214" t="str">
        <f t="shared" si="222"/>
        <v/>
      </c>
      <c r="AP849" s="168"/>
      <c r="AQ849" s="169"/>
      <c r="AR849" s="167" t="str">
        <f t="shared" si="223"/>
        <v/>
      </c>
      <c r="AS849" s="167" t="str">
        <f t="shared" si="224"/>
        <v/>
      </c>
      <c r="AT849" s="167"/>
      <c r="AU849" s="167"/>
      <c r="AV849" s="167"/>
      <c r="AW849" s="167"/>
      <c r="AX849" s="167"/>
      <c r="AY849" s="167"/>
      <c r="AZ849" s="167"/>
      <c r="BA849" s="167"/>
      <c r="BB849" s="167"/>
      <c r="BC849" s="167"/>
      <c r="BD849" s="167"/>
      <c r="BE849" s="167"/>
      <c r="BF849" s="167"/>
      <c r="BG849" s="167"/>
      <c r="BH849" s="167"/>
      <c r="BI849" s="167"/>
      <c r="BJ849" s="167"/>
      <c r="BK849" s="167"/>
      <c r="BL849" s="167"/>
      <c r="BM849" s="167"/>
      <c r="BN849" s="167"/>
      <c r="BO849" s="167"/>
      <c r="BP849" s="167"/>
      <c r="BQ849" s="167"/>
      <c r="BR849" s="167"/>
      <c r="BS849" s="167"/>
      <c r="BT849" s="167"/>
      <c r="BU849" s="167"/>
      <c r="BV849" s="167"/>
      <c r="BW849" s="167"/>
      <c r="BX849" s="170"/>
      <c r="BY849" s="170"/>
      <c r="BZ849" s="170"/>
      <c r="CA849" s="170"/>
      <c r="CB849" s="170"/>
      <c r="CC849" s="170"/>
      <c r="CD849" s="170"/>
      <c r="CE849" s="170"/>
      <c r="CF849" s="170"/>
      <c r="CG849" s="171">
        <f t="shared" si="225"/>
        <v>0</v>
      </c>
      <c r="CH849" s="166"/>
      <c r="CI849" s="283"/>
      <c r="CJ849" s="172"/>
      <c r="CK849" s="154"/>
      <c r="CL849" s="154"/>
      <c r="CM849" s="154"/>
      <c r="CN849" s="154"/>
      <c r="CO849" s="154"/>
      <c r="CP849" s="273"/>
      <c r="CQ849" s="250"/>
      <c r="CR849" s="250"/>
      <c r="CS849" s="250"/>
      <c r="CT849" s="250"/>
      <c r="CU849" s="250"/>
      <c r="CV849" s="250"/>
      <c r="CW849" s="250"/>
      <c r="CX849" s="250"/>
      <c r="CY849" s="250" t="str">
        <f t="shared" si="226"/>
        <v/>
      </c>
      <c r="CZ849" s="178" t="str">
        <f t="shared" si="227"/>
        <v/>
      </c>
      <c r="DA849" s="178" t="str">
        <f t="shared" si="228"/>
        <v/>
      </c>
      <c r="DB849" s="243">
        <f t="shared" si="229"/>
        <v>0</v>
      </c>
      <c r="DC849" s="12">
        <f t="shared" si="230"/>
        <v>0</v>
      </c>
      <c r="DD849" s="271" t="str">
        <f t="shared" si="231"/>
        <v/>
      </c>
      <c r="DE849" s="271" t="str">
        <f t="shared" si="232"/>
        <v/>
      </c>
      <c r="DF849" s="167" t="str">
        <f t="shared" si="233"/>
        <v/>
      </c>
      <c r="DG849" s="271" t="str">
        <f t="shared" si="234"/>
        <v/>
      </c>
      <c r="DH849" s="243" t="str">
        <f t="shared" si="235"/>
        <v/>
      </c>
      <c r="DI849" s="281" t="str">
        <f t="shared" si="236"/>
        <v/>
      </c>
      <c r="DJ849" s="184"/>
      <c r="DK849" s="12" t="str">
        <f t="shared" si="237"/>
        <v/>
      </c>
      <c r="DL849" s="184"/>
      <c r="DM849" s="242" t="str">
        <f t="shared" si="238"/>
        <v/>
      </c>
      <c r="DN849" s="250">
        <f t="shared" si="239"/>
        <v>1</v>
      </c>
      <c r="DO849" s="250">
        <f t="shared" si="240"/>
        <v>1</v>
      </c>
      <c r="DP849" s="250">
        <f t="shared" si="241"/>
        <v>1</v>
      </c>
    </row>
    <row r="850" spans="3:120" ht="20.25" customHeight="1" x14ac:dyDescent="0.2">
      <c r="C850" s="282"/>
      <c r="G850" s="183"/>
      <c r="H850" s="271"/>
      <c r="I850" s="271"/>
      <c r="J850" s="271"/>
      <c r="K850" s="271"/>
      <c r="L850" s="185"/>
      <c r="M850" s="186"/>
      <c r="N850" s="187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53"/>
      <c r="Z850" s="153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53"/>
      <c r="AL850" s="153"/>
      <c r="AM850" s="178" t="str">
        <f t="shared" si="220"/>
        <v/>
      </c>
      <c r="AN850" s="178" t="str">
        <f t="shared" si="221"/>
        <v/>
      </c>
      <c r="AO850" s="214" t="str">
        <f t="shared" si="222"/>
        <v/>
      </c>
      <c r="AP850" s="168"/>
      <c r="AQ850" s="169"/>
      <c r="AR850" s="167" t="str">
        <f t="shared" si="223"/>
        <v/>
      </c>
      <c r="AS850" s="167" t="str">
        <f t="shared" si="224"/>
        <v/>
      </c>
      <c r="AT850" s="167"/>
      <c r="AU850" s="167"/>
      <c r="AV850" s="167"/>
      <c r="AW850" s="167"/>
      <c r="AX850" s="167"/>
      <c r="AY850" s="167"/>
      <c r="AZ850" s="167"/>
      <c r="BA850" s="167"/>
      <c r="BB850" s="167"/>
      <c r="BC850" s="167"/>
      <c r="BD850" s="167"/>
      <c r="BE850" s="167"/>
      <c r="BF850" s="167"/>
      <c r="BG850" s="167"/>
      <c r="BH850" s="167"/>
      <c r="BI850" s="167"/>
      <c r="BJ850" s="167"/>
      <c r="BK850" s="167"/>
      <c r="BL850" s="167"/>
      <c r="BM850" s="167"/>
      <c r="BN850" s="167"/>
      <c r="BO850" s="167"/>
      <c r="BP850" s="167"/>
      <c r="BQ850" s="167"/>
      <c r="BR850" s="167"/>
      <c r="BS850" s="167"/>
      <c r="BT850" s="167"/>
      <c r="BU850" s="167"/>
      <c r="BV850" s="167"/>
      <c r="BW850" s="167"/>
      <c r="BX850" s="170"/>
      <c r="BY850" s="170"/>
      <c r="BZ850" s="170"/>
      <c r="CA850" s="170"/>
      <c r="CB850" s="170"/>
      <c r="CC850" s="170"/>
      <c r="CD850" s="170"/>
      <c r="CE850" s="170"/>
      <c r="CF850" s="170"/>
      <c r="CG850" s="171">
        <f t="shared" si="225"/>
        <v>0</v>
      </c>
      <c r="CH850" s="166"/>
      <c r="CI850" s="283"/>
      <c r="CJ850" s="172"/>
      <c r="CK850" s="154"/>
      <c r="CL850" s="154"/>
      <c r="CM850" s="154"/>
      <c r="CN850" s="154"/>
      <c r="CO850" s="154"/>
      <c r="CP850" s="273"/>
      <c r="CQ850" s="250"/>
      <c r="CR850" s="250"/>
      <c r="CS850" s="250"/>
      <c r="CT850" s="250"/>
      <c r="CU850" s="250"/>
      <c r="CV850" s="250"/>
      <c r="CW850" s="250"/>
      <c r="CX850" s="250"/>
      <c r="CY850" s="250" t="str">
        <f t="shared" si="226"/>
        <v/>
      </c>
      <c r="CZ850" s="178" t="str">
        <f t="shared" si="227"/>
        <v/>
      </c>
      <c r="DA850" s="178" t="str">
        <f t="shared" si="228"/>
        <v/>
      </c>
      <c r="DB850" s="243">
        <f t="shared" si="229"/>
        <v>0</v>
      </c>
      <c r="DC850" s="12">
        <f t="shared" si="230"/>
        <v>0</v>
      </c>
      <c r="DD850" s="271" t="str">
        <f t="shared" si="231"/>
        <v/>
      </c>
      <c r="DE850" s="271" t="str">
        <f t="shared" si="232"/>
        <v/>
      </c>
      <c r="DF850" s="167" t="str">
        <f t="shared" si="233"/>
        <v/>
      </c>
      <c r="DG850" s="271" t="str">
        <f t="shared" si="234"/>
        <v/>
      </c>
      <c r="DH850" s="243" t="str">
        <f t="shared" si="235"/>
        <v/>
      </c>
      <c r="DI850" s="281" t="str">
        <f t="shared" si="236"/>
        <v/>
      </c>
      <c r="DJ850" s="184"/>
      <c r="DK850" s="12" t="str">
        <f t="shared" si="237"/>
        <v/>
      </c>
      <c r="DL850" s="184"/>
      <c r="DM850" s="242" t="str">
        <f t="shared" si="238"/>
        <v/>
      </c>
      <c r="DN850" s="250">
        <f t="shared" si="239"/>
        <v>1</v>
      </c>
      <c r="DO850" s="250">
        <f t="shared" si="240"/>
        <v>1</v>
      </c>
      <c r="DP850" s="250">
        <f t="shared" si="241"/>
        <v>1</v>
      </c>
    </row>
    <row r="851" spans="3:120" ht="20.25" customHeight="1" x14ac:dyDescent="0.2">
      <c r="C851" s="282"/>
      <c r="G851" s="183"/>
      <c r="H851" s="271"/>
      <c r="I851" s="271"/>
      <c r="J851" s="271"/>
      <c r="K851" s="271"/>
      <c r="L851" s="185"/>
      <c r="M851" s="186"/>
      <c r="N851" s="187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53"/>
      <c r="Z851" s="153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53"/>
      <c r="AL851" s="153"/>
      <c r="AM851" s="178" t="str">
        <f t="shared" si="220"/>
        <v/>
      </c>
      <c r="AN851" s="178" t="str">
        <f t="shared" si="221"/>
        <v/>
      </c>
      <c r="AO851" s="214" t="str">
        <f t="shared" si="222"/>
        <v/>
      </c>
      <c r="AP851" s="168"/>
      <c r="AQ851" s="169"/>
      <c r="AR851" s="167" t="str">
        <f t="shared" si="223"/>
        <v/>
      </c>
      <c r="AS851" s="167" t="str">
        <f t="shared" si="224"/>
        <v/>
      </c>
      <c r="AT851" s="167"/>
      <c r="AU851" s="167"/>
      <c r="AV851" s="167"/>
      <c r="AW851" s="167"/>
      <c r="AX851" s="167"/>
      <c r="AY851" s="167"/>
      <c r="AZ851" s="167"/>
      <c r="BA851" s="167"/>
      <c r="BB851" s="167"/>
      <c r="BC851" s="167"/>
      <c r="BD851" s="167"/>
      <c r="BE851" s="167"/>
      <c r="BF851" s="167"/>
      <c r="BG851" s="167"/>
      <c r="BH851" s="167"/>
      <c r="BI851" s="167"/>
      <c r="BJ851" s="167"/>
      <c r="BK851" s="167"/>
      <c r="BL851" s="167"/>
      <c r="BM851" s="167"/>
      <c r="BN851" s="167"/>
      <c r="BO851" s="167"/>
      <c r="BP851" s="167"/>
      <c r="BQ851" s="167"/>
      <c r="BR851" s="167"/>
      <c r="BS851" s="167"/>
      <c r="BT851" s="167"/>
      <c r="BU851" s="167"/>
      <c r="BV851" s="167"/>
      <c r="BW851" s="167"/>
      <c r="BX851" s="170"/>
      <c r="BY851" s="170"/>
      <c r="BZ851" s="170"/>
      <c r="CA851" s="170"/>
      <c r="CB851" s="170"/>
      <c r="CC851" s="170"/>
      <c r="CD851" s="170"/>
      <c r="CE851" s="170"/>
      <c r="CF851" s="170"/>
      <c r="CG851" s="171">
        <f t="shared" si="225"/>
        <v>0</v>
      </c>
      <c r="CH851" s="166"/>
      <c r="CI851" s="283"/>
      <c r="CJ851" s="172"/>
      <c r="CK851" s="154"/>
      <c r="CL851" s="154"/>
      <c r="CM851" s="154"/>
      <c r="CN851" s="154"/>
      <c r="CO851" s="154"/>
      <c r="CP851" s="273"/>
      <c r="CQ851" s="250"/>
      <c r="CR851" s="250"/>
      <c r="CS851" s="250"/>
      <c r="CT851" s="250"/>
      <c r="CU851" s="250"/>
      <c r="CV851" s="250"/>
      <c r="CW851" s="250"/>
      <c r="CX851" s="250"/>
      <c r="CY851" s="250" t="str">
        <f t="shared" si="226"/>
        <v/>
      </c>
      <c r="CZ851" s="178" t="str">
        <f t="shared" si="227"/>
        <v/>
      </c>
      <c r="DA851" s="178" t="str">
        <f t="shared" si="228"/>
        <v/>
      </c>
      <c r="DB851" s="243">
        <f t="shared" si="229"/>
        <v>0</v>
      </c>
      <c r="DC851" s="12">
        <f t="shared" si="230"/>
        <v>0</v>
      </c>
      <c r="DD851" s="271" t="str">
        <f t="shared" si="231"/>
        <v/>
      </c>
      <c r="DE851" s="271" t="str">
        <f t="shared" si="232"/>
        <v/>
      </c>
      <c r="DF851" s="167" t="str">
        <f t="shared" si="233"/>
        <v/>
      </c>
      <c r="DG851" s="271" t="str">
        <f t="shared" si="234"/>
        <v/>
      </c>
      <c r="DH851" s="243" t="str">
        <f t="shared" si="235"/>
        <v/>
      </c>
      <c r="DI851" s="281" t="str">
        <f t="shared" si="236"/>
        <v/>
      </c>
      <c r="DJ851" s="184"/>
      <c r="DK851" s="12" t="str">
        <f t="shared" si="237"/>
        <v/>
      </c>
      <c r="DL851" s="184"/>
      <c r="DM851" s="242" t="str">
        <f t="shared" si="238"/>
        <v/>
      </c>
      <c r="DN851" s="250">
        <f t="shared" si="239"/>
        <v>1</v>
      </c>
      <c r="DO851" s="250">
        <f t="shared" si="240"/>
        <v>1</v>
      </c>
      <c r="DP851" s="250">
        <f t="shared" si="241"/>
        <v>1</v>
      </c>
    </row>
    <row r="852" spans="3:120" ht="20.25" customHeight="1" x14ac:dyDescent="0.2">
      <c r="C852" s="282"/>
      <c r="G852" s="183"/>
      <c r="H852" s="271"/>
      <c r="I852" s="271"/>
      <c r="J852" s="271"/>
      <c r="K852" s="271"/>
      <c r="L852" s="185"/>
      <c r="M852" s="186"/>
      <c r="N852" s="187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53"/>
      <c r="Z852" s="153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53"/>
      <c r="AL852" s="153"/>
      <c r="AM852" s="178" t="str">
        <f t="shared" si="220"/>
        <v/>
      </c>
      <c r="AN852" s="178" t="str">
        <f t="shared" si="221"/>
        <v/>
      </c>
      <c r="AO852" s="214" t="str">
        <f t="shared" si="222"/>
        <v/>
      </c>
      <c r="AP852" s="168"/>
      <c r="AQ852" s="169"/>
      <c r="AR852" s="167" t="str">
        <f t="shared" si="223"/>
        <v/>
      </c>
      <c r="AS852" s="167" t="str">
        <f t="shared" si="224"/>
        <v/>
      </c>
      <c r="AT852" s="167"/>
      <c r="AU852" s="167"/>
      <c r="AV852" s="167"/>
      <c r="AW852" s="167"/>
      <c r="AX852" s="167"/>
      <c r="AY852" s="167"/>
      <c r="AZ852" s="167"/>
      <c r="BA852" s="167"/>
      <c r="BB852" s="167"/>
      <c r="BC852" s="167"/>
      <c r="BD852" s="167"/>
      <c r="BE852" s="167"/>
      <c r="BF852" s="167"/>
      <c r="BG852" s="167"/>
      <c r="BH852" s="167"/>
      <c r="BI852" s="167"/>
      <c r="BJ852" s="167"/>
      <c r="BK852" s="167"/>
      <c r="BL852" s="167"/>
      <c r="BM852" s="167"/>
      <c r="BN852" s="167"/>
      <c r="BO852" s="167"/>
      <c r="BP852" s="167"/>
      <c r="BQ852" s="167"/>
      <c r="BR852" s="167"/>
      <c r="BS852" s="167"/>
      <c r="BT852" s="167"/>
      <c r="BU852" s="167"/>
      <c r="BV852" s="167"/>
      <c r="BW852" s="167"/>
      <c r="BX852" s="170"/>
      <c r="BY852" s="170"/>
      <c r="BZ852" s="170"/>
      <c r="CA852" s="170"/>
      <c r="CB852" s="170"/>
      <c r="CC852" s="170"/>
      <c r="CD852" s="170"/>
      <c r="CE852" s="170"/>
      <c r="CF852" s="170"/>
      <c r="CG852" s="171">
        <f t="shared" si="225"/>
        <v>0</v>
      </c>
      <c r="CH852" s="166"/>
      <c r="CI852" s="283"/>
      <c r="CJ852" s="172"/>
      <c r="CK852" s="154"/>
      <c r="CL852" s="154"/>
      <c r="CM852" s="154"/>
      <c r="CN852" s="154"/>
      <c r="CO852" s="154"/>
      <c r="CP852" s="273"/>
      <c r="CQ852" s="250"/>
      <c r="CR852" s="250"/>
      <c r="CS852" s="250"/>
      <c r="CT852" s="250"/>
      <c r="CU852" s="250"/>
      <c r="CV852" s="250"/>
      <c r="CW852" s="250"/>
      <c r="CX852" s="250"/>
      <c r="CY852" s="250" t="str">
        <f t="shared" si="226"/>
        <v/>
      </c>
      <c r="CZ852" s="178" t="str">
        <f t="shared" si="227"/>
        <v/>
      </c>
      <c r="DA852" s="178" t="str">
        <f t="shared" si="228"/>
        <v/>
      </c>
      <c r="DB852" s="243">
        <f t="shared" si="229"/>
        <v>0</v>
      </c>
      <c r="DC852" s="12">
        <f t="shared" si="230"/>
        <v>0</v>
      </c>
      <c r="DD852" s="271" t="str">
        <f t="shared" si="231"/>
        <v/>
      </c>
      <c r="DE852" s="271" t="str">
        <f t="shared" si="232"/>
        <v/>
      </c>
      <c r="DF852" s="167" t="str">
        <f t="shared" si="233"/>
        <v/>
      </c>
      <c r="DG852" s="271" t="str">
        <f t="shared" si="234"/>
        <v/>
      </c>
      <c r="DH852" s="243" t="str">
        <f t="shared" si="235"/>
        <v/>
      </c>
      <c r="DI852" s="281" t="str">
        <f t="shared" si="236"/>
        <v/>
      </c>
      <c r="DJ852" s="184"/>
      <c r="DK852" s="12" t="str">
        <f t="shared" si="237"/>
        <v/>
      </c>
      <c r="DL852" s="184"/>
      <c r="DM852" s="242" t="str">
        <f t="shared" si="238"/>
        <v/>
      </c>
      <c r="DN852" s="250">
        <f t="shared" si="239"/>
        <v>1</v>
      </c>
      <c r="DO852" s="250">
        <f t="shared" si="240"/>
        <v>1</v>
      </c>
      <c r="DP852" s="250">
        <f t="shared" si="241"/>
        <v>1</v>
      </c>
    </row>
    <row r="853" spans="3:120" ht="20.25" customHeight="1" x14ac:dyDescent="0.2">
      <c r="C853" s="282"/>
      <c r="G853" s="183"/>
      <c r="H853" s="271"/>
      <c r="I853" s="271"/>
      <c r="J853" s="271"/>
      <c r="K853" s="271"/>
      <c r="L853" s="185"/>
      <c r="M853" s="186"/>
      <c r="N853" s="187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53"/>
      <c r="Z853" s="153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53"/>
      <c r="AL853" s="153"/>
      <c r="AM853" s="178" t="str">
        <f t="shared" si="220"/>
        <v/>
      </c>
      <c r="AN853" s="178" t="str">
        <f t="shared" si="221"/>
        <v/>
      </c>
      <c r="AO853" s="214" t="str">
        <f t="shared" si="222"/>
        <v/>
      </c>
      <c r="AP853" s="168"/>
      <c r="AQ853" s="169"/>
      <c r="AR853" s="167" t="str">
        <f t="shared" si="223"/>
        <v/>
      </c>
      <c r="AS853" s="167" t="str">
        <f t="shared" si="224"/>
        <v/>
      </c>
      <c r="AT853" s="167"/>
      <c r="AU853" s="167"/>
      <c r="AV853" s="167"/>
      <c r="AW853" s="167"/>
      <c r="AX853" s="167"/>
      <c r="AY853" s="167"/>
      <c r="AZ853" s="167"/>
      <c r="BA853" s="167"/>
      <c r="BB853" s="167"/>
      <c r="BC853" s="167"/>
      <c r="BD853" s="167"/>
      <c r="BE853" s="167"/>
      <c r="BF853" s="167"/>
      <c r="BG853" s="167"/>
      <c r="BH853" s="167"/>
      <c r="BI853" s="167"/>
      <c r="BJ853" s="167"/>
      <c r="BK853" s="167"/>
      <c r="BL853" s="167"/>
      <c r="BM853" s="167"/>
      <c r="BN853" s="167"/>
      <c r="BO853" s="167"/>
      <c r="BP853" s="167"/>
      <c r="BQ853" s="167"/>
      <c r="BR853" s="167"/>
      <c r="BS853" s="167"/>
      <c r="BT853" s="167"/>
      <c r="BU853" s="167"/>
      <c r="BV853" s="167"/>
      <c r="BW853" s="167"/>
      <c r="BX853" s="170"/>
      <c r="BY853" s="170"/>
      <c r="BZ853" s="170"/>
      <c r="CA853" s="170"/>
      <c r="CB853" s="170"/>
      <c r="CC853" s="170"/>
      <c r="CD853" s="170"/>
      <c r="CE853" s="170"/>
      <c r="CF853" s="170"/>
      <c r="CG853" s="171">
        <f t="shared" si="225"/>
        <v>0</v>
      </c>
      <c r="CH853" s="166"/>
      <c r="CI853" s="283"/>
      <c r="CJ853" s="172"/>
      <c r="CK853" s="154"/>
      <c r="CL853" s="154"/>
      <c r="CM853" s="154"/>
      <c r="CN853" s="154"/>
      <c r="CO853" s="154"/>
      <c r="CP853" s="273"/>
      <c r="CQ853" s="250"/>
      <c r="CR853" s="250"/>
      <c r="CS853" s="250"/>
      <c r="CT853" s="250"/>
      <c r="CU853" s="250"/>
      <c r="CV853" s="250"/>
      <c r="CW853" s="250"/>
      <c r="CX853" s="250"/>
      <c r="CY853" s="250" t="str">
        <f t="shared" si="226"/>
        <v/>
      </c>
      <c r="CZ853" s="178" t="str">
        <f t="shared" si="227"/>
        <v/>
      </c>
      <c r="DA853" s="178" t="str">
        <f t="shared" si="228"/>
        <v/>
      </c>
      <c r="DB853" s="243">
        <f t="shared" si="229"/>
        <v>0</v>
      </c>
      <c r="DC853" s="12">
        <f t="shared" si="230"/>
        <v>0</v>
      </c>
      <c r="DD853" s="271" t="str">
        <f t="shared" si="231"/>
        <v/>
      </c>
      <c r="DE853" s="271" t="str">
        <f t="shared" si="232"/>
        <v/>
      </c>
      <c r="DF853" s="167" t="str">
        <f t="shared" si="233"/>
        <v/>
      </c>
      <c r="DG853" s="271" t="str">
        <f t="shared" si="234"/>
        <v/>
      </c>
      <c r="DH853" s="243" t="str">
        <f t="shared" si="235"/>
        <v/>
      </c>
      <c r="DI853" s="281" t="str">
        <f t="shared" si="236"/>
        <v/>
      </c>
      <c r="DJ853" s="184"/>
      <c r="DK853" s="12" t="str">
        <f t="shared" si="237"/>
        <v/>
      </c>
      <c r="DL853" s="184"/>
      <c r="DM853" s="242" t="str">
        <f t="shared" si="238"/>
        <v/>
      </c>
      <c r="DN853" s="250">
        <f t="shared" si="239"/>
        <v>1</v>
      </c>
      <c r="DO853" s="250">
        <f t="shared" si="240"/>
        <v>1</v>
      </c>
      <c r="DP853" s="250">
        <f t="shared" si="241"/>
        <v>1</v>
      </c>
    </row>
    <row r="854" spans="3:120" ht="20.25" customHeight="1" x14ac:dyDescent="0.2">
      <c r="C854" s="282"/>
      <c r="G854" s="183"/>
      <c r="H854" s="271"/>
      <c r="I854" s="271"/>
      <c r="J854" s="271"/>
      <c r="K854" s="271"/>
      <c r="L854" s="185"/>
      <c r="M854" s="186"/>
      <c r="N854" s="187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53"/>
      <c r="Z854" s="153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53"/>
      <c r="AL854" s="153"/>
      <c r="AM854" s="178" t="str">
        <f t="shared" si="220"/>
        <v/>
      </c>
      <c r="AN854" s="178" t="str">
        <f t="shared" si="221"/>
        <v/>
      </c>
      <c r="AO854" s="214" t="str">
        <f t="shared" si="222"/>
        <v/>
      </c>
      <c r="AP854" s="168"/>
      <c r="AQ854" s="169"/>
      <c r="AR854" s="167" t="str">
        <f t="shared" si="223"/>
        <v/>
      </c>
      <c r="AS854" s="167" t="str">
        <f t="shared" si="224"/>
        <v/>
      </c>
      <c r="AT854" s="167"/>
      <c r="AU854" s="167"/>
      <c r="AV854" s="167"/>
      <c r="AW854" s="167"/>
      <c r="AX854" s="167"/>
      <c r="AY854" s="167"/>
      <c r="AZ854" s="167"/>
      <c r="BA854" s="167"/>
      <c r="BB854" s="167"/>
      <c r="BC854" s="167"/>
      <c r="BD854" s="167"/>
      <c r="BE854" s="167"/>
      <c r="BF854" s="167"/>
      <c r="BG854" s="167"/>
      <c r="BH854" s="167"/>
      <c r="BI854" s="167"/>
      <c r="BJ854" s="167"/>
      <c r="BK854" s="167"/>
      <c r="BL854" s="167"/>
      <c r="BM854" s="167"/>
      <c r="BN854" s="167"/>
      <c r="BO854" s="167"/>
      <c r="BP854" s="167"/>
      <c r="BQ854" s="167"/>
      <c r="BR854" s="167"/>
      <c r="BS854" s="167"/>
      <c r="BT854" s="167"/>
      <c r="BU854" s="167"/>
      <c r="BV854" s="167"/>
      <c r="BW854" s="167"/>
      <c r="BX854" s="170"/>
      <c r="BY854" s="170"/>
      <c r="BZ854" s="170"/>
      <c r="CA854" s="170"/>
      <c r="CB854" s="170"/>
      <c r="CC854" s="170"/>
      <c r="CD854" s="170"/>
      <c r="CE854" s="170"/>
      <c r="CF854" s="170"/>
      <c r="CG854" s="171">
        <f t="shared" si="225"/>
        <v>0</v>
      </c>
      <c r="CH854" s="166"/>
      <c r="CI854" s="283"/>
      <c r="CJ854" s="172"/>
      <c r="CK854" s="154"/>
      <c r="CL854" s="154"/>
      <c r="CM854" s="154"/>
      <c r="CN854" s="154"/>
      <c r="CO854" s="154"/>
      <c r="CP854" s="273"/>
      <c r="CQ854" s="250"/>
      <c r="CR854" s="250"/>
      <c r="CS854" s="250"/>
      <c r="CT854" s="250"/>
      <c r="CU854" s="250"/>
      <c r="CV854" s="250"/>
      <c r="CW854" s="250"/>
      <c r="CX854" s="250"/>
      <c r="CY854" s="250" t="str">
        <f t="shared" si="226"/>
        <v/>
      </c>
      <c r="CZ854" s="178" t="str">
        <f t="shared" si="227"/>
        <v/>
      </c>
      <c r="DA854" s="178" t="str">
        <f t="shared" si="228"/>
        <v/>
      </c>
      <c r="DB854" s="243">
        <f t="shared" si="229"/>
        <v>0</v>
      </c>
      <c r="DC854" s="12">
        <f t="shared" si="230"/>
        <v>0</v>
      </c>
      <c r="DD854" s="271" t="str">
        <f t="shared" si="231"/>
        <v/>
      </c>
      <c r="DE854" s="271" t="str">
        <f t="shared" si="232"/>
        <v/>
      </c>
      <c r="DF854" s="167" t="str">
        <f t="shared" si="233"/>
        <v/>
      </c>
      <c r="DG854" s="271" t="str">
        <f t="shared" si="234"/>
        <v/>
      </c>
      <c r="DH854" s="243" t="str">
        <f t="shared" si="235"/>
        <v/>
      </c>
      <c r="DI854" s="281" t="str">
        <f t="shared" si="236"/>
        <v/>
      </c>
      <c r="DJ854" s="184"/>
      <c r="DK854" s="12" t="str">
        <f t="shared" si="237"/>
        <v/>
      </c>
      <c r="DL854" s="184"/>
      <c r="DM854" s="242" t="str">
        <f t="shared" si="238"/>
        <v/>
      </c>
      <c r="DN854" s="250">
        <f t="shared" si="239"/>
        <v>1</v>
      </c>
      <c r="DO854" s="250">
        <f t="shared" si="240"/>
        <v>1</v>
      </c>
      <c r="DP854" s="250">
        <f t="shared" si="241"/>
        <v>1</v>
      </c>
    </row>
    <row r="855" spans="3:120" ht="20.25" customHeight="1" x14ac:dyDescent="0.2">
      <c r="C855" s="282"/>
      <c r="G855" s="183"/>
      <c r="H855" s="271"/>
      <c r="I855" s="271"/>
      <c r="J855" s="271"/>
      <c r="K855" s="271"/>
      <c r="L855" s="185"/>
      <c r="M855" s="186"/>
      <c r="N855" s="187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53"/>
      <c r="Z855" s="153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53"/>
      <c r="AL855" s="153"/>
      <c r="AM855" s="178" t="str">
        <f t="shared" si="220"/>
        <v/>
      </c>
      <c r="AN855" s="178" t="str">
        <f t="shared" si="221"/>
        <v/>
      </c>
      <c r="AO855" s="214" t="str">
        <f t="shared" si="222"/>
        <v/>
      </c>
      <c r="AP855" s="168"/>
      <c r="AQ855" s="169"/>
      <c r="AR855" s="167" t="str">
        <f t="shared" si="223"/>
        <v/>
      </c>
      <c r="AS855" s="167" t="str">
        <f t="shared" si="224"/>
        <v/>
      </c>
      <c r="AT855" s="167"/>
      <c r="AU855" s="167"/>
      <c r="AV855" s="167"/>
      <c r="AW855" s="167"/>
      <c r="AX855" s="167"/>
      <c r="AY855" s="167"/>
      <c r="AZ855" s="167"/>
      <c r="BA855" s="167"/>
      <c r="BB855" s="167"/>
      <c r="BC855" s="167"/>
      <c r="BD855" s="167"/>
      <c r="BE855" s="167"/>
      <c r="BF855" s="167"/>
      <c r="BG855" s="167"/>
      <c r="BH855" s="167"/>
      <c r="BI855" s="167"/>
      <c r="BJ855" s="167"/>
      <c r="BK855" s="167"/>
      <c r="BL855" s="167"/>
      <c r="BM855" s="167"/>
      <c r="BN855" s="167"/>
      <c r="BO855" s="167"/>
      <c r="BP855" s="167"/>
      <c r="BQ855" s="167"/>
      <c r="BR855" s="167"/>
      <c r="BS855" s="167"/>
      <c r="BT855" s="167"/>
      <c r="BU855" s="167"/>
      <c r="BV855" s="167"/>
      <c r="BW855" s="167"/>
      <c r="BX855" s="170"/>
      <c r="BY855" s="170"/>
      <c r="BZ855" s="170"/>
      <c r="CA855" s="170"/>
      <c r="CB855" s="170"/>
      <c r="CC855" s="170"/>
      <c r="CD855" s="170"/>
      <c r="CE855" s="170"/>
      <c r="CF855" s="170"/>
      <c r="CG855" s="171">
        <f t="shared" si="225"/>
        <v>0</v>
      </c>
      <c r="CH855" s="166"/>
      <c r="CI855" s="283"/>
      <c r="CJ855" s="172"/>
      <c r="CK855" s="154"/>
      <c r="CL855" s="154"/>
      <c r="CM855" s="154"/>
      <c r="CN855" s="154"/>
      <c r="CO855" s="154"/>
      <c r="CP855" s="273"/>
      <c r="CQ855" s="250"/>
      <c r="CR855" s="250"/>
      <c r="CS855" s="250"/>
      <c r="CT855" s="250"/>
      <c r="CU855" s="250"/>
      <c r="CV855" s="250"/>
      <c r="CW855" s="250"/>
      <c r="CX855" s="250"/>
      <c r="CY855" s="250" t="str">
        <f t="shared" si="226"/>
        <v/>
      </c>
      <c r="CZ855" s="178" t="str">
        <f t="shared" si="227"/>
        <v/>
      </c>
      <c r="DA855" s="178" t="str">
        <f t="shared" si="228"/>
        <v/>
      </c>
      <c r="DB855" s="243">
        <f t="shared" si="229"/>
        <v>0</v>
      </c>
      <c r="DC855" s="12">
        <f t="shared" si="230"/>
        <v>0</v>
      </c>
      <c r="DD855" s="271" t="str">
        <f t="shared" si="231"/>
        <v/>
      </c>
      <c r="DE855" s="271" t="str">
        <f t="shared" si="232"/>
        <v/>
      </c>
      <c r="DF855" s="167" t="str">
        <f t="shared" si="233"/>
        <v/>
      </c>
      <c r="DG855" s="271" t="str">
        <f t="shared" si="234"/>
        <v/>
      </c>
      <c r="DH855" s="243" t="str">
        <f t="shared" si="235"/>
        <v/>
      </c>
      <c r="DI855" s="281" t="str">
        <f t="shared" si="236"/>
        <v/>
      </c>
      <c r="DJ855" s="184"/>
      <c r="DK855" s="12" t="str">
        <f t="shared" si="237"/>
        <v/>
      </c>
      <c r="DL855" s="184"/>
      <c r="DM855" s="242" t="str">
        <f t="shared" si="238"/>
        <v/>
      </c>
      <c r="DN855" s="250">
        <f t="shared" si="239"/>
        <v>1</v>
      </c>
      <c r="DO855" s="250">
        <f t="shared" si="240"/>
        <v>1</v>
      </c>
      <c r="DP855" s="250">
        <f t="shared" si="241"/>
        <v>1</v>
      </c>
    </row>
    <row r="856" spans="3:120" ht="20.25" customHeight="1" x14ac:dyDescent="0.2">
      <c r="C856" s="282"/>
      <c r="G856" s="183"/>
      <c r="H856" s="271"/>
      <c r="I856" s="271"/>
      <c r="J856" s="271"/>
      <c r="K856" s="271"/>
      <c r="L856" s="185"/>
      <c r="M856" s="186"/>
      <c r="N856" s="187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53"/>
      <c r="Z856" s="153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53"/>
      <c r="AL856" s="153"/>
      <c r="AM856" s="178" t="str">
        <f t="shared" si="220"/>
        <v/>
      </c>
      <c r="AN856" s="178" t="str">
        <f t="shared" si="221"/>
        <v/>
      </c>
      <c r="AO856" s="214" t="str">
        <f t="shared" si="222"/>
        <v/>
      </c>
      <c r="AP856" s="168"/>
      <c r="AQ856" s="169"/>
      <c r="AR856" s="167" t="str">
        <f t="shared" si="223"/>
        <v/>
      </c>
      <c r="AS856" s="167" t="str">
        <f t="shared" si="224"/>
        <v/>
      </c>
      <c r="AT856" s="167"/>
      <c r="AU856" s="167"/>
      <c r="AV856" s="167"/>
      <c r="AW856" s="167"/>
      <c r="AX856" s="167"/>
      <c r="AY856" s="167"/>
      <c r="AZ856" s="167"/>
      <c r="BA856" s="167"/>
      <c r="BB856" s="167"/>
      <c r="BC856" s="167"/>
      <c r="BD856" s="167"/>
      <c r="BE856" s="167"/>
      <c r="BF856" s="167"/>
      <c r="BG856" s="167"/>
      <c r="BH856" s="167"/>
      <c r="BI856" s="167"/>
      <c r="BJ856" s="167"/>
      <c r="BK856" s="167"/>
      <c r="BL856" s="167"/>
      <c r="BM856" s="167"/>
      <c r="BN856" s="167"/>
      <c r="BO856" s="167"/>
      <c r="BP856" s="167"/>
      <c r="BQ856" s="167"/>
      <c r="BR856" s="167"/>
      <c r="BS856" s="167"/>
      <c r="BT856" s="167"/>
      <c r="BU856" s="167"/>
      <c r="BV856" s="167"/>
      <c r="BW856" s="167"/>
      <c r="BX856" s="170"/>
      <c r="BY856" s="170"/>
      <c r="BZ856" s="170"/>
      <c r="CA856" s="170"/>
      <c r="CB856" s="170"/>
      <c r="CC856" s="170"/>
      <c r="CD856" s="170"/>
      <c r="CE856" s="170"/>
      <c r="CF856" s="170"/>
      <c r="CG856" s="171">
        <f t="shared" si="225"/>
        <v>0</v>
      </c>
      <c r="CH856" s="166"/>
      <c r="CI856" s="283"/>
      <c r="CJ856" s="172"/>
      <c r="CK856" s="154"/>
      <c r="CL856" s="154"/>
      <c r="CM856" s="154"/>
      <c r="CN856" s="154"/>
      <c r="CO856" s="154"/>
      <c r="CP856" s="273"/>
      <c r="CQ856" s="250"/>
      <c r="CR856" s="250"/>
      <c r="CS856" s="250"/>
      <c r="CT856" s="250"/>
      <c r="CU856" s="250"/>
      <c r="CV856" s="250"/>
      <c r="CW856" s="250"/>
      <c r="CX856" s="250"/>
      <c r="CY856" s="250" t="str">
        <f t="shared" si="226"/>
        <v/>
      </c>
      <c r="CZ856" s="178" t="str">
        <f t="shared" si="227"/>
        <v/>
      </c>
      <c r="DA856" s="178" t="str">
        <f t="shared" si="228"/>
        <v/>
      </c>
      <c r="DB856" s="243">
        <f t="shared" si="229"/>
        <v>0</v>
      </c>
      <c r="DC856" s="12">
        <f t="shared" si="230"/>
        <v>0</v>
      </c>
      <c r="DD856" s="271" t="str">
        <f t="shared" si="231"/>
        <v/>
      </c>
      <c r="DE856" s="271" t="str">
        <f t="shared" si="232"/>
        <v/>
      </c>
      <c r="DF856" s="167" t="str">
        <f t="shared" si="233"/>
        <v/>
      </c>
      <c r="DG856" s="271" t="str">
        <f t="shared" si="234"/>
        <v/>
      </c>
      <c r="DH856" s="243" t="str">
        <f t="shared" si="235"/>
        <v/>
      </c>
      <c r="DI856" s="281" t="str">
        <f t="shared" si="236"/>
        <v/>
      </c>
      <c r="DJ856" s="184"/>
      <c r="DK856" s="12" t="str">
        <f t="shared" si="237"/>
        <v/>
      </c>
      <c r="DL856" s="184"/>
      <c r="DM856" s="242" t="str">
        <f t="shared" si="238"/>
        <v/>
      </c>
      <c r="DN856" s="250">
        <f t="shared" si="239"/>
        <v>1</v>
      </c>
      <c r="DO856" s="250">
        <f t="shared" si="240"/>
        <v>1</v>
      </c>
      <c r="DP856" s="250">
        <f t="shared" si="241"/>
        <v>1</v>
      </c>
    </row>
    <row r="857" spans="3:120" ht="20.25" customHeight="1" x14ac:dyDescent="0.2">
      <c r="C857" s="282"/>
      <c r="G857" s="183"/>
      <c r="H857" s="271"/>
      <c r="I857" s="271"/>
      <c r="J857" s="271"/>
      <c r="K857" s="271"/>
      <c r="L857" s="185"/>
      <c r="M857" s="186"/>
      <c r="N857" s="187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53"/>
      <c r="Z857" s="153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53"/>
      <c r="AL857" s="153"/>
      <c r="AM857" s="178" t="str">
        <f t="shared" si="220"/>
        <v/>
      </c>
      <c r="AN857" s="178" t="str">
        <f t="shared" si="221"/>
        <v/>
      </c>
      <c r="AO857" s="214" t="str">
        <f t="shared" si="222"/>
        <v/>
      </c>
      <c r="AP857" s="168"/>
      <c r="AQ857" s="169"/>
      <c r="AR857" s="167" t="str">
        <f t="shared" si="223"/>
        <v/>
      </c>
      <c r="AS857" s="167" t="str">
        <f t="shared" si="224"/>
        <v/>
      </c>
      <c r="AT857" s="167"/>
      <c r="AU857" s="167"/>
      <c r="AV857" s="167"/>
      <c r="AW857" s="167"/>
      <c r="AX857" s="167"/>
      <c r="AY857" s="167"/>
      <c r="AZ857" s="167"/>
      <c r="BA857" s="167"/>
      <c r="BB857" s="167"/>
      <c r="BC857" s="167"/>
      <c r="BD857" s="167"/>
      <c r="BE857" s="167"/>
      <c r="BF857" s="167"/>
      <c r="BG857" s="167"/>
      <c r="BH857" s="167"/>
      <c r="BI857" s="167"/>
      <c r="BJ857" s="167"/>
      <c r="BK857" s="167"/>
      <c r="BL857" s="167"/>
      <c r="BM857" s="167"/>
      <c r="BN857" s="167"/>
      <c r="BO857" s="167"/>
      <c r="BP857" s="167"/>
      <c r="BQ857" s="167"/>
      <c r="BR857" s="167"/>
      <c r="BS857" s="167"/>
      <c r="BT857" s="167"/>
      <c r="BU857" s="167"/>
      <c r="BV857" s="167"/>
      <c r="BW857" s="167"/>
      <c r="BX857" s="170"/>
      <c r="BY857" s="170"/>
      <c r="BZ857" s="170"/>
      <c r="CA857" s="170"/>
      <c r="CB857" s="170"/>
      <c r="CC857" s="170"/>
      <c r="CD857" s="170"/>
      <c r="CE857" s="170"/>
      <c r="CF857" s="170"/>
      <c r="CG857" s="171">
        <f t="shared" si="225"/>
        <v>0</v>
      </c>
      <c r="CH857" s="166"/>
      <c r="CI857" s="283"/>
      <c r="CJ857" s="172"/>
      <c r="CK857" s="154"/>
      <c r="CL857" s="154"/>
      <c r="CM857" s="154"/>
      <c r="CN857" s="154"/>
      <c r="CO857" s="154"/>
      <c r="CP857" s="273"/>
      <c r="CQ857" s="250"/>
      <c r="CR857" s="250"/>
      <c r="CS857" s="250"/>
      <c r="CT857" s="250"/>
      <c r="CU857" s="250"/>
      <c r="CV857" s="250"/>
      <c r="CW857" s="250"/>
      <c r="CX857" s="250"/>
      <c r="CY857" s="250" t="str">
        <f t="shared" si="226"/>
        <v/>
      </c>
      <c r="CZ857" s="178" t="str">
        <f t="shared" si="227"/>
        <v/>
      </c>
      <c r="DA857" s="178" t="str">
        <f t="shared" si="228"/>
        <v/>
      </c>
      <c r="DB857" s="243">
        <f t="shared" si="229"/>
        <v>0</v>
      </c>
      <c r="DC857" s="12">
        <f t="shared" si="230"/>
        <v>0</v>
      </c>
      <c r="DD857" s="271" t="str">
        <f t="shared" si="231"/>
        <v/>
      </c>
      <c r="DE857" s="271" t="str">
        <f t="shared" si="232"/>
        <v/>
      </c>
      <c r="DF857" s="167" t="str">
        <f t="shared" si="233"/>
        <v/>
      </c>
      <c r="DG857" s="271" t="str">
        <f t="shared" si="234"/>
        <v/>
      </c>
      <c r="DH857" s="243" t="str">
        <f t="shared" si="235"/>
        <v/>
      </c>
      <c r="DI857" s="281" t="str">
        <f t="shared" si="236"/>
        <v/>
      </c>
      <c r="DJ857" s="184"/>
      <c r="DK857" s="12" t="str">
        <f t="shared" si="237"/>
        <v/>
      </c>
      <c r="DL857" s="184"/>
      <c r="DM857" s="242" t="str">
        <f t="shared" si="238"/>
        <v/>
      </c>
      <c r="DN857" s="250">
        <f t="shared" si="239"/>
        <v>1</v>
      </c>
      <c r="DO857" s="250">
        <f t="shared" si="240"/>
        <v>1</v>
      </c>
      <c r="DP857" s="250">
        <f t="shared" si="241"/>
        <v>1</v>
      </c>
    </row>
    <row r="858" spans="3:120" ht="20.25" customHeight="1" x14ac:dyDescent="0.2">
      <c r="C858" s="282"/>
      <c r="G858" s="183"/>
      <c r="H858" s="271"/>
      <c r="I858" s="271"/>
      <c r="J858" s="271"/>
      <c r="K858" s="271"/>
      <c r="L858" s="185"/>
      <c r="M858" s="186"/>
      <c r="N858" s="187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53"/>
      <c r="Z858" s="153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53"/>
      <c r="AL858" s="153"/>
      <c r="AM858" s="178" t="str">
        <f t="shared" si="220"/>
        <v/>
      </c>
      <c r="AN858" s="178" t="str">
        <f t="shared" si="221"/>
        <v/>
      </c>
      <c r="AO858" s="214" t="str">
        <f t="shared" si="222"/>
        <v/>
      </c>
      <c r="AP858" s="168"/>
      <c r="AQ858" s="169"/>
      <c r="AR858" s="167" t="str">
        <f t="shared" si="223"/>
        <v/>
      </c>
      <c r="AS858" s="167" t="str">
        <f t="shared" si="224"/>
        <v/>
      </c>
      <c r="AT858" s="167"/>
      <c r="AU858" s="167"/>
      <c r="AV858" s="167"/>
      <c r="AW858" s="167"/>
      <c r="AX858" s="167"/>
      <c r="AY858" s="167"/>
      <c r="AZ858" s="167"/>
      <c r="BA858" s="167"/>
      <c r="BB858" s="167"/>
      <c r="BC858" s="167"/>
      <c r="BD858" s="167"/>
      <c r="BE858" s="167"/>
      <c r="BF858" s="167"/>
      <c r="BG858" s="167"/>
      <c r="BH858" s="167"/>
      <c r="BI858" s="167"/>
      <c r="BJ858" s="167"/>
      <c r="BK858" s="167"/>
      <c r="BL858" s="167"/>
      <c r="BM858" s="167"/>
      <c r="BN858" s="167"/>
      <c r="BO858" s="167"/>
      <c r="BP858" s="167"/>
      <c r="BQ858" s="167"/>
      <c r="BR858" s="167"/>
      <c r="BS858" s="167"/>
      <c r="BT858" s="167"/>
      <c r="BU858" s="167"/>
      <c r="BV858" s="167"/>
      <c r="BW858" s="167"/>
      <c r="BX858" s="170"/>
      <c r="BY858" s="170"/>
      <c r="BZ858" s="170"/>
      <c r="CA858" s="170"/>
      <c r="CB858" s="170"/>
      <c r="CC858" s="170"/>
      <c r="CD858" s="170"/>
      <c r="CE858" s="170"/>
      <c r="CF858" s="170"/>
      <c r="CG858" s="171">
        <f t="shared" si="225"/>
        <v>0</v>
      </c>
      <c r="CH858" s="166"/>
      <c r="CI858" s="283"/>
      <c r="CJ858" s="172"/>
      <c r="CK858" s="154"/>
      <c r="CL858" s="154"/>
      <c r="CM858" s="154"/>
      <c r="CN858" s="154"/>
      <c r="CO858" s="154"/>
      <c r="CP858" s="273"/>
      <c r="CQ858" s="250"/>
      <c r="CR858" s="250"/>
      <c r="CS858" s="250"/>
      <c r="CT858" s="250"/>
      <c r="CU858" s="250"/>
      <c r="CV858" s="250"/>
      <c r="CW858" s="250"/>
      <c r="CX858" s="250"/>
      <c r="CY858" s="250" t="str">
        <f t="shared" si="226"/>
        <v/>
      </c>
      <c r="CZ858" s="178" t="str">
        <f t="shared" si="227"/>
        <v/>
      </c>
      <c r="DA858" s="178" t="str">
        <f t="shared" si="228"/>
        <v/>
      </c>
      <c r="DB858" s="243">
        <f t="shared" si="229"/>
        <v>0</v>
      </c>
      <c r="DC858" s="12">
        <f t="shared" si="230"/>
        <v>0</v>
      </c>
      <c r="DD858" s="271" t="str">
        <f t="shared" si="231"/>
        <v/>
      </c>
      <c r="DE858" s="271" t="str">
        <f t="shared" si="232"/>
        <v/>
      </c>
      <c r="DF858" s="167" t="str">
        <f t="shared" si="233"/>
        <v/>
      </c>
      <c r="DG858" s="271" t="str">
        <f t="shared" si="234"/>
        <v/>
      </c>
      <c r="DH858" s="243" t="str">
        <f t="shared" si="235"/>
        <v/>
      </c>
      <c r="DI858" s="281" t="str">
        <f t="shared" si="236"/>
        <v/>
      </c>
      <c r="DJ858" s="184"/>
      <c r="DK858" s="12" t="str">
        <f t="shared" si="237"/>
        <v/>
      </c>
      <c r="DL858" s="184"/>
      <c r="DM858" s="242" t="str">
        <f t="shared" si="238"/>
        <v/>
      </c>
      <c r="DN858" s="250">
        <f t="shared" si="239"/>
        <v>1</v>
      </c>
      <c r="DO858" s="250">
        <f t="shared" si="240"/>
        <v>1</v>
      </c>
      <c r="DP858" s="250">
        <f t="shared" si="241"/>
        <v>1</v>
      </c>
    </row>
    <row r="859" spans="3:120" ht="20.25" customHeight="1" x14ac:dyDescent="0.2">
      <c r="C859" s="282"/>
      <c r="G859" s="183"/>
      <c r="H859" s="271"/>
      <c r="I859" s="271"/>
      <c r="J859" s="271"/>
      <c r="K859" s="271"/>
      <c r="L859" s="185"/>
      <c r="M859" s="186"/>
      <c r="N859" s="187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53"/>
      <c r="Z859" s="153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53"/>
      <c r="AL859" s="153"/>
      <c r="AM859" s="178" t="str">
        <f t="shared" si="220"/>
        <v/>
      </c>
      <c r="AN859" s="178" t="str">
        <f t="shared" si="221"/>
        <v/>
      </c>
      <c r="AO859" s="214" t="str">
        <f t="shared" si="222"/>
        <v/>
      </c>
      <c r="AP859" s="168"/>
      <c r="AQ859" s="169"/>
      <c r="AR859" s="167" t="str">
        <f t="shared" si="223"/>
        <v/>
      </c>
      <c r="AS859" s="167" t="str">
        <f t="shared" si="224"/>
        <v/>
      </c>
      <c r="AT859" s="167"/>
      <c r="AU859" s="167"/>
      <c r="AV859" s="167"/>
      <c r="AW859" s="167"/>
      <c r="AX859" s="167"/>
      <c r="AY859" s="167"/>
      <c r="AZ859" s="167"/>
      <c r="BA859" s="167"/>
      <c r="BB859" s="167"/>
      <c r="BC859" s="167"/>
      <c r="BD859" s="167"/>
      <c r="BE859" s="167"/>
      <c r="BF859" s="167"/>
      <c r="BG859" s="167"/>
      <c r="BH859" s="167"/>
      <c r="BI859" s="167"/>
      <c r="BJ859" s="167"/>
      <c r="BK859" s="167"/>
      <c r="BL859" s="167"/>
      <c r="BM859" s="167"/>
      <c r="BN859" s="167"/>
      <c r="BO859" s="167"/>
      <c r="BP859" s="167"/>
      <c r="BQ859" s="167"/>
      <c r="BR859" s="167"/>
      <c r="BS859" s="167"/>
      <c r="BT859" s="167"/>
      <c r="BU859" s="167"/>
      <c r="BV859" s="167"/>
      <c r="BW859" s="167"/>
      <c r="BX859" s="170"/>
      <c r="BY859" s="170"/>
      <c r="BZ859" s="170"/>
      <c r="CA859" s="170"/>
      <c r="CB859" s="170"/>
      <c r="CC859" s="170"/>
      <c r="CD859" s="170"/>
      <c r="CE859" s="170"/>
      <c r="CF859" s="170"/>
      <c r="CG859" s="171">
        <f t="shared" si="225"/>
        <v>0</v>
      </c>
      <c r="CH859" s="166"/>
      <c r="CI859" s="283"/>
      <c r="CJ859" s="172"/>
      <c r="CK859" s="154"/>
      <c r="CL859" s="154"/>
      <c r="CM859" s="154"/>
      <c r="CN859" s="154"/>
      <c r="CO859" s="154"/>
      <c r="CP859" s="273"/>
      <c r="CQ859" s="250"/>
      <c r="CR859" s="250"/>
      <c r="CS859" s="250"/>
      <c r="CT859" s="250"/>
      <c r="CU859" s="250"/>
      <c r="CV859" s="250"/>
      <c r="CW859" s="250"/>
      <c r="CX859" s="250"/>
      <c r="CY859" s="250" t="str">
        <f t="shared" si="226"/>
        <v/>
      </c>
      <c r="CZ859" s="178" t="str">
        <f t="shared" si="227"/>
        <v/>
      </c>
      <c r="DA859" s="178" t="str">
        <f t="shared" si="228"/>
        <v/>
      </c>
      <c r="DB859" s="243">
        <f t="shared" si="229"/>
        <v>0</v>
      </c>
      <c r="DC859" s="12">
        <f t="shared" si="230"/>
        <v>0</v>
      </c>
      <c r="DD859" s="271" t="str">
        <f t="shared" si="231"/>
        <v/>
      </c>
      <c r="DE859" s="271" t="str">
        <f t="shared" si="232"/>
        <v/>
      </c>
      <c r="DF859" s="167" t="str">
        <f t="shared" si="233"/>
        <v/>
      </c>
      <c r="DG859" s="271" t="str">
        <f t="shared" si="234"/>
        <v/>
      </c>
      <c r="DH859" s="243" t="str">
        <f t="shared" si="235"/>
        <v/>
      </c>
      <c r="DI859" s="281" t="str">
        <f t="shared" si="236"/>
        <v/>
      </c>
      <c r="DJ859" s="184"/>
      <c r="DK859" s="12" t="str">
        <f t="shared" si="237"/>
        <v/>
      </c>
      <c r="DL859" s="184"/>
      <c r="DM859" s="242" t="str">
        <f t="shared" si="238"/>
        <v/>
      </c>
      <c r="DN859" s="250">
        <f t="shared" si="239"/>
        <v>1</v>
      </c>
      <c r="DO859" s="250">
        <f t="shared" si="240"/>
        <v>1</v>
      </c>
      <c r="DP859" s="250">
        <f t="shared" si="241"/>
        <v>1</v>
      </c>
    </row>
    <row r="860" spans="3:120" ht="20.25" customHeight="1" x14ac:dyDescent="0.2">
      <c r="C860" s="282"/>
      <c r="G860" s="183"/>
      <c r="H860" s="271"/>
      <c r="I860" s="271"/>
      <c r="J860" s="271"/>
      <c r="K860" s="271"/>
      <c r="L860" s="185"/>
      <c r="M860" s="186"/>
      <c r="N860" s="187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53"/>
      <c r="Z860" s="153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53"/>
      <c r="AL860" s="153"/>
      <c r="AM860" s="178" t="str">
        <f t="shared" si="220"/>
        <v/>
      </c>
      <c r="AN860" s="178" t="str">
        <f t="shared" si="221"/>
        <v/>
      </c>
      <c r="AO860" s="214" t="str">
        <f t="shared" si="222"/>
        <v/>
      </c>
      <c r="AP860" s="168"/>
      <c r="AQ860" s="169"/>
      <c r="AR860" s="167" t="str">
        <f t="shared" si="223"/>
        <v/>
      </c>
      <c r="AS860" s="167" t="str">
        <f t="shared" si="224"/>
        <v/>
      </c>
      <c r="AT860" s="167"/>
      <c r="AU860" s="167"/>
      <c r="AV860" s="167"/>
      <c r="AW860" s="167"/>
      <c r="AX860" s="167"/>
      <c r="AY860" s="167"/>
      <c r="AZ860" s="167"/>
      <c r="BA860" s="167"/>
      <c r="BB860" s="167"/>
      <c r="BC860" s="167"/>
      <c r="BD860" s="167"/>
      <c r="BE860" s="167"/>
      <c r="BF860" s="167"/>
      <c r="BG860" s="167"/>
      <c r="BH860" s="167"/>
      <c r="BI860" s="167"/>
      <c r="BJ860" s="167"/>
      <c r="BK860" s="167"/>
      <c r="BL860" s="167"/>
      <c r="BM860" s="167"/>
      <c r="BN860" s="167"/>
      <c r="BO860" s="167"/>
      <c r="BP860" s="167"/>
      <c r="BQ860" s="167"/>
      <c r="BR860" s="167"/>
      <c r="BS860" s="167"/>
      <c r="BT860" s="167"/>
      <c r="BU860" s="167"/>
      <c r="BV860" s="167"/>
      <c r="BW860" s="167"/>
      <c r="BX860" s="170"/>
      <c r="BY860" s="170"/>
      <c r="BZ860" s="170"/>
      <c r="CA860" s="170"/>
      <c r="CB860" s="170"/>
      <c r="CC860" s="170"/>
      <c r="CD860" s="170"/>
      <c r="CE860" s="170"/>
      <c r="CF860" s="170"/>
      <c r="CG860" s="171">
        <f t="shared" si="225"/>
        <v>0</v>
      </c>
      <c r="CH860" s="166"/>
      <c r="CI860" s="283"/>
      <c r="CJ860" s="172"/>
      <c r="CK860" s="154"/>
      <c r="CL860" s="154"/>
      <c r="CM860" s="154"/>
      <c r="CN860" s="154"/>
      <c r="CO860" s="154"/>
      <c r="CP860" s="273"/>
      <c r="CQ860" s="250"/>
      <c r="CR860" s="250"/>
      <c r="CS860" s="250"/>
      <c r="CT860" s="250"/>
      <c r="CU860" s="250"/>
      <c r="CV860" s="250"/>
      <c r="CW860" s="250"/>
      <c r="CX860" s="250"/>
      <c r="CY860" s="250" t="str">
        <f t="shared" si="226"/>
        <v/>
      </c>
      <c r="CZ860" s="178" t="str">
        <f t="shared" si="227"/>
        <v/>
      </c>
      <c r="DA860" s="178" t="str">
        <f t="shared" si="228"/>
        <v/>
      </c>
      <c r="DB860" s="243">
        <f t="shared" si="229"/>
        <v>0</v>
      </c>
      <c r="DC860" s="12">
        <f t="shared" si="230"/>
        <v>0</v>
      </c>
      <c r="DD860" s="271" t="str">
        <f t="shared" si="231"/>
        <v/>
      </c>
      <c r="DE860" s="271" t="str">
        <f t="shared" si="232"/>
        <v/>
      </c>
      <c r="DF860" s="167" t="str">
        <f t="shared" si="233"/>
        <v/>
      </c>
      <c r="DG860" s="271" t="str">
        <f t="shared" si="234"/>
        <v/>
      </c>
      <c r="DH860" s="243" t="str">
        <f t="shared" si="235"/>
        <v/>
      </c>
      <c r="DI860" s="281" t="str">
        <f t="shared" si="236"/>
        <v/>
      </c>
      <c r="DJ860" s="184"/>
      <c r="DK860" s="12" t="str">
        <f t="shared" si="237"/>
        <v/>
      </c>
      <c r="DL860" s="184"/>
      <c r="DM860" s="242" t="str">
        <f t="shared" si="238"/>
        <v/>
      </c>
      <c r="DN860" s="250">
        <f t="shared" si="239"/>
        <v>1</v>
      </c>
      <c r="DO860" s="250">
        <f t="shared" si="240"/>
        <v>1</v>
      </c>
      <c r="DP860" s="250">
        <f t="shared" si="241"/>
        <v>1</v>
      </c>
    </row>
    <row r="861" spans="3:120" ht="20.25" customHeight="1" x14ac:dyDescent="0.2">
      <c r="C861" s="282"/>
      <c r="G861" s="183"/>
      <c r="H861" s="271"/>
      <c r="I861" s="271"/>
      <c r="J861" s="271"/>
      <c r="K861" s="271"/>
      <c r="L861" s="185"/>
      <c r="M861" s="186"/>
      <c r="N861" s="187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53"/>
      <c r="Z861" s="153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53"/>
      <c r="AL861" s="153"/>
      <c r="AM861" s="178" t="str">
        <f t="shared" si="220"/>
        <v/>
      </c>
      <c r="AN861" s="178" t="str">
        <f t="shared" si="221"/>
        <v/>
      </c>
      <c r="AO861" s="214" t="str">
        <f t="shared" si="222"/>
        <v/>
      </c>
      <c r="AP861" s="168"/>
      <c r="AQ861" s="169"/>
      <c r="AR861" s="167" t="str">
        <f t="shared" si="223"/>
        <v/>
      </c>
      <c r="AS861" s="167" t="str">
        <f t="shared" si="224"/>
        <v/>
      </c>
      <c r="AT861" s="167"/>
      <c r="AU861" s="167"/>
      <c r="AV861" s="167"/>
      <c r="AW861" s="167"/>
      <c r="AX861" s="167"/>
      <c r="AY861" s="167"/>
      <c r="AZ861" s="167"/>
      <c r="BA861" s="167"/>
      <c r="BB861" s="167"/>
      <c r="BC861" s="167"/>
      <c r="BD861" s="167"/>
      <c r="BE861" s="167"/>
      <c r="BF861" s="167"/>
      <c r="BG861" s="167"/>
      <c r="BH861" s="167"/>
      <c r="BI861" s="167"/>
      <c r="BJ861" s="167"/>
      <c r="BK861" s="167"/>
      <c r="BL861" s="167"/>
      <c r="BM861" s="167"/>
      <c r="BN861" s="167"/>
      <c r="BO861" s="167"/>
      <c r="BP861" s="167"/>
      <c r="BQ861" s="167"/>
      <c r="BR861" s="167"/>
      <c r="BS861" s="167"/>
      <c r="BT861" s="167"/>
      <c r="BU861" s="167"/>
      <c r="BV861" s="167"/>
      <c r="BW861" s="167"/>
      <c r="BX861" s="170"/>
      <c r="BY861" s="170"/>
      <c r="BZ861" s="170"/>
      <c r="CA861" s="170"/>
      <c r="CB861" s="170"/>
      <c r="CC861" s="170"/>
      <c r="CD861" s="170"/>
      <c r="CE861" s="170"/>
      <c r="CF861" s="170"/>
      <c r="CG861" s="171">
        <f t="shared" si="225"/>
        <v>0</v>
      </c>
      <c r="CH861" s="166"/>
      <c r="CI861" s="283"/>
      <c r="CJ861" s="172"/>
      <c r="CK861" s="154"/>
      <c r="CL861" s="154"/>
      <c r="CM861" s="154"/>
      <c r="CN861" s="154"/>
      <c r="CO861" s="154"/>
      <c r="CP861" s="273"/>
      <c r="CQ861" s="250"/>
      <c r="CR861" s="250"/>
      <c r="CS861" s="250"/>
      <c r="CT861" s="250"/>
      <c r="CU861" s="250"/>
      <c r="CV861" s="250"/>
      <c r="CW861" s="250"/>
      <c r="CX861" s="250"/>
      <c r="CY861" s="250" t="str">
        <f t="shared" si="226"/>
        <v/>
      </c>
      <c r="CZ861" s="178" t="str">
        <f t="shared" si="227"/>
        <v/>
      </c>
      <c r="DA861" s="178" t="str">
        <f t="shared" si="228"/>
        <v/>
      </c>
      <c r="DB861" s="243">
        <f t="shared" si="229"/>
        <v>0</v>
      </c>
      <c r="DC861" s="12">
        <f t="shared" si="230"/>
        <v>0</v>
      </c>
      <c r="DD861" s="271" t="str">
        <f t="shared" si="231"/>
        <v/>
      </c>
      <c r="DE861" s="271" t="str">
        <f t="shared" si="232"/>
        <v/>
      </c>
      <c r="DF861" s="167" t="str">
        <f t="shared" si="233"/>
        <v/>
      </c>
      <c r="DG861" s="271" t="str">
        <f t="shared" si="234"/>
        <v/>
      </c>
      <c r="DH861" s="243" t="str">
        <f t="shared" si="235"/>
        <v/>
      </c>
      <c r="DI861" s="281" t="str">
        <f t="shared" si="236"/>
        <v/>
      </c>
      <c r="DJ861" s="184"/>
      <c r="DK861" s="12" t="str">
        <f t="shared" si="237"/>
        <v/>
      </c>
      <c r="DL861" s="184"/>
      <c r="DM861" s="242" t="str">
        <f t="shared" si="238"/>
        <v/>
      </c>
      <c r="DN861" s="250">
        <f t="shared" si="239"/>
        <v>1</v>
      </c>
      <c r="DO861" s="250">
        <f t="shared" si="240"/>
        <v>1</v>
      </c>
      <c r="DP861" s="250">
        <f t="shared" si="241"/>
        <v>1</v>
      </c>
    </row>
    <row r="862" spans="3:120" ht="20.25" customHeight="1" x14ac:dyDescent="0.2">
      <c r="C862" s="282"/>
      <c r="G862" s="183"/>
      <c r="H862" s="271"/>
      <c r="I862" s="271"/>
      <c r="J862" s="271"/>
      <c r="K862" s="271"/>
      <c r="L862" s="185"/>
      <c r="M862" s="186"/>
      <c r="N862" s="187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53"/>
      <c r="Z862" s="153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53"/>
      <c r="AL862" s="153"/>
      <c r="AM862" s="178" t="str">
        <f t="shared" si="220"/>
        <v/>
      </c>
      <c r="AN862" s="178" t="str">
        <f t="shared" si="221"/>
        <v/>
      </c>
      <c r="AO862" s="214" t="str">
        <f t="shared" si="222"/>
        <v/>
      </c>
      <c r="AP862" s="168"/>
      <c r="AQ862" s="169"/>
      <c r="AR862" s="167" t="str">
        <f t="shared" si="223"/>
        <v/>
      </c>
      <c r="AS862" s="167" t="str">
        <f t="shared" si="224"/>
        <v/>
      </c>
      <c r="AT862" s="167"/>
      <c r="AU862" s="167"/>
      <c r="AV862" s="167"/>
      <c r="AW862" s="167"/>
      <c r="AX862" s="167"/>
      <c r="AY862" s="167"/>
      <c r="AZ862" s="167"/>
      <c r="BA862" s="167"/>
      <c r="BB862" s="167"/>
      <c r="BC862" s="167"/>
      <c r="BD862" s="167"/>
      <c r="BE862" s="167"/>
      <c r="BF862" s="167"/>
      <c r="BG862" s="167"/>
      <c r="BH862" s="167"/>
      <c r="BI862" s="167"/>
      <c r="BJ862" s="167"/>
      <c r="BK862" s="167"/>
      <c r="BL862" s="167"/>
      <c r="BM862" s="167"/>
      <c r="BN862" s="167"/>
      <c r="BO862" s="167"/>
      <c r="BP862" s="167"/>
      <c r="BQ862" s="167"/>
      <c r="BR862" s="167"/>
      <c r="BS862" s="167"/>
      <c r="BT862" s="167"/>
      <c r="BU862" s="167"/>
      <c r="BV862" s="167"/>
      <c r="BW862" s="167"/>
      <c r="BX862" s="170"/>
      <c r="BY862" s="170"/>
      <c r="BZ862" s="170"/>
      <c r="CA862" s="170"/>
      <c r="CB862" s="170"/>
      <c r="CC862" s="170"/>
      <c r="CD862" s="170"/>
      <c r="CE862" s="170"/>
      <c r="CF862" s="170"/>
      <c r="CG862" s="171">
        <f t="shared" si="225"/>
        <v>0</v>
      </c>
      <c r="CH862" s="166"/>
      <c r="CI862" s="283"/>
      <c r="CJ862" s="172"/>
      <c r="CK862" s="154"/>
      <c r="CL862" s="154"/>
      <c r="CM862" s="154"/>
      <c r="CN862" s="154"/>
      <c r="CO862" s="154"/>
      <c r="CP862" s="273"/>
      <c r="CQ862" s="250"/>
      <c r="CR862" s="250"/>
      <c r="CS862" s="250"/>
      <c r="CT862" s="250"/>
      <c r="CU862" s="250"/>
      <c r="CV862" s="250"/>
      <c r="CW862" s="250"/>
      <c r="CX862" s="250"/>
      <c r="CY862" s="250" t="str">
        <f t="shared" si="226"/>
        <v/>
      </c>
      <c r="CZ862" s="178" t="str">
        <f t="shared" si="227"/>
        <v/>
      </c>
      <c r="DA862" s="178" t="str">
        <f t="shared" si="228"/>
        <v/>
      </c>
      <c r="DB862" s="243">
        <f t="shared" si="229"/>
        <v>0</v>
      </c>
      <c r="DC862" s="12">
        <f t="shared" si="230"/>
        <v>0</v>
      </c>
      <c r="DD862" s="271" t="str">
        <f t="shared" si="231"/>
        <v/>
      </c>
      <c r="DE862" s="271" t="str">
        <f t="shared" si="232"/>
        <v/>
      </c>
      <c r="DF862" s="167" t="str">
        <f t="shared" si="233"/>
        <v/>
      </c>
      <c r="DG862" s="271" t="str">
        <f t="shared" si="234"/>
        <v/>
      </c>
      <c r="DH862" s="243" t="str">
        <f t="shared" si="235"/>
        <v/>
      </c>
      <c r="DI862" s="281" t="str">
        <f t="shared" si="236"/>
        <v/>
      </c>
      <c r="DJ862" s="184"/>
      <c r="DK862" s="12" t="str">
        <f t="shared" si="237"/>
        <v/>
      </c>
      <c r="DL862" s="184"/>
      <c r="DM862" s="242" t="str">
        <f t="shared" si="238"/>
        <v/>
      </c>
      <c r="DN862" s="250">
        <f t="shared" si="239"/>
        <v>1</v>
      </c>
      <c r="DO862" s="250">
        <f t="shared" si="240"/>
        <v>1</v>
      </c>
      <c r="DP862" s="250">
        <f t="shared" si="241"/>
        <v>1</v>
      </c>
    </row>
    <row r="863" spans="3:120" ht="20.25" customHeight="1" x14ac:dyDescent="0.2">
      <c r="C863" s="282"/>
      <c r="G863" s="183"/>
      <c r="H863" s="271"/>
      <c r="I863" s="271"/>
      <c r="J863" s="271"/>
      <c r="K863" s="271"/>
      <c r="L863" s="185"/>
      <c r="M863" s="186"/>
      <c r="N863" s="187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53"/>
      <c r="Z863" s="153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53"/>
      <c r="AL863" s="153"/>
      <c r="AM863" s="178" t="str">
        <f t="shared" si="220"/>
        <v/>
      </c>
      <c r="AN863" s="178" t="str">
        <f t="shared" si="221"/>
        <v/>
      </c>
      <c r="AO863" s="214" t="str">
        <f t="shared" si="222"/>
        <v/>
      </c>
      <c r="AP863" s="168"/>
      <c r="AQ863" s="169"/>
      <c r="AR863" s="167" t="str">
        <f t="shared" si="223"/>
        <v/>
      </c>
      <c r="AS863" s="167" t="str">
        <f t="shared" si="224"/>
        <v/>
      </c>
      <c r="AT863" s="167"/>
      <c r="AU863" s="167"/>
      <c r="AV863" s="167"/>
      <c r="AW863" s="167"/>
      <c r="AX863" s="167"/>
      <c r="AY863" s="167"/>
      <c r="AZ863" s="167"/>
      <c r="BA863" s="167"/>
      <c r="BB863" s="167"/>
      <c r="BC863" s="167"/>
      <c r="BD863" s="167"/>
      <c r="BE863" s="167"/>
      <c r="BF863" s="167"/>
      <c r="BG863" s="167"/>
      <c r="BH863" s="167"/>
      <c r="BI863" s="167"/>
      <c r="BJ863" s="167"/>
      <c r="BK863" s="167"/>
      <c r="BL863" s="167"/>
      <c r="BM863" s="167"/>
      <c r="BN863" s="167"/>
      <c r="BO863" s="167"/>
      <c r="BP863" s="167"/>
      <c r="BQ863" s="167"/>
      <c r="BR863" s="167"/>
      <c r="BS863" s="167"/>
      <c r="BT863" s="167"/>
      <c r="BU863" s="167"/>
      <c r="BV863" s="167"/>
      <c r="BW863" s="167"/>
      <c r="BX863" s="170"/>
      <c r="BY863" s="170"/>
      <c r="BZ863" s="170"/>
      <c r="CA863" s="170"/>
      <c r="CB863" s="170"/>
      <c r="CC863" s="170"/>
      <c r="CD863" s="170"/>
      <c r="CE863" s="170"/>
      <c r="CF863" s="170"/>
      <c r="CG863" s="171">
        <f t="shared" si="225"/>
        <v>0</v>
      </c>
      <c r="CH863" s="166"/>
      <c r="CI863" s="283"/>
      <c r="CJ863" s="172"/>
      <c r="CK863" s="154"/>
      <c r="CL863" s="154"/>
      <c r="CM863" s="154"/>
      <c r="CN863" s="154"/>
      <c r="CO863" s="154"/>
      <c r="CP863" s="273"/>
      <c r="CQ863" s="250"/>
      <c r="CR863" s="250"/>
      <c r="CS863" s="250"/>
      <c r="CT863" s="250"/>
      <c r="CU863" s="250"/>
      <c r="CV863" s="250"/>
      <c r="CW863" s="250"/>
      <c r="CX863" s="250"/>
      <c r="CY863" s="250" t="str">
        <f t="shared" si="226"/>
        <v/>
      </c>
      <c r="CZ863" s="178" t="str">
        <f t="shared" si="227"/>
        <v/>
      </c>
      <c r="DA863" s="178" t="str">
        <f t="shared" si="228"/>
        <v/>
      </c>
      <c r="DB863" s="243">
        <f t="shared" si="229"/>
        <v>0</v>
      </c>
      <c r="DC863" s="12">
        <f t="shared" si="230"/>
        <v>0</v>
      </c>
      <c r="DD863" s="271" t="str">
        <f t="shared" si="231"/>
        <v/>
      </c>
      <c r="DE863" s="271" t="str">
        <f t="shared" si="232"/>
        <v/>
      </c>
      <c r="DF863" s="167" t="str">
        <f t="shared" si="233"/>
        <v/>
      </c>
      <c r="DG863" s="271" t="str">
        <f t="shared" si="234"/>
        <v/>
      </c>
      <c r="DH863" s="243" t="str">
        <f t="shared" si="235"/>
        <v/>
      </c>
      <c r="DI863" s="281" t="str">
        <f t="shared" si="236"/>
        <v/>
      </c>
      <c r="DJ863" s="184"/>
      <c r="DK863" s="12" t="str">
        <f t="shared" si="237"/>
        <v/>
      </c>
      <c r="DL863" s="184"/>
      <c r="DM863" s="242" t="str">
        <f t="shared" si="238"/>
        <v/>
      </c>
      <c r="DN863" s="250">
        <f t="shared" si="239"/>
        <v>1</v>
      </c>
      <c r="DO863" s="250">
        <f t="shared" si="240"/>
        <v>1</v>
      </c>
      <c r="DP863" s="250">
        <f t="shared" si="241"/>
        <v>1</v>
      </c>
    </row>
    <row r="864" spans="3:120" ht="20.25" customHeight="1" x14ac:dyDescent="0.2">
      <c r="C864" s="282"/>
      <c r="G864" s="183"/>
      <c r="H864" s="271"/>
      <c r="I864" s="271"/>
      <c r="J864" s="271"/>
      <c r="K864" s="271"/>
      <c r="L864" s="185"/>
      <c r="M864" s="186"/>
      <c r="N864" s="187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53"/>
      <c r="Z864" s="153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53"/>
      <c r="AL864" s="153"/>
      <c r="AM864" s="178" t="str">
        <f t="shared" si="220"/>
        <v/>
      </c>
      <c r="AN864" s="178" t="str">
        <f t="shared" si="221"/>
        <v/>
      </c>
      <c r="AO864" s="214" t="str">
        <f t="shared" si="222"/>
        <v/>
      </c>
      <c r="AP864" s="168"/>
      <c r="AQ864" s="169"/>
      <c r="AR864" s="167" t="str">
        <f t="shared" si="223"/>
        <v/>
      </c>
      <c r="AS864" s="167" t="str">
        <f t="shared" si="224"/>
        <v/>
      </c>
      <c r="AT864" s="167"/>
      <c r="AU864" s="167"/>
      <c r="AV864" s="167"/>
      <c r="AW864" s="167"/>
      <c r="AX864" s="167"/>
      <c r="AY864" s="167"/>
      <c r="AZ864" s="167"/>
      <c r="BA864" s="167"/>
      <c r="BB864" s="167"/>
      <c r="BC864" s="167"/>
      <c r="BD864" s="167"/>
      <c r="BE864" s="167"/>
      <c r="BF864" s="167"/>
      <c r="BG864" s="167"/>
      <c r="BH864" s="167"/>
      <c r="BI864" s="167"/>
      <c r="BJ864" s="167"/>
      <c r="BK864" s="167"/>
      <c r="BL864" s="167"/>
      <c r="BM864" s="167"/>
      <c r="BN864" s="167"/>
      <c r="BO864" s="167"/>
      <c r="BP864" s="167"/>
      <c r="BQ864" s="167"/>
      <c r="BR864" s="167"/>
      <c r="BS864" s="167"/>
      <c r="BT864" s="167"/>
      <c r="BU864" s="167"/>
      <c r="BV864" s="167"/>
      <c r="BW864" s="167"/>
      <c r="BX864" s="170"/>
      <c r="BY864" s="170"/>
      <c r="BZ864" s="170"/>
      <c r="CA864" s="170"/>
      <c r="CB864" s="170"/>
      <c r="CC864" s="170"/>
      <c r="CD864" s="170"/>
      <c r="CE864" s="170"/>
      <c r="CF864" s="170"/>
      <c r="CG864" s="171">
        <f t="shared" si="225"/>
        <v>0</v>
      </c>
      <c r="CH864" s="166"/>
      <c r="CI864" s="283"/>
      <c r="CJ864" s="172"/>
      <c r="CK864" s="154"/>
      <c r="CL864" s="154"/>
      <c r="CM864" s="154"/>
      <c r="CN864" s="154"/>
      <c r="CO864" s="154"/>
      <c r="CP864" s="273"/>
      <c r="CQ864" s="250"/>
      <c r="CR864" s="250"/>
      <c r="CS864" s="250"/>
      <c r="CT864" s="250"/>
      <c r="CU864" s="250"/>
      <c r="CV864" s="250"/>
      <c r="CW864" s="250"/>
      <c r="CX864" s="250"/>
      <c r="CY864" s="250" t="str">
        <f t="shared" si="226"/>
        <v/>
      </c>
      <c r="CZ864" s="178" t="str">
        <f t="shared" si="227"/>
        <v/>
      </c>
      <c r="DA864" s="178" t="str">
        <f t="shared" si="228"/>
        <v/>
      </c>
      <c r="DB864" s="243">
        <f t="shared" si="229"/>
        <v>0</v>
      </c>
      <c r="DC864" s="12">
        <f t="shared" si="230"/>
        <v>0</v>
      </c>
      <c r="DD864" s="271" t="str">
        <f t="shared" si="231"/>
        <v/>
      </c>
      <c r="DE864" s="271" t="str">
        <f t="shared" si="232"/>
        <v/>
      </c>
      <c r="DF864" s="167" t="str">
        <f t="shared" si="233"/>
        <v/>
      </c>
      <c r="DG864" s="271" t="str">
        <f t="shared" si="234"/>
        <v/>
      </c>
      <c r="DH864" s="243" t="str">
        <f t="shared" si="235"/>
        <v/>
      </c>
      <c r="DI864" s="281" t="str">
        <f t="shared" si="236"/>
        <v/>
      </c>
      <c r="DJ864" s="184"/>
      <c r="DK864" s="12" t="str">
        <f t="shared" si="237"/>
        <v/>
      </c>
      <c r="DL864" s="184"/>
      <c r="DM864" s="242" t="str">
        <f t="shared" si="238"/>
        <v/>
      </c>
      <c r="DN864" s="250">
        <f t="shared" si="239"/>
        <v>1</v>
      </c>
      <c r="DO864" s="250">
        <f t="shared" si="240"/>
        <v>1</v>
      </c>
      <c r="DP864" s="250">
        <f t="shared" si="241"/>
        <v>1</v>
      </c>
    </row>
    <row r="865" spans="3:120" ht="20.25" customHeight="1" x14ac:dyDescent="0.2">
      <c r="C865" s="282"/>
      <c r="G865" s="183"/>
      <c r="H865" s="271"/>
      <c r="I865" s="271"/>
      <c r="J865" s="271"/>
      <c r="K865" s="271"/>
      <c r="L865" s="185"/>
      <c r="M865" s="186"/>
      <c r="N865" s="187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53"/>
      <c r="Z865" s="153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53"/>
      <c r="AL865" s="153"/>
      <c r="AM865" s="178" t="str">
        <f t="shared" si="220"/>
        <v/>
      </c>
      <c r="AN865" s="178" t="str">
        <f t="shared" si="221"/>
        <v/>
      </c>
      <c r="AO865" s="214" t="str">
        <f t="shared" si="222"/>
        <v/>
      </c>
      <c r="AP865" s="168"/>
      <c r="AQ865" s="169"/>
      <c r="AR865" s="167" t="str">
        <f t="shared" si="223"/>
        <v/>
      </c>
      <c r="AS865" s="167" t="str">
        <f t="shared" si="224"/>
        <v/>
      </c>
      <c r="AT865" s="167"/>
      <c r="AU865" s="167"/>
      <c r="AV865" s="167"/>
      <c r="AW865" s="167"/>
      <c r="AX865" s="167"/>
      <c r="AY865" s="167"/>
      <c r="AZ865" s="167"/>
      <c r="BA865" s="167"/>
      <c r="BB865" s="167"/>
      <c r="BC865" s="167"/>
      <c r="BD865" s="167"/>
      <c r="BE865" s="167"/>
      <c r="BF865" s="167"/>
      <c r="BG865" s="167"/>
      <c r="BH865" s="167"/>
      <c r="BI865" s="167"/>
      <c r="BJ865" s="167"/>
      <c r="BK865" s="167"/>
      <c r="BL865" s="167"/>
      <c r="BM865" s="167"/>
      <c r="BN865" s="167"/>
      <c r="BO865" s="167"/>
      <c r="BP865" s="167"/>
      <c r="BQ865" s="167"/>
      <c r="BR865" s="167"/>
      <c r="BS865" s="167"/>
      <c r="BT865" s="167"/>
      <c r="BU865" s="167"/>
      <c r="BV865" s="167"/>
      <c r="BW865" s="167"/>
      <c r="BX865" s="170"/>
      <c r="BY865" s="170"/>
      <c r="BZ865" s="170"/>
      <c r="CA865" s="170"/>
      <c r="CB865" s="170"/>
      <c r="CC865" s="170"/>
      <c r="CD865" s="170"/>
      <c r="CE865" s="170"/>
      <c r="CF865" s="170"/>
      <c r="CG865" s="171">
        <f t="shared" si="225"/>
        <v>0</v>
      </c>
      <c r="CH865" s="166"/>
      <c r="CI865" s="283"/>
      <c r="CJ865" s="172"/>
      <c r="CK865" s="154"/>
      <c r="CL865" s="154"/>
      <c r="CM865" s="154"/>
      <c r="CN865" s="154"/>
      <c r="CO865" s="154"/>
      <c r="CP865" s="273"/>
      <c r="CQ865" s="250"/>
      <c r="CR865" s="250"/>
      <c r="CS865" s="250"/>
      <c r="CT865" s="250"/>
      <c r="CU865" s="250"/>
      <c r="CV865" s="250"/>
      <c r="CW865" s="250"/>
      <c r="CX865" s="250"/>
      <c r="CY865" s="250" t="str">
        <f t="shared" si="226"/>
        <v/>
      </c>
      <c r="CZ865" s="178" t="str">
        <f t="shared" si="227"/>
        <v/>
      </c>
      <c r="DA865" s="178" t="str">
        <f t="shared" si="228"/>
        <v/>
      </c>
      <c r="DB865" s="243">
        <f t="shared" si="229"/>
        <v>0</v>
      </c>
      <c r="DC865" s="12">
        <f t="shared" si="230"/>
        <v>0</v>
      </c>
      <c r="DD865" s="271" t="str">
        <f t="shared" si="231"/>
        <v/>
      </c>
      <c r="DE865" s="271" t="str">
        <f t="shared" si="232"/>
        <v/>
      </c>
      <c r="DF865" s="167" t="str">
        <f t="shared" si="233"/>
        <v/>
      </c>
      <c r="DG865" s="271" t="str">
        <f t="shared" si="234"/>
        <v/>
      </c>
      <c r="DH865" s="243" t="str">
        <f t="shared" si="235"/>
        <v/>
      </c>
      <c r="DI865" s="281" t="str">
        <f t="shared" si="236"/>
        <v/>
      </c>
      <c r="DJ865" s="184"/>
      <c r="DK865" s="12" t="str">
        <f t="shared" si="237"/>
        <v/>
      </c>
      <c r="DL865" s="184"/>
      <c r="DM865" s="242" t="str">
        <f t="shared" si="238"/>
        <v/>
      </c>
      <c r="DN865" s="250">
        <f t="shared" si="239"/>
        <v>1</v>
      </c>
      <c r="DO865" s="250">
        <f t="shared" si="240"/>
        <v>1</v>
      </c>
      <c r="DP865" s="250">
        <f t="shared" si="241"/>
        <v>1</v>
      </c>
    </row>
    <row r="866" spans="3:120" ht="20.25" customHeight="1" x14ac:dyDescent="0.2">
      <c r="C866" s="282"/>
      <c r="G866" s="183"/>
      <c r="H866" s="271"/>
      <c r="I866" s="271"/>
      <c r="J866" s="271"/>
      <c r="K866" s="271"/>
      <c r="L866" s="185"/>
      <c r="M866" s="186"/>
      <c r="N866" s="187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53"/>
      <c r="Z866" s="153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53"/>
      <c r="AL866" s="153"/>
      <c r="AM866" s="178" t="str">
        <f t="shared" si="220"/>
        <v/>
      </c>
      <c r="AN866" s="178" t="str">
        <f t="shared" si="221"/>
        <v/>
      </c>
      <c r="AO866" s="214" t="str">
        <f t="shared" si="222"/>
        <v/>
      </c>
      <c r="AP866" s="168"/>
      <c r="AQ866" s="169"/>
      <c r="AR866" s="167" t="str">
        <f t="shared" si="223"/>
        <v/>
      </c>
      <c r="AS866" s="167" t="str">
        <f t="shared" si="224"/>
        <v/>
      </c>
      <c r="AT866" s="167"/>
      <c r="AU866" s="167"/>
      <c r="AV866" s="167"/>
      <c r="AW866" s="167"/>
      <c r="AX866" s="167"/>
      <c r="AY866" s="167"/>
      <c r="AZ866" s="167"/>
      <c r="BA866" s="167"/>
      <c r="BB866" s="167"/>
      <c r="BC866" s="167"/>
      <c r="BD866" s="167"/>
      <c r="BE866" s="167"/>
      <c r="BF866" s="167"/>
      <c r="BG866" s="167"/>
      <c r="BH866" s="167"/>
      <c r="BI866" s="167"/>
      <c r="BJ866" s="167"/>
      <c r="BK866" s="167"/>
      <c r="BL866" s="167"/>
      <c r="BM866" s="167"/>
      <c r="BN866" s="167"/>
      <c r="BO866" s="167"/>
      <c r="BP866" s="167"/>
      <c r="BQ866" s="167"/>
      <c r="BR866" s="167"/>
      <c r="BS866" s="167"/>
      <c r="BT866" s="167"/>
      <c r="BU866" s="167"/>
      <c r="BV866" s="167"/>
      <c r="BW866" s="167"/>
      <c r="BX866" s="170"/>
      <c r="BY866" s="170"/>
      <c r="BZ866" s="170"/>
      <c r="CA866" s="170"/>
      <c r="CB866" s="170"/>
      <c r="CC866" s="170"/>
      <c r="CD866" s="170"/>
      <c r="CE866" s="170"/>
      <c r="CF866" s="170"/>
      <c r="CG866" s="171">
        <f t="shared" si="225"/>
        <v>0</v>
      </c>
      <c r="CH866" s="166"/>
      <c r="CI866" s="283"/>
      <c r="CJ866" s="172"/>
      <c r="CK866" s="154"/>
      <c r="CL866" s="154"/>
      <c r="CM866" s="154"/>
      <c r="CN866" s="154"/>
      <c r="CO866" s="154"/>
      <c r="CP866" s="273"/>
      <c r="CQ866" s="250"/>
      <c r="CR866" s="250"/>
      <c r="CS866" s="250"/>
      <c r="CT866" s="250"/>
      <c r="CU866" s="250"/>
      <c r="CV866" s="250"/>
      <c r="CW866" s="250"/>
      <c r="CX866" s="250"/>
      <c r="CY866" s="250" t="str">
        <f t="shared" si="226"/>
        <v/>
      </c>
      <c r="CZ866" s="178" t="str">
        <f t="shared" si="227"/>
        <v/>
      </c>
      <c r="DA866" s="178" t="str">
        <f t="shared" si="228"/>
        <v/>
      </c>
      <c r="DB866" s="243">
        <f t="shared" si="229"/>
        <v>0</v>
      </c>
      <c r="DC866" s="12">
        <f t="shared" si="230"/>
        <v>0</v>
      </c>
      <c r="DD866" s="271" t="str">
        <f t="shared" si="231"/>
        <v/>
      </c>
      <c r="DE866" s="271" t="str">
        <f t="shared" si="232"/>
        <v/>
      </c>
      <c r="DF866" s="167" t="str">
        <f t="shared" si="233"/>
        <v/>
      </c>
      <c r="DG866" s="271" t="str">
        <f t="shared" si="234"/>
        <v/>
      </c>
      <c r="DH866" s="243" t="str">
        <f t="shared" si="235"/>
        <v/>
      </c>
      <c r="DI866" s="281" t="str">
        <f t="shared" si="236"/>
        <v/>
      </c>
      <c r="DJ866" s="184"/>
      <c r="DK866" s="12" t="str">
        <f t="shared" si="237"/>
        <v/>
      </c>
      <c r="DL866" s="184"/>
      <c r="DM866" s="242" t="str">
        <f t="shared" si="238"/>
        <v/>
      </c>
      <c r="DN866" s="250">
        <f t="shared" si="239"/>
        <v>1</v>
      </c>
      <c r="DO866" s="250">
        <f t="shared" si="240"/>
        <v>1</v>
      </c>
      <c r="DP866" s="250">
        <f t="shared" si="241"/>
        <v>1</v>
      </c>
    </row>
    <row r="867" spans="3:120" ht="20.25" customHeight="1" x14ac:dyDescent="0.2">
      <c r="C867" s="282"/>
      <c r="G867" s="183"/>
      <c r="H867" s="271"/>
      <c r="I867" s="271"/>
      <c r="J867" s="271"/>
      <c r="K867" s="271"/>
      <c r="L867" s="185"/>
      <c r="M867" s="186"/>
      <c r="N867" s="187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53"/>
      <c r="Z867" s="153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53"/>
      <c r="AL867" s="153"/>
      <c r="AM867" s="178" t="str">
        <f t="shared" si="220"/>
        <v/>
      </c>
      <c r="AN867" s="178" t="str">
        <f t="shared" si="221"/>
        <v/>
      </c>
      <c r="AO867" s="214" t="str">
        <f t="shared" si="222"/>
        <v/>
      </c>
      <c r="AP867" s="168"/>
      <c r="AQ867" s="169"/>
      <c r="AR867" s="167" t="str">
        <f t="shared" si="223"/>
        <v/>
      </c>
      <c r="AS867" s="167" t="str">
        <f t="shared" si="224"/>
        <v/>
      </c>
      <c r="AT867" s="167"/>
      <c r="AU867" s="167"/>
      <c r="AV867" s="167"/>
      <c r="AW867" s="167"/>
      <c r="AX867" s="167"/>
      <c r="AY867" s="167"/>
      <c r="AZ867" s="167"/>
      <c r="BA867" s="167"/>
      <c r="BB867" s="167"/>
      <c r="BC867" s="167"/>
      <c r="BD867" s="167"/>
      <c r="BE867" s="167"/>
      <c r="BF867" s="167"/>
      <c r="BG867" s="167"/>
      <c r="BH867" s="167"/>
      <c r="BI867" s="167"/>
      <c r="BJ867" s="167"/>
      <c r="BK867" s="167"/>
      <c r="BL867" s="167"/>
      <c r="BM867" s="167"/>
      <c r="BN867" s="167"/>
      <c r="BO867" s="167"/>
      <c r="BP867" s="167"/>
      <c r="BQ867" s="167"/>
      <c r="BR867" s="167"/>
      <c r="BS867" s="167"/>
      <c r="BT867" s="167"/>
      <c r="BU867" s="167"/>
      <c r="BV867" s="167"/>
      <c r="BW867" s="167"/>
      <c r="BX867" s="170"/>
      <c r="BY867" s="170"/>
      <c r="BZ867" s="170"/>
      <c r="CA867" s="170"/>
      <c r="CB867" s="170"/>
      <c r="CC867" s="170"/>
      <c r="CD867" s="170"/>
      <c r="CE867" s="170"/>
      <c r="CF867" s="170"/>
      <c r="CG867" s="171">
        <f t="shared" si="225"/>
        <v>0</v>
      </c>
      <c r="CH867" s="166"/>
      <c r="CI867" s="283"/>
      <c r="CJ867" s="172"/>
      <c r="CK867" s="154"/>
      <c r="CL867" s="154"/>
      <c r="CM867" s="154"/>
      <c r="CN867" s="154"/>
      <c r="CO867" s="154"/>
      <c r="CP867" s="273"/>
      <c r="CQ867" s="250"/>
      <c r="CR867" s="250"/>
      <c r="CS867" s="250"/>
      <c r="CT867" s="250"/>
      <c r="CU867" s="250"/>
      <c r="CV867" s="250"/>
      <c r="CW867" s="250"/>
      <c r="CX867" s="250"/>
      <c r="CY867" s="250" t="str">
        <f t="shared" si="226"/>
        <v/>
      </c>
      <c r="CZ867" s="178" t="str">
        <f t="shared" si="227"/>
        <v/>
      </c>
      <c r="DA867" s="178" t="str">
        <f t="shared" si="228"/>
        <v/>
      </c>
      <c r="DB867" s="243">
        <f t="shared" si="229"/>
        <v>0</v>
      </c>
      <c r="DC867" s="12">
        <f t="shared" si="230"/>
        <v>0</v>
      </c>
      <c r="DD867" s="271" t="str">
        <f t="shared" si="231"/>
        <v/>
      </c>
      <c r="DE867" s="271" t="str">
        <f t="shared" si="232"/>
        <v/>
      </c>
      <c r="DF867" s="167" t="str">
        <f t="shared" si="233"/>
        <v/>
      </c>
      <c r="DG867" s="271" t="str">
        <f t="shared" si="234"/>
        <v/>
      </c>
      <c r="DH867" s="243" t="str">
        <f t="shared" si="235"/>
        <v/>
      </c>
      <c r="DI867" s="281" t="str">
        <f t="shared" si="236"/>
        <v/>
      </c>
      <c r="DJ867" s="184"/>
      <c r="DK867" s="12" t="str">
        <f t="shared" si="237"/>
        <v/>
      </c>
      <c r="DL867" s="184"/>
      <c r="DM867" s="242" t="str">
        <f t="shared" si="238"/>
        <v/>
      </c>
      <c r="DN867" s="250">
        <f t="shared" si="239"/>
        <v>1</v>
      </c>
      <c r="DO867" s="250">
        <f t="shared" si="240"/>
        <v>1</v>
      </c>
      <c r="DP867" s="250">
        <f t="shared" si="241"/>
        <v>1</v>
      </c>
    </row>
    <row r="868" spans="3:120" ht="20.25" customHeight="1" x14ac:dyDescent="0.2">
      <c r="C868" s="282"/>
      <c r="G868" s="183"/>
      <c r="H868" s="271"/>
      <c r="I868" s="271"/>
      <c r="J868" s="271"/>
      <c r="K868" s="271"/>
      <c r="L868" s="185"/>
      <c r="M868" s="186"/>
      <c r="N868" s="187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53"/>
      <c r="Z868" s="153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53"/>
      <c r="AL868" s="153"/>
      <c r="AM868" s="178" t="str">
        <f t="shared" si="220"/>
        <v/>
      </c>
      <c r="AN868" s="178" t="str">
        <f t="shared" si="221"/>
        <v/>
      </c>
      <c r="AO868" s="214" t="str">
        <f t="shared" si="222"/>
        <v/>
      </c>
      <c r="AP868" s="168"/>
      <c r="AQ868" s="169"/>
      <c r="AR868" s="167" t="str">
        <f t="shared" si="223"/>
        <v/>
      </c>
      <c r="AS868" s="167" t="str">
        <f t="shared" si="224"/>
        <v/>
      </c>
      <c r="AT868" s="167"/>
      <c r="AU868" s="167"/>
      <c r="AV868" s="167"/>
      <c r="AW868" s="167"/>
      <c r="AX868" s="167"/>
      <c r="AY868" s="167"/>
      <c r="AZ868" s="167"/>
      <c r="BA868" s="167"/>
      <c r="BB868" s="167"/>
      <c r="BC868" s="167"/>
      <c r="BD868" s="167"/>
      <c r="BE868" s="167"/>
      <c r="BF868" s="167"/>
      <c r="BG868" s="167"/>
      <c r="BH868" s="167"/>
      <c r="BI868" s="167"/>
      <c r="BJ868" s="167"/>
      <c r="BK868" s="167"/>
      <c r="BL868" s="167"/>
      <c r="BM868" s="167"/>
      <c r="BN868" s="167"/>
      <c r="BO868" s="167"/>
      <c r="BP868" s="167"/>
      <c r="BQ868" s="167"/>
      <c r="BR868" s="167"/>
      <c r="BS868" s="167"/>
      <c r="BT868" s="167"/>
      <c r="BU868" s="167"/>
      <c r="BV868" s="167"/>
      <c r="BW868" s="167"/>
      <c r="BX868" s="170"/>
      <c r="BY868" s="170"/>
      <c r="BZ868" s="170"/>
      <c r="CA868" s="170"/>
      <c r="CB868" s="170"/>
      <c r="CC868" s="170"/>
      <c r="CD868" s="170"/>
      <c r="CE868" s="170"/>
      <c r="CF868" s="170"/>
      <c r="CG868" s="171">
        <f t="shared" si="225"/>
        <v>0</v>
      </c>
      <c r="CH868" s="166"/>
      <c r="CI868" s="283"/>
      <c r="CJ868" s="172"/>
      <c r="CK868" s="154"/>
      <c r="CL868" s="154"/>
      <c r="CM868" s="154"/>
      <c r="CN868" s="154"/>
      <c r="CO868" s="154"/>
      <c r="CP868" s="273"/>
      <c r="CQ868" s="250"/>
      <c r="CR868" s="250"/>
      <c r="CS868" s="250"/>
      <c r="CT868" s="250"/>
      <c r="CU868" s="250"/>
      <c r="CV868" s="250"/>
      <c r="CW868" s="250"/>
      <c r="CX868" s="250"/>
      <c r="CY868" s="250" t="str">
        <f t="shared" si="226"/>
        <v/>
      </c>
      <c r="CZ868" s="178" t="str">
        <f t="shared" si="227"/>
        <v/>
      </c>
      <c r="DA868" s="178" t="str">
        <f t="shared" si="228"/>
        <v/>
      </c>
      <c r="DB868" s="243">
        <f t="shared" si="229"/>
        <v>0</v>
      </c>
      <c r="DC868" s="12">
        <f t="shared" si="230"/>
        <v>0</v>
      </c>
      <c r="DD868" s="271" t="str">
        <f t="shared" si="231"/>
        <v/>
      </c>
      <c r="DE868" s="271" t="str">
        <f t="shared" si="232"/>
        <v/>
      </c>
      <c r="DF868" s="167" t="str">
        <f t="shared" si="233"/>
        <v/>
      </c>
      <c r="DG868" s="271" t="str">
        <f t="shared" si="234"/>
        <v/>
      </c>
      <c r="DH868" s="243" t="str">
        <f t="shared" si="235"/>
        <v/>
      </c>
      <c r="DI868" s="281" t="str">
        <f t="shared" si="236"/>
        <v/>
      </c>
      <c r="DJ868" s="184"/>
      <c r="DK868" s="12" t="str">
        <f t="shared" si="237"/>
        <v/>
      </c>
      <c r="DL868" s="184"/>
      <c r="DM868" s="242" t="str">
        <f t="shared" si="238"/>
        <v/>
      </c>
      <c r="DN868" s="250">
        <f t="shared" si="239"/>
        <v>1</v>
      </c>
      <c r="DO868" s="250">
        <f t="shared" si="240"/>
        <v>1</v>
      </c>
      <c r="DP868" s="250">
        <f t="shared" si="241"/>
        <v>1</v>
      </c>
    </row>
    <row r="869" spans="3:120" ht="20.25" customHeight="1" x14ac:dyDescent="0.2">
      <c r="C869" s="282"/>
      <c r="G869" s="183"/>
      <c r="H869" s="271"/>
      <c r="I869" s="271"/>
      <c r="J869" s="271"/>
      <c r="K869" s="271"/>
      <c r="L869" s="185"/>
      <c r="M869" s="186"/>
      <c r="N869" s="187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53"/>
      <c r="Z869" s="153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53"/>
      <c r="AL869" s="153"/>
      <c r="AM869" s="178" t="str">
        <f t="shared" si="220"/>
        <v/>
      </c>
      <c r="AN869" s="178" t="str">
        <f t="shared" si="221"/>
        <v/>
      </c>
      <c r="AO869" s="214" t="str">
        <f t="shared" si="222"/>
        <v/>
      </c>
      <c r="AP869" s="168"/>
      <c r="AQ869" s="169"/>
      <c r="AR869" s="167" t="str">
        <f t="shared" si="223"/>
        <v/>
      </c>
      <c r="AS869" s="167" t="str">
        <f t="shared" si="224"/>
        <v/>
      </c>
      <c r="AT869" s="167"/>
      <c r="AU869" s="167"/>
      <c r="AV869" s="167"/>
      <c r="AW869" s="167"/>
      <c r="AX869" s="167"/>
      <c r="AY869" s="167"/>
      <c r="AZ869" s="167"/>
      <c r="BA869" s="167"/>
      <c r="BB869" s="167"/>
      <c r="BC869" s="167"/>
      <c r="BD869" s="167"/>
      <c r="BE869" s="167"/>
      <c r="BF869" s="167"/>
      <c r="BG869" s="167"/>
      <c r="BH869" s="167"/>
      <c r="BI869" s="167"/>
      <c r="BJ869" s="167"/>
      <c r="BK869" s="167"/>
      <c r="BL869" s="167"/>
      <c r="BM869" s="167"/>
      <c r="BN869" s="167"/>
      <c r="BO869" s="167"/>
      <c r="BP869" s="167"/>
      <c r="BQ869" s="167"/>
      <c r="BR869" s="167"/>
      <c r="BS869" s="167"/>
      <c r="BT869" s="167"/>
      <c r="BU869" s="167"/>
      <c r="BV869" s="167"/>
      <c r="BW869" s="167"/>
      <c r="BX869" s="170"/>
      <c r="BY869" s="170"/>
      <c r="BZ869" s="170"/>
      <c r="CA869" s="170"/>
      <c r="CB869" s="170"/>
      <c r="CC869" s="170"/>
      <c r="CD869" s="170"/>
      <c r="CE869" s="170"/>
      <c r="CF869" s="170"/>
      <c r="CG869" s="171">
        <f t="shared" si="225"/>
        <v>0</v>
      </c>
      <c r="CH869" s="166"/>
      <c r="CI869" s="283"/>
      <c r="CJ869" s="172"/>
      <c r="CK869" s="154"/>
      <c r="CL869" s="154"/>
      <c r="CM869" s="154"/>
      <c r="CN869" s="154"/>
      <c r="CO869" s="154"/>
      <c r="CP869" s="273"/>
      <c r="CQ869" s="250"/>
      <c r="CR869" s="250"/>
      <c r="CS869" s="250"/>
      <c r="CT869" s="250"/>
      <c r="CU869" s="250"/>
      <c r="CV869" s="250"/>
      <c r="CW869" s="250"/>
      <c r="CX869" s="250"/>
      <c r="CY869" s="250" t="str">
        <f t="shared" si="226"/>
        <v/>
      </c>
      <c r="CZ869" s="178" t="str">
        <f t="shared" si="227"/>
        <v/>
      </c>
      <c r="DA869" s="178" t="str">
        <f t="shared" si="228"/>
        <v/>
      </c>
      <c r="DB869" s="243">
        <f t="shared" si="229"/>
        <v>0</v>
      </c>
      <c r="DC869" s="12">
        <f t="shared" si="230"/>
        <v>0</v>
      </c>
      <c r="DD869" s="271" t="str">
        <f t="shared" si="231"/>
        <v/>
      </c>
      <c r="DE869" s="271" t="str">
        <f t="shared" si="232"/>
        <v/>
      </c>
      <c r="DF869" s="167" t="str">
        <f t="shared" si="233"/>
        <v/>
      </c>
      <c r="DG869" s="271" t="str">
        <f t="shared" si="234"/>
        <v/>
      </c>
      <c r="DH869" s="243" t="str">
        <f t="shared" si="235"/>
        <v/>
      </c>
      <c r="DI869" s="281" t="str">
        <f t="shared" si="236"/>
        <v/>
      </c>
      <c r="DJ869" s="184"/>
      <c r="DK869" s="12" t="str">
        <f t="shared" si="237"/>
        <v/>
      </c>
      <c r="DL869" s="184"/>
      <c r="DM869" s="242" t="str">
        <f t="shared" si="238"/>
        <v/>
      </c>
      <c r="DN869" s="250">
        <f t="shared" si="239"/>
        <v>1</v>
      </c>
      <c r="DO869" s="250">
        <f t="shared" si="240"/>
        <v>1</v>
      </c>
      <c r="DP869" s="250">
        <f t="shared" si="241"/>
        <v>1</v>
      </c>
    </row>
    <row r="870" spans="3:120" ht="20.25" customHeight="1" x14ac:dyDescent="0.2">
      <c r="C870" s="282"/>
      <c r="G870" s="183"/>
      <c r="H870" s="271"/>
      <c r="I870" s="271"/>
      <c r="J870" s="271"/>
      <c r="K870" s="271"/>
      <c r="L870" s="185"/>
      <c r="M870" s="186"/>
      <c r="N870" s="187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53"/>
      <c r="Z870" s="153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53"/>
      <c r="AL870" s="153"/>
      <c r="AM870" s="178" t="str">
        <f t="shared" si="220"/>
        <v/>
      </c>
      <c r="AN870" s="178" t="str">
        <f t="shared" si="221"/>
        <v/>
      </c>
      <c r="AO870" s="214" t="str">
        <f t="shared" si="222"/>
        <v/>
      </c>
      <c r="AP870" s="168"/>
      <c r="AQ870" s="169"/>
      <c r="AR870" s="167" t="str">
        <f t="shared" si="223"/>
        <v/>
      </c>
      <c r="AS870" s="167" t="str">
        <f t="shared" si="224"/>
        <v/>
      </c>
      <c r="AT870" s="167"/>
      <c r="AU870" s="167"/>
      <c r="AV870" s="167"/>
      <c r="AW870" s="167"/>
      <c r="AX870" s="167"/>
      <c r="AY870" s="167"/>
      <c r="AZ870" s="167"/>
      <c r="BA870" s="167"/>
      <c r="BB870" s="167"/>
      <c r="BC870" s="167"/>
      <c r="BD870" s="167"/>
      <c r="BE870" s="167"/>
      <c r="BF870" s="167"/>
      <c r="BG870" s="167"/>
      <c r="BH870" s="167"/>
      <c r="BI870" s="167"/>
      <c r="BJ870" s="167"/>
      <c r="BK870" s="167"/>
      <c r="BL870" s="167"/>
      <c r="BM870" s="167"/>
      <c r="BN870" s="167"/>
      <c r="BO870" s="167"/>
      <c r="BP870" s="167"/>
      <c r="BQ870" s="167"/>
      <c r="BR870" s="167"/>
      <c r="BS870" s="167"/>
      <c r="BT870" s="167"/>
      <c r="BU870" s="167"/>
      <c r="BV870" s="167"/>
      <c r="BW870" s="167"/>
      <c r="BX870" s="170"/>
      <c r="BY870" s="170"/>
      <c r="BZ870" s="170"/>
      <c r="CA870" s="170"/>
      <c r="CB870" s="170"/>
      <c r="CC870" s="170"/>
      <c r="CD870" s="170"/>
      <c r="CE870" s="170"/>
      <c r="CF870" s="170"/>
      <c r="CG870" s="171">
        <f t="shared" si="225"/>
        <v>0</v>
      </c>
      <c r="CH870" s="166"/>
      <c r="CI870" s="283"/>
      <c r="CJ870" s="172"/>
      <c r="CK870" s="154"/>
      <c r="CL870" s="154"/>
      <c r="CM870" s="154"/>
      <c r="CN870" s="154"/>
      <c r="CO870" s="154"/>
      <c r="CP870" s="273"/>
      <c r="CQ870" s="250"/>
      <c r="CR870" s="250"/>
      <c r="CS870" s="250"/>
      <c r="CT870" s="250"/>
      <c r="CU870" s="250"/>
      <c r="CV870" s="250"/>
      <c r="CW870" s="250"/>
      <c r="CX870" s="250"/>
      <c r="CY870" s="250" t="str">
        <f t="shared" si="226"/>
        <v/>
      </c>
      <c r="CZ870" s="178" t="str">
        <f t="shared" si="227"/>
        <v/>
      </c>
      <c r="DA870" s="178" t="str">
        <f t="shared" si="228"/>
        <v/>
      </c>
      <c r="DB870" s="243">
        <f t="shared" si="229"/>
        <v>0</v>
      </c>
      <c r="DC870" s="12">
        <f t="shared" si="230"/>
        <v>0</v>
      </c>
      <c r="DD870" s="271" t="str">
        <f t="shared" si="231"/>
        <v/>
      </c>
      <c r="DE870" s="271" t="str">
        <f t="shared" si="232"/>
        <v/>
      </c>
      <c r="DF870" s="167" t="str">
        <f t="shared" si="233"/>
        <v/>
      </c>
      <c r="DG870" s="271" t="str">
        <f t="shared" si="234"/>
        <v/>
      </c>
      <c r="DH870" s="243" t="str">
        <f t="shared" si="235"/>
        <v/>
      </c>
      <c r="DI870" s="281" t="str">
        <f t="shared" si="236"/>
        <v/>
      </c>
      <c r="DJ870" s="184"/>
      <c r="DK870" s="12" t="str">
        <f t="shared" si="237"/>
        <v/>
      </c>
      <c r="DL870" s="184"/>
      <c r="DM870" s="242" t="str">
        <f t="shared" si="238"/>
        <v/>
      </c>
      <c r="DN870" s="250">
        <f t="shared" si="239"/>
        <v>1</v>
      </c>
      <c r="DO870" s="250">
        <f t="shared" si="240"/>
        <v>1</v>
      </c>
      <c r="DP870" s="250">
        <f t="shared" si="241"/>
        <v>1</v>
      </c>
    </row>
    <row r="871" spans="3:120" ht="20.25" customHeight="1" x14ac:dyDescent="0.2">
      <c r="C871" s="282"/>
      <c r="G871" s="183"/>
      <c r="H871" s="271"/>
      <c r="I871" s="271"/>
      <c r="J871" s="271"/>
      <c r="K871" s="271"/>
      <c r="L871" s="185"/>
      <c r="M871" s="186"/>
      <c r="N871" s="187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53"/>
      <c r="Z871" s="153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53"/>
      <c r="AL871" s="153"/>
      <c r="AM871" s="178" t="str">
        <f t="shared" si="220"/>
        <v/>
      </c>
      <c r="AN871" s="178" t="str">
        <f t="shared" si="221"/>
        <v/>
      </c>
      <c r="AO871" s="214" t="str">
        <f t="shared" si="222"/>
        <v/>
      </c>
      <c r="AP871" s="168"/>
      <c r="AQ871" s="169"/>
      <c r="AR871" s="167" t="str">
        <f t="shared" si="223"/>
        <v/>
      </c>
      <c r="AS871" s="167" t="str">
        <f t="shared" si="224"/>
        <v/>
      </c>
      <c r="AT871" s="167"/>
      <c r="AU871" s="167"/>
      <c r="AV871" s="167"/>
      <c r="AW871" s="167"/>
      <c r="AX871" s="167"/>
      <c r="AY871" s="167"/>
      <c r="AZ871" s="167"/>
      <c r="BA871" s="167"/>
      <c r="BB871" s="167"/>
      <c r="BC871" s="167"/>
      <c r="BD871" s="167"/>
      <c r="BE871" s="167"/>
      <c r="BF871" s="167"/>
      <c r="BG871" s="167"/>
      <c r="BH871" s="167"/>
      <c r="BI871" s="167"/>
      <c r="BJ871" s="167"/>
      <c r="BK871" s="167"/>
      <c r="BL871" s="167"/>
      <c r="BM871" s="167"/>
      <c r="BN871" s="167"/>
      <c r="BO871" s="167"/>
      <c r="BP871" s="167"/>
      <c r="BQ871" s="167"/>
      <c r="BR871" s="167"/>
      <c r="BS871" s="167"/>
      <c r="BT871" s="167"/>
      <c r="BU871" s="167"/>
      <c r="BV871" s="167"/>
      <c r="BW871" s="167"/>
      <c r="BX871" s="170"/>
      <c r="BY871" s="170"/>
      <c r="BZ871" s="170"/>
      <c r="CA871" s="170"/>
      <c r="CB871" s="170"/>
      <c r="CC871" s="170"/>
      <c r="CD871" s="170"/>
      <c r="CE871" s="170"/>
      <c r="CF871" s="170"/>
      <c r="CG871" s="171">
        <f t="shared" si="225"/>
        <v>0</v>
      </c>
      <c r="CH871" s="166"/>
      <c r="CI871" s="283"/>
      <c r="CJ871" s="172"/>
      <c r="CK871" s="154"/>
      <c r="CL871" s="154"/>
      <c r="CM871" s="154"/>
      <c r="CN871" s="154"/>
      <c r="CO871" s="154"/>
      <c r="CP871" s="273"/>
      <c r="CQ871" s="250"/>
      <c r="CR871" s="250"/>
      <c r="CS871" s="250"/>
      <c r="CT871" s="250"/>
      <c r="CU871" s="250"/>
      <c r="CV871" s="250"/>
      <c r="CW871" s="250"/>
      <c r="CX871" s="250"/>
      <c r="CY871" s="250" t="str">
        <f t="shared" si="226"/>
        <v/>
      </c>
      <c r="CZ871" s="178" t="str">
        <f t="shared" si="227"/>
        <v/>
      </c>
      <c r="DA871" s="178" t="str">
        <f t="shared" si="228"/>
        <v/>
      </c>
      <c r="DB871" s="243">
        <f t="shared" si="229"/>
        <v>0</v>
      </c>
      <c r="DC871" s="12">
        <f t="shared" si="230"/>
        <v>0</v>
      </c>
      <c r="DD871" s="271" t="str">
        <f t="shared" si="231"/>
        <v/>
      </c>
      <c r="DE871" s="271" t="str">
        <f t="shared" si="232"/>
        <v/>
      </c>
      <c r="DF871" s="167" t="str">
        <f t="shared" si="233"/>
        <v/>
      </c>
      <c r="DG871" s="271" t="str">
        <f t="shared" si="234"/>
        <v/>
      </c>
      <c r="DH871" s="243" t="str">
        <f t="shared" si="235"/>
        <v/>
      </c>
      <c r="DI871" s="281" t="str">
        <f t="shared" si="236"/>
        <v/>
      </c>
      <c r="DJ871" s="184"/>
      <c r="DK871" s="12" t="str">
        <f t="shared" si="237"/>
        <v/>
      </c>
      <c r="DL871" s="184"/>
      <c r="DM871" s="242" t="str">
        <f t="shared" si="238"/>
        <v/>
      </c>
      <c r="DN871" s="250">
        <f t="shared" si="239"/>
        <v>1</v>
      </c>
      <c r="DO871" s="250">
        <f t="shared" si="240"/>
        <v>1</v>
      </c>
      <c r="DP871" s="250">
        <f t="shared" si="241"/>
        <v>1</v>
      </c>
    </row>
    <row r="872" spans="3:120" ht="20.25" customHeight="1" x14ac:dyDescent="0.2">
      <c r="C872" s="282"/>
      <c r="G872" s="183"/>
      <c r="H872" s="271"/>
      <c r="I872" s="271"/>
      <c r="J872" s="271"/>
      <c r="K872" s="271"/>
      <c r="L872" s="185"/>
      <c r="M872" s="186"/>
      <c r="N872" s="187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53"/>
      <c r="Z872" s="153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53"/>
      <c r="AL872" s="153"/>
      <c r="AM872" s="178" t="str">
        <f t="shared" si="220"/>
        <v/>
      </c>
      <c r="AN872" s="178" t="str">
        <f t="shared" si="221"/>
        <v/>
      </c>
      <c r="AO872" s="214" t="str">
        <f t="shared" si="222"/>
        <v/>
      </c>
      <c r="AP872" s="168"/>
      <c r="AQ872" s="169"/>
      <c r="AR872" s="167" t="str">
        <f t="shared" si="223"/>
        <v/>
      </c>
      <c r="AS872" s="167" t="str">
        <f t="shared" si="224"/>
        <v/>
      </c>
      <c r="AT872" s="167"/>
      <c r="AU872" s="167"/>
      <c r="AV872" s="167"/>
      <c r="AW872" s="167"/>
      <c r="AX872" s="167"/>
      <c r="AY872" s="167"/>
      <c r="AZ872" s="167"/>
      <c r="BA872" s="167"/>
      <c r="BB872" s="167"/>
      <c r="BC872" s="167"/>
      <c r="BD872" s="167"/>
      <c r="BE872" s="167"/>
      <c r="BF872" s="167"/>
      <c r="BG872" s="167"/>
      <c r="BH872" s="167"/>
      <c r="BI872" s="167"/>
      <c r="BJ872" s="167"/>
      <c r="BK872" s="167"/>
      <c r="BL872" s="167"/>
      <c r="BM872" s="167"/>
      <c r="BN872" s="167"/>
      <c r="BO872" s="167"/>
      <c r="BP872" s="167"/>
      <c r="BQ872" s="167"/>
      <c r="BR872" s="167"/>
      <c r="BS872" s="167"/>
      <c r="BT872" s="167"/>
      <c r="BU872" s="167"/>
      <c r="BV872" s="167"/>
      <c r="BW872" s="167"/>
      <c r="BX872" s="170"/>
      <c r="BY872" s="170"/>
      <c r="BZ872" s="170"/>
      <c r="CA872" s="170"/>
      <c r="CB872" s="170"/>
      <c r="CC872" s="170"/>
      <c r="CD872" s="170"/>
      <c r="CE872" s="170"/>
      <c r="CF872" s="170"/>
      <c r="CG872" s="171">
        <f t="shared" si="225"/>
        <v>0</v>
      </c>
      <c r="CH872" s="166"/>
      <c r="CI872" s="283"/>
      <c r="CJ872" s="172"/>
      <c r="CK872" s="154"/>
      <c r="CL872" s="154"/>
      <c r="CM872" s="154"/>
      <c r="CN872" s="154"/>
      <c r="CO872" s="154"/>
      <c r="CP872" s="273"/>
      <c r="CQ872" s="250"/>
      <c r="CR872" s="250"/>
      <c r="CS872" s="250"/>
      <c r="CT872" s="250"/>
      <c r="CU872" s="250"/>
      <c r="CV872" s="250"/>
      <c r="CW872" s="250"/>
      <c r="CX872" s="250"/>
      <c r="CY872" s="250" t="str">
        <f t="shared" si="226"/>
        <v/>
      </c>
      <c r="CZ872" s="178" t="str">
        <f t="shared" si="227"/>
        <v/>
      </c>
      <c r="DA872" s="178" t="str">
        <f t="shared" si="228"/>
        <v/>
      </c>
      <c r="DB872" s="243">
        <f t="shared" si="229"/>
        <v>0</v>
      </c>
      <c r="DC872" s="12">
        <f t="shared" si="230"/>
        <v>0</v>
      </c>
      <c r="DD872" s="271" t="str">
        <f t="shared" si="231"/>
        <v/>
      </c>
      <c r="DE872" s="271" t="str">
        <f t="shared" si="232"/>
        <v/>
      </c>
      <c r="DF872" s="167" t="str">
        <f t="shared" si="233"/>
        <v/>
      </c>
      <c r="DG872" s="271" t="str">
        <f t="shared" si="234"/>
        <v/>
      </c>
      <c r="DH872" s="243" t="str">
        <f t="shared" si="235"/>
        <v/>
      </c>
      <c r="DI872" s="281" t="str">
        <f t="shared" si="236"/>
        <v/>
      </c>
      <c r="DJ872" s="184"/>
      <c r="DK872" s="12" t="str">
        <f t="shared" si="237"/>
        <v/>
      </c>
      <c r="DL872" s="184"/>
      <c r="DM872" s="242" t="str">
        <f t="shared" si="238"/>
        <v/>
      </c>
      <c r="DN872" s="250">
        <f t="shared" si="239"/>
        <v>1</v>
      </c>
      <c r="DO872" s="250">
        <f t="shared" si="240"/>
        <v>1</v>
      </c>
      <c r="DP872" s="250">
        <f t="shared" si="241"/>
        <v>1</v>
      </c>
    </row>
    <row r="873" spans="3:120" ht="20.25" customHeight="1" x14ac:dyDescent="0.2">
      <c r="C873" s="282"/>
      <c r="G873" s="183"/>
      <c r="H873" s="271"/>
      <c r="I873" s="271"/>
      <c r="J873" s="271"/>
      <c r="K873" s="271"/>
      <c r="L873" s="185"/>
      <c r="M873" s="186"/>
      <c r="N873" s="187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53"/>
      <c r="Z873" s="153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53"/>
      <c r="AL873" s="153"/>
      <c r="AM873" s="178" t="str">
        <f t="shared" si="220"/>
        <v/>
      </c>
      <c r="AN873" s="178" t="str">
        <f t="shared" si="221"/>
        <v/>
      </c>
      <c r="AO873" s="214" t="str">
        <f t="shared" si="222"/>
        <v/>
      </c>
      <c r="AP873" s="168"/>
      <c r="AQ873" s="169"/>
      <c r="AR873" s="167" t="str">
        <f t="shared" si="223"/>
        <v/>
      </c>
      <c r="AS873" s="167" t="str">
        <f t="shared" si="224"/>
        <v/>
      </c>
      <c r="AT873" s="167"/>
      <c r="AU873" s="167"/>
      <c r="AV873" s="167"/>
      <c r="AW873" s="167"/>
      <c r="AX873" s="167"/>
      <c r="AY873" s="167"/>
      <c r="AZ873" s="167"/>
      <c r="BA873" s="167"/>
      <c r="BB873" s="167"/>
      <c r="BC873" s="167"/>
      <c r="BD873" s="167"/>
      <c r="BE873" s="167"/>
      <c r="BF873" s="167"/>
      <c r="BG873" s="167"/>
      <c r="BH873" s="167"/>
      <c r="BI873" s="167"/>
      <c r="BJ873" s="167"/>
      <c r="BK873" s="167"/>
      <c r="BL873" s="167"/>
      <c r="BM873" s="167"/>
      <c r="BN873" s="167"/>
      <c r="BO873" s="167"/>
      <c r="BP873" s="167"/>
      <c r="BQ873" s="167"/>
      <c r="BR873" s="167"/>
      <c r="BS873" s="167"/>
      <c r="BT873" s="167"/>
      <c r="BU873" s="167"/>
      <c r="BV873" s="167"/>
      <c r="BW873" s="167"/>
      <c r="BX873" s="170"/>
      <c r="BY873" s="170"/>
      <c r="BZ873" s="170"/>
      <c r="CA873" s="170"/>
      <c r="CB873" s="170"/>
      <c r="CC873" s="170"/>
      <c r="CD873" s="170"/>
      <c r="CE873" s="170"/>
      <c r="CF873" s="170"/>
      <c r="CG873" s="171">
        <f t="shared" si="225"/>
        <v>0</v>
      </c>
      <c r="CH873" s="166"/>
      <c r="CI873" s="283"/>
      <c r="CJ873" s="172"/>
      <c r="CK873" s="154"/>
      <c r="CL873" s="154"/>
      <c r="CM873" s="154"/>
      <c r="CN873" s="154"/>
      <c r="CO873" s="154"/>
      <c r="CP873" s="273"/>
      <c r="CQ873" s="250"/>
      <c r="CR873" s="250"/>
      <c r="CS873" s="250"/>
      <c r="CT873" s="250"/>
      <c r="CU873" s="250"/>
      <c r="CV873" s="250"/>
      <c r="CW873" s="250"/>
      <c r="CX873" s="250"/>
      <c r="CY873" s="250" t="str">
        <f t="shared" si="226"/>
        <v/>
      </c>
      <c r="CZ873" s="178" t="str">
        <f t="shared" si="227"/>
        <v/>
      </c>
      <c r="DA873" s="178" t="str">
        <f t="shared" si="228"/>
        <v/>
      </c>
      <c r="DB873" s="243">
        <f t="shared" si="229"/>
        <v>0</v>
      </c>
      <c r="DC873" s="12">
        <f t="shared" si="230"/>
        <v>0</v>
      </c>
      <c r="DD873" s="271" t="str">
        <f t="shared" si="231"/>
        <v/>
      </c>
      <c r="DE873" s="271" t="str">
        <f t="shared" si="232"/>
        <v/>
      </c>
      <c r="DF873" s="167" t="str">
        <f t="shared" si="233"/>
        <v/>
      </c>
      <c r="DG873" s="271" t="str">
        <f t="shared" si="234"/>
        <v/>
      </c>
      <c r="DH873" s="243" t="str">
        <f t="shared" si="235"/>
        <v/>
      </c>
      <c r="DI873" s="281" t="str">
        <f t="shared" si="236"/>
        <v/>
      </c>
      <c r="DJ873" s="184"/>
      <c r="DK873" s="12" t="str">
        <f t="shared" si="237"/>
        <v/>
      </c>
      <c r="DL873" s="184"/>
      <c r="DM873" s="242" t="str">
        <f t="shared" si="238"/>
        <v/>
      </c>
      <c r="DN873" s="250">
        <f t="shared" si="239"/>
        <v>1</v>
      </c>
      <c r="DO873" s="250">
        <f t="shared" si="240"/>
        <v>1</v>
      </c>
      <c r="DP873" s="250">
        <f t="shared" si="241"/>
        <v>1</v>
      </c>
    </row>
    <row r="874" spans="3:120" ht="20.25" customHeight="1" x14ac:dyDescent="0.2">
      <c r="C874" s="282"/>
      <c r="G874" s="183"/>
      <c r="H874" s="271"/>
      <c r="I874" s="271"/>
      <c r="J874" s="271"/>
      <c r="K874" s="271"/>
      <c r="L874" s="185"/>
      <c r="M874" s="186"/>
      <c r="N874" s="187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53"/>
      <c r="Z874" s="153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53"/>
      <c r="AL874" s="153"/>
      <c r="AM874" s="178" t="str">
        <f t="shared" si="220"/>
        <v/>
      </c>
      <c r="AN874" s="178" t="str">
        <f t="shared" si="221"/>
        <v/>
      </c>
      <c r="AO874" s="214" t="str">
        <f t="shared" si="222"/>
        <v/>
      </c>
      <c r="AP874" s="168"/>
      <c r="AQ874" s="169"/>
      <c r="AR874" s="167" t="str">
        <f t="shared" si="223"/>
        <v/>
      </c>
      <c r="AS874" s="167" t="str">
        <f t="shared" si="224"/>
        <v/>
      </c>
      <c r="AT874" s="167"/>
      <c r="AU874" s="167"/>
      <c r="AV874" s="167"/>
      <c r="AW874" s="167"/>
      <c r="AX874" s="167"/>
      <c r="AY874" s="167"/>
      <c r="AZ874" s="167"/>
      <c r="BA874" s="167"/>
      <c r="BB874" s="167"/>
      <c r="BC874" s="167"/>
      <c r="BD874" s="167"/>
      <c r="BE874" s="167"/>
      <c r="BF874" s="167"/>
      <c r="BG874" s="167"/>
      <c r="BH874" s="167"/>
      <c r="BI874" s="167"/>
      <c r="BJ874" s="167"/>
      <c r="BK874" s="167"/>
      <c r="BL874" s="167"/>
      <c r="BM874" s="167"/>
      <c r="BN874" s="167"/>
      <c r="BO874" s="167"/>
      <c r="BP874" s="167"/>
      <c r="BQ874" s="167"/>
      <c r="BR874" s="167"/>
      <c r="BS874" s="167"/>
      <c r="BT874" s="167"/>
      <c r="BU874" s="167"/>
      <c r="BV874" s="167"/>
      <c r="BW874" s="167"/>
      <c r="BX874" s="170"/>
      <c r="BY874" s="170"/>
      <c r="BZ874" s="170"/>
      <c r="CA874" s="170"/>
      <c r="CB874" s="170"/>
      <c r="CC874" s="170"/>
      <c r="CD874" s="170"/>
      <c r="CE874" s="170"/>
      <c r="CF874" s="170"/>
      <c r="CG874" s="171">
        <f t="shared" si="225"/>
        <v>0</v>
      </c>
      <c r="CH874" s="166"/>
      <c r="CI874" s="283"/>
      <c r="CJ874" s="172"/>
      <c r="CK874" s="154"/>
      <c r="CL874" s="154"/>
      <c r="CM874" s="154"/>
      <c r="CN874" s="154"/>
      <c r="CO874" s="154"/>
      <c r="CP874" s="273"/>
      <c r="CQ874" s="250"/>
      <c r="CR874" s="250"/>
      <c r="CS874" s="250"/>
      <c r="CT874" s="250"/>
      <c r="CU874" s="250"/>
      <c r="CV874" s="250"/>
      <c r="CW874" s="250"/>
      <c r="CX874" s="250"/>
      <c r="CY874" s="250" t="str">
        <f t="shared" si="226"/>
        <v/>
      </c>
      <c r="CZ874" s="178" t="str">
        <f t="shared" si="227"/>
        <v/>
      </c>
      <c r="DA874" s="178" t="str">
        <f t="shared" si="228"/>
        <v/>
      </c>
      <c r="DB874" s="243">
        <f t="shared" si="229"/>
        <v>0</v>
      </c>
      <c r="DC874" s="12">
        <f t="shared" si="230"/>
        <v>0</v>
      </c>
      <c r="DD874" s="271" t="str">
        <f t="shared" si="231"/>
        <v/>
      </c>
      <c r="DE874" s="271" t="str">
        <f t="shared" si="232"/>
        <v/>
      </c>
      <c r="DF874" s="167" t="str">
        <f t="shared" si="233"/>
        <v/>
      </c>
      <c r="DG874" s="271" t="str">
        <f t="shared" si="234"/>
        <v/>
      </c>
      <c r="DH874" s="243" t="str">
        <f t="shared" si="235"/>
        <v/>
      </c>
      <c r="DI874" s="281" t="str">
        <f t="shared" si="236"/>
        <v/>
      </c>
      <c r="DJ874" s="184"/>
      <c r="DK874" s="12" t="str">
        <f t="shared" si="237"/>
        <v/>
      </c>
      <c r="DL874" s="184"/>
      <c r="DM874" s="242" t="str">
        <f t="shared" si="238"/>
        <v/>
      </c>
      <c r="DN874" s="250">
        <f t="shared" si="239"/>
        <v>1</v>
      </c>
      <c r="DO874" s="250">
        <f t="shared" si="240"/>
        <v>1</v>
      </c>
      <c r="DP874" s="250">
        <f t="shared" si="241"/>
        <v>1</v>
      </c>
    </row>
    <row r="875" spans="3:120" ht="20.25" customHeight="1" x14ac:dyDescent="0.2">
      <c r="C875" s="282"/>
      <c r="G875" s="183"/>
      <c r="H875" s="271"/>
      <c r="I875" s="271"/>
      <c r="J875" s="271"/>
      <c r="K875" s="271"/>
      <c r="L875" s="185"/>
      <c r="M875" s="186"/>
      <c r="N875" s="187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53"/>
      <c r="Z875" s="153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53"/>
      <c r="AL875" s="153"/>
      <c r="AM875" s="178" t="str">
        <f t="shared" si="220"/>
        <v/>
      </c>
      <c r="AN875" s="178" t="str">
        <f t="shared" si="221"/>
        <v/>
      </c>
      <c r="AO875" s="214" t="str">
        <f t="shared" si="222"/>
        <v/>
      </c>
      <c r="AP875" s="168"/>
      <c r="AQ875" s="169"/>
      <c r="AR875" s="167" t="str">
        <f t="shared" si="223"/>
        <v/>
      </c>
      <c r="AS875" s="167" t="str">
        <f t="shared" si="224"/>
        <v/>
      </c>
      <c r="AT875" s="167"/>
      <c r="AU875" s="167"/>
      <c r="AV875" s="167"/>
      <c r="AW875" s="167"/>
      <c r="AX875" s="167"/>
      <c r="AY875" s="167"/>
      <c r="AZ875" s="167"/>
      <c r="BA875" s="167"/>
      <c r="BB875" s="167"/>
      <c r="BC875" s="167"/>
      <c r="BD875" s="167"/>
      <c r="BE875" s="167"/>
      <c r="BF875" s="167"/>
      <c r="BG875" s="167"/>
      <c r="BH875" s="167"/>
      <c r="BI875" s="167"/>
      <c r="BJ875" s="167"/>
      <c r="BK875" s="167"/>
      <c r="BL875" s="167"/>
      <c r="BM875" s="167"/>
      <c r="BN875" s="167"/>
      <c r="BO875" s="167"/>
      <c r="BP875" s="167"/>
      <c r="BQ875" s="167"/>
      <c r="BR875" s="167"/>
      <c r="BS875" s="167"/>
      <c r="BT875" s="167"/>
      <c r="BU875" s="167"/>
      <c r="BV875" s="167"/>
      <c r="BW875" s="167"/>
      <c r="BX875" s="170"/>
      <c r="BY875" s="170"/>
      <c r="BZ875" s="170"/>
      <c r="CA875" s="170"/>
      <c r="CB875" s="170"/>
      <c r="CC875" s="170"/>
      <c r="CD875" s="170"/>
      <c r="CE875" s="170"/>
      <c r="CF875" s="170"/>
      <c r="CG875" s="171">
        <f t="shared" si="225"/>
        <v>0</v>
      </c>
      <c r="CH875" s="166"/>
      <c r="CI875" s="283"/>
      <c r="CJ875" s="172"/>
      <c r="CK875" s="154"/>
      <c r="CL875" s="154"/>
      <c r="CM875" s="154"/>
      <c r="CN875" s="154"/>
      <c r="CO875" s="154"/>
      <c r="CP875" s="273"/>
      <c r="CQ875" s="250"/>
      <c r="CR875" s="250"/>
      <c r="CS875" s="250"/>
      <c r="CT875" s="250"/>
      <c r="CU875" s="250"/>
      <c r="CV875" s="250"/>
      <c r="CW875" s="250"/>
      <c r="CX875" s="250"/>
      <c r="CY875" s="250" t="str">
        <f t="shared" si="226"/>
        <v/>
      </c>
      <c r="CZ875" s="178" t="str">
        <f t="shared" si="227"/>
        <v/>
      </c>
      <c r="DA875" s="178" t="str">
        <f t="shared" si="228"/>
        <v/>
      </c>
      <c r="DB875" s="243">
        <f t="shared" si="229"/>
        <v>0</v>
      </c>
      <c r="DC875" s="12">
        <f t="shared" si="230"/>
        <v>0</v>
      </c>
      <c r="DD875" s="271" t="str">
        <f t="shared" si="231"/>
        <v/>
      </c>
      <c r="DE875" s="271" t="str">
        <f t="shared" si="232"/>
        <v/>
      </c>
      <c r="DF875" s="167" t="str">
        <f t="shared" si="233"/>
        <v/>
      </c>
      <c r="DG875" s="271" t="str">
        <f t="shared" si="234"/>
        <v/>
      </c>
      <c r="DH875" s="243" t="str">
        <f t="shared" si="235"/>
        <v/>
      </c>
      <c r="DI875" s="281" t="str">
        <f t="shared" si="236"/>
        <v/>
      </c>
      <c r="DJ875" s="184"/>
      <c r="DK875" s="12" t="str">
        <f t="shared" si="237"/>
        <v/>
      </c>
      <c r="DL875" s="184"/>
      <c r="DM875" s="242" t="str">
        <f t="shared" si="238"/>
        <v/>
      </c>
      <c r="DN875" s="250">
        <f t="shared" si="239"/>
        <v>1</v>
      </c>
      <c r="DO875" s="250">
        <f t="shared" si="240"/>
        <v>1</v>
      </c>
      <c r="DP875" s="250">
        <f t="shared" si="241"/>
        <v>1</v>
      </c>
    </row>
    <row r="876" spans="3:120" ht="20.25" customHeight="1" x14ac:dyDescent="0.2">
      <c r="C876" s="282"/>
      <c r="G876" s="183"/>
      <c r="H876" s="271"/>
      <c r="I876" s="271"/>
      <c r="J876" s="271"/>
      <c r="K876" s="271"/>
      <c r="L876" s="185"/>
      <c r="M876" s="186"/>
      <c r="N876" s="187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53"/>
      <c r="Z876" s="153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53"/>
      <c r="AL876" s="153"/>
      <c r="AM876" s="178" t="str">
        <f t="shared" si="220"/>
        <v/>
      </c>
      <c r="AN876" s="178" t="str">
        <f t="shared" si="221"/>
        <v/>
      </c>
      <c r="AO876" s="214" t="str">
        <f t="shared" si="222"/>
        <v/>
      </c>
      <c r="AP876" s="168"/>
      <c r="AQ876" s="169"/>
      <c r="AR876" s="167" t="str">
        <f t="shared" si="223"/>
        <v/>
      </c>
      <c r="AS876" s="167" t="str">
        <f t="shared" si="224"/>
        <v/>
      </c>
      <c r="AT876" s="167"/>
      <c r="AU876" s="167"/>
      <c r="AV876" s="167"/>
      <c r="AW876" s="167"/>
      <c r="AX876" s="167"/>
      <c r="AY876" s="167"/>
      <c r="AZ876" s="167"/>
      <c r="BA876" s="167"/>
      <c r="BB876" s="167"/>
      <c r="BC876" s="167"/>
      <c r="BD876" s="167"/>
      <c r="BE876" s="167"/>
      <c r="BF876" s="167"/>
      <c r="BG876" s="167"/>
      <c r="BH876" s="167"/>
      <c r="BI876" s="167"/>
      <c r="BJ876" s="167"/>
      <c r="BK876" s="167"/>
      <c r="BL876" s="167"/>
      <c r="BM876" s="167"/>
      <c r="BN876" s="167"/>
      <c r="BO876" s="167"/>
      <c r="BP876" s="167"/>
      <c r="BQ876" s="167"/>
      <c r="BR876" s="167"/>
      <c r="BS876" s="167"/>
      <c r="BT876" s="167"/>
      <c r="BU876" s="167"/>
      <c r="BV876" s="167"/>
      <c r="BW876" s="167"/>
      <c r="BX876" s="170"/>
      <c r="BY876" s="170"/>
      <c r="BZ876" s="170"/>
      <c r="CA876" s="170"/>
      <c r="CB876" s="170"/>
      <c r="CC876" s="170"/>
      <c r="CD876" s="170"/>
      <c r="CE876" s="170"/>
      <c r="CF876" s="170"/>
      <c r="CG876" s="171">
        <f t="shared" si="225"/>
        <v>0</v>
      </c>
      <c r="CH876" s="166"/>
      <c r="CI876" s="283"/>
      <c r="CJ876" s="172"/>
      <c r="CK876" s="154"/>
      <c r="CL876" s="154"/>
      <c r="CM876" s="154"/>
      <c r="CN876" s="154"/>
      <c r="CO876" s="154"/>
      <c r="CP876" s="273"/>
      <c r="CQ876" s="250"/>
      <c r="CR876" s="250"/>
      <c r="CS876" s="250"/>
      <c r="CT876" s="250"/>
      <c r="CU876" s="250"/>
      <c r="CV876" s="250"/>
      <c r="CW876" s="250"/>
      <c r="CX876" s="250"/>
      <c r="CY876" s="250" t="str">
        <f t="shared" si="226"/>
        <v/>
      </c>
      <c r="CZ876" s="178" t="str">
        <f t="shared" si="227"/>
        <v/>
      </c>
      <c r="DA876" s="178" t="str">
        <f t="shared" si="228"/>
        <v/>
      </c>
      <c r="DB876" s="243">
        <f t="shared" si="229"/>
        <v>0</v>
      </c>
      <c r="DC876" s="12">
        <f t="shared" si="230"/>
        <v>0</v>
      </c>
      <c r="DD876" s="271" t="str">
        <f t="shared" si="231"/>
        <v/>
      </c>
      <c r="DE876" s="271" t="str">
        <f t="shared" si="232"/>
        <v/>
      </c>
      <c r="DF876" s="167" t="str">
        <f t="shared" si="233"/>
        <v/>
      </c>
      <c r="DG876" s="271" t="str">
        <f t="shared" si="234"/>
        <v/>
      </c>
      <c r="DH876" s="243" t="str">
        <f t="shared" si="235"/>
        <v/>
      </c>
      <c r="DI876" s="281" t="str">
        <f t="shared" si="236"/>
        <v/>
      </c>
      <c r="DJ876" s="184"/>
      <c r="DK876" s="12" t="str">
        <f t="shared" si="237"/>
        <v/>
      </c>
      <c r="DL876" s="184"/>
      <c r="DM876" s="242" t="str">
        <f t="shared" si="238"/>
        <v/>
      </c>
      <c r="DN876" s="250">
        <f t="shared" si="239"/>
        <v>1</v>
      </c>
      <c r="DO876" s="250">
        <f t="shared" si="240"/>
        <v>1</v>
      </c>
      <c r="DP876" s="250">
        <f t="shared" si="241"/>
        <v>1</v>
      </c>
    </row>
    <row r="877" spans="3:120" ht="20.25" customHeight="1" x14ac:dyDescent="0.2">
      <c r="C877" s="282"/>
      <c r="G877" s="183"/>
      <c r="H877" s="271"/>
      <c r="I877" s="271"/>
      <c r="J877" s="271"/>
      <c r="K877" s="271"/>
      <c r="L877" s="185"/>
      <c r="M877" s="186"/>
      <c r="N877" s="187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53"/>
      <c r="Z877" s="153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53"/>
      <c r="AL877" s="153"/>
      <c r="AM877" s="178" t="str">
        <f t="shared" si="220"/>
        <v/>
      </c>
      <c r="AN877" s="178" t="str">
        <f t="shared" si="221"/>
        <v/>
      </c>
      <c r="AO877" s="214" t="str">
        <f t="shared" si="222"/>
        <v/>
      </c>
      <c r="AP877" s="168"/>
      <c r="AQ877" s="169"/>
      <c r="AR877" s="167" t="str">
        <f t="shared" si="223"/>
        <v/>
      </c>
      <c r="AS877" s="167" t="str">
        <f t="shared" si="224"/>
        <v/>
      </c>
      <c r="AT877" s="167"/>
      <c r="AU877" s="167"/>
      <c r="AV877" s="167"/>
      <c r="AW877" s="167"/>
      <c r="AX877" s="167"/>
      <c r="AY877" s="167"/>
      <c r="AZ877" s="167"/>
      <c r="BA877" s="167"/>
      <c r="BB877" s="167"/>
      <c r="BC877" s="167"/>
      <c r="BD877" s="167"/>
      <c r="BE877" s="167"/>
      <c r="BF877" s="167"/>
      <c r="BG877" s="167"/>
      <c r="BH877" s="167"/>
      <c r="BI877" s="167"/>
      <c r="BJ877" s="167"/>
      <c r="BK877" s="167"/>
      <c r="BL877" s="167"/>
      <c r="BM877" s="167"/>
      <c r="BN877" s="167"/>
      <c r="BO877" s="167"/>
      <c r="BP877" s="167"/>
      <c r="BQ877" s="167"/>
      <c r="BR877" s="167"/>
      <c r="BS877" s="167"/>
      <c r="BT877" s="167"/>
      <c r="BU877" s="167"/>
      <c r="BV877" s="167"/>
      <c r="BW877" s="167"/>
      <c r="BX877" s="170"/>
      <c r="BY877" s="170"/>
      <c r="BZ877" s="170"/>
      <c r="CA877" s="170"/>
      <c r="CB877" s="170"/>
      <c r="CC877" s="170"/>
      <c r="CD877" s="170"/>
      <c r="CE877" s="170"/>
      <c r="CF877" s="170"/>
      <c r="CG877" s="171">
        <f t="shared" si="225"/>
        <v>0</v>
      </c>
      <c r="CH877" s="166"/>
      <c r="CI877" s="283"/>
      <c r="CJ877" s="172"/>
      <c r="CK877" s="154"/>
      <c r="CL877" s="154"/>
      <c r="CM877" s="154"/>
      <c r="CN877" s="154"/>
      <c r="CO877" s="154"/>
      <c r="CP877" s="273"/>
      <c r="CQ877" s="250"/>
      <c r="CR877" s="250"/>
      <c r="CS877" s="250"/>
      <c r="CT877" s="250"/>
      <c r="CU877" s="250"/>
      <c r="CV877" s="250"/>
      <c r="CW877" s="250"/>
      <c r="CX877" s="250"/>
      <c r="CY877" s="250" t="str">
        <f t="shared" si="226"/>
        <v/>
      </c>
      <c r="CZ877" s="178" t="str">
        <f t="shared" si="227"/>
        <v/>
      </c>
      <c r="DA877" s="178" t="str">
        <f t="shared" si="228"/>
        <v/>
      </c>
      <c r="DB877" s="243">
        <f t="shared" si="229"/>
        <v>0</v>
      </c>
      <c r="DC877" s="12">
        <f t="shared" si="230"/>
        <v>0</v>
      </c>
      <c r="DD877" s="271" t="str">
        <f t="shared" si="231"/>
        <v/>
      </c>
      <c r="DE877" s="271" t="str">
        <f t="shared" si="232"/>
        <v/>
      </c>
      <c r="DF877" s="167" t="str">
        <f t="shared" si="233"/>
        <v/>
      </c>
      <c r="DG877" s="271" t="str">
        <f t="shared" si="234"/>
        <v/>
      </c>
      <c r="DH877" s="243" t="str">
        <f t="shared" si="235"/>
        <v/>
      </c>
      <c r="DI877" s="281" t="str">
        <f t="shared" si="236"/>
        <v/>
      </c>
      <c r="DJ877" s="184"/>
      <c r="DK877" s="12" t="str">
        <f t="shared" si="237"/>
        <v/>
      </c>
      <c r="DL877" s="184"/>
      <c r="DM877" s="242" t="str">
        <f t="shared" si="238"/>
        <v/>
      </c>
      <c r="DN877" s="250">
        <f t="shared" si="239"/>
        <v>1</v>
      </c>
      <c r="DO877" s="250">
        <f t="shared" si="240"/>
        <v>1</v>
      </c>
      <c r="DP877" s="250">
        <f t="shared" si="241"/>
        <v>1</v>
      </c>
    </row>
    <row r="878" spans="3:120" ht="20.25" customHeight="1" x14ac:dyDescent="0.2">
      <c r="C878" s="282"/>
      <c r="G878" s="183"/>
      <c r="H878" s="271"/>
      <c r="I878" s="271"/>
      <c r="J878" s="271"/>
      <c r="K878" s="271"/>
      <c r="L878" s="185"/>
      <c r="M878" s="186"/>
      <c r="N878" s="187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53"/>
      <c r="Z878" s="153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53"/>
      <c r="AL878" s="153"/>
      <c r="AM878" s="178" t="str">
        <f t="shared" si="220"/>
        <v/>
      </c>
      <c r="AN878" s="178" t="str">
        <f t="shared" si="221"/>
        <v/>
      </c>
      <c r="AO878" s="214" t="str">
        <f t="shared" si="222"/>
        <v/>
      </c>
      <c r="AP878" s="168"/>
      <c r="AQ878" s="169"/>
      <c r="AR878" s="167" t="str">
        <f t="shared" si="223"/>
        <v/>
      </c>
      <c r="AS878" s="167" t="str">
        <f t="shared" si="224"/>
        <v/>
      </c>
      <c r="AT878" s="167"/>
      <c r="AU878" s="167"/>
      <c r="AV878" s="167"/>
      <c r="AW878" s="167"/>
      <c r="AX878" s="167"/>
      <c r="AY878" s="167"/>
      <c r="AZ878" s="167"/>
      <c r="BA878" s="167"/>
      <c r="BB878" s="167"/>
      <c r="BC878" s="167"/>
      <c r="BD878" s="167"/>
      <c r="BE878" s="167"/>
      <c r="BF878" s="167"/>
      <c r="BG878" s="167"/>
      <c r="BH878" s="167"/>
      <c r="BI878" s="167"/>
      <c r="BJ878" s="167"/>
      <c r="BK878" s="167"/>
      <c r="BL878" s="167"/>
      <c r="BM878" s="167"/>
      <c r="BN878" s="167"/>
      <c r="BO878" s="167"/>
      <c r="BP878" s="167"/>
      <c r="BQ878" s="167"/>
      <c r="BR878" s="167"/>
      <c r="BS878" s="167"/>
      <c r="BT878" s="167"/>
      <c r="BU878" s="167"/>
      <c r="BV878" s="167"/>
      <c r="BW878" s="167"/>
      <c r="BX878" s="170"/>
      <c r="BY878" s="170"/>
      <c r="BZ878" s="170"/>
      <c r="CA878" s="170"/>
      <c r="CB878" s="170"/>
      <c r="CC878" s="170"/>
      <c r="CD878" s="170"/>
      <c r="CE878" s="170"/>
      <c r="CF878" s="170"/>
      <c r="CG878" s="171">
        <f t="shared" si="225"/>
        <v>0</v>
      </c>
      <c r="CH878" s="166"/>
      <c r="CI878" s="283"/>
      <c r="CJ878" s="172"/>
      <c r="CK878" s="154"/>
      <c r="CL878" s="154"/>
      <c r="CM878" s="154"/>
      <c r="CN878" s="154"/>
      <c r="CO878" s="154"/>
      <c r="CP878" s="273"/>
      <c r="CQ878" s="250"/>
      <c r="CR878" s="250"/>
      <c r="CS878" s="250"/>
      <c r="CT878" s="250"/>
      <c r="CU878" s="250"/>
      <c r="CV878" s="250"/>
      <c r="CW878" s="250"/>
      <c r="CX878" s="250"/>
      <c r="CY878" s="250" t="str">
        <f t="shared" si="226"/>
        <v/>
      </c>
      <c r="CZ878" s="178" t="str">
        <f t="shared" si="227"/>
        <v/>
      </c>
      <c r="DA878" s="178" t="str">
        <f t="shared" si="228"/>
        <v/>
      </c>
      <c r="DB878" s="243">
        <f t="shared" si="229"/>
        <v>0</v>
      </c>
      <c r="DC878" s="12">
        <f t="shared" si="230"/>
        <v>0</v>
      </c>
      <c r="DD878" s="271" t="str">
        <f t="shared" si="231"/>
        <v/>
      </c>
      <c r="DE878" s="271" t="str">
        <f t="shared" si="232"/>
        <v/>
      </c>
      <c r="DF878" s="167" t="str">
        <f t="shared" si="233"/>
        <v/>
      </c>
      <c r="DG878" s="271" t="str">
        <f t="shared" si="234"/>
        <v/>
      </c>
      <c r="DH878" s="243" t="str">
        <f t="shared" si="235"/>
        <v/>
      </c>
      <c r="DI878" s="281" t="str">
        <f t="shared" si="236"/>
        <v/>
      </c>
      <c r="DJ878" s="184"/>
      <c r="DK878" s="12" t="str">
        <f t="shared" si="237"/>
        <v/>
      </c>
      <c r="DL878" s="184"/>
      <c r="DM878" s="242" t="str">
        <f t="shared" si="238"/>
        <v/>
      </c>
      <c r="DN878" s="250">
        <f t="shared" si="239"/>
        <v>1</v>
      </c>
      <c r="DO878" s="250">
        <f t="shared" si="240"/>
        <v>1</v>
      </c>
      <c r="DP878" s="250">
        <f t="shared" si="241"/>
        <v>1</v>
      </c>
    </row>
    <row r="879" spans="3:120" ht="20.25" customHeight="1" x14ac:dyDescent="0.2">
      <c r="C879" s="282"/>
      <c r="G879" s="183"/>
      <c r="H879" s="271"/>
      <c r="I879" s="271"/>
      <c r="J879" s="271"/>
      <c r="K879" s="271"/>
      <c r="L879" s="185"/>
      <c r="M879" s="186"/>
      <c r="N879" s="187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53"/>
      <c r="Z879" s="153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53"/>
      <c r="AL879" s="153"/>
      <c r="AM879" s="178" t="str">
        <f t="shared" si="220"/>
        <v/>
      </c>
      <c r="AN879" s="178" t="str">
        <f t="shared" si="221"/>
        <v/>
      </c>
      <c r="AO879" s="214" t="str">
        <f t="shared" si="222"/>
        <v/>
      </c>
      <c r="AP879" s="168"/>
      <c r="AQ879" s="169"/>
      <c r="AR879" s="167" t="str">
        <f t="shared" si="223"/>
        <v/>
      </c>
      <c r="AS879" s="167" t="str">
        <f t="shared" si="224"/>
        <v/>
      </c>
      <c r="AT879" s="167"/>
      <c r="AU879" s="167"/>
      <c r="AV879" s="167"/>
      <c r="AW879" s="167"/>
      <c r="AX879" s="167"/>
      <c r="AY879" s="167"/>
      <c r="AZ879" s="167"/>
      <c r="BA879" s="167"/>
      <c r="BB879" s="167"/>
      <c r="BC879" s="167"/>
      <c r="BD879" s="167"/>
      <c r="BE879" s="167"/>
      <c r="BF879" s="167"/>
      <c r="BG879" s="167"/>
      <c r="BH879" s="167"/>
      <c r="BI879" s="167"/>
      <c r="BJ879" s="167"/>
      <c r="BK879" s="167"/>
      <c r="BL879" s="167"/>
      <c r="BM879" s="167"/>
      <c r="BN879" s="167"/>
      <c r="BO879" s="167"/>
      <c r="BP879" s="167"/>
      <c r="BQ879" s="167"/>
      <c r="BR879" s="167"/>
      <c r="BS879" s="167"/>
      <c r="BT879" s="167"/>
      <c r="BU879" s="167"/>
      <c r="BV879" s="167"/>
      <c r="BW879" s="167"/>
      <c r="BX879" s="170"/>
      <c r="BY879" s="170"/>
      <c r="BZ879" s="170"/>
      <c r="CA879" s="170"/>
      <c r="CB879" s="170"/>
      <c r="CC879" s="170"/>
      <c r="CD879" s="170"/>
      <c r="CE879" s="170"/>
      <c r="CF879" s="170"/>
      <c r="CG879" s="171">
        <f t="shared" si="225"/>
        <v>0</v>
      </c>
      <c r="CH879" s="166"/>
      <c r="CI879" s="283"/>
      <c r="CJ879" s="172"/>
      <c r="CK879" s="154"/>
      <c r="CL879" s="154"/>
      <c r="CM879" s="154"/>
      <c r="CN879" s="154"/>
      <c r="CO879" s="154"/>
      <c r="CP879" s="273"/>
      <c r="CQ879" s="250"/>
      <c r="CR879" s="250"/>
      <c r="CS879" s="250"/>
      <c r="CT879" s="250"/>
      <c r="CU879" s="250"/>
      <c r="CV879" s="250"/>
      <c r="CW879" s="250"/>
      <c r="CX879" s="250"/>
      <c r="CY879" s="250" t="str">
        <f t="shared" si="226"/>
        <v/>
      </c>
      <c r="CZ879" s="178" t="str">
        <f t="shared" si="227"/>
        <v/>
      </c>
      <c r="DA879" s="178" t="str">
        <f t="shared" si="228"/>
        <v/>
      </c>
      <c r="DB879" s="243">
        <f t="shared" si="229"/>
        <v>0</v>
      </c>
      <c r="DC879" s="12">
        <f t="shared" si="230"/>
        <v>0</v>
      </c>
      <c r="DD879" s="271" t="str">
        <f t="shared" si="231"/>
        <v/>
      </c>
      <c r="DE879" s="271" t="str">
        <f t="shared" si="232"/>
        <v/>
      </c>
      <c r="DF879" s="167" t="str">
        <f t="shared" si="233"/>
        <v/>
      </c>
      <c r="DG879" s="271" t="str">
        <f t="shared" si="234"/>
        <v/>
      </c>
      <c r="DH879" s="243" t="str">
        <f t="shared" si="235"/>
        <v/>
      </c>
      <c r="DI879" s="281" t="str">
        <f t="shared" si="236"/>
        <v/>
      </c>
      <c r="DJ879" s="184"/>
      <c r="DK879" s="12" t="str">
        <f t="shared" si="237"/>
        <v/>
      </c>
      <c r="DL879" s="184"/>
      <c r="DM879" s="242" t="str">
        <f t="shared" si="238"/>
        <v/>
      </c>
      <c r="DN879" s="250">
        <f t="shared" si="239"/>
        <v>1</v>
      </c>
      <c r="DO879" s="250">
        <f t="shared" si="240"/>
        <v>1</v>
      </c>
      <c r="DP879" s="250">
        <f t="shared" si="241"/>
        <v>1</v>
      </c>
    </row>
    <row r="880" spans="3:120" ht="20.25" customHeight="1" x14ac:dyDescent="0.2">
      <c r="C880" s="282"/>
      <c r="G880" s="183"/>
      <c r="H880" s="271"/>
      <c r="I880" s="271"/>
      <c r="J880" s="271"/>
      <c r="K880" s="271"/>
      <c r="L880" s="185"/>
      <c r="M880" s="186"/>
      <c r="N880" s="187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53"/>
      <c r="Z880" s="153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53"/>
      <c r="AL880" s="153"/>
      <c r="AM880" s="178" t="str">
        <f t="shared" si="220"/>
        <v/>
      </c>
      <c r="AN880" s="178" t="str">
        <f t="shared" si="221"/>
        <v/>
      </c>
      <c r="AO880" s="214" t="str">
        <f t="shared" si="222"/>
        <v/>
      </c>
      <c r="AP880" s="168"/>
      <c r="AQ880" s="169"/>
      <c r="AR880" s="167" t="str">
        <f t="shared" si="223"/>
        <v/>
      </c>
      <c r="AS880" s="167" t="str">
        <f t="shared" si="224"/>
        <v/>
      </c>
      <c r="AT880" s="167"/>
      <c r="AU880" s="167"/>
      <c r="AV880" s="167"/>
      <c r="AW880" s="167"/>
      <c r="AX880" s="167"/>
      <c r="AY880" s="167"/>
      <c r="AZ880" s="167"/>
      <c r="BA880" s="167"/>
      <c r="BB880" s="167"/>
      <c r="BC880" s="167"/>
      <c r="BD880" s="167"/>
      <c r="BE880" s="167"/>
      <c r="BF880" s="167"/>
      <c r="BG880" s="167"/>
      <c r="BH880" s="167"/>
      <c r="BI880" s="167"/>
      <c r="BJ880" s="167"/>
      <c r="BK880" s="167"/>
      <c r="BL880" s="167"/>
      <c r="BM880" s="167"/>
      <c r="BN880" s="167"/>
      <c r="BO880" s="167"/>
      <c r="BP880" s="167"/>
      <c r="BQ880" s="167"/>
      <c r="BR880" s="167"/>
      <c r="BS880" s="167"/>
      <c r="BT880" s="167"/>
      <c r="BU880" s="167"/>
      <c r="BV880" s="167"/>
      <c r="BW880" s="167"/>
      <c r="BX880" s="170"/>
      <c r="BY880" s="170"/>
      <c r="BZ880" s="170"/>
      <c r="CA880" s="170"/>
      <c r="CB880" s="170"/>
      <c r="CC880" s="170"/>
      <c r="CD880" s="170"/>
      <c r="CE880" s="170"/>
      <c r="CF880" s="170"/>
      <c r="CG880" s="171">
        <f t="shared" si="225"/>
        <v>0</v>
      </c>
      <c r="CH880" s="166"/>
      <c r="CI880" s="283"/>
      <c r="CJ880" s="172"/>
      <c r="CK880" s="154"/>
      <c r="CL880" s="154"/>
      <c r="CM880" s="154"/>
      <c r="CN880" s="154"/>
      <c r="CO880" s="154"/>
      <c r="CP880" s="273"/>
      <c r="CQ880" s="250"/>
      <c r="CR880" s="250"/>
      <c r="CS880" s="250"/>
      <c r="CT880" s="250"/>
      <c r="CU880" s="250"/>
      <c r="CV880" s="250"/>
      <c r="CW880" s="250"/>
      <c r="CX880" s="250"/>
      <c r="CY880" s="250" t="str">
        <f t="shared" si="226"/>
        <v/>
      </c>
      <c r="CZ880" s="178" t="str">
        <f t="shared" si="227"/>
        <v/>
      </c>
      <c r="DA880" s="178" t="str">
        <f t="shared" si="228"/>
        <v/>
      </c>
      <c r="DB880" s="243">
        <f t="shared" si="229"/>
        <v>0</v>
      </c>
      <c r="DC880" s="12">
        <f t="shared" si="230"/>
        <v>0</v>
      </c>
      <c r="DD880" s="271" t="str">
        <f t="shared" si="231"/>
        <v/>
      </c>
      <c r="DE880" s="271" t="str">
        <f t="shared" si="232"/>
        <v/>
      </c>
      <c r="DF880" s="167" t="str">
        <f t="shared" si="233"/>
        <v/>
      </c>
      <c r="DG880" s="271" t="str">
        <f t="shared" si="234"/>
        <v/>
      </c>
      <c r="DH880" s="243" t="str">
        <f t="shared" si="235"/>
        <v/>
      </c>
      <c r="DI880" s="281" t="str">
        <f t="shared" si="236"/>
        <v/>
      </c>
      <c r="DJ880" s="184"/>
      <c r="DK880" s="12" t="str">
        <f t="shared" si="237"/>
        <v/>
      </c>
      <c r="DL880" s="184"/>
      <c r="DM880" s="242" t="str">
        <f t="shared" si="238"/>
        <v/>
      </c>
      <c r="DN880" s="250">
        <f t="shared" si="239"/>
        <v>1</v>
      </c>
      <c r="DO880" s="250">
        <f t="shared" si="240"/>
        <v>1</v>
      </c>
      <c r="DP880" s="250">
        <f t="shared" si="241"/>
        <v>1</v>
      </c>
    </row>
    <row r="881" spans="3:120" ht="20.25" customHeight="1" x14ac:dyDescent="0.2">
      <c r="C881" s="282"/>
      <c r="G881" s="183"/>
      <c r="H881" s="271"/>
      <c r="I881" s="271"/>
      <c r="J881" s="271"/>
      <c r="K881" s="271"/>
      <c r="L881" s="185"/>
      <c r="M881" s="186"/>
      <c r="N881" s="187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53"/>
      <c r="Z881" s="153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53"/>
      <c r="AL881" s="153"/>
      <c r="AM881" s="178" t="str">
        <f t="shared" si="220"/>
        <v/>
      </c>
      <c r="AN881" s="178" t="str">
        <f t="shared" si="221"/>
        <v/>
      </c>
      <c r="AO881" s="214" t="str">
        <f t="shared" si="222"/>
        <v/>
      </c>
      <c r="AP881" s="168"/>
      <c r="AQ881" s="169"/>
      <c r="AR881" s="167" t="str">
        <f t="shared" si="223"/>
        <v/>
      </c>
      <c r="AS881" s="167" t="str">
        <f t="shared" si="224"/>
        <v/>
      </c>
      <c r="AT881" s="167"/>
      <c r="AU881" s="167"/>
      <c r="AV881" s="167"/>
      <c r="AW881" s="167"/>
      <c r="AX881" s="167"/>
      <c r="AY881" s="167"/>
      <c r="AZ881" s="167"/>
      <c r="BA881" s="167"/>
      <c r="BB881" s="167"/>
      <c r="BC881" s="167"/>
      <c r="BD881" s="167"/>
      <c r="BE881" s="167"/>
      <c r="BF881" s="167"/>
      <c r="BG881" s="167"/>
      <c r="BH881" s="167"/>
      <c r="BI881" s="167"/>
      <c r="BJ881" s="167"/>
      <c r="BK881" s="167"/>
      <c r="BL881" s="167"/>
      <c r="BM881" s="167"/>
      <c r="BN881" s="167"/>
      <c r="BO881" s="167"/>
      <c r="BP881" s="167"/>
      <c r="BQ881" s="167"/>
      <c r="BR881" s="167"/>
      <c r="BS881" s="167"/>
      <c r="BT881" s="167"/>
      <c r="BU881" s="167"/>
      <c r="BV881" s="167"/>
      <c r="BW881" s="167"/>
      <c r="BX881" s="170"/>
      <c r="BY881" s="170"/>
      <c r="BZ881" s="170"/>
      <c r="CA881" s="170"/>
      <c r="CB881" s="170"/>
      <c r="CC881" s="170"/>
      <c r="CD881" s="170"/>
      <c r="CE881" s="170"/>
      <c r="CF881" s="170"/>
      <c r="CG881" s="171">
        <f t="shared" si="225"/>
        <v>0</v>
      </c>
      <c r="CH881" s="166"/>
      <c r="CI881" s="283"/>
      <c r="CJ881" s="172"/>
      <c r="CK881" s="154"/>
      <c r="CL881" s="154"/>
      <c r="CM881" s="154"/>
      <c r="CN881" s="154"/>
      <c r="CO881" s="154"/>
      <c r="CP881" s="273"/>
      <c r="CQ881" s="250"/>
      <c r="CR881" s="250"/>
      <c r="CS881" s="250"/>
      <c r="CT881" s="250"/>
      <c r="CU881" s="250"/>
      <c r="CV881" s="250"/>
      <c r="CW881" s="250"/>
      <c r="CX881" s="250"/>
      <c r="CY881" s="250" t="str">
        <f t="shared" si="226"/>
        <v/>
      </c>
      <c r="CZ881" s="178" t="str">
        <f t="shared" si="227"/>
        <v/>
      </c>
      <c r="DA881" s="178" t="str">
        <f t="shared" si="228"/>
        <v/>
      </c>
      <c r="DB881" s="243">
        <f t="shared" si="229"/>
        <v>0</v>
      </c>
      <c r="DC881" s="12">
        <f t="shared" si="230"/>
        <v>0</v>
      </c>
      <c r="DD881" s="271" t="str">
        <f t="shared" si="231"/>
        <v/>
      </c>
      <c r="DE881" s="271" t="str">
        <f t="shared" si="232"/>
        <v/>
      </c>
      <c r="DF881" s="167" t="str">
        <f t="shared" si="233"/>
        <v/>
      </c>
      <c r="DG881" s="271" t="str">
        <f t="shared" si="234"/>
        <v/>
      </c>
      <c r="DH881" s="243" t="str">
        <f t="shared" si="235"/>
        <v/>
      </c>
      <c r="DI881" s="281" t="str">
        <f t="shared" si="236"/>
        <v/>
      </c>
      <c r="DJ881" s="184"/>
      <c r="DK881" s="12" t="str">
        <f t="shared" si="237"/>
        <v/>
      </c>
      <c r="DL881" s="184"/>
      <c r="DM881" s="242" t="str">
        <f t="shared" si="238"/>
        <v/>
      </c>
      <c r="DN881" s="250">
        <f t="shared" si="239"/>
        <v>1</v>
      </c>
      <c r="DO881" s="250">
        <f t="shared" si="240"/>
        <v>1</v>
      </c>
      <c r="DP881" s="250">
        <f t="shared" si="241"/>
        <v>1</v>
      </c>
    </row>
    <row r="882" spans="3:120" ht="20.25" customHeight="1" x14ac:dyDescent="0.2">
      <c r="C882" s="282"/>
      <c r="G882" s="183"/>
      <c r="H882" s="271"/>
      <c r="I882" s="271"/>
      <c r="J882" s="271"/>
      <c r="K882" s="271"/>
      <c r="L882" s="185"/>
      <c r="M882" s="186"/>
      <c r="N882" s="187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53"/>
      <c r="Z882" s="153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53"/>
      <c r="AL882" s="153"/>
      <c r="AM882" s="178" t="str">
        <f t="shared" si="220"/>
        <v/>
      </c>
      <c r="AN882" s="178" t="str">
        <f t="shared" si="221"/>
        <v/>
      </c>
      <c r="AO882" s="214" t="str">
        <f t="shared" si="222"/>
        <v/>
      </c>
      <c r="AP882" s="168"/>
      <c r="AQ882" s="169"/>
      <c r="AR882" s="167" t="str">
        <f t="shared" si="223"/>
        <v/>
      </c>
      <c r="AS882" s="167" t="str">
        <f t="shared" si="224"/>
        <v/>
      </c>
      <c r="AT882" s="167"/>
      <c r="AU882" s="167"/>
      <c r="AV882" s="167"/>
      <c r="AW882" s="167"/>
      <c r="AX882" s="167"/>
      <c r="AY882" s="167"/>
      <c r="AZ882" s="167"/>
      <c r="BA882" s="167"/>
      <c r="BB882" s="167"/>
      <c r="BC882" s="167"/>
      <c r="BD882" s="167"/>
      <c r="BE882" s="167"/>
      <c r="BF882" s="167"/>
      <c r="BG882" s="167"/>
      <c r="BH882" s="167"/>
      <c r="BI882" s="167"/>
      <c r="BJ882" s="167"/>
      <c r="BK882" s="167"/>
      <c r="BL882" s="167"/>
      <c r="BM882" s="167"/>
      <c r="BN882" s="167"/>
      <c r="BO882" s="167"/>
      <c r="BP882" s="167"/>
      <c r="BQ882" s="167"/>
      <c r="BR882" s="167"/>
      <c r="BS882" s="167"/>
      <c r="BT882" s="167"/>
      <c r="BU882" s="167"/>
      <c r="BV882" s="167"/>
      <c r="BW882" s="167"/>
      <c r="BX882" s="170"/>
      <c r="BY882" s="170"/>
      <c r="BZ882" s="170"/>
      <c r="CA882" s="170"/>
      <c r="CB882" s="170"/>
      <c r="CC882" s="170"/>
      <c r="CD882" s="170"/>
      <c r="CE882" s="170"/>
      <c r="CF882" s="170"/>
      <c r="CG882" s="171">
        <f t="shared" si="225"/>
        <v>0</v>
      </c>
      <c r="CH882" s="166"/>
      <c r="CI882" s="283"/>
      <c r="CJ882" s="172"/>
      <c r="CK882" s="154"/>
      <c r="CL882" s="154"/>
      <c r="CM882" s="154"/>
      <c r="CN882" s="154"/>
      <c r="CO882" s="154"/>
      <c r="CP882" s="273"/>
      <c r="CQ882" s="250"/>
      <c r="CR882" s="250"/>
      <c r="CS882" s="250"/>
      <c r="CT882" s="250"/>
      <c r="CU882" s="250"/>
      <c r="CV882" s="250"/>
      <c r="CW882" s="250"/>
      <c r="CX882" s="250"/>
      <c r="CY882" s="250" t="str">
        <f t="shared" si="226"/>
        <v/>
      </c>
      <c r="CZ882" s="178" t="str">
        <f t="shared" si="227"/>
        <v/>
      </c>
      <c r="DA882" s="178" t="str">
        <f t="shared" si="228"/>
        <v/>
      </c>
      <c r="DB882" s="243">
        <f t="shared" si="229"/>
        <v>0</v>
      </c>
      <c r="DC882" s="12">
        <f t="shared" si="230"/>
        <v>0</v>
      </c>
      <c r="DD882" s="271" t="str">
        <f t="shared" si="231"/>
        <v/>
      </c>
      <c r="DE882" s="271" t="str">
        <f t="shared" si="232"/>
        <v/>
      </c>
      <c r="DF882" s="167" t="str">
        <f t="shared" si="233"/>
        <v/>
      </c>
      <c r="DG882" s="271" t="str">
        <f t="shared" si="234"/>
        <v/>
      </c>
      <c r="DH882" s="243" t="str">
        <f t="shared" si="235"/>
        <v/>
      </c>
      <c r="DI882" s="281" t="str">
        <f t="shared" si="236"/>
        <v/>
      </c>
      <c r="DJ882" s="184"/>
      <c r="DK882" s="12" t="str">
        <f t="shared" si="237"/>
        <v/>
      </c>
      <c r="DL882" s="184"/>
      <c r="DM882" s="242" t="str">
        <f t="shared" si="238"/>
        <v/>
      </c>
      <c r="DN882" s="250">
        <f t="shared" si="239"/>
        <v>1</v>
      </c>
      <c r="DO882" s="250">
        <f t="shared" si="240"/>
        <v>1</v>
      </c>
      <c r="DP882" s="250">
        <f t="shared" si="241"/>
        <v>1</v>
      </c>
    </row>
    <row r="883" spans="3:120" ht="20.25" customHeight="1" x14ac:dyDescent="0.2">
      <c r="C883" s="282"/>
      <c r="G883" s="183"/>
      <c r="H883" s="271"/>
      <c r="I883" s="271"/>
      <c r="J883" s="271"/>
      <c r="K883" s="271"/>
      <c r="L883" s="185"/>
      <c r="M883" s="186"/>
      <c r="N883" s="187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53"/>
      <c r="Z883" s="153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53"/>
      <c r="AL883" s="153"/>
      <c r="AM883" s="178" t="str">
        <f t="shared" si="220"/>
        <v/>
      </c>
      <c r="AN883" s="178" t="str">
        <f t="shared" si="221"/>
        <v/>
      </c>
      <c r="AO883" s="214" t="str">
        <f t="shared" si="222"/>
        <v/>
      </c>
      <c r="AP883" s="168"/>
      <c r="AQ883" s="169"/>
      <c r="AR883" s="167" t="str">
        <f t="shared" si="223"/>
        <v/>
      </c>
      <c r="AS883" s="167" t="str">
        <f t="shared" si="224"/>
        <v/>
      </c>
      <c r="AT883" s="167"/>
      <c r="AU883" s="167"/>
      <c r="AV883" s="167"/>
      <c r="AW883" s="167"/>
      <c r="AX883" s="167"/>
      <c r="AY883" s="167"/>
      <c r="AZ883" s="167"/>
      <c r="BA883" s="167"/>
      <c r="BB883" s="167"/>
      <c r="BC883" s="167"/>
      <c r="BD883" s="167"/>
      <c r="BE883" s="167"/>
      <c r="BF883" s="167"/>
      <c r="BG883" s="167"/>
      <c r="BH883" s="167"/>
      <c r="BI883" s="167"/>
      <c r="BJ883" s="167"/>
      <c r="BK883" s="167"/>
      <c r="BL883" s="167"/>
      <c r="BM883" s="167"/>
      <c r="BN883" s="167"/>
      <c r="BO883" s="167"/>
      <c r="BP883" s="167"/>
      <c r="BQ883" s="167"/>
      <c r="BR883" s="167"/>
      <c r="BS883" s="167"/>
      <c r="BT883" s="167"/>
      <c r="BU883" s="167"/>
      <c r="BV883" s="167"/>
      <c r="BW883" s="167"/>
      <c r="BX883" s="170"/>
      <c r="BY883" s="170"/>
      <c r="BZ883" s="170"/>
      <c r="CA883" s="170"/>
      <c r="CB883" s="170"/>
      <c r="CC883" s="170"/>
      <c r="CD883" s="170"/>
      <c r="CE883" s="170"/>
      <c r="CF883" s="170"/>
      <c r="CG883" s="171">
        <f t="shared" si="225"/>
        <v>0</v>
      </c>
      <c r="CH883" s="166"/>
      <c r="CI883" s="283"/>
      <c r="CJ883" s="172"/>
      <c r="CK883" s="154"/>
      <c r="CL883" s="154"/>
      <c r="CM883" s="154"/>
      <c r="CN883" s="154"/>
      <c r="CO883" s="154"/>
      <c r="CP883" s="273"/>
      <c r="CQ883" s="250"/>
      <c r="CR883" s="250"/>
      <c r="CS883" s="250"/>
      <c r="CT883" s="250"/>
      <c r="CU883" s="250"/>
      <c r="CV883" s="250"/>
      <c r="CW883" s="250"/>
      <c r="CX883" s="250"/>
      <c r="CY883" s="250" t="str">
        <f t="shared" si="226"/>
        <v/>
      </c>
      <c r="CZ883" s="178" t="str">
        <f t="shared" si="227"/>
        <v/>
      </c>
      <c r="DA883" s="178" t="str">
        <f t="shared" si="228"/>
        <v/>
      </c>
      <c r="DB883" s="243">
        <f t="shared" si="229"/>
        <v>0</v>
      </c>
      <c r="DC883" s="12">
        <f t="shared" si="230"/>
        <v>0</v>
      </c>
      <c r="DD883" s="271" t="str">
        <f t="shared" si="231"/>
        <v/>
      </c>
      <c r="DE883" s="271" t="str">
        <f t="shared" si="232"/>
        <v/>
      </c>
      <c r="DF883" s="167" t="str">
        <f t="shared" si="233"/>
        <v/>
      </c>
      <c r="DG883" s="271" t="str">
        <f t="shared" si="234"/>
        <v/>
      </c>
      <c r="DH883" s="243" t="str">
        <f t="shared" si="235"/>
        <v/>
      </c>
      <c r="DI883" s="281" t="str">
        <f t="shared" si="236"/>
        <v/>
      </c>
      <c r="DJ883" s="184"/>
      <c r="DK883" s="12" t="str">
        <f t="shared" si="237"/>
        <v/>
      </c>
      <c r="DL883" s="184"/>
      <c r="DM883" s="242" t="str">
        <f t="shared" si="238"/>
        <v/>
      </c>
      <c r="DN883" s="250">
        <f t="shared" si="239"/>
        <v>1</v>
      </c>
      <c r="DO883" s="250">
        <f t="shared" si="240"/>
        <v>1</v>
      </c>
      <c r="DP883" s="250">
        <f t="shared" si="241"/>
        <v>1</v>
      </c>
    </row>
    <row r="884" spans="3:120" ht="20.25" customHeight="1" x14ac:dyDescent="0.2">
      <c r="C884" s="282"/>
      <c r="G884" s="183"/>
      <c r="H884" s="271"/>
      <c r="I884" s="271"/>
      <c r="J884" s="271"/>
      <c r="K884" s="271"/>
      <c r="L884" s="185"/>
      <c r="M884" s="186"/>
      <c r="N884" s="187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53"/>
      <c r="Z884" s="153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53"/>
      <c r="AL884" s="153"/>
      <c r="AM884" s="178" t="str">
        <f t="shared" si="220"/>
        <v/>
      </c>
      <c r="AN884" s="178" t="str">
        <f t="shared" si="221"/>
        <v/>
      </c>
      <c r="AO884" s="214" t="str">
        <f t="shared" si="222"/>
        <v/>
      </c>
      <c r="AP884" s="168"/>
      <c r="AQ884" s="169"/>
      <c r="AR884" s="167" t="str">
        <f t="shared" si="223"/>
        <v/>
      </c>
      <c r="AS884" s="167" t="str">
        <f t="shared" si="224"/>
        <v/>
      </c>
      <c r="AT884" s="167"/>
      <c r="AU884" s="167"/>
      <c r="AV884" s="167"/>
      <c r="AW884" s="167"/>
      <c r="AX884" s="167"/>
      <c r="AY884" s="167"/>
      <c r="AZ884" s="167"/>
      <c r="BA884" s="167"/>
      <c r="BB884" s="167"/>
      <c r="BC884" s="167"/>
      <c r="BD884" s="167"/>
      <c r="BE884" s="167"/>
      <c r="BF884" s="167"/>
      <c r="BG884" s="167"/>
      <c r="BH884" s="167"/>
      <c r="BI884" s="167"/>
      <c r="BJ884" s="167"/>
      <c r="BK884" s="167"/>
      <c r="BL884" s="167"/>
      <c r="BM884" s="167"/>
      <c r="BN884" s="167"/>
      <c r="BO884" s="167"/>
      <c r="BP884" s="167"/>
      <c r="BQ884" s="167"/>
      <c r="BR884" s="167"/>
      <c r="BS884" s="167"/>
      <c r="BT884" s="167"/>
      <c r="BU884" s="167"/>
      <c r="BV884" s="167"/>
      <c r="BW884" s="167"/>
      <c r="BX884" s="170"/>
      <c r="BY884" s="170"/>
      <c r="BZ884" s="170"/>
      <c r="CA884" s="170"/>
      <c r="CB884" s="170"/>
      <c r="CC884" s="170"/>
      <c r="CD884" s="170"/>
      <c r="CE884" s="170"/>
      <c r="CF884" s="170"/>
      <c r="CG884" s="171">
        <f t="shared" si="225"/>
        <v>0</v>
      </c>
      <c r="CH884" s="166"/>
      <c r="CI884" s="283"/>
      <c r="CJ884" s="172"/>
      <c r="CK884" s="154"/>
      <c r="CL884" s="154"/>
      <c r="CM884" s="154"/>
      <c r="CN884" s="154"/>
      <c r="CO884" s="154"/>
      <c r="CP884" s="273"/>
      <c r="CQ884" s="250"/>
      <c r="CR884" s="250"/>
      <c r="CS884" s="250"/>
      <c r="CT884" s="250"/>
      <c r="CU884" s="250"/>
      <c r="CV884" s="250"/>
      <c r="CW884" s="250"/>
      <c r="CX884" s="250"/>
      <c r="CY884" s="250" t="str">
        <f t="shared" si="226"/>
        <v/>
      </c>
      <c r="CZ884" s="178" t="str">
        <f t="shared" si="227"/>
        <v/>
      </c>
      <c r="DA884" s="178" t="str">
        <f t="shared" si="228"/>
        <v/>
      </c>
      <c r="DB884" s="243">
        <f t="shared" si="229"/>
        <v>0</v>
      </c>
      <c r="DC884" s="12">
        <f t="shared" si="230"/>
        <v>0</v>
      </c>
      <c r="DD884" s="271" t="str">
        <f t="shared" si="231"/>
        <v/>
      </c>
      <c r="DE884" s="271" t="str">
        <f t="shared" si="232"/>
        <v/>
      </c>
      <c r="DF884" s="167" t="str">
        <f t="shared" si="233"/>
        <v/>
      </c>
      <c r="DG884" s="271" t="str">
        <f t="shared" si="234"/>
        <v/>
      </c>
      <c r="DH884" s="243" t="str">
        <f t="shared" si="235"/>
        <v/>
      </c>
      <c r="DI884" s="281" t="str">
        <f t="shared" si="236"/>
        <v/>
      </c>
      <c r="DJ884" s="184"/>
      <c r="DK884" s="12" t="str">
        <f t="shared" si="237"/>
        <v/>
      </c>
      <c r="DL884" s="184"/>
      <c r="DM884" s="242" t="str">
        <f t="shared" si="238"/>
        <v/>
      </c>
      <c r="DN884" s="250">
        <f t="shared" si="239"/>
        <v>1</v>
      </c>
      <c r="DO884" s="250">
        <f t="shared" si="240"/>
        <v>1</v>
      </c>
      <c r="DP884" s="250">
        <f t="shared" si="241"/>
        <v>1</v>
      </c>
    </row>
    <row r="885" spans="3:120" ht="20.25" customHeight="1" x14ac:dyDescent="0.2">
      <c r="C885" s="282"/>
      <c r="G885" s="183"/>
      <c r="H885" s="271"/>
      <c r="I885" s="271"/>
      <c r="J885" s="271"/>
      <c r="K885" s="271"/>
      <c r="L885" s="185"/>
      <c r="M885" s="186"/>
      <c r="N885" s="187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53"/>
      <c r="Z885" s="153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53"/>
      <c r="AL885" s="153"/>
      <c r="AM885" s="178" t="str">
        <f t="shared" si="220"/>
        <v/>
      </c>
      <c r="AN885" s="178" t="str">
        <f t="shared" si="221"/>
        <v/>
      </c>
      <c r="AO885" s="214" t="str">
        <f t="shared" si="222"/>
        <v/>
      </c>
      <c r="AP885" s="168"/>
      <c r="AQ885" s="169"/>
      <c r="AR885" s="167" t="str">
        <f t="shared" si="223"/>
        <v/>
      </c>
      <c r="AS885" s="167" t="str">
        <f t="shared" si="224"/>
        <v/>
      </c>
      <c r="AT885" s="167"/>
      <c r="AU885" s="167"/>
      <c r="AV885" s="167"/>
      <c r="AW885" s="167"/>
      <c r="AX885" s="167"/>
      <c r="AY885" s="167"/>
      <c r="AZ885" s="167"/>
      <c r="BA885" s="167"/>
      <c r="BB885" s="167"/>
      <c r="BC885" s="167"/>
      <c r="BD885" s="167"/>
      <c r="BE885" s="167"/>
      <c r="BF885" s="167"/>
      <c r="BG885" s="167"/>
      <c r="BH885" s="167"/>
      <c r="BI885" s="167"/>
      <c r="BJ885" s="167"/>
      <c r="BK885" s="167"/>
      <c r="BL885" s="167"/>
      <c r="BM885" s="167"/>
      <c r="BN885" s="167"/>
      <c r="BO885" s="167"/>
      <c r="BP885" s="167"/>
      <c r="BQ885" s="167"/>
      <c r="BR885" s="167"/>
      <c r="BS885" s="167"/>
      <c r="BT885" s="167"/>
      <c r="BU885" s="167"/>
      <c r="BV885" s="167"/>
      <c r="BW885" s="167"/>
      <c r="BX885" s="170"/>
      <c r="BY885" s="170"/>
      <c r="BZ885" s="170"/>
      <c r="CA885" s="170"/>
      <c r="CB885" s="170"/>
      <c r="CC885" s="170"/>
      <c r="CD885" s="170"/>
      <c r="CE885" s="170"/>
      <c r="CF885" s="170"/>
      <c r="CG885" s="171">
        <f t="shared" si="225"/>
        <v>0</v>
      </c>
      <c r="CH885" s="166"/>
      <c r="CI885" s="283"/>
      <c r="CJ885" s="172"/>
      <c r="CK885" s="154"/>
      <c r="CL885" s="154"/>
      <c r="CM885" s="154"/>
      <c r="CN885" s="154"/>
      <c r="CO885" s="154"/>
      <c r="CP885" s="273"/>
      <c r="CQ885" s="250"/>
      <c r="CR885" s="250"/>
      <c r="CS885" s="250"/>
      <c r="CT885" s="250"/>
      <c r="CU885" s="250"/>
      <c r="CV885" s="250"/>
      <c r="CW885" s="250"/>
      <c r="CX885" s="250"/>
      <c r="CY885" s="250" t="str">
        <f t="shared" si="226"/>
        <v/>
      </c>
      <c r="CZ885" s="178" t="str">
        <f t="shared" si="227"/>
        <v/>
      </c>
      <c r="DA885" s="178" t="str">
        <f t="shared" si="228"/>
        <v/>
      </c>
      <c r="DB885" s="243">
        <f t="shared" si="229"/>
        <v>0</v>
      </c>
      <c r="DC885" s="12">
        <f t="shared" si="230"/>
        <v>0</v>
      </c>
      <c r="DD885" s="271" t="str">
        <f t="shared" si="231"/>
        <v/>
      </c>
      <c r="DE885" s="271" t="str">
        <f t="shared" si="232"/>
        <v/>
      </c>
      <c r="DF885" s="167" t="str">
        <f t="shared" si="233"/>
        <v/>
      </c>
      <c r="DG885" s="271" t="str">
        <f t="shared" si="234"/>
        <v/>
      </c>
      <c r="DH885" s="243" t="str">
        <f t="shared" si="235"/>
        <v/>
      </c>
      <c r="DI885" s="281" t="str">
        <f t="shared" si="236"/>
        <v/>
      </c>
      <c r="DJ885" s="184"/>
      <c r="DK885" s="12" t="str">
        <f t="shared" si="237"/>
        <v/>
      </c>
      <c r="DL885" s="184"/>
      <c r="DM885" s="242" t="str">
        <f t="shared" si="238"/>
        <v/>
      </c>
      <c r="DN885" s="250">
        <f t="shared" si="239"/>
        <v>1</v>
      </c>
      <c r="DO885" s="250">
        <f t="shared" si="240"/>
        <v>1</v>
      </c>
      <c r="DP885" s="250">
        <f t="shared" si="241"/>
        <v>1</v>
      </c>
    </row>
    <row r="886" spans="3:120" ht="20.25" customHeight="1" x14ac:dyDescent="0.2">
      <c r="C886" s="282"/>
      <c r="G886" s="183"/>
      <c r="H886" s="271"/>
      <c r="I886" s="271"/>
      <c r="J886" s="271"/>
      <c r="K886" s="271"/>
      <c r="L886" s="185"/>
      <c r="M886" s="186"/>
      <c r="N886" s="187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53"/>
      <c r="Z886" s="153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53"/>
      <c r="AL886" s="153"/>
      <c r="AM886" s="178" t="str">
        <f t="shared" si="220"/>
        <v/>
      </c>
      <c r="AN886" s="178" t="str">
        <f t="shared" si="221"/>
        <v/>
      </c>
      <c r="AO886" s="214" t="str">
        <f t="shared" si="222"/>
        <v/>
      </c>
      <c r="AP886" s="168"/>
      <c r="AQ886" s="169"/>
      <c r="AR886" s="167" t="str">
        <f t="shared" si="223"/>
        <v/>
      </c>
      <c r="AS886" s="167" t="str">
        <f t="shared" si="224"/>
        <v/>
      </c>
      <c r="AT886" s="167"/>
      <c r="AU886" s="167"/>
      <c r="AV886" s="167"/>
      <c r="AW886" s="167"/>
      <c r="AX886" s="167"/>
      <c r="AY886" s="167"/>
      <c r="AZ886" s="167"/>
      <c r="BA886" s="167"/>
      <c r="BB886" s="167"/>
      <c r="BC886" s="167"/>
      <c r="BD886" s="167"/>
      <c r="BE886" s="167"/>
      <c r="BF886" s="167"/>
      <c r="BG886" s="167"/>
      <c r="BH886" s="167"/>
      <c r="BI886" s="167"/>
      <c r="BJ886" s="167"/>
      <c r="BK886" s="167"/>
      <c r="BL886" s="167"/>
      <c r="BM886" s="167"/>
      <c r="BN886" s="167"/>
      <c r="BO886" s="167"/>
      <c r="BP886" s="167"/>
      <c r="BQ886" s="167"/>
      <c r="BR886" s="167"/>
      <c r="BS886" s="167"/>
      <c r="BT886" s="167"/>
      <c r="BU886" s="167"/>
      <c r="BV886" s="167"/>
      <c r="BW886" s="167"/>
      <c r="BX886" s="170"/>
      <c r="BY886" s="170"/>
      <c r="BZ886" s="170"/>
      <c r="CA886" s="170"/>
      <c r="CB886" s="170"/>
      <c r="CC886" s="170"/>
      <c r="CD886" s="170"/>
      <c r="CE886" s="170"/>
      <c r="CF886" s="170"/>
      <c r="CG886" s="171">
        <f t="shared" si="225"/>
        <v>0</v>
      </c>
      <c r="CH886" s="166"/>
      <c r="CI886" s="283"/>
      <c r="CJ886" s="172"/>
      <c r="CK886" s="154"/>
      <c r="CL886" s="154"/>
      <c r="CM886" s="154"/>
      <c r="CN886" s="154"/>
      <c r="CO886" s="154"/>
      <c r="CP886" s="273"/>
      <c r="CQ886" s="250"/>
      <c r="CR886" s="250"/>
      <c r="CS886" s="250"/>
      <c r="CT886" s="250"/>
      <c r="CU886" s="250"/>
      <c r="CV886" s="250"/>
      <c r="CW886" s="250"/>
      <c r="CX886" s="250"/>
      <c r="CY886" s="250" t="str">
        <f t="shared" si="226"/>
        <v/>
      </c>
      <c r="CZ886" s="178" t="str">
        <f t="shared" si="227"/>
        <v/>
      </c>
      <c r="DA886" s="178" t="str">
        <f t="shared" si="228"/>
        <v/>
      </c>
      <c r="DB886" s="243">
        <f t="shared" si="229"/>
        <v>0</v>
      </c>
      <c r="DC886" s="12">
        <f t="shared" si="230"/>
        <v>0</v>
      </c>
      <c r="DD886" s="271" t="str">
        <f t="shared" si="231"/>
        <v/>
      </c>
      <c r="DE886" s="271" t="str">
        <f t="shared" si="232"/>
        <v/>
      </c>
      <c r="DF886" s="167" t="str">
        <f t="shared" si="233"/>
        <v/>
      </c>
      <c r="DG886" s="271" t="str">
        <f t="shared" si="234"/>
        <v/>
      </c>
      <c r="DH886" s="243" t="str">
        <f t="shared" si="235"/>
        <v/>
      </c>
      <c r="DI886" s="281" t="str">
        <f t="shared" si="236"/>
        <v/>
      </c>
      <c r="DJ886" s="184"/>
      <c r="DK886" s="12" t="str">
        <f t="shared" si="237"/>
        <v/>
      </c>
      <c r="DL886" s="184"/>
      <c r="DM886" s="242" t="str">
        <f t="shared" si="238"/>
        <v/>
      </c>
      <c r="DN886" s="250">
        <f t="shared" si="239"/>
        <v>1</v>
      </c>
      <c r="DO886" s="250">
        <f t="shared" si="240"/>
        <v>1</v>
      </c>
      <c r="DP886" s="250">
        <f t="shared" si="241"/>
        <v>1</v>
      </c>
    </row>
    <row r="887" spans="3:120" ht="20.25" customHeight="1" x14ac:dyDescent="0.2">
      <c r="C887" s="282"/>
      <c r="G887" s="183"/>
      <c r="H887" s="271"/>
      <c r="I887" s="271"/>
      <c r="J887" s="271"/>
      <c r="K887" s="271"/>
      <c r="L887" s="185"/>
      <c r="M887" s="186"/>
      <c r="N887" s="187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53"/>
      <c r="Z887" s="153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53"/>
      <c r="AL887" s="153"/>
      <c r="AM887" s="178" t="str">
        <f t="shared" si="220"/>
        <v/>
      </c>
      <c r="AN887" s="178" t="str">
        <f t="shared" si="221"/>
        <v/>
      </c>
      <c r="AO887" s="214" t="str">
        <f t="shared" si="222"/>
        <v/>
      </c>
      <c r="AP887" s="168"/>
      <c r="AQ887" s="169"/>
      <c r="AR887" s="167" t="str">
        <f t="shared" si="223"/>
        <v/>
      </c>
      <c r="AS887" s="167" t="str">
        <f t="shared" si="224"/>
        <v/>
      </c>
      <c r="AT887" s="167"/>
      <c r="AU887" s="167"/>
      <c r="AV887" s="167"/>
      <c r="AW887" s="167"/>
      <c r="AX887" s="167"/>
      <c r="AY887" s="167"/>
      <c r="AZ887" s="167"/>
      <c r="BA887" s="167"/>
      <c r="BB887" s="167"/>
      <c r="BC887" s="167"/>
      <c r="BD887" s="167"/>
      <c r="BE887" s="167"/>
      <c r="BF887" s="167"/>
      <c r="BG887" s="167"/>
      <c r="BH887" s="167"/>
      <c r="BI887" s="167"/>
      <c r="BJ887" s="167"/>
      <c r="BK887" s="167"/>
      <c r="BL887" s="167"/>
      <c r="BM887" s="167"/>
      <c r="BN887" s="167"/>
      <c r="BO887" s="167"/>
      <c r="BP887" s="167"/>
      <c r="BQ887" s="167"/>
      <c r="BR887" s="167"/>
      <c r="BS887" s="167"/>
      <c r="BT887" s="167"/>
      <c r="BU887" s="167"/>
      <c r="BV887" s="167"/>
      <c r="BW887" s="167"/>
      <c r="BX887" s="170"/>
      <c r="BY887" s="170"/>
      <c r="BZ887" s="170"/>
      <c r="CA887" s="170"/>
      <c r="CB887" s="170"/>
      <c r="CC887" s="170"/>
      <c r="CD887" s="170"/>
      <c r="CE887" s="170"/>
      <c r="CF887" s="170"/>
      <c r="CG887" s="171">
        <f t="shared" si="225"/>
        <v>0</v>
      </c>
      <c r="CH887" s="166"/>
      <c r="CI887" s="283"/>
      <c r="CJ887" s="172"/>
      <c r="CK887" s="154"/>
      <c r="CL887" s="154"/>
      <c r="CM887" s="154"/>
      <c r="CN887" s="154"/>
      <c r="CO887" s="154"/>
      <c r="CP887" s="273"/>
      <c r="CQ887" s="250"/>
      <c r="CR887" s="250"/>
      <c r="CS887" s="250"/>
      <c r="CT887" s="250"/>
      <c r="CU887" s="250"/>
      <c r="CV887" s="250"/>
      <c r="CW887" s="250"/>
      <c r="CX887" s="250"/>
      <c r="CY887" s="250" t="str">
        <f t="shared" si="226"/>
        <v/>
      </c>
      <c r="CZ887" s="178" t="str">
        <f t="shared" si="227"/>
        <v/>
      </c>
      <c r="DA887" s="178" t="str">
        <f t="shared" si="228"/>
        <v/>
      </c>
      <c r="DB887" s="243">
        <f t="shared" si="229"/>
        <v>0</v>
      </c>
      <c r="DC887" s="12">
        <f t="shared" si="230"/>
        <v>0</v>
      </c>
      <c r="DD887" s="271" t="str">
        <f t="shared" si="231"/>
        <v/>
      </c>
      <c r="DE887" s="271" t="str">
        <f t="shared" si="232"/>
        <v/>
      </c>
      <c r="DF887" s="167" t="str">
        <f t="shared" si="233"/>
        <v/>
      </c>
      <c r="DG887" s="271" t="str">
        <f t="shared" si="234"/>
        <v/>
      </c>
      <c r="DH887" s="243" t="str">
        <f t="shared" si="235"/>
        <v/>
      </c>
      <c r="DI887" s="281" t="str">
        <f t="shared" si="236"/>
        <v/>
      </c>
      <c r="DJ887" s="184"/>
      <c r="DK887" s="12" t="str">
        <f t="shared" si="237"/>
        <v/>
      </c>
      <c r="DL887" s="184"/>
      <c r="DM887" s="242" t="str">
        <f t="shared" si="238"/>
        <v/>
      </c>
      <c r="DN887" s="250">
        <f t="shared" si="239"/>
        <v>1</v>
      </c>
      <c r="DO887" s="250">
        <f t="shared" si="240"/>
        <v>1</v>
      </c>
      <c r="DP887" s="250">
        <f t="shared" si="241"/>
        <v>1</v>
      </c>
    </row>
    <row r="888" spans="3:120" ht="20.25" customHeight="1" x14ac:dyDescent="0.2">
      <c r="C888" s="282"/>
      <c r="G888" s="183"/>
      <c r="H888" s="271"/>
      <c r="I888" s="271"/>
      <c r="J888" s="271"/>
      <c r="K888" s="271"/>
      <c r="L888" s="185"/>
      <c r="M888" s="186"/>
      <c r="N888" s="187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53"/>
      <c r="Z888" s="153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53"/>
      <c r="AL888" s="153"/>
      <c r="AM888" s="178" t="str">
        <f t="shared" ref="AM888:AM951" si="242">IFERROR(ROUND(AVERAGE(O888:S888,AA888:AE888),0),"")</f>
        <v/>
      </c>
      <c r="AN888" s="178" t="str">
        <f t="shared" ref="AN888:AN951" si="243">IFERROR(ROUND(AVERAGE(T888:X888,AF888:AJ888),0),"")</f>
        <v/>
      </c>
      <c r="AO888" s="214" t="str">
        <f t="shared" ref="AO888:AO951" si="244">IFERROR((AM888-L888)/L888,"")</f>
        <v/>
      </c>
      <c r="AP888" s="168"/>
      <c r="AQ888" s="169"/>
      <c r="AR888" s="167" t="str">
        <f t="shared" ref="AR888:AR951" si="245">IFERROR(ROUND((3600/AS888*J888),0),"")</f>
        <v/>
      </c>
      <c r="AS888" s="167" t="str">
        <f t="shared" ref="AS888:AS951" si="246">IFERROR(ROUND(AVERAGE(Y888:Z888,AK888:AL888),0),"")</f>
        <v/>
      </c>
      <c r="AT888" s="167"/>
      <c r="AU888" s="167"/>
      <c r="AV888" s="167"/>
      <c r="AW888" s="167"/>
      <c r="AX888" s="167"/>
      <c r="AY888" s="167"/>
      <c r="AZ888" s="167"/>
      <c r="BA888" s="167"/>
      <c r="BB888" s="167"/>
      <c r="BC888" s="167"/>
      <c r="BD888" s="167"/>
      <c r="BE888" s="167"/>
      <c r="BF888" s="167"/>
      <c r="BG888" s="167"/>
      <c r="BH888" s="167"/>
      <c r="BI888" s="167"/>
      <c r="BJ888" s="167"/>
      <c r="BK888" s="167"/>
      <c r="BL888" s="167"/>
      <c r="BM888" s="167"/>
      <c r="BN888" s="167"/>
      <c r="BO888" s="167"/>
      <c r="BP888" s="167"/>
      <c r="BQ888" s="167"/>
      <c r="BR888" s="167"/>
      <c r="BS888" s="167"/>
      <c r="BT888" s="167"/>
      <c r="BU888" s="167"/>
      <c r="BV888" s="167"/>
      <c r="BW888" s="167"/>
      <c r="BX888" s="170"/>
      <c r="BY888" s="170"/>
      <c r="BZ888" s="170"/>
      <c r="CA888" s="170"/>
      <c r="CB888" s="170"/>
      <c r="CC888" s="170"/>
      <c r="CD888" s="170"/>
      <c r="CE888" s="170"/>
      <c r="CF888" s="170"/>
      <c r="CG888" s="171">
        <f t="shared" ref="CG888:CG951" si="247">IFERROR(ROUND((SUM(BX888:CF888)),0),"")</f>
        <v>0</v>
      </c>
      <c r="CH888" s="166"/>
      <c r="CI888" s="283"/>
      <c r="CJ888" s="172"/>
      <c r="CK888" s="154"/>
      <c r="CL888" s="154"/>
      <c r="CM888" s="154"/>
      <c r="CN888" s="154"/>
      <c r="CO888" s="154"/>
      <c r="CP888" s="273"/>
      <c r="CQ888" s="250"/>
      <c r="CR888" s="250"/>
      <c r="CS888" s="250"/>
      <c r="CT888" s="250"/>
      <c r="CU888" s="250"/>
      <c r="CV888" s="250"/>
      <c r="CW888" s="250"/>
      <c r="CX888" s="250"/>
      <c r="CY888" s="250" t="str">
        <f t="shared" si="226"/>
        <v/>
      </c>
      <c r="CZ888" s="178" t="str">
        <f t="shared" si="227"/>
        <v/>
      </c>
      <c r="DA888" s="178" t="str">
        <f t="shared" si="228"/>
        <v/>
      </c>
      <c r="DB888" s="243">
        <f t="shared" si="229"/>
        <v>0</v>
      </c>
      <c r="DC888" s="12">
        <f t="shared" si="230"/>
        <v>0</v>
      </c>
      <c r="DD888" s="271" t="str">
        <f t="shared" si="231"/>
        <v/>
      </c>
      <c r="DE888" s="271" t="str">
        <f t="shared" si="232"/>
        <v/>
      </c>
      <c r="DF888" s="167" t="str">
        <f t="shared" si="233"/>
        <v/>
      </c>
      <c r="DG888" s="271" t="str">
        <f t="shared" si="234"/>
        <v/>
      </c>
      <c r="DH888" s="243" t="str">
        <f t="shared" si="235"/>
        <v/>
      </c>
      <c r="DI888" s="281" t="str">
        <f t="shared" si="236"/>
        <v/>
      </c>
      <c r="DJ888" s="184"/>
      <c r="DK888" s="12" t="str">
        <f t="shared" si="237"/>
        <v/>
      </c>
      <c r="DL888" s="184"/>
      <c r="DM888" s="242" t="str">
        <f t="shared" si="238"/>
        <v/>
      </c>
      <c r="DN888" s="250">
        <f t="shared" si="239"/>
        <v>1</v>
      </c>
      <c r="DO888" s="250">
        <f t="shared" si="240"/>
        <v>1</v>
      </c>
      <c r="DP888" s="250">
        <f t="shared" si="241"/>
        <v>1</v>
      </c>
    </row>
    <row r="889" spans="3:120" ht="20.25" customHeight="1" x14ac:dyDescent="0.2">
      <c r="C889" s="282"/>
      <c r="G889" s="183"/>
      <c r="H889" s="271"/>
      <c r="I889" s="271"/>
      <c r="J889" s="271"/>
      <c r="K889" s="271"/>
      <c r="L889" s="185"/>
      <c r="M889" s="186"/>
      <c r="N889" s="187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53"/>
      <c r="Z889" s="153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53"/>
      <c r="AL889" s="153"/>
      <c r="AM889" s="178" t="str">
        <f t="shared" si="242"/>
        <v/>
      </c>
      <c r="AN889" s="178" t="str">
        <f t="shared" si="243"/>
        <v/>
      </c>
      <c r="AO889" s="214" t="str">
        <f t="shared" si="244"/>
        <v/>
      </c>
      <c r="AP889" s="168"/>
      <c r="AQ889" s="169"/>
      <c r="AR889" s="167" t="str">
        <f t="shared" si="245"/>
        <v/>
      </c>
      <c r="AS889" s="167" t="str">
        <f t="shared" si="246"/>
        <v/>
      </c>
      <c r="AT889" s="167"/>
      <c r="AU889" s="167"/>
      <c r="AV889" s="167"/>
      <c r="AW889" s="167"/>
      <c r="AX889" s="167"/>
      <c r="AY889" s="167"/>
      <c r="AZ889" s="167"/>
      <c r="BA889" s="167"/>
      <c r="BB889" s="167"/>
      <c r="BC889" s="167"/>
      <c r="BD889" s="167"/>
      <c r="BE889" s="167"/>
      <c r="BF889" s="167"/>
      <c r="BG889" s="167"/>
      <c r="BH889" s="167"/>
      <c r="BI889" s="167"/>
      <c r="BJ889" s="167"/>
      <c r="BK889" s="167"/>
      <c r="BL889" s="167"/>
      <c r="BM889" s="167"/>
      <c r="BN889" s="167"/>
      <c r="BO889" s="167"/>
      <c r="BP889" s="167"/>
      <c r="BQ889" s="167"/>
      <c r="BR889" s="167"/>
      <c r="BS889" s="167"/>
      <c r="BT889" s="167"/>
      <c r="BU889" s="167"/>
      <c r="BV889" s="167"/>
      <c r="BW889" s="167"/>
      <c r="BX889" s="170"/>
      <c r="BY889" s="170"/>
      <c r="BZ889" s="170"/>
      <c r="CA889" s="170"/>
      <c r="CB889" s="170"/>
      <c r="CC889" s="170"/>
      <c r="CD889" s="170"/>
      <c r="CE889" s="170"/>
      <c r="CF889" s="170"/>
      <c r="CG889" s="171">
        <f t="shared" si="247"/>
        <v>0</v>
      </c>
      <c r="CH889" s="166"/>
      <c r="CI889" s="283"/>
      <c r="CJ889" s="172"/>
      <c r="CK889" s="154"/>
      <c r="CL889" s="154"/>
      <c r="CM889" s="154"/>
      <c r="CN889" s="154"/>
      <c r="CO889" s="154"/>
      <c r="CP889" s="273"/>
      <c r="CQ889" s="250"/>
      <c r="CR889" s="250"/>
      <c r="CS889" s="250"/>
      <c r="CT889" s="250"/>
      <c r="CU889" s="250"/>
      <c r="CV889" s="250"/>
      <c r="CW889" s="250"/>
      <c r="CX889" s="250"/>
      <c r="CY889" s="250" t="str">
        <f t="shared" si="226"/>
        <v/>
      </c>
      <c r="CZ889" s="178" t="str">
        <f t="shared" si="227"/>
        <v/>
      </c>
      <c r="DA889" s="178" t="str">
        <f t="shared" si="228"/>
        <v/>
      </c>
      <c r="DB889" s="243">
        <f t="shared" si="229"/>
        <v>0</v>
      </c>
      <c r="DC889" s="12">
        <f t="shared" si="230"/>
        <v>0</v>
      </c>
      <c r="DD889" s="271" t="str">
        <f t="shared" si="231"/>
        <v/>
      </c>
      <c r="DE889" s="271" t="str">
        <f t="shared" si="232"/>
        <v/>
      </c>
      <c r="DF889" s="167" t="str">
        <f t="shared" si="233"/>
        <v/>
      </c>
      <c r="DG889" s="271" t="str">
        <f t="shared" si="234"/>
        <v/>
      </c>
      <c r="DH889" s="243" t="str">
        <f t="shared" si="235"/>
        <v/>
      </c>
      <c r="DI889" s="281" t="str">
        <f t="shared" si="236"/>
        <v/>
      </c>
      <c r="DJ889" s="184"/>
      <c r="DK889" s="12" t="str">
        <f t="shared" si="237"/>
        <v/>
      </c>
      <c r="DL889" s="184"/>
      <c r="DM889" s="242" t="str">
        <f t="shared" si="238"/>
        <v/>
      </c>
      <c r="DN889" s="250">
        <f t="shared" si="239"/>
        <v>1</v>
      </c>
      <c r="DO889" s="250">
        <f t="shared" si="240"/>
        <v>1</v>
      </c>
      <c r="DP889" s="250">
        <f t="shared" si="241"/>
        <v>1</v>
      </c>
    </row>
    <row r="890" spans="3:120" ht="20.25" customHeight="1" x14ac:dyDescent="0.2">
      <c r="C890" s="282"/>
      <c r="G890" s="183"/>
      <c r="H890" s="271"/>
      <c r="I890" s="271"/>
      <c r="J890" s="271"/>
      <c r="K890" s="271"/>
      <c r="L890" s="185"/>
      <c r="M890" s="186"/>
      <c r="N890" s="187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53"/>
      <c r="Z890" s="153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53"/>
      <c r="AL890" s="153"/>
      <c r="AM890" s="178" t="str">
        <f t="shared" si="242"/>
        <v/>
      </c>
      <c r="AN890" s="178" t="str">
        <f t="shared" si="243"/>
        <v/>
      </c>
      <c r="AO890" s="214" t="str">
        <f t="shared" si="244"/>
        <v/>
      </c>
      <c r="AP890" s="168"/>
      <c r="AQ890" s="169"/>
      <c r="AR890" s="167" t="str">
        <f t="shared" si="245"/>
        <v/>
      </c>
      <c r="AS890" s="167" t="str">
        <f t="shared" si="246"/>
        <v/>
      </c>
      <c r="AT890" s="167"/>
      <c r="AU890" s="167"/>
      <c r="AV890" s="167"/>
      <c r="AW890" s="167"/>
      <c r="AX890" s="167"/>
      <c r="AY890" s="167"/>
      <c r="AZ890" s="167"/>
      <c r="BA890" s="167"/>
      <c r="BB890" s="167"/>
      <c r="BC890" s="167"/>
      <c r="BD890" s="167"/>
      <c r="BE890" s="167"/>
      <c r="BF890" s="167"/>
      <c r="BG890" s="167"/>
      <c r="BH890" s="167"/>
      <c r="BI890" s="167"/>
      <c r="BJ890" s="167"/>
      <c r="BK890" s="167"/>
      <c r="BL890" s="167"/>
      <c r="BM890" s="167"/>
      <c r="BN890" s="167"/>
      <c r="BO890" s="167"/>
      <c r="BP890" s="167"/>
      <c r="BQ890" s="167"/>
      <c r="BR890" s="167"/>
      <c r="BS890" s="167"/>
      <c r="BT890" s="167"/>
      <c r="BU890" s="167"/>
      <c r="BV890" s="167"/>
      <c r="BW890" s="167"/>
      <c r="BX890" s="170"/>
      <c r="BY890" s="170"/>
      <c r="BZ890" s="170"/>
      <c r="CA890" s="170"/>
      <c r="CB890" s="170"/>
      <c r="CC890" s="170"/>
      <c r="CD890" s="170"/>
      <c r="CE890" s="170"/>
      <c r="CF890" s="170"/>
      <c r="CG890" s="171">
        <f t="shared" si="247"/>
        <v>0</v>
      </c>
      <c r="CH890" s="166"/>
      <c r="CI890" s="283"/>
      <c r="CJ890" s="172"/>
      <c r="CK890" s="154"/>
      <c r="CL890" s="154"/>
      <c r="CM890" s="154"/>
      <c r="CN890" s="154"/>
      <c r="CO890" s="154"/>
      <c r="CP890" s="273"/>
      <c r="CQ890" s="250"/>
      <c r="CR890" s="250"/>
      <c r="CS890" s="250"/>
      <c r="CT890" s="250"/>
      <c r="CU890" s="250"/>
      <c r="CV890" s="250"/>
      <c r="CW890" s="250"/>
      <c r="CX890" s="250"/>
      <c r="CY890" s="250" t="str">
        <f t="shared" si="226"/>
        <v/>
      </c>
      <c r="CZ890" s="178" t="str">
        <f t="shared" si="227"/>
        <v/>
      </c>
      <c r="DA890" s="178" t="str">
        <f t="shared" si="228"/>
        <v/>
      </c>
      <c r="DB890" s="243">
        <f t="shared" si="229"/>
        <v>0</v>
      </c>
      <c r="DC890" s="12">
        <f t="shared" si="230"/>
        <v>0</v>
      </c>
      <c r="DD890" s="271" t="str">
        <f t="shared" si="231"/>
        <v/>
      </c>
      <c r="DE890" s="271" t="str">
        <f t="shared" si="232"/>
        <v/>
      </c>
      <c r="DF890" s="167" t="str">
        <f t="shared" si="233"/>
        <v/>
      </c>
      <c r="DG890" s="271" t="str">
        <f t="shared" si="234"/>
        <v/>
      </c>
      <c r="DH890" s="243" t="str">
        <f t="shared" si="235"/>
        <v/>
      </c>
      <c r="DI890" s="281" t="str">
        <f t="shared" si="236"/>
        <v/>
      </c>
      <c r="DJ890" s="184"/>
      <c r="DK890" s="12" t="str">
        <f t="shared" si="237"/>
        <v/>
      </c>
      <c r="DL890" s="184"/>
      <c r="DM890" s="242" t="str">
        <f t="shared" si="238"/>
        <v/>
      </c>
      <c r="DN890" s="250">
        <f t="shared" si="239"/>
        <v>1</v>
      </c>
      <c r="DO890" s="250">
        <f t="shared" si="240"/>
        <v>1</v>
      </c>
      <c r="DP890" s="250">
        <f t="shared" si="241"/>
        <v>1</v>
      </c>
    </row>
    <row r="891" spans="3:120" ht="20.25" customHeight="1" x14ac:dyDescent="0.2">
      <c r="C891" s="282"/>
      <c r="G891" s="183"/>
      <c r="H891" s="271"/>
      <c r="I891" s="271"/>
      <c r="J891" s="271"/>
      <c r="K891" s="271"/>
      <c r="L891" s="185"/>
      <c r="M891" s="186"/>
      <c r="N891" s="187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53"/>
      <c r="Z891" s="153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53"/>
      <c r="AL891" s="153"/>
      <c r="AM891" s="178" t="str">
        <f t="shared" si="242"/>
        <v/>
      </c>
      <c r="AN891" s="178" t="str">
        <f t="shared" si="243"/>
        <v/>
      </c>
      <c r="AO891" s="214" t="str">
        <f t="shared" si="244"/>
        <v/>
      </c>
      <c r="AP891" s="168"/>
      <c r="AQ891" s="169"/>
      <c r="AR891" s="167" t="str">
        <f t="shared" si="245"/>
        <v/>
      </c>
      <c r="AS891" s="167" t="str">
        <f t="shared" si="246"/>
        <v/>
      </c>
      <c r="AT891" s="167"/>
      <c r="AU891" s="167"/>
      <c r="AV891" s="167"/>
      <c r="AW891" s="167"/>
      <c r="AX891" s="167"/>
      <c r="AY891" s="167"/>
      <c r="AZ891" s="167"/>
      <c r="BA891" s="167"/>
      <c r="BB891" s="167"/>
      <c r="BC891" s="167"/>
      <c r="BD891" s="167"/>
      <c r="BE891" s="167"/>
      <c r="BF891" s="167"/>
      <c r="BG891" s="167"/>
      <c r="BH891" s="167"/>
      <c r="BI891" s="167"/>
      <c r="BJ891" s="167"/>
      <c r="BK891" s="167"/>
      <c r="BL891" s="167"/>
      <c r="BM891" s="167"/>
      <c r="BN891" s="167"/>
      <c r="BO891" s="167"/>
      <c r="BP891" s="167"/>
      <c r="BQ891" s="167"/>
      <c r="BR891" s="167"/>
      <c r="BS891" s="167"/>
      <c r="BT891" s="167"/>
      <c r="BU891" s="167"/>
      <c r="BV891" s="167"/>
      <c r="BW891" s="167"/>
      <c r="BX891" s="170"/>
      <c r="BY891" s="170"/>
      <c r="BZ891" s="170"/>
      <c r="CA891" s="170"/>
      <c r="CB891" s="170"/>
      <c r="CC891" s="170"/>
      <c r="CD891" s="170"/>
      <c r="CE891" s="170"/>
      <c r="CF891" s="170"/>
      <c r="CG891" s="171">
        <f t="shared" si="247"/>
        <v>0</v>
      </c>
      <c r="CH891" s="166"/>
      <c r="CI891" s="283"/>
      <c r="CJ891" s="172"/>
      <c r="CK891" s="154"/>
      <c r="CL891" s="154"/>
      <c r="CM891" s="154"/>
      <c r="CN891" s="154"/>
      <c r="CO891" s="154"/>
      <c r="CP891" s="273"/>
      <c r="CQ891" s="250"/>
      <c r="CR891" s="250"/>
      <c r="CS891" s="250"/>
      <c r="CT891" s="250"/>
      <c r="CU891" s="250"/>
      <c r="CV891" s="250"/>
      <c r="CW891" s="250"/>
      <c r="CX891" s="250"/>
      <c r="CY891" s="250" t="str">
        <f t="shared" si="226"/>
        <v/>
      </c>
      <c r="CZ891" s="178" t="str">
        <f t="shared" si="227"/>
        <v/>
      </c>
      <c r="DA891" s="178" t="str">
        <f t="shared" si="228"/>
        <v/>
      </c>
      <c r="DB891" s="243">
        <f t="shared" si="229"/>
        <v>0</v>
      </c>
      <c r="DC891" s="12">
        <f t="shared" si="230"/>
        <v>0</v>
      </c>
      <c r="DD891" s="271" t="str">
        <f t="shared" si="231"/>
        <v/>
      </c>
      <c r="DE891" s="271" t="str">
        <f t="shared" si="232"/>
        <v/>
      </c>
      <c r="DF891" s="167" t="str">
        <f t="shared" si="233"/>
        <v/>
      </c>
      <c r="DG891" s="271" t="str">
        <f t="shared" si="234"/>
        <v/>
      </c>
      <c r="DH891" s="243" t="str">
        <f t="shared" si="235"/>
        <v/>
      </c>
      <c r="DI891" s="281" t="str">
        <f t="shared" si="236"/>
        <v/>
      </c>
      <c r="DJ891" s="184"/>
      <c r="DK891" s="12" t="str">
        <f t="shared" si="237"/>
        <v/>
      </c>
      <c r="DL891" s="184"/>
      <c r="DM891" s="242" t="str">
        <f t="shared" si="238"/>
        <v/>
      </c>
      <c r="DN891" s="250">
        <f t="shared" si="239"/>
        <v>1</v>
      </c>
      <c r="DO891" s="250">
        <f t="shared" si="240"/>
        <v>1</v>
      </c>
      <c r="DP891" s="250">
        <f t="shared" si="241"/>
        <v>1</v>
      </c>
    </row>
    <row r="892" spans="3:120" ht="20.25" customHeight="1" x14ac:dyDescent="0.2">
      <c r="C892" s="282"/>
      <c r="G892" s="183"/>
      <c r="H892" s="271"/>
      <c r="I892" s="271"/>
      <c r="J892" s="271"/>
      <c r="K892" s="271"/>
      <c r="L892" s="185"/>
      <c r="M892" s="186"/>
      <c r="N892" s="187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53"/>
      <c r="Z892" s="153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53"/>
      <c r="AL892" s="153"/>
      <c r="AM892" s="178" t="str">
        <f t="shared" si="242"/>
        <v/>
      </c>
      <c r="AN892" s="178" t="str">
        <f t="shared" si="243"/>
        <v/>
      </c>
      <c r="AO892" s="214" t="str">
        <f t="shared" si="244"/>
        <v/>
      </c>
      <c r="AP892" s="168"/>
      <c r="AQ892" s="169"/>
      <c r="AR892" s="167" t="str">
        <f t="shared" si="245"/>
        <v/>
      </c>
      <c r="AS892" s="167" t="str">
        <f t="shared" si="246"/>
        <v/>
      </c>
      <c r="AT892" s="167"/>
      <c r="AU892" s="167"/>
      <c r="AV892" s="167"/>
      <c r="AW892" s="167"/>
      <c r="AX892" s="167"/>
      <c r="AY892" s="167"/>
      <c r="AZ892" s="167"/>
      <c r="BA892" s="167"/>
      <c r="BB892" s="167"/>
      <c r="BC892" s="167"/>
      <c r="BD892" s="167"/>
      <c r="BE892" s="167"/>
      <c r="BF892" s="167"/>
      <c r="BG892" s="167"/>
      <c r="BH892" s="167"/>
      <c r="BI892" s="167"/>
      <c r="BJ892" s="167"/>
      <c r="BK892" s="167"/>
      <c r="BL892" s="167"/>
      <c r="BM892" s="167"/>
      <c r="BN892" s="167"/>
      <c r="BO892" s="167"/>
      <c r="BP892" s="167"/>
      <c r="BQ892" s="167"/>
      <c r="BR892" s="167"/>
      <c r="BS892" s="167"/>
      <c r="BT892" s="167"/>
      <c r="BU892" s="167"/>
      <c r="BV892" s="167"/>
      <c r="BW892" s="167"/>
      <c r="BX892" s="170"/>
      <c r="BY892" s="170"/>
      <c r="BZ892" s="170"/>
      <c r="CA892" s="170"/>
      <c r="CB892" s="170"/>
      <c r="CC892" s="170"/>
      <c r="CD892" s="170"/>
      <c r="CE892" s="170"/>
      <c r="CF892" s="170"/>
      <c r="CG892" s="171">
        <f t="shared" si="247"/>
        <v>0</v>
      </c>
      <c r="CH892" s="166"/>
      <c r="CI892" s="283"/>
      <c r="CJ892" s="172"/>
      <c r="CK892" s="154"/>
      <c r="CL892" s="154"/>
      <c r="CM892" s="154"/>
      <c r="CN892" s="154"/>
      <c r="CO892" s="154"/>
      <c r="CP892" s="273"/>
      <c r="CQ892" s="250"/>
      <c r="CR892" s="250"/>
      <c r="CS892" s="250"/>
      <c r="CT892" s="250"/>
      <c r="CU892" s="250"/>
      <c r="CV892" s="250"/>
      <c r="CW892" s="250"/>
      <c r="CX892" s="250"/>
      <c r="CY892" s="250" t="str">
        <f t="shared" si="226"/>
        <v/>
      </c>
      <c r="CZ892" s="178" t="str">
        <f t="shared" si="227"/>
        <v/>
      </c>
      <c r="DA892" s="178" t="str">
        <f t="shared" si="228"/>
        <v/>
      </c>
      <c r="DB892" s="243">
        <f t="shared" si="229"/>
        <v>0</v>
      </c>
      <c r="DC892" s="12">
        <f t="shared" si="230"/>
        <v>0</v>
      </c>
      <c r="DD892" s="271" t="str">
        <f t="shared" si="231"/>
        <v/>
      </c>
      <c r="DE892" s="271" t="str">
        <f t="shared" si="232"/>
        <v/>
      </c>
      <c r="DF892" s="167" t="str">
        <f t="shared" si="233"/>
        <v/>
      </c>
      <c r="DG892" s="271" t="str">
        <f t="shared" si="234"/>
        <v/>
      </c>
      <c r="DH892" s="243" t="str">
        <f t="shared" si="235"/>
        <v/>
      </c>
      <c r="DI892" s="281" t="str">
        <f t="shared" si="236"/>
        <v/>
      </c>
      <c r="DJ892" s="184"/>
      <c r="DK892" s="12" t="str">
        <f t="shared" si="237"/>
        <v/>
      </c>
      <c r="DL892" s="184"/>
      <c r="DM892" s="242" t="str">
        <f t="shared" si="238"/>
        <v/>
      </c>
      <c r="DN892" s="250">
        <f t="shared" si="239"/>
        <v>1</v>
      </c>
      <c r="DO892" s="250">
        <f t="shared" si="240"/>
        <v>1</v>
      </c>
      <c r="DP892" s="250">
        <f t="shared" si="241"/>
        <v>1</v>
      </c>
    </row>
    <row r="893" spans="3:120" ht="20.25" customHeight="1" x14ac:dyDescent="0.2">
      <c r="C893" s="282"/>
      <c r="G893" s="183"/>
      <c r="H893" s="271"/>
      <c r="I893" s="271"/>
      <c r="J893" s="271"/>
      <c r="K893" s="271"/>
      <c r="L893" s="185"/>
      <c r="M893" s="186"/>
      <c r="N893" s="187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53"/>
      <c r="Z893" s="153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53"/>
      <c r="AL893" s="153"/>
      <c r="AM893" s="178" t="str">
        <f t="shared" si="242"/>
        <v/>
      </c>
      <c r="AN893" s="178" t="str">
        <f t="shared" si="243"/>
        <v/>
      </c>
      <c r="AO893" s="214" t="str">
        <f t="shared" si="244"/>
        <v/>
      </c>
      <c r="AP893" s="168"/>
      <c r="AQ893" s="169"/>
      <c r="AR893" s="167" t="str">
        <f t="shared" si="245"/>
        <v/>
      </c>
      <c r="AS893" s="167" t="str">
        <f t="shared" si="246"/>
        <v/>
      </c>
      <c r="AT893" s="167"/>
      <c r="AU893" s="167"/>
      <c r="AV893" s="167"/>
      <c r="AW893" s="167"/>
      <c r="AX893" s="167"/>
      <c r="AY893" s="167"/>
      <c r="AZ893" s="167"/>
      <c r="BA893" s="167"/>
      <c r="BB893" s="167"/>
      <c r="BC893" s="167"/>
      <c r="BD893" s="167"/>
      <c r="BE893" s="167"/>
      <c r="BF893" s="167"/>
      <c r="BG893" s="167"/>
      <c r="BH893" s="167"/>
      <c r="BI893" s="167"/>
      <c r="BJ893" s="167"/>
      <c r="BK893" s="167"/>
      <c r="BL893" s="167"/>
      <c r="BM893" s="167"/>
      <c r="BN893" s="167"/>
      <c r="BO893" s="167"/>
      <c r="BP893" s="167"/>
      <c r="BQ893" s="167"/>
      <c r="BR893" s="167"/>
      <c r="BS893" s="167"/>
      <c r="BT893" s="167"/>
      <c r="BU893" s="167"/>
      <c r="BV893" s="167"/>
      <c r="BW893" s="167"/>
      <c r="BX893" s="170"/>
      <c r="BY893" s="170"/>
      <c r="BZ893" s="170"/>
      <c r="CA893" s="170"/>
      <c r="CB893" s="170"/>
      <c r="CC893" s="170"/>
      <c r="CD893" s="170"/>
      <c r="CE893" s="170"/>
      <c r="CF893" s="170"/>
      <c r="CG893" s="171">
        <f t="shared" si="247"/>
        <v>0</v>
      </c>
      <c r="CH893" s="166"/>
      <c r="CI893" s="283"/>
      <c r="CJ893" s="172"/>
      <c r="CK893" s="154"/>
      <c r="CL893" s="154"/>
      <c r="CM893" s="154"/>
      <c r="CN893" s="154"/>
      <c r="CO893" s="154"/>
      <c r="CP893" s="273"/>
      <c r="CQ893" s="250"/>
      <c r="CR893" s="250"/>
      <c r="CS893" s="250"/>
      <c r="CT893" s="250"/>
      <c r="CU893" s="250"/>
      <c r="CV893" s="250"/>
      <c r="CW893" s="250"/>
      <c r="CX893" s="250"/>
      <c r="CY893" s="250" t="str">
        <f t="shared" si="226"/>
        <v/>
      </c>
      <c r="CZ893" s="178" t="str">
        <f t="shared" si="227"/>
        <v/>
      </c>
      <c r="DA893" s="178" t="str">
        <f t="shared" si="228"/>
        <v/>
      </c>
      <c r="DB893" s="243">
        <f t="shared" si="229"/>
        <v>0</v>
      </c>
      <c r="DC893" s="12">
        <f t="shared" si="230"/>
        <v>0</v>
      </c>
      <c r="DD893" s="271" t="str">
        <f t="shared" si="231"/>
        <v/>
      </c>
      <c r="DE893" s="271" t="str">
        <f t="shared" si="232"/>
        <v/>
      </c>
      <c r="DF893" s="167" t="str">
        <f t="shared" si="233"/>
        <v/>
      </c>
      <c r="DG893" s="271" t="str">
        <f t="shared" si="234"/>
        <v/>
      </c>
      <c r="DH893" s="243" t="str">
        <f t="shared" si="235"/>
        <v/>
      </c>
      <c r="DI893" s="281" t="str">
        <f t="shared" si="236"/>
        <v/>
      </c>
      <c r="DJ893" s="184"/>
      <c r="DK893" s="12" t="str">
        <f t="shared" si="237"/>
        <v/>
      </c>
      <c r="DL893" s="184"/>
      <c r="DM893" s="242" t="str">
        <f t="shared" si="238"/>
        <v/>
      </c>
      <c r="DN893" s="250">
        <f t="shared" si="239"/>
        <v>1</v>
      </c>
      <c r="DO893" s="250">
        <f t="shared" si="240"/>
        <v>1</v>
      </c>
      <c r="DP893" s="250">
        <f t="shared" si="241"/>
        <v>1</v>
      </c>
    </row>
    <row r="894" spans="3:120" ht="20.25" customHeight="1" x14ac:dyDescent="0.2">
      <c r="C894" s="282"/>
      <c r="G894" s="183"/>
      <c r="H894" s="271"/>
      <c r="I894" s="271"/>
      <c r="J894" s="271"/>
      <c r="K894" s="271"/>
      <c r="L894" s="185"/>
      <c r="M894" s="186"/>
      <c r="N894" s="187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53"/>
      <c r="Z894" s="153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53"/>
      <c r="AL894" s="153"/>
      <c r="AM894" s="178" t="str">
        <f t="shared" si="242"/>
        <v/>
      </c>
      <c r="AN894" s="178" t="str">
        <f t="shared" si="243"/>
        <v/>
      </c>
      <c r="AO894" s="214" t="str">
        <f t="shared" si="244"/>
        <v/>
      </c>
      <c r="AP894" s="168"/>
      <c r="AQ894" s="169"/>
      <c r="AR894" s="167" t="str">
        <f t="shared" si="245"/>
        <v/>
      </c>
      <c r="AS894" s="167" t="str">
        <f t="shared" si="246"/>
        <v/>
      </c>
      <c r="AT894" s="167"/>
      <c r="AU894" s="167"/>
      <c r="AV894" s="167"/>
      <c r="AW894" s="167"/>
      <c r="AX894" s="167"/>
      <c r="AY894" s="167"/>
      <c r="AZ894" s="167"/>
      <c r="BA894" s="167"/>
      <c r="BB894" s="167"/>
      <c r="BC894" s="167"/>
      <c r="BD894" s="167"/>
      <c r="BE894" s="167"/>
      <c r="BF894" s="167"/>
      <c r="BG894" s="167"/>
      <c r="BH894" s="167"/>
      <c r="BI894" s="167"/>
      <c r="BJ894" s="167"/>
      <c r="BK894" s="167"/>
      <c r="BL894" s="167"/>
      <c r="BM894" s="167"/>
      <c r="BN894" s="167"/>
      <c r="BO894" s="167"/>
      <c r="BP894" s="167"/>
      <c r="BQ894" s="167"/>
      <c r="BR894" s="167"/>
      <c r="BS894" s="167"/>
      <c r="BT894" s="167"/>
      <c r="BU894" s="167"/>
      <c r="BV894" s="167"/>
      <c r="BW894" s="167"/>
      <c r="BX894" s="170"/>
      <c r="BY894" s="170"/>
      <c r="BZ894" s="170"/>
      <c r="CA894" s="170"/>
      <c r="CB894" s="170"/>
      <c r="CC894" s="170"/>
      <c r="CD894" s="170"/>
      <c r="CE894" s="170"/>
      <c r="CF894" s="170"/>
      <c r="CG894" s="171">
        <f t="shared" si="247"/>
        <v>0</v>
      </c>
      <c r="CH894" s="166"/>
      <c r="CI894" s="283"/>
      <c r="CJ894" s="172"/>
      <c r="CK894" s="154"/>
      <c r="CL894" s="154"/>
      <c r="CM894" s="154"/>
      <c r="CN894" s="154"/>
      <c r="CO894" s="154"/>
      <c r="CP894" s="273"/>
      <c r="CQ894" s="250"/>
      <c r="CR894" s="250"/>
      <c r="CS894" s="250"/>
      <c r="CT894" s="250"/>
      <c r="CU894" s="250"/>
      <c r="CV894" s="250"/>
      <c r="CW894" s="250"/>
      <c r="CX894" s="250"/>
      <c r="CY894" s="250" t="str">
        <f t="shared" si="226"/>
        <v/>
      </c>
      <c r="CZ894" s="178" t="str">
        <f t="shared" si="227"/>
        <v/>
      </c>
      <c r="DA894" s="178" t="str">
        <f t="shared" si="228"/>
        <v/>
      </c>
      <c r="DB894" s="243">
        <f t="shared" si="229"/>
        <v>0</v>
      </c>
      <c r="DC894" s="12">
        <f t="shared" si="230"/>
        <v>0</v>
      </c>
      <c r="DD894" s="271" t="str">
        <f t="shared" si="231"/>
        <v/>
      </c>
      <c r="DE894" s="271" t="str">
        <f t="shared" si="232"/>
        <v/>
      </c>
      <c r="DF894" s="167" t="str">
        <f t="shared" si="233"/>
        <v/>
      </c>
      <c r="DG894" s="271" t="str">
        <f t="shared" si="234"/>
        <v/>
      </c>
      <c r="DH894" s="243" t="str">
        <f t="shared" si="235"/>
        <v/>
      </c>
      <c r="DI894" s="281" t="str">
        <f t="shared" si="236"/>
        <v/>
      </c>
      <c r="DJ894" s="184"/>
      <c r="DK894" s="12" t="str">
        <f t="shared" si="237"/>
        <v/>
      </c>
      <c r="DL894" s="184"/>
      <c r="DM894" s="242" t="str">
        <f t="shared" si="238"/>
        <v/>
      </c>
      <c r="DN894" s="250">
        <f t="shared" si="239"/>
        <v>1</v>
      </c>
      <c r="DO894" s="250">
        <f t="shared" si="240"/>
        <v>1</v>
      </c>
      <c r="DP894" s="250">
        <f t="shared" si="241"/>
        <v>1</v>
      </c>
    </row>
    <row r="895" spans="3:120" ht="20.25" customHeight="1" x14ac:dyDescent="0.2">
      <c r="C895" s="282"/>
      <c r="G895" s="183"/>
      <c r="H895" s="271"/>
      <c r="I895" s="271"/>
      <c r="J895" s="271"/>
      <c r="K895" s="271"/>
      <c r="L895" s="185"/>
      <c r="M895" s="186"/>
      <c r="N895" s="187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53"/>
      <c r="Z895" s="153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53"/>
      <c r="AL895" s="153"/>
      <c r="AM895" s="178" t="str">
        <f t="shared" si="242"/>
        <v/>
      </c>
      <c r="AN895" s="178" t="str">
        <f t="shared" si="243"/>
        <v/>
      </c>
      <c r="AO895" s="214" t="str">
        <f t="shared" si="244"/>
        <v/>
      </c>
      <c r="AP895" s="168"/>
      <c r="AQ895" s="169"/>
      <c r="AR895" s="167" t="str">
        <f t="shared" si="245"/>
        <v/>
      </c>
      <c r="AS895" s="167" t="str">
        <f t="shared" si="246"/>
        <v/>
      </c>
      <c r="AT895" s="167"/>
      <c r="AU895" s="167"/>
      <c r="AV895" s="167"/>
      <c r="AW895" s="167"/>
      <c r="AX895" s="167"/>
      <c r="AY895" s="167"/>
      <c r="AZ895" s="167"/>
      <c r="BA895" s="167"/>
      <c r="BB895" s="167"/>
      <c r="BC895" s="167"/>
      <c r="BD895" s="167"/>
      <c r="BE895" s="167"/>
      <c r="BF895" s="167"/>
      <c r="BG895" s="167"/>
      <c r="BH895" s="167"/>
      <c r="BI895" s="167"/>
      <c r="BJ895" s="167"/>
      <c r="BK895" s="167"/>
      <c r="BL895" s="167"/>
      <c r="BM895" s="167"/>
      <c r="BN895" s="167"/>
      <c r="BO895" s="167"/>
      <c r="BP895" s="167"/>
      <c r="BQ895" s="167"/>
      <c r="BR895" s="167"/>
      <c r="BS895" s="167"/>
      <c r="BT895" s="167"/>
      <c r="BU895" s="167"/>
      <c r="BV895" s="167"/>
      <c r="BW895" s="167"/>
      <c r="BX895" s="170"/>
      <c r="BY895" s="170"/>
      <c r="BZ895" s="170"/>
      <c r="CA895" s="170"/>
      <c r="CB895" s="170"/>
      <c r="CC895" s="170"/>
      <c r="CD895" s="170"/>
      <c r="CE895" s="170"/>
      <c r="CF895" s="170"/>
      <c r="CG895" s="171">
        <f t="shared" si="247"/>
        <v>0</v>
      </c>
      <c r="CH895" s="166"/>
      <c r="CI895" s="283"/>
      <c r="CJ895" s="172"/>
      <c r="CK895" s="154"/>
      <c r="CL895" s="154"/>
      <c r="CM895" s="154"/>
      <c r="CN895" s="154"/>
      <c r="CO895" s="154"/>
      <c r="CP895" s="273"/>
      <c r="CQ895" s="250"/>
      <c r="CR895" s="250"/>
      <c r="CS895" s="250"/>
      <c r="CT895" s="250"/>
      <c r="CU895" s="250"/>
      <c r="CV895" s="250"/>
      <c r="CW895" s="250"/>
      <c r="CX895" s="250"/>
      <c r="CY895" s="250" t="str">
        <f t="shared" si="226"/>
        <v/>
      </c>
      <c r="CZ895" s="178" t="str">
        <f t="shared" si="227"/>
        <v/>
      </c>
      <c r="DA895" s="178" t="str">
        <f t="shared" si="228"/>
        <v/>
      </c>
      <c r="DB895" s="243">
        <f t="shared" si="229"/>
        <v>0</v>
      </c>
      <c r="DC895" s="12">
        <f t="shared" si="230"/>
        <v>0</v>
      </c>
      <c r="DD895" s="271" t="str">
        <f t="shared" si="231"/>
        <v/>
      </c>
      <c r="DE895" s="271" t="str">
        <f t="shared" si="232"/>
        <v/>
      </c>
      <c r="DF895" s="167" t="str">
        <f t="shared" si="233"/>
        <v/>
      </c>
      <c r="DG895" s="271" t="str">
        <f t="shared" si="234"/>
        <v/>
      </c>
      <c r="DH895" s="243" t="str">
        <f t="shared" si="235"/>
        <v/>
      </c>
      <c r="DI895" s="281" t="str">
        <f t="shared" si="236"/>
        <v/>
      </c>
      <c r="DJ895" s="184"/>
      <c r="DK895" s="12" t="str">
        <f t="shared" si="237"/>
        <v/>
      </c>
      <c r="DL895" s="184"/>
      <c r="DM895" s="242" t="str">
        <f t="shared" si="238"/>
        <v/>
      </c>
      <c r="DN895" s="250">
        <f t="shared" si="239"/>
        <v>1</v>
      </c>
      <c r="DO895" s="250">
        <f t="shared" si="240"/>
        <v>1</v>
      </c>
      <c r="DP895" s="250">
        <f t="shared" si="241"/>
        <v>1</v>
      </c>
    </row>
    <row r="896" spans="3:120" ht="20.25" customHeight="1" x14ac:dyDescent="0.2">
      <c r="C896" s="282"/>
      <c r="G896" s="183"/>
      <c r="H896" s="271"/>
      <c r="I896" s="271"/>
      <c r="J896" s="271"/>
      <c r="K896" s="271"/>
      <c r="L896" s="185"/>
      <c r="M896" s="186"/>
      <c r="N896" s="187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53"/>
      <c r="Z896" s="153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53"/>
      <c r="AL896" s="153"/>
      <c r="AM896" s="178" t="str">
        <f t="shared" si="242"/>
        <v/>
      </c>
      <c r="AN896" s="178" t="str">
        <f t="shared" si="243"/>
        <v/>
      </c>
      <c r="AO896" s="214" t="str">
        <f t="shared" si="244"/>
        <v/>
      </c>
      <c r="AP896" s="168"/>
      <c r="AQ896" s="169"/>
      <c r="AR896" s="167" t="str">
        <f t="shared" si="245"/>
        <v/>
      </c>
      <c r="AS896" s="167" t="str">
        <f t="shared" si="246"/>
        <v/>
      </c>
      <c r="AT896" s="167"/>
      <c r="AU896" s="167"/>
      <c r="AV896" s="167"/>
      <c r="AW896" s="167"/>
      <c r="AX896" s="167"/>
      <c r="AY896" s="167"/>
      <c r="AZ896" s="167"/>
      <c r="BA896" s="167"/>
      <c r="BB896" s="167"/>
      <c r="BC896" s="167"/>
      <c r="BD896" s="167"/>
      <c r="BE896" s="167"/>
      <c r="BF896" s="167"/>
      <c r="BG896" s="167"/>
      <c r="BH896" s="167"/>
      <c r="BI896" s="167"/>
      <c r="BJ896" s="167"/>
      <c r="BK896" s="167"/>
      <c r="BL896" s="167"/>
      <c r="BM896" s="167"/>
      <c r="BN896" s="167"/>
      <c r="BO896" s="167"/>
      <c r="BP896" s="167"/>
      <c r="BQ896" s="167"/>
      <c r="BR896" s="167"/>
      <c r="BS896" s="167"/>
      <c r="BT896" s="167"/>
      <c r="BU896" s="167"/>
      <c r="BV896" s="167"/>
      <c r="BW896" s="167"/>
      <c r="BX896" s="170"/>
      <c r="BY896" s="170"/>
      <c r="BZ896" s="170"/>
      <c r="CA896" s="170"/>
      <c r="CB896" s="170"/>
      <c r="CC896" s="170"/>
      <c r="CD896" s="170"/>
      <c r="CE896" s="170"/>
      <c r="CF896" s="170"/>
      <c r="CG896" s="171">
        <f t="shared" si="247"/>
        <v>0</v>
      </c>
      <c r="CH896" s="166"/>
      <c r="CI896" s="283"/>
      <c r="CJ896" s="172"/>
      <c r="CK896" s="154"/>
      <c r="CL896" s="154"/>
      <c r="CM896" s="154"/>
      <c r="CN896" s="154"/>
      <c r="CO896" s="154"/>
      <c r="CP896" s="273"/>
      <c r="CQ896" s="250"/>
      <c r="CR896" s="250"/>
      <c r="CS896" s="250"/>
      <c r="CT896" s="250"/>
      <c r="CU896" s="250"/>
      <c r="CV896" s="250"/>
      <c r="CW896" s="250"/>
      <c r="CX896" s="250"/>
      <c r="CY896" s="250" t="str">
        <f t="shared" si="226"/>
        <v/>
      </c>
      <c r="CZ896" s="178" t="str">
        <f t="shared" si="227"/>
        <v/>
      </c>
      <c r="DA896" s="178" t="str">
        <f t="shared" si="228"/>
        <v/>
      </c>
      <c r="DB896" s="243">
        <f t="shared" si="229"/>
        <v>0</v>
      </c>
      <c r="DC896" s="12">
        <f t="shared" si="230"/>
        <v>0</v>
      </c>
      <c r="DD896" s="271" t="str">
        <f t="shared" si="231"/>
        <v/>
      </c>
      <c r="DE896" s="271" t="str">
        <f t="shared" si="232"/>
        <v/>
      </c>
      <c r="DF896" s="167" t="str">
        <f t="shared" si="233"/>
        <v/>
      </c>
      <c r="DG896" s="271" t="str">
        <f t="shared" si="234"/>
        <v/>
      </c>
      <c r="DH896" s="243" t="str">
        <f t="shared" si="235"/>
        <v/>
      </c>
      <c r="DI896" s="281" t="str">
        <f t="shared" si="236"/>
        <v/>
      </c>
      <c r="DJ896" s="184"/>
      <c r="DK896" s="12" t="str">
        <f t="shared" si="237"/>
        <v/>
      </c>
      <c r="DL896" s="184"/>
      <c r="DM896" s="242" t="str">
        <f t="shared" si="238"/>
        <v/>
      </c>
      <c r="DN896" s="250">
        <f t="shared" si="239"/>
        <v>1</v>
      </c>
      <c r="DO896" s="250">
        <f t="shared" si="240"/>
        <v>1</v>
      </c>
      <c r="DP896" s="250">
        <f t="shared" si="241"/>
        <v>1</v>
      </c>
    </row>
    <row r="897" spans="3:120" ht="20.25" customHeight="1" x14ac:dyDescent="0.2">
      <c r="C897" s="282"/>
      <c r="G897" s="183"/>
      <c r="H897" s="271"/>
      <c r="I897" s="271"/>
      <c r="J897" s="271"/>
      <c r="K897" s="271"/>
      <c r="L897" s="185"/>
      <c r="M897" s="186"/>
      <c r="N897" s="187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53"/>
      <c r="Z897" s="153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53"/>
      <c r="AL897" s="153"/>
      <c r="AM897" s="178" t="str">
        <f t="shared" si="242"/>
        <v/>
      </c>
      <c r="AN897" s="178" t="str">
        <f t="shared" si="243"/>
        <v/>
      </c>
      <c r="AO897" s="214" t="str">
        <f t="shared" si="244"/>
        <v/>
      </c>
      <c r="AP897" s="168"/>
      <c r="AQ897" s="169"/>
      <c r="AR897" s="167" t="str">
        <f t="shared" si="245"/>
        <v/>
      </c>
      <c r="AS897" s="167" t="str">
        <f t="shared" si="246"/>
        <v/>
      </c>
      <c r="AT897" s="167"/>
      <c r="AU897" s="167"/>
      <c r="AV897" s="167"/>
      <c r="AW897" s="167"/>
      <c r="AX897" s="167"/>
      <c r="AY897" s="167"/>
      <c r="AZ897" s="167"/>
      <c r="BA897" s="167"/>
      <c r="BB897" s="167"/>
      <c r="BC897" s="167"/>
      <c r="BD897" s="167"/>
      <c r="BE897" s="167"/>
      <c r="BF897" s="167"/>
      <c r="BG897" s="167"/>
      <c r="BH897" s="167"/>
      <c r="BI897" s="167"/>
      <c r="BJ897" s="167"/>
      <c r="BK897" s="167"/>
      <c r="BL897" s="167"/>
      <c r="BM897" s="167"/>
      <c r="BN897" s="167"/>
      <c r="BO897" s="167"/>
      <c r="BP897" s="167"/>
      <c r="BQ897" s="167"/>
      <c r="BR897" s="167"/>
      <c r="BS897" s="167"/>
      <c r="BT897" s="167"/>
      <c r="BU897" s="167"/>
      <c r="BV897" s="167"/>
      <c r="BW897" s="167"/>
      <c r="BX897" s="170"/>
      <c r="BY897" s="170"/>
      <c r="BZ897" s="170"/>
      <c r="CA897" s="170"/>
      <c r="CB897" s="170"/>
      <c r="CC897" s="170"/>
      <c r="CD897" s="170"/>
      <c r="CE897" s="170"/>
      <c r="CF897" s="170"/>
      <c r="CG897" s="171">
        <f t="shared" si="247"/>
        <v>0</v>
      </c>
      <c r="CH897" s="166"/>
      <c r="CI897" s="283"/>
      <c r="CJ897" s="172"/>
      <c r="CK897" s="154"/>
      <c r="CL897" s="154"/>
      <c r="CM897" s="154"/>
      <c r="CN897" s="154"/>
      <c r="CO897" s="154"/>
      <c r="CP897" s="273"/>
      <c r="CQ897" s="250"/>
      <c r="CR897" s="250"/>
      <c r="CS897" s="250"/>
      <c r="CT897" s="250"/>
      <c r="CU897" s="250"/>
      <c r="CV897" s="250"/>
      <c r="CW897" s="250"/>
      <c r="CX897" s="250"/>
      <c r="CY897" s="250" t="str">
        <f t="shared" si="226"/>
        <v/>
      </c>
      <c r="CZ897" s="178" t="str">
        <f t="shared" si="227"/>
        <v/>
      </c>
      <c r="DA897" s="178" t="str">
        <f t="shared" si="228"/>
        <v/>
      </c>
      <c r="DB897" s="243">
        <f t="shared" si="229"/>
        <v>0</v>
      </c>
      <c r="DC897" s="12">
        <f t="shared" si="230"/>
        <v>0</v>
      </c>
      <c r="DD897" s="271" t="str">
        <f t="shared" si="231"/>
        <v/>
      </c>
      <c r="DE897" s="271" t="str">
        <f t="shared" si="232"/>
        <v/>
      </c>
      <c r="DF897" s="167" t="str">
        <f t="shared" si="233"/>
        <v/>
      </c>
      <c r="DG897" s="271" t="str">
        <f t="shared" si="234"/>
        <v/>
      </c>
      <c r="DH897" s="243" t="str">
        <f t="shared" si="235"/>
        <v/>
      </c>
      <c r="DI897" s="281" t="str">
        <f t="shared" si="236"/>
        <v/>
      </c>
      <c r="DJ897" s="184"/>
      <c r="DK897" s="12" t="str">
        <f t="shared" si="237"/>
        <v/>
      </c>
      <c r="DL897" s="184"/>
      <c r="DM897" s="242" t="str">
        <f t="shared" si="238"/>
        <v/>
      </c>
      <c r="DN897" s="250">
        <f t="shared" si="239"/>
        <v>1</v>
      </c>
      <c r="DO897" s="250">
        <f t="shared" si="240"/>
        <v>1</v>
      </c>
      <c r="DP897" s="250">
        <f t="shared" si="241"/>
        <v>1</v>
      </c>
    </row>
    <row r="898" spans="3:120" ht="20.25" customHeight="1" x14ac:dyDescent="0.2">
      <c r="C898" s="282"/>
      <c r="G898" s="183"/>
      <c r="H898" s="271"/>
      <c r="I898" s="271"/>
      <c r="J898" s="271"/>
      <c r="K898" s="271"/>
      <c r="L898" s="185"/>
      <c r="M898" s="186"/>
      <c r="N898" s="187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53"/>
      <c r="Z898" s="153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53"/>
      <c r="AL898" s="153"/>
      <c r="AM898" s="178" t="str">
        <f t="shared" si="242"/>
        <v/>
      </c>
      <c r="AN898" s="178" t="str">
        <f t="shared" si="243"/>
        <v/>
      </c>
      <c r="AO898" s="214" t="str">
        <f t="shared" si="244"/>
        <v/>
      </c>
      <c r="AP898" s="168"/>
      <c r="AQ898" s="169"/>
      <c r="AR898" s="167" t="str">
        <f t="shared" si="245"/>
        <v/>
      </c>
      <c r="AS898" s="167" t="str">
        <f t="shared" si="246"/>
        <v/>
      </c>
      <c r="AT898" s="167"/>
      <c r="AU898" s="167"/>
      <c r="AV898" s="167"/>
      <c r="AW898" s="167"/>
      <c r="AX898" s="167"/>
      <c r="AY898" s="167"/>
      <c r="AZ898" s="167"/>
      <c r="BA898" s="167"/>
      <c r="BB898" s="167"/>
      <c r="BC898" s="167"/>
      <c r="BD898" s="167"/>
      <c r="BE898" s="167"/>
      <c r="BF898" s="167"/>
      <c r="BG898" s="167"/>
      <c r="BH898" s="167"/>
      <c r="BI898" s="167"/>
      <c r="BJ898" s="167"/>
      <c r="BK898" s="167"/>
      <c r="BL898" s="167"/>
      <c r="BM898" s="167"/>
      <c r="BN898" s="167"/>
      <c r="BO898" s="167"/>
      <c r="BP898" s="167"/>
      <c r="BQ898" s="167"/>
      <c r="BR898" s="167"/>
      <c r="BS898" s="167"/>
      <c r="BT898" s="167"/>
      <c r="BU898" s="167"/>
      <c r="BV898" s="167"/>
      <c r="BW898" s="167"/>
      <c r="BX898" s="170"/>
      <c r="BY898" s="170"/>
      <c r="BZ898" s="170"/>
      <c r="CA898" s="170"/>
      <c r="CB898" s="170"/>
      <c r="CC898" s="170"/>
      <c r="CD898" s="170"/>
      <c r="CE898" s="170"/>
      <c r="CF898" s="170"/>
      <c r="CG898" s="171">
        <f t="shared" si="247"/>
        <v>0</v>
      </c>
      <c r="CH898" s="166"/>
      <c r="CI898" s="283"/>
      <c r="CJ898" s="172"/>
      <c r="CK898" s="154"/>
      <c r="CL898" s="154"/>
      <c r="CM898" s="154"/>
      <c r="CN898" s="154"/>
      <c r="CO898" s="154"/>
      <c r="CP898" s="273"/>
      <c r="CQ898" s="250"/>
      <c r="CR898" s="250"/>
      <c r="CS898" s="250"/>
      <c r="CT898" s="250"/>
      <c r="CU898" s="250"/>
      <c r="CV898" s="250"/>
      <c r="CW898" s="250"/>
      <c r="CX898" s="250"/>
      <c r="CY898" s="250" t="str">
        <f t="shared" si="226"/>
        <v/>
      </c>
      <c r="CZ898" s="178" t="str">
        <f t="shared" si="227"/>
        <v/>
      </c>
      <c r="DA898" s="178" t="str">
        <f t="shared" si="228"/>
        <v/>
      </c>
      <c r="DB898" s="243">
        <f t="shared" si="229"/>
        <v>0</v>
      </c>
      <c r="DC898" s="12">
        <f t="shared" si="230"/>
        <v>0</v>
      </c>
      <c r="DD898" s="271" t="str">
        <f t="shared" si="231"/>
        <v/>
      </c>
      <c r="DE898" s="271" t="str">
        <f t="shared" si="232"/>
        <v/>
      </c>
      <c r="DF898" s="167" t="str">
        <f t="shared" si="233"/>
        <v/>
      </c>
      <c r="DG898" s="271" t="str">
        <f t="shared" si="234"/>
        <v/>
      </c>
      <c r="DH898" s="243" t="str">
        <f t="shared" si="235"/>
        <v/>
      </c>
      <c r="DI898" s="281" t="str">
        <f t="shared" si="236"/>
        <v/>
      </c>
      <c r="DJ898" s="184"/>
      <c r="DK898" s="12" t="str">
        <f t="shared" si="237"/>
        <v/>
      </c>
      <c r="DL898" s="184"/>
      <c r="DM898" s="242" t="str">
        <f t="shared" si="238"/>
        <v/>
      </c>
      <c r="DN898" s="250">
        <f t="shared" si="239"/>
        <v>1</v>
      </c>
      <c r="DO898" s="250">
        <f t="shared" si="240"/>
        <v>1</v>
      </c>
      <c r="DP898" s="250">
        <f t="shared" si="241"/>
        <v>1</v>
      </c>
    </row>
    <row r="899" spans="3:120" ht="20.25" customHeight="1" x14ac:dyDescent="0.2">
      <c r="C899" s="282"/>
      <c r="G899" s="183"/>
      <c r="H899" s="271"/>
      <c r="I899" s="271"/>
      <c r="J899" s="271"/>
      <c r="K899" s="271"/>
      <c r="L899" s="185"/>
      <c r="M899" s="186"/>
      <c r="N899" s="187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53"/>
      <c r="Z899" s="153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53"/>
      <c r="AL899" s="153"/>
      <c r="AM899" s="178" t="str">
        <f t="shared" si="242"/>
        <v/>
      </c>
      <c r="AN899" s="178" t="str">
        <f t="shared" si="243"/>
        <v/>
      </c>
      <c r="AO899" s="214" t="str">
        <f t="shared" si="244"/>
        <v/>
      </c>
      <c r="AP899" s="168"/>
      <c r="AQ899" s="169"/>
      <c r="AR899" s="167" t="str">
        <f t="shared" si="245"/>
        <v/>
      </c>
      <c r="AS899" s="167" t="str">
        <f t="shared" si="246"/>
        <v/>
      </c>
      <c r="AT899" s="167"/>
      <c r="AU899" s="167"/>
      <c r="AV899" s="167"/>
      <c r="AW899" s="167"/>
      <c r="AX899" s="167"/>
      <c r="AY899" s="167"/>
      <c r="AZ899" s="167"/>
      <c r="BA899" s="167"/>
      <c r="BB899" s="167"/>
      <c r="BC899" s="167"/>
      <c r="BD899" s="167"/>
      <c r="BE899" s="167"/>
      <c r="BF899" s="167"/>
      <c r="BG899" s="167"/>
      <c r="BH899" s="167"/>
      <c r="BI899" s="167"/>
      <c r="BJ899" s="167"/>
      <c r="BK899" s="167"/>
      <c r="BL899" s="167"/>
      <c r="BM899" s="167"/>
      <c r="BN899" s="167"/>
      <c r="BO899" s="167"/>
      <c r="BP899" s="167"/>
      <c r="BQ899" s="167"/>
      <c r="BR899" s="167"/>
      <c r="BS899" s="167"/>
      <c r="BT899" s="167"/>
      <c r="BU899" s="167"/>
      <c r="BV899" s="167"/>
      <c r="BW899" s="167"/>
      <c r="BX899" s="170"/>
      <c r="BY899" s="170"/>
      <c r="BZ899" s="170"/>
      <c r="CA899" s="170"/>
      <c r="CB899" s="170"/>
      <c r="CC899" s="170"/>
      <c r="CD899" s="170"/>
      <c r="CE899" s="170"/>
      <c r="CF899" s="170"/>
      <c r="CG899" s="171">
        <f t="shared" si="247"/>
        <v>0</v>
      </c>
      <c r="CH899" s="166"/>
      <c r="CI899" s="283"/>
      <c r="CJ899" s="172"/>
      <c r="CK899" s="154"/>
      <c r="CL899" s="154"/>
      <c r="CM899" s="154"/>
      <c r="CN899" s="154"/>
      <c r="CO899" s="154"/>
      <c r="CP899" s="273"/>
      <c r="CQ899" s="250"/>
      <c r="CR899" s="250"/>
      <c r="CS899" s="250"/>
      <c r="CT899" s="250"/>
      <c r="CU899" s="250"/>
      <c r="CV899" s="250"/>
      <c r="CW899" s="250"/>
      <c r="CX899" s="250"/>
      <c r="CY899" s="250" t="str">
        <f t="shared" si="226"/>
        <v/>
      </c>
      <c r="CZ899" s="178" t="str">
        <f t="shared" si="227"/>
        <v/>
      </c>
      <c r="DA899" s="178" t="str">
        <f t="shared" si="228"/>
        <v/>
      </c>
      <c r="DB899" s="243">
        <f t="shared" si="229"/>
        <v>0</v>
      </c>
      <c r="DC899" s="12">
        <f t="shared" si="230"/>
        <v>0</v>
      </c>
      <c r="DD899" s="271" t="str">
        <f t="shared" si="231"/>
        <v/>
      </c>
      <c r="DE899" s="271" t="str">
        <f t="shared" si="232"/>
        <v/>
      </c>
      <c r="DF899" s="167" t="str">
        <f t="shared" si="233"/>
        <v/>
      </c>
      <c r="DG899" s="271" t="str">
        <f t="shared" si="234"/>
        <v/>
      </c>
      <c r="DH899" s="243" t="str">
        <f t="shared" si="235"/>
        <v/>
      </c>
      <c r="DI899" s="281" t="str">
        <f t="shared" si="236"/>
        <v/>
      </c>
      <c r="DJ899" s="184"/>
      <c r="DK899" s="12" t="str">
        <f t="shared" si="237"/>
        <v/>
      </c>
      <c r="DL899" s="184"/>
      <c r="DM899" s="242" t="str">
        <f t="shared" si="238"/>
        <v/>
      </c>
      <c r="DN899" s="250">
        <f t="shared" si="239"/>
        <v>1</v>
      </c>
      <c r="DO899" s="250">
        <f t="shared" si="240"/>
        <v>1</v>
      </c>
      <c r="DP899" s="250">
        <f t="shared" si="241"/>
        <v>1</v>
      </c>
    </row>
    <row r="900" spans="3:120" ht="20.25" customHeight="1" x14ac:dyDescent="0.2">
      <c r="C900" s="282"/>
      <c r="G900" s="183"/>
      <c r="H900" s="271"/>
      <c r="I900" s="271"/>
      <c r="J900" s="271"/>
      <c r="K900" s="271"/>
      <c r="L900" s="185"/>
      <c r="M900" s="186"/>
      <c r="N900" s="187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53"/>
      <c r="Z900" s="153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53"/>
      <c r="AL900" s="153"/>
      <c r="AM900" s="178" t="str">
        <f t="shared" si="242"/>
        <v/>
      </c>
      <c r="AN900" s="178" t="str">
        <f t="shared" si="243"/>
        <v/>
      </c>
      <c r="AO900" s="214" t="str">
        <f t="shared" si="244"/>
        <v/>
      </c>
      <c r="AP900" s="168"/>
      <c r="AQ900" s="169"/>
      <c r="AR900" s="167" t="str">
        <f t="shared" si="245"/>
        <v/>
      </c>
      <c r="AS900" s="167" t="str">
        <f t="shared" si="246"/>
        <v/>
      </c>
      <c r="AT900" s="167"/>
      <c r="AU900" s="167"/>
      <c r="AV900" s="167"/>
      <c r="AW900" s="167"/>
      <c r="AX900" s="167"/>
      <c r="AY900" s="167"/>
      <c r="AZ900" s="167"/>
      <c r="BA900" s="167"/>
      <c r="BB900" s="167"/>
      <c r="BC900" s="167"/>
      <c r="BD900" s="167"/>
      <c r="BE900" s="167"/>
      <c r="BF900" s="167"/>
      <c r="BG900" s="167"/>
      <c r="BH900" s="167"/>
      <c r="BI900" s="167"/>
      <c r="BJ900" s="167"/>
      <c r="BK900" s="167"/>
      <c r="BL900" s="167"/>
      <c r="BM900" s="167"/>
      <c r="BN900" s="167"/>
      <c r="BO900" s="167"/>
      <c r="BP900" s="167"/>
      <c r="BQ900" s="167"/>
      <c r="BR900" s="167"/>
      <c r="BS900" s="167"/>
      <c r="BT900" s="167"/>
      <c r="BU900" s="167"/>
      <c r="BV900" s="167"/>
      <c r="BW900" s="167"/>
      <c r="BX900" s="170"/>
      <c r="BY900" s="170"/>
      <c r="BZ900" s="170"/>
      <c r="CA900" s="170"/>
      <c r="CB900" s="170"/>
      <c r="CC900" s="170"/>
      <c r="CD900" s="170"/>
      <c r="CE900" s="170"/>
      <c r="CF900" s="170"/>
      <c r="CG900" s="171">
        <f t="shared" si="247"/>
        <v>0</v>
      </c>
      <c r="CH900" s="166"/>
      <c r="CI900" s="283"/>
      <c r="CJ900" s="172"/>
      <c r="CK900" s="154"/>
      <c r="CL900" s="154"/>
      <c r="CM900" s="154"/>
      <c r="CN900" s="154"/>
      <c r="CO900" s="154"/>
      <c r="CP900" s="273"/>
      <c r="CQ900" s="250"/>
      <c r="CR900" s="250"/>
      <c r="CS900" s="250"/>
      <c r="CT900" s="250"/>
      <c r="CU900" s="250"/>
      <c r="CV900" s="250"/>
      <c r="CW900" s="250"/>
      <c r="CX900" s="250"/>
      <c r="CY900" s="250" t="str">
        <f t="shared" ref="CY900:CY963" si="248">IFERROR(ROUND(STDEV(AN900,L900),1),"")</f>
        <v/>
      </c>
      <c r="CZ900" s="178" t="str">
        <f t="shared" ref="CZ900:CZ963" si="249">IFERROR(ROUND(AVERAGE(O900:S900,AA900:AE900),0),"")</f>
        <v/>
      </c>
      <c r="DA900" s="178" t="str">
        <f t="shared" ref="DA900:DA963" si="250">IFERROR(AVERAGE(T900:X900,AF900:AJ900),"")</f>
        <v/>
      </c>
      <c r="DB900" s="243">
        <f t="shared" ref="DB900:DB963" si="251">AV900+BK900</f>
        <v>0</v>
      </c>
      <c r="DC900" s="12">
        <f t="shared" ref="DC900:DC963" si="252">SUM(BL900:BT900,AW900:BE900)</f>
        <v>0</v>
      </c>
      <c r="DD900" s="271" t="str">
        <f t="shared" ref="DD900:DD963" si="253">IFERROR(ROUND(DC900/K900,0),"")</f>
        <v/>
      </c>
      <c r="DE900" s="271" t="str">
        <f t="shared" ref="DE900:DE963" si="254">IFERROR(ROUND(AVERAGE(Y900:Z900,AK900:AL900),0),"")</f>
        <v/>
      </c>
      <c r="DF900" s="167" t="str">
        <f t="shared" ref="DF900:DF963" si="255">IFERROR(ROUND((3600/DE900*J900),0),"")</f>
        <v/>
      </c>
      <c r="DG900" s="271" t="str">
        <f t="shared" ref="DG900:DG963" si="256">IFERROR(ROUND(DD900/DF900,1),"")</f>
        <v/>
      </c>
      <c r="DH900" s="243" t="str">
        <f t="shared" ref="DH900:DH963" si="257">IFERROR(DB900+DD900,"")</f>
        <v/>
      </c>
      <c r="DI900" s="281" t="str">
        <f t="shared" ref="DI900:DI963" si="258">IFERROR(DD900/DH900,"")</f>
        <v/>
      </c>
      <c r="DJ900" s="184"/>
      <c r="DK900" s="12" t="str">
        <f t="shared" ref="DK900:DK963" si="259">IFERROR(DF900-AP900,"")</f>
        <v/>
      </c>
      <c r="DL900" s="184"/>
      <c r="DM900" s="242" t="str">
        <f t="shared" ref="DM900:DM963" si="260">IFERROR(DA900-L900,"")</f>
        <v/>
      </c>
      <c r="DN900" s="250">
        <f t="shared" ref="DN900:DN963" si="261">IF(DE900&gt;AQ900,0,1)</f>
        <v>1</v>
      </c>
      <c r="DO900" s="250">
        <f t="shared" ref="DO900:DO963" si="262">IF(DA900&lt;M900,0,1)</f>
        <v>1</v>
      </c>
      <c r="DP900" s="250">
        <f t="shared" ref="DP900:DP963" si="263">IF(DA900&gt;N900,0,1)</f>
        <v>1</v>
      </c>
    </row>
    <row r="901" spans="3:120" ht="20.25" customHeight="1" x14ac:dyDescent="0.2">
      <c r="C901" s="282"/>
      <c r="G901" s="183"/>
      <c r="H901" s="271"/>
      <c r="I901" s="271"/>
      <c r="J901" s="271"/>
      <c r="K901" s="271"/>
      <c r="L901" s="185"/>
      <c r="M901" s="186"/>
      <c r="N901" s="187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53"/>
      <c r="Z901" s="153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53"/>
      <c r="AL901" s="153"/>
      <c r="AM901" s="178" t="str">
        <f t="shared" si="242"/>
        <v/>
      </c>
      <c r="AN901" s="178" t="str">
        <f t="shared" si="243"/>
        <v/>
      </c>
      <c r="AO901" s="214" t="str">
        <f t="shared" si="244"/>
        <v/>
      </c>
      <c r="AP901" s="168"/>
      <c r="AQ901" s="169"/>
      <c r="AR901" s="167" t="str">
        <f t="shared" si="245"/>
        <v/>
      </c>
      <c r="AS901" s="167" t="str">
        <f t="shared" si="246"/>
        <v/>
      </c>
      <c r="AT901" s="167"/>
      <c r="AU901" s="167"/>
      <c r="AV901" s="167"/>
      <c r="AW901" s="167"/>
      <c r="AX901" s="167"/>
      <c r="AY901" s="167"/>
      <c r="AZ901" s="167"/>
      <c r="BA901" s="167"/>
      <c r="BB901" s="167"/>
      <c r="BC901" s="167"/>
      <c r="BD901" s="167"/>
      <c r="BE901" s="167"/>
      <c r="BF901" s="167"/>
      <c r="BG901" s="167"/>
      <c r="BH901" s="167"/>
      <c r="BI901" s="167"/>
      <c r="BJ901" s="167"/>
      <c r="BK901" s="167"/>
      <c r="BL901" s="167"/>
      <c r="BM901" s="167"/>
      <c r="BN901" s="167"/>
      <c r="BO901" s="167"/>
      <c r="BP901" s="167"/>
      <c r="BQ901" s="167"/>
      <c r="BR901" s="167"/>
      <c r="BS901" s="167"/>
      <c r="BT901" s="167"/>
      <c r="BU901" s="167"/>
      <c r="BV901" s="167"/>
      <c r="BW901" s="167"/>
      <c r="BX901" s="170"/>
      <c r="BY901" s="170"/>
      <c r="BZ901" s="170"/>
      <c r="CA901" s="170"/>
      <c r="CB901" s="170"/>
      <c r="CC901" s="170"/>
      <c r="CD901" s="170"/>
      <c r="CE901" s="170"/>
      <c r="CF901" s="170"/>
      <c r="CG901" s="171">
        <f t="shared" si="247"/>
        <v>0</v>
      </c>
      <c r="CH901" s="166"/>
      <c r="CI901" s="283"/>
      <c r="CJ901" s="172"/>
      <c r="CK901" s="154"/>
      <c r="CL901" s="154"/>
      <c r="CM901" s="154"/>
      <c r="CN901" s="154"/>
      <c r="CO901" s="154"/>
      <c r="CP901" s="273"/>
      <c r="CQ901" s="250"/>
      <c r="CR901" s="250"/>
      <c r="CS901" s="250"/>
      <c r="CT901" s="250"/>
      <c r="CU901" s="250"/>
      <c r="CV901" s="250"/>
      <c r="CW901" s="250"/>
      <c r="CX901" s="250"/>
      <c r="CY901" s="250" t="str">
        <f t="shared" si="248"/>
        <v/>
      </c>
      <c r="CZ901" s="178" t="str">
        <f t="shared" si="249"/>
        <v/>
      </c>
      <c r="DA901" s="178" t="str">
        <f t="shared" si="250"/>
        <v/>
      </c>
      <c r="DB901" s="243">
        <f t="shared" si="251"/>
        <v>0</v>
      </c>
      <c r="DC901" s="12">
        <f t="shared" si="252"/>
        <v>0</v>
      </c>
      <c r="DD901" s="271" t="str">
        <f t="shared" si="253"/>
        <v/>
      </c>
      <c r="DE901" s="271" t="str">
        <f t="shared" si="254"/>
        <v/>
      </c>
      <c r="DF901" s="167" t="str">
        <f t="shared" si="255"/>
        <v/>
      </c>
      <c r="DG901" s="271" t="str">
        <f t="shared" si="256"/>
        <v/>
      </c>
      <c r="DH901" s="243" t="str">
        <f t="shared" si="257"/>
        <v/>
      </c>
      <c r="DI901" s="281" t="str">
        <f t="shared" si="258"/>
        <v/>
      </c>
      <c r="DJ901" s="184"/>
      <c r="DK901" s="12" t="str">
        <f t="shared" si="259"/>
        <v/>
      </c>
      <c r="DL901" s="184"/>
      <c r="DM901" s="242" t="str">
        <f t="shared" si="260"/>
        <v/>
      </c>
      <c r="DN901" s="250">
        <f t="shared" si="261"/>
        <v>1</v>
      </c>
      <c r="DO901" s="250">
        <f t="shared" si="262"/>
        <v>1</v>
      </c>
      <c r="DP901" s="250">
        <f t="shared" si="263"/>
        <v>1</v>
      </c>
    </row>
    <row r="902" spans="3:120" ht="20.25" customHeight="1" x14ac:dyDescent="0.2">
      <c r="C902" s="282"/>
      <c r="G902" s="183"/>
      <c r="H902" s="271"/>
      <c r="I902" s="271"/>
      <c r="J902" s="271"/>
      <c r="K902" s="271"/>
      <c r="L902" s="185"/>
      <c r="M902" s="186"/>
      <c r="N902" s="187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53"/>
      <c r="Z902" s="153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53"/>
      <c r="AL902" s="153"/>
      <c r="AM902" s="178" t="str">
        <f t="shared" si="242"/>
        <v/>
      </c>
      <c r="AN902" s="178" t="str">
        <f t="shared" si="243"/>
        <v/>
      </c>
      <c r="AO902" s="214" t="str">
        <f t="shared" si="244"/>
        <v/>
      </c>
      <c r="AP902" s="168"/>
      <c r="AQ902" s="169"/>
      <c r="AR902" s="167" t="str">
        <f t="shared" si="245"/>
        <v/>
      </c>
      <c r="AS902" s="167" t="str">
        <f t="shared" si="246"/>
        <v/>
      </c>
      <c r="AT902" s="167"/>
      <c r="AU902" s="167"/>
      <c r="AV902" s="167"/>
      <c r="AW902" s="167"/>
      <c r="AX902" s="167"/>
      <c r="AY902" s="167"/>
      <c r="AZ902" s="167"/>
      <c r="BA902" s="167"/>
      <c r="BB902" s="167"/>
      <c r="BC902" s="167"/>
      <c r="BD902" s="167"/>
      <c r="BE902" s="167"/>
      <c r="BF902" s="167"/>
      <c r="BG902" s="167"/>
      <c r="BH902" s="167"/>
      <c r="BI902" s="167"/>
      <c r="BJ902" s="167"/>
      <c r="BK902" s="167"/>
      <c r="BL902" s="167"/>
      <c r="BM902" s="167"/>
      <c r="BN902" s="167"/>
      <c r="BO902" s="167"/>
      <c r="BP902" s="167"/>
      <c r="BQ902" s="167"/>
      <c r="BR902" s="167"/>
      <c r="BS902" s="167"/>
      <c r="BT902" s="167"/>
      <c r="BU902" s="167"/>
      <c r="BV902" s="167"/>
      <c r="BW902" s="167"/>
      <c r="BX902" s="170"/>
      <c r="BY902" s="170"/>
      <c r="BZ902" s="170"/>
      <c r="CA902" s="170"/>
      <c r="CB902" s="170"/>
      <c r="CC902" s="170"/>
      <c r="CD902" s="170"/>
      <c r="CE902" s="170"/>
      <c r="CF902" s="170"/>
      <c r="CG902" s="171">
        <f t="shared" si="247"/>
        <v>0</v>
      </c>
      <c r="CH902" s="166"/>
      <c r="CI902" s="283"/>
      <c r="CJ902" s="172"/>
      <c r="CK902" s="154"/>
      <c r="CL902" s="154"/>
      <c r="CM902" s="154"/>
      <c r="CN902" s="154"/>
      <c r="CO902" s="154"/>
      <c r="CP902" s="273"/>
      <c r="CQ902" s="250"/>
      <c r="CR902" s="250"/>
      <c r="CS902" s="250"/>
      <c r="CT902" s="250"/>
      <c r="CU902" s="250"/>
      <c r="CV902" s="250"/>
      <c r="CW902" s="250"/>
      <c r="CX902" s="250"/>
      <c r="CY902" s="250" t="str">
        <f t="shared" si="248"/>
        <v/>
      </c>
      <c r="CZ902" s="178" t="str">
        <f t="shared" si="249"/>
        <v/>
      </c>
      <c r="DA902" s="178" t="str">
        <f t="shared" si="250"/>
        <v/>
      </c>
      <c r="DB902" s="243">
        <f t="shared" si="251"/>
        <v>0</v>
      </c>
      <c r="DC902" s="12">
        <f t="shared" si="252"/>
        <v>0</v>
      </c>
      <c r="DD902" s="271" t="str">
        <f t="shared" si="253"/>
        <v/>
      </c>
      <c r="DE902" s="271" t="str">
        <f t="shared" si="254"/>
        <v/>
      </c>
      <c r="DF902" s="167" t="str">
        <f t="shared" si="255"/>
        <v/>
      </c>
      <c r="DG902" s="271" t="str">
        <f t="shared" si="256"/>
        <v/>
      </c>
      <c r="DH902" s="243" t="str">
        <f t="shared" si="257"/>
        <v/>
      </c>
      <c r="DI902" s="281" t="str">
        <f t="shared" si="258"/>
        <v/>
      </c>
      <c r="DJ902" s="184"/>
      <c r="DK902" s="12" t="str">
        <f t="shared" si="259"/>
        <v/>
      </c>
      <c r="DL902" s="184"/>
      <c r="DM902" s="242" t="str">
        <f t="shared" si="260"/>
        <v/>
      </c>
      <c r="DN902" s="250">
        <f t="shared" si="261"/>
        <v>1</v>
      </c>
      <c r="DO902" s="250">
        <f t="shared" si="262"/>
        <v>1</v>
      </c>
      <c r="DP902" s="250">
        <f t="shared" si="263"/>
        <v>1</v>
      </c>
    </row>
    <row r="903" spans="3:120" ht="20.25" customHeight="1" x14ac:dyDescent="0.2">
      <c r="C903" s="282"/>
      <c r="G903" s="183"/>
      <c r="H903" s="271"/>
      <c r="I903" s="271"/>
      <c r="J903" s="271"/>
      <c r="K903" s="271"/>
      <c r="L903" s="185"/>
      <c r="M903" s="186"/>
      <c r="N903" s="187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53"/>
      <c r="Z903" s="153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53"/>
      <c r="AL903" s="153"/>
      <c r="AM903" s="178" t="str">
        <f t="shared" si="242"/>
        <v/>
      </c>
      <c r="AN903" s="178" t="str">
        <f t="shared" si="243"/>
        <v/>
      </c>
      <c r="AO903" s="214" t="str">
        <f t="shared" si="244"/>
        <v/>
      </c>
      <c r="AP903" s="168"/>
      <c r="AQ903" s="169"/>
      <c r="AR903" s="167" t="str">
        <f t="shared" si="245"/>
        <v/>
      </c>
      <c r="AS903" s="167" t="str">
        <f t="shared" si="246"/>
        <v/>
      </c>
      <c r="AT903" s="167"/>
      <c r="AU903" s="167"/>
      <c r="AV903" s="167"/>
      <c r="AW903" s="167"/>
      <c r="AX903" s="167"/>
      <c r="AY903" s="167"/>
      <c r="AZ903" s="167"/>
      <c r="BA903" s="167"/>
      <c r="BB903" s="167"/>
      <c r="BC903" s="167"/>
      <c r="BD903" s="167"/>
      <c r="BE903" s="167"/>
      <c r="BF903" s="167"/>
      <c r="BG903" s="167"/>
      <c r="BH903" s="167"/>
      <c r="BI903" s="167"/>
      <c r="BJ903" s="167"/>
      <c r="BK903" s="167"/>
      <c r="BL903" s="167"/>
      <c r="BM903" s="167"/>
      <c r="BN903" s="167"/>
      <c r="BO903" s="167"/>
      <c r="BP903" s="167"/>
      <c r="BQ903" s="167"/>
      <c r="BR903" s="167"/>
      <c r="BS903" s="167"/>
      <c r="BT903" s="167"/>
      <c r="BU903" s="167"/>
      <c r="BV903" s="167"/>
      <c r="BW903" s="167"/>
      <c r="BX903" s="170"/>
      <c r="BY903" s="170"/>
      <c r="BZ903" s="170"/>
      <c r="CA903" s="170"/>
      <c r="CB903" s="170"/>
      <c r="CC903" s="170"/>
      <c r="CD903" s="170"/>
      <c r="CE903" s="170"/>
      <c r="CF903" s="170"/>
      <c r="CG903" s="171">
        <f t="shared" si="247"/>
        <v>0</v>
      </c>
      <c r="CH903" s="166"/>
      <c r="CI903" s="283"/>
      <c r="CJ903" s="172"/>
      <c r="CK903" s="154"/>
      <c r="CL903" s="154"/>
      <c r="CM903" s="154"/>
      <c r="CN903" s="154"/>
      <c r="CO903" s="154"/>
      <c r="CP903" s="273"/>
      <c r="CQ903" s="250"/>
      <c r="CR903" s="250"/>
      <c r="CS903" s="250"/>
      <c r="CT903" s="250"/>
      <c r="CU903" s="250"/>
      <c r="CV903" s="250"/>
      <c r="CW903" s="250"/>
      <c r="CX903" s="250"/>
      <c r="CY903" s="250" t="str">
        <f t="shared" si="248"/>
        <v/>
      </c>
      <c r="CZ903" s="178" t="str">
        <f t="shared" si="249"/>
        <v/>
      </c>
      <c r="DA903" s="178" t="str">
        <f t="shared" si="250"/>
        <v/>
      </c>
      <c r="DB903" s="243">
        <f t="shared" si="251"/>
        <v>0</v>
      </c>
      <c r="DC903" s="12">
        <f t="shared" si="252"/>
        <v>0</v>
      </c>
      <c r="DD903" s="271" t="str">
        <f t="shared" si="253"/>
        <v/>
      </c>
      <c r="DE903" s="271" t="str">
        <f t="shared" si="254"/>
        <v/>
      </c>
      <c r="DF903" s="167" t="str">
        <f t="shared" si="255"/>
        <v/>
      </c>
      <c r="DG903" s="271" t="str">
        <f t="shared" si="256"/>
        <v/>
      </c>
      <c r="DH903" s="243" t="str">
        <f t="shared" si="257"/>
        <v/>
      </c>
      <c r="DI903" s="281" t="str">
        <f t="shared" si="258"/>
        <v/>
      </c>
      <c r="DJ903" s="184"/>
      <c r="DK903" s="12" t="str">
        <f t="shared" si="259"/>
        <v/>
      </c>
      <c r="DL903" s="184"/>
      <c r="DM903" s="242" t="str">
        <f t="shared" si="260"/>
        <v/>
      </c>
      <c r="DN903" s="250">
        <f t="shared" si="261"/>
        <v>1</v>
      </c>
      <c r="DO903" s="250">
        <f t="shared" si="262"/>
        <v>1</v>
      </c>
      <c r="DP903" s="250">
        <f t="shared" si="263"/>
        <v>1</v>
      </c>
    </row>
    <row r="904" spans="3:120" ht="20.25" customHeight="1" x14ac:dyDescent="0.2">
      <c r="C904" s="282"/>
      <c r="G904" s="183"/>
      <c r="H904" s="271"/>
      <c r="I904" s="271"/>
      <c r="J904" s="271"/>
      <c r="K904" s="271"/>
      <c r="L904" s="185"/>
      <c r="M904" s="186"/>
      <c r="N904" s="187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53"/>
      <c r="Z904" s="153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53"/>
      <c r="AL904" s="153"/>
      <c r="AM904" s="178" t="str">
        <f t="shared" si="242"/>
        <v/>
      </c>
      <c r="AN904" s="178" t="str">
        <f t="shared" si="243"/>
        <v/>
      </c>
      <c r="AO904" s="214" t="str">
        <f t="shared" si="244"/>
        <v/>
      </c>
      <c r="AP904" s="168"/>
      <c r="AQ904" s="169"/>
      <c r="AR904" s="167" t="str">
        <f t="shared" si="245"/>
        <v/>
      </c>
      <c r="AS904" s="167" t="str">
        <f t="shared" si="246"/>
        <v/>
      </c>
      <c r="AT904" s="167"/>
      <c r="AU904" s="167"/>
      <c r="AV904" s="167"/>
      <c r="AW904" s="167"/>
      <c r="AX904" s="167"/>
      <c r="AY904" s="167"/>
      <c r="AZ904" s="167"/>
      <c r="BA904" s="167"/>
      <c r="BB904" s="167"/>
      <c r="BC904" s="167"/>
      <c r="BD904" s="167"/>
      <c r="BE904" s="167"/>
      <c r="BF904" s="167"/>
      <c r="BG904" s="167"/>
      <c r="BH904" s="167"/>
      <c r="BI904" s="167"/>
      <c r="BJ904" s="167"/>
      <c r="BK904" s="167"/>
      <c r="BL904" s="167"/>
      <c r="BM904" s="167"/>
      <c r="BN904" s="167"/>
      <c r="BO904" s="167"/>
      <c r="BP904" s="167"/>
      <c r="BQ904" s="167"/>
      <c r="BR904" s="167"/>
      <c r="BS904" s="167"/>
      <c r="BT904" s="167"/>
      <c r="BU904" s="167"/>
      <c r="BV904" s="167"/>
      <c r="BW904" s="167"/>
      <c r="BX904" s="170"/>
      <c r="BY904" s="170"/>
      <c r="BZ904" s="170"/>
      <c r="CA904" s="170"/>
      <c r="CB904" s="170"/>
      <c r="CC904" s="170"/>
      <c r="CD904" s="170"/>
      <c r="CE904" s="170"/>
      <c r="CF904" s="170"/>
      <c r="CG904" s="171">
        <f t="shared" si="247"/>
        <v>0</v>
      </c>
      <c r="CH904" s="166"/>
      <c r="CI904" s="283"/>
      <c r="CJ904" s="172"/>
      <c r="CK904" s="154"/>
      <c r="CL904" s="154"/>
      <c r="CM904" s="154"/>
      <c r="CN904" s="154"/>
      <c r="CO904" s="154"/>
      <c r="CP904" s="273"/>
      <c r="CQ904" s="250"/>
      <c r="CR904" s="250"/>
      <c r="CS904" s="250"/>
      <c r="CT904" s="250"/>
      <c r="CU904" s="250"/>
      <c r="CV904" s="250"/>
      <c r="CW904" s="250"/>
      <c r="CX904" s="250"/>
      <c r="CY904" s="250" t="str">
        <f t="shared" si="248"/>
        <v/>
      </c>
      <c r="CZ904" s="178" t="str">
        <f t="shared" si="249"/>
        <v/>
      </c>
      <c r="DA904" s="178" t="str">
        <f t="shared" si="250"/>
        <v/>
      </c>
      <c r="DB904" s="243">
        <f t="shared" si="251"/>
        <v>0</v>
      </c>
      <c r="DC904" s="12">
        <f t="shared" si="252"/>
        <v>0</v>
      </c>
      <c r="DD904" s="271" t="str">
        <f t="shared" si="253"/>
        <v/>
      </c>
      <c r="DE904" s="271" t="str">
        <f t="shared" si="254"/>
        <v/>
      </c>
      <c r="DF904" s="167" t="str">
        <f t="shared" si="255"/>
        <v/>
      </c>
      <c r="DG904" s="271" t="str">
        <f t="shared" si="256"/>
        <v/>
      </c>
      <c r="DH904" s="243" t="str">
        <f t="shared" si="257"/>
        <v/>
      </c>
      <c r="DI904" s="281" t="str">
        <f t="shared" si="258"/>
        <v/>
      </c>
      <c r="DJ904" s="184"/>
      <c r="DK904" s="12" t="str">
        <f t="shared" si="259"/>
        <v/>
      </c>
      <c r="DL904" s="184"/>
      <c r="DM904" s="242" t="str">
        <f t="shared" si="260"/>
        <v/>
      </c>
      <c r="DN904" s="250">
        <f t="shared" si="261"/>
        <v>1</v>
      </c>
      <c r="DO904" s="250">
        <f t="shared" si="262"/>
        <v>1</v>
      </c>
      <c r="DP904" s="250">
        <f t="shared" si="263"/>
        <v>1</v>
      </c>
    </row>
    <row r="905" spans="3:120" ht="20.25" customHeight="1" x14ac:dyDescent="0.2">
      <c r="C905" s="282"/>
      <c r="G905" s="183"/>
      <c r="H905" s="271"/>
      <c r="I905" s="271"/>
      <c r="J905" s="271"/>
      <c r="K905" s="271"/>
      <c r="L905" s="185"/>
      <c r="M905" s="186"/>
      <c r="N905" s="187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53"/>
      <c r="Z905" s="153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53"/>
      <c r="AL905" s="153"/>
      <c r="AM905" s="178" t="str">
        <f t="shared" si="242"/>
        <v/>
      </c>
      <c r="AN905" s="178" t="str">
        <f t="shared" si="243"/>
        <v/>
      </c>
      <c r="AO905" s="214" t="str">
        <f t="shared" si="244"/>
        <v/>
      </c>
      <c r="AP905" s="168"/>
      <c r="AQ905" s="169"/>
      <c r="AR905" s="167" t="str">
        <f t="shared" si="245"/>
        <v/>
      </c>
      <c r="AS905" s="167" t="str">
        <f t="shared" si="246"/>
        <v/>
      </c>
      <c r="AT905" s="167"/>
      <c r="AU905" s="167"/>
      <c r="AV905" s="167"/>
      <c r="AW905" s="167"/>
      <c r="AX905" s="167"/>
      <c r="AY905" s="167"/>
      <c r="AZ905" s="167"/>
      <c r="BA905" s="167"/>
      <c r="BB905" s="167"/>
      <c r="BC905" s="167"/>
      <c r="BD905" s="167"/>
      <c r="BE905" s="167"/>
      <c r="BF905" s="167"/>
      <c r="BG905" s="167"/>
      <c r="BH905" s="167"/>
      <c r="BI905" s="167"/>
      <c r="BJ905" s="167"/>
      <c r="BK905" s="167"/>
      <c r="BL905" s="167"/>
      <c r="BM905" s="167"/>
      <c r="BN905" s="167"/>
      <c r="BO905" s="167"/>
      <c r="BP905" s="167"/>
      <c r="BQ905" s="167"/>
      <c r="BR905" s="167"/>
      <c r="BS905" s="167"/>
      <c r="BT905" s="167"/>
      <c r="BU905" s="167"/>
      <c r="BV905" s="167"/>
      <c r="BW905" s="167"/>
      <c r="BX905" s="170"/>
      <c r="BY905" s="170"/>
      <c r="BZ905" s="170"/>
      <c r="CA905" s="170"/>
      <c r="CB905" s="170"/>
      <c r="CC905" s="170"/>
      <c r="CD905" s="170"/>
      <c r="CE905" s="170"/>
      <c r="CF905" s="170"/>
      <c r="CG905" s="171">
        <f t="shared" si="247"/>
        <v>0</v>
      </c>
      <c r="CH905" s="166"/>
      <c r="CI905" s="283"/>
      <c r="CJ905" s="172"/>
      <c r="CK905" s="154"/>
      <c r="CL905" s="154"/>
      <c r="CM905" s="154"/>
      <c r="CN905" s="154"/>
      <c r="CO905" s="154"/>
      <c r="CP905" s="273"/>
      <c r="CQ905" s="250"/>
      <c r="CR905" s="250"/>
      <c r="CS905" s="250"/>
      <c r="CT905" s="250"/>
      <c r="CU905" s="250"/>
      <c r="CV905" s="250"/>
      <c r="CW905" s="250"/>
      <c r="CX905" s="250"/>
      <c r="CY905" s="250" t="str">
        <f t="shared" si="248"/>
        <v/>
      </c>
      <c r="CZ905" s="178" t="str">
        <f t="shared" si="249"/>
        <v/>
      </c>
      <c r="DA905" s="178" t="str">
        <f t="shared" si="250"/>
        <v/>
      </c>
      <c r="DB905" s="243">
        <f t="shared" si="251"/>
        <v>0</v>
      </c>
      <c r="DC905" s="12">
        <f t="shared" si="252"/>
        <v>0</v>
      </c>
      <c r="DD905" s="271" t="str">
        <f t="shared" si="253"/>
        <v/>
      </c>
      <c r="DE905" s="271" t="str">
        <f t="shared" si="254"/>
        <v/>
      </c>
      <c r="DF905" s="167" t="str">
        <f t="shared" si="255"/>
        <v/>
      </c>
      <c r="DG905" s="271" t="str">
        <f t="shared" si="256"/>
        <v/>
      </c>
      <c r="DH905" s="243" t="str">
        <f t="shared" si="257"/>
        <v/>
      </c>
      <c r="DI905" s="281" t="str">
        <f t="shared" si="258"/>
        <v/>
      </c>
      <c r="DJ905" s="184"/>
      <c r="DK905" s="12" t="str">
        <f t="shared" si="259"/>
        <v/>
      </c>
      <c r="DL905" s="184"/>
      <c r="DM905" s="242" t="str">
        <f t="shared" si="260"/>
        <v/>
      </c>
      <c r="DN905" s="250">
        <f t="shared" si="261"/>
        <v>1</v>
      </c>
      <c r="DO905" s="250">
        <f t="shared" si="262"/>
        <v>1</v>
      </c>
      <c r="DP905" s="250">
        <f t="shared" si="263"/>
        <v>1</v>
      </c>
    </row>
    <row r="906" spans="3:120" ht="20.25" customHeight="1" x14ac:dyDescent="0.2">
      <c r="C906" s="282"/>
      <c r="G906" s="183"/>
      <c r="H906" s="271"/>
      <c r="I906" s="271"/>
      <c r="J906" s="271"/>
      <c r="K906" s="271"/>
      <c r="L906" s="185"/>
      <c r="M906" s="186"/>
      <c r="N906" s="187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53"/>
      <c r="Z906" s="153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53"/>
      <c r="AL906" s="153"/>
      <c r="AM906" s="178" t="str">
        <f t="shared" si="242"/>
        <v/>
      </c>
      <c r="AN906" s="178" t="str">
        <f t="shared" si="243"/>
        <v/>
      </c>
      <c r="AO906" s="214" t="str">
        <f t="shared" si="244"/>
        <v/>
      </c>
      <c r="AP906" s="168"/>
      <c r="AQ906" s="169"/>
      <c r="AR906" s="167" t="str">
        <f t="shared" si="245"/>
        <v/>
      </c>
      <c r="AS906" s="167" t="str">
        <f t="shared" si="246"/>
        <v/>
      </c>
      <c r="AT906" s="167"/>
      <c r="AU906" s="167"/>
      <c r="AV906" s="167"/>
      <c r="AW906" s="167"/>
      <c r="AX906" s="167"/>
      <c r="AY906" s="167"/>
      <c r="AZ906" s="167"/>
      <c r="BA906" s="167"/>
      <c r="BB906" s="167"/>
      <c r="BC906" s="167"/>
      <c r="BD906" s="167"/>
      <c r="BE906" s="167"/>
      <c r="BF906" s="167"/>
      <c r="BG906" s="167"/>
      <c r="BH906" s="167"/>
      <c r="BI906" s="167"/>
      <c r="BJ906" s="167"/>
      <c r="BK906" s="167"/>
      <c r="BL906" s="167"/>
      <c r="BM906" s="167"/>
      <c r="BN906" s="167"/>
      <c r="BO906" s="167"/>
      <c r="BP906" s="167"/>
      <c r="BQ906" s="167"/>
      <c r="BR906" s="167"/>
      <c r="BS906" s="167"/>
      <c r="BT906" s="167"/>
      <c r="BU906" s="167"/>
      <c r="BV906" s="167"/>
      <c r="BW906" s="167"/>
      <c r="BX906" s="170"/>
      <c r="BY906" s="170"/>
      <c r="BZ906" s="170"/>
      <c r="CA906" s="170"/>
      <c r="CB906" s="170"/>
      <c r="CC906" s="170"/>
      <c r="CD906" s="170"/>
      <c r="CE906" s="170"/>
      <c r="CF906" s="170"/>
      <c r="CG906" s="171">
        <f t="shared" si="247"/>
        <v>0</v>
      </c>
      <c r="CH906" s="166"/>
      <c r="CI906" s="283"/>
      <c r="CJ906" s="172"/>
      <c r="CK906" s="154"/>
      <c r="CL906" s="154"/>
      <c r="CM906" s="154"/>
      <c r="CN906" s="154"/>
      <c r="CO906" s="154"/>
      <c r="CP906" s="273"/>
      <c r="CQ906" s="250"/>
      <c r="CR906" s="250"/>
      <c r="CS906" s="250"/>
      <c r="CT906" s="250"/>
      <c r="CU906" s="250"/>
      <c r="CV906" s="250"/>
      <c r="CW906" s="250"/>
      <c r="CX906" s="250"/>
      <c r="CY906" s="250" t="str">
        <f t="shared" si="248"/>
        <v/>
      </c>
      <c r="CZ906" s="178" t="str">
        <f t="shared" si="249"/>
        <v/>
      </c>
      <c r="DA906" s="178" t="str">
        <f t="shared" si="250"/>
        <v/>
      </c>
      <c r="DB906" s="243">
        <f t="shared" si="251"/>
        <v>0</v>
      </c>
      <c r="DC906" s="12">
        <f t="shared" si="252"/>
        <v>0</v>
      </c>
      <c r="DD906" s="271" t="str">
        <f t="shared" si="253"/>
        <v/>
      </c>
      <c r="DE906" s="271" t="str">
        <f t="shared" si="254"/>
        <v/>
      </c>
      <c r="DF906" s="167" t="str">
        <f t="shared" si="255"/>
        <v/>
      </c>
      <c r="DG906" s="271" t="str">
        <f t="shared" si="256"/>
        <v/>
      </c>
      <c r="DH906" s="243" t="str">
        <f t="shared" si="257"/>
        <v/>
      </c>
      <c r="DI906" s="281" t="str">
        <f t="shared" si="258"/>
        <v/>
      </c>
      <c r="DJ906" s="184"/>
      <c r="DK906" s="12" t="str">
        <f t="shared" si="259"/>
        <v/>
      </c>
      <c r="DL906" s="184"/>
      <c r="DM906" s="242" t="str">
        <f t="shared" si="260"/>
        <v/>
      </c>
      <c r="DN906" s="250">
        <f t="shared" si="261"/>
        <v>1</v>
      </c>
      <c r="DO906" s="250">
        <f t="shared" si="262"/>
        <v>1</v>
      </c>
      <c r="DP906" s="250">
        <f t="shared" si="263"/>
        <v>1</v>
      </c>
    </row>
    <row r="907" spans="3:120" ht="20.25" customHeight="1" x14ac:dyDescent="0.2">
      <c r="C907" s="282"/>
      <c r="G907" s="183"/>
      <c r="H907" s="271"/>
      <c r="I907" s="271"/>
      <c r="J907" s="271"/>
      <c r="K907" s="271"/>
      <c r="L907" s="185"/>
      <c r="M907" s="186"/>
      <c r="N907" s="187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53"/>
      <c r="Z907" s="153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53"/>
      <c r="AL907" s="153"/>
      <c r="AM907" s="178" t="str">
        <f t="shared" si="242"/>
        <v/>
      </c>
      <c r="AN907" s="178" t="str">
        <f t="shared" si="243"/>
        <v/>
      </c>
      <c r="AO907" s="214" t="str">
        <f t="shared" si="244"/>
        <v/>
      </c>
      <c r="AP907" s="168"/>
      <c r="AQ907" s="169"/>
      <c r="AR907" s="167" t="str">
        <f t="shared" si="245"/>
        <v/>
      </c>
      <c r="AS907" s="167" t="str">
        <f t="shared" si="246"/>
        <v/>
      </c>
      <c r="AT907" s="167"/>
      <c r="AU907" s="167"/>
      <c r="AV907" s="167"/>
      <c r="AW907" s="167"/>
      <c r="AX907" s="167"/>
      <c r="AY907" s="167"/>
      <c r="AZ907" s="167"/>
      <c r="BA907" s="167"/>
      <c r="BB907" s="167"/>
      <c r="BC907" s="167"/>
      <c r="BD907" s="167"/>
      <c r="BE907" s="167"/>
      <c r="BF907" s="167"/>
      <c r="BG907" s="167"/>
      <c r="BH907" s="167"/>
      <c r="BI907" s="167"/>
      <c r="BJ907" s="167"/>
      <c r="BK907" s="167"/>
      <c r="BL907" s="167"/>
      <c r="BM907" s="167"/>
      <c r="BN907" s="167"/>
      <c r="BO907" s="167"/>
      <c r="BP907" s="167"/>
      <c r="BQ907" s="167"/>
      <c r="BR907" s="167"/>
      <c r="BS907" s="167"/>
      <c r="BT907" s="167"/>
      <c r="BU907" s="167"/>
      <c r="BV907" s="167"/>
      <c r="BW907" s="167"/>
      <c r="BX907" s="170"/>
      <c r="BY907" s="170"/>
      <c r="BZ907" s="170"/>
      <c r="CA907" s="170"/>
      <c r="CB907" s="170"/>
      <c r="CC907" s="170"/>
      <c r="CD907" s="170"/>
      <c r="CE907" s="170"/>
      <c r="CF907" s="170"/>
      <c r="CG907" s="171">
        <f t="shared" si="247"/>
        <v>0</v>
      </c>
      <c r="CH907" s="166"/>
      <c r="CI907" s="283"/>
      <c r="CJ907" s="172"/>
      <c r="CK907" s="154"/>
      <c r="CL907" s="154"/>
      <c r="CM907" s="154"/>
      <c r="CN907" s="154"/>
      <c r="CO907" s="154"/>
      <c r="CP907" s="273"/>
      <c r="CQ907" s="250"/>
      <c r="CR907" s="250"/>
      <c r="CS907" s="250"/>
      <c r="CT907" s="250"/>
      <c r="CU907" s="250"/>
      <c r="CV907" s="250"/>
      <c r="CW907" s="250"/>
      <c r="CX907" s="250"/>
      <c r="CY907" s="250" t="str">
        <f t="shared" si="248"/>
        <v/>
      </c>
      <c r="CZ907" s="178" t="str">
        <f t="shared" si="249"/>
        <v/>
      </c>
      <c r="DA907" s="178" t="str">
        <f t="shared" si="250"/>
        <v/>
      </c>
      <c r="DB907" s="243">
        <f t="shared" si="251"/>
        <v>0</v>
      </c>
      <c r="DC907" s="12">
        <f t="shared" si="252"/>
        <v>0</v>
      </c>
      <c r="DD907" s="271" t="str">
        <f t="shared" si="253"/>
        <v/>
      </c>
      <c r="DE907" s="271" t="str">
        <f t="shared" si="254"/>
        <v/>
      </c>
      <c r="DF907" s="167" t="str">
        <f t="shared" si="255"/>
        <v/>
      </c>
      <c r="DG907" s="271" t="str">
        <f t="shared" si="256"/>
        <v/>
      </c>
      <c r="DH907" s="243" t="str">
        <f t="shared" si="257"/>
        <v/>
      </c>
      <c r="DI907" s="281" t="str">
        <f t="shared" si="258"/>
        <v/>
      </c>
      <c r="DJ907" s="184"/>
      <c r="DK907" s="12" t="str">
        <f t="shared" si="259"/>
        <v/>
      </c>
      <c r="DL907" s="184"/>
      <c r="DM907" s="242" t="str">
        <f t="shared" si="260"/>
        <v/>
      </c>
      <c r="DN907" s="250">
        <f t="shared" si="261"/>
        <v>1</v>
      </c>
      <c r="DO907" s="250">
        <f t="shared" si="262"/>
        <v>1</v>
      </c>
      <c r="DP907" s="250">
        <f t="shared" si="263"/>
        <v>1</v>
      </c>
    </row>
    <row r="908" spans="3:120" ht="20.25" customHeight="1" x14ac:dyDescent="0.2">
      <c r="C908" s="282"/>
      <c r="G908" s="183"/>
      <c r="H908" s="271"/>
      <c r="I908" s="271"/>
      <c r="J908" s="271"/>
      <c r="K908" s="271"/>
      <c r="L908" s="185"/>
      <c r="M908" s="186"/>
      <c r="N908" s="187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53"/>
      <c r="Z908" s="153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53"/>
      <c r="AL908" s="153"/>
      <c r="AM908" s="178" t="str">
        <f t="shared" si="242"/>
        <v/>
      </c>
      <c r="AN908" s="178" t="str">
        <f t="shared" si="243"/>
        <v/>
      </c>
      <c r="AO908" s="214" t="str">
        <f t="shared" si="244"/>
        <v/>
      </c>
      <c r="AP908" s="168"/>
      <c r="AQ908" s="169"/>
      <c r="AR908" s="167" t="str">
        <f t="shared" si="245"/>
        <v/>
      </c>
      <c r="AS908" s="167" t="str">
        <f t="shared" si="246"/>
        <v/>
      </c>
      <c r="AT908" s="167"/>
      <c r="AU908" s="167"/>
      <c r="AV908" s="167"/>
      <c r="AW908" s="167"/>
      <c r="AX908" s="167"/>
      <c r="AY908" s="167"/>
      <c r="AZ908" s="167"/>
      <c r="BA908" s="167"/>
      <c r="BB908" s="167"/>
      <c r="BC908" s="167"/>
      <c r="BD908" s="167"/>
      <c r="BE908" s="167"/>
      <c r="BF908" s="167"/>
      <c r="BG908" s="167"/>
      <c r="BH908" s="167"/>
      <c r="BI908" s="167"/>
      <c r="BJ908" s="167"/>
      <c r="BK908" s="167"/>
      <c r="BL908" s="167"/>
      <c r="BM908" s="167"/>
      <c r="BN908" s="167"/>
      <c r="BO908" s="167"/>
      <c r="BP908" s="167"/>
      <c r="BQ908" s="167"/>
      <c r="BR908" s="167"/>
      <c r="BS908" s="167"/>
      <c r="BT908" s="167"/>
      <c r="BU908" s="167"/>
      <c r="BV908" s="167"/>
      <c r="BW908" s="167"/>
      <c r="BX908" s="170"/>
      <c r="BY908" s="170"/>
      <c r="BZ908" s="170"/>
      <c r="CA908" s="170"/>
      <c r="CB908" s="170"/>
      <c r="CC908" s="170"/>
      <c r="CD908" s="170"/>
      <c r="CE908" s="170"/>
      <c r="CF908" s="170"/>
      <c r="CG908" s="171">
        <f t="shared" si="247"/>
        <v>0</v>
      </c>
      <c r="CH908" s="166"/>
      <c r="CI908" s="283"/>
      <c r="CJ908" s="172"/>
      <c r="CK908" s="154"/>
      <c r="CL908" s="154"/>
      <c r="CM908" s="154"/>
      <c r="CN908" s="154"/>
      <c r="CO908" s="154"/>
      <c r="CP908" s="273"/>
      <c r="CQ908" s="250"/>
      <c r="CR908" s="250"/>
      <c r="CS908" s="250"/>
      <c r="CT908" s="250"/>
      <c r="CU908" s="250"/>
      <c r="CV908" s="250"/>
      <c r="CW908" s="250"/>
      <c r="CX908" s="250"/>
      <c r="CY908" s="250" t="str">
        <f t="shared" si="248"/>
        <v/>
      </c>
      <c r="CZ908" s="178" t="str">
        <f t="shared" si="249"/>
        <v/>
      </c>
      <c r="DA908" s="178" t="str">
        <f t="shared" si="250"/>
        <v/>
      </c>
      <c r="DB908" s="243">
        <f t="shared" si="251"/>
        <v>0</v>
      </c>
      <c r="DC908" s="12">
        <f t="shared" si="252"/>
        <v>0</v>
      </c>
      <c r="DD908" s="271" t="str">
        <f t="shared" si="253"/>
        <v/>
      </c>
      <c r="DE908" s="271" t="str">
        <f t="shared" si="254"/>
        <v/>
      </c>
      <c r="DF908" s="167" t="str">
        <f t="shared" si="255"/>
        <v/>
      </c>
      <c r="DG908" s="271" t="str">
        <f t="shared" si="256"/>
        <v/>
      </c>
      <c r="DH908" s="243" t="str">
        <f t="shared" si="257"/>
        <v/>
      </c>
      <c r="DI908" s="281" t="str">
        <f t="shared" si="258"/>
        <v/>
      </c>
      <c r="DJ908" s="184"/>
      <c r="DK908" s="12" t="str">
        <f t="shared" si="259"/>
        <v/>
      </c>
      <c r="DL908" s="184"/>
      <c r="DM908" s="242" t="str">
        <f t="shared" si="260"/>
        <v/>
      </c>
      <c r="DN908" s="250">
        <f t="shared" si="261"/>
        <v>1</v>
      </c>
      <c r="DO908" s="250">
        <f t="shared" si="262"/>
        <v>1</v>
      </c>
      <c r="DP908" s="250">
        <f t="shared" si="263"/>
        <v>1</v>
      </c>
    </row>
    <row r="909" spans="3:120" ht="20.25" customHeight="1" x14ac:dyDescent="0.2">
      <c r="C909" s="282"/>
      <c r="G909" s="183"/>
      <c r="H909" s="271"/>
      <c r="I909" s="271"/>
      <c r="J909" s="271"/>
      <c r="K909" s="271"/>
      <c r="L909" s="185"/>
      <c r="M909" s="186"/>
      <c r="N909" s="187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53"/>
      <c r="Z909" s="153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53"/>
      <c r="AL909" s="153"/>
      <c r="AM909" s="178" t="str">
        <f t="shared" si="242"/>
        <v/>
      </c>
      <c r="AN909" s="178" t="str">
        <f t="shared" si="243"/>
        <v/>
      </c>
      <c r="AO909" s="214" t="str">
        <f t="shared" si="244"/>
        <v/>
      </c>
      <c r="AP909" s="168"/>
      <c r="AQ909" s="169"/>
      <c r="AR909" s="167" t="str">
        <f t="shared" si="245"/>
        <v/>
      </c>
      <c r="AS909" s="167" t="str">
        <f t="shared" si="246"/>
        <v/>
      </c>
      <c r="AT909" s="167"/>
      <c r="AU909" s="167"/>
      <c r="AV909" s="167"/>
      <c r="AW909" s="167"/>
      <c r="AX909" s="167"/>
      <c r="AY909" s="167"/>
      <c r="AZ909" s="167"/>
      <c r="BA909" s="167"/>
      <c r="BB909" s="167"/>
      <c r="BC909" s="167"/>
      <c r="BD909" s="167"/>
      <c r="BE909" s="167"/>
      <c r="BF909" s="167"/>
      <c r="BG909" s="167"/>
      <c r="BH909" s="167"/>
      <c r="BI909" s="167"/>
      <c r="BJ909" s="167"/>
      <c r="BK909" s="167"/>
      <c r="BL909" s="167"/>
      <c r="BM909" s="167"/>
      <c r="BN909" s="167"/>
      <c r="BO909" s="167"/>
      <c r="BP909" s="167"/>
      <c r="BQ909" s="167"/>
      <c r="BR909" s="167"/>
      <c r="BS909" s="167"/>
      <c r="BT909" s="167"/>
      <c r="BU909" s="167"/>
      <c r="BV909" s="167"/>
      <c r="BW909" s="167"/>
      <c r="BX909" s="170"/>
      <c r="BY909" s="170"/>
      <c r="BZ909" s="170"/>
      <c r="CA909" s="170"/>
      <c r="CB909" s="170"/>
      <c r="CC909" s="170"/>
      <c r="CD909" s="170"/>
      <c r="CE909" s="170"/>
      <c r="CF909" s="170"/>
      <c r="CG909" s="171">
        <f t="shared" si="247"/>
        <v>0</v>
      </c>
      <c r="CH909" s="166"/>
      <c r="CI909" s="283"/>
      <c r="CJ909" s="172"/>
      <c r="CK909" s="154"/>
      <c r="CL909" s="154"/>
      <c r="CM909" s="154"/>
      <c r="CN909" s="154"/>
      <c r="CO909" s="154"/>
      <c r="CP909" s="273"/>
      <c r="CQ909" s="250"/>
      <c r="CR909" s="250"/>
      <c r="CS909" s="250"/>
      <c r="CT909" s="250"/>
      <c r="CU909" s="250"/>
      <c r="CV909" s="250"/>
      <c r="CW909" s="250"/>
      <c r="CX909" s="250"/>
      <c r="CY909" s="250" t="str">
        <f t="shared" si="248"/>
        <v/>
      </c>
      <c r="CZ909" s="178" t="str">
        <f t="shared" si="249"/>
        <v/>
      </c>
      <c r="DA909" s="178" t="str">
        <f t="shared" si="250"/>
        <v/>
      </c>
      <c r="DB909" s="243">
        <f t="shared" si="251"/>
        <v>0</v>
      </c>
      <c r="DC909" s="12">
        <f t="shared" si="252"/>
        <v>0</v>
      </c>
      <c r="DD909" s="271" t="str">
        <f t="shared" si="253"/>
        <v/>
      </c>
      <c r="DE909" s="271" t="str">
        <f t="shared" si="254"/>
        <v/>
      </c>
      <c r="DF909" s="167" t="str">
        <f t="shared" si="255"/>
        <v/>
      </c>
      <c r="DG909" s="271" t="str">
        <f t="shared" si="256"/>
        <v/>
      </c>
      <c r="DH909" s="243" t="str">
        <f t="shared" si="257"/>
        <v/>
      </c>
      <c r="DI909" s="281" t="str">
        <f t="shared" si="258"/>
        <v/>
      </c>
      <c r="DJ909" s="184"/>
      <c r="DK909" s="12" t="str">
        <f t="shared" si="259"/>
        <v/>
      </c>
      <c r="DL909" s="184"/>
      <c r="DM909" s="242" t="str">
        <f t="shared" si="260"/>
        <v/>
      </c>
      <c r="DN909" s="250">
        <f t="shared" si="261"/>
        <v>1</v>
      </c>
      <c r="DO909" s="250">
        <f t="shared" si="262"/>
        <v>1</v>
      </c>
      <c r="DP909" s="250">
        <f t="shared" si="263"/>
        <v>1</v>
      </c>
    </row>
    <row r="910" spans="3:120" ht="20.25" customHeight="1" x14ac:dyDescent="0.2">
      <c r="C910" s="282"/>
      <c r="G910" s="183"/>
      <c r="H910" s="271"/>
      <c r="I910" s="271"/>
      <c r="J910" s="271"/>
      <c r="K910" s="271"/>
      <c r="L910" s="185"/>
      <c r="M910" s="186"/>
      <c r="N910" s="187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53"/>
      <c r="Z910" s="153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53"/>
      <c r="AL910" s="153"/>
      <c r="AM910" s="178" t="str">
        <f t="shared" si="242"/>
        <v/>
      </c>
      <c r="AN910" s="178" t="str">
        <f t="shared" si="243"/>
        <v/>
      </c>
      <c r="AO910" s="214" t="str">
        <f t="shared" si="244"/>
        <v/>
      </c>
      <c r="AP910" s="168"/>
      <c r="AQ910" s="169"/>
      <c r="AR910" s="167" t="str">
        <f t="shared" si="245"/>
        <v/>
      </c>
      <c r="AS910" s="167" t="str">
        <f t="shared" si="246"/>
        <v/>
      </c>
      <c r="AT910" s="167"/>
      <c r="AU910" s="167"/>
      <c r="AV910" s="167"/>
      <c r="AW910" s="167"/>
      <c r="AX910" s="167"/>
      <c r="AY910" s="167"/>
      <c r="AZ910" s="167"/>
      <c r="BA910" s="167"/>
      <c r="BB910" s="167"/>
      <c r="BC910" s="167"/>
      <c r="BD910" s="167"/>
      <c r="BE910" s="167"/>
      <c r="BF910" s="167"/>
      <c r="BG910" s="167"/>
      <c r="BH910" s="167"/>
      <c r="BI910" s="167"/>
      <c r="BJ910" s="167"/>
      <c r="BK910" s="167"/>
      <c r="BL910" s="167"/>
      <c r="BM910" s="167"/>
      <c r="BN910" s="167"/>
      <c r="BO910" s="167"/>
      <c r="BP910" s="167"/>
      <c r="BQ910" s="167"/>
      <c r="BR910" s="167"/>
      <c r="BS910" s="167"/>
      <c r="BT910" s="167"/>
      <c r="BU910" s="167"/>
      <c r="BV910" s="167"/>
      <c r="BW910" s="167"/>
      <c r="BX910" s="170"/>
      <c r="BY910" s="170"/>
      <c r="BZ910" s="170"/>
      <c r="CA910" s="170"/>
      <c r="CB910" s="170"/>
      <c r="CC910" s="170"/>
      <c r="CD910" s="170"/>
      <c r="CE910" s="170"/>
      <c r="CF910" s="170"/>
      <c r="CG910" s="171">
        <f t="shared" si="247"/>
        <v>0</v>
      </c>
      <c r="CH910" s="166"/>
      <c r="CI910" s="283"/>
      <c r="CJ910" s="172"/>
      <c r="CK910" s="154"/>
      <c r="CL910" s="154"/>
      <c r="CM910" s="154"/>
      <c r="CN910" s="154"/>
      <c r="CO910" s="154"/>
      <c r="CP910" s="273"/>
      <c r="CQ910" s="250"/>
      <c r="CR910" s="250"/>
      <c r="CS910" s="250"/>
      <c r="CT910" s="250"/>
      <c r="CU910" s="250"/>
      <c r="CV910" s="250"/>
      <c r="CW910" s="250"/>
      <c r="CX910" s="250"/>
      <c r="CY910" s="250" t="str">
        <f t="shared" si="248"/>
        <v/>
      </c>
      <c r="CZ910" s="178" t="str">
        <f t="shared" si="249"/>
        <v/>
      </c>
      <c r="DA910" s="178" t="str">
        <f t="shared" si="250"/>
        <v/>
      </c>
      <c r="DB910" s="243">
        <f t="shared" si="251"/>
        <v>0</v>
      </c>
      <c r="DC910" s="12">
        <f t="shared" si="252"/>
        <v>0</v>
      </c>
      <c r="DD910" s="271" t="str">
        <f t="shared" si="253"/>
        <v/>
      </c>
      <c r="DE910" s="271" t="str">
        <f t="shared" si="254"/>
        <v/>
      </c>
      <c r="DF910" s="167" t="str">
        <f t="shared" si="255"/>
        <v/>
      </c>
      <c r="DG910" s="271" t="str">
        <f t="shared" si="256"/>
        <v/>
      </c>
      <c r="DH910" s="243" t="str">
        <f t="shared" si="257"/>
        <v/>
      </c>
      <c r="DI910" s="281" t="str">
        <f t="shared" si="258"/>
        <v/>
      </c>
      <c r="DJ910" s="184"/>
      <c r="DK910" s="12" t="str">
        <f t="shared" si="259"/>
        <v/>
      </c>
      <c r="DL910" s="184"/>
      <c r="DM910" s="242" t="str">
        <f t="shared" si="260"/>
        <v/>
      </c>
      <c r="DN910" s="250">
        <f t="shared" si="261"/>
        <v>1</v>
      </c>
      <c r="DO910" s="250">
        <f t="shared" si="262"/>
        <v>1</v>
      </c>
      <c r="DP910" s="250">
        <f t="shared" si="263"/>
        <v>1</v>
      </c>
    </row>
    <row r="911" spans="3:120" ht="20.25" customHeight="1" x14ac:dyDescent="0.2">
      <c r="C911" s="282"/>
      <c r="G911" s="183"/>
      <c r="H911" s="271"/>
      <c r="I911" s="271"/>
      <c r="J911" s="271"/>
      <c r="K911" s="271"/>
      <c r="L911" s="185"/>
      <c r="M911" s="186"/>
      <c r="N911" s="187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53"/>
      <c r="Z911" s="153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53"/>
      <c r="AL911" s="153"/>
      <c r="AM911" s="178" t="str">
        <f t="shared" si="242"/>
        <v/>
      </c>
      <c r="AN911" s="178" t="str">
        <f t="shared" si="243"/>
        <v/>
      </c>
      <c r="AO911" s="214" t="str">
        <f t="shared" si="244"/>
        <v/>
      </c>
      <c r="AP911" s="168"/>
      <c r="AQ911" s="169"/>
      <c r="AR911" s="167" t="str">
        <f t="shared" si="245"/>
        <v/>
      </c>
      <c r="AS911" s="167" t="str">
        <f t="shared" si="246"/>
        <v/>
      </c>
      <c r="AT911" s="167"/>
      <c r="AU911" s="167"/>
      <c r="AV911" s="167"/>
      <c r="AW911" s="167"/>
      <c r="AX911" s="167"/>
      <c r="AY911" s="167"/>
      <c r="AZ911" s="167"/>
      <c r="BA911" s="167"/>
      <c r="BB911" s="167"/>
      <c r="BC911" s="167"/>
      <c r="BD911" s="167"/>
      <c r="BE911" s="167"/>
      <c r="BF911" s="167"/>
      <c r="BG911" s="167"/>
      <c r="BH911" s="167"/>
      <c r="BI911" s="167"/>
      <c r="BJ911" s="167"/>
      <c r="BK911" s="167"/>
      <c r="BL911" s="167"/>
      <c r="BM911" s="167"/>
      <c r="BN911" s="167"/>
      <c r="BO911" s="167"/>
      <c r="BP911" s="167"/>
      <c r="BQ911" s="167"/>
      <c r="BR911" s="167"/>
      <c r="BS911" s="167"/>
      <c r="BT911" s="167"/>
      <c r="BU911" s="167"/>
      <c r="BV911" s="167"/>
      <c r="BW911" s="167"/>
      <c r="BX911" s="170"/>
      <c r="BY911" s="170"/>
      <c r="BZ911" s="170"/>
      <c r="CA911" s="170"/>
      <c r="CB911" s="170"/>
      <c r="CC911" s="170"/>
      <c r="CD911" s="170"/>
      <c r="CE911" s="170"/>
      <c r="CF911" s="170"/>
      <c r="CG911" s="171">
        <f t="shared" si="247"/>
        <v>0</v>
      </c>
      <c r="CH911" s="166"/>
      <c r="CI911" s="283"/>
      <c r="CJ911" s="172"/>
      <c r="CK911" s="154"/>
      <c r="CL911" s="154"/>
      <c r="CM911" s="154"/>
      <c r="CN911" s="154"/>
      <c r="CO911" s="154"/>
      <c r="CP911" s="273"/>
      <c r="CQ911" s="250"/>
      <c r="CR911" s="250"/>
      <c r="CS911" s="250"/>
      <c r="CT911" s="250"/>
      <c r="CU911" s="250"/>
      <c r="CV911" s="250"/>
      <c r="CW911" s="250"/>
      <c r="CX911" s="250"/>
      <c r="CY911" s="250" t="str">
        <f t="shared" si="248"/>
        <v/>
      </c>
      <c r="CZ911" s="178" t="str">
        <f t="shared" si="249"/>
        <v/>
      </c>
      <c r="DA911" s="178" t="str">
        <f t="shared" si="250"/>
        <v/>
      </c>
      <c r="DB911" s="243">
        <f t="shared" si="251"/>
        <v>0</v>
      </c>
      <c r="DC911" s="12">
        <f t="shared" si="252"/>
        <v>0</v>
      </c>
      <c r="DD911" s="271" t="str">
        <f t="shared" si="253"/>
        <v/>
      </c>
      <c r="DE911" s="271" t="str">
        <f t="shared" si="254"/>
        <v/>
      </c>
      <c r="DF911" s="167" t="str">
        <f t="shared" si="255"/>
        <v/>
      </c>
      <c r="DG911" s="271" t="str">
        <f t="shared" si="256"/>
        <v/>
      </c>
      <c r="DH911" s="243" t="str">
        <f t="shared" si="257"/>
        <v/>
      </c>
      <c r="DI911" s="281" t="str">
        <f t="shared" si="258"/>
        <v/>
      </c>
      <c r="DJ911" s="184"/>
      <c r="DK911" s="12" t="str">
        <f t="shared" si="259"/>
        <v/>
      </c>
      <c r="DL911" s="184"/>
      <c r="DM911" s="242" t="str">
        <f t="shared" si="260"/>
        <v/>
      </c>
      <c r="DN911" s="250">
        <f t="shared" si="261"/>
        <v>1</v>
      </c>
      <c r="DO911" s="250">
        <f t="shared" si="262"/>
        <v>1</v>
      </c>
      <c r="DP911" s="250">
        <f t="shared" si="263"/>
        <v>1</v>
      </c>
    </row>
    <row r="912" spans="3:120" ht="20.25" customHeight="1" x14ac:dyDescent="0.2">
      <c r="C912" s="282"/>
      <c r="G912" s="183"/>
      <c r="H912" s="271"/>
      <c r="I912" s="271"/>
      <c r="J912" s="271"/>
      <c r="K912" s="271"/>
      <c r="L912" s="185"/>
      <c r="M912" s="186"/>
      <c r="N912" s="187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53"/>
      <c r="Z912" s="153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53"/>
      <c r="AL912" s="153"/>
      <c r="AM912" s="178" t="str">
        <f t="shared" si="242"/>
        <v/>
      </c>
      <c r="AN912" s="178" t="str">
        <f t="shared" si="243"/>
        <v/>
      </c>
      <c r="AO912" s="214" t="str">
        <f t="shared" si="244"/>
        <v/>
      </c>
      <c r="AP912" s="168"/>
      <c r="AQ912" s="169"/>
      <c r="AR912" s="167" t="str">
        <f t="shared" si="245"/>
        <v/>
      </c>
      <c r="AS912" s="167" t="str">
        <f t="shared" si="246"/>
        <v/>
      </c>
      <c r="AT912" s="167"/>
      <c r="AU912" s="167"/>
      <c r="AV912" s="167"/>
      <c r="AW912" s="167"/>
      <c r="AX912" s="167"/>
      <c r="AY912" s="167"/>
      <c r="AZ912" s="167"/>
      <c r="BA912" s="167"/>
      <c r="BB912" s="167"/>
      <c r="BC912" s="167"/>
      <c r="BD912" s="167"/>
      <c r="BE912" s="167"/>
      <c r="BF912" s="167"/>
      <c r="BG912" s="167"/>
      <c r="BH912" s="167"/>
      <c r="BI912" s="167"/>
      <c r="BJ912" s="167"/>
      <c r="BK912" s="167"/>
      <c r="BL912" s="167"/>
      <c r="BM912" s="167"/>
      <c r="BN912" s="167"/>
      <c r="BO912" s="167"/>
      <c r="BP912" s="167"/>
      <c r="BQ912" s="167"/>
      <c r="BR912" s="167"/>
      <c r="BS912" s="167"/>
      <c r="BT912" s="167"/>
      <c r="BU912" s="167"/>
      <c r="BV912" s="167"/>
      <c r="BW912" s="167"/>
      <c r="BX912" s="170"/>
      <c r="BY912" s="170"/>
      <c r="BZ912" s="170"/>
      <c r="CA912" s="170"/>
      <c r="CB912" s="170"/>
      <c r="CC912" s="170"/>
      <c r="CD912" s="170"/>
      <c r="CE912" s="170"/>
      <c r="CF912" s="170"/>
      <c r="CG912" s="171">
        <f t="shared" si="247"/>
        <v>0</v>
      </c>
      <c r="CH912" s="166"/>
      <c r="CI912" s="283"/>
      <c r="CJ912" s="172"/>
      <c r="CK912" s="154"/>
      <c r="CL912" s="154"/>
      <c r="CM912" s="154"/>
      <c r="CN912" s="154"/>
      <c r="CO912" s="154"/>
      <c r="CP912" s="273"/>
      <c r="CQ912" s="250"/>
      <c r="CR912" s="250"/>
      <c r="CS912" s="250"/>
      <c r="CT912" s="250"/>
      <c r="CU912" s="250"/>
      <c r="CV912" s="250"/>
      <c r="CW912" s="250"/>
      <c r="CX912" s="250"/>
      <c r="CY912" s="250" t="str">
        <f t="shared" si="248"/>
        <v/>
      </c>
      <c r="CZ912" s="178" t="str">
        <f t="shared" si="249"/>
        <v/>
      </c>
      <c r="DA912" s="178" t="str">
        <f t="shared" si="250"/>
        <v/>
      </c>
      <c r="DB912" s="243">
        <f t="shared" si="251"/>
        <v>0</v>
      </c>
      <c r="DC912" s="12">
        <f t="shared" si="252"/>
        <v>0</v>
      </c>
      <c r="DD912" s="271" t="str">
        <f t="shared" si="253"/>
        <v/>
      </c>
      <c r="DE912" s="271" t="str">
        <f t="shared" si="254"/>
        <v/>
      </c>
      <c r="DF912" s="167" t="str">
        <f t="shared" si="255"/>
        <v/>
      </c>
      <c r="DG912" s="271" t="str">
        <f t="shared" si="256"/>
        <v/>
      </c>
      <c r="DH912" s="243" t="str">
        <f t="shared" si="257"/>
        <v/>
      </c>
      <c r="DI912" s="281" t="str">
        <f t="shared" si="258"/>
        <v/>
      </c>
      <c r="DJ912" s="184"/>
      <c r="DK912" s="12" t="str">
        <f t="shared" si="259"/>
        <v/>
      </c>
      <c r="DL912" s="184"/>
      <c r="DM912" s="242" t="str">
        <f t="shared" si="260"/>
        <v/>
      </c>
      <c r="DN912" s="250">
        <f t="shared" si="261"/>
        <v>1</v>
      </c>
      <c r="DO912" s="250">
        <f t="shared" si="262"/>
        <v>1</v>
      </c>
      <c r="DP912" s="250">
        <f t="shared" si="263"/>
        <v>1</v>
      </c>
    </row>
    <row r="913" spans="3:120" ht="20.25" customHeight="1" x14ac:dyDescent="0.2">
      <c r="C913" s="282"/>
      <c r="G913" s="183"/>
      <c r="H913" s="271"/>
      <c r="I913" s="271"/>
      <c r="J913" s="271"/>
      <c r="K913" s="271"/>
      <c r="L913" s="185"/>
      <c r="M913" s="186"/>
      <c r="N913" s="187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53"/>
      <c r="Z913" s="153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53"/>
      <c r="AL913" s="153"/>
      <c r="AM913" s="178" t="str">
        <f t="shared" si="242"/>
        <v/>
      </c>
      <c r="AN913" s="178" t="str">
        <f t="shared" si="243"/>
        <v/>
      </c>
      <c r="AO913" s="214" t="str">
        <f t="shared" si="244"/>
        <v/>
      </c>
      <c r="AP913" s="168"/>
      <c r="AQ913" s="169"/>
      <c r="AR913" s="167" t="str">
        <f t="shared" si="245"/>
        <v/>
      </c>
      <c r="AS913" s="167" t="str">
        <f t="shared" si="246"/>
        <v/>
      </c>
      <c r="AT913" s="167"/>
      <c r="AU913" s="167"/>
      <c r="AV913" s="167"/>
      <c r="AW913" s="167"/>
      <c r="AX913" s="167"/>
      <c r="AY913" s="167"/>
      <c r="AZ913" s="167"/>
      <c r="BA913" s="167"/>
      <c r="BB913" s="167"/>
      <c r="BC913" s="167"/>
      <c r="BD913" s="167"/>
      <c r="BE913" s="167"/>
      <c r="BF913" s="167"/>
      <c r="BG913" s="167"/>
      <c r="BH913" s="167"/>
      <c r="BI913" s="167"/>
      <c r="BJ913" s="167"/>
      <c r="BK913" s="167"/>
      <c r="BL913" s="167"/>
      <c r="BM913" s="167"/>
      <c r="BN913" s="167"/>
      <c r="BO913" s="167"/>
      <c r="BP913" s="167"/>
      <c r="BQ913" s="167"/>
      <c r="BR913" s="167"/>
      <c r="BS913" s="167"/>
      <c r="BT913" s="167"/>
      <c r="BU913" s="167"/>
      <c r="BV913" s="167"/>
      <c r="BW913" s="167"/>
      <c r="BX913" s="170"/>
      <c r="BY913" s="170"/>
      <c r="BZ913" s="170"/>
      <c r="CA913" s="170"/>
      <c r="CB913" s="170"/>
      <c r="CC913" s="170"/>
      <c r="CD913" s="170"/>
      <c r="CE913" s="170"/>
      <c r="CF913" s="170"/>
      <c r="CG913" s="171">
        <f t="shared" si="247"/>
        <v>0</v>
      </c>
      <c r="CH913" s="166"/>
      <c r="CI913" s="283"/>
      <c r="CJ913" s="172"/>
      <c r="CK913" s="154"/>
      <c r="CL913" s="154"/>
      <c r="CM913" s="154"/>
      <c r="CN913" s="154"/>
      <c r="CO913" s="154"/>
      <c r="CP913" s="273"/>
      <c r="CQ913" s="250"/>
      <c r="CR913" s="250"/>
      <c r="CS913" s="250"/>
      <c r="CT913" s="250"/>
      <c r="CU913" s="250"/>
      <c r="CV913" s="250"/>
      <c r="CW913" s="250"/>
      <c r="CX913" s="250"/>
      <c r="CY913" s="250" t="str">
        <f t="shared" si="248"/>
        <v/>
      </c>
      <c r="CZ913" s="178" t="str">
        <f t="shared" si="249"/>
        <v/>
      </c>
      <c r="DA913" s="178" t="str">
        <f t="shared" si="250"/>
        <v/>
      </c>
      <c r="DB913" s="243">
        <f t="shared" si="251"/>
        <v>0</v>
      </c>
      <c r="DC913" s="12">
        <f t="shared" si="252"/>
        <v>0</v>
      </c>
      <c r="DD913" s="271" t="str">
        <f t="shared" si="253"/>
        <v/>
      </c>
      <c r="DE913" s="271" t="str">
        <f t="shared" si="254"/>
        <v/>
      </c>
      <c r="DF913" s="167" t="str">
        <f t="shared" si="255"/>
        <v/>
      </c>
      <c r="DG913" s="271" t="str">
        <f t="shared" si="256"/>
        <v/>
      </c>
      <c r="DH913" s="243" t="str">
        <f t="shared" si="257"/>
        <v/>
      </c>
      <c r="DI913" s="281" t="str">
        <f t="shared" si="258"/>
        <v/>
      </c>
      <c r="DJ913" s="184"/>
      <c r="DK913" s="12" t="str">
        <f t="shared" si="259"/>
        <v/>
      </c>
      <c r="DL913" s="184"/>
      <c r="DM913" s="242" t="str">
        <f t="shared" si="260"/>
        <v/>
      </c>
      <c r="DN913" s="250">
        <f t="shared" si="261"/>
        <v>1</v>
      </c>
      <c r="DO913" s="250">
        <f t="shared" si="262"/>
        <v>1</v>
      </c>
      <c r="DP913" s="250">
        <f t="shared" si="263"/>
        <v>1</v>
      </c>
    </row>
    <row r="914" spans="3:120" ht="20.25" customHeight="1" x14ac:dyDescent="0.2">
      <c r="C914" s="282"/>
      <c r="G914" s="183"/>
      <c r="H914" s="271"/>
      <c r="I914" s="271"/>
      <c r="J914" s="271"/>
      <c r="K914" s="271"/>
      <c r="L914" s="185"/>
      <c r="M914" s="186"/>
      <c r="N914" s="187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53"/>
      <c r="Z914" s="153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53"/>
      <c r="AL914" s="153"/>
      <c r="AM914" s="178" t="str">
        <f t="shared" si="242"/>
        <v/>
      </c>
      <c r="AN914" s="178" t="str">
        <f t="shared" si="243"/>
        <v/>
      </c>
      <c r="AO914" s="214" t="str">
        <f t="shared" si="244"/>
        <v/>
      </c>
      <c r="AP914" s="168"/>
      <c r="AQ914" s="169"/>
      <c r="AR914" s="167" t="str">
        <f t="shared" si="245"/>
        <v/>
      </c>
      <c r="AS914" s="167" t="str">
        <f t="shared" si="246"/>
        <v/>
      </c>
      <c r="AT914" s="167"/>
      <c r="AU914" s="167"/>
      <c r="AV914" s="167"/>
      <c r="AW914" s="167"/>
      <c r="AX914" s="167"/>
      <c r="AY914" s="167"/>
      <c r="AZ914" s="167"/>
      <c r="BA914" s="167"/>
      <c r="BB914" s="167"/>
      <c r="BC914" s="167"/>
      <c r="BD914" s="167"/>
      <c r="BE914" s="167"/>
      <c r="BF914" s="167"/>
      <c r="BG914" s="167"/>
      <c r="BH914" s="167"/>
      <c r="BI914" s="167"/>
      <c r="BJ914" s="167"/>
      <c r="BK914" s="167"/>
      <c r="BL914" s="167"/>
      <c r="BM914" s="167"/>
      <c r="BN914" s="167"/>
      <c r="BO914" s="167"/>
      <c r="BP914" s="167"/>
      <c r="BQ914" s="167"/>
      <c r="BR914" s="167"/>
      <c r="BS914" s="167"/>
      <c r="BT914" s="167"/>
      <c r="BU914" s="167"/>
      <c r="BV914" s="167"/>
      <c r="BW914" s="167"/>
      <c r="BX914" s="170"/>
      <c r="BY914" s="170"/>
      <c r="BZ914" s="170"/>
      <c r="CA914" s="170"/>
      <c r="CB914" s="170"/>
      <c r="CC914" s="170"/>
      <c r="CD914" s="170"/>
      <c r="CE914" s="170"/>
      <c r="CF914" s="170"/>
      <c r="CG914" s="171">
        <f t="shared" si="247"/>
        <v>0</v>
      </c>
      <c r="CH914" s="166"/>
      <c r="CI914" s="283"/>
      <c r="CJ914" s="172"/>
      <c r="CK914" s="154"/>
      <c r="CL914" s="154"/>
      <c r="CM914" s="154"/>
      <c r="CN914" s="154"/>
      <c r="CO914" s="154"/>
      <c r="CP914" s="273"/>
      <c r="CQ914" s="250"/>
      <c r="CR914" s="250"/>
      <c r="CS914" s="250"/>
      <c r="CT914" s="250"/>
      <c r="CU914" s="250"/>
      <c r="CV914" s="250"/>
      <c r="CW914" s="250"/>
      <c r="CX914" s="250"/>
      <c r="CY914" s="250" t="str">
        <f t="shared" si="248"/>
        <v/>
      </c>
      <c r="CZ914" s="178" t="str">
        <f t="shared" si="249"/>
        <v/>
      </c>
      <c r="DA914" s="178" t="str">
        <f t="shared" si="250"/>
        <v/>
      </c>
      <c r="DB914" s="243">
        <f t="shared" si="251"/>
        <v>0</v>
      </c>
      <c r="DC914" s="12">
        <f t="shared" si="252"/>
        <v>0</v>
      </c>
      <c r="DD914" s="271" t="str">
        <f t="shared" si="253"/>
        <v/>
      </c>
      <c r="DE914" s="271" t="str">
        <f t="shared" si="254"/>
        <v/>
      </c>
      <c r="DF914" s="167" t="str">
        <f t="shared" si="255"/>
        <v/>
      </c>
      <c r="DG914" s="271" t="str">
        <f t="shared" si="256"/>
        <v/>
      </c>
      <c r="DH914" s="243" t="str">
        <f t="shared" si="257"/>
        <v/>
      </c>
      <c r="DI914" s="281" t="str">
        <f t="shared" si="258"/>
        <v/>
      </c>
      <c r="DJ914" s="184"/>
      <c r="DK914" s="12" t="str">
        <f t="shared" si="259"/>
        <v/>
      </c>
      <c r="DL914" s="184"/>
      <c r="DM914" s="242" t="str">
        <f t="shared" si="260"/>
        <v/>
      </c>
      <c r="DN914" s="250">
        <f t="shared" si="261"/>
        <v>1</v>
      </c>
      <c r="DO914" s="250">
        <f t="shared" si="262"/>
        <v>1</v>
      </c>
      <c r="DP914" s="250">
        <f t="shared" si="263"/>
        <v>1</v>
      </c>
    </row>
    <row r="915" spans="3:120" ht="20.25" customHeight="1" x14ac:dyDescent="0.2">
      <c r="C915" s="282"/>
      <c r="G915" s="183"/>
      <c r="H915" s="271"/>
      <c r="I915" s="271"/>
      <c r="J915" s="271"/>
      <c r="K915" s="271"/>
      <c r="L915" s="185"/>
      <c r="M915" s="186"/>
      <c r="N915" s="187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53"/>
      <c r="Z915" s="153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53"/>
      <c r="AL915" s="153"/>
      <c r="AM915" s="178" t="str">
        <f t="shared" si="242"/>
        <v/>
      </c>
      <c r="AN915" s="178" t="str">
        <f t="shared" si="243"/>
        <v/>
      </c>
      <c r="AO915" s="214" t="str">
        <f t="shared" si="244"/>
        <v/>
      </c>
      <c r="AP915" s="168"/>
      <c r="AQ915" s="169"/>
      <c r="AR915" s="167" t="str">
        <f t="shared" si="245"/>
        <v/>
      </c>
      <c r="AS915" s="167" t="str">
        <f t="shared" si="246"/>
        <v/>
      </c>
      <c r="AT915" s="167"/>
      <c r="AU915" s="167"/>
      <c r="AV915" s="167"/>
      <c r="AW915" s="167"/>
      <c r="AX915" s="167"/>
      <c r="AY915" s="167"/>
      <c r="AZ915" s="167"/>
      <c r="BA915" s="167"/>
      <c r="BB915" s="167"/>
      <c r="BC915" s="167"/>
      <c r="BD915" s="167"/>
      <c r="BE915" s="167"/>
      <c r="BF915" s="167"/>
      <c r="BG915" s="167"/>
      <c r="BH915" s="167"/>
      <c r="BI915" s="167"/>
      <c r="BJ915" s="167"/>
      <c r="BK915" s="167"/>
      <c r="BL915" s="167"/>
      <c r="BM915" s="167"/>
      <c r="BN915" s="167"/>
      <c r="BO915" s="167"/>
      <c r="BP915" s="167"/>
      <c r="BQ915" s="167"/>
      <c r="BR915" s="167"/>
      <c r="BS915" s="167"/>
      <c r="BT915" s="167"/>
      <c r="BU915" s="167"/>
      <c r="BV915" s="167"/>
      <c r="BW915" s="167"/>
      <c r="BX915" s="170"/>
      <c r="BY915" s="170"/>
      <c r="BZ915" s="170"/>
      <c r="CA915" s="170"/>
      <c r="CB915" s="170"/>
      <c r="CC915" s="170"/>
      <c r="CD915" s="170"/>
      <c r="CE915" s="170"/>
      <c r="CF915" s="170"/>
      <c r="CG915" s="171">
        <f t="shared" si="247"/>
        <v>0</v>
      </c>
      <c r="CH915" s="166"/>
      <c r="CI915" s="283"/>
      <c r="CJ915" s="172"/>
      <c r="CK915" s="154"/>
      <c r="CL915" s="154"/>
      <c r="CM915" s="154"/>
      <c r="CN915" s="154"/>
      <c r="CO915" s="154"/>
      <c r="CP915" s="273"/>
      <c r="CQ915" s="250"/>
      <c r="CR915" s="250"/>
      <c r="CS915" s="250"/>
      <c r="CT915" s="250"/>
      <c r="CU915" s="250"/>
      <c r="CV915" s="250"/>
      <c r="CW915" s="250"/>
      <c r="CX915" s="250"/>
      <c r="CY915" s="250" t="str">
        <f t="shared" si="248"/>
        <v/>
      </c>
      <c r="CZ915" s="178" t="str">
        <f t="shared" si="249"/>
        <v/>
      </c>
      <c r="DA915" s="178" t="str">
        <f t="shared" si="250"/>
        <v/>
      </c>
      <c r="DB915" s="243">
        <f t="shared" si="251"/>
        <v>0</v>
      </c>
      <c r="DC915" s="12">
        <f t="shared" si="252"/>
        <v>0</v>
      </c>
      <c r="DD915" s="271" t="str">
        <f t="shared" si="253"/>
        <v/>
      </c>
      <c r="DE915" s="271" t="str">
        <f t="shared" si="254"/>
        <v/>
      </c>
      <c r="DF915" s="167" t="str">
        <f t="shared" si="255"/>
        <v/>
      </c>
      <c r="DG915" s="271" t="str">
        <f t="shared" si="256"/>
        <v/>
      </c>
      <c r="DH915" s="243" t="str">
        <f t="shared" si="257"/>
        <v/>
      </c>
      <c r="DI915" s="281" t="str">
        <f t="shared" si="258"/>
        <v/>
      </c>
      <c r="DJ915" s="184"/>
      <c r="DK915" s="12" t="str">
        <f t="shared" si="259"/>
        <v/>
      </c>
      <c r="DL915" s="184"/>
      <c r="DM915" s="242" t="str">
        <f t="shared" si="260"/>
        <v/>
      </c>
      <c r="DN915" s="250">
        <f t="shared" si="261"/>
        <v>1</v>
      </c>
      <c r="DO915" s="250">
        <f t="shared" si="262"/>
        <v>1</v>
      </c>
      <c r="DP915" s="250">
        <f t="shared" si="263"/>
        <v>1</v>
      </c>
    </row>
    <row r="916" spans="3:120" ht="20.25" customHeight="1" x14ac:dyDescent="0.2">
      <c r="C916" s="282"/>
      <c r="G916" s="183"/>
      <c r="H916" s="271"/>
      <c r="I916" s="271"/>
      <c r="J916" s="271"/>
      <c r="K916" s="271"/>
      <c r="L916" s="185"/>
      <c r="M916" s="186"/>
      <c r="N916" s="187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53"/>
      <c r="Z916" s="153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53"/>
      <c r="AL916" s="153"/>
      <c r="AM916" s="178" t="str">
        <f t="shared" si="242"/>
        <v/>
      </c>
      <c r="AN916" s="178" t="str">
        <f t="shared" si="243"/>
        <v/>
      </c>
      <c r="AO916" s="214" t="str">
        <f t="shared" si="244"/>
        <v/>
      </c>
      <c r="AP916" s="168"/>
      <c r="AQ916" s="169"/>
      <c r="AR916" s="167" t="str">
        <f t="shared" si="245"/>
        <v/>
      </c>
      <c r="AS916" s="167" t="str">
        <f t="shared" si="246"/>
        <v/>
      </c>
      <c r="AT916" s="167"/>
      <c r="AU916" s="167"/>
      <c r="AV916" s="167"/>
      <c r="AW916" s="167"/>
      <c r="AX916" s="167"/>
      <c r="AY916" s="167"/>
      <c r="AZ916" s="167"/>
      <c r="BA916" s="167"/>
      <c r="BB916" s="167"/>
      <c r="BC916" s="167"/>
      <c r="BD916" s="167"/>
      <c r="BE916" s="167"/>
      <c r="BF916" s="167"/>
      <c r="BG916" s="167"/>
      <c r="BH916" s="167"/>
      <c r="BI916" s="167"/>
      <c r="BJ916" s="167"/>
      <c r="BK916" s="167"/>
      <c r="BL916" s="167"/>
      <c r="BM916" s="167"/>
      <c r="BN916" s="167"/>
      <c r="BO916" s="167"/>
      <c r="BP916" s="167"/>
      <c r="BQ916" s="167"/>
      <c r="BR916" s="167"/>
      <c r="BS916" s="167"/>
      <c r="BT916" s="167"/>
      <c r="BU916" s="167"/>
      <c r="BV916" s="167"/>
      <c r="BW916" s="167"/>
      <c r="BX916" s="170"/>
      <c r="BY916" s="170"/>
      <c r="BZ916" s="170"/>
      <c r="CA916" s="170"/>
      <c r="CB916" s="170"/>
      <c r="CC916" s="170"/>
      <c r="CD916" s="170"/>
      <c r="CE916" s="170"/>
      <c r="CF916" s="170"/>
      <c r="CG916" s="171">
        <f t="shared" si="247"/>
        <v>0</v>
      </c>
      <c r="CH916" s="166"/>
      <c r="CI916" s="283"/>
      <c r="CJ916" s="172"/>
      <c r="CK916" s="154"/>
      <c r="CL916" s="154"/>
      <c r="CM916" s="154"/>
      <c r="CN916" s="154"/>
      <c r="CO916" s="154"/>
      <c r="CP916" s="273"/>
      <c r="CQ916" s="250"/>
      <c r="CR916" s="250"/>
      <c r="CS916" s="250"/>
      <c r="CT916" s="250"/>
      <c r="CU916" s="250"/>
      <c r="CV916" s="250"/>
      <c r="CW916" s="250"/>
      <c r="CX916" s="250"/>
      <c r="CY916" s="250" t="str">
        <f t="shared" si="248"/>
        <v/>
      </c>
      <c r="CZ916" s="178" t="str">
        <f t="shared" si="249"/>
        <v/>
      </c>
      <c r="DA916" s="178" t="str">
        <f t="shared" si="250"/>
        <v/>
      </c>
      <c r="DB916" s="243">
        <f t="shared" si="251"/>
        <v>0</v>
      </c>
      <c r="DC916" s="12">
        <f t="shared" si="252"/>
        <v>0</v>
      </c>
      <c r="DD916" s="271" t="str">
        <f t="shared" si="253"/>
        <v/>
      </c>
      <c r="DE916" s="271" t="str">
        <f t="shared" si="254"/>
        <v/>
      </c>
      <c r="DF916" s="167" t="str">
        <f t="shared" si="255"/>
        <v/>
      </c>
      <c r="DG916" s="271" t="str">
        <f t="shared" si="256"/>
        <v/>
      </c>
      <c r="DH916" s="243" t="str">
        <f t="shared" si="257"/>
        <v/>
      </c>
      <c r="DI916" s="281" t="str">
        <f t="shared" si="258"/>
        <v/>
      </c>
      <c r="DJ916" s="184"/>
      <c r="DK916" s="12" t="str">
        <f t="shared" si="259"/>
        <v/>
      </c>
      <c r="DL916" s="184"/>
      <c r="DM916" s="242" t="str">
        <f t="shared" si="260"/>
        <v/>
      </c>
      <c r="DN916" s="250">
        <f t="shared" si="261"/>
        <v>1</v>
      </c>
      <c r="DO916" s="250">
        <f t="shared" si="262"/>
        <v>1</v>
      </c>
      <c r="DP916" s="250">
        <f t="shared" si="263"/>
        <v>1</v>
      </c>
    </row>
    <row r="917" spans="3:120" ht="20.25" customHeight="1" x14ac:dyDescent="0.2">
      <c r="C917" s="282"/>
      <c r="G917" s="183"/>
      <c r="H917" s="271"/>
      <c r="I917" s="271"/>
      <c r="J917" s="271"/>
      <c r="K917" s="271"/>
      <c r="L917" s="185"/>
      <c r="M917" s="186"/>
      <c r="N917" s="187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53"/>
      <c r="Z917" s="153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53"/>
      <c r="AL917" s="153"/>
      <c r="AM917" s="178" t="str">
        <f t="shared" si="242"/>
        <v/>
      </c>
      <c r="AN917" s="178" t="str">
        <f t="shared" si="243"/>
        <v/>
      </c>
      <c r="AO917" s="214" t="str">
        <f t="shared" si="244"/>
        <v/>
      </c>
      <c r="AP917" s="168"/>
      <c r="AQ917" s="169"/>
      <c r="AR917" s="167" t="str">
        <f t="shared" si="245"/>
        <v/>
      </c>
      <c r="AS917" s="167" t="str">
        <f t="shared" si="246"/>
        <v/>
      </c>
      <c r="AT917" s="167"/>
      <c r="AU917" s="167"/>
      <c r="AV917" s="167"/>
      <c r="AW917" s="167"/>
      <c r="AX917" s="167"/>
      <c r="AY917" s="167"/>
      <c r="AZ917" s="167"/>
      <c r="BA917" s="167"/>
      <c r="BB917" s="167"/>
      <c r="BC917" s="167"/>
      <c r="BD917" s="167"/>
      <c r="BE917" s="167"/>
      <c r="BF917" s="167"/>
      <c r="BG917" s="167"/>
      <c r="BH917" s="167"/>
      <c r="BI917" s="167"/>
      <c r="BJ917" s="167"/>
      <c r="BK917" s="167"/>
      <c r="BL917" s="167"/>
      <c r="BM917" s="167"/>
      <c r="BN917" s="167"/>
      <c r="BO917" s="167"/>
      <c r="BP917" s="167"/>
      <c r="BQ917" s="167"/>
      <c r="BR917" s="167"/>
      <c r="BS917" s="167"/>
      <c r="BT917" s="167"/>
      <c r="BU917" s="167"/>
      <c r="BV917" s="167"/>
      <c r="BW917" s="167"/>
      <c r="BX917" s="170"/>
      <c r="BY917" s="170"/>
      <c r="BZ917" s="170"/>
      <c r="CA917" s="170"/>
      <c r="CB917" s="170"/>
      <c r="CC917" s="170"/>
      <c r="CD917" s="170"/>
      <c r="CE917" s="170"/>
      <c r="CF917" s="170"/>
      <c r="CG917" s="171">
        <f t="shared" si="247"/>
        <v>0</v>
      </c>
      <c r="CH917" s="166"/>
      <c r="CI917" s="283"/>
      <c r="CJ917" s="172"/>
      <c r="CK917" s="154"/>
      <c r="CL917" s="154"/>
      <c r="CM917" s="154"/>
      <c r="CN917" s="154"/>
      <c r="CO917" s="154"/>
      <c r="CP917" s="273"/>
      <c r="CQ917" s="250"/>
      <c r="CR917" s="250"/>
      <c r="CS917" s="250"/>
      <c r="CT917" s="250"/>
      <c r="CU917" s="250"/>
      <c r="CV917" s="250"/>
      <c r="CW917" s="250"/>
      <c r="CX917" s="250"/>
      <c r="CY917" s="250" t="str">
        <f t="shared" si="248"/>
        <v/>
      </c>
      <c r="CZ917" s="178" t="str">
        <f t="shared" si="249"/>
        <v/>
      </c>
      <c r="DA917" s="178" t="str">
        <f t="shared" si="250"/>
        <v/>
      </c>
      <c r="DB917" s="243">
        <f t="shared" si="251"/>
        <v>0</v>
      </c>
      <c r="DC917" s="12">
        <f t="shared" si="252"/>
        <v>0</v>
      </c>
      <c r="DD917" s="271" t="str">
        <f t="shared" si="253"/>
        <v/>
      </c>
      <c r="DE917" s="271" t="str">
        <f t="shared" si="254"/>
        <v/>
      </c>
      <c r="DF917" s="167" t="str">
        <f t="shared" si="255"/>
        <v/>
      </c>
      <c r="DG917" s="271" t="str">
        <f t="shared" si="256"/>
        <v/>
      </c>
      <c r="DH917" s="243" t="str">
        <f t="shared" si="257"/>
        <v/>
      </c>
      <c r="DI917" s="281" t="str">
        <f t="shared" si="258"/>
        <v/>
      </c>
      <c r="DJ917" s="184"/>
      <c r="DK917" s="12" t="str">
        <f t="shared" si="259"/>
        <v/>
      </c>
      <c r="DL917" s="184"/>
      <c r="DM917" s="242" t="str">
        <f t="shared" si="260"/>
        <v/>
      </c>
      <c r="DN917" s="250">
        <f t="shared" si="261"/>
        <v>1</v>
      </c>
      <c r="DO917" s="250">
        <f t="shared" si="262"/>
        <v>1</v>
      </c>
      <c r="DP917" s="250">
        <f t="shared" si="263"/>
        <v>1</v>
      </c>
    </row>
    <row r="918" spans="3:120" ht="20.25" customHeight="1" x14ac:dyDescent="0.2">
      <c r="C918" s="282"/>
      <c r="G918" s="183"/>
      <c r="H918" s="271"/>
      <c r="I918" s="271"/>
      <c r="J918" s="271"/>
      <c r="K918" s="271"/>
      <c r="L918" s="185"/>
      <c r="M918" s="186"/>
      <c r="N918" s="187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53"/>
      <c r="Z918" s="153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53"/>
      <c r="AL918" s="153"/>
      <c r="AM918" s="178" t="str">
        <f t="shared" si="242"/>
        <v/>
      </c>
      <c r="AN918" s="178" t="str">
        <f t="shared" si="243"/>
        <v/>
      </c>
      <c r="AO918" s="214" t="str">
        <f t="shared" si="244"/>
        <v/>
      </c>
      <c r="AP918" s="168"/>
      <c r="AQ918" s="169"/>
      <c r="AR918" s="167" t="str">
        <f t="shared" si="245"/>
        <v/>
      </c>
      <c r="AS918" s="167" t="str">
        <f t="shared" si="246"/>
        <v/>
      </c>
      <c r="AT918" s="167"/>
      <c r="AU918" s="167"/>
      <c r="AV918" s="167"/>
      <c r="AW918" s="167"/>
      <c r="AX918" s="167"/>
      <c r="AY918" s="167"/>
      <c r="AZ918" s="167"/>
      <c r="BA918" s="167"/>
      <c r="BB918" s="167"/>
      <c r="BC918" s="167"/>
      <c r="BD918" s="167"/>
      <c r="BE918" s="167"/>
      <c r="BF918" s="167"/>
      <c r="BG918" s="167"/>
      <c r="BH918" s="167"/>
      <c r="BI918" s="167"/>
      <c r="BJ918" s="167"/>
      <c r="BK918" s="167"/>
      <c r="BL918" s="167"/>
      <c r="BM918" s="167"/>
      <c r="BN918" s="167"/>
      <c r="BO918" s="167"/>
      <c r="BP918" s="167"/>
      <c r="BQ918" s="167"/>
      <c r="BR918" s="167"/>
      <c r="BS918" s="167"/>
      <c r="BT918" s="167"/>
      <c r="BU918" s="167"/>
      <c r="BV918" s="167"/>
      <c r="BW918" s="167"/>
      <c r="BX918" s="170"/>
      <c r="BY918" s="170"/>
      <c r="BZ918" s="170"/>
      <c r="CA918" s="170"/>
      <c r="CB918" s="170"/>
      <c r="CC918" s="170"/>
      <c r="CD918" s="170"/>
      <c r="CE918" s="170"/>
      <c r="CF918" s="170"/>
      <c r="CG918" s="171">
        <f t="shared" si="247"/>
        <v>0</v>
      </c>
      <c r="CH918" s="166"/>
      <c r="CI918" s="283"/>
      <c r="CJ918" s="172"/>
      <c r="CK918" s="154"/>
      <c r="CL918" s="154"/>
      <c r="CM918" s="154"/>
      <c r="CN918" s="154"/>
      <c r="CO918" s="154"/>
      <c r="CP918" s="273"/>
      <c r="CQ918" s="250"/>
      <c r="CR918" s="250"/>
      <c r="CS918" s="250"/>
      <c r="CT918" s="250"/>
      <c r="CU918" s="250"/>
      <c r="CV918" s="250"/>
      <c r="CW918" s="250"/>
      <c r="CX918" s="250"/>
      <c r="CY918" s="250" t="str">
        <f t="shared" si="248"/>
        <v/>
      </c>
      <c r="CZ918" s="178" t="str">
        <f t="shared" si="249"/>
        <v/>
      </c>
      <c r="DA918" s="178" t="str">
        <f t="shared" si="250"/>
        <v/>
      </c>
      <c r="DB918" s="243">
        <f t="shared" si="251"/>
        <v>0</v>
      </c>
      <c r="DC918" s="12">
        <f t="shared" si="252"/>
        <v>0</v>
      </c>
      <c r="DD918" s="271" t="str">
        <f t="shared" si="253"/>
        <v/>
      </c>
      <c r="DE918" s="271" t="str">
        <f t="shared" si="254"/>
        <v/>
      </c>
      <c r="DF918" s="167" t="str">
        <f t="shared" si="255"/>
        <v/>
      </c>
      <c r="DG918" s="271" t="str">
        <f t="shared" si="256"/>
        <v/>
      </c>
      <c r="DH918" s="243" t="str">
        <f t="shared" si="257"/>
        <v/>
      </c>
      <c r="DI918" s="281" t="str">
        <f t="shared" si="258"/>
        <v/>
      </c>
      <c r="DJ918" s="184"/>
      <c r="DK918" s="12" t="str">
        <f t="shared" si="259"/>
        <v/>
      </c>
      <c r="DL918" s="184"/>
      <c r="DM918" s="242" t="str">
        <f t="shared" si="260"/>
        <v/>
      </c>
      <c r="DN918" s="250">
        <f t="shared" si="261"/>
        <v>1</v>
      </c>
      <c r="DO918" s="250">
        <f t="shared" si="262"/>
        <v>1</v>
      </c>
      <c r="DP918" s="250">
        <f t="shared" si="263"/>
        <v>1</v>
      </c>
    </row>
    <row r="919" spans="3:120" ht="20.25" customHeight="1" x14ac:dyDescent="0.2">
      <c r="C919" s="282"/>
      <c r="G919" s="183"/>
      <c r="H919" s="271"/>
      <c r="I919" s="271"/>
      <c r="J919" s="271"/>
      <c r="K919" s="271"/>
      <c r="L919" s="185"/>
      <c r="M919" s="186"/>
      <c r="N919" s="187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53"/>
      <c r="Z919" s="153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53"/>
      <c r="AL919" s="153"/>
      <c r="AM919" s="178" t="str">
        <f t="shared" si="242"/>
        <v/>
      </c>
      <c r="AN919" s="178" t="str">
        <f t="shared" si="243"/>
        <v/>
      </c>
      <c r="AO919" s="214" t="str">
        <f t="shared" si="244"/>
        <v/>
      </c>
      <c r="AP919" s="168"/>
      <c r="AQ919" s="169"/>
      <c r="AR919" s="167" t="str">
        <f t="shared" si="245"/>
        <v/>
      </c>
      <c r="AS919" s="167" t="str">
        <f t="shared" si="246"/>
        <v/>
      </c>
      <c r="AT919" s="167"/>
      <c r="AU919" s="167"/>
      <c r="AV919" s="167"/>
      <c r="AW919" s="167"/>
      <c r="AX919" s="167"/>
      <c r="AY919" s="167"/>
      <c r="AZ919" s="167"/>
      <c r="BA919" s="167"/>
      <c r="BB919" s="167"/>
      <c r="BC919" s="167"/>
      <c r="BD919" s="167"/>
      <c r="BE919" s="167"/>
      <c r="BF919" s="167"/>
      <c r="BG919" s="167"/>
      <c r="BH919" s="167"/>
      <c r="BI919" s="167"/>
      <c r="BJ919" s="167"/>
      <c r="BK919" s="167"/>
      <c r="BL919" s="167"/>
      <c r="BM919" s="167"/>
      <c r="BN919" s="167"/>
      <c r="BO919" s="167"/>
      <c r="BP919" s="167"/>
      <c r="BQ919" s="167"/>
      <c r="BR919" s="167"/>
      <c r="BS919" s="167"/>
      <c r="BT919" s="167"/>
      <c r="BU919" s="167"/>
      <c r="BV919" s="167"/>
      <c r="BW919" s="167"/>
      <c r="BX919" s="170"/>
      <c r="BY919" s="170"/>
      <c r="BZ919" s="170"/>
      <c r="CA919" s="170"/>
      <c r="CB919" s="170"/>
      <c r="CC919" s="170"/>
      <c r="CD919" s="170"/>
      <c r="CE919" s="170"/>
      <c r="CF919" s="170"/>
      <c r="CG919" s="171">
        <f t="shared" si="247"/>
        <v>0</v>
      </c>
      <c r="CH919" s="166"/>
      <c r="CI919" s="283"/>
      <c r="CJ919" s="172"/>
      <c r="CK919" s="154"/>
      <c r="CL919" s="154"/>
      <c r="CM919" s="154"/>
      <c r="CN919" s="154"/>
      <c r="CO919" s="154"/>
      <c r="CP919" s="273"/>
      <c r="CQ919" s="250"/>
      <c r="CR919" s="250"/>
      <c r="CS919" s="250"/>
      <c r="CT919" s="250"/>
      <c r="CU919" s="250"/>
      <c r="CV919" s="250"/>
      <c r="CW919" s="250"/>
      <c r="CX919" s="250"/>
      <c r="CY919" s="250" t="str">
        <f t="shared" si="248"/>
        <v/>
      </c>
      <c r="CZ919" s="178" t="str">
        <f t="shared" si="249"/>
        <v/>
      </c>
      <c r="DA919" s="178" t="str">
        <f t="shared" si="250"/>
        <v/>
      </c>
      <c r="DB919" s="243">
        <f t="shared" si="251"/>
        <v>0</v>
      </c>
      <c r="DC919" s="12">
        <f t="shared" si="252"/>
        <v>0</v>
      </c>
      <c r="DD919" s="271" t="str">
        <f t="shared" si="253"/>
        <v/>
      </c>
      <c r="DE919" s="271" t="str">
        <f t="shared" si="254"/>
        <v/>
      </c>
      <c r="DF919" s="167" t="str">
        <f t="shared" si="255"/>
        <v/>
      </c>
      <c r="DG919" s="271" t="str">
        <f t="shared" si="256"/>
        <v/>
      </c>
      <c r="DH919" s="243" t="str">
        <f t="shared" si="257"/>
        <v/>
      </c>
      <c r="DI919" s="281" t="str">
        <f t="shared" si="258"/>
        <v/>
      </c>
      <c r="DJ919" s="184"/>
      <c r="DK919" s="12" t="str">
        <f t="shared" si="259"/>
        <v/>
      </c>
      <c r="DL919" s="184"/>
      <c r="DM919" s="242" t="str">
        <f t="shared" si="260"/>
        <v/>
      </c>
      <c r="DN919" s="250">
        <f t="shared" si="261"/>
        <v>1</v>
      </c>
      <c r="DO919" s="250">
        <f t="shared" si="262"/>
        <v>1</v>
      </c>
      <c r="DP919" s="250">
        <f t="shared" si="263"/>
        <v>1</v>
      </c>
    </row>
    <row r="920" spans="3:120" ht="20.25" customHeight="1" x14ac:dyDescent="0.2">
      <c r="C920" s="282"/>
      <c r="G920" s="183"/>
      <c r="H920" s="271"/>
      <c r="I920" s="271"/>
      <c r="J920" s="271"/>
      <c r="K920" s="271"/>
      <c r="L920" s="185"/>
      <c r="M920" s="186"/>
      <c r="N920" s="187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53"/>
      <c r="Z920" s="153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53"/>
      <c r="AL920" s="153"/>
      <c r="AM920" s="178" t="str">
        <f t="shared" si="242"/>
        <v/>
      </c>
      <c r="AN920" s="178" t="str">
        <f t="shared" si="243"/>
        <v/>
      </c>
      <c r="AO920" s="214" t="str">
        <f t="shared" si="244"/>
        <v/>
      </c>
      <c r="AP920" s="168"/>
      <c r="AQ920" s="169"/>
      <c r="AR920" s="167" t="str">
        <f t="shared" si="245"/>
        <v/>
      </c>
      <c r="AS920" s="167" t="str">
        <f t="shared" si="246"/>
        <v/>
      </c>
      <c r="AT920" s="167"/>
      <c r="AU920" s="167"/>
      <c r="AV920" s="167"/>
      <c r="AW920" s="167"/>
      <c r="AX920" s="167"/>
      <c r="AY920" s="167"/>
      <c r="AZ920" s="167"/>
      <c r="BA920" s="167"/>
      <c r="BB920" s="167"/>
      <c r="BC920" s="167"/>
      <c r="BD920" s="167"/>
      <c r="BE920" s="167"/>
      <c r="BF920" s="167"/>
      <c r="BG920" s="167"/>
      <c r="BH920" s="167"/>
      <c r="BI920" s="167"/>
      <c r="BJ920" s="167"/>
      <c r="BK920" s="167"/>
      <c r="BL920" s="167"/>
      <c r="BM920" s="167"/>
      <c r="BN920" s="167"/>
      <c r="BO920" s="167"/>
      <c r="BP920" s="167"/>
      <c r="BQ920" s="167"/>
      <c r="BR920" s="167"/>
      <c r="BS920" s="167"/>
      <c r="BT920" s="167"/>
      <c r="BU920" s="167"/>
      <c r="BV920" s="167"/>
      <c r="BW920" s="167"/>
      <c r="BX920" s="170"/>
      <c r="BY920" s="170"/>
      <c r="BZ920" s="170"/>
      <c r="CA920" s="170"/>
      <c r="CB920" s="170"/>
      <c r="CC920" s="170"/>
      <c r="CD920" s="170"/>
      <c r="CE920" s="170"/>
      <c r="CF920" s="170"/>
      <c r="CG920" s="171">
        <f t="shared" si="247"/>
        <v>0</v>
      </c>
      <c r="CH920" s="166"/>
      <c r="CI920" s="283"/>
      <c r="CJ920" s="172"/>
      <c r="CK920" s="154"/>
      <c r="CL920" s="154"/>
      <c r="CM920" s="154"/>
      <c r="CN920" s="154"/>
      <c r="CO920" s="154"/>
      <c r="CP920" s="273"/>
      <c r="CQ920" s="250"/>
      <c r="CR920" s="250"/>
      <c r="CS920" s="250"/>
      <c r="CT920" s="250"/>
      <c r="CU920" s="250"/>
      <c r="CV920" s="250"/>
      <c r="CW920" s="250"/>
      <c r="CX920" s="250"/>
      <c r="CY920" s="250" t="str">
        <f t="shared" si="248"/>
        <v/>
      </c>
      <c r="CZ920" s="178" t="str">
        <f t="shared" si="249"/>
        <v/>
      </c>
      <c r="DA920" s="178" t="str">
        <f t="shared" si="250"/>
        <v/>
      </c>
      <c r="DB920" s="243">
        <f t="shared" si="251"/>
        <v>0</v>
      </c>
      <c r="DC920" s="12">
        <f t="shared" si="252"/>
        <v>0</v>
      </c>
      <c r="DD920" s="271" t="str">
        <f t="shared" si="253"/>
        <v/>
      </c>
      <c r="DE920" s="271" t="str">
        <f t="shared" si="254"/>
        <v/>
      </c>
      <c r="DF920" s="167" t="str">
        <f t="shared" si="255"/>
        <v/>
      </c>
      <c r="DG920" s="271" t="str">
        <f t="shared" si="256"/>
        <v/>
      </c>
      <c r="DH920" s="243" t="str">
        <f t="shared" si="257"/>
        <v/>
      </c>
      <c r="DI920" s="281" t="str">
        <f t="shared" si="258"/>
        <v/>
      </c>
      <c r="DJ920" s="184"/>
      <c r="DK920" s="12" t="str">
        <f t="shared" si="259"/>
        <v/>
      </c>
      <c r="DL920" s="184"/>
      <c r="DM920" s="242" t="str">
        <f t="shared" si="260"/>
        <v/>
      </c>
      <c r="DN920" s="250">
        <f t="shared" si="261"/>
        <v>1</v>
      </c>
      <c r="DO920" s="250">
        <f t="shared" si="262"/>
        <v>1</v>
      </c>
      <c r="DP920" s="250">
        <f t="shared" si="263"/>
        <v>1</v>
      </c>
    </row>
    <row r="921" spans="3:120" ht="20.25" customHeight="1" x14ac:dyDescent="0.2">
      <c r="C921" s="282"/>
      <c r="G921" s="183"/>
      <c r="H921" s="271"/>
      <c r="I921" s="271"/>
      <c r="J921" s="271"/>
      <c r="K921" s="271"/>
      <c r="L921" s="185"/>
      <c r="M921" s="186"/>
      <c r="N921" s="187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53"/>
      <c r="Z921" s="153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53"/>
      <c r="AL921" s="153"/>
      <c r="AM921" s="178" t="str">
        <f t="shared" si="242"/>
        <v/>
      </c>
      <c r="AN921" s="178" t="str">
        <f t="shared" si="243"/>
        <v/>
      </c>
      <c r="AO921" s="214" t="str">
        <f t="shared" si="244"/>
        <v/>
      </c>
      <c r="AP921" s="168"/>
      <c r="AQ921" s="169"/>
      <c r="AR921" s="167" t="str">
        <f t="shared" si="245"/>
        <v/>
      </c>
      <c r="AS921" s="167" t="str">
        <f t="shared" si="246"/>
        <v/>
      </c>
      <c r="AT921" s="167"/>
      <c r="AU921" s="167"/>
      <c r="AV921" s="167"/>
      <c r="AW921" s="167"/>
      <c r="AX921" s="167"/>
      <c r="AY921" s="167"/>
      <c r="AZ921" s="167"/>
      <c r="BA921" s="167"/>
      <c r="BB921" s="167"/>
      <c r="BC921" s="167"/>
      <c r="BD921" s="167"/>
      <c r="BE921" s="167"/>
      <c r="BF921" s="167"/>
      <c r="BG921" s="167"/>
      <c r="BH921" s="167"/>
      <c r="BI921" s="167"/>
      <c r="BJ921" s="167"/>
      <c r="BK921" s="167"/>
      <c r="BL921" s="167"/>
      <c r="BM921" s="167"/>
      <c r="BN921" s="167"/>
      <c r="BO921" s="167"/>
      <c r="BP921" s="167"/>
      <c r="BQ921" s="167"/>
      <c r="BR921" s="167"/>
      <c r="BS921" s="167"/>
      <c r="BT921" s="167"/>
      <c r="BU921" s="167"/>
      <c r="BV921" s="167"/>
      <c r="BW921" s="167"/>
      <c r="BX921" s="170"/>
      <c r="BY921" s="170"/>
      <c r="BZ921" s="170"/>
      <c r="CA921" s="170"/>
      <c r="CB921" s="170"/>
      <c r="CC921" s="170"/>
      <c r="CD921" s="170"/>
      <c r="CE921" s="170"/>
      <c r="CF921" s="170"/>
      <c r="CG921" s="171">
        <f t="shared" si="247"/>
        <v>0</v>
      </c>
      <c r="CH921" s="166"/>
      <c r="CI921" s="283"/>
      <c r="CJ921" s="172"/>
      <c r="CK921" s="154"/>
      <c r="CL921" s="154"/>
      <c r="CM921" s="154"/>
      <c r="CN921" s="154"/>
      <c r="CO921" s="154"/>
      <c r="CP921" s="273"/>
      <c r="CQ921" s="250"/>
      <c r="CR921" s="250"/>
      <c r="CS921" s="250"/>
      <c r="CT921" s="250"/>
      <c r="CU921" s="250"/>
      <c r="CV921" s="250"/>
      <c r="CW921" s="250"/>
      <c r="CX921" s="250"/>
      <c r="CY921" s="250" t="str">
        <f t="shared" si="248"/>
        <v/>
      </c>
      <c r="CZ921" s="178" t="str">
        <f t="shared" si="249"/>
        <v/>
      </c>
      <c r="DA921" s="178" t="str">
        <f t="shared" si="250"/>
        <v/>
      </c>
      <c r="DB921" s="243">
        <f t="shared" si="251"/>
        <v>0</v>
      </c>
      <c r="DC921" s="12">
        <f t="shared" si="252"/>
        <v>0</v>
      </c>
      <c r="DD921" s="271" t="str">
        <f t="shared" si="253"/>
        <v/>
      </c>
      <c r="DE921" s="271" t="str">
        <f t="shared" si="254"/>
        <v/>
      </c>
      <c r="DF921" s="167" t="str">
        <f t="shared" si="255"/>
        <v/>
      </c>
      <c r="DG921" s="271" t="str">
        <f t="shared" si="256"/>
        <v/>
      </c>
      <c r="DH921" s="243" t="str">
        <f t="shared" si="257"/>
        <v/>
      </c>
      <c r="DI921" s="281" t="str">
        <f t="shared" si="258"/>
        <v/>
      </c>
      <c r="DJ921" s="184"/>
      <c r="DK921" s="12" t="str">
        <f t="shared" si="259"/>
        <v/>
      </c>
      <c r="DL921" s="184"/>
      <c r="DM921" s="242" t="str">
        <f t="shared" si="260"/>
        <v/>
      </c>
      <c r="DN921" s="250">
        <f t="shared" si="261"/>
        <v>1</v>
      </c>
      <c r="DO921" s="250">
        <f t="shared" si="262"/>
        <v>1</v>
      </c>
      <c r="DP921" s="250">
        <f t="shared" si="263"/>
        <v>1</v>
      </c>
    </row>
    <row r="922" spans="3:120" ht="20.25" customHeight="1" x14ac:dyDescent="0.2">
      <c r="C922" s="282"/>
      <c r="G922" s="183"/>
      <c r="H922" s="271"/>
      <c r="I922" s="271"/>
      <c r="J922" s="271"/>
      <c r="K922" s="271"/>
      <c r="L922" s="185"/>
      <c r="M922" s="186"/>
      <c r="N922" s="187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53"/>
      <c r="Z922" s="153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53"/>
      <c r="AL922" s="153"/>
      <c r="AM922" s="178" t="str">
        <f t="shared" si="242"/>
        <v/>
      </c>
      <c r="AN922" s="178" t="str">
        <f t="shared" si="243"/>
        <v/>
      </c>
      <c r="AO922" s="214" t="str">
        <f t="shared" si="244"/>
        <v/>
      </c>
      <c r="AP922" s="168"/>
      <c r="AQ922" s="169"/>
      <c r="AR922" s="167" t="str">
        <f t="shared" si="245"/>
        <v/>
      </c>
      <c r="AS922" s="167" t="str">
        <f t="shared" si="246"/>
        <v/>
      </c>
      <c r="AT922" s="167"/>
      <c r="AU922" s="167"/>
      <c r="AV922" s="167"/>
      <c r="AW922" s="167"/>
      <c r="AX922" s="167"/>
      <c r="AY922" s="167"/>
      <c r="AZ922" s="167"/>
      <c r="BA922" s="167"/>
      <c r="BB922" s="167"/>
      <c r="BC922" s="167"/>
      <c r="BD922" s="167"/>
      <c r="BE922" s="167"/>
      <c r="BF922" s="167"/>
      <c r="BG922" s="167"/>
      <c r="BH922" s="167"/>
      <c r="BI922" s="167"/>
      <c r="BJ922" s="167"/>
      <c r="BK922" s="167"/>
      <c r="BL922" s="167"/>
      <c r="BM922" s="167"/>
      <c r="BN922" s="167"/>
      <c r="BO922" s="167"/>
      <c r="BP922" s="167"/>
      <c r="BQ922" s="167"/>
      <c r="BR922" s="167"/>
      <c r="BS922" s="167"/>
      <c r="BT922" s="167"/>
      <c r="BU922" s="167"/>
      <c r="BV922" s="167"/>
      <c r="BW922" s="167"/>
      <c r="BX922" s="170"/>
      <c r="BY922" s="170"/>
      <c r="BZ922" s="170"/>
      <c r="CA922" s="170"/>
      <c r="CB922" s="170"/>
      <c r="CC922" s="170"/>
      <c r="CD922" s="170"/>
      <c r="CE922" s="170"/>
      <c r="CF922" s="170"/>
      <c r="CG922" s="171">
        <f t="shared" si="247"/>
        <v>0</v>
      </c>
      <c r="CH922" s="166"/>
      <c r="CI922" s="283"/>
      <c r="CJ922" s="172"/>
      <c r="CK922" s="154"/>
      <c r="CL922" s="154"/>
      <c r="CM922" s="154"/>
      <c r="CN922" s="154"/>
      <c r="CO922" s="154"/>
      <c r="CP922" s="273"/>
      <c r="CQ922" s="250"/>
      <c r="CR922" s="250"/>
      <c r="CS922" s="250"/>
      <c r="CT922" s="250"/>
      <c r="CU922" s="250"/>
      <c r="CV922" s="250"/>
      <c r="CW922" s="250"/>
      <c r="CX922" s="250"/>
      <c r="CY922" s="250" t="str">
        <f t="shared" si="248"/>
        <v/>
      </c>
      <c r="CZ922" s="178" t="str">
        <f t="shared" si="249"/>
        <v/>
      </c>
      <c r="DA922" s="178" t="str">
        <f t="shared" si="250"/>
        <v/>
      </c>
      <c r="DB922" s="243">
        <f t="shared" si="251"/>
        <v>0</v>
      </c>
      <c r="DC922" s="12">
        <f t="shared" si="252"/>
        <v>0</v>
      </c>
      <c r="DD922" s="271" t="str">
        <f t="shared" si="253"/>
        <v/>
      </c>
      <c r="DE922" s="271" t="str">
        <f t="shared" si="254"/>
        <v/>
      </c>
      <c r="DF922" s="167" t="str">
        <f t="shared" si="255"/>
        <v/>
      </c>
      <c r="DG922" s="271" t="str">
        <f t="shared" si="256"/>
        <v/>
      </c>
      <c r="DH922" s="243" t="str">
        <f t="shared" si="257"/>
        <v/>
      </c>
      <c r="DI922" s="281" t="str">
        <f t="shared" si="258"/>
        <v/>
      </c>
      <c r="DJ922" s="184"/>
      <c r="DK922" s="12" t="str">
        <f t="shared" si="259"/>
        <v/>
      </c>
      <c r="DL922" s="184"/>
      <c r="DM922" s="242" t="str">
        <f t="shared" si="260"/>
        <v/>
      </c>
      <c r="DN922" s="250">
        <f t="shared" si="261"/>
        <v>1</v>
      </c>
      <c r="DO922" s="250">
        <f t="shared" si="262"/>
        <v>1</v>
      </c>
      <c r="DP922" s="250">
        <f t="shared" si="263"/>
        <v>1</v>
      </c>
    </row>
    <row r="923" spans="3:120" ht="20.25" customHeight="1" x14ac:dyDescent="0.2">
      <c r="C923" s="282"/>
      <c r="G923" s="183"/>
      <c r="H923" s="271"/>
      <c r="I923" s="271"/>
      <c r="J923" s="271"/>
      <c r="K923" s="271"/>
      <c r="L923" s="185"/>
      <c r="M923" s="186"/>
      <c r="N923" s="187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53"/>
      <c r="Z923" s="153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53"/>
      <c r="AL923" s="153"/>
      <c r="AM923" s="178" t="str">
        <f t="shared" si="242"/>
        <v/>
      </c>
      <c r="AN923" s="178" t="str">
        <f t="shared" si="243"/>
        <v/>
      </c>
      <c r="AO923" s="214" t="str">
        <f t="shared" si="244"/>
        <v/>
      </c>
      <c r="AP923" s="168"/>
      <c r="AQ923" s="169"/>
      <c r="AR923" s="167" t="str">
        <f t="shared" si="245"/>
        <v/>
      </c>
      <c r="AS923" s="167" t="str">
        <f t="shared" si="246"/>
        <v/>
      </c>
      <c r="AT923" s="167"/>
      <c r="AU923" s="167"/>
      <c r="AV923" s="167"/>
      <c r="AW923" s="167"/>
      <c r="AX923" s="167"/>
      <c r="AY923" s="167"/>
      <c r="AZ923" s="167"/>
      <c r="BA923" s="167"/>
      <c r="BB923" s="167"/>
      <c r="BC923" s="167"/>
      <c r="BD923" s="167"/>
      <c r="BE923" s="167"/>
      <c r="BF923" s="167"/>
      <c r="BG923" s="167"/>
      <c r="BH923" s="167"/>
      <c r="BI923" s="167"/>
      <c r="BJ923" s="167"/>
      <c r="BK923" s="167"/>
      <c r="BL923" s="167"/>
      <c r="BM923" s="167"/>
      <c r="BN923" s="167"/>
      <c r="BO923" s="167"/>
      <c r="BP923" s="167"/>
      <c r="BQ923" s="167"/>
      <c r="BR923" s="167"/>
      <c r="BS923" s="167"/>
      <c r="BT923" s="167"/>
      <c r="BU923" s="167"/>
      <c r="BV923" s="167"/>
      <c r="BW923" s="167"/>
      <c r="BX923" s="170"/>
      <c r="BY923" s="170"/>
      <c r="BZ923" s="170"/>
      <c r="CA923" s="170"/>
      <c r="CB923" s="170"/>
      <c r="CC923" s="170"/>
      <c r="CD923" s="170"/>
      <c r="CE923" s="170"/>
      <c r="CF923" s="170"/>
      <c r="CG923" s="171">
        <f t="shared" si="247"/>
        <v>0</v>
      </c>
      <c r="CH923" s="166"/>
      <c r="CI923" s="283"/>
      <c r="CJ923" s="172"/>
      <c r="CK923" s="154"/>
      <c r="CL923" s="154"/>
      <c r="CM923" s="154"/>
      <c r="CN923" s="154"/>
      <c r="CO923" s="154"/>
      <c r="CP923" s="273"/>
      <c r="CQ923" s="250"/>
      <c r="CR923" s="250"/>
      <c r="CS923" s="250"/>
      <c r="CT923" s="250"/>
      <c r="CU923" s="250"/>
      <c r="CV923" s="250"/>
      <c r="CW923" s="250"/>
      <c r="CX923" s="250"/>
      <c r="CY923" s="250" t="str">
        <f t="shared" si="248"/>
        <v/>
      </c>
      <c r="CZ923" s="178" t="str">
        <f t="shared" si="249"/>
        <v/>
      </c>
      <c r="DA923" s="178" t="str">
        <f t="shared" si="250"/>
        <v/>
      </c>
      <c r="DB923" s="243">
        <f t="shared" si="251"/>
        <v>0</v>
      </c>
      <c r="DC923" s="12">
        <f t="shared" si="252"/>
        <v>0</v>
      </c>
      <c r="DD923" s="271" t="str">
        <f t="shared" si="253"/>
        <v/>
      </c>
      <c r="DE923" s="271" t="str">
        <f t="shared" si="254"/>
        <v/>
      </c>
      <c r="DF923" s="167" t="str">
        <f t="shared" si="255"/>
        <v/>
      </c>
      <c r="DG923" s="271" t="str">
        <f t="shared" si="256"/>
        <v/>
      </c>
      <c r="DH923" s="243" t="str">
        <f t="shared" si="257"/>
        <v/>
      </c>
      <c r="DI923" s="281" t="str">
        <f t="shared" si="258"/>
        <v/>
      </c>
      <c r="DJ923" s="184"/>
      <c r="DK923" s="12" t="str">
        <f t="shared" si="259"/>
        <v/>
      </c>
      <c r="DL923" s="184"/>
      <c r="DM923" s="242" t="str">
        <f t="shared" si="260"/>
        <v/>
      </c>
      <c r="DN923" s="250">
        <f t="shared" si="261"/>
        <v>1</v>
      </c>
      <c r="DO923" s="250">
        <f t="shared" si="262"/>
        <v>1</v>
      </c>
      <c r="DP923" s="250">
        <f t="shared" si="263"/>
        <v>1</v>
      </c>
    </row>
    <row r="924" spans="3:120" ht="20.25" customHeight="1" x14ac:dyDescent="0.2">
      <c r="C924" s="282"/>
      <c r="G924" s="183"/>
      <c r="H924" s="271"/>
      <c r="I924" s="271"/>
      <c r="J924" s="271"/>
      <c r="K924" s="271"/>
      <c r="L924" s="185"/>
      <c r="M924" s="186"/>
      <c r="N924" s="187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53"/>
      <c r="Z924" s="153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53"/>
      <c r="AL924" s="153"/>
      <c r="AM924" s="178" t="str">
        <f t="shared" si="242"/>
        <v/>
      </c>
      <c r="AN924" s="178" t="str">
        <f t="shared" si="243"/>
        <v/>
      </c>
      <c r="AO924" s="214" t="str">
        <f t="shared" si="244"/>
        <v/>
      </c>
      <c r="AP924" s="168"/>
      <c r="AQ924" s="169"/>
      <c r="AR924" s="167" t="str">
        <f t="shared" si="245"/>
        <v/>
      </c>
      <c r="AS924" s="167" t="str">
        <f t="shared" si="246"/>
        <v/>
      </c>
      <c r="AT924" s="167"/>
      <c r="AU924" s="167"/>
      <c r="AV924" s="167"/>
      <c r="AW924" s="167"/>
      <c r="AX924" s="167"/>
      <c r="AY924" s="167"/>
      <c r="AZ924" s="167"/>
      <c r="BA924" s="167"/>
      <c r="BB924" s="167"/>
      <c r="BC924" s="167"/>
      <c r="BD924" s="167"/>
      <c r="BE924" s="167"/>
      <c r="BF924" s="167"/>
      <c r="BG924" s="167"/>
      <c r="BH924" s="167"/>
      <c r="BI924" s="167"/>
      <c r="BJ924" s="167"/>
      <c r="BK924" s="167"/>
      <c r="BL924" s="167"/>
      <c r="BM924" s="167"/>
      <c r="BN924" s="167"/>
      <c r="BO924" s="167"/>
      <c r="BP924" s="167"/>
      <c r="BQ924" s="167"/>
      <c r="BR924" s="167"/>
      <c r="BS924" s="167"/>
      <c r="BT924" s="167"/>
      <c r="BU924" s="167"/>
      <c r="BV924" s="167"/>
      <c r="BW924" s="167"/>
      <c r="BX924" s="170"/>
      <c r="BY924" s="170"/>
      <c r="BZ924" s="170"/>
      <c r="CA924" s="170"/>
      <c r="CB924" s="170"/>
      <c r="CC924" s="170"/>
      <c r="CD924" s="170"/>
      <c r="CE924" s="170"/>
      <c r="CF924" s="170"/>
      <c r="CG924" s="171">
        <f t="shared" si="247"/>
        <v>0</v>
      </c>
      <c r="CH924" s="166"/>
      <c r="CI924" s="283"/>
      <c r="CJ924" s="172"/>
      <c r="CK924" s="154"/>
      <c r="CL924" s="154"/>
      <c r="CM924" s="154"/>
      <c r="CN924" s="154"/>
      <c r="CO924" s="154"/>
      <c r="CP924" s="273"/>
      <c r="CQ924" s="250"/>
      <c r="CR924" s="250"/>
      <c r="CS924" s="250"/>
      <c r="CT924" s="250"/>
      <c r="CU924" s="250"/>
      <c r="CV924" s="250"/>
      <c r="CW924" s="250"/>
      <c r="CX924" s="250"/>
      <c r="CY924" s="250" t="str">
        <f t="shared" si="248"/>
        <v/>
      </c>
      <c r="CZ924" s="178" t="str">
        <f t="shared" si="249"/>
        <v/>
      </c>
      <c r="DA924" s="178" t="str">
        <f t="shared" si="250"/>
        <v/>
      </c>
      <c r="DB924" s="243">
        <f t="shared" si="251"/>
        <v>0</v>
      </c>
      <c r="DC924" s="12">
        <f t="shared" si="252"/>
        <v>0</v>
      </c>
      <c r="DD924" s="271" t="str">
        <f t="shared" si="253"/>
        <v/>
      </c>
      <c r="DE924" s="271" t="str">
        <f t="shared" si="254"/>
        <v/>
      </c>
      <c r="DF924" s="167" t="str">
        <f t="shared" si="255"/>
        <v/>
      </c>
      <c r="DG924" s="271" t="str">
        <f t="shared" si="256"/>
        <v/>
      </c>
      <c r="DH924" s="243" t="str">
        <f t="shared" si="257"/>
        <v/>
      </c>
      <c r="DI924" s="281" t="str">
        <f t="shared" si="258"/>
        <v/>
      </c>
      <c r="DJ924" s="184"/>
      <c r="DK924" s="12" t="str">
        <f t="shared" si="259"/>
        <v/>
      </c>
      <c r="DL924" s="184"/>
      <c r="DM924" s="242" t="str">
        <f t="shared" si="260"/>
        <v/>
      </c>
      <c r="DN924" s="250">
        <f t="shared" si="261"/>
        <v>1</v>
      </c>
      <c r="DO924" s="250">
        <f t="shared" si="262"/>
        <v>1</v>
      </c>
      <c r="DP924" s="250">
        <f t="shared" si="263"/>
        <v>1</v>
      </c>
    </row>
    <row r="925" spans="3:120" ht="20.25" customHeight="1" x14ac:dyDescent="0.2">
      <c r="C925" s="282"/>
      <c r="G925" s="183"/>
      <c r="H925" s="271"/>
      <c r="I925" s="271"/>
      <c r="J925" s="271"/>
      <c r="K925" s="271"/>
      <c r="L925" s="185"/>
      <c r="M925" s="186"/>
      <c r="N925" s="187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53"/>
      <c r="Z925" s="153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53"/>
      <c r="AL925" s="153"/>
      <c r="AM925" s="178" t="str">
        <f t="shared" si="242"/>
        <v/>
      </c>
      <c r="AN925" s="178" t="str">
        <f t="shared" si="243"/>
        <v/>
      </c>
      <c r="AO925" s="214" t="str">
        <f t="shared" si="244"/>
        <v/>
      </c>
      <c r="AP925" s="168"/>
      <c r="AQ925" s="169"/>
      <c r="AR925" s="167" t="str">
        <f t="shared" si="245"/>
        <v/>
      </c>
      <c r="AS925" s="167" t="str">
        <f t="shared" si="246"/>
        <v/>
      </c>
      <c r="AT925" s="167"/>
      <c r="AU925" s="167"/>
      <c r="AV925" s="167"/>
      <c r="AW925" s="167"/>
      <c r="AX925" s="167"/>
      <c r="AY925" s="167"/>
      <c r="AZ925" s="167"/>
      <c r="BA925" s="167"/>
      <c r="BB925" s="167"/>
      <c r="BC925" s="167"/>
      <c r="BD925" s="167"/>
      <c r="BE925" s="167"/>
      <c r="BF925" s="167"/>
      <c r="BG925" s="167"/>
      <c r="BH925" s="167"/>
      <c r="BI925" s="167"/>
      <c r="BJ925" s="167"/>
      <c r="BK925" s="167"/>
      <c r="BL925" s="167"/>
      <c r="BM925" s="167"/>
      <c r="BN925" s="167"/>
      <c r="BO925" s="167"/>
      <c r="BP925" s="167"/>
      <c r="BQ925" s="167"/>
      <c r="BR925" s="167"/>
      <c r="BS925" s="167"/>
      <c r="BT925" s="167"/>
      <c r="BU925" s="167"/>
      <c r="BV925" s="167"/>
      <c r="BW925" s="167"/>
      <c r="BX925" s="170"/>
      <c r="BY925" s="170"/>
      <c r="BZ925" s="170"/>
      <c r="CA925" s="170"/>
      <c r="CB925" s="170"/>
      <c r="CC925" s="170"/>
      <c r="CD925" s="170"/>
      <c r="CE925" s="170"/>
      <c r="CF925" s="170"/>
      <c r="CG925" s="171">
        <f t="shared" si="247"/>
        <v>0</v>
      </c>
      <c r="CH925" s="166"/>
      <c r="CI925" s="283"/>
      <c r="CJ925" s="172"/>
      <c r="CK925" s="154"/>
      <c r="CL925" s="154"/>
      <c r="CM925" s="154"/>
      <c r="CN925" s="154"/>
      <c r="CO925" s="154"/>
      <c r="CP925" s="273"/>
      <c r="CQ925" s="250"/>
      <c r="CR925" s="250"/>
      <c r="CS925" s="250"/>
      <c r="CT925" s="250"/>
      <c r="CU925" s="250"/>
      <c r="CV925" s="250"/>
      <c r="CW925" s="250"/>
      <c r="CX925" s="250"/>
      <c r="CY925" s="250" t="str">
        <f t="shared" si="248"/>
        <v/>
      </c>
      <c r="CZ925" s="178" t="str">
        <f t="shared" si="249"/>
        <v/>
      </c>
      <c r="DA925" s="178" t="str">
        <f t="shared" si="250"/>
        <v/>
      </c>
      <c r="DB925" s="243">
        <f t="shared" si="251"/>
        <v>0</v>
      </c>
      <c r="DC925" s="12">
        <f t="shared" si="252"/>
        <v>0</v>
      </c>
      <c r="DD925" s="271" t="str">
        <f t="shared" si="253"/>
        <v/>
      </c>
      <c r="DE925" s="271" t="str">
        <f t="shared" si="254"/>
        <v/>
      </c>
      <c r="DF925" s="167" t="str">
        <f t="shared" si="255"/>
        <v/>
      </c>
      <c r="DG925" s="271" t="str">
        <f t="shared" si="256"/>
        <v/>
      </c>
      <c r="DH925" s="243" t="str">
        <f t="shared" si="257"/>
        <v/>
      </c>
      <c r="DI925" s="281" t="str">
        <f t="shared" si="258"/>
        <v/>
      </c>
      <c r="DJ925" s="184"/>
      <c r="DK925" s="12" t="str">
        <f t="shared" si="259"/>
        <v/>
      </c>
      <c r="DL925" s="184"/>
      <c r="DM925" s="242" t="str">
        <f t="shared" si="260"/>
        <v/>
      </c>
      <c r="DN925" s="250">
        <f t="shared" si="261"/>
        <v>1</v>
      </c>
      <c r="DO925" s="250">
        <f t="shared" si="262"/>
        <v>1</v>
      </c>
      <c r="DP925" s="250">
        <f t="shared" si="263"/>
        <v>1</v>
      </c>
    </row>
    <row r="926" spans="3:120" ht="20.25" customHeight="1" x14ac:dyDescent="0.2">
      <c r="C926" s="282"/>
      <c r="G926" s="183"/>
      <c r="H926" s="271"/>
      <c r="I926" s="271"/>
      <c r="J926" s="271"/>
      <c r="K926" s="271"/>
      <c r="L926" s="185"/>
      <c r="M926" s="186"/>
      <c r="N926" s="187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53"/>
      <c r="Z926" s="153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53"/>
      <c r="AL926" s="153"/>
      <c r="AM926" s="178" t="str">
        <f t="shared" si="242"/>
        <v/>
      </c>
      <c r="AN926" s="178" t="str">
        <f t="shared" si="243"/>
        <v/>
      </c>
      <c r="AO926" s="214" t="str">
        <f t="shared" si="244"/>
        <v/>
      </c>
      <c r="AP926" s="168"/>
      <c r="AQ926" s="169"/>
      <c r="AR926" s="167" t="str">
        <f t="shared" si="245"/>
        <v/>
      </c>
      <c r="AS926" s="167" t="str">
        <f t="shared" si="246"/>
        <v/>
      </c>
      <c r="AT926" s="167"/>
      <c r="AU926" s="167"/>
      <c r="AV926" s="167"/>
      <c r="AW926" s="167"/>
      <c r="AX926" s="167"/>
      <c r="AY926" s="167"/>
      <c r="AZ926" s="167"/>
      <c r="BA926" s="167"/>
      <c r="BB926" s="167"/>
      <c r="BC926" s="167"/>
      <c r="BD926" s="167"/>
      <c r="BE926" s="167"/>
      <c r="BF926" s="167"/>
      <c r="BG926" s="167"/>
      <c r="BH926" s="167"/>
      <c r="BI926" s="167"/>
      <c r="BJ926" s="167"/>
      <c r="BK926" s="167"/>
      <c r="BL926" s="167"/>
      <c r="BM926" s="167"/>
      <c r="BN926" s="167"/>
      <c r="BO926" s="167"/>
      <c r="BP926" s="167"/>
      <c r="BQ926" s="167"/>
      <c r="BR926" s="167"/>
      <c r="BS926" s="167"/>
      <c r="BT926" s="167"/>
      <c r="BU926" s="167"/>
      <c r="BV926" s="167"/>
      <c r="BW926" s="167"/>
      <c r="BX926" s="170"/>
      <c r="BY926" s="170"/>
      <c r="BZ926" s="170"/>
      <c r="CA926" s="170"/>
      <c r="CB926" s="170"/>
      <c r="CC926" s="170"/>
      <c r="CD926" s="170"/>
      <c r="CE926" s="170"/>
      <c r="CF926" s="170"/>
      <c r="CG926" s="171">
        <f t="shared" si="247"/>
        <v>0</v>
      </c>
      <c r="CH926" s="166"/>
      <c r="CI926" s="283"/>
      <c r="CJ926" s="172"/>
      <c r="CK926" s="154"/>
      <c r="CL926" s="154"/>
      <c r="CM926" s="154"/>
      <c r="CN926" s="154"/>
      <c r="CO926" s="154"/>
      <c r="CP926" s="273"/>
      <c r="CQ926" s="250"/>
      <c r="CR926" s="250"/>
      <c r="CS926" s="250"/>
      <c r="CT926" s="250"/>
      <c r="CU926" s="250"/>
      <c r="CV926" s="250"/>
      <c r="CW926" s="250"/>
      <c r="CX926" s="250"/>
      <c r="CY926" s="250" t="str">
        <f t="shared" si="248"/>
        <v/>
      </c>
      <c r="CZ926" s="178" t="str">
        <f t="shared" si="249"/>
        <v/>
      </c>
      <c r="DA926" s="178" t="str">
        <f t="shared" si="250"/>
        <v/>
      </c>
      <c r="DB926" s="243">
        <f t="shared" si="251"/>
        <v>0</v>
      </c>
      <c r="DC926" s="12">
        <f t="shared" si="252"/>
        <v>0</v>
      </c>
      <c r="DD926" s="271" t="str">
        <f t="shared" si="253"/>
        <v/>
      </c>
      <c r="DE926" s="271" t="str">
        <f t="shared" si="254"/>
        <v/>
      </c>
      <c r="DF926" s="167" t="str">
        <f t="shared" si="255"/>
        <v/>
      </c>
      <c r="DG926" s="271" t="str">
        <f t="shared" si="256"/>
        <v/>
      </c>
      <c r="DH926" s="243" t="str">
        <f t="shared" si="257"/>
        <v/>
      </c>
      <c r="DI926" s="281" t="str">
        <f t="shared" si="258"/>
        <v/>
      </c>
      <c r="DJ926" s="184"/>
      <c r="DK926" s="12" t="str">
        <f t="shared" si="259"/>
        <v/>
      </c>
      <c r="DL926" s="184"/>
      <c r="DM926" s="242" t="str">
        <f t="shared" si="260"/>
        <v/>
      </c>
      <c r="DN926" s="250">
        <f t="shared" si="261"/>
        <v>1</v>
      </c>
      <c r="DO926" s="250">
        <f t="shared" si="262"/>
        <v>1</v>
      </c>
      <c r="DP926" s="250">
        <f t="shared" si="263"/>
        <v>1</v>
      </c>
    </row>
    <row r="927" spans="3:120" ht="20.25" customHeight="1" x14ac:dyDescent="0.2">
      <c r="C927" s="282"/>
      <c r="G927" s="183"/>
      <c r="H927" s="271"/>
      <c r="I927" s="271"/>
      <c r="J927" s="271"/>
      <c r="K927" s="271"/>
      <c r="L927" s="185"/>
      <c r="M927" s="186"/>
      <c r="N927" s="187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53"/>
      <c r="Z927" s="153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53"/>
      <c r="AL927" s="153"/>
      <c r="AM927" s="178" t="str">
        <f t="shared" si="242"/>
        <v/>
      </c>
      <c r="AN927" s="178" t="str">
        <f t="shared" si="243"/>
        <v/>
      </c>
      <c r="AO927" s="214" t="str">
        <f t="shared" si="244"/>
        <v/>
      </c>
      <c r="AP927" s="168"/>
      <c r="AQ927" s="169"/>
      <c r="AR927" s="167" t="str">
        <f t="shared" si="245"/>
        <v/>
      </c>
      <c r="AS927" s="167" t="str">
        <f t="shared" si="246"/>
        <v/>
      </c>
      <c r="AT927" s="167"/>
      <c r="AU927" s="167"/>
      <c r="AV927" s="167"/>
      <c r="AW927" s="167"/>
      <c r="AX927" s="167"/>
      <c r="AY927" s="167"/>
      <c r="AZ927" s="167"/>
      <c r="BA927" s="167"/>
      <c r="BB927" s="167"/>
      <c r="BC927" s="167"/>
      <c r="BD927" s="167"/>
      <c r="BE927" s="167"/>
      <c r="BF927" s="167"/>
      <c r="BG927" s="167"/>
      <c r="BH927" s="167"/>
      <c r="BI927" s="167"/>
      <c r="BJ927" s="167"/>
      <c r="BK927" s="167"/>
      <c r="BL927" s="167"/>
      <c r="BM927" s="167"/>
      <c r="BN927" s="167"/>
      <c r="BO927" s="167"/>
      <c r="BP927" s="167"/>
      <c r="BQ927" s="167"/>
      <c r="BR927" s="167"/>
      <c r="BS927" s="167"/>
      <c r="BT927" s="167"/>
      <c r="BU927" s="167"/>
      <c r="BV927" s="167"/>
      <c r="BW927" s="167"/>
      <c r="BX927" s="170"/>
      <c r="BY927" s="170"/>
      <c r="BZ927" s="170"/>
      <c r="CA927" s="170"/>
      <c r="CB927" s="170"/>
      <c r="CC927" s="170"/>
      <c r="CD927" s="170"/>
      <c r="CE927" s="170"/>
      <c r="CF927" s="170"/>
      <c r="CG927" s="171">
        <f t="shared" si="247"/>
        <v>0</v>
      </c>
      <c r="CH927" s="166"/>
      <c r="CI927" s="283"/>
      <c r="CJ927" s="172"/>
      <c r="CK927" s="154"/>
      <c r="CL927" s="154"/>
      <c r="CM927" s="154"/>
      <c r="CN927" s="154"/>
      <c r="CO927" s="154"/>
      <c r="CP927" s="273"/>
      <c r="CQ927" s="250"/>
      <c r="CR927" s="250"/>
      <c r="CS927" s="250"/>
      <c r="CT927" s="250"/>
      <c r="CU927" s="250"/>
      <c r="CV927" s="250"/>
      <c r="CW927" s="250"/>
      <c r="CX927" s="250"/>
      <c r="CY927" s="250" t="str">
        <f t="shared" si="248"/>
        <v/>
      </c>
      <c r="CZ927" s="178" t="str">
        <f t="shared" si="249"/>
        <v/>
      </c>
      <c r="DA927" s="178" t="str">
        <f t="shared" si="250"/>
        <v/>
      </c>
      <c r="DB927" s="243">
        <f t="shared" si="251"/>
        <v>0</v>
      </c>
      <c r="DC927" s="12">
        <f t="shared" si="252"/>
        <v>0</v>
      </c>
      <c r="DD927" s="271" t="str">
        <f t="shared" si="253"/>
        <v/>
      </c>
      <c r="DE927" s="271" t="str">
        <f t="shared" si="254"/>
        <v/>
      </c>
      <c r="DF927" s="167" t="str">
        <f t="shared" si="255"/>
        <v/>
      </c>
      <c r="DG927" s="271" t="str">
        <f t="shared" si="256"/>
        <v/>
      </c>
      <c r="DH927" s="243" t="str">
        <f t="shared" si="257"/>
        <v/>
      </c>
      <c r="DI927" s="281" t="str">
        <f t="shared" si="258"/>
        <v/>
      </c>
      <c r="DJ927" s="184"/>
      <c r="DK927" s="12" t="str">
        <f t="shared" si="259"/>
        <v/>
      </c>
      <c r="DL927" s="184"/>
      <c r="DM927" s="242" t="str">
        <f t="shared" si="260"/>
        <v/>
      </c>
      <c r="DN927" s="250">
        <f t="shared" si="261"/>
        <v>1</v>
      </c>
      <c r="DO927" s="250">
        <f t="shared" si="262"/>
        <v>1</v>
      </c>
      <c r="DP927" s="250">
        <f t="shared" si="263"/>
        <v>1</v>
      </c>
    </row>
    <row r="928" spans="3:120" ht="20.25" customHeight="1" x14ac:dyDescent="0.2">
      <c r="C928" s="282"/>
      <c r="G928" s="183"/>
      <c r="H928" s="271"/>
      <c r="I928" s="271"/>
      <c r="J928" s="271"/>
      <c r="K928" s="271"/>
      <c r="L928" s="185"/>
      <c r="M928" s="186"/>
      <c r="N928" s="187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53"/>
      <c r="Z928" s="153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53"/>
      <c r="AL928" s="153"/>
      <c r="AM928" s="178" t="str">
        <f t="shared" si="242"/>
        <v/>
      </c>
      <c r="AN928" s="178" t="str">
        <f t="shared" si="243"/>
        <v/>
      </c>
      <c r="AO928" s="214" t="str">
        <f t="shared" si="244"/>
        <v/>
      </c>
      <c r="AP928" s="168"/>
      <c r="AQ928" s="169"/>
      <c r="AR928" s="167" t="str">
        <f t="shared" si="245"/>
        <v/>
      </c>
      <c r="AS928" s="167" t="str">
        <f t="shared" si="246"/>
        <v/>
      </c>
      <c r="AT928" s="167"/>
      <c r="AU928" s="167"/>
      <c r="AV928" s="167"/>
      <c r="AW928" s="167"/>
      <c r="AX928" s="167"/>
      <c r="AY928" s="167"/>
      <c r="AZ928" s="167"/>
      <c r="BA928" s="167"/>
      <c r="BB928" s="167"/>
      <c r="BC928" s="167"/>
      <c r="BD928" s="167"/>
      <c r="BE928" s="167"/>
      <c r="BF928" s="167"/>
      <c r="BG928" s="167"/>
      <c r="BH928" s="167"/>
      <c r="BI928" s="167"/>
      <c r="BJ928" s="167"/>
      <c r="BK928" s="167"/>
      <c r="BL928" s="167"/>
      <c r="BM928" s="167"/>
      <c r="BN928" s="167"/>
      <c r="BO928" s="167"/>
      <c r="BP928" s="167"/>
      <c r="BQ928" s="167"/>
      <c r="BR928" s="167"/>
      <c r="BS928" s="167"/>
      <c r="BT928" s="167"/>
      <c r="BU928" s="167"/>
      <c r="BV928" s="167"/>
      <c r="BW928" s="167"/>
      <c r="BX928" s="170"/>
      <c r="BY928" s="170"/>
      <c r="BZ928" s="170"/>
      <c r="CA928" s="170"/>
      <c r="CB928" s="170"/>
      <c r="CC928" s="170"/>
      <c r="CD928" s="170"/>
      <c r="CE928" s="170"/>
      <c r="CF928" s="170"/>
      <c r="CG928" s="171">
        <f t="shared" si="247"/>
        <v>0</v>
      </c>
      <c r="CH928" s="166"/>
      <c r="CI928" s="283"/>
      <c r="CJ928" s="172"/>
      <c r="CK928" s="154"/>
      <c r="CL928" s="154"/>
      <c r="CM928" s="154"/>
      <c r="CN928" s="154"/>
      <c r="CO928" s="154"/>
      <c r="CP928" s="273"/>
      <c r="CQ928" s="250"/>
      <c r="CR928" s="250"/>
      <c r="CS928" s="250"/>
      <c r="CT928" s="250"/>
      <c r="CU928" s="250"/>
      <c r="CV928" s="250"/>
      <c r="CW928" s="250"/>
      <c r="CX928" s="250"/>
      <c r="CY928" s="250" t="str">
        <f t="shared" si="248"/>
        <v/>
      </c>
      <c r="CZ928" s="178" t="str">
        <f t="shared" si="249"/>
        <v/>
      </c>
      <c r="DA928" s="178" t="str">
        <f t="shared" si="250"/>
        <v/>
      </c>
      <c r="DB928" s="243">
        <f t="shared" si="251"/>
        <v>0</v>
      </c>
      <c r="DC928" s="12">
        <f t="shared" si="252"/>
        <v>0</v>
      </c>
      <c r="DD928" s="271" t="str">
        <f t="shared" si="253"/>
        <v/>
      </c>
      <c r="DE928" s="271" t="str">
        <f t="shared" si="254"/>
        <v/>
      </c>
      <c r="DF928" s="167" t="str">
        <f t="shared" si="255"/>
        <v/>
      </c>
      <c r="DG928" s="271" t="str">
        <f t="shared" si="256"/>
        <v/>
      </c>
      <c r="DH928" s="243" t="str">
        <f t="shared" si="257"/>
        <v/>
      </c>
      <c r="DI928" s="281" t="str">
        <f t="shared" si="258"/>
        <v/>
      </c>
      <c r="DJ928" s="184"/>
      <c r="DK928" s="12" t="str">
        <f t="shared" si="259"/>
        <v/>
      </c>
      <c r="DL928" s="184"/>
      <c r="DM928" s="242" t="str">
        <f t="shared" si="260"/>
        <v/>
      </c>
      <c r="DN928" s="250">
        <f t="shared" si="261"/>
        <v>1</v>
      </c>
      <c r="DO928" s="250">
        <f t="shared" si="262"/>
        <v>1</v>
      </c>
      <c r="DP928" s="250">
        <f t="shared" si="263"/>
        <v>1</v>
      </c>
    </row>
    <row r="929" spans="3:120" ht="20.25" customHeight="1" x14ac:dyDescent="0.2">
      <c r="C929" s="282"/>
      <c r="G929" s="183"/>
      <c r="H929" s="271"/>
      <c r="I929" s="271"/>
      <c r="J929" s="271"/>
      <c r="K929" s="271"/>
      <c r="L929" s="185"/>
      <c r="M929" s="186"/>
      <c r="N929" s="187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53"/>
      <c r="Z929" s="153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53"/>
      <c r="AL929" s="153"/>
      <c r="AM929" s="178" t="str">
        <f t="shared" si="242"/>
        <v/>
      </c>
      <c r="AN929" s="178" t="str">
        <f t="shared" si="243"/>
        <v/>
      </c>
      <c r="AO929" s="214" t="str">
        <f t="shared" si="244"/>
        <v/>
      </c>
      <c r="AP929" s="168"/>
      <c r="AQ929" s="169"/>
      <c r="AR929" s="167" t="str">
        <f t="shared" si="245"/>
        <v/>
      </c>
      <c r="AS929" s="167" t="str">
        <f t="shared" si="246"/>
        <v/>
      </c>
      <c r="AT929" s="167"/>
      <c r="AU929" s="167"/>
      <c r="AV929" s="167"/>
      <c r="AW929" s="167"/>
      <c r="AX929" s="167"/>
      <c r="AY929" s="167"/>
      <c r="AZ929" s="167"/>
      <c r="BA929" s="167"/>
      <c r="BB929" s="167"/>
      <c r="BC929" s="167"/>
      <c r="BD929" s="167"/>
      <c r="BE929" s="167"/>
      <c r="BF929" s="167"/>
      <c r="BG929" s="167"/>
      <c r="BH929" s="167"/>
      <c r="BI929" s="167"/>
      <c r="BJ929" s="167"/>
      <c r="BK929" s="167"/>
      <c r="BL929" s="167"/>
      <c r="BM929" s="167"/>
      <c r="BN929" s="167"/>
      <c r="BO929" s="167"/>
      <c r="BP929" s="167"/>
      <c r="BQ929" s="167"/>
      <c r="BR929" s="167"/>
      <c r="BS929" s="167"/>
      <c r="BT929" s="167"/>
      <c r="BU929" s="167"/>
      <c r="BV929" s="167"/>
      <c r="BW929" s="167"/>
      <c r="BX929" s="170"/>
      <c r="BY929" s="170"/>
      <c r="BZ929" s="170"/>
      <c r="CA929" s="170"/>
      <c r="CB929" s="170"/>
      <c r="CC929" s="170"/>
      <c r="CD929" s="170"/>
      <c r="CE929" s="170"/>
      <c r="CF929" s="170"/>
      <c r="CG929" s="171">
        <f t="shared" si="247"/>
        <v>0</v>
      </c>
      <c r="CH929" s="166"/>
      <c r="CI929" s="283"/>
      <c r="CJ929" s="172"/>
      <c r="CK929" s="154"/>
      <c r="CL929" s="154"/>
      <c r="CM929" s="154"/>
      <c r="CN929" s="154"/>
      <c r="CO929" s="154"/>
      <c r="CP929" s="273"/>
      <c r="CQ929" s="250"/>
      <c r="CR929" s="250"/>
      <c r="CS929" s="250"/>
      <c r="CT929" s="250"/>
      <c r="CU929" s="250"/>
      <c r="CV929" s="250"/>
      <c r="CW929" s="250"/>
      <c r="CX929" s="250"/>
      <c r="CY929" s="250" t="str">
        <f t="shared" si="248"/>
        <v/>
      </c>
      <c r="CZ929" s="178" t="str">
        <f t="shared" si="249"/>
        <v/>
      </c>
      <c r="DA929" s="178" t="str">
        <f t="shared" si="250"/>
        <v/>
      </c>
      <c r="DB929" s="243">
        <f t="shared" si="251"/>
        <v>0</v>
      </c>
      <c r="DC929" s="12">
        <f t="shared" si="252"/>
        <v>0</v>
      </c>
      <c r="DD929" s="271" t="str">
        <f t="shared" si="253"/>
        <v/>
      </c>
      <c r="DE929" s="271" t="str">
        <f t="shared" si="254"/>
        <v/>
      </c>
      <c r="DF929" s="167" t="str">
        <f t="shared" si="255"/>
        <v/>
      </c>
      <c r="DG929" s="271" t="str">
        <f t="shared" si="256"/>
        <v/>
      </c>
      <c r="DH929" s="243" t="str">
        <f t="shared" si="257"/>
        <v/>
      </c>
      <c r="DI929" s="281" t="str">
        <f t="shared" si="258"/>
        <v/>
      </c>
      <c r="DJ929" s="184"/>
      <c r="DK929" s="12" t="str">
        <f t="shared" si="259"/>
        <v/>
      </c>
      <c r="DL929" s="184"/>
      <c r="DM929" s="242" t="str">
        <f t="shared" si="260"/>
        <v/>
      </c>
      <c r="DN929" s="250">
        <f t="shared" si="261"/>
        <v>1</v>
      </c>
      <c r="DO929" s="250">
        <f t="shared" si="262"/>
        <v>1</v>
      </c>
      <c r="DP929" s="250">
        <f t="shared" si="263"/>
        <v>1</v>
      </c>
    </row>
    <row r="930" spans="3:120" ht="20.25" customHeight="1" x14ac:dyDescent="0.2">
      <c r="C930" s="282"/>
      <c r="G930" s="183"/>
      <c r="H930" s="271"/>
      <c r="I930" s="271"/>
      <c r="J930" s="271"/>
      <c r="K930" s="271"/>
      <c r="L930" s="185"/>
      <c r="M930" s="186"/>
      <c r="N930" s="187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53"/>
      <c r="Z930" s="153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53"/>
      <c r="AL930" s="153"/>
      <c r="AM930" s="178" t="str">
        <f t="shared" si="242"/>
        <v/>
      </c>
      <c r="AN930" s="178" t="str">
        <f t="shared" si="243"/>
        <v/>
      </c>
      <c r="AO930" s="214" t="str">
        <f t="shared" si="244"/>
        <v/>
      </c>
      <c r="AP930" s="168"/>
      <c r="AQ930" s="169"/>
      <c r="AR930" s="167" t="str">
        <f t="shared" si="245"/>
        <v/>
      </c>
      <c r="AS930" s="167" t="str">
        <f t="shared" si="246"/>
        <v/>
      </c>
      <c r="AT930" s="167"/>
      <c r="AU930" s="167"/>
      <c r="AV930" s="167"/>
      <c r="AW930" s="167"/>
      <c r="AX930" s="167"/>
      <c r="AY930" s="167"/>
      <c r="AZ930" s="167"/>
      <c r="BA930" s="167"/>
      <c r="BB930" s="167"/>
      <c r="BC930" s="167"/>
      <c r="BD930" s="167"/>
      <c r="BE930" s="167"/>
      <c r="BF930" s="167"/>
      <c r="BG930" s="167"/>
      <c r="BH930" s="167"/>
      <c r="BI930" s="167"/>
      <c r="BJ930" s="167"/>
      <c r="BK930" s="167"/>
      <c r="BL930" s="167"/>
      <c r="BM930" s="167"/>
      <c r="BN930" s="167"/>
      <c r="BO930" s="167"/>
      <c r="BP930" s="167"/>
      <c r="BQ930" s="167"/>
      <c r="BR930" s="167"/>
      <c r="BS930" s="167"/>
      <c r="BT930" s="167"/>
      <c r="BU930" s="167"/>
      <c r="BV930" s="167"/>
      <c r="BW930" s="167"/>
      <c r="BX930" s="170"/>
      <c r="BY930" s="170"/>
      <c r="BZ930" s="170"/>
      <c r="CA930" s="170"/>
      <c r="CB930" s="170"/>
      <c r="CC930" s="170"/>
      <c r="CD930" s="170"/>
      <c r="CE930" s="170"/>
      <c r="CF930" s="170"/>
      <c r="CG930" s="171">
        <f t="shared" si="247"/>
        <v>0</v>
      </c>
      <c r="CH930" s="166"/>
      <c r="CI930" s="283"/>
      <c r="CJ930" s="172"/>
      <c r="CK930" s="154"/>
      <c r="CL930" s="154"/>
      <c r="CM930" s="154"/>
      <c r="CN930" s="154"/>
      <c r="CO930" s="154"/>
      <c r="CP930" s="273"/>
      <c r="CQ930" s="250"/>
      <c r="CR930" s="250"/>
      <c r="CS930" s="250"/>
      <c r="CT930" s="250"/>
      <c r="CU930" s="250"/>
      <c r="CV930" s="250"/>
      <c r="CW930" s="250"/>
      <c r="CX930" s="250"/>
      <c r="CY930" s="250" t="str">
        <f t="shared" si="248"/>
        <v/>
      </c>
      <c r="CZ930" s="178" t="str">
        <f t="shared" si="249"/>
        <v/>
      </c>
      <c r="DA930" s="178" t="str">
        <f t="shared" si="250"/>
        <v/>
      </c>
      <c r="DB930" s="243">
        <f t="shared" si="251"/>
        <v>0</v>
      </c>
      <c r="DC930" s="12">
        <f t="shared" si="252"/>
        <v>0</v>
      </c>
      <c r="DD930" s="271" t="str">
        <f t="shared" si="253"/>
        <v/>
      </c>
      <c r="DE930" s="271" t="str">
        <f t="shared" si="254"/>
        <v/>
      </c>
      <c r="DF930" s="167" t="str">
        <f t="shared" si="255"/>
        <v/>
      </c>
      <c r="DG930" s="271" t="str">
        <f t="shared" si="256"/>
        <v/>
      </c>
      <c r="DH930" s="243" t="str">
        <f t="shared" si="257"/>
        <v/>
      </c>
      <c r="DI930" s="281" t="str">
        <f t="shared" si="258"/>
        <v/>
      </c>
      <c r="DJ930" s="184"/>
      <c r="DK930" s="12" t="str">
        <f t="shared" si="259"/>
        <v/>
      </c>
      <c r="DL930" s="184"/>
      <c r="DM930" s="242" t="str">
        <f t="shared" si="260"/>
        <v/>
      </c>
      <c r="DN930" s="250">
        <f t="shared" si="261"/>
        <v>1</v>
      </c>
      <c r="DO930" s="250">
        <f t="shared" si="262"/>
        <v>1</v>
      </c>
      <c r="DP930" s="250">
        <f t="shared" si="263"/>
        <v>1</v>
      </c>
    </row>
    <row r="931" spans="3:120" ht="20.25" customHeight="1" x14ac:dyDescent="0.2">
      <c r="C931" s="282"/>
      <c r="G931" s="183"/>
      <c r="H931" s="271"/>
      <c r="I931" s="271"/>
      <c r="J931" s="271"/>
      <c r="K931" s="271"/>
      <c r="L931" s="185"/>
      <c r="M931" s="186"/>
      <c r="N931" s="187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53"/>
      <c r="Z931" s="153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53"/>
      <c r="AL931" s="153"/>
      <c r="AM931" s="178" t="str">
        <f t="shared" si="242"/>
        <v/>
      </c>
      <c r="AN931" s="178" t="str">
        <f t="shared" si="243"/>
        <v/>
      </c>
      <c r="AO931" s="214" t="str">
        <f t="shared" si="244"/>
        <v/>
      </c>
      <c r="AP931" s="168"/>
      <c r="AQ931" s="169"/>
      <c r="AR931" s="167" t="str">
        <f t="shared" si="245"/>
        <v/>
      </c>
      <c r="AS931" s="167" t="str">
        <f t="shared" si="246"/>
        <v/>
      </c>
      <c r="AT931" s="167"/>
      <c r="AU931" s="167"/>
      <c r="AV931" s="167"/>
      <c r="AW931" s="167"/>
      <c r="AX931" s="167"/>
      <c r="AY931" s="167"/>
      <c r="AZ931" s="167"/>
      <c r="BA931" s="167"/>
      <c r="BB931" s="167"/>
      <c r="BC931" s="167"/>
      <c r="BD931" s="167"/>
      <c r="BE931" s="167"/>
      <c r="BF931" s="167"/>
      <c r="BG931" s="167"/>
      <c r="BH931" s="167"/>
      <c r="BI931" s="167"/>
      <c r="BJ931" s="167"/>
      <c r="BK931" s="167"/>
      <c r="BL931" s="167"/>
      <c r="BM931" s="167"/>
      <c r="BN931" s="167"/>
      <c r="BO931" s="167"/>
      <c r="BP931" s="167"/>
      <c r="BQ931" s="167"/>
      <c r="BR931" s="167"/>
      <c r="BS931" s="167"/>
      <c r="BT931" s="167"/>
      <c r="BU931" s="167"/>
      <c r="BV931" s="167"/>
      <c r="BW931" s="167"/>
      <c r="BX931" s="170"/>
      <c r="BY931" s="170"/>
      <c r="BZ931" s="170"/>
      <c r="CA931" s="170"/>
      <c r="CB931" s="170"/>
      <c r="CC931" s="170"/>
      <c r="CD931" s="170"/>
      <c r="CE931" s="170"/>
      <c r="CF931" s="170"/>
      <c r="CG931" s="171">
        <f t="shared" si="247"/>
        <v>0</v>
      </c>
      <c r="CH931" s="166"/>
      <c r="CI931" s="283"/>
      <c r="CJ931" s="172"/>
      <c r="CK931" s="154"/>
      <c r="CL931" s="154"/>
      <c r="CM931" s="154"/>
      <c r="CN931" s="154"/>
      <c r="CO931" s="154"/>
      <c r="CP931" s="273"/>
      <c r="CQ931" s="250"/>
      <c r="CR931" s="250"/>
      <c r="CS931" s="250"/>
      <c r="CT931" s="250"/>
      <c r="CU931" s="250"/>
      <c r="CV931" s="250"/>
      <c r="CW931" s="250"/>
      <c r="CX931" s="250"/>
      <c r="CY931" s="250" t="str">
        <f t="shared" si="248"/>
        <v/>
      </c>
      <c r="CZ931" s="178" t="str">
        <f t="shared" si="249"/>
        <v/>
      </c>
      <c r="DA931" s="178" t="str">
        <f t="shared" si="250"/>
        <v/>
      </c>
      <c r="DB931" s="243">
        <f t="shared" si="251"/>
        <v>0</v>
      </c>
      <c r="DC931" s="12">
        <f t="shared" si="252"/>
        <v>0</v>
      </c>
      <c r="DD931" s="271" t="str">
        <f t="shared" si="253"/>
        <v/>
      </c>
      <c r="DE931" s="271" t="str">
        <f t="shared" si="254"/>
        <v/>
      </c>
      <c r="DF931" s="167" t="str">
        <f t="shared" si="255"/>
        <v/>
      </c>
      <c r="DG931" s="271" t="str">
        <f t="shared" si="256"/>
        <v/>
      </c>
      <c r="DH931" s="243" t="str">
        <f t="shared" si="257"/>
        <v/>
      </c>
      <c r="DI931" s="281" t="str">
        <f t="shared" si="258"/>
        <v/>
      </c>
      <c r="DJ931" s="184"/>
      <c r="DK931" s="12" t="str">
        <f t="shared" si="259"/>
        <v/>
      </c>
      <c r="DL931" s="184"/>
      <c r="DM931" s="242" t="str">
        <f t="shared" si="260"/>
        <v/>
      </c>
      <c r="DN931" s="250">
        <f t="shared" si="261"/>
        <v>1</v>
      </c>
      <c r="DO931" s="250">
        <f t="shared" si="262"/>
        <v>1</v>
      </c>
      <c r="DP931" s="250">
        <f t="shared" si="263"/>
        <v>1</v>
      </c>
    </row>
    <row r="932" spans="3:120" ht="20.25" customHeight="1" x14ac:dyDescent="0.2">
      <c r="C932" s="282"/>
      <c r="G932" s="183"/>
      <c r="H932" s="271"/>
      <c r="I932" s="271"/>
      <c r="J932" s="271"/>
      <c r="K932" s="271"/>
      <c r="L932" s="185"/>
      <c r="M932" s="186"/>
      <c r="N932" s="187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53"/>
      <c r="Z932" s="153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53"/>
      <c r="AL932" s="153"/>
      <c r="AM932" s="178" t="str">
        <f t="shared" si="242"/>
        <v/>
      </c>
      <c r="AN932" s="178" t="str">
        <f t="shared" si="243"/>
        <v/>
      </c>
      <c r="AO932" s="214" t="str">
        <f t="shared" si="244"/>
        <v/>
      </c>
      <c r="AP932" s="168"/>
      <c r="AQ932" s="169"/>
      <c r="AR932" s="167" t="str">
        <f t="shared" si="245"/>
        <v/>
      </c>
      <c r="AS932" s="167" t="str">
        <f t="shared" si="246"/>
        <v/>
      </c>
      <c r="AT932" s="167"/>
      <c r="AU932" s="167"/>
      <c r="AV932" s="167"/>
      <c r="AW932" s="167"/>
      <c r="AX932" s="167"/>
      <c r="AY932" s="167"/>
      <c r="AZ932" s="167"/>
      <c r="BA932" s="167"/>
      <c r="BB932" s="167"/>
      <c r="BC932" s="167"/>
      <c r="BD932" s="167"/>
      <c r="BE932" s="167"/>
      <c r="BF932" s="167"/>
      <c r="BG932" s="167"/>
      <c r="BH932" s="167"/>
      <c r="BI932" s="167"/>
      <c r="BJ932" s="167"/>
      <c r="BK932" s="167"/>
      <c r="BL932" s="167"/>
      <c r="BM932" s="167"/>
      <c r="BN932" s="167"/>
      <c r="BO932" s="167"/>
      <c r="BP932" s="167"/>
      <c r="BQ932" s="167"/>
      <c r="BR932" s="167"/>
      <c r="BS932" s="167"/>
      <c r="BT932" s="167"/>
      <c r="BU932" s="167"/>
      <c r="BV932" s="167"/>
      <c r="BW932" s="167"/>
      <c r="BX932" s="170"/>
      <c r="BY932" s="170"/>
      <c r="BZ932" s="170"/>
      <c r="CA932" s="170"/>
      <c r="CB932" s="170"/>
      <c r="CC932" s="170"/>
      <c r="CD932" s="170"/>
      <c r="CE932" s="170"/>
      <c r="CF932" s="170"/>
      <c r="CG932" s="171">
        <f t="shared" si="247"/>
        <v>0</v>
      </c>
      <c r="CH932" s="166"/>
      <c r="CI932" s="283"/>
      <c r="CJ932" s="172"/>
      <c r="CK932" s="154"/>
      <c r="CL932" s="154"/>
      <c r="CM932" s="154"/>
      <c r="CN932" s="154"/>
      <c r="CO932" s="154"/>
      <c r="CP932" s="273"/>
      <c r="CQ932" s="250"/>
      <c r="CR932" s="250"/>
      <c r="CS932" s="250"/>
      <c r="CT932" s="250"/>
      <c r="CU932" s="250"/>
      <c r="CV932" s="250"/>
      <c r="CW932" s="250"/>
      <c r="CX932" s="250"/>
      <c r="CY932" s="250" t="str">
        <f t="shared" si="248"/>
        <v/>
      </c>
      <c r="CZ932" s="178" t="str">
        <f t="shared" si="249"/>
        <v/>
      </c>
      <c r="DA932" s="178" t="str">
        <f t="shared" si="250"/>
        <v/>
      </c>
      <c r="DB932" s="243">
        <f t="shared" si="251"/>
        <v>0</v>
      </c>
      <c r="DC932" s="12">
        <f t="shared" si="252"/>
        <v>0</v>
      </c>
      <c r="DD932" s="271" t="str">
        <f t="shared" si="253"/>
        <v/>
      </c>
      <c r="DE932" s="271" t="str">
        <f t="shared" si="254"/>
        <v/>
      </c>
      <c r="DF932" s="167" t="str">
        <f t="shared" si="255"/>
        <v/>
      </c>
      <c r="DG932" s="271" t="str">
        <f t="shared" si="256"/>
        <v/>
      </c>
      <c r="DH932" s="243" t="str">
        <f t="shared" si="257"/>
        <v/>
      </c>
      <c r="DI932" s="281" t="str">
        <f t="shared" si="258"/>
        <v/>
      </c>
      <c r="DJ932" s="184"/>
      <c r="DK932" s="12" t="str">
        <f t="shared" si="259"/>
        <v/>
      </c>
      <c r="DL932" s="184"/>
      <c r="DM932" s="242" t="str">
        <f t="shared" si="260"/>
        <v/>
      </c>
      <c r="DN932" s="250">
        <f t="shared" si="261"/>
        <v>1</v>
      </c>
      <c r="DO932" s="250">
        <f t="shared" si="262"/>
        <v>1</v>
      </c>
      <c r="DP932" s="250">
        <f t="shared" si="263"/>
        <v>1</v>
      </c>
    </row>
    <row r="933" spans="3:120" ht="20.25" customHeight="1" x14ac:dyDescent="0.2">
      <c r="C933" s="282"/>
      <c r="G933" s="183"/>
      <c r="H933" s="271"/>
      <c r="I933" s="271"/>
      <c r="J933" s="271"/>
      <c r="K933" s="271"/>
      <c r="L933" s="185"/>
      <c r="M933" s="186"/>
      <c r="N933" s="187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53"/>
      <c r="Z933" s="153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53"/>
      <c r="AL933" s="153"/>
      <c r="AM933" s="178" t="str">
        <f t="shared" si="242"/>
        <v/>
      </c>
      <c r="AN933" s="178" t="str">
        <f t="shared" si="243"/>
        <v/>
      </c>
      <c r="AO933" s="214" t="str">
        <f t="shared" si="244"/>
        <v/>
      </c>
      <c r="AP933" s="168"/>
      <c r="AQ933" s="169"/>
      <c r="AR933" s="167" t="str">
        <f t="shared" si="245"/>
        <v/>
      </c>
      <c r="AS933" s="167" t="str">
        <f t="shared" si="246"/>
        <v/>
      </c>
      <c r="AT933" s="167"/>
      <c r="AU933" s="167"/>
      <c r="AV933" s="167"/>
      <c r="AW933" s="167"/>
      <c r="AX933" s="167"/>
      <c r="AY933" s="167"/>
      <c r="AZ933" s="167"/>
      <c r="BA933" s="167"/>
      <c r="BB933" s="167"/>
      <c r="BC933" s="167"/>
      <c r="BD933" s="167"/>
      <c r="BE933" s="167"/>
      <c r="BF933" s="167"/>
      <c r="BG933" s="167"/>
      <c r="BH933" s="167"/>
      <c r="BI933" s="167"/>
      <c r="BJ933" s="167"/>
      <c r="BK933" s="167"/>
      <c r="BL933" s="167"/>
      <c r="BM933" s="167"/>
      <c r="BN933" s="167"/>
      <c r="BO933" s="167"/>
      <c r="BP933" s="167"/>
      <c r="BQ933" s="167"/>
      <c r="BR933" s="167"/>
      <c r="BS933" s="167"/>
      <c r="BT933" s="167"/>
      <c r="BU933" s="167"/>
      <c r="BV933" s="167"/>
      <c r="BW933" s="167"/>
      <c r="BX933" s="170"/>
      <c r="BY933" s="170"/>
      <c r="BZ933" s="170"/>
      <c r="CA933" s="170"/>
      <c r="CB933" s="170"/>
      <c r="CC933" s="170"/>
      <c r="CD933" s="170"/>
      <c r="CE933" s="170"/>
      <c r="CF933" s="170"/>
      <c r="CG933" s="171">
        <f t="shared" si="247"/>
        <v>0</v>
      </c>
      <c r="CH933" s="166"/>
      <c r="CI933" s="283"/>
      <c r="CJ933" s="172"/>
      <c r="CK933" s="154"/>
      <c r="CL933" s="154"/>
      <c r="CM933" s="154"/>
      <c r="CN933" s="154"/>
      <c r="CO933" s="154"/>
      <c r="CP933" s="273"/>
      <c r="CQ933" s="250"/>
      <c r="CR933" s="250"/>
      <c r="CS933" s="250"/>
      <c r="CT933" s="250"/>
      <c r="CU933" s="250"/>
      <c r="CV933" s="250"/>
      <c r="CW933" s="250"/>
      <c r="CX933" s="250"/>
      <c r="CY933" s="250" t="str">
        <f t="shared" si="248"/>
        <v/>
      </c>
      <c r="CZ933" s="178" t="str">
        <f t="shared" si="249"/>
        <v/>
      </c>
      <c r="DA933" s="178" t="str">
        <f t="shared" si="250"/>
        <v/>
      </c>
      <c r="DB933" s="243">
        <f t="shared" si="251"/>
        <v>0</v>
      </c>
      <c r="DC933" s="12">
        <f t="shared" si="252"/>
        <v>0</v>
      </c>
      <c r="DD933" s="271" t="str">
        <f t="shared" si="253"/>
        <v/>
      </c>
      <c r="DE933" s="271" t="str">
        <f t="shared" si="254"/>
        <v/>
      </c>
      <c r="DF933" s="167" t="str">
        <f t="shared" si="255"/>
        <v/>
      </c>
      <c r="DG933" s="271" t="str">
        <f t="shared" si="256"/>
        <v/>
      </c>
      <c r="DH933" s="243" t="str">
        <f t="shared" si="257"/>
        <v/>
      </c>
      <c r="DI933" s="281" t="str">
        <f t="shared" si="258"/>
        <v/>
      </c>
      <c r="DJ933" s="184"/>
      <c r="DK933" s="12" t="str">
        <f t="shared" si="259"/>
        <v/>
      </c>
      <c r="DL933" s="184"/>
      <c r="DM933" s="242" t="str">
        <f t="shared" si="260"/>
        <v/>
      </c>
      <c r="DN933" s="250">
        <f t="shared" si="261"/>
        <v>1</v>
      </c>
      <c r="DO933" s="250">
        <f t="shared" si="262"/>
        <v>1</v>
      </c>
      <c r="DP933" s="250">
        <f t="shared" si="263"/>
        <v>1</v>
      </c>
    </row>
    <row r="934" spans="3:120" ht="20.25" customHeight="1" x14ac:dyDescent="0.2">
      <c r="C934" s="282"/>
      <c r="G934" s="183"/>
      <c r="H934" s="271"/>
      <c r="I934" s="271"/>
      <c r="J934" s="271"/>
      <c r="K934" s="271"/>
      <c r="L934" s="185"/>
      <c r="M934" s="186"/>
      <c r="N934" s="187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53"/>
      <c r="Z934" s="153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53"/>
      <c r="AL934" s="153"/>
      <c r="AM934" s="178" t="str">
        <f t="shared" si="242"/>
        <v/>
      </c>
      <c r="AN934" s="178" t="str">
        <f t="shared" si="243"/>
        <v/>
      </c>
      <c r="AO934" s="214" t="str">
        <f t="shared" si="244"/>
        <v/>
      </c>
      <c r="AP934" s="168"/>
      <c r="AQ934" s="169"/>
      <c r="AR934" s="167" t="str">
        <f t="shared" si="245"/>
        <v/>
      </c>
      <c r="AS934" s="167" t="str">
        <f t="shared" si="246"/>
        <v/>
      </c>
      <c r="AT934" s="167"/>
      <c r="AU934" s="167"/>
      <c r="AV934" s="167"/>
      <c r="AW934" s="167"/>
      <c r="AX934" s="167"/>
      <c r="AY934" s="167"/>
      <c r="AZ934" s="167"/>
      <c r="BA934" s="167"/>
      <c r="BB934" s="167"/>
      <c r="BC934" s="167"/>
      <c r="BD934" s="167"/>
      <c r="BE934" s="167"/>
      <c r="BF934" s="167"/>
      <c r="BG934" s="167"/>
      <c r="BH934" s="167"/>
      <c r="BI934" s="167"/>
      <c r="BJ934" s="167"/>
      <c r="BK934" s="167"/>
      <c r="BL934" s="167"/>
      <c r="BM934" s="167"/>
      <c r="BN934" s="167"/>
      <c r="BO934" s="167"/>
      <c r="BP934" s="167"/>
      <c r="BQ934" s="167"/>
      <c r="BR934" s="167"/>
      <c r="BS934" s="167"/>
      <c r="BT934" s="167"/>
      <c r="BU934" s="167"/>
      <c r="BV934" s="167"/>
      <c r="BW934" s="167"/>
      <c r="BX934" s="170"/>
      <c r="BY934" s="170"/>
      <c r="BZ934" s="170"/>
      <c r="CA934" s="170"/>
      <c r="CB934" s="170"/>
      <c r="CC934" s="170"/>
      <c r="CD934" s="170"/>
      <c r="CE934" s="170"/>
      <c r="CF934" s="170"/>
      <c r="CG934" s="171">
        <f t="shared" si="247"/>
        <v>0</v>
      </c>
      <c r="CH934" s="166"/>
      <c r="CI934" s="283"/>
      <c r="CJ934" s="172"/>
      <c r="CK934" s="154"/>
      <c r="CL934" s="154"/>
      <c r="CM934" s="154"/>
      <c r="CN934" s="154"/>
      <c r="CO934" s="154"/>
      <c r="CP934" s="273"/>
      <c r="CQ934" s="250"/>
      <c r="CR934" s="250"/>
      <c r="CS934" s="250"/>
      <c r="CT934" s="250"/>
      <c r="CU934" s="250"/>
      <c r="CV934" s="250"/>
      <c r="CW934" s="250"/>
      <c r="CX934" s="250"/>
      <c r="CY934" s="250" t="str">
        <f t="shared" si="248"/>
        <v/>
      </c>
      <c r="CZ934" s="178" t="str">
        <f t="shared" si="249"/>
        <v/>
      </c>
      <c r="DA934" s="178" t="str">
        <f t="shared" si="250"/>
        <v/>
      </c>
      <c r="DB934" s="243">
        <f t="shared" si="251"/>
        <v>0</v>
      </c>
      <c r="DC934" s="12">
        <f t="shared" si="252"/>
        <v>0</v>
      </c>
      <c r="DD934" s="271" t="str">
        <f t="shared" si="253"/>
        <v/>
      </c>
      <c r="DE934" s="271" t="str">
        <f t="shared" si="254"/>
        <v/>
      </c>
      <c r="DF934" s="167" t="str">
        <f t="shared" si="255"/>
        <v/>
      </c>
      <c r="DG934" s="271" t="str">
        <f t="shared" si="256"/>
        <v/>
      </c>
      <c r="DH934" s="243" t="str">
        <f t="shared" si="257"/>
        <v/>
      </c>
      <c r="DI934" s="281" t="str">
        <f t="shared" si="258"/>
        <v/>
      </c>
      <c r="DJ934" s="184"/>
      <c r="DK934" s="12" t="str">
        <f t="shared" si="259"/>
        <v/>
      </c>
      <c r="DL934" s="184"/>
      <c r="DM934" s="242" t="str">
        <f t="shared" si="260"/>
        <v/>
      </c>
      <c r="DN934" s="250">
        <f t="shared" si="261"/>
        <v>1</v>
      </c>
      <c r="DO934" s="250">
        <f t="shared" si="262"/>
        <v>1</v>
      </c>
      <c r="DP934" s="250">
        <f t="shared" si="263"/>
        <v>1</v>
      </c>
    </row>
    <row r="935" spans="3:120" ht="20.25" customHeight="1" x14ac:dyDescent="0.2">
      <c r="C935" s="282"/>
      <c r="G935" s="183"/>
      <c r="H935" s="271"/>
      <c r="I935" s="271"/>
      <c r="J935" s="271"/>
      <c r="K935" s="271"/>
      <c r="L935" s="185"/>
      <c r="M935" s="186"/>
      <c r="N935" s="187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53"/>
      <c r="Z935" s="153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53"/>
      <c r="AL935" s="153"/>
      <c r="AM935" s="178" t="str">
        <f t="shared" si="242"/>
        <v/>
      </c>
      <c r="AN935" s="178" t="str">
        <f t="shared" si="243"/>
        <v/>
      </c>
      <c r="AO935" s="214" t="str">
        <f t="shared" si="244"/>
        <v/>
      </c>
      <c r="AP935" s="168"/>
      <c r="AQ935" s="169"/>
      <c r="AR935" s="167" t="str">
        <f t="shared" si="245"/>
        <v/>
      </c>
      <c r="AS935" s="167" t="str">
        <f t="shared" si="246"/>
        <v/>
      </c>
      <c r="AT935" s="167"/>
      <c r="AU935" s="167"/>
      <c r="AV935" s="167"/>
      <c r="AW935" s="167"/>
      <c r="AX935" s="167"/>
      <c r="AY935" s="167"/>
      <c r="AZ935" s="167"/>
      <c r="BA935" s="167"/>
      <c r="BB935" s="167"/>
      <c r="BC935" s="167"/>
      <c r="BD935" s="167"/>
      <c r="BE935" s="167"/>
      <c r="BF935" s="167"/>
      <c r="BG935" s="167"/>
      <c r="BH935" s="167"/>
      <c r="BI935" s="167"/>
      <c r="BJ935" s="167"/>
      <c r="BK935" s="167"/>
      <c r="BL935" s="167"/>
      <c r="BM935" s="167"/>
      <c r="BN935" s="167"/>
      <c r="BO935" s="167"/>
      <c r="BP935" s="167"/>
      <c r="BQ935" s="167"/>
      <c r="BR935" s="167"/>
      <c r="BS935" s="167"/>
      <c r="BT935" s="167"/>
      <c r="BU935" s="167"/>
      <c r="BV935" s="167"/>
      <c r="BW935" s="167"/>
      <c r="BX935" s="170"/>
      <c r="BY935" s="170"/>
      <c r="BZ935" s="170"/>
      <c r="CA935" s="170"/>
      <c r="CB935" s="170"/>
      <c r="CC935" s="170"/>
      <c r="CD935" s="170"/>
      <c r="CE935" s="170"/>
      <c r="CF935" s="170"/>
      <c r="CG935" s="171">
        <f t="shared" si="247"/>
        <v>0</v>
      </c>
      <c r="CH935" s="166"/>
      <c r="CI935" s="283"/>
      <c r="CJ935" s="172"/>
      <c r="CK935" s="154"/>
      <c r="CL935" s="154"/>
      <c r="CM935" s="154"/>
      <c r="CN935" s="154"/>
      <c r="CO935" s="154"/>
      <c r="CP935" s="273"/>
      <c r="CQ935" s="250"/>
      <c r="CR935" s="250"/>
      <c r="CS935" s="250"/>
      <c r="CT935" s="250"/>
      <c r="CU935" s="250"/>
      <c r="CV935" s="250"/>
      <c r="CW935" s="250"/>
      <c r="CX935" s="250"/>
      <c r="CY935" s="250" t="str">
        <f t="shared" si="248"/>
        <v/>
      </c>
      <c r="CZ935" s="178" t="str">
        <f t="shared" si="249"/>
        <v/>
      </c>
      <c r="DA935" s="178" t="str">
        <f t="shared" si="250"/>
        <v/>
      </c>
      <c r="DB935" s="243">
        <f t="shared" si="251"/>
        <v>0</v>
      </c>
      <c r="DC935" s="12">
        <f t="shared" si="252"/>
        <v>0</v>
      </c>
      <c r="DD935" s="271" t="str">
        <f t="shared" si="253"/>
        <v/>
      </c>
      <c r="DE935" s="271" t="str">
        <f t="shared" si="254"/>
        <v/>
      </c>
      <c r="DF935" s="167" t="str">
        <f t="shared" si="255"/>
        <v/>
      </c>
      <c r="DG935" s="271" t="str">
        <f t="shared" si="256"/>
        <v/>
      </c>
      <c r="DH935" s="243" t="str">
        <f t="shared" si="257"/>
        <v/>
      </c>
      <c r="DI935" s="281" t="str">
        <f t="shared" si="258"/>
        <v/>
      </c>
      <c r="DJ935" s="184"/>
      <c r="DK935" s="12" t="str">
        <f t="shared" si="259"/>
        <v/>
      </c>
      <c r="DL935" s="184"/>
      <c r="DM935" s="242" t="str">
        <f t="shared" si="260"/>
        <v/>
      </c>
      <c r="DN935" s="250">
        <f t="shared" si="261"/>
        <v>1</v>
      </c>
      <c r="DO935" s="250">
        <f t="shared" si="262"/>
        <v>1</v>
      </c>
      <c r="DP935" s="250">
        <f t="shared" si="263"/>
        <v>1</v>
      </c>
    </row>
    <row r="936" spans="3:120" ht="20.25" customHeight="1" x14ac:dyDescent="0.2">
      <c r="C936" s="282"/>
      <c r="G936" s="183"/>
      <c r="H936" s="271"/>
      <c r="I936" s="271"/>
      <c r="J936" s="271"/>
      <c r="K936" s="271"/>
      <c r="L936" s="185"/>
      <c r="M936" s="186"/>
      <c r="N936" s="187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53"/>
      <c r="Z936" s="153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53"/>
      <c r="AL936" s="153"/>
      <c r="AM936" s="178" t="str">
        <f t="shared" si="242"/>
        <v/>
      </c>
      <c r="AN936" s="178" t="str">
        <f t="shared" si="243"/>
        <v/>
      </c>
      <c r="AO936" s="214" t="str">
        <f t="shared" si="244"/>
        <v/>
      </c>
      <c r="AP936" s="168"/>
      <c r="AQ936" s="169"/>
      <c r="AR936" s="167" t="str">
        <f t="shared" si="245"/>
        <v/>
      </c>
      <c r="AS936" s="167" t="str">
        <f t="shared" si="246"/>
        <v/>
      </c>
      <c r="AT936" s="167"/>
      <c r="AU936" s="167"/>
      <c r="AV936" s="167"/>
      <c r="AW936" s="167"/>
      <c r="AX936" s="167"/>
      <c r="AY936" s="167"/>
      <c r="AZ936" s="167"/>
      <c r="BA936" s="167"/>
      <c r="BB936" s="167"/>
      <c r="BC936" s="167"/>
      <c r="BD936" s="167"/>
      <c r="BE936" s="167"/>
      <c r="BF936" s="167"/>
      <c r="BG936" s="167"/>
      <c r="BH936" s="167"/>
      <c r="BI936" s="167"/>
      <c r="BJ936" s="167"/>
      <c r="BK936" s="167"/>
      <c r="BL936" s="167"/>
      <c r="BM936" s="167"/>
      <c r="BN936" s="167"/>
      <c r="BO936" s="167"/>
      <c r="BP936" s="167"/>
      <c r="BQ936" s="167"/>
      <c r="BR936" s="167"/>
      <c r="BS936" s="167"/>
      <c r="BT936" s="167"/>
      <c r="BU936" s="167"/>
      <c r="BV936" s="167"/>
      <c r="BW936" s="167"/>
      <c r="BX936" s="170"/>
      <c r="BY936" s="170"/>
      <c r="BZ936" s="170"/>
      <c r="CA936" s="170"/>
      <c r="CB936" s="170"/>
      <c r="CC936" s="170"/>
      <c r="CD936" s="170"/>
      <c r="CE936" s="170"/>
      <c r="CF936" s="170"/>
      <c r="CG936" s="171">
        <f t="shared" si="247"/>
        <v>0</v>
      </c>
      <c r="CH936" s="166"/>
      <c r="CI936" s="283"/>
      <c r="CJ936" s="172"/>
      <c r="CK936" s="154"/>
      <c r="CL936" s="154"/>
      <c r="CM936" s="154"/>
      <c r="CN936" s="154"/>
      <c r="CO936" s="154"/>
      <c r="CP936" s="273"/>
      <c r="CQ936" s="250"/>
      <c r="CR936" s="250"/>
      <c r="CS936" s="250"/>
      <c r="CT936" s="250"/>
      <c r="CU936" s="250"/>
      <c r="CV936" s="250"/>
      <c r="CW936" s="250"/>
      <c r="CX936" s="250"/>
      <c r="CY936" s="250" t="str">
        <f t="shared" si="248"/>
        <v/>
      </c>
      <c r="CZ936" s="178" t="str">
        <f t="shared" si="249"/>
        <v/>
      </c>
      <c r="DA936" s="178" t="str">
        <f t="shared" si="250"/>
        <v/>
      </c>
      <c r="DB936" s="243">
        <f t="shared" si="251"/>
        <v>0</v>
      </c>
      <c r="DC936" s="12">
        <f t="shared" si="252"/>
        <v>0</v>
      </c>
      <c r="DD936" s="271" t="str">
        <f t="shared" si="253"/>
        <v/>
      </c>
      <c r="DE936" s="271" t="str">
        <f t="shared" si="254"/>
        <v/>
      </c>
      <c r="DF936" s="167" t="str">
        <f t="shared" si="255"/>
        <v/>
      </c>
      <c r="DG936" s="271" t="str">
        <f t="shared" si="256"/>
        <v/>
      </c>
      <c r="DH936" s="243" t="str">
        <f t="shared" si="257"/>
        <v/>
      </c>
      <c r="DI936" s="281" t="str">
        <f t="shared" si="258"/>
        <v/>
      </c>
      <c r="DJ936" s="184"/>
      <c r="DK936" s="12" t="str">
        <f t="shared" si="259"/>
        <v/>
      </c>
      <c r="DL936" s="184"/>
      <c r="DM936" s="242" t="str">
        <f t="shared" si="260"/>
        <v/>
      </c>
      <c r="DN936" s="250">
        <f t="shared" si="261"/>
        <v>1</v>
      </c>
      <c r="DO936" s="250">
        <f t="shared" si="262"/>
        <v>1</v>
      </c>
      <c r="DP936" s="250">
        <f t="shared" si="263"/>
        <v>1</v>
      </c>
    </row>
    <row r="937" spans="3:120" ht="20.25" customHeight="1" x14ac:dyDescent="0.2">
      <c r="C937" s="282"/>
      <c r="G937" s="183"/>
      <c r="H937" s="271"/>
      <c r="I937" s="271"/>
      <c r="J937" s="271"/>
      <c r="K937" s="271"/>
      <c r="L937" s="185"/>
      <c r="M937" s="186"/>
      <c r="N937" s="187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53"/>
      <c r="Z937" s="153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53"/>
      <c r="AL937" s="153"/>
      <c r="AM937" s="178" t="str">
        <f t="shared" si="242"/>
        <v/>
      </c>
      <c r="AN937" s="178" t="str">
        <f t="shared" si="243"/>
        <v/>
      </c>
      <c r="AO937" s="214" t="str">
        <f t="shared" si="244"/>
        <v/>
      </c>
      <c r="AP937" s="168"/>
      <c r="AQ937" s="169"/>
      <c r="AR937" s="167" t="str">
        <f t="shared" si="245"/>
        <v/>
      </c>
      <c r="AS937" s="167" t="str">
        <f t="shared" si="246"/>
        <v/>
      </c>
      <c r="AT937" s="167"/>
      <c r="AU937" s="167"/>
      <c r="AV937" s="167"/>
      <c r="AW937" s="167"/>
      <c r="AX937" s="167"/>
      <c r="AY937" s="167"/>
      <c r="AZ937" s="167"/>
      <c r="BA937" s="167"/>
      <c r="BB937" s="167"/>
      <c r="BC937" s="167"/>
      <c r="BD937" s="167"/>
      <c r="BE937" s="167"/>
      <c r="BF937" s="167"/>
      <c r="BG937" s="167"/>
      <c r="BH937" s="167"/>
      <c r="BI937" s="167"/>
      <c r="BJ937" s="167"/>
      <c r="BK937" s="167"/>
      <c r="BL937" s="167"/>
      <c r="BM937" s="167"/>
      <c r="BN937" s="167"/>
      <c r="BO937" s="167"/>
      <c r="BP937" s="167"/>
      <c r="BQ937" s="167"/>
      <c r="BR937" s="167"/>
      <c r="BS937" s="167"/>
      <c r="BT937" s="167"/>
      <c r="BU937" s="167"/>
      <c r="BV937" s="167"/>
      <c r="BW937" s="167"/>
      <c r="BX937" s="170"/>
      <c r="BY937" s="170"/>
      <c r="BZ937" s="170"/>
      <c r="CA937" s="170"/>
      <c r="CB937" s="170"/>
      <c r="CC937" s="170"/>
      <c r="CD937" s="170"/>
      <c r="CE937" s="170"/>
      <c r="CF937" s="170"/>
      <c r="CG937" s="171">
        <f t="shared" si="247"/>
        <v>0</v>
      </c>
      <c r="CH937" s="166"/>
      <c r="CI937" s="283"/>
      <c r="CJ937" s="172"/>
      <c r="CK937" s="154"/>
      <c r="CL937" s="154"/>
      <c r="CM937" s="154"/>
      <c r="CN937" s="154"/>
      <c r="CO937" s="154"/>
      <c r="CP937" s="273"/>
      <c r="CQ937" s="250"/>
      <c r="CR937" s="250"/>
      <c r="CS937" s="250"/>
      <c r="CT937" s="250"/>
      <c r="CU937" s="250"/>
      <c r="CV937" s="250"/>
      <c r="CW937" s="250"/>
      <c r="CX937" s="250"/>
      <c r="CY937" s="250" t="str">
        <f t="shared" si="248"/>
        <v/>
      </c>
      <c r="CZ937" s="178" t="str">
        <f t="shared" si="249"/>
        <v/>
      </c>
      <c r="DA937" s="178" t="str">
        <f t="shared" si="250"/>
        <v/>
      </c>
      <c r="DB937" s="243">
        <f t="shared" si="251"/>
        <v>0</v>
      </c>
      <c r="DC937" s="12">
        <f t="shared" si="252"/>
        <v>0</v>
      </c>
      <c r="DD937" s="271" t="str">
        <f t="shared" si="253"/>
        <v/>
      </c>
      <c r="DE937" s="271" t="str">
        <f t="shared" si="254"/>
        <v/>
      </c>
      <c r="DF937" s="167" t="str">
        <f t="shared" si="255"/>
        <v/>
      </c>
      <c r="DG937" s="271" t="str">
        <f t="shared" si="256"/>
        <v/>
      </c>
      <c r="DH937" s="243" t="str">
        <f t="shared" si="257"/>
        <v/>
      </c>
      <c r="DI937" s="281" t="str">
        <f t="shared" si="258"/>
        <v/>
      </c>
      <c r="DJ937" s="184"/>
      <c r="DK937" s="12" t="str">
        <f t="shared" si="259"/>
        <v/>
      </c>
      <c r="DL937" s="184"/>
      <c r="DM937" s="242" t="str">
        <f t="shared" si="260"/>
        <v/>
      </c>
      <c r="DN937" s="250">
        <f t="shared" si="261"/>
        <v>1</v>
      </c>
      <c r="DO937" s="250">
        <f t="shared" si="262"/>
        <v>1</v>
      </c>
      <c r="DP937" s="250">
        <f t="shared" si="263"/>
        <v>1</v>
      </c>
    </row>
    <row r="938" spans="3:120" ht="20.25" customHeight="1" x14ac:dyDescent="0.2">
      <c r="C938" s="282"/>
      <c r="G938" s="183"/>
      <c r="H938" s="271"/>
      <c r="I938" s="271"/>
      <c r="J938" s="271"/>
      <c r="K938" s="271"/>
      <c r="L938" s="185"/>
      <c r="M938" s="186"/>
      <c r="N938" s="187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53"/>
      <c r="Z938" s="153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53"/>
      <c r="AL938" s="153"/>
      <c r="AM938" s="178" t="str">
        <f t="shared" si="242"/>
        <v/>
      </c>
      <c r="AN938" s="178" t="str">
        <f t="shared" si="243"/>
        <v/>
      </c>
      <c r="AO938" s="214" t="str">
        <f t="shared" si="244"/>
        <v/>
      </c>
      <c r="AP938" s="168"/>
      <c r="AQ938" s="169"/>
      <c r="AR938" s="167" t="str">
        <f t="shared" si="245"/>
        <v/>
      </c>
      <c r="AS938" s="167" t="str">
        <f t="shared" si="246"/>
        <v/>
      </c>
      <c r="AT938" s="167"/>
      <c r="AU938" s="167"/>
      <c r="AV938" s="167"/>
      <c r="AW938" s="167"/>
      <c r="AX938" s="167"/>
      <c r="AY938" s="167"/>
      <c r="AZ938" s="167"/>
      <c r="BA938" s="167"/>
      <c r="BB938" s="167"/>
      <c r="BC938" s="167"/>
      <c r="BD938" s="167"/>
      <c r="BE938" s="167"/>
      <c r="BF938" s="167"/>
      <c r="BG938" s="167"/>
      <c r="BH938" s="167"/>
      <c r="BI938" s="167"/>
      <c r="BJ938" s="167"/>
      <c r="BK938" s="167"/>
      <c r="BL938" s="167"/>
      <c r="BM938" s="167"/>
      <c r="BN938" s="167"/>
      <c r="BO938" s="167"/>
      <c r="BP938" s="167"/>
      <c r="BQ938" s="167"/>
      <c r="BR938" s="167"/>
      <c r="BS938" s="167"/>
      <c r="BT938" s="167"/>
      <c r="BU938" s="167"/>
      <c r="BV938" s="167"/>
      <c r="BW938" s="167"/>
      <c r="BX938" s="170"/>
      <c r="BY938" s="170"/>
      <c r="BZ938" s="170"/>
      <c r="CA938" s="170"/>
      <c r="CB938" s="170"/>
      <c r="CC938" s="170"/>
      <c r="CD938" s="170"/>
      <c r="CE938" s="170"/>
      <c r="CF938" s="170"/>
      <c r="CG938" s="171">
        <f t="shared" si="247"/>
        <v>0</v>
      </c>
      <c r="CH938" s="166"/>
      <c r="CI938" s="283"/>
      <c r="CJ938" s="172"/>
      <c r="CK938" s="154"/>
      <c r="CL938" s="154"/>
      <c r="CM938" s="154"/>
      <c r="CN938" s="154"/>
      <c r="CO938" s="154"/>
      <c r="CP938" s="273"/>
      <c r="CQ938" s="250"/>
      <c r="CR938" s="250"/>
      <c r="CS938" s="250"/>
      <c r="CT938" s="250"/>
      <c r="CU938" s="250"/>
      <c r="CV938" s="250"/>
      <c r="CW938" s="250"/>
      <c r="CX938" s="250"/>
      <c r="CY938" s="250" t="str">
        <f t="shared" si="248"/>
        <v/>
      </c>
      <c r="CZ938" s="178" t="str">
        <f t="shared" si="249"/>
        <v/>
      </c>
      <c r="DA938" s="178" t="str">
        <f t="shared" si="250"/>
        <v/>
      </c>
      <c r="DB938" s="243">
        <f t="shared" si="251"/>
        <v>0</v>
      </c>
      <c r="DC938" s="12">
        <f t="shared" si="252"/>
        <v>0</v>
      </c>
      <c r="DD938" s="271" t="str">
        <f t="shared" si="253"/>
        <v/>
      </c>
      <c r="DE938" s="271" t="str">
        <f t="shared" si="254"/>
        <v/>
      </c>
      <c r="DF938" s="167" t="str">
        <f t="shared" si="255"/>
        <v/>
      </c>
      <c r="DG938" s="271" t="str">
        <f t="shared" si="256"/>
        <v/>
      </c>
      <c r="DH938" s="243" t="str">
        <f t="shared" si="257"/>
        <v/>
      </c>
      <c r="DI938" s="281" t="str">
        <f t="shared" si="258"/>
        <v/>
      </c>
      <c r="DJ938" s="184"/>
      <c r="DK938" s="12" t="str">
        <f t="shared" si="259"/>
        <v/>
      </c>
      <c r="DL938" s="184"/>
      <c r="DM938" s="242" t="str">
        <f t="shared" si="260"/>
        <v/>
      </c>
      <c r="DN938" s="250">
        <f t="shared" si="261"/>
        <v>1</v>
      </c>
      <c r="DO938" s="250">
        <f t="shared" si="262"/>
        <v>1</v>
      </c>
      <c r="DP938" s="250">
        <f t="shared" si="263"/>
        <v>1</v>
      </c>
    </row>
    <row r="939" spans="3:120" ht="20.25" customHeight="1" x14ac:dyDescent="0.2">
      <c r="C939" s="282"/>
      <c r="G939" s="183"/>
      <c r="H939" s="271"/>
      <c r="I939" s="271"/>
      <c r="J939" s="271"/>
      <c r="K939" s="271"/>
      <c r="L939" s="185"/>
      <c r="M939" s="186"/>
      <c r="N939" s="187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53"/>
      <c r="Z939" s="153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53"/>
      <c r="AL939" s="153"/>
      <c r="AM939" s="178" t="str">
        <f t="shared" si="242"/>
        <v/>
      </c>
      <c r="AN939" s="178" t="str">
        <f t="shared" si="243"/>
        <v/>
      </c>
      <c r="AO939" s="214" t="str">
        <f t="shared" si="244"/>
        <v/>
      </c>
      <c r="AP939" s="168"/>
      <c r="AQ939" s="169"/>
      <c r="AR939" s="167" t="str">
        <f t="shared" si="245"/>
        <v/>
      </c>
      <c r="AS939" s="167" t="str">
        <f t="shared" si="246"/>
        <v/>
      </c>
      <c r="AT939" s="167"/>
      <c r="AU939" s="167"/>
      <c r="AV939" s="167"/>
      <c r="AW939" s="167"/>
      <c r="AX939" s="167"/>
      <c r="AY939" s="167"/>
      <c r="AZ939" s="167"/>
      <c r="BA939" s="167"/>
      <c r="BB939" s="167"/>
      <c r="BC939" s="167"/>
      <c r="BD939" s="167"/>
      <c r="BE939" s="167"/>
      <c r="BF939" s="167"/>
      <c r="BG939" s="167"/>
      <c r="BH939" s="167"/>
      <c r="BI939" s="167"/>
      <c r="BJ939" s="167"/>
      <c r="BK939" s="167"/>
      <c r="BL939" s="167"/>
      <c r="BM939" s="167"/>
      <c r="BN939" s="167"/>
      <c r="BO939" s="167"/>
      <c r="BP939" s="167"/>
      <c r="BQ939" s="167"/>
      <c r="BR939" s="167"/>
      <c r="BS939" s="167"/>
      <c r="BT939" s="167"/>
      <c r="BU939" s="167"/>
      <c r="BV939" s="167"/>
      <c r="BW939" s="167"/>
      <c r="BX939" s="170"/>
      <c r="BY939" s="170"/>
      <c r="BZ939" s="170"/>
      <c r="CA939" s="170"/>
      <c r="CB939" s="170"/>
      <c r="CC939" s="170"/>
      <c r="CD939" s="170"/>
      <c r="CE939" s="170"/>
      <c r="CF939" s="170"/>
      <c r="CG939" s="171">
        <f t="shared" si="247"/>
        <v>0</v>
      </c>
      <c r="CH939" s="166"/>
      <c r="CI939" s="283"/>
      <c r="CJ939" s="172"/>
      <c r="CK939" s="154"/>
      <c r="CL939" s="154"/>
      <c r="CM939" s="154"/>
      <c r="CN939" s="154"/>
      <c r="CO939" s="154"/>
      <c r="CP939" s="273"/>
      <c r="CQ939" s="250"/>
      <c r="CR939" s="250"/>
      <c r="CS939" s="250"/>
      <c r="CT939" s="250"/>
      <c r="CU939" s="250"/>
      <c r="CV939" s="250"/>
      <c r="CW939" s="250"/>
      <c r="CX939" s="250"/>
      <c r="CY939" s="250" t="str">
        <f t="shared" si="248"/>
        <v/>
      </c>
      <c r="CZ939" s="178" t="str">
        <f t="shared" si="249"/>
        <v/>
      </c>
      <c r="DA939" s="178" t="str">
        <f t="shared" si="250"/>
        <v/>
      </c>
      <c r="DB939" s="243">
        <f t="shared" si="251"/>
        <v>0</v>
      </c>
      <c r="DC939" s="12">
        <f t="shared" si="252"/>
        <v>0</v>
      </c>
      <c r="DD939" s="271" t="str">
        <f t="shared" si="253"/>
        <v/>
      </c>
      <c r="DE939" s="271" t="str">
        <f t="shared" si="254"/>
        <v/>
      </c>
      <c r="DF939" s="167" t="str">
        <f t="shared" si="255"/>
        <v/>
      </c>
      <c r="DG939" s="271" t="str">
        <f t="shared" si="256"/>
        <v/>
      </c>
      <c r="DH939" s="243" t="str">
        <f t="shared" si="257"/>
        <v/>
      </c>
      <c r="DI939" s="281" t="str">
        <f t="shared" si="258"/>
        <v/>
      </c>
      <c r="DJ939" s="184"/>
      <c r="DK939" s="12" t="str">
        <f t="shared" si="259"/>
        <v/>
      </c>
      <c r="DL939" s="184"/>
      <c r="DM939" s="242" t="str">
        <f t="shared" si="260"/>
        <v/>
      </c>
      <c r="DN939" s="250">
        <f t="shared" si="261"/>
        <v>1</v>
      </c>
      <c r="DO939" s="250">
        <f t="shared" si="262"/>
        <v>1</v>
      </c>
      <c r="DP939" s="250">
        <f t="shared" si="263"/>
        <v>1</v>
      </c>
    </row>
    <row r="940" spans="3:120" ht="20.25" customHeight="1" x14ac:dyDescent="0.2">
      <c r="C940" s="282"/>
      <c r="G940" s="183"/>
      <c r="H940" s="271"/>
      <c r="I940" s="271"/>
      <c r="J940" s="271"/>
      <c r="K940" s="271"/>
      <c r="L940" s="185"/>
      <c r="M940" s="186"/>
      <c r="N940" s="187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53"/>
      <c r="Z940" s="153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53"/>
      <c r="AL940" s="153"/>
      <c r="AM940" s="178" t="str">
        <f t="shared" si="242"/>
        <v/>
      </c>
      <c r="AN940" s="178" t="str">
        <f t="shared" si="243"/>
        <v/>
      </c>
      <c r="AO940" s="214" t="str">
        <f t="shared" si="244"/>
        <v/>
      </c>
      <c r="AP940" s="168"/>
      <c r="AQ940" s="169"/>
      <c r="AR940" s="167" t="str">
        <f t="shared" si="245"/>
        <v/>
      </c>
      <c r="AS940" s="167" t="str">
        <f t="shared" si="246"/>
        <v/>
      </c>
      <c r="AT940" s="167"/>
      <c r="AU940" s="167"/>
      <c r="AV940" s="167"/>
      <c r="AW940" s="167"/>
      <c r="AX940" s="167"/>
      <c r="AY940" s="167"/>
      <c r="AZ940" s="167"/>
      <c r="BA940" s="167"/>
      <c r="BB940" s="167"/>
      <c r="BC940" s="167"/>
      <c r="BD940" s="167"/>
      <c r="BE940" s="167"/>
      <c r="BF940" s="167"/>
      <c r="BG940" s="167"/>
      <c r="BH940" s="167"/>
      <c r="BI940" s="167"/>
      <c r="BJ940" s="167"/>
      <c r="BK940" s="167"/>
      <c r="BL940" s="167"/>
      <c r="BM940" s="167"/>
      <c r="BN940" s="167"/>
      <c r="BO940" s="167"/>
      <c r="BP940" s="167"/>
      <c r="BQ940" s="167"/>
      <c r="BR940" s="167"/>
      <c r="BS940" s="167"/>
      <c r="BT940" s="167"/>
      <c r="BU940" s="167"/>
      <c r="BV940" s="167"/>
      <c r="BW940" s="167"/>
      <c r="BX940" s="170"/>
      <c r="BY940" s="170"/>
      <c r="BZ940" s="170"/>
      <c r="CA940" s="170"/>
      <c r="CB940" s="170"/>
      <c r="CC940" s="170"/>
      <c r="CD940" s="170"/>
      <c r="CE940" s="170"/>
      <c r="CF940" s="170"/>
      <c r="CG940" s="171">
        <f t="shared" si="247"/>
        <v>0</v>
      </c>
      <c r="CH940" s="166"/>
      <c r="CI940" s="283"/>
      <c r="CJ940" s="172"/>
      <c r="CK940" s="154"/>
      <c r="CL940" s="154"/>
      <c r="CM940" s="154"/>
      <c r="CN940" s="154"/>
      <c r="CO940" s="154"/>
      <c r="CP940" s="273"/>
      <c r="CQ940" s="250"/>
      <c r="CR940" s="250"/>
      <c r="CS940" s="250"/>
      <c r="CT940" s="250"/>
      <c r="CU940" s="250"/>
      <c r="CV940" s="250"/>
      <c r="CW940" s="250"/>
      <c r="CX940" s="250"/>
      <c r="CY940" s="250" t="str">
        <f t="shared" si="248"/>
        <v/>
      </c>
      <c r="CZ940" s="178" t="str">
        <f t="shared" si="249"/>
        <v/>
      </c>
      <c r="DA940" s="178" t="str">
        <f t="shared" si="250"/>
        <v/>
      </c>
      <c r="DB940" s="243">
        <f t="shared" si="251"/>
        <v>0</v>
      </c>
      <c r="DC940" s="12">
        <f t="shared" si="252"/>
        <v>0</v>
      </c>
      <c r="DD940" s="271" t="str">
        <f t="shared" si="253"/>
        <v/>
      </c>
      <c r="DE940" s="271" t="str">
        <f t="shared" si="254"/>
        <v/>
      </c>
      <c r="DF940" s="167" t="str">
        <f t="shared" si="255"/>
        <v/>
      </c>
      <c r="DG940" s="271" t="str">
        <f t="shared" si="256"/>
        <v/>
      </c>
      <c r="DH940" s="243" t="str">
        <f t="shared" si="257"/>
        <v/>
      </c>
      <c r="DI940" s="281" t="str">
        <f t="shared" si="258"/>
        <v/>
      </c>
      <c r="DJ940" s="184"/>
      <c r="DK940" s="12" t="str">
        <f t="shared" si="259"/>
        <v/>
      </c>
      <c r="DL940" s="184"/>
      <c r="DM940" s="242" t="str">
        <f t="shared" si="260"/>
        <v/>
      </c>
      <c r="DN940" s="250">
        <f t="shared" si="261"/>
        <v>1</v>
      </c>
      <c r="DO940" s="250">
        <f t="shared" si="262"/>
        <v>1</v>
      </c>
      <c r="DP940" s="250">
        <f t="shared" si="263"/>
        <v>1</v>
      </c>
    </row>
    <row r="941" spans="3:120" ht="20.25" customHeight="1" x14ac:dyDescent="0.2">
      <c r="C941" s="282"/>
      <c r="G941" s="183"/>
      <c r="H941" s="271"/>
      <c r="I941" s="271"/>
      <c r="J941" s="271"/>
      <c r="K941" s="271"/>
      <c r="L941" s="185"/>
      <c r="M941" s="186"/>
      <c r="N941" s="187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53"/>
      <c r="Z941" s="153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53"/>
      <c r="AL941" s="153"/>
      <c r="AM941" s="178" t="str">
        <f t="shared" si="242"/>
        <v/>
      </c>
      <c r="AN941" s="178" t="str">
        <f t="shared" si="243"/>
        <v/>
      </c>
      <c r="AO941" s="214" t="str">
        <f t="shared" si="244"/>
        <v/>
      </c>
      <c r="AP941" s="168"/>
      <c r="AQ941" s="169"/>
      <c r="AR941" s="167" t="str">
        <f t="shared" si="245"/>
        <v/>
      </c>
      <c r="AS941" s="167" t="str">
        <f t="shared" si="246"/>
        <v/>
      </c>
      <c r="AT941" s="167"/>
      <c r="AU941" s="167"/>
      <c r="AV941" s="167"/>
      <c r="AW941" s="167"/>
      <c r="AX941" s="167"/>
      <c r="AY941" s="167"/>
      <c r="AZ941" s="167"/>
      <c r="BA941" s="167"/>
      <c r="BB941" s="167"/>
      <c r="BC941" s="167"/>
      <c r="BD941" s="167"/>
      <c r="BE941" s="167"/>
      <c r="BF941" s="167"/>
      <c r="BG941" s="167"/>
      <c r="BH941" s="167"/>
      <c r="BI941" s="167"/>
      <c r="BJ941" s="167"/>
      <c r="BK941" s="167"/>
      <c r="BL941" s="167"/>
      <c r="BM941" s="167"/>
      <c r="BN941" s="167"/>
      <c r="BO941" s="167"/>
      <c r="BP941" s="167"/>
      <c r="BQ941" s="167"/>
      <c r="BR941" s="167"/>
      <c r="BS941" s="167"/>
      <c r="BT941" s="167"/>
      <c r="BU941" s="167"/>
      <c r="BV941" s="167"/>
      <c r="BW941" s="167"/>
      <c r="BX941" s="170"/>
      <c r="BY941" s="170"/>
      <c r="BZ941" s="170"/>
      <c r="CA941" s="170"/>
      <c r="CB941" s="170"/>
      <c r="CC941" s="170"/>
      <c r="CD941" s="170"/>
      <c r="CE941" s="170"/>
      <c r="CF941" s="170"/>
      <c r="CG941" s="171">
        <f t="shared" si="247"/>
        <v>0</v>
      </c>
      <c r="CH941" s="166"/>
      <c r="CI941" s="283"/>
      <c r="CJ941" s="172"/>
      <c r="CK941" s="154"/>
      <c r="CL941" s="154"/>
      <c r="CM941" s="154"/>
      <c r="CN941" s="154"/>
      <c r="CO941" s="154"/>
      <c r="CP941" s="273"/>
      <c r="CQ941" s="250"/>
      <c r="CR941" s="250"/>
      <c r="CS941" s="250"/>
      <c r="CT941" s="250"/>
      <c r="CU941" s="250"/>
      <c r="CV941" s="250"/>
      <c r="CW941" s="250"/>
      <c r="CX941" s="250"/>
      <c r="CY941" s="250" t="str">
        <f t="shared" si="248"/>
        <v/>
      </c>
      <c r="CZ941" s="178" t="str">
        <f t="shared" si="249"/>
        <v/>
      </c>
      <c r="DA941" s="178" t="str">
        <f t="shared" si="250"/>
        <v/>
      </c>
      <c r="DB941" s="243">
        <f t="shared" si="251"/>
        <v>0</v>
      </c>
      <c r="DC941" s="12">
        <f t="shared" si="252"/>
        <v>0</v>
      </c>
      <c r="DD941" s="271" t="str">
        <f t="shared" si="253"/>
        <v/>
      </c>
      <c r="DE941" s="271" t="str">
        <f t="shared" si="254"/>
        <v/>
      </c>
      <c r="DF941" s="167" t="str">
        <f t="shared" si="255"/>
        <v/>
      </c>
      <c r="DG941" s="271" t="str">
        <f t="shared" si="256"/>
        <v/>
      </c>
      <c r="DH941" s="243" t="str">
        <f t="shared" si="257"/>
        <v/>
      </c>
      <c r="DI941" s="281" t="str">
        <f t="shared" si="258"/>
        <v/>
      </c>
      <c r="DJ941" s="184"/>
      <c r="DK941" s="12" t="str">
        <f t="shared" si="259"/>
        <v/>
      </c>
      <c r="DL941" s="184"/>
      <c r="DM941" s="242" t="str">
        <f t="shared" si="260"/>
        <v/>
      </c>
      <c r="DN941" s="250">
        <f t="shared" si="261"/>
        <v>1</v>
      </c>
      <c r="DO941" s="250">
        <f t="shared" si="262"/>
        <v>1</v>
      </c>
      <c r="DP941" s="250">
        <f t="shared" si="263"/>
        <v>1</v>
      </c>
    </row>
    <row r="942" spans="3:120" ht="20.25" customHeight="1" x14ac:dyDescent="0.2">
      <c r="C942" s="282"/>
      <c r="G942" s="183"/>
      <c r="H942" s="271"/>
      <c r="I942" s="271"/>
      <c r="J942" s="271"/>
      <c r="K942" s="271"/>
      <c r="L942" s="185"/>
      <c r="M942" s="186"/>
      <c r="N942" s="187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53"/>
      <c r="Z942" s="153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53"/>
      <c r="AL942" s="153"/>
      <c r="AM942" s="178" t="str">
        <f t="shared" si="242"/>
        <v/>
      </c>
      <c r="AN942" s="178" t="str">
        <f t="shared" si="243"/>
        <v/>
      </c>
      <c r="AO942" s="214" t="str">
        <f t="shared" si="244"/>
        <v/>
      </c>
      <c r="AP942" s="168"/>
      <c r="AQ942" s="169"/>
      <c r="AR942" s="167" t="str">
        <f t="shared" si="245"/>
        <v/>
      </c>
      <c r="AS942" s="167" t="str">
        <f t="shared" si="246"/>
        <v/>
      </c>
      <c r="AT942" s="167"/>
      <c r="AU942" s="167"/>
      <c r="AV942" s="167"/>
      <c r="AW942" s="167"/>
      <c r="AX942" s="167"/>
      <c r="AY942" s="167"/>
      <c r="AZ942" s="167"/>
      <c r="BA942" s="167"/>
      <c r="BB942" s="167"/>
      <c r="BC942" s="167"/>
      <c r="BD942" s="167"/>
      <c r="BE942" s="167"/>
      <c r="BF942" s="167"/>
      <c r="BG942" s="167"/>
      <c r="BH942" s="167"/>
      <c r="BI942" s="167"/>
      <c r="BJ942" s="167"/>
      <c r="BK942" s="167"/>
      <c r="BL942" s="167"/>
      <c r="BM942" s="167"/>
      <c r="BN942" s="167"/>
      <c r="BO942" s="167"/>
      <c r="BP942" s="167"/>
      <c r="BQ942" s="167"/>
      <c r="BR942" s="167"/>
      <c r="BS942" s="167"/>
      <c r="BT942" s="167"/>
      <c r="BU942" s="167"/>
      <c r="BV942" s="167"/>
      <c r="BW942" s="167"/>
      <c r="BX942" s="170"/>
      <c r="BY942" s="170"/>
      <c r="BZ942" s="170"/>
      <c r="CA942" s="170"/>
      <c r="CB942" s="170"/>
      <c r="CC942" s="170"/>
      <c r="CD942" s="170"/>
      <c r="CE942" s="170"/>
      <c r="CF942" s="170"/>
      <c r="CG942" s="171">
        <f t="shared" si="247"/>
        <v>0</v>
      </c>
      <c r="CH942" s="166"/>
      <c r="CI942" s="283"/>
      <c r="CJ942" s="172"/>
      <c r="CK942" s="154"/>
      <c r="CL942" s="154"/>
      <c r="CM942" s="154"/>
      <c r="CN942" s="154"/>
      <c r="CO942" s="154"/>
      <c r="CP942" s="273"/>
      <c r="CQ942" s="250"/>
      <c r="CR942" s="250"/>
      <c r="CS942" s="250"/>
      <c r="CT942" s="250"/>
      <c r="CU942" s="250"/>
      <c r="CV942" s="250"/>
      <c r="CW942" s="250"/>
      <c r="CX942" s="250"/>
      <c r="CY942" s="250" t="str">
        <f t="shared" si="248"/>
        <v/>
      </c>
      <c r="CZ942" s="178" t="str">
        <f t="shared" si="249"/>
        <v/>
      </c>
      <c r="DA942" s="178" t="str">
        <f t="shared" si="250"/>
        <v/>
      </c>
      <c r="DB942" s="243">
        <f t="shared" si="251"/>
        <v>0</v>
      </c>
      <c r="DC942" s="12">
        <f t="shared" si="252"/>
        <v>0</v>
      </c>
      <c r="DD942" s="271" t="str">
        <f t="shared" si="253"/>
        <v/>
      </c>
      <c r="DE942" s="271" t="str">
        <f t="shared" si="254"/>
        <v/>
      </c>
      <c r="DF942" s="167" t="str">
        <f t="shared" si="255"/>
        <v/>
      </c>
      <c r="DG942" s="271" t="str">
        <f t="shared" si="256"/>
        <v/>
      </c>
      <c r="DH942" s="243" t="str">
        <f t="shared" si="257"/>
        <v/>
      </c>
      <c r="DI942" s="281" t="str">
        <f t="shared" si="258"/>
        <v/>
      </c>
      <c r="DJ942" s="184"/>
      <c r="DK942" s="12" t="str">
        <f t="shared" si="259"/>
        <v/>
      </c>
      <c r="DL942" s="184"/>
      <c r="DM942" s="242" t="str">
        <f t="shared" si="260"/>
        <v/>
      </c>
      <c r="DN942" s="250">
        <f t="shared" si="261"/>
        <v>1</v>
      </c>
      <c r="DO942" s="250">
        <f t="shared" si="262"/>
        <v>1</v>
      </c>
      <c r="DP942" s="250">
        <f t="shared" si="263"/>
        <v>1</v>
      </c>
    </row>
    <row r="943" spans="3:120" ht="20.25" customHeight="1" x14ac:dyDescent="0.2">
      <c r="C943" s="282"/>
      <c r="G943" s="183"/>
      <c r="H943" s="271"/>
      <c r="I943" s="271"/>
      <c r="J943" s="271"/>
      <c r="K943" s="271"/>
      <c r="L943" s="185"/>
      <c r="M943" s="186"/>
      <c r="N943" s="187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53"/>
      <c r="Z943" s="153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53"/>
      <c r="AL943" s="153"/>
      <c r="AM943" s="178" t="str">
        <f t="shared" si="242"/>
        <v/>
      </c>
      <c r="AN943" s="178" t="str">
        <f t="shared" si="243"/>
        <v/>
      </c>
      <c r="AO943" s="214" t="str">
        <f t="shared" si="244"/>
        <v/>
      </c>
      <c r="AP943" s="168"/>
      <c r="AQ943" s="169"/>
      <c r="AR943" s="167" t="str">
        <f t="shared" si="245"/>
        <v/>
      </c>
      <c r="AS943" s="167" t="str">
        <f t="shared" si="246"/>
        <v/>
      </c>
      <c r="AT943" s="167"/>
      <c r="AU943" s="167"/>
      <c r="AV943" s="167"/>
      <c r="AW943" s="167"/>
      <c r="AX943" s="167"/>
      <c r="AY943" s="167"/>
      <c r="AZ943" s="167"/>
      <c r="BA943" s="167"/>
      <c r="BB943" s="167"/>
      <c r="BC943" s="167"/>
      <c r="BD943" s="167"/>
      <c r="BE943" s="167"/>
      <c r="BF943" s="167"/>
      <c r="BG943" s="167"/>
      <c r="BH943" s="167"/>
      <c r="BI943" s="167"/>
      <c r="BJ943" s="167"/>
      <c r="BK943" s="167"/>
      <c r="BL943" s="167"/>
      <c r="BM943" s="167"/>
      <c r="BN943" s="167"/>
      <c r="BO943" s="167"/>
      <c r="BP943" s="167"/>
      <c r="BQ943" s="167"/>
      <c r="BR943" s="167"/>
      <c r="BS943" s="167"/>
      <c r="BT943" s="167"/>
      <c r="BU943" s="167"/>
      <c r="BV943" s="167"/>
      <c r="BW943" s="167"/>
      <c r="BX943" s="170"/>
      <c r="BY943" s="170"/>
      <c r="BZ943" s="170"/>
      <c r="CA943" s="170"/>
      <c r="CB943" s="170"/>
      <c r="CC943" s="170"/>
      <c r="CD943" s="170"/>
      <c r="CE943" s="170"/>
      <c r="CF943" s="170"/>
      <c r="CG943" s="171">
        <f t="shared" si="247"/>
        <v>0</v>
      </c>
      <c r="CH943" s="166"/>
      <c r="CI943" s="283"/>
      <c r="CJ943" s="172"/>
      <c r="CK943" s="154"/>
      <c r="CL943" s="154"/>
      <c r="CM943" s="154"/>
      <c r="CN943" s="154"/>
      <c r="CO943" s="154"/>
      <c r="CP943" s="273"/>
      <c r="CQ943" s="250"/>
      <c r="CR943" s="250"/>
      <c r="CS943" s="250"/>
      <c r="CT943" s="250"/>
      <c r="CU943" s="250"/>
      <c r="CV943" s="250"/>
      <c r="CW943" s="250"/>
      <c r="CX943" s="250"/>
      <c r="CY943" s="250" t="str">
        <f t="shared" si="248"/>
        <v/>
      </c>
      <c r="CZ943" s="178" t="str">
        <f t="shared" si="249"/>
        <v/>
      </c>
      <c r="DA943" s="178" t="str">
        <f t="shared" si="250"/>
        <v/>
      </c>
      <c r="DB943" s="243">
        <f t="shared" si="251"/>
        <v>0</v>
      </c>
      <c r="DC943" s="12">
        <f t="shared" si="252"/>
        <v>0</v>
      </c>
      <c r="DD943" s="271" t="str">
        <f t="shared" si="253"/>
        <v/>
      </c>
      <c r="DE943" s="271" t="str">
        <f t="shared" si="254"/>
        <v/>
      </c>
      <c r="DF943" s="167" t="str">
        <f t="shared" si="255"/>
        <v/>
      </c>
      <c r="DG943" s="271" t="str">
        <f t="shared" si="256"/>
        <v/>
      </c>
      <c r="DH943" s="243" t="str">
        <f t="shared" si="257"/>
        <v/>
      </c>
      <c r="DI943" s="281" t="str">
        <f t="shared" si="258"/>
        <v/>
      </c>
      <c r="DJ943" s="184"/>
      <c r="DK943" s="12" t="str">
        <f t="shared" si="259"/>
        <v/>
      </c>
      <c r="DL943" s="184"/>
      <c r="DM943" s="242" t="str">
        <f t="shared" si="260"/>
        <v/>
      </c>
      <c r="DN943" s="250">
        <f t="shared" si="261"/>
        <v>1</v>
      </c>
      <c r="DO943" s="250">
        <f t="shared" si="262"/>
        <v>1</v>
      </c>
      <c r="DP943" s="250">
        <f t="shared" si="263"/>
        <v>1</v>
      </c>
    </row>
    <row r="944" spans="3:120" ht="20.25" customHeight="1" x14ac:dyDescent="0.2">
      <c r="C944" s="282"/>
      <c r="G944" s="183"/>
      <c r="H944" s="271"/>
      <c r="I944" s="271"/>
      <c r="J944" s="271"/>
      <c r="K944" s="271"/>
      <c r="L944" s="185"/>
      <c r="M944" s="186"/>
      <c r="N944" s="187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53"/>
      <c r="Z944" s="153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53"/>
      <c r="AL944" s="153"/>
      <c r="AM944" s="178" t="str">
        <f t="shared" si="242"/>
        <v/>
      </c>
      <c r="AN944" s="178" t="str">
        <f t="shared" si="243"/>
        <v/>
      </c>
      <c r="AO944" s="214" t="str">
        <f t="shared" si="244"/>
        <v/>
      </c>
      <c r="AP944" s="168"/>
      <c r="AQ944" s="169"/>
      <c r="AR944" s="167" t="str">
        <f t="shared" si="245"/>
        <v/>
      </c>
      <c r="AS944" s="167" t="str">
        <f t="shared" si="246"/>
        <v/>
      </c>
      <c r="AT944" s="167"/>
      <c r="AU944" s="167"/>
      <c r="AV944" s="167"/>
      <c r="AW944" s="167"/>
      <c r="AX944" s="167"/>
      <c r="AY944" s="167"/>
      <c r="AZ944" s="167"/>
      <c r="BA944" s="167"/>
      <c r="BB944" s="167"/>
      <c r="BC944" s="167"/>
      <c r="BD944" s="167"/>
      <c r="BE944" s="167"/>
      <c r="BF944" s="167"/>
      <c r="BG944" s="167"/>
      <c r="BH944" s="167"/>
      <c r="BI944" s="167"/>
      <c r="BJ944" s="167"/>
      <c r="BK944" s="167"/>
      <c r="BL944" s="167"/>
      <c r="BM944" s="167"/>
      <c r="BN944" s="167"/>
      <c r="BO944" s="167"/>
      <c r="BP944" s="167"/>
      <c r="BQ944" s="167"/>
      <c r="BR944" s="167"/>
      <c r="BS944" s="167"/>
      <c r="BT944" s="167"/>
      <c r="BU944" s="167"/>
      <c r="BV944" s="167"/>
      <c r="BW944" s="167"/>
      <c r="BX944" s="170"/>
      <c r="BY944" s="170"/>
      <c r="BZ944" s="170"/>
      <c r="CA944" s="170"/>
      <c r="CB944" s="170"/>
      <c r="CC944" s="170"/>
      <c r="CD944" s="170"/>
      <c r="CE944" s="170"/>
      <c r="CF944" s="170"/>
      <c r="CG944" s="171">
        <f t="shared" si="247"/>
        <v>0</v>
      </c>
      <c r="CH944" s="166"/>
      <c r="CI944" s="283"/>
      <c r="CJ944" s="172"/>
      <c r="CK944" s="154"/>
      <c r="CL944" s="154"/>
      <c r="CM944" s="154"/>
      <c r="CN944" s="154"/>
      <c r="CO944" s="154"/>
      <c r="CP944" s="273"/>
      <c r="CQ944" s="250"/>
      <c r="CR944" s="250"/>
      <c r="CS944" s="250"/>
      <c r="CT944" s="250"/>
      <c r="CU944" s="250"/>
      <c r="CV944" s="250"/>
      <c r="CW944" s="250"/>
      <c r="CX944" s="250"/>
      <c r="CY944" s="250" t="str">
        <f t="shared" si="248"/>
        <v/>
      </c>
      <c r="CZ944" s="178" t="str">
        <f t="shared" si="249"/>
        <v/>
      </c>
      <c r="DA944" s="178" t="str">
        <f t="shared" si="250"/>
        <v/>
      </c>
      <c r="DB944" s="243">
        <f t="shared" si="251"/>
        <v>0</v>
      </c>
      <c r="DC944" s="12">
        <f t="shared" si="252"/>
        <v>0</v>
      </c>
      <c r="DD944" s="271" t="str">
        <f t="shared" si="253"/>
        <v/>
      </c>
      <c r="DE944" s="271" t="str">
        <f t="shared" si="254"/>
        <v/>
      </c>
      <c r="DF944" s="167" t="str">
        <f t="shared" si="255"/>
        <v/>
      </c>
      <c r="DG944" s="271" t="str">
        <f t="shared" si="256"/>
        <v/>
      </c>
      <c r="DH944" s="243" t="str">
        <f t="shared" si="257"/>
        <v/>
      </c>
      <c r="DI944" s="281" t="str">
        <f t="shared" si="258"/>
        <v/>
      </c>
      <c r="DJ944" s="184"/>
      <c r="DK944" s="12" t="str">
        <f t="shared" si="259"/>
        <v/>
      </c>
      <c r="DL944" s="184"/>
      <c r="DM944" s="242" t="str">
        <f t="shared" si="260"/>
        <v/>
      </c>
      <c r="DN944" s="250">
        <f t="shared" si="261"/>
        <v>1</v>
      </c>
      <c r="DO944" s="250">
        <f t="shared" si="262"/>
        <v>1</v>
      </c>
      <c r="DP944" s="250">
        <f t="shared" si="263"/>
        <v>1</v>
      </c>
    </row>
    <row r="945" spans="3:120" ht="20.25" customHeight="1" x14ac:dyDescent="0.2">
      <c r="C945" s="282"/>
      <c r="G945" s="183"/>
      <c r="H945" s="271"/>
      <c r="I945" s="271"/>
      <c r="J945" s="271"/>
      <c r="K945" s="271"/>
      <c r="L945" s="185"/>
      <c r="M945" s="186"/>
      <c r="N945" s="187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53"/>
      <c r="Z945" s="153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53"/>
      <c r="AL945" s="153"/>
      <c r="AM945" s="178" t="str">
        <f t="shared" si="242"/>
        <v/>
      </c>
      <c r="AN945" s="178" t="str">
        <f t="shared" si="243"/>
        <v/>
      </c>
      <c r="AO945" s="214" t="str">
        <f t="shared" si="244"/>
        <v/>
      </c>
      <c r="AP945" s="168"/>
      <c r="AQ945" s="169"/>
      <c r="AR945" s="167" t="str">
        <f t="shared" si="245"/>
        <v/>
      </c>
      <c r="AS945" s="167" t="str">
        <f t="shared" si="246"/>
        <v/>
      </c>
      <c r="AT945" s="167"/>
      <c r="AU945" s="167"/>
      <c r="AV945" s="167"/>
      <c r="AW945" s="167"/>
      <c r="AX945" s="167"/>
      <c r="AY945" s="167"/>
      <c r="AZ945" s="167"/>
      <c r="BA945" s="167"/>
      <c r="BB945" s="167"/>
      <c r="BC945" s="167"/>
      <c r="BD945" s="167"/>
      <c r="BE945" s="167"/>
      <c r="BF945" s="167"/>
      <c r="BG945" s="167"/>
      <c r="BH945" s="167"/>
      <c r="BI945" s="167"/>
      <c r="BJ945" s="167"/>
      <c r="BK945" s="167"/>
      <c r="BL945" s="167"/>
      <c r="BM945" s="167"/>
      <c r="BN945" s="167"/>
      <c r="BO945" s="167"/>
      <c r="BP945" s="167"/>
      <c r="BQ945" s="167"/>
      <c r="BR945" s="167"/>
      <c r="BS945" s="167"/>
      <c r="BT945" s="167"/>
      <c r="BU945" s="167"/>
      <c r="BV945" s="167"/>
      <c r="BW945" s="167"/>
      <c r="BX945" s="170"/>
      <c r="BY945" s="170"/>
      <c r="BZ945" s="170"/>
      <c r="CA945" s="170"/>
      <c r="CB945" s="170"/>
      <c r="CC945" s="170"/>
      <c r="CD945" s="170"/>
      <c r="CE945" s="170"/>
      <c r="CF945" s="170"/>
      <c r="CG945" s="171">
        <f t="shared" si="247"/>
        <v>0</v>
      </c>
      <c r="CH945" s="166"/>
      <c r="CI945" s="283"/>
      <c r="CJ945" s="172"/>
      <c r="CK945" s="154"/>
      <c r="CL945" s="154"/>
      <c r="CM945" s="154"/>
      <c r="CN945" s="154"/>
      <c r="CO945" s="154"/>
      <c r="CP945" s="273"/>
      <c r="CQ945" s="250"/>
      <c r="CR945" s="250"/>
      <c r="CS945" s="250"/>
      <c r="CT945" s="250"/>
      <c r="CU945" s="250"/>
      <c r="CV945" s="250"/>
      <c r="CW945" s="250"/>
      <c r="CX945" s="250"/>
      <c r="CY945" s="250" t="str">
        <f t="shared" si="248"/>
        <v/>
      </c>
      <c r="CZ945" s="178" t="str">
        <f t="shared" si="249"/>
        <v/>
      </c>
      <c r="DA945" s="178" t="str">
        <f t="shared" si="250"/>
        <v/>
      </c>
      <c r="DB945" s="243">
        <f t="shared" si="251"/>
        <v>0</v>
      </c>
      <c r="DC945" s="12">
        <f t="shared" si="252"/>
        <v>0</v>
      </c>
      <c r="DD945" s="271" t="str">
        <f t="shared" si="253"/>
        <v/>
      </c>
      <c r="DE945" s="271" t="str">
        <f t="shared" si="254"/>
        <v/>
      </c>
      <c r="DF945" s="167" t="str">
        <f t="shared" si="255"/>
        <v/>
      </c>
      <c r="DG945" s="271" t="str">
        <f t="shared" si="256"/>
        <v/>
      </c>
      <c r="DH945" s="243" t="str">
        <f t="shared" si="257"/>
        <v/>
      </c>
      <c r="DI945" s="281" t="str">
        <f t="shared" si="258"/>
        <v/>
      </c>
      <c r="DJ945" s="184"/>
      <c r="DK945" s="12" t="str">
        <f t="shared" si="259"/>
        <v/>
      </c>
      <c r="DL945" s="184"/>
      <c r="DM945" s="242" t="str">
        <f t="shared" si="260"/>
        <v/>
      </c>
      <c r="DN945" s="250">
        <f t="shared" si="261"/>
        <v>1</v>
      </c>
      <c r="DO945" s="250">
        <f t="shared" si="262"/>
        <v>1</v>
      </c>
      <c r="DP945" s="250">
        <f t="shared" si="263"/>
        <v>1</v>
      </c>
    </row>
    <row r="946" spans="3:120" ht="20.25" customHeight="1" x14ac:dyDescent="0.2">
      <c r="C946" s="282"/>
      <c r="G946" s="183"/>
      <c r="H946" s="271"/>
      <c r="I946" s="271"/>
      <c r="J946" s="271"/>
      <c r="K946" s="271"/>
      <c r="L946" s="185"/>
      <c r="M946" s="186"/>
      <c r="N946" s="187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53"/>
      <c r="Z946" s="153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53"/>
      <c r="AL946" s="153"/>
      <c r="AM946" s="178" t="str">
        <f t="shared" si="242"/>
        <v/>
      </c>
      <c r="AN946" s="178" t="str">
        <f t="shared" si="243"/>
        <v/>
      </c>
      <c r="AO946" s="214" t="str">
        <f t="shared" si="244"/>
        <v/>
      </c>
      <c r="AP946" s="168"/>
      <c r="AQ946" s="169"/>
      <c r="AR946" s="167" t="str">
        <f t="shared" si="245"/>
        <v/>
      </c>
      <c r="AS946" s="167" t="str">
        <f t="shared" si="246"/>
        <v/>
      </c>
      <c r="AT946" s="167"/>
      <c r="AU946" s="167"/>
      <c r="AV946" s="167"/>
      <c r="AW946" s="167"/>
      <c r="AX946" s="167"/>
      <c r="AY946" s="167"/>
      <c r="AZ946" s="167"/>
      <c r="BA946" s="167"/>
      <c r="BB946" s="167"/>
      <c r="BC946" s="167"/>
      <c r="BD946" s="167"/>
      <c r="BE946" s="167"/>
      <c r="BF946" s="167"/>
      <c r="BG946" s="167"/>
      <c r="BH946" s="167"/>
      <c r="BI946" s="167"/>
      <c r="BJ946" s="167"/>
      <c r="BK946" s="167"/>
      <c r="BL946" s="167"/>
      <c r="BM946" s="167"/>
      <c r="BN946" s="167"/>
      <c r="BO946" s="167"/>
      <c r="BP946" s="167"/>
      <c r="BQ946" s="167"/>
      <c r="BR946" s="167"/>
      <c r="BS946" s="167"/>
      <c r="BT946" s="167"/>
      <c r="BU946" s="167"/>
      <c r="BV946" s="167"/>
      <c r="BW946" s="167"/>
      <c r="BX946" s="170"/>
      <c r="BY946" s="170"/>
      <c r="BZ946" s="170"/>
      <c r="CA946" s="170"/>
      <c r="CB946" s="170"/>
      <c r="CC946" s="170"/>
      <c r="CD946" s="170"/>
      <c r="CE946" s="170"/>
      <c r="CF946" s="170"/>
      <c r="CG946" s="171">
        <f t="shared" si="247"/>
        <v>0</v>
      </c>
      <c r="CH946" s="166"/>
      <c r="CI946" s="283"/>
      <c r="CJ946" s="172"/>
      <c r="CK946" s="154"/>
      <c r="CL946" s="154"/>
      <c r="CM946" s="154"/>
      <c r="CN946" s="154"/>
      <c r="CO946" s="154"/>
      <c r="CP946" s="273"/>
      <c r="CQ946" s="250"/>
      <c r="CR946" s="250"/>
      <c r="CS946" s="250"/>
      <c r="CT946" s="250"/>
      <c r="CU946" s="250"/>
      <c r="CV946" s="250"/>
      <c r="CW946" s="250"/>
      <c r="CX946" s="250"/>
      <c r="CY946" s="250" t="str">
        <f t="shared" si="248"/>
        <v/>
      </c>
      <c r="CZ946" s="178" t="str">
        <f t="shared" si="249"/>
        <v/>
      </c>
      <c r="DA946" s="178" t="str">
        <f t="shared" si="250"/>
        <v/>
      </c>
      <c r="DB946" s="243">
        <f t="shared" si="251"/>
        <v>0</v>
      </c>
      <c r="DC946" s="12">
        <f t="shared" si="252"/>
        <v>0</v>
      </c>
      <c r="DD946" s="271" t="str">
        <f t="shared" si="253"/>
        <v/>
      </c>
      <c r="DE946" s="271" t="str">
        <f t="shared" si="254"/>
        <v/>
      </c>
      <c r="DF946" s="167" t="str">
        <f t="shared" si="255"/>
        <v/>
      </c>
      <c r="DG946" s="271" t="str">
        <f t="shared" si="256"/>
        <v/>
      </c>
      <c r="DH946" s="243" t="str">
        <f t="shared" si="257"/>
        <v/>
      </c>
      <c r="DI946" s="281" t="str">
        <f t="shared" si="258"/>
        <v/>
      </c>
      <c r="DJ946" s="184"/>
      <c r="DK946" s="12" t="str">
        <f t="shared" si="259"/>
        <v/>
      </c>
      <c r="DL946" s="184"/>
      <c r="DM946" s="242" t="str">
        <f t="shared" si="260"/>
        <v/>
      </c>
      <c r="DN946" s="250">
        <f t="shared" si="261"/>
        <v>1</v>
      </c>
      <c r="DO946" s="250">
        <f t="shared" si="262"/>
        <v>1</v>
      </c>
      <c r="DP946" s="250">
        <f t="shared" si="263"/>
        <v>1</v>
      </c>
    </row>
    <row r="947" spans="3:120" ht="20.25" customHeight="1" x14ac:dyDescent="0.2">
      <c r="C947" s="282"/>
      <c r="G947" s="183"/>
      <c r="H947" s="271"/>
      <c r="I947" s="271"/>
      <c r="J947" s="271"/>
      <c r="K947" s="271"/>
      <c r="L947" s="185"/>
      <c r="M947" s="186"/>
      <c r="N947" s="187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53"/>
      <c r="Z947" s="153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53"/>
      <c r="AL947" s="153"/>
      <c r="AM947" s="178" t="str">
        <f t="shared" si="242"/>
        <v/>
      </c>
      <c r="AN947" s="178" t="str">
        <f t="shared" si="243"/>
        <v/>
      </c>
      <c r="AO947" s="214" t="str">
        <f t="shared" si="244"/>
        <v/>
      </c>
      <c r="AP947" s="168"/>
      <c r="AQ947" s="169"/>
      <c r="AR947" s="167" t="str">
        <f t="shared" si="245"/>
        <v/>
      </c>
      <c r="AS947" s="167" t="str">
        <f t="shared" si="246"/>
        <v/>
      </c>
      <c r="AT947" s="167"/>
      <c r="AU947" s="167"/>
      <c r="AV947" s="167"/>
      <c r="AW947" s="167"/>
      <c r="AX947" s="167"/>
      <c r="AY947" s="167"/>
      <c r="AZ947" s="167"/>
      <c r="BA947" s="167"/>
      <c r="BB947" s="167"/>
      <c r="BC947" s="167"/>
      <c r="BD947" s="167"/>
      <c r="BE947" s="167"/>
      <c r="BF947" s="167"/>
      <c r="BG947" s="167"/>
      <c r="BH947" s="167"/>
      <c r="BI947" s="167"/>
      <c r="BJ947" s="167"/>
      <c r="BK947" s="167"/>
      <c r="BL947" s="167"/>
      <c r="BM947" s="167"/>
      <c r="BN947" s="167"/>
      <c r="BO947" s="167"/>
      <c r="BP947" s="167"/>
      <c r="BQ947" s="167"/>
      <c r="BR947" s="167"/>
      <c r="BS947" s="167"/>
      <c r="BT947" s="167"/>
      <c r="BU947" s="167"/>
      <c r="BV947" s="167"/>
      <c r="BW947" s="167"/>
      <c r="BX947" s="170"/>
      <c r="BY947" s="170"/>
      <c r="BZ947" s="170"/>
      <c r="CA947" s="170"/>
      <c r="CB947" s="170"/>
      <c r="CC947" s="170"/>
      <c r="CD947" s="170"/>
      <c r="CE947" s="170"/>
      <c r="CF947" s="170"/>
      <c r="CG947" s="171">
        <f t="shared" si="247"/>
        <v>0</v>
      </c>
      <c r="CH947" s="166"/>
      <c r="CI947" s="283"/>
      <c r="CJ947" s="172"/>
      <c r="CK947" s="154"/>
      <c r="CL947" s="154"/>
      <c r="CM947" s="154"/>
      <c r="CN947" s="154"/>
      <c r="CO947" s="154"/>
      <c r="CP947" s="273"/>
      <c r="CQ947" s="250"/>
      <c r="CR947" s="250"/>
      <c r="CS947" s="250"/>
      <c r="CT947" s="250"/>
      <c r="CU947" s="250"/>
      <c r="CV947" s="250"/>
      <c r="CW947" s="250"/>
      <c r="CX947" s="250"/>
      <c r="CY947" s="250" t="str">
        <f t="shared" si="248"/>
        <v/>
      </c>
      <c r="CZ947" s="178" t="str">
        <f t="shared" si="249"/>
        <v/>
      </c>
      <c r="DA947" s="178" t="str">
        <f t="shared" si="250"/>
        <v/>
      </c>
      <c r="DB947" s="243">
        <f t="shared" si="251"/>
        <v>0</v>
      </c>
      <c r="DC947" s="12">
        <f t="shared" si="252"/>
        <v>0</v>
      </c>
      <c r="DD947" s="271" t="str">
        <f t="shared" si="253"/>
        <v/>
      </c>
      <c r="DE947" s="271" t="str">
        <f t="shared" si="254"/>
        <v/>
      </c>
      <c r="DF947" s="167" t="str">
        <f t="shared" si="255"/>
        <v/>
      </c>
      <c r="DG947" s="271" t="str">
        <f t="shared" si="256"/>
        <v/>
      </c>
      <c r="DH947" s="243" t="str">
        <f t="shared" si="257"/>
        <v/>
      </c>
      <c r="DI947" s="281" t="str">
        <f t="shared" si="258"/>
        <v/>
      </c>
      <c r="DJ947" s="184"/>
      <c r="DK947" s="12" t="str">
        <f t="shared" si="259"/>
        <v/>
      </c>
      <c r="DL947" s="184"/>
      <c r="DM947" s="242" t="str">
        <f t="shared" si="260"/>
        <v/>
      </c>
      <c r="DN947" s="250">
        <f t="shared" si="261"/>
        <v>1</v>
      </c>
      <c r="DO947" s="250">
        <f t="shared" si="262"/>
        <v>1</v>
      </c>
      <c r="DP947" s="250">
        <f t="shared" si="263"/>
        <v>1</v>
      </c>
    </row>
    <row r="948" spans="3:120" ht="20.25" customHeight="1" x14ac:dyDescent="0.2">
      <c r="C948" s="282"/>
      <c r="G948" s="183"/>
      <c r="H948" s="271"/>
      <c r="I948" s="271"/>
      <c r="J948" s="271"/>
      <c r="K948" s="271"/>
      <c r="L948" s="185"/>
      <c r="M948" s="186"/>
      <c r="N948" s="187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53"/>
      <c r="Z948" s="153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53"/>
      <c r="AL948" s="153"/>
      <c r="AM948" s="178" t="str">
        <f t="shared" si="242"/>
        <v/>
      </c>
      <c r="AN948" s="178" t="str">
        <f t="shared" si="243"/>
        <v/>
      </c>
      <c r="AO948" s="214" t="str">
        <f t="shared" si="244"/>
        <v/>
      </c>
      <c r="AP948" s="168"/>
      <c r="AQ948" s="169"/>
      <c r="AR948" s="167" t="str">
        <f t="shared" si="245"/>
        <v/>
      </c>
      <c r="AS948" s="167" t="str">
        <f t="shared" si="246"/>
        <v/>
      </c>
      <c r="AT948" s="167"/>
      <c r="AU948" s="167"/>
      <c r="AV948" s="167"/>
      <c r="AW948" s="167"/>
      <c r="AX948" s="167"/>
      <c r="AY948" s="167"/>
      <c r="AZ948" s="167"/>
      <c r="BA948" s="167"/>
      <c r="BB948" s="167"/>
      <c r="BC948" s="167"/>
      <c r="BD948" s="167"/>
      <c r="BE948" s="167"/>
      <c r="BF948" s="167"/>
      <c r="BG948" s="167"/>
      <c r="BH948" s="167"/>
      <c r="BI948" s="167"/>
      <c r="BJ948" s="167"/>
      <c r="BK948" s="167"/>
      <c r="BL948" s="167"/>
      <c r="BM948" s="167"/>
      <c r="BN948" s="167"/>
      <c r="BO948" s="167"/>
      <c r="BP948" s="167"/>
      <c r="BQ948" s="167"/>
      <c r="BR948" s="167"/>
      <c r="BS948" s="167"/>
      <c r="BT948" s="167"/>
      <c r="BU948" s="167"/>
      <c r="BV948" s="167"/>
      <c r="BW948" s="167"/>
      <c r="BX948" s="170"/>
      <c r="BY948" s="170"/>
      <c r="BZ948" s="170"/>
      <c r="CA948" s="170"/>
      <c r="CB948" s="170"/>
      <c r="CC948" s="170"/>
      <c r="CD948" s="170"/>
      <c r="CE948" s="170"/>
      <c r="CF948" s="170"/>
      <c r="CG948" s="171">
        <f t="shared" si="247"/>
        <v>0</v>
      </c>
      <c r="CH948" s="166"/>
      <c r="CI948" s="283"/>
      <c r="CJ948" s="172"/>
      <c r="CK948" s="154"/>
      <c r="CL948" s="154"/>
      <c r="CM948" s="154"/>
      <c r="CN948" s="154"/>
      <c r="CO948" s="154"/>
      <c r="CP948" s="273"/>
      <c r="CQ948" s="250"/>
      <c r="CR948" s="250"/>
      <c r="CS948" s="250"/>
      <c r="CT948" s="250"/>
      <c r="CU948" s="250"/>
      <c r="CV948" s="250"/>
      <c r="CW948" s="250"/>
      <c r="CX948" s="250"/>
      <c r="CY948" s="250" t="str">
        <f t="shared" si="248"/>
        <v/>
      </c>
      <c r="CZ948" s="178" t="str">
        <f t="shared" si="249"/>
        <v/>
      </c>
      <c r="DA948" s="178" t="str">
        <f t="shared" si="250"/>
        <v/>
      </c>
      <c r="DB948" s="243">
        <f t="shared" si="251"/>
        <v>0</v>
      </c>
      <c r="DC948" s="12">
        <f t="shared" si="252"/>
        <v>0</v>
      </c>
      <c r="DD948" s="271" t="str">
        <f t="shared" si="253"/>
        <v/>
      </c>
      <c r="DE948" s="271" t="str">
        <f t="shared" si="254"/>
        <v/>
      </c>
      <c r="DF948" s="167" t="str">
        <f t="shared" si="255"/>
        <v/>
      </c>
      <c r="DG948" s="271" t="str">
        <f t="shared" si="256"/>
        <v/>
      </c>
      <c r="DH948" s="243" t="str">
        <f t="shared" si="257"/>
        <v/>
      </c>
      <c r="DI948" s="281" t="str">
        <f t="shared" si="258"/>
        <v/>
      </c>
      <c r="DJ948" s="184"/>
      <c r="DK948" s="12" t="str">
        <f t="shared" si="259"/>
        <v/>
      </c>
      <c r="DL948" s="184"/>
      <c r="DM948" s="242" t="str">
        <f t="shared" si="260"/>
        <v/>
      </c>
      <c r="DN948" s="250">
        <f t="shared" si="261"/>
        <v>1</v>
      </c>
      <c r="DO948" s="250">
        <f t="shared" si="262"/>
        <v>1</v>
      </c>
      <c r="DP948" s="250">
        <f t="shared" si="263"/>
        <v>1</v>
      </c>
    </row>
    <row r="949" spans="3:120" ht="20.25" customHeight="1" x14ac:dyDescent="0.2">
      <c r="C949" s="282"/>
      <c r="G949" s="183"/>
      <c r="H949" s="271"/>
      <c r="I949" s="271"/>
      <c r="J949" s="271"/>
      <c r="K949" s="271"/>
      <c r="L949" s="185"/>
      <c r="M949" s="186"/>
      <c r="N949" s="187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53"/>
      <c r="Z949" s="153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53"/>
      <c r="AL949" s="153"/>
      <c r="AM949" s="178" t="str">
        <f t="shared" si="242"/>
        <v/>
      </c>
      <c r="AN949" s="178" t="str">
        <f t="shared" si="243"/>
        <v/>
      </c>
      <c r="AO949" s="214" t="str">
        <f t="shared" si="244"/>
        <v/>
      </c>
      <c r="AP949" s="168"/>
      <c r="AQ949" s="169"/>
      <c r="AR949" s="167" t="str">
        <f t="shared" si="245"/>
        <v/>
      </c>
      <c r="AS949" s="167" t="str">
        <f t="shared" si="246"/>
        <v/>
      </c>
      <c r="AT949" s="167"/>
      <c r="AU949" s="167"/>
      <c r="AV949" s="167"/>
      <c r="AW949" s="167"/>
      <c r="AX949" s="167"/>
      <c r="AY949" s="167"/>
      <c r="AZ949" s="167"/>
      <c r="BA949" s="167"/>
      <c r="BB949" s="167"/>
      <c r="BC949" s="167"/>
      <c r="BD949" s="167"/>
      <c r="BE949" s="167"/>
      <c r="BF949" s="167"/>
      <c r="BG949" s="167"/>
      <c r="BH949" s="167"/>
      <c r="BI949" s="167"/>
      <c r="BJ949" s="167"/>
      <c r="BK949" s="167"/>
      <c r="BL949" s="167"/>
      <c r="BM949" s="167"/>
      <c r="BN949" s="167"/>
      <c r="BO949" s="167"/>
      <c r="BP949" s="167"/>
      <c r="BQ949" s="167"/>
      <c r="BR949" s="167"/>
      <c r="BS949" s="167"/>
      <c r="BT949" s="167"/>
      <c r="BU949" s="167"/>
      <c r="BV949" s="167"/>
      <c r="BW949" s="167"/>
      <c r="BX949" s="170"/>
      <c r="BY949" s="170"/>
      <c r="BZ949" s="170"/>
      <c r="CA949" s="170"/>
      <c r="CB949" s="170"/>
      <c r="CC949" s="170"/>
      <c r="CD949" s="170"/>
      <c r="CE949" s="170"/>
      <c r="CF949" s="170"/>
      <c r="CG949" s="171">
        <f t="shared" si="247"/>
        <v>0</v>
      </c>
      <c r="CH949" s="166"/>
      <c r="CI949" s="283"/>
      <c r="CJ949" s="172"/>
      <c r="CK949" s="154"/>
      <c r="CL949" s="154"/>
      <c r="CM949" s="154"/>
      <c r="CN949" s="154"/>
      <c r="CO949" s="154"/>
      <c r="CP949" s="273"/>
      <c r="CQ949" s="250"/>
      <c r="CR949" s="250"/>
      <c r="CS949" s="250"/>
      <c r="CT949" s="250"/>
      <c r="CU949" s="250"/>
      <c r="CV949" s="250"/>
      <c r="CW949" s="250"/>
      <c r="CX949" s="250"/>
      <c r="CY949" s="250" t="str">
        <f t="shared" si="248"/>
        <v/>
      </c>
      <c r="CZ949" s="178" t="str">
        <f t="shared" si="249"/>
        <v/>
      </c>
      <c r="DA949" s="178" t="str">
        <f t="shared" si="250"/>
        <v/>
      </c>
      <c r="DB949" s="243">
        <f t="shared" si="251"/>
        <v>0</v>
      </c>
      <c r="DC949" s="12">
        <f t="shared" si="252"/>
        <v>0</v>
      </c>
      <c r="DD949" s="271" t="str">
        <f t="shared" si="253"/>
        <v/>
      </c>
      <c r="DE949" s="271" t="str">
        <f t="shared" si="254"/>
        <v/>
      </c>
      <c r="DF949" s="167" t="str">
        <f t="shared" si="255"/>
        <v/>
      </c>
      <c r="DG949" s="271" t="str">
        <f t="shared" si="256"/>
        <v/>
      </c>
      <c r="DH949" s="243" t="str">
        <f t="shared" si="257"/>
        <v/>
      </c>
      <c r="DI949" s="281" t="str">
        <f t="shared" si="258"/>
        <v/>
      </c>
      <c r="DJ949" s="184"/>
      <c r="DK949" s="12" t="str">
        <f t="shared" si="259"/>
        <v/>
      </c>
      <c r="DL949" s="184"/>
      <c r="DM949" s="242" t="str">
        <f t="shared" si="260"/>
        <v/>
      </c>
      <c r="DN949" s="250">
        <f t="shared" si="261"/>
        <v>1</v>
      </c>
      <c r="DO949" s="250">
        <f t="shared" si="262"/>
        <v>1</v>
      </c>
      <c r="DP949" s="250">
        <f t="shared" si="263"/>
        <v>1</v>
      </c>
    </row>
    <row r="950" spans="3:120" ht="20.25" customHeight="1" x14ac:dyDescent="0.2">
      <c r="C950" s="282"/>
      <c r="G950" s="183"/>
      <c r="H950" s="271"/>
      <c r="I950" s="271"/>
      <c r="J950" s="271"/>
      <c r="K950" s="271"/>
      <c r="L950" s="185"/>
      <c r="M950" s="186"/>
      <c r="N950" s="187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53"/>
      <c r="Z950" s="153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53"/>
      <c r="AL950" s="153"/>
      <c r="AM950" s="178" t="str">
        <f t="shared" si="242"/>
        <v/>
      </c>
      <c r="AN950" s="178" t="str">
        <f t="shared" si="243"/>
        <v/>
      </c>
      <c r="AO950" s="214" t="str">
        <f t="shared" si="244"/>
        <v/>
      </c>
      <c r="AP950" s="168"/>
      <c r="AQ950" s="169"/>
      <c r="AR950" s="167" t="str">
        <f t="shared" si="245"/>
        <v/>
      </c>
      <c r="AS950" s="167" t="str">
        <f t="shared" si="246"/>
        <v/>
      </c>
      <c r="AT950" s="167"/>
      <c r="AU950" s="167"/>
      <c r="AV950" s="167"/>
      <c r="AW950" s="167"/>
      <c r="AX950" s="167"/>
      <c r="AY950" s="167"/>
      <c r="AZ950" s="167"/>
      <c r="BA950" s="167"/>
      <c r="BB950" s="167"/>
      <c r="BC950" s="167"/>
      <c r="BD950" s="167"/>
      <c r="BE950" s="167"/>
      <c r="BF950" s="167"/>
      <c r="BG950" s="167"/>
      <c r="BH950" s="167"/>
      <c r="BI950" s="167"/>
      <c r="BJ950" s="167"/>
      <c r="BK950" s="167"/>
      <c r="BL950" s="167"/>
      <c r="BM950" s="167"/>
      <c r="BN950" s="167"/>
      <c r="BO950" s="167"/>
      <c r="BP950" s="167"/>
      <c r="BQ950" s="167"/>
      <c r="BR950" s="167"/>
      <c r="BS950" s="167"/>
      <c r="BT950" s="167"/>
      <c r="BU950" s="167"/>
      <c r="BV950" s="167"/>
      <c r="BW950" s="167"/>
      <c r="BX950" s="170"/>
      <c r="BY950" s="170"/>
      <c r="BZ950" s="170"/>
      <c r="CA950" s="170"/>
      <c r="CB950" s="170"/>
      <c r="CC950" s="170"/>
      <c r="CD950" s="170"/>
      <c r="CE950" s="170"/>
      <c r="CF950" s="170"/>
      <c r="CG950" s="171">
        <f t="shared" si="247"/>
        <v>0</v>
      </c>
      <c r="CH950" s="166"/>
      <c r="CI950" s="283"/>
      <c r="CJ950" s="172"/>
      <c r="CK950" s="154"/>
      <c r="CL950" s="154"/>
      <c r="CM950" s="154"/>
      <c r="CN950" s="154"/>
      <c r="CO950" s="154"/>
      <c r="CP950" s="273"/>
      <c r="CQ950" s="250"/>
      <c r="CR950" s="250"/>
      <c r="CS950" s="250"/>
      <c r="CT950" s="250"/>
      <c r="CU950" s="250"/>
      <c r="CV950" s="250"/>
      <c r="CW950" s="250"/>
      <c r="CX950" s="250"/>
      <c r="CY950" s="250" t="str">
        <f t="shared" si="248"/>
        <v/>
      </c>
      <c r="CZ950" s="178" t="str">
        <f t="shared" si="249"/>
        <v/>
      </c>
      <c r="DA950" s="178" t="str">
        <f t="shared" si="250"/>
        <v/>
      </c>
      <c r="DB950" s="243">
        <f t="shared" si="251"/>
        <v>0</v>
      </c>
      <c r="DC950" s="12">
        <f t="shared" si="252"/>
        <v>0</v>
      </c>
      <c r="DD950" s="271" t="str">
        <f t="shared" si="253"/>
        <v/>
      </c>
      <c r="DE950" s="271" t="str">
        <f t="shared" si="254"/>
        <v/>
      </c>
      <c r="DF950" s="167" t="str">
        <f t="shared" si="255"/>
        <v/>
      </c>
      <c r="DG950" s="271" t="str">
        <f t="shared" si="256"/>
        <v/>
      </c>
      <c r="DH950" s="243" t="str">
        <f t="shared" si="257"/>
        <v/>
      </c>
      <c r="DI950" s="281" t="str">
        <f t="shared" si="258"/>
        <v/>
      </c>
      <c r="DJ950" s="184"/>
      <c r="DK950" s="12" t="str">
        <f t="shared" si="259"/>
        <v/>
      </c>
      <c r="DL950" s="184"/>
      <c r="DM950" s="242" t="str">
        <f t="shared" si="260"/>
        <v/>
      </c>
      <c r="DN950" s="250">
        <f t="shared" si="261"/>
        <v>1</v>
      </c>
      <c r="DO950" s="250">
        <f t="shared" si="262"/>
        <v>1</v>
      </c>
      <c r="DP950" s="250">
        <f t="shared" si="263"/>
        <v>1</v>
      </c>
    </row>
    <row r="951" spans="3:120" ht="20.25" customHeight="1" x14ac:dyDescent="0.2">
      <c r="C951" s="282"/>
      <c r="G951" s="183"/>
      <c r="H951" s="271"/>
      <c r="I951" s="271"/>
      <c r="J951" s="271"/>
      <c r="K951" s="271"/>
      <c r="L951" s="185"/>
      <c r="M951" s="186"/>
      <c r="N951" s="187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53"/>
      <c r="Z951" s="153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53"/>
      <c r="AL951" s="153"/>
      <c r="AM951" s="178" t="str">
        <f t="shared" si="242"/>
        <v/>
      </c>
      <c r="AN951" s="178" t="str">
        <f t="shared" si="243"/>
        <v/>
      </c>
      <c r="AO951" s="214" t="str">
        <f t="shared" si="244"/>
        <v/>
      </c>
      <c r="AP951" s="168"/>
      <c r="AQ951" s="169"/>
      <c r="AR951" s="167" t="str">
        <f t="shared" si="245"/>
        <v/>
      </c>
      <c r="AS951" s="167" t="str">
        <f t="shared" si="246"/>
        <v/>
      </c>
      <c r="AT951" s="167"/>
      <c r="AU951" s="167"/>
      <c r="AV951" s="167"/>
      <c r="AW951" s="167"/>
      <c r="AX951" s="167"/>
      <c r="AY951" s="167"/>
      <c r="AZ951" s="167"/>
      <c r="BA951" s="167"/>
      <c r="BB951" s="167"/>
      <c r="BC951" s="167"/>
      <c r="BD951" s="167"/>
      <c r="BE951" s="167"/>
      <c r="BF951" s="167"/>
      <c r="BG951" s="167"/>
      <c r="BH951" s="167"/>
      <c r="BI951" s="167"/>
      <c r="BJ951" s="167"/>
      <c r="BK951" s="167"/>
      <c r="BL951" s="167"/>
      <c r="BM951" s="167"/>
      <c r="BN951" s="167"/>
      <c r="BO951" s="167"/>
      <c r="BP951" s="167"/>
      <c r="BQ951" s="167"/>
      <c r="BR951" s="167"/>
      <c r="BS951" s="167"/>
      <c r="BT951" s="167"/>
      <c r="BU951" s="167"/>
      <c r="BV951" s="167"/>
      <c r="BW951" s="167"/>
      <c r="BX951" s="170"/>
      <c r="BY951" s="170"/>
      <c r="BZ951" s="170"/>
      <c r="CA951" s="170"/>
      <c r="CB951" s="170"/>
      <c r="CC951" s="170"/>
      <c r="CD951" s="170"/>
      <c r="CE951" s="170"/>
      <c r="CF951" s="170"/>
      <c r="CG951" s="171">
        <f t="shared" si="247"/>
        <v>0</v>
      </c>
      <c r="CH951" s="166"/>
      <c r="CI951" s="283"/>
      <c r="CJ951" s="172"/>
      <c r="CK951" s="154"/>
      <c r="CL951" s="154"/>
      <c r="CM951" s="154"/>
      <c r="CN951" s="154"/>
      <c r="CO951" s="154"/>
      <c r="CP951" s="273"/>
      <c r="CQ951" s="250"/>
      <c r="CR951" s="250"/>
      <c r="CS951" s="250"/>
      <c r="CT951" s="250"/>
      <c r="CU951" s="250"/>
      <c r="CV951" s="250"/>
      <c r="CW951" s="250"/>
      <c r="CX951" s="250"/>
      <c r="CY951" s="250" t="str">
        <f t="shared" si="248"/>
        <v/>
      </c>
      <c r="CZ951" s="178" t="str">
        <f t="shared" si="249"/>
        <v/>
      </c>
      <c r="DA951" s="178" t="str">
        <f t="shared" si="250"/>
        <v/>
      </c>
      <c r="DB951" s="243">
        <f t="shared" si="251"/>
        <v>0</v>
      </c>
      <c r="DC951" s="12">
        <f t="shared" si="252"/>
        <v>0</v>
      </c>
      <c r="DD951" s="271" t="str">
        <f t="shared" si="253"/>
        <v/>
      </c>
      <c r="DE951" s="271" t="str">
        <f t="shared" si="254"/>
        <v/>
      </c>
      <c r="DF951" s="167" t="str">
        <f t="shared" si="255"/>
        <v/>
      </c>
      <c r="DG951" s="271" t="str">
        <f t="shared" si="256"/>
        <v/>
      </c>
      <c r="DH951" s="243" t="str">
        <f t="shared" si="257"/>
        <v/>
      </c>
      <c r="DI951" s="281" t="str">
        <f t="shared" si="258"/>
        <v/>
      </c>
      <c r="DJ951" s="184"/>
      <c r="DK951" s="12" t="str">
        <f t="shared" si="259"/>
        <v/>
      </c>
      <c r="DL951" s="184"/>
      <c r="DM951" s="242" t="str">
        <f t="shared" si="260"/>
        <v/>
      </c>
      <c r="DN951" s="250">
        <f t="shared" si="261"/>
        <v>1</v>
      </c>
      <c r="DO951" s="250">
        <f t="shared" si="262"/>
        <v>1</v>
      </c>
      <c r="DP951" s="250">
        <f t="shared" si="263"/>
        <v>1</v>
      </c>
    </row>
    <row r="952" spans="3:120" ht="20.25" customHeight="1" x14ac:dyDescent="0.2">
      <c r="C952" s="282"/>
      <c r="G952" s="183"/>
      <c r="H952" s="271"/>
      <c r="I952" s="271"/>
      <c r="J952" s="271"/>
      <c r="K952" s="271"/>
      <c r="L952" s="185"/>
      <c r="M952" s="186"/>
      <c r="N952" s="187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53"/>
      <c r="Z952" s="153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53"/>
      <c r="AL952" s="153"/>
      <c r="AM952" s="178" t="str">
        <f t="shared" ref="AM952:AM1015" si="264">IFERROR(ROUND(AVERAGE(O952:S952,AA952:AE952),0),"")</f>
        <v/>
      </c>
      <c r="AN952" s="178" t="str">
        <f t="shared" ref="AN952:AN1015" si="265">IFERROR(ROUND(AVERAGE(T952:X952,AF952:AJ952),0),"")</f>
        <v/>
      </c>
      <c r="AO952" s="214" t="str">
        <f t="shared" ref="AO952:AO1015" si="266">IFERROR((AM952-L952)/L952,"")</f>
        <v/>
      </c>
      <c r="AP952" s="168"/>
      <c r="AQ952" s="169"/>
      <c r="AR952" s="167" t="str">
        <f t="shared" ref="AR952:AR1015" si="267">IFERROR(ROUND((3600/AS952*J952),0),"")</f>
        <v/>
      </c>
      <c r="AS952" s="167" t="str">
        <f t="shared" ref="AS952:AS1015" si="268">IFERROR(ROUND(AVERAGE(Y952:Z952,AK952:AL952),0),"")</f>
        <v/>
      </c>
      <c r="AT952" s="167"/>
      <c r="AU952" s="167"/>
      <c r="AV952" s="167"/>
      <c r="AW952" s="167"/>
      <c r="AX952" s="167"/>
      <c r="AY952" s="167"/>
      <c r="AZ952" s="167"/>
      <c r="BA952" s="167"/>
      <c r="BB952" s="167"/>
      <c r="BC952" s="167"/>
      <c r="BD952" s="167"/>
      <c r="BE952" s="167"/>
      <c r="BF952" s="167"/>
      <c r="BG952" s="167"/>
      <c r="BH952" s="167"/>
      <c r="BI952" s="167"/>
      <c r="BJ952" s="167"/>
      <c r="BK952" s="167"/>
      <c r="BL952" s="167"/>
      <c r="BM952" s="167"/>
      <c r="BN952" s="167"/>
      <c r="BO952" s="167"/>
      <c r="BP952" s="167"/>
      <c r="BQ952" s="167"/>
      <c r="BR952" s="167"/>
      <c r="BS952" s="167"/>
      <c r="BT952" s="167"/>
      <c r="BU952" s="167"/>
      <c r="BV952" s="167"/>
      <c r="BW952" s="167"/>
      <c r="BX952" s="170"/>
      <c r="BY952" s="170"/>
      <c r="BZ952" s="170"/>
      <c r="CA952" s="170"/>
      <c r="CB952" s="170"/>
      <c r="CC952" s="170"/>
      <c r="CD952" s="170"/>
      <c r="CE952" s="170"/>
      <c r="CF952" s="170"/>
      <c r="CG952" s="171">
        <f t="shared" ref="CG952:CG1015" si="269">IFERROR(ROUND((SUM(BX952:CF952)),0),"")</f>
        <v>0</v>
      </c>
      <c r="CH952" s="166"/>
      <c r="CI952" s="283"/>
      <c r="CJ952" s="172"/>
      <c r="CK952" s="154"/>
      <c r="CL952" s="154"/>
      <c r="CM952" s="154"/>
      <c r="CN952" s="154"/>
      <c r="CO952" s="154"/>
      <c r="CP952" s="273"/>
      <c r="CQ952" s="250"/>
      <c r="CR952" s="250"/>
      <c r="CS952" s="250"/>
      <c r="CT952" s="250"/>
      <c r="CU952" s="250"/>
      <c r="CV952" s="250"/>
      <c r="CW952" s="250"/>
      <c r="CX952" s="250"/>
      <c r="CY952" s="250" t="str">
        <f t="shared" si="248"/>
        <v/>
      </c>
      <c r="CZ952" s="178" t="str">
        <f t="shared" si="249"/>
        <v/>
      </c>
      <c r="DA952" s="178" t="str">
        <f t="shared" si="250"/>
        <v/>
      </c>
      <c r="DB952" s="243">
        <f t="shared" si="251"/>
        <v>0</v>
      </c>
      <c r="DC952" s="12">
        <f t="shared" si="252"/>
        <v>0</v>
      </c>
      <c r="DD952" s="271" t="str">
        <f t="shared" si="253"/>
        <v/>
      </c>
      <c r="DE952" s="271" t="str">
        <f t="shared" si="254"/>
        <v/>
      </c>
      <c r="DF952" s="167" t="str">
        <f t="shared" si="255"/>
        <v/>
      </c>
      <c r="DG952" s="271" t="str">
        <f t="shared" si="256"/>
        <v/>
      </c>
      <c r="DH952" s="243" t="str">
        <f t="shared" si="257"/>
        <v/>
      </c>
      <c r="DI952" s="281" t="str">
        <f t="shared" si="258"/>
        <v/>
      </c>
      <c r="DJ952" s="184"/>
      <c r="DK952" s="12" t="str">
        <f t="shared" si="259"/>
        <v/>
      </c>
      <c r="DL952" s="184"/>
      <c r="DM952" s="242" t="str">
        <f t="shared" si="260"/>
        <v/>
      </c>
      <c r="DN952" s="250">
        <f t="shared" si="261"/>
        <v>1</v>
      </c>
      <c r="DO952" s="250">
        <f t="shared" si="262"/>
        <v>1</v>
      </c>
      <c r="DP952" s="250">
        <f t="shared" si="263"/>
        <v>1</v>
      </c>
    </row>
    <row r="953" spans="3:120" ht="20.25" customHeight="1" x14ac:dyDescent="0.2">
      <c r="C953" s="282"/>
      <c r="G953" s="183"/>
      <c r="H953" s="271"/>
      <c r="I953" s="271"/>
      <c r="J953" s="271"/>
      <c r="K953" s="271"/>
      <c r="L953" s="185"/>
      <c r="M953" s="186"/>
      <c r="N953" s="187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53"/>
      <c r="Z953" s="153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53"/>
      <c r="AL953" s="153"/>
      <c r="AM953" s="178" t="str">
        <f t="shared" si="264"/>
        <v/>
      </c>
      <c r="AN953" s="178" t="str">
        <f t="shared" si="265"/>
        <v/>
      </c>
      <c r="AO953" s="214" t="str">
        <f t="shared" si="266"/>
        <v/>
      </c>
      <c r="AP953" s="168"/>
      <c r="AQ953" s="169"/>
      <c r="AR953" s="167" t="str">
        <f t="shared" si="267"/>
        <v/>
      </c>
      <c r="AS953" s="167" t="str">
        <f t="shared" si="268"/>
        <v/>
      </c>
      <c r="AT953" s="167"/>
      <c r="AU953" s="167"/>
      <c r="AV953" s="167"/>
      <c r="AW953" s="167"/>
      <c r="AX953" s="167"/>
      <c r="AY953" s="167"/>
      <c r="AZ953" s="167"/>
      <c r="BA953" s="167"/>
      <c r="BB953" s="167"/>
      <c r="BC953" s="167"/>
      <c r="BD953" s="167"/>
      <c r="BE953" s="167"/>
      <c r="BF953" s="167"/>
      <c r="BG953" s="167"/>
      <c r="BH953" s="167"/>
      <c r="BI953" s="167"/>
      <c r="BJ953" s="167"/>
      <c r="BK953" s="167"/>
      <c r="BL953" s="167"/>
      <c r="BM953" s="167"/>
      <c r="BN953" s="167"/>
      <c r="BO953" s="167"/>
      <c r="BP953" s="167"/>
      <c r="BQ953" s="167"/>
      <c r="BR953" s="167"/>
      <c r="BS953" s="167"/>
      <c r="BT953" s="167"/>
      <c r="BU953" s="167"/>
      <c r="BV953" s="167"/>
      <c r="BW953" s="167"/>
      <c r="BX953" s="170"/>
      <c r="BY953" s="170"/>
      <c r="BZ953" s="170"/>
      <c r="CA953" s="170"/>
      <c r="CB953" s="170"/>
      <c r="CC953" s="170"/>
      <c r="CD953" s="170"/>
      <c r="CE953" s="170"/>
      <c r="CF953" s="170"/>
      <c r="CG953" s="171">
        <f t="shared" si="269"/>
        <v>0</v>
      </c>
      <c r="CH953" s="166"/>
      <c r="CI953" s="283"/>
      <c r="CJ953" s="172"/>
      <c r="CK953" s="154"/>
      <c r="CL953" s="154"/>
      <c r="CM953" s="154"/>
      <c r="CN953" s="154"/>
      <c r="CO953" s="154"/>
      <c r="CP953" s="273"/>
      <c r="CQ953" s="250"/>
      <c r="CR953" s="250"/>
      <c r="CS953" s="250"/>
      <c r="CT953" s="250"/>
      <c r="CU953" s="250"/>
      <c r="CV953" s="250"/>
      <c r="CW953" s="250"/>
      <c r="CX953" s="250"/>
      <c r="CY953" s="250" t="str">
        <f t="shared" si="248"/>
        <v/>
      </c>
      <c r="CZ953" s="178" t="str">
        <f t="shared" si="249"/>
        <v/>
      </c>
      <c r="DA953" s="178" t="str">
        <f t="shared" si="250"/>
        <v/>
      </c>
      <c r="DB953" s="243">
        <f t="shared" si="251"/>
        <v>0</v>
      </c>
      <c r="DC953" s="12">
        <f t="shared" si="252"/>
        <v>0</v>
      </c>
      <c r="DD953" s="271" t="str">
        <f t="shared" si="253"/>
        <v/>
      </c>
      <c r="DE953" s="271" t="str">
        <f t="shared" si="254"/>
        <v/>
      </c>
      <c r="DF953" s="167" t="str">
        <f t="shared" si="255"/>
        <v/>
      </c>
      <c r="DG953" s="271" t="str">
        <f t="shared" si="256"/>
        <v/>
      </c>
      <c r="DH953" s="243" t="str">
        <f t="shared" si="257"/>
        <v/>
      </c>
      <c r="DI953" s="281" t="str">
        <f t="shared" si="258"/>
        <v/>
      </c>
      <c r="DJ953" s="184"/>
      <c r="DK953" s="12" t="str">
        <f t="shared" si="259"/>
        <v/>
      </c>
      <c r="DL953" s="184"/>
      <c r="DM953" s="242" t="str">
        <f t="shared" si="260"/>
        <v/>
      </c>
      <c r="DN953" s="250">
        <f t="shared" si="261"/>
        <v>1</v>
      </c>
      <c r="DO953" s="250">
        <f t="shared" si="262"/>
        <v>1</v>
      </c>
      <c r="DP953" s="250">
        <f t="shared" si="263"/>
        <v>1</v>
      </c>
    </row>
    <row r="954" spans="3:120" ht="20.25" customHeight="1" x14ac:dyDescent="0.2">
      <c r="C954" s="282"/>
      <c r="G954" s="183"/>
      <c r="H954" s="271"/>
      <c r="I954" s="271"/>
      <c r="J954" s="271"/>
      <c r="K954" s="271"/>
      <c r="L954" s="185"/>
      <c r="M954" s="186"/>
      <c r="N954" s="187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53"/>
      <c r="Z954" s="153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53"/>
      <c r="AL954" s="153"/>
      <c r="AM954" s="178" t="str">
        <f t="shared" si="264"/>
        <v/>
      </c>
      <c r="AN954" s="178" t="str">
        <f t="shared" si="265"/>
        <v/>
      </c>
      <c r="AO954" s="214" t="str">
        <f t="shared" si="266"/>
        <v/>
      </c>
      <c r="AP954" s="168"/>
      <c r="AQ954" s="169"/>
      <c r="AR954" s="167" t="str">
        <f t="shared" si="267"/>
        <v/>
      </c>
      <c r="AS954" s="167" t="str">
        <f t="shared" si="268"/>
        <v/>
      </c>
      <c r="AT954" s="167"/>
      <c r="AU954" s="167"/>
      <c r="AV954" s="167"/>
      <c r="AW954" s="167"/>
      <c r="AX954" s="167"/>
      <c r="AY954" s="167"/>
      <c r="AZ954" s="167"/>
      <c r="BA954" s="167"/>
      <c r="BB954" s="167"/>
      <c r="BC954" s="167"/>
      <c r="BD954" s="167"/>
      <c r="BE954" s="167"/>
      <c r="BF954" s="167"/>
      <c r="BG954" s="167"/>
      <c r="BH954" s="167"/>
      <c r="BI954" s="167"/>
      <c r="BJ954" s="167"/>
      <c r="BK954" s="167"/>
      <c r="BL954" s="167"/>
      <c r="BM954" s="167"/>
      <c r="BN954" s="167"/>
      <c r="BO954" s="167"/>
      <c r="BP954" s="167"/>
      <c r="BQ954" s="167"/>
      <c r="BR954" s="167"/>
      <c r="BS954" s="167"/>
      <c r="BT954" s="167"/>
      <c r="BU954" s="167"/>
      <c r="BV954" s="167"/>
      <c r="BW954" s="167"/>
      <c r="BX954" s="170"/>
      <c r="BY954" s="170"/>
      <c r="BZ954" s="170"/>
      <c r="CA954" s="170"/>
      <c r="CB954" s="170"/>
      <c r="CC954" s="170"/>
      <c r="CD954" s="170"/>
      <c r="CE954" s="170"/>
      <c r="CF954" s="170"/>
      <c r="CG954" s="171">
        <f t="shared" si="269"/>
        <v>0</v>
      </c>
      <c r="CH954" s="166"/>
      <c r="CI954" s="283"/>
      <c r="CJ954" s="172"/>
      <c r="CK954" s="154"/>
      <c r="CL954" s="154"/>
      <c r="CM954" s="154"/>
      <c r="CN954" s="154"/>
      <c r="CO954" s="154"/>
      <c r="CP954" s="273"/>
      <c r="CQ954" s="250"/>
      <c r="CR954" s="250"/>
      <c r="CS954" s="250"/>
      <c r="CT954" s="250"/>
      <c r="CU954" s="250"/>
      <c r="CV954" s="250"/>
      <c r="CW954" s="250"/>
      <c r="CX954" s="250"/>
      <c r="CY954" s="250" t="str">
        <f t="shared" si="248"/>
        <v/>
      </c>
      <c r="CZ954" s="178" t="str">
        <f t="shared" si="249"/>
        <v/>
      </c>
      <c r="DA954" s="178" t="str">
        <f t="shared" si="250"/>
        <v/>
      </c>
      <c r="DB954" s="243">
        <f t="shared" si="251"/>
        <v>0</v>
      </c>
      <c r="DC954" s="12">
        <f t="shared" si="252"/>
        <v>0</v>
      </c>
      <c r="DD954" s="271" t="str">
        <f t="shared" si="253"/>
        <v/>
      </c>
      <c r="DE954" s="271" t="str">
        <f t="shared" si="254"/>
        <v/>
      </c>
      <c r="DF954" s="167" t="str">
        <f t="shared" si="255"/>
        <v/>
      </c>
      <c r="DG954" s="271" t="str">
        <f t="shared" si="256"/>
        <v/>
      </c>
      <c r="DH954" s="243" t="str">
        <f t="shared" si="257"/>
        <v/>
      </c>
      <c r="DI954" s="281" t="str">
        <f t="shared" si="258"/>
        <v/>
      </c>
      <c r="DJ954" s="184"/>
      <c r="DK954" s="12" t="str">
        <f t="shared" si="259"/>
        <v/>
      </c>
      <c r="DL954" s="184"/>
      <c r="DM954" s="242" t="str">
        <f t="shared" si="260"/>
        <v/>
      </c>
      <c r="DN954" s="250">
        <f t="shared" si="261"/>
        <v>1</v>
      </c>
      <c r="DO954" s="250">
        <f t="shared" si="262"/>
        <v>1</v>
      </c>
      <c r="DP954" s="250">
        <f t="shared" si="263"/>
        <v>1</v>
      </c>
    </row>
    <row r="955" spans="3:120" ht="20.25" customHeight="1" x14ac:dyDescent="0.2">
      <c r="C955" s="282"/>
      <c r="G955" s="183"/>
      <c r="H955" s="271"/>
      <c r="I955" s="271"/>
      <c r="J955" s="271"/>
      <c r="K955" s="271"/>
      <c r="L955" s="185"/>
      <c r="M955" s="186"/>
      <c r="N955" s="187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53"/>
      <c r="Z955" s="153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53"/>
      <c r="AL955" s="153"/>
      <c r="AM955" s="178" t="str">
        <f t="shared" si="264"/>
        <v/>
      </c>
      <c r="AN955" s="178" t="str">
        <f t="shared" si="265"/>
        <v/>
      </c>
      <c r="AO955" s="214" t="str">
        <f t="shared" si="266"/>
        <v/>
      </c>
      <c r="AP955" s="168"/>
      <c r="AQ955" s="169"/>
      <c r="AR955" s="167" t="str">
        <f t="shared" si="267"/>
        <v/>
      </c>
      <c r="AS955" s="167" t="str">
        <f t="shared" si="268"/>
        <v/>
      </c>
      <c r="AT955" s="167"/>
      <c r="AU955" s="167"/>
      <c r="AV955" s="167"/>
      <c r="AW955" s="167"/>
      <c r="AX955" s="167"/>
      <c r="AY955" s="167"/>
      <c r="AZ955" s="167"/>
      <c r="BA955" s="167"/>
      <c r="BB955" s="167"/>
      <c r="BC955" s="167"/>
      <c r="BD955" s="167"/>
      <c r="BE955" s="167"/>
      <c r="BF955" s="167"/>
      <c r="BG955" s="167"/>
      <c r="BH955" s="167"/>
      <c r="BI955" s="167"/>
      <c r="BJ955" s="167"/>
      <c r="BK955" s="167"/>
      <c r="BL955" s="167"/>
      <c r="BM955" s="167"/>
      <c r="BN955" s="167"/>
      <c r="BO955" s="167"/>
      <c r="BP955" s="167"/>
      <c r="BQ955" s="167"/>
      <c r="BR955" s="167"/>
      <c r="BS955" s="167"/>
      <c r="BT955" s="167"/>
      <c r="BU955" s="167"/>
      <c r="BV955" s="167"/>
      <c r="BW955" s="167"/>
      <c r="BX955" s="170"/>
      <c r="BY955" s="170"/>
      <c r="BZ955" s="170"/>
      <c r="CA955" s="170"/>
      <c r="CB955" s="170"/>
      <c r="CC955" s="170"/>
      <c r="CD955" s="170"/>
      <c r="CE955" s="170"/>
      <c r="CF955" s="170"/>
      <c r="CG955" s="171">
        <f t="shared" si="269"/>
        <v>0</v>
      </c>
      <c r="CH955" s="166"/>
      <c r="CI955" s="283"/>
      <c r="CJ955" s="172"/>
      <c r="CK955" s="154"/>
      <c r="CL955" s="154"/>
      <c r="CM955" s="154"/>
      <c r="CN955" s="154"/>
      <c r="CO955" s="154"/>
      <c r="CP955" s="273"/>
      <c r="CQ955" s="250"/>
      <c r="CR955" s="250"/>
      <c r="CS955" s="250"/>
      <c r="CT955" s="250"/>
      <c r="CU955" s="250"/>
      <c r="CV955" s="250"/>
      <c r="CW955" s="250"/>
      <c r="CX955" s="250"/>
      <c r="CY955" s="250" t="str">
        <f t="shared" si="248"/>
        <v/>
      </c>
      <c r="CZ955" s="178" t="str">
        <f t="shared" si="249"/>
        <v/>
      </c>
      <c r="DA955" s="178" t="str">
        <f t="shared" si="250"/>
        <v/>
      </c>
      <c r="DB955" s="243">
        <f t="shared" si="251"/>
        <v>0</v>
      </c>
      <c r="DC955" s="12">
        <f t="shared" si="252"/>
        <v>0</v>
      </c>
      <c r="DD955" s="271" t="str">
        <f t="shared" si="253"/>
        <v/>
      </c>
      <c r="DE955" s="271" t="str">
        <f t="shared" si="254"/>
        <v/>
      </c>
      <c r="DF955" s="167" t="str">
        <f t="shared" si="255"/>
        <v/>
      </c>
      <c r="DG955" s="271" t="str">
        <f t="shared" si="256"/>
        <v/>
      </c>
      <c r="DH955" s="243" t="str">
        <f t="shared" si="257"/>
        <v/>
      </c>
      <c r="DI955" s="281" t="str">
        <f t="shared" si="258"/>
        <v/>
      </c>
      <c r="DJ955" s="184"/>
      <c r="DK955" s="12" t="str">
        <f t="shared" si="259"/>
        <v/>
      </c>
      <c r="DL955" s="184"/>
      <c r="DM955" s="242" t="str">
        <f t="shared" si="260"/>
        <v/>
      </c>
      <c r="DN955" s="250">
        <f t="shared" si="261"/>
        <v>1</v>
      </c>
      <c r="DO955" s="250">
        <f t="shared" si="262"/>
        <v>1</v>
      </c>
      <c r="DP955" s="250">
        <f t="shared" si="263"/>
        <v>1</v>
      </c>
    </row>
    <row r="956" spans="3:120" ht="20.25" customHeight="1" x14ac:dyDescent="0.2">
      <c r="C956" s="282"/>
      <c r="G956" s="183"/>
      <c r="H956" s="271"/>
      <c r="I956" s="271"/>
      <c r="J956" s="271"/>
      <c r="K956" s="271"/>
      <c r="L956" s="185"/>
      <c r="M956" s="186"/>
      <c r="N956" s="187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53"/>
      <c r="Z956" s="153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53"/>
      <c r="AL956" s="153"/>
      <c r="AM956" s="178" t="str">
        <f t="shared" si="264"/>
        <v/>
      </c>
      <c r="AN956" s="178" t="str">
        <f t="shared" si="265"/>
        <v/>
      </c>
      <c r="AO956" s="214" t="str">
        <f t="shared" si="266"/>
        <v/>
      </c>
      <c r="AP956" s="168"/>
      <c r="AQ956" s="169"/>
      <c r="AR956" s="167" t="str">
        <f t="shared" si="267"/>
        <v/>
      </c>
      <c r="AS956" s="167" t="str">
        <f t="shared" si="268"/>
        <v/>
      </c>
      <c r="AT956" s="167"/>
      <c r="AU956" s="167"/>
      <c r="AV956" s="167"/>
      <c r="AW956" s="167"/>
      <c r="AX956" s="167"/>
      <c r="AY956" s="167"/>
      <c r="AZ956" s="167"/>
      <c r="BA956" s="167"/>
      <c r="BB956" s="167"/>
      <c r="BC956" s="167"/>
      <c r="BD956" s="167"/>
      <c r="BE956" s="167"/>
      <c r="BF956" s="167"/>
      <c r="BG956" s="167"/>
      <c r="BH956" s="167"/>
      <c r="BI956" s="167"/>
      <c r="BJ956" s="167"/>
      <c r="BK956" s="167"/>
      <c r="BL956" s="167"/>
      <c r="BM956" s="167"/>
      <c r="BN956" s="167"/>
      <c r="BO956" s="167"/>
      <c r="BP956" s="167"/>
      <c r="BQ956" s="167"/>
      <c r="BR956" s="167"/>
      <c r="BS956" s="167"/>
      <c r="BT956" s="167"/>
      <c r="BU956" s="167"/>
      <c r="BV956" s="167"/>
      <c r="BW956" s="167"/>
      <c r="BX956" s="170"/>
      <c r="BY956" s="170"/>
      <c r="BZ956" s="170"/>
      <c r="CA956" s="170"/>
      <c r="CB956" s="170"/>
      <c r="CC956" s="170"/>
      <c r="CD956" s="170"/>
      <c r="CE956" s="170"/>
      <c r="CF956" s="170"/>
      <c r="CG956" s="171">
        <f t="shared" si="269"/>
        <v>0</v>
      </c>
      <c r="CH956" s="166"/>
      <c r="CI956" s="283"/>
      <c r="CJ956" s="172"/>
      <c r="CK956" s="154"/>
      <c r="CL956" s="154"/>
      <c r="CM956" s="154"/>
      <c r="CN956" s="154"/>
      <c r="CO956" s="154"/>
      <c r="CP956" s="273"/>
      <c r="CQ956" s="250"/>
      <c r="CR956" s="250"/>
      <c r="CS956" s="250"/>
      <c r="CT956" s="250"/>
      <c r="CU956" s="250"/>
      <c r="CV956" s="250"/>
      <c r="CW956" s="250"/>
      <c r="CX956" s="250"/>
      <c r="CY956" s="250" t="str">
        <f t="shared" si="248"/>
        <v/>
      </c>
      <c r="CZ956" s="178" t="str">
        <f t="shared" si="249"/>
        <v/>
      </c>
      <c r="DA956" s="178" t="str">
        <f t="shared" si="250"/>
        <v/>
      </c>
      <c r="DB956" s="243">
        <f t="shared" si="251"/>
        <v>0</v>
      </c>
      <c r="DC956" s="12">
        <f t="shared" si="252"/>
        <v>0</v>
      </c>
      <c r="DD956" s="271" t="str">
        <f t="shared" si="253"/>
        <v/>
      </c>
      <c r="DE956" s="271" t="str">
        <f t="shared" si="254"/>
        <v/>
      </c>
      <c r="DF956" s="167" t="str">
        <f t="shared" si="255"/>
        <v/>
      </c>
      <c r="DG956" s="271" t="str">
        <f t="shared" si="256"/>
        <v/>
      </c>
      <c r="DH956" s="243" t="str">
        <f t="shared" si="257"/>
        <v/>
      </c>
      <c r="DI956" s="281" t="str">
        <f t="shared" si="258"/>
        <v/>
      </c>
      <c r="DJ956" s="184"/>
      <c r="DK956" s="12" t="str">
        <f t="shared" si="259"/>
        <v/>
      </c>
      <c r="DL956" s="184"/>
      <c r="DM956" s="242" t="str">
        <f t="shared" si="260"/>
        <v/>
      </c>
      <c r="DN956" s="250">
        <f t="shared" si="261"/>
        <v>1</v>
      </c>
      <c r="DO956" s="250">
        <f t="shared" si="262"/>
        <v>1</v>
      </c>
      <c r="DP956" s="250">
        <f t="shared" si="263"/>
        <v>1</v>
      </c>
    </row>
    <row r="957" spans="3:120" ht="20.25" customHeight="1" x14ac:dyDescent="0.2">
      <c r="C957" s="282"/>
      <c r="G957" s="183"/>
      <c r="H957" s="271"/>
      <c r="I957" s="271"/>
      <c r="J957" s="271"/>
      <c r="K957" s="271"/>
      <c r="L957" s="185"/>
      <c r="M957" s="186"/>
      <c r="N957" s="187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53"/>
      <c r="Z957" s="153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53"/>
      <c r="AL957" s="153"/>
      <c r="AM957" s="178" t="str">
        <f t="shared" si="264"/>
        <v/>
      </c>
      <c r="AN957" s="178" t="str">
        <f t="shared" si="265"/>
        <v/>
      </c>
      <c r="AO957" s="214" t="str">
        <f t="shared" si="266"/>
        <v/>
      </c>
      <c r="AP957" s="168"/>
      <c r="AQ957" s="169"/>
      <c r="AR957" s="167" t="str">
        <f t="shared" si="267"/>
        <v/>
      </c>
      <c r="AS957" s="167" t="str">
        <f t="shared" si="268"/>
        <v/>
      </c>
      <c r="AT957" s="167"/>
      <c r="AU957" s="167"/>
      <c r="AV957" s="167"/>
      <c r="AW957" s="167"/>
      <c r="AX957" s="167"/>
      <c r="AY957" s="167"/>
      <c r="AZ957" s="167"/>
      <c r="BA957" s="167"/>
      <c r="BB957" s="167"/>
      <c r="BC957" s="167"/>
      <c r="BD957" s="167"/>
      <c r="BE957" s="167"/>
      <c r="BF957" s="167"/>
      <c r="BG957" s="167"/>
      <c r="BH957" s="167"/>
      <c r="BI957" s="167"/>
      <c r="BJ957" s="167"/>
      <c r="BK957" s="167"/>
      <c r="BL957" s="167"/>
      <c r="BM957" s="167"/>
      <c r="BN957" s="167"/>
      <c r="BO957" s="167"/>
      <c r="BP957" s="167"/>
      <c r="BQ957" s="167"/>
      <c r="BR957" s="167"/>
      <c r="BS957" s="167"/>
      <c r="BT957" s="167"/>
      <c r="BU957" s="167"/>
      <c r="BV957" s="167"/>
      <c r="BW957" s="167"/>
      <c r="BX957" s="170"/>
      <c r="BY957" s="170"/>
      <c r="BZ957" s="170"/>
      <c r="CA957" s="170"/>
      <c r="CB957" s="170"/>
      <c r="CC957" s="170"/>
      <c r="CD957" s="170"/>
      <c r="CE957" s="170"/>
      <c r="CF957" s="170"/>
      <c r="CG957" s="171">
        <f t="shared" si="269"/>
        <v>0</v>
      </c>
      <c r="CH957" s="166"/>
      <c r="CI957" s="283"/>
      <c r="CJ957" s="172"/>
      <c r="CK957" s="154"/>
      <c r="CL957" s="154"/>
      <c r="CM957" s="154"/>
      <c r="CN957" s="154"/>
      <c r="CO957" s="154"/>
      <c r="CP957" s="273"/>
      <c r="CQ957" s="250"/>
      <c r="CR957" s="250"/>
      <c r="CS957" s="250"/>
      <c r="CT957" s="250"/>
      <c r="CU957" s="250"/>
      <c r="CV957" s="250"/>
      <c r="CW957" s="250"/>
      <c r="CX957" s="250"/>
      <c r="CY957" s="250" t="str">
        <f t="shared" si="248"/>
        <v/>
      </c>
      <c r="CZ957" s="178" t="str">
        <f t="shared" si="249"/>
        <v/>
      </c>
      <c r="DA957" s="178" t="str">
        <f t="shared" si="250"/>
        <v/>
      </c>
      <c r="DB957" s="243">
        <f t="shared" si="251"/>
        <v>0</v>
      </c>
      <c r="DC957" s="12">
        <f t="shared" si="252"/>
        <v>0</v>
      </c>
      <c r="DD957" s="271" t="str">
        <f t="shared" si="253"/>
        <v/>
      </c>
      <c r="DE957" s="271" t="str">
        <f t="shared" si="254"/>
        <v/>
      </c>
      <c r="DF957" s="167" t="str">
        <f t="shared" si="255"/>
        <v/>
      </c>
      <c r="DG957" s="271" t="str">
        <f t="shared" si="256"/>
        <v/>
      </c>
      <c r="DH957" s="243" t="str">
        <f t="shared" si="257"/>
        <v/>
      </c>
      <c r="DI957" s="281" t="str">
        <f t="shared" si="258"/>
        <v/>
      </c>
      <c r="DJ957" s="184"/>
      <c r="DK957" s="12" t="str">
        <f t="shared" si="259"/>
        <v/>
      </c>
      <c r="DL957" s="184"/>
      <c r="DM957" s="242" t="str">
        <f t="shared" si="260"/>
        <v/>
      </c>
      <c r="DN957" s="250">
        <f t="shared" si="261"/>
        <v>1</v>
      </c>
      <c r="DO957" s="250">
        <f t="shared" si="262"/>
        <v>1</v>
      </c>
      <c r="DP957" s="250">
        <f t="shared" si="263"/>
        <v>1</v>
      </c>
    </row>
    <row r="958" spans="3:120" ht="20.25" customHeight="1" x14ac:dyDescent="0.2">
      <c r="C958" s="282"/>
      <c r="G958" s="183"/>
      <c r="H958" s="271"/>
      <c r="I958" s="271"/>
      <c r="J958" s="271"/>
      <c r="K958" s="271"/>
      <c r="L958" s="185"/>
      <c r="M958" s="186"/>
      <c r="N958" s="187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53"/>
      <c r="Z958" s="153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53"/>
      <c r="AL958" s="153"/>
      <c r="AM958" s="178" t="str">
        <f t="shared" si="264"/>
        <v/>
      </c>
      <c r="AN958" s="178" t="str">
        <f t="shared" si="265"/>
        <v/>
      </c>
      <c r="AO958" s="214" t="str">
        <f t="shared" si="266"/>
        <v/>
      </c>
      <c r="AP958" s="168"/>
      <c r="AQ958" s="169"/>
      <c r="AR958" s="167" t="str">
        <f t="shared" si="267"/>
        <v/>
      </c>
      <c r="AS958" s="167" t="str">
        <f t="shared" si="268"/>
        <v/>
      </c>
      <c r="AT958" s="167"/>
      <c r="AU958" s="167"/>
      <c r="AV958" s="167"/>
      <c r="AW958" s="167"/>
      <c r="AX958" s="167"/>
      <c r="AY958" s="167"/>
      <c r="AZ958" s="167"/>
      <c r="BA958" s="167"/>
      <c r="BB958" s="167"/>
      <c r="BC958" s="167"/>
      <c r="BD958" s="167"/>
      <c r="BE958" s="167"/>
      <c r="BF958" s="167"/>
      <c r="BG958" s="167"/>
      <c r="BH958" s="167"/>
      <c r="BI958" s="167"/>
      <c r="BJ958" s="167"/>
      <c r="BK958" s="167"/>
      <c r="BL958" s="167"/>
      <c r="BM958" s="167"/>
      <c r="BN958" s="167"/>
      <c r="BO958" s="167"/>
      <c r="BP958" s="167"/>
      <c r="BQ958" s="167"/>
      <c r="BR958" s="167"/>
      <c r="BS958" s="167"/>
      <c r="BT958" s="167"/>
      <c r="BU958" s="167"/>
      <c r="BV958" s="167"/>
      <c r="BW958" s="167"/>
      <c r="BX958" s="170"/>
      <c r="BY958" s="170"/>
      <c r="BZ958" s="170"/>
      <c r="CA958" s="170"/>
      <c r="CB958" s="170"/>
      <c r="CC958" s="170"/>
      <c r="CD958" s="170"/>
      <c r="CE958" s="170"/>
      <c r="CF958" s="170"/>
      <c r="CG958" s="171">
        <f t="shared" si="269"/>
        <v>0</v>
      </c>
      <c r="CH958" s="166"/>
      <c r="CI958" s="283"/>
      <c r="CJ958" s="172"/>
      <c r="CK958" s="154"/>
      <c r="CL958" s="154"/>
      <c r="CM958" s="154"/>
      <c r="CN958" s="154"/>
      <c r="CO958" s="154"/>
      <c r="CP958" s="273"/>
      <c r="CQ958" s="250"/>
      <c r="CR958" s="250"/>
      <c r="CS958" s="250"/>
      <c r="CT958" s="250"/>
      <c r="CU958" s="250"/>
      <c r="CV958" s="250"/>
      <c r="CW958" s="250"/>
      <c r="CX958" s="250"/>
      <c r="CY958" s="250" t="str">
        <f t="shared" si="248"/>
        <v/>
      </c>
      <c r="CZ958" s="178" t="str">
        <f t="shared" si="249"/>
        <v/>
      </c>
      <c r="DA958" s="178" t="str">
        <f t="shared" si="250"/>
        <v/>
      </c>
      <c r="DB958" s="243">
        <f t="shared" si="251"/>
        <v>0</v>
      </c>
      <c r="DC958" s="12">
        <f t="shared" si="252"/>
        <v>0</v>
      </c>
      <c r="DD958" s="271" t="str">
        <f t="shared" si="253"/>
        <v/>
      </c>
      <c r="DE958" s="271" t="str">
        <f t="shared" si="254"/>
        <v/>
      </c>
      <c r="DF958" s="167" t="str">
        <f t="shared" si="255"/>
        <v/>
      </c>
      <c r="DG958" s="271" t="str">
        <f t="shared" si="256"/>
        <v/>
      </c>
      <c r="DH958" s="243" t="str">
        <f t="shared" si="257"/>
        <v/>
      </c>
      <c r="DI958" s="281" t="str">
        <f t="shared" si="258"/>
        <v/>
      </c>
      <c r="DJ958" s="184"/>
      <c r="DK958" s="12" t="str">
        <f t="shared" si="259"/>
        <v/>
      </c>
      <c r="DL958" s="184"/>
      <c r="DM958" s="242" t="str">
        <f t="shared" si="260"/>
        <v/>
      </c>
      <c r="DN958" s="250">
        <f t="shared" si="261"/>
        <v>1</v>
      </c>
      <c r="DO958" s="250">
        <f t="shared" si="262"/>
        <v>1</v>
      </c>
      <c r="DP958" s="250">
        <f t="shared" si="263"/>
        <v>1</v>
      </c>
    </row>
    <row r="959" spans="3:120" ht="20.25" customHeight="1" x14ac:dyDescent="0.2">
      <c r="C959" s="282"/>
      <c r="G959" s="183"/>
      <c r="H959" s="271"/>
      <c r="I959" s="271"/>
      <c r="J959" s="271"/>
      <c r="K959" s="271"/>
      <c r="L959" s="185"/>
      <c r="M959" s="186"/>
      <c r="N959" s="187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53"/>
      <c r="Z959" s="153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53"/>
      <c r="AL959" s="153"/>
      <c r="AM959" s="178" t="str">
        <f t="shared" si="264"/>
        <v/>
      </c>
      <c r="AN959" s="178" t="str">
        <f t="shared" si="265"/>
        <v/>
      </c>
      <c r="AO959" s="214" t="str">
        <f t="shared" si="266"/>
        <v/>
      </c>
      <c r="AP959" s="168"/>
      <c r="AQ959" s="169"/>
      <c r="AR959" s="167" t="str">
        <f t="shared" si="267"/>
        <v/>
      </c>
      <c r="AS959" s="167" t="str">
        <f t="shared" si="268"/>
        <v/>
      </c>
      <c r="AT959" s="167"/>
      <c r="AU959" s="167"/>
      <c r="AV959" s="167"/>
      <c r="AW959" s="167"/>
      <c r="AX959" s="167"/>
      <c r="AY959" s="167"/>
      <c r="AZ959" s="167"/>
      <c r="BA959" s="167"/>
      <c r="BB959" s="167"/>
      <c r="BC959" s="167"/>
      <c r="BD959" s="167"/>
      <c r="BE959" s="167"/>
      <c r="BF959" s="167"/>
      <c r="BG959" s="167"/>
      <c r="BH959" s="167"/>
      <c r="BI959" s="167"/>
      <c r="BJ959" s="167"/>
      <c r="BK959" s="167"/>
      <c r="BL959" s="167"/>
      <c r="BM959" s="167"/>
      <c r="BN959" s="167"/>
      <c r="BO959" s="167"/>
      <c r="BP959" s="167"/>
      <c r="BQ959" s="167"/>
      <c r="BR959" s="167"/>
      <c r="BS959" s="167"/>
      <c r="BT959" s="167"/>
      <c r="BU959" s="167"/>
      <c r="BV959" s="167"/>
      <c r="BW959" s="167"/>
      <c r="BX959" s="170"/>
      <c r="BY959" s="170"/>
      <c r="BZ959" s="170"/>
      <c r="CA959" s="170"/>
      <c r="CB959" s="170"/>
      <c r="CC959" s="170"/>
      <c r="CD959" s="170"/>
      <c r="CE959" s="170"/>
      <c r="CF959" s="170"/>
      <c r="CG959" s="171">
        <f t="shared" si="269"/>
        <v>0</v>
      </c>
      <c r="CH959" s="166"/>
      <c r="CI959" s="283"/>
      <c r="CJ959" s="172"/>
      <c r="CK959" s="154"/>
      <c r="CL959" s="154"/>
      <c r="CM959" s="154"/>
      <c r="CN959" s="154"/>
      <c r="CO959" s="154"/>
      <c r="CP959" s="273"/>
      <c r="CQ959" s="250"/>
      <c r="CR959" s="250"/>
      <c r="CS959" s="250"/>
      <c r="CT959" s="250"/>
      <c r="CU959" s="250"/>
      <c r="CV959" s="250"/>
      <c r="CW959" s="250"/>
      <c r="CX959" s="250"/>
      <c r="CY959" s="250" t="str">
        <f t="shared" si="248"/>
        <v/>
      </c>
      <c r="CZ959" s="178" t="str">
        <f t="shared" si="249"/>
        <v/>
      </c>
      <c r="DA959" s="178" t="str">
        <f t="shared" si="250"/>
        <v/>
      </c>
      <c r="DB959" s="243">
        <f t="shared" si="251"/>
        <v>0</v>
      </c>
      <c r="DC959" s="12">
        <f t="shared" si="252"/>
        <v>0</v>
      </c>
      <c r="DD959" s="271" t="str">
        <f t="shared" si="253"/>
        <v/>
      </c>
      <c r="DE959" s="271" t="str">
        <f t="shared" si="254"/>
        <v/>
      </c>
      <c r="DF959" s="167" t="str">
        <f t="shared" si="255"/>
        <v/>
      </c>
      <c r="DG959" s="271" t="str">
        <f t="shared" si="256"/>
        <v/>
      </c>
      <c r="DH959" s="243" t="str">
        <f t="shared" si="257"/>
        <v/>
      </c>
      <c r="DI959" s="281" t="str">
        <f t="shared" si="258"/>
        <v/>
      </c>
      <c r="DJ959" s="184"/>
      <c r="DK959" s="12" t="str">
        <f t="shared" si="259"/>
        <v/>
      </c>
      <c r="DL959" s="184"/>
      <c r="DM959" s="242" t="str">
        <f t="shared" si="260"/>
        <v/>
      </c>
      <c r="DN959" s="250">
        <f t="shared" si="261"/>
        <v>1</v>
      </c>
      <c r="DO959" s="250">
        <f t="shared" si="262"/>
        <v>1</v>
      </c>
      <c r="DP959" s="250">
        <f t="shared" si="263"/>
        <v>1</v>
      </c>
    </row>
    <row r="960" spans="3:120" ht="20.25" customHeight="1" x14ac:dyDescent="0.2">
      <c r="C960" s="282"/>
      <c r="G960" s="183"/>
      <c r="H960" s="271"/>
      <c r="I960" s="271"/>
      <c r="J960" s="271"/>
      <c r="K960" s="271"/>
      <c r="L960" s="185"/>
      <c r="M960" s="186"/>
      <c r="N960" s="187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53"/>
      <c r="Z960" s="153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53"/>
      <c r="AL960" s="153"/>
      <c r="AM960" s="178" t="str">
        <f t="shared" si="264"/>
        <v/>
      </c>
      <c r="AN960" s="178" t="str">
        <f t="shared" si="265"/>
        <v/>
      </c>
      <c r="AO960" s="214" t="str">
        <f t="shared" si="266"/>
        <v/>
      </c>
      <c r="AP960" s="168"/>
      <c r="AQ960" s="169"/>
      <c r="AR960" s="167" t="str">
        <f t="shared" si="267"/>
        <v/>
      </c>
      <c r="AS960" s="167" t="str">
        <f t="shared" si="268"/>
        <v/>
      </c>
      <c r="AT960" s="167"/>
      <c r="AU960" s="167"/>
      <c r="AV960" s="167"/>
      <c r="AW960" s="167"/>
      <c r="AX960" s="167"/>
      <c r="AY960" s="167"/>
      <c r="AZ960" s="167"/>
      <c r="BA960" s="167"/>
      <c r="BB960" s="167"/>
      <c r="BC960" s="167"/>
      <c r="BD960" s="167"/>
      <c r="BE960" s="167"/>
      <c r="BF960" s="167"/>
      <c r="BG960" s="167"/>
      <c r="BH960" s="167"/>
      <c r="BI960" s="167"/>
      <c r="BJ960" s="167"/>
      <c r="BK960" s="167"/>
      <c r="BL960" s="167"/>
      <c r="BM960" s="167"/>
      <c r="BN960" s="167"/>
      <c r="BO960" s="167"/>
      <c r="BP960" s="167"/>
      <c r="BQ960" s="167"/>
      <c r="BR960" s="167"/>
      <c r="BS960" s="167"/>
      <c r="BT960" s="167"/>
      <c r="BU960" s="167"/>
      <c r="BV960" s="167"/>
      <c r="BW960" s="167"/>
      <c r="BX960" s="170"/>
      <c r="BY960" s="170"/>
      <c r="BZ960" s="170"/>
      <c r="CA960" s="170"/>
      <c r="CB960" s="170"/>
      <c r="CC960" s="170"/>
      <c r="CD960" s="170"/>
      <c r="CE960" s="170"/>
      <c r="CF960" s="170"/>
      <c r="CG960" s="171">
        <f t="shared" si="269"/>
        <v>0</v>
      </c>
      <c r="CH960" s="166"/>
      <c r="CI960" s="283"/>
      <c r="CJ960" s="172"/>
      <c r="CK960" s="154"/>
      <c r="CL960" s="154"/>
      <c r="CM960" s="154"/>
      <c r="CN960" s="154"/>
      <c r="CO960" s="154"/>
      <c r="CP960" s="273"/>
      <c r="CQ960" s="250"/>
      <c r="CR960" s="250"/>
      <c r="CS960" s="250"/>
      <c r="CT960" s="250"/>
      <c r="CU960" s="250"/>
      <c r="CV960" s="250"/>
      <c r="CW960" s="250"/>
      <c r="CX960" s="250"/>
      <c r="CY960" s="250" t="str">
        <f t="shared" si="248"/>
        <v/>
      </c>
      <c r="CZ960" s="178" t="str">
        <f t="shared" si="249"/>
        <v/>
      </c>
      <c r="DA960" s="178" t="str">
        <f t="shared" si="250"/>
        <v/>
      </c>
      <c r="DB960" s="243">
        <f t="shared" si="251"/>
        <v>0</v>
      </c>
      <c r="DC960" s="12">
        <f t="shared" si="252"/>
        <v>0</v>
      </c>
      <c r="DD960" s="271" t="str">
        <f t="shared" si="253"/>
        <v/>
      </c>
      <c r="DE960" s="271" t="str">
        <f t="shared" si="254"/>
        <v/>
      </c>
      <c r="DF960" s="167" t="str">
        <f t="shared" si="255"/>
        <v/>
      </c>
      <c r="DG960" s="271" t="str">
        <f t="shared" si="256"/>
        <v/>
      </c>
      <c r="DH960" s="243" t="str">
        <f t="shared" si="257"/>
        <v/>
      </c>
      <c r="DI960" s="281" t="str">
        <f t="shared" si="258"/>
        <v/>
      </c>
      <c r="DJ960" s="184"/>
      <c r="DK960" s="12" t="str">
        <f t="shared" si="259"/>
        <v/>
      </c>
      <c r="DL960" s="184"/>
      <c r="DM960" s="242" t="str">
        <f t="shared" si="260"/>
        <v/>
      </c>
      <c r="DN960" s="250">
        <f t="shared" si="261"/>
        <v>1</v>
      </c>
      <c r="DO960" s="250">
        <f t="shared" si="262"/>
        <v>1</v>
      </c>
      <c r="DP960" s="250">
        <f t="shared" si="263"/>
        <v>1</v>
      </c>
    </row>
    <row r="961" spans="3:120" ht="20.25" customHeight="1" x14ac:dyDescent="0.2">
      <c r="C961" s="282"/>
      <c r="G961" s="183"/>
      <c r="H961" s="271"/>
      <c r="I961" s="271"/>
      <c r="J961" s="271"/>
      <c r="K961" s="271"/>
      <c r="L961" s="185"/>
      <c r="M961" s="186"/>
      <c r="N961" s="187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53"/>
      <c r="Z961" s="153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53"/>
      <c r="AL961" s="153"/>
      <c r="AM961" s="178" t="str">
        <f t="shared" si="264"/>
        <v/>
      </c>
      <c r="AN961" s="178" t="str">
        <f t="shared" si="265"/>
        <v/>
      </c>
      <c r="AO961" s="214" t="str">
        <f t="shared" si="266"/>
        <v/>
      </c>
      <c r="AP961" s="168"/>
      <c r="AQ961" s="169"/>
      <c r="AR961" s="167" t="str">
        <f t="shared" si="267"/>
        <v/>
      </c>
      <c r="AS961" s="167" t="str">
        <f t="shared" si="268"/>
        <v/>
      </c>
      <c r="AT961" s="167"/>
      <c r="AU961" s="167"/>
      <c r="AV961" s="167"/>
      <c r="AW961" s="167"/>
      <c r="AX961" s="167"/>
      <c r="AY961" s="167"/>
      <c r="AZ961" s="167"/>
      <c r="BA961" s="167"/>
      <c r="BB961" s="167"/>
      <c r="BC961" s="167"/>
      <c r="BD961" s="167"/>
      <c r="BE961" s="167"/>
      <c r="BF961" s="167"/>
      <c r="BG961" s="167"/>
      <c r="BH961" s="167"/>
      <c r="BI961" s="167"/>
      <c r="BJ961" s="167"/>
      <c r="BK961" s="167"/>
      <c r="BL961" s="167"/>
      <c r="BM961" s="167"/>
      <c r="BN961" s="167"/>
      <c r="BO961" s="167"/>
      <c r="BP961" s="167"/>
      <c r="BQ961" s="167"/>
      <c r="BR961" s="167"/>
      <c r="BS961" s="167"/>
      <c r="BT961" s="167"/>
      <c r="BU961" s="167"/>
      <c r="BV961" s="167"/>
      <c r="BW961" s="167"/>
      <c r="BX961" s="170"/>
      <c r="BY961" s="170"/>
      <c r="BZ961" s="170"/>
      <c r="CA961" s="170"/>
      <c r="CB961" s="170"/>
      <c r="CC961" s="170"/>
      <c r="CD961" s="170"/>
      <c r="CE961" s="170"/>
      <c r="CF961" s="170"/>
      <c r="CG961" s="171">
        <f t="shared" si="269"/>
        <v>0</v>
      </c>
      <c r="CH961" s="166"/>
      <c r="CI961" s="283"/>
      <c r="CJ961" s="172"/>
      <c r="CK961" s="154"/>
      <c r="CL961" s="154"/>
      <c r="CM961" s="154"/>
      <c r="CN961" s="154"/>
      <c r="CO961" s="154"/>
      <c r="CP961" s="273"/>
      <c r="CQ961" s="250"/>
      <c r="CR961" s="250"/>
      <c r="CS961" s="250"/>
      <c r="CT961" s="250"/>
      <c r="CU961" s="250"/>
      <c r="CV961" s="250"/>
      <c r="CW961" s="250"/>
      <c r="CX961" s="250"/>
      <c r="CY961" s="250" t="str">
        <f t="shared" si="248"/>
        <v/>
      </c>
      <c r="CZ961" s="178" t="str">
        <f t="shared" si="249"/>
        <v/>
      </c>
      <c r="DA961" s="178" t="str">
        <f t="shared" si="250"/>
        <v/>
      </c>
      <c r="DB961" s="243">
        <f t="shared" si="251"/>
        <v>0</v>
      </c>
      <c r="DC961" s="12">
        <f t="shared" si="252"/>
        <v>0</v>
      </c>
      <c r="DD961" s="271" t="str">
        <f t="shared" si="253"/>
        <v/>
      </c>
      <c r="DE961" s="271" t="str">
        <f t="shared" si="254"/>
        <v/>
      </c>
      <c r="DF961" s="167" t="str">
        <f t="shared" si="255"/>
        <v/>
      </c>
      <c r="DG961" s="271" t="str">
        <f t="shared" si="256"/>
        <v/>
      </c>
      <c r="DH961" s="243" t="str">
        <f t="shared" si="257"/>
        <v/>
      </c>
      <c r="DI961" s="281" t="str">
        <f t="shared" si="258"/>
        <v/>
      </c>
      <c r="DJ961" s="184"/>
      <c r="DK961" s="12" t="str">
        <f t="shared" si="259"/>
        <v/>
      </c>
      <c r="DL961" s="184"/>
      <c r="DM961" s="242" t="str">
        <f t="shared" si="260"/>
        <v/>
      </c>
      <c r="DN961" s="250">
        <f t="shared" si="261"/>
        <v>1</v>
      </c>
      <c r="DO961" s="250">
        <f t="shared" si="262"/>
        <v>1</v>
      </c>
      <c r="DP961" s="250">
        <f t="shared" si="263"/>
        <v>1</v>
      </c>
    </row>
    <row r="962" spans="3:120" ht="20.25" customHeight="1" x14ac:dyDescent="0.2">
      <c r="C962" s="282"/>
      <c r="G962" s="183"/>
      <c r="H962" s="271"/>
      <c r="I962" s="271"/>
      <c r="J962" s="271"/>
      <c r="K962" s="271"/>
      <c r="L962" s="185"/>
      <c r="M962" s="186"/>
      <c r="N962" s="187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53"/>
      <c r="Z962" s="153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53"/>
      <c r="AL962" s="153"/>
      <c r="AM962" s="178" t="str">
        <f t="shared" si="264"/>
        <v/>
      </c>
      <c r="AN962" s="178" t="str">
        <f t="shared" si="265"/>
        <v/>
      </c>
      <c r="AO962" s="214" t="str">
        <f t="shared" si="266"/>
        <v/>
      </c>
      <c r="AP962" s="168"/>
      <c r="AQ962" s="169"/>
      <c r="AR962" s="167" t="str">
        <f t="shared" si="267"/>
        <v/>
      </c>
      <c r="AS962" s="167" t="str">
        <f t="shared" si="268"/>
        <v/>
      </c>
      <c r="AT962" s="167"/>
      <c r="AU962" s="167"/>
      <c r="AV962" s="167"/>
      <c r="AW962" s="167"/>
      <c r="AX962" s="167"/>
      <c r="AY962" s="167"/>
      <c r="AZ962" s="167"/>
      <c r="BA962" s="167"/>
      <c r="BB962" s="167"/>
      <c r="BC962" s="167"/>
      <c r="BD962" s="167"/>
      <c r="BE962" s="167"/>
      <c r="BF962" s="167"/>
      <c r="BG962" s="167"/>
      <c r="BH962" s="167"/>
      <c r="BI962" s="167"/>
      <c r="BJ962" s="167"/>
      <c r="BK962" s="167"/>
      <c r="BL962" s="167"/>
      <c r="BM962" s="167"/>
      <c r="BN962" s="167"/>
      <c r="BO962" s="167"/>
      <c r="BP962" s="167"/>
      <c r="BQ962" s="167"/>
      <c r="BR962" s="167"/>
      <c r="BS962" s="167"/>
      <c r="BT962" s="167"/>
      <c r="BU962" s="167"/>
      <c r="BV962" s="167"/>
      <c r="BW962" s="167"/>
      <c r="BX962" s="170"/>
      <c r="BY962" s="170"/>
      <c r="BZ962" s="170"/>
      <c r="CA962" s="170"/>
      <c r="CB962" s="170"/>
      <c r="CC962" s="170"/>
      <c r="CD962" s="170"/>
      <c r="CE962" s="170"/>
      <c r="CF962" s="170"/>
      <c r="CG962" s="171">
        <f t="shared" si="269"/>
        <v>0</v>
      </c>
      <c r="CH962" s="166"/>
      <c r="CI962" s="283"/>
      <c r="CJ962" s="172"/>
      <c r="CK962" s="154"/>
      <c r="CL962" s="154"/>
      <c r="CM962" s="154"/>
      <c r="CN962" s="154"/>
      <c r="CO962" s="154"/>
      <c r="CP962" s="273"/>
      <c r="CQ962" s="250"/>
      <c r="CR962" s="250"/>
      <c r="CS962" s="250"/>
      <c r="CT962" s="250"/>
      <c r="CU962" s="250"/>
      <c r="CV962" s="250"/>
      <c r="CW962" s="250"/>
      <c r="CX962" s="250"/>
      <c r="CY962" s="250" t="str">
        <f t="shared" si="248"/>
        <v/>
      </c>
      <c r="CZ962" s="178" t="str">
        <f t="shared" si="249"/>
        <v/>
      </c>
      <c r="DA962" s="178" t="str">
        <f t="shared" si="250"/>
        <v/>
      </c>
      <c r="DB962" s="243">
        <f t="shared" si="251"/>
        <v>0</v>
      </c>
      <c r="DC962" s="12">
        <f t="shared" si="252"/>
        <v>0</v>
      </c>
      <c r="DD962" s="271" t="str">
        <f t="shared" si="253"/>
        <v/>
      </c>
      <c r="DE962" s="271" t="str">
        <f t="shared" si="254"/>
        <v/>
      </c>
      <c r="DF962" s="167" t="str">
        <f t="shared" si="255"/>
        <v/>
      </c>
      <c r="DG962" s="271" t="str">
        <f t="shared" si="256"/>
        <v/>
      </c>
      <c r="DH962" s="243" t="str">
        <f t="shared" si="257"/>
        <v/>
      </c>
      <c r="DI962" s="281" t="str">
        <f t="shared" si="258"/>
        <v/>
      </c>
      <c r="DJ962" s="184"/>
      <c r="DK962" s="12" t="str">
        <f t="shared" si="259"/>
        <v/>
      </c>
      <c r="DL962" s="184"/>
      <c r="DM962" s="242" t="str">
        <f t="shared" si="260"/>
        <v/>
      </c>
      <c r="DN962" s="250">
        <f t="shared" si="261"/>
        <v>1</v>
      </c>
      <c r="DO962" s="250">
        <f t="shared" si="262"/>
        <v>1</v>
      </c>
      <c r="DP962" s="250">
        <f t="shared" si="263"/>
        <v>1</v>
      </c>
    </row>
    <row r="963" spans="3:120" ht="20.25" customHeight="1" x14ac:dyDescent="0.2">
      <c r="C963" s="282"/>
      <c r="G963" s="183"/>
      <c r="H963" s="271"/>
      <c r="I963" s="271"/>
      <c r="J963" s="271"/>
      <c r="K963" s="271"/>
      <c r="L963" s="185"/>
      <c r="M963" s="186"/>
      <c r="N963" s="187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53"/>
      <c r="Z963" s="153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53"/>
      <c r="AL963" s="153"/>
      <c r="AM963" s="178" t="str">
        <f t="shared" si="264"/>
        <v/>
      </c>
      <c r="AN963" s="178" t="str">
        <f t="shared" si="265"/>
        <v/>
      </c>
      <c r="AO963" s="214" t="str">
        <f t="shared" si="266"/>
        <v/>
      </c>
      <c r="AP963" s="168"/>
      <c r="AQ963" s="169"/>
      <c r="AR963" s="167" t="str">
        <f t="shared" si="267"/>
        <v/>
      </c>
      <c r="AS963" s="167" t="str">
        <f t="shared" si="268"/>
        <v/>
      </c>
      <c r="AT963" s="167"/>
      <c r="AU963" s="167"/>
      <c r="AV963" s="167"/>
      <c r="AW963" s="167"/>
      <c r="AX963" s="167"/>
      <c r="AY963" s="167"/>
      <c r="AZ963" s="167"/>
      <c r="BA963" s="167"/>
      <c r="BB963" s="167"/>
      <c r="BC963" s="167"/>
      <c r="BD963" s="167"/>
      <c r="BE963" s="167"/>
      <c r="BF963" s="167"/>
      <c r="BG963" s="167"/>
      <c r="BH963" s="167"/>
      <c r="BI963" s="167"/>
      <c r="BJ963" s="167"/>
      <c r="BK963" s="167"/>
      <c r="BL963" s="167"/>
      <c r="BM963" s="167"/>
      <c r="BN963" s="167"/>
      <c r="BO963" s="167"/>
      <c r="BP963" s="167"/>
      <c r="BQ963" s="167"/>
      <c r="BR963" s="167"/>
      <c r="BS963" s="167"/>
      <c r="BT963" s="167"/>
      <c r="BU963" s="167"/>
      <c r="BV963" s="167"/>
      <c r="BW963" s="167"/>
      <c r="BX963" s="170"/>
      <c r="BY963" s="170"/>
      <c r="BZ963" s="170"/>
      <c r="CA963" s="170"/>
      <c r="CB963" s="170"/>
      <c r="CC963" s="170"/>
      <c r="CD963" s="170"/>
      <c r="CE963" s="170"/>
      <c r="CF963" s="170"/>
      <c r="CG963" s="171">
        <f t="shared" si="269"/>
        <v>0</v>
      </c>
      <c r="CH963" s="166"/>
      <c r="CI963" s="283"/>
      <c r="CJ963" s="172"/>
      <c r="CK963" s="154"/>
      <c r="CL963" s="154"/>
      <c r="CM963" s="154"/>
      <c r="CN963" s="154"/>
      <c r="CO963" s="154"/>
      <c r="CP963" s="273"/>
      <c r="CQ963" s="250"/>
      <c r="CR963" s="250"/>
      <c r="CS963" s="250"/>
      <c r="CT963" s="250"/>
      <c r="CU963" s="250"/>
      <c r="CV963" s="250"/>
      <c r="CW963" s="250"/>
      <c r="CX963" s="250"/>
      <c r="CY963" s="250" t="str">
        <f t="shared" si="248"/>
        <v/>
      </c>
      <c r="CZ963" s="178" t="str">
        <f t="shared" si="249"/>
        <v/>
      </c>
      <c r="DA963" s="178" t="str">
        <f t="shared" si="250"/>
        <v/>
      </c>
      <c r="DB963" s="243">
        <f t="shared" si="251"/>
        <v>0</v>
      </c>
      <c r="DC963" s="12">
        <f t="shared" si="252"/>
        <v>0</v>
      </c>
      <c r="DD963" s="271" t="str">
        <f t="shared" si="253"/>
        <v/>
      </c>
      <c r="DE963" s="271" t="str">
        <f t="shared" si="254"/>
        <v/>
      </c>
      <c r="DF963" s="167" t="str">
        <f t="shared" si="255"/>
        <v/>
      </c>
      <c r="DG963" s="271" t="str">
        <f t="shared" si="256"/>
        <v/>
      </c>
      <c r="DH963" s="243" t="str">
        <f t="shared" si="257"/>
        <v/>
      </c>
      <c r="DI963" s="281" t="str">
        <f t="shared" si="258"/>
        <v/>
      </c>
      <c r="DJ963" s="184"/>
      <c r="DK963" s="12" t="str">
        <f t="shared" si="259"/>
        <v/>
      </c>
      <c r="DL963" s="184"/>
      <c r="DM963" s="242" t="str">
        <f t="shared" si="260"/>
        <v/>
      </c>
      <c r="DN963" s="250">
        <f t="shared" si="261"/>
        <v>1</v>
      </c>
      <c r="DO963" s="250">
        <f t="shared" si="262"/>
        <v>1</v>
      </c>
      <c r="DP963" s="250">
        <f t="shared" si="263"/>
        <v>1</v>
      </c>
    </row>
    <row r="964" spans="3:120" ht="20.25" customHeight="1" x14ac:dyDescent="0.2">
      <c r="C964" s="282"/>
      <c r="G964" s="183"/>
      <c r="H964" s="271"/>
      <c r="I964" s="271"/>
      <c r="J964" s="271"/>
      <c r="K964" s="271"/>
      <c r="L964" s="185"/>
      <c r="M964" s="186"/>
      <c r="N964" s="187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53"/>
      <c r="Z964" s="153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53"/>
      <c r="AL964" s="153"/>
      <c r="AM964" s="178" t="str">
        <f t="shared" si="264"/>
        <v/>
      </c>
      <c r="AN964" s="178" t="str">
        <f t="shared" si="265"/>
        <v/>
      </c>
      <c r="AO964" s="214" t="str">
        <f t="shared" si="266"/>
        <v/>
      </c>
      <c r="AP964" s="168"/>
      <c r="AQ964" s="169"/>
      <c r="AR964" s="167" t="str">
        <f t="shared" si="267"/>
        <v/>
      </c>
      <c r="AS964" s="167" t="str">
        <f t="shared" si="268"/>
        <v/>
      </c>
      <c r="AT964" s="167"/>
      <c r="AU964" s="167"/>
      <c r="AV964" s="167"/>
      <c r="AW964" s="167"/>
      <c r="AX964" s="167"/>
      <c r="AY964" s="167"/>
      <c r="AZ964" s="167"/>
      <c r="BA964" s="167"/>
      <c r="BB964" s="167"/>
      <c r="BC964" s="167"/>
      <c r="BD964" s="167"/>
      <c r="BE964" s="167"/>
      <c r="BF964" s="167"/>
      <c r="BG964" s="167"/>
      <c r="BH964" s="167"/>
      <c r="BI964" s="167"/>
      <c r="BJ964" s="167"/>
      <c r="BK964" s="167"/>
      <c r="BL964" s="167"/>
      <c r="BM964" s="167"/>
      <c r="BN964" s="167"/>
      <c r="BO964" s="167"/>
      <c r="BP964" s="167"/>
      <c r="BQ964" s="167"/>
      <c r="BR964" s="167"/>
      <c r="BS964" s="167"/>
      <c r="BT964" s="167"/>
      <c r="BU964" s="167"/>
      <c r="BV964" s="167"/>
      <c r="BW964" s="167"/>
      <c r="BX964" s="170"/>
      <c r="BY964" s="170"/>
      <c r="BZ964" s="170"/>
      <c r="CA964" s="170"/>
      <c r="CB964" s="170"/>
      <c r="CC964" s="170"/>
      <c r="CD964" s="170"/>
      <c r="CE964" s="170"/>
      <c r="CF964" s="170"/>
      <c r="CG964" s="171">
        <f t="shared" si="269"/>
        <v>0</v>
      </c>
      <c r="CH964" s="166"/>
      <c r="CI964" s="283"/>
      <c r="CJ964" s="172"/>
      <c r="CK964" s="154"/>
      <c r="CL964" s="154"/>
      <c r="CM964" s="154"/>
      <c r="CN964" s="154"/>
      <c r="CO964" s="154"/>
      <c r="CP964" s="273"/>
      <c r="CQ964" s="250"/>
      <c r="CR964" s="250"/>
      <c r="CS964" s="250"/>
      <c r="CT964" s="250"/>
      <c r="CU964" s="250"/>
      <c r="CV964" s="250"/>
      <c r="CW964" s="250"/>
      <c r="CX964" s="250"/>
      <c r="CY964" s="250" t="str">
        <f t="shared" ref="CY964:CY1027" si="270">IFERROR(ROUND(STDEV(AN964,L964),1),"")</f>
        <v/>
      </c>
      <c r="CZ964" s="178" t="str">
        <f t="shared" ref="CZ964:CZ1027" si="271">IFERROR(ROUND(AVERAGE(O964:S964,AA964:AE964),0),"")</f>
        <v/>
      </c>
      <c r="DA964" s="178" t="str">
        <f t="shared" ref="DA964:DA1027" si="272">IFERROR(AVERAGE(T964:X964,AF964:AJ964),"")</f>
        <v/>
      </c>
      <c r="DB964" s="243">
        <f t="shared" ref="DB964:DB1027" si="273">AV964+BK964</f>
        <v>0</v>
      </c>
      <c r="DC964" s="12">
        <f t="shared" ref="DC964:DC1027" si="274">SUM(BL964:BT964,AW964:BE964)</f>
        <v>0</v>
      </c>
      <c r="DD964" s="271" t="str">
        <f t="shared" ref="DD964:DD1027" si="275">IFERROR(ROUND(DC964/K964,0),"")</f>
        <v/>
      </c>
      <c r="DE964" s="271" t="str">
        <f t="shared" ref="DE964:DE1027" si="276">IFERROR(ROUND(AVERAGE(Y964:Z964,AK964:AL964),0),"")</f>
        <v/>
      </c>
      <c r="DF964" s="167" t="str">
        <f t="shared" ref="DF964:DF1027" si="277">IFERROR(ROUND((3600/DE964*J964),0),"")</f>
        <v/>
      </c>
      <c r="DG964" s="271" t="str">
        <f t="shared" ref="DG964:DG1027" si="278">IFERROR(ROUND(DD964/DF964,1),"")</f>
        <v/>
      </c>
      <c r="DH964" s="243" t="str">
        <f t="shared" ref="DH964:DH1027" si="279">IFERROR(DB964+DD964,"")</f>
        <v/>
      </c>
      <c r="DI964" s="281" t="str">
        <f t="shared" ref="DI964:DI1027" si="280">IFERROR(DD964/DH964,"")</f>
        <v/>
      </c>
      <c r="DJ964" s="184"/>
      <c r="DK964" s="12" t="str">
        <f t="shared" ref="DK964:DK1027" si="281">IFERROR(DF964-AP964,"")</f>
        <v/>
      </c>
      <c r="DL964" s="184"/>
      <c r="DM964" s="242" t="str">
        <f t="shared" ref="DM964:DM1027" si="282">IFERROR(DA964-L964,"")</f>
        <v/>
      </c>
      <c r="DN964" s="250">
        <f t="shared" ref="DN964:DN1027" si="283">IF(DE964&gt;AQ964,0,1)</f>
        <v>1</v>
      </c>
      <c r="DO964" s="250">
        <f t="shared" ref="DO964:DO1027" si="284">IF(DA964&lt;M964,0,1)</f>
        <v>1</v>
      </c>
      <c r="DP964" s="250">
        <f t="shared" ref="DP964:DP1027" si="285">IF(DA964&gt;N964,0,1)</f>
        <v>1</v>
      </c>
    </row>
    <row r="965" spans="3:120" ht="20.25" customHeight="1" x14ac:dyDescent="0.2">
      <c r="C965" s="282"/>
      <c r="G965" s="183"/>
      <c r="H965" s="271"/>
      <c r="I965" s="271"/>
      <c r="J965" s="271"/>
      <c r="K965" s="271"/>
      <c r="L965" s="185"/>
      <c r="M965" s="186"/>
      <c r="N965" s="187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53"/>
      <c r="Z965" s="153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53"/>
      <c r="AL965" s="153"/>
      <c r="AM965" s="178" t="str">
        <f t="shared" si="264"/>
        <v/>
      </c>
      <c r="AN965" s="178" t="str">
        <f t="shared" si="265"/>
        <v/>
      </c>
      <c r="AO965" s="214" t="str">
        <f t="shared" si="266"/>
        <v/>
      </c>
      <c r="AP965" s="168"/>
      <c r="AQ965" s="169"/>
      <c r="AR965" s="167" t="str">
        <f t="shared" si="267"/>
        <v/>
      </c>
      <c r="AS965" s="167" t="str">
        <f t="shared" si="268"/>
        <v/>
      </c>
      <c r="AT965" s="167"/>
      <c r="AU965" s="167"/>
      <c r="AV965" s="167"/>
      <c r="AW965" s="167"/>
      <c r="AX965" s="167"/>
      <c r="AY965" s="167"/>
      <c r="AZ965" s="167"/>
      <c r="BA965" s="167"/>
      <c r="BB965" s="167"/>
      <c r="BC965" s="167"/>
      <c r="BD965" s="167"/>
      <c r="BE965" s="167"/>
      <c r="BF965" s="167"/>
      <c r="BG965" s="167"/>
      <c r="BH965" s="167"/>
      <c r="BI965" s="167"/>
      <c r="BJ965" s="167"/>
      <c r="BK965" s="167"/>
      <c r="BL965" s="167"/>
      <c r="BM965" s="167"/>
      <c r="BN965" s="167"/>
      <c r="BO965" s="167"/>
      <c r="BP965" s="167"/>
      <c r="BQ965" s="167"/>
      <c r="BR965" s="167"/>
      <c r="BS965" s="167"/>
      <c r="BT965" s="167"/>
      <c r="BU965" s="167"/>
      <c r="BV965" s="167"/>
      <c r="BW965" s="167"/>
      <c r="BX965" s="170"/>
      <c r="BY965" s="170"/>
      <c r="BZ965" s="170"/>
      <c r="CA965" s="170"/>
      <c r="CB965" s="170"/>
      <c r="CC965" s="170"/>
      <c r="CD965" s="170"/>
      <c r="CE965" s="170"/>
      <c r="CF965" s="170"/>
      <c r="CG965" s="171">
        <f t="shared" si="269"/>
        <v>0</v>
      </c>
      <c r="CH965" s="166"/>
      <c r="CI965" s="283"/>
      <c r="CJ965" s="172"/>
      <c r="CK965" s="154"/>
      <c r="CL965" s="154"/>
      <c r="CM965" s="154"/>
      <c r="CN965" s="154"/>
      <c r="CO965" s="154"/>
      <c r="CP965" s="273"/>
      <c r="CQ965" s="250"/>
      <c r="CR965" s="250"/>
      <c r="CS965" s="250"/>
      <c r="CT965" s="250"/>
      <c r="CU965" s="250"/>
      <c r="CV965" s="250"/>
      <c r="CW965" s="250"/>
      <c r="CX965" s="250"/>
      <c r="CY965" s="250" t="str">
        <f t="shared" si="270"/>
        <v/>
      </c>
      <c r="CZ965" s="178" t="str">
        <f t="shared" si="271"/>
        <v/>
      </c>
      <c r="DA965" s="178" t="str">
        <f t="shared" si="272"/>
        <v/>
      </c>
      <c r="DB965" s="243">
        <f t="shared" si="273"/>
        <v>0</v>
      </c>
      <c r="DC965" s="12">
        <f t="shared" si="274"/>
        <v>0</v>
      </c>
      <c r="DD965" s="271" t="str">
        <f t="shared" si="275"/>
        <v/>
      </c>
      <c r="DE965" s="271" t="str">
        <f t="shared" si="276"/>
        <v/>
      </c>
      <c r="DF965" s="167" t="str">
        <f t="shared" si="277"/>
        <v/>
      </c>
      <c r="DG965" s="271" t="str">
        <f t="shared" si="278"/>
        <v/>
      </c>
      <c r="DH965" s="243" t="str">
        <f t="shared" si="279"/>
        <v/>
      </c>
      <c r="DI965" s="281" t="str">
        <f t="shared" si="280"/>
        <v/>
      </c>
      <c r="DJ965" s="184"/>
      <c r="DK965" s="12" t="str">
        <f t="shared" si="281"/>
        <v/>
      </c>
      <c r="DL965" s="184"/>
      <c r="DM965" s="242" t="str">
        <f t="shared" si="282"/>
        <v/>
      </c>
      <c r="DN965" s="250">
        <f t="shared" si="283"/>
        <v>1</v>
      </c>
      <c r="DO965" s="250">
        <f t="shared" si="284"/>
        <v>1</v>
      </c>
      <c r="DP965" s="250">
        <f t="shared" si="285"/>
        <v>1</v>
      </c>
    </row>
    <row r="966" spans="3:120" ht="20.25" customHeight="1" x14ac:dyDescent="0.2">
      <c r="C966" s="282"/>
      <c r="G966" s="183"/>
      <c r="H966" s="271"/>
      <c r="I966" s="271"/>
      <c r="J966" s="271"/>
      <c r="K966" s="271"/>
      <c r="L966" s="185"/>
      <c r="M966" s="186"/>
      <c r="N966" s="187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53"/>
      <c r="Z966" s="153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53"/>
      <c r="AL966" s="153"/>
      <c r="AM966" s="178" t="str">
        <f t="shared" si="264"/>
        <v/>
      </c>
      <c r="AN966" s="178" t="str">
        <f t="shared" si="265"/>
        <v/>
      </c>
      <c r="AO966" s="214" t="str">
        <f t="shared" si="266"/>
        <v/>
      </c>
      <c r="AP966" s="168"/>
      <c r="AQ966" s="169"/>
      <c r="AR966" s="167" t="str">
        <f t="shared" si="267"/>
        <v/>
      </c>
      <c r="AS966" s="167" t="str">
        <f t="shared" si="268"/>
        <v/>
      </c>
      <c r="AT966" s="167"/>
      <c r="AU966" s="167"/>
      <c r="AV966" s="167"/>
      <c r="AW966" s="167"/>
      <c r="AX966" s="167"/>
      <c r="AY966" s="167"/>
      <c r="AZ966" s="167"/>
      <c r="BA966" s="167"/>
      <c r="BB966" s="167"/>
      <c r="BC966" s="167"/>
      <c r="BD966" s="167"/>
      <c r="BE966" s="167"/>
      <c r="BF966" s="167"/>
      <c r="BG966" s="167"/>
      <c r="BH966" s="167"/>
      <c r="BI966" s="167"/>
      <c r="BJ966" s="167"/>
      <c r="BK966" s="167"/>
      <c r="BL966" s="167"/>
      <c r="BM966" s="167"/>
      <c r="BN966" s="167"/>
      <c r="BO966" s="167"/>
      <c r="BP966" s="167"/>
      <c r="BQ966" s="167"/>
      <c r="BR966" s="167"/>
      <c r="BS966" s="167"/>
      <c r="BT966" s="167"/>
      <c r="BU966" s="167"/>
      <c r="BV966" s="167"/>
      <c r="BW966" s="167"/>
      <c r="BX966" s="170"/>
      <c r="BY966" s="170"/>
      <c r="BZ966" s="170"/>
      <c r="CA966" s="170"/>
      <c r="CB966" s="170"/>
      <c r="CC966" s="170"/>
      <c r="CD966" s="170"/>
      <c r="CE966" s="170"/>
      <c r="CF966" s="170"/>
      <c r="CG966" s="171">
        <f t="shared" si="269"/>
        <v>0</v>
      </c>
      <c r="CH966" s="166"/>
      <c r="CI966" s="283"/>
      <c r="CJ966" s="172"/>
      <c r="CK966" s="154"/>
      <c r="CL966" s="154"/>
      <c r="CM966" s="154"/>
      <c r="CN966" s="154"/>
      <c r="CO966" s="154"/>
      <c r="CP966" s="273"/>
      <c r="CQ966" s="250"/>
      <c r="CR966" s="250"/>
      <c r="CS966" s="250"/>
      <c r="CT966" s="250"/>
      <c r="CU966" s="250"/>
      <c r="CV966" s="250"/>
      <c r="CW966" s="250"/>
      <c r="CX966" s="250"/>
      <c r="CY966" s="250" t="str">
        <f t="shared" si="270"/>
        <v/>
      </c>
      <c r="CZ966" s="178" t="str">
        <f t="shared" si="271"/>
        <v/>
      </c>
      <c r="DA966" s="178" t="str">
        <f t="shared" si="272"/>
        <v/>
      </c>
      <c r="DB966" s="243">
        <f t="shared" si="273"/>
        <v>0</v>
      </c>
      <c r="DC966" s="12">
        <f t="shared" si="274"/>
        <v>0</v>
      </c>
      <c r="DD966" s="271" t="str">
        <f t="shared" si="275"/>
        <v/>
      </c>
      <c r="DE966" s="271" t="str">
        <f t="shared" si="276"/>
        <v/>
      </c>
      <c r="DF966" s="167" t="str">
        <f t="shared" si="277"/>
        <v/>
      </c>
      <c r="DG966" s="271" t="str">
        <f t="shared" si="278"/>
        <v/>
      </c>
      <c r="DH966" s="243" t="str">
        <f t="shared" si="279"/>
        <v/>
      </c>
      <c r="DI966" s="281" t="str">
        <f t="shared" si="280"/>
        <v/>
      </c>
      <c r="DJ966" s="184"/>
      <c r="DK966" s="12" t="str">
        <f t="shared" si="281"/>
        <v/>
      </c>
      <c r="DL966" s="184"/>
      <c r="DM966" s="242" t="str">
        <f t="shared" si="282"/>
        <v/>
      </c>
      <c r="DN966" s="250">
        <f t="shared" si="283"/>
        <v>1</v>
      </c>
      <c r="DO966" s="250">
        <f t="shared" si="284"/>
        <v>1</v>
      </c>
      <c r="DP966" s="250">
        <f t="shared" si="285"/>
        <v>1</v>
      </c>
    </row>
    <row r="967" spans="3:120" ht="20.25" customHeight="1" x14ac:dyDescent="0.2">
      <c r="C967" s="282"/>
      <c r="G967" s="183"/>
      <c r="H967" s="271"/>
      <c r="I967" s="271"/>
      <c r="J967" s="271"/>
      <c r="K967" s="271"/>
      <c r="L967" s="185"/>
      <c r="M967" s="186"/>
      <c r="N967" s="187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53"/>
      <c r="Z967" s="153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53"/>
      <c r="AL967" s="153"/>
      <c r="AM967" s="178" t="str">
        <f t="shared" si="264"/>
        <v/>
      </c>
      <c r="AN967" s="178" t="str">
        <f t="shared" si="265"/>
        <v/>
      </c>
      <c r="AO967" s="214" t="str">
        <f t="shared" si="266"/>
        <v/>
      </c>
      <c r="AP967" s="168"/>
      <c r="AQ967" s="169"/>
      <c r="AR967" s="167" t="str">
        <f t="shared" si="267"/>
        <v/>
      </c>
      <c r="AS967" s="167" t="str">
        <f t="shared" si="268"/>
        <v/>
      </c>
      <c r="AT967" s="167"/>
      <c r="AU967" s="167"/>
      <c r="AV967" s="167"/>
      <c r="AW967" s="167"/>
      <c r="AX967" s="167"/>
      <c r="AY967" s="167"/>
      <c r="AZ967" s="167"/>
      <c r="BA967" s="167"/>
      <c r="BB967" s="167"/>
      <c r="BC967" s="167"/>
      <c r="BD967" s="167"/>
      <c r="BE967" s="167"/>
      <c r="BF967" s="167"/>
      <c r="BG967" s="167"/>
      <c r="BH967" s="167"/>
      <c r="BI967" s="167"/>
      <c r="BJ967" s="167"/>
      <c r="BK967" s="167"/>
      <c r="BL967" s="167"/>
      <c r="BM967" s="167"/>
      <c r="BN967" s="167"/>
      <c r="BO967" s="167"/>
      <c r="BP967" s="167"/>
      <c r="BQ967" s="167"/>
      <c r="BR967" s="167"/>
      <c r="BS967" s="167"/>
      <c r="BT967" s="167"/>
      <c r="BU967" s="167"/>
      <c r="BV967" s="167"/>
      <c r="BW967" s="167"/>
      <c r="BX967" s="170"/>
      <c r="BY967" s="170"/>
      <c r="BZ967" s="170"/>
      <c r="CA967" s="170"/>
      <c r="CB967" s="170"/>
      <c r="CC967" s="170"/>
      <c r="CD967" s="170"/>
      <c r="CE967" s="170"/>
      <c r="CF967" s="170"/>
      <c r="CG967" s="171">
        <f t="shared" si="269"/>
        <v>0</v>
      </c>
      <c r="CH967" s="166"/>
      <c r="CI967" s="283"/>
      <c r="CJ967" s="172"/>
      <c r="CK967" s="154"/>
      <c r="CL967" s="154"/>
      <c r="CM967" s="154"/>
      <c r="CN967" s="154"/>
      <c r="CO967" s="154"/>
      <c r="CP967" s="273"/>
      <c r="CQ967" s="250"/>
      <c r="CR967" s="250"/>
      <c r="CS967" s="250"/>
      <c r="CT967" s="250"/>
      <c r="CU967" s="250"/>
      <c r="CV967" s="250"/>
      <c r="CW967" s="250"/>
      <c r="CX967" s="250"/>
      <c r="CY967" s="250" t="str">
        <f t="shared" si="270"/>
        <v/>
      </c>
      <c r="CZ967" s="178" t="str">
        <f t="shared" si="271"/>
        <v/>
      </c>
      <c r="DA967" s="178" t="str">
        <f t="shared" si="272"/>
        <v/>
      </c>
      <c r="DB967" s="243">
        <f t="shared" si="273"/>
        <v>0</v>
      </c>
      <c r="DC967" s="12">
        <f t="shared" si="274"/>
        <v>0</v>
      </c>
      <c r="DD967" s="271" t="str">
        <f t="shared" si="275"/>
        <v/>
      </c>
      <c r="DE967" s="271" t="str">
        <f t="shared" si="276"/>
        <v/>
      </c>
      <c r="DF967" s="167" t="str">
        <f t="shared" si="277"/>
        <v/>
      </c>
      <c r="DG967" s="271" t="str">
        <f t="shared" si="278"/>
        <v/>
      </c>
      <c r="DH967" s="243" t="str">
        <f t="shared" si="279"/>
        <v/>
      </c>
      <c r="DI967" s="281" t="str">
        <f t="shared" si="280"/>
        <v/>
      </c>
      <c r="DJ967" s="184"/>
      <c r="DK967" s="12" t="str">
        <f t="shared" si="281"/>
        <v/>
      </c>
      <c r="DL967" s="184"/>
      <c r="DM967" s="242" t="str">
        <f t="shared" si="282"/>
        <v/>
      </c>
      <c r="DN967" s="250">
        <f t="shared" si="283"/>
        <v>1</v>
      </c>
      <c r="DO967" s="250">
        <f t="shared" si="284"/>
        <v>1</v>
      </c>
      <c r="DP967" s="250">
        <f t="shared" si="285"/>
        <v>1</v>
      </c>
    </row>
    <row r="968" spans="3:120" ht="20.25" customHeight="1" x14ac:dyDescent="0.2">
      <c r="C968" s="282"/>
      <c r="G968" s="183"/>
      <c r="H968" s="271"/>
      <c r="I968" s="271"/>
      <c r="J968" s="271"/>
      <c r="K968" s="271"/>
      <c r="L968" s="185"/>
      <c r="M968" s="186"/>
      <c r="N968" s="187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53"/>
      <c r="Z968" s="153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53"/>
      <c r="AL968" s="153"/>
      <c r="AM968" s="178" t="str">
        <f t="shared" si="264"/>
        <v/>
      </c>
      <c r="AN968" s="178" t="str">
        <f t="shared" si="265"/>
        <v/>
      </c>
      <c r="AO968" s="214" t="str">
        <f t="shared" si="266"/>
        <v/>
      </c>
      <c r="AP968" s="168"/>
      <c r="AQ968" s="169"/>
      <c r="AR968" s="167" t="str">
        <f t="shared" si="267"/>
        <v/>
      </c>
      <c r="AS968" s="167" t="str">
        <f t="shared" si="268"/>
        <v/>
      </c>
      <c r="AT968" s="167"/>
      <c r="AU968" s="167"/>
      <c r="AV968" s="167"/>
      <c r="AW968" s="167"/>
      <c r="AX968" s="167"/>
      <c r="AY968" s="167"/>
      <c r="AZ968" s="167"/>
      <c r="BA968" s="167"/>
      <c r="BB968" s="167"/>
      <c r="BC968" s="167"/>
      <c r="BD968" s="167"/>
      <c r="BE968" s="167"/>
      <c r="BF968" s="167"/>
      <c r="BG968" s="167"/>
      <c r="BH968" s="167"/>
      <c r="BI968" s="167"/>
      <c r="BJ968" s="167"/>
      <c r="BK968" s="167"/>
      <c r="BL968" s="167"/>
      <c r="BM968" s="167"/>
      <c r="BN968" s="167"/>
      <c r="BO968" s="167"/>
      <c r="BP968" s="167"/>
      <c r="BQ968" s="167"/>
      <c r="BR968" s="167"/>
      <c r="BS968" s="167"/>
      <c r="BT968" s="167"/>
      <c r="BU968" s="167"/>
      <c r="BV968" s="167"/>
      <c r="BW968" s="167"/>
      <c r="BX968" s="170"/>
      <c r="BY968" s="170"/>
      <c r="BZ968" s="170"/>
      <c r="CA968" s="170"/>
      <c r="CB968" s="170"/>
      <c r="CC968" s="170"/>
      <c r="CD968" s="170"/>
      <c r="CE968" s="170"/>
      <c r="CF968" s="170"/>
      <c r="CG968" s="171">
        <f t="shared" si="269"/>
        <v>0</v>
      </c>
      <c r="CH968" s="166"/>
      <c r="CI968" s="283"/>
      <c r="CJ968" s="172"/>
      <c r="CK968" s="154"/>
      <c r="CL968" s="154"/>
      <c r="CM968" s="154"/>
      <c r="CN968" s="154"/>
      <c r="CO968" s="154"/>
      <c r="CP968" s="273"/>
      <c r="CQ968" s="250"/>
      <c r="CR968" s="250"/>
      <c r="CS968" s="250"/>
      <c r="CT968" s="250"/>
      <c r="CU968" s="250"/>
      <c r="CV968" s="250"/>
      <c r="CW968" s="250"/>
      <c r="CX968" s="250"/>
      <c r="CY968" s="250" t="str">
        <f t="shared" si="270"/>
        <v/>
      </c>
      <c r="CZ968" s="178" t="str">
        <f t="shared" si="271"/>
        <v/>
      </c>
      <c r="DA968" s="178" t="str">
        <f t="shared" si="272"/>
        <v/>
      </c>
      <c r="DB968" s="243">
        <f t="shared" si="273"/>
        <v>0</v>
      </c>
      <c r="DC968" s="12">
        <f t="shared" si="274"/>
        <v>0</v>
      </c>
      <c r="DD968" s="271" t="str">
        <f t="shared" si="275"/>
        <v/>
      </c>
      <c r="DE968" s="271" t="str">
        <f t="shared" si="276"/>
        <v/>
      </c>
      <c r="DF968" s="167" t="str">
        <f t="shared" si="277"/>
        <v/>
      </c>
      <c r="DG968" s="271" t="str">
        <f t="shared" si="278"/>
        <v/>
      </c>
      <c r="DH968" s="243" t="str">
        <f t="shared" si="279"/>
        <v/>
      </c>
      <c r="DI968" s="281" t="str">
        <f t="shared" si="280"/>
        <v/>
      </c>
      <c r="DJ968" s="184"/>
      <c r="DK968" s="12" t="str">
        <f t="shared" si="281"/>
        <v/>
      </c>
      <c r="DL968" s="184"/>
      <c r="DM968" s="242" t="str">
        <f t="shared" si="282"/>
        <v/>
      </c>
      <c r="DN968" s="250">
        <f t="shared" si="283"/>
        <v>1</v>
      </c>
      <c r="DO968" s="250">
        <f t="shared" si="284"/>
        <v>1</v>
      </c>
      <c r="DP968" s="250">
        <f t="shared" si="285"/>
        <v>1</v>
      </c>
    </row>
    <row r="969" spans="3:120" ht="20.25" customHeight="1" x14ac:dyDescent="0.2">
      <c r="C969" s="282"/>
      <c r="G969" s="183"/>
      <c r="H969" s="271"/>
      <c r="I969" s="271"/>
      <c r="J969" s="271"/>
      <c r="K969" s="271"/>
      <c r="L969" s="185"/>
      <c r="M969" s="186"/>
      <c r="N969" s="187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53"/>
      <c r="Z969" s="153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53"/>
      <c r="AL969" s="153"/>
      <c r="AM969" s="178" t="str">
        <f t="shared" si="264"/>
        <v/>
      </c>
      <c r="AN969" s="178" t="str">
        <f t="shared" si="265"/>
        <v/>
      </c>
      <c r="AO969" s="214" t="str">
        <f t="shared" si="266"/>
        <v/>
      </c>
      <c r="AP969" s="168"/>
      <c r="AQ969" s="169"/>
      <c r="AR969" s="167" t="str">
        <f t="shared" si="267"/>
        <v/>
      </c>
      <c r="AS969" s="167" t="str">
        <f t="shared" si="268"/>
        <v/>
      </c>
      <c r="AT969" s="167"/>
      <c r="AU969" s="167"/>
      <c r="AV969" s="167"/>
      <c r="AW969" s="167"/>
      <c r="AX969" s="167"/>
      <c r="AY969" s="167"/>
      <c r="AZ969" s="167"/>
      <c r="BA969" s="167"/>
      <c r="BB969" s="167"/>
      <c r="BC969" s="167"/>
      <c r="BD969" s="167"/>
      <c r="BE969" s="167"/>
      <c r="BF969" s="167"/>
      <c r="BG969" s="167"/>
      <c r="BH969" s="167"/>
      <c r="BI969" s="167"/>
      <c r="BJ969" s="167"/>
      <c r="BK969" s="167"/>
      <c r="BL969" s="167"/>
      <c r="BM969" s="167"/>
      <c r="BN969" s="167"/>
      <c r="BO969" s="167"/>
      <c r="BP969" s="167"/>
      <c r="BQ969" s="167"/>
      <c r="BR969" s="167"/>
      <c r="BS969" s="167"/>
      <c r="BT969" s="167"/>
      <c r="BU969" s="167"/>
      <c r="BV969" s="167"/>
      <c r="BW969" s="167"/>
      <c r="BX969" s="170"/>
      <c r="BY969" s="170"/>
      <c r="BZ969" s="170"/>
      <c r="CA969" s="170"/>
      <c r="CB969" s="170"/>
      <c r="CC969" s="170"/>
      <c r="CD969" s="170"/>
      <c r="CE969" s="170"/>
      <c r="CF969" s="170"/>
      <c r="CG969" s="171">
        <f t="shared" si="269"/>
        <v>0</v>
      </c>
      <c r="CH969" s="166"/>
      <c r="CI969" s="283"/>
      <c r="CJ969" s="172"/>
      <c r="CK969" s="154"/>
      <c r="CL969" s="154"/>
      <c r="CM969" s="154"/>
      <c r="CN969" s="154"/>
      <c r="CO969" s="154"/>
      <c r="CP969" s="273"/>
      <c r="CQ969" s="250"/>
      <c r="CR969" s="250"/>
      <c r="CS969" s="250"/>
      <c r="CT969" s="250"/>
      <c r="CU969" s="250"/>
      <c r="CV969" s="250"/>
      <c r="CW969" s="250"/>
      <c r="CX969" s="250"/>
      <c r="CY969" s="250" t="str">
        <f t="shared" si="270"/>
        <v/>
      </c>
      <c r="CZ969" s="178" t="str">
        <f t="shared" si="271"/>
        <v/>
      </c>
      <c r="DA969" s="178" t="str">
        <f t="shared" si="272"/>
        <v/>
      </c>
      <c r="DB969" s="243">
        <f t="shared" si="273"/>
        <v>0</v>
      </c>
      <c r="DC969" s="12">
        <f t="shared" si="274"/>
        <v>0</v>
      </c>
      <c r="DD969" s="271" t="str">
        <f t="shared" si="275"/>
        <v/>
      </c>
      <c r="DE969" s="271" t="str">
        <f t="shared" si="276"/>
        <v/>
      </c>
      <c r="DF969" s="167" t="str">
        <f t="shared" si="277"/>
        <v/>
      </c>
      <c r="DG969" s="271" t="str">
        <f t="shared" si="278"/>
        <v/>
      </c>
      <c r="DH969" s="243" t="str">
        <f t="shared" si="279"/>
        <v/>
      </c>
      <c r="DI969" s="281" t="str">
        <f t="shared" si="280"/>
        <v/>
      </c>
      <c r="DJ969" s="184"/>
      <c r="DK969" s="12" t="str">
        <f t="shared" si="281"/>
        <v/>
      </c>
      <c r="DL969" s="184"/>
      <c r="DM969" s="242" t="str">
        <f t="shared" si="282"/>
        <v/>
      </c>
      <c r="DN969" s="250">
        <f t="shared" si="283"/>
        <v>1</v>
      </c>
      <c r="DO969" s="250">
        <f t="shared" si="284"/>
        <v>1</v>
      </c>
      <c r="DP969" s="250">
        <f t="shared" si="285"/>
        <v>1</v>
      </c>
    </row>
    <row r="970" spans="3:120" ht="20.25" customHeight="1" x14ac:dyDescent="0.2">
      <c r="C970" s="282"/>
      <c r="G970" s="183"/>
      <c r="H970" s="271"/>
      <c r="I970" s="271"/>
      <c r="J970" s="271"/>
      <c r="K970" s="271"/>
      <c r="L970" s="185"/>
      <c r="M970" s="186"/>
      <c r="N970" s="187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53"/>
      <c r="Z970" s="153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53"/>
      <c r="AL970" s="153"/>
      <c r="AM970" s="178" t="str">
        <f t="shared" si="264"/>
        <v/>
      </c>
      <c r="AN970" s="178" t="str">
        <f t="shared" si="265"/>
        <v/>
      </c>
      <c r="AO970" s="214" t="str">
        <f t="shared" si="266"/>
        <v/>
      </c>
      <c r="AP970" s="168"/>
      <c r="AQ970" s="169"/>
      <c r="AR970" s="167" t="str">
        <f t="shared" si="267"/>
        <v/>
      </c>
      <c r="AS970" s="167" t="str">
        <f t="shared" si="268"/>
        <v/>
      </c>
      <c r="AT970" s="167"/>
      <c r="AU970" s="167"/>
      <c r="AV970" s="167"/>
      <c r="AW970" s="167"/>
      <c r="AX970" s="167"/>
      <c r="AY970" s="167"/>
      <c r="AZ970" s="167"/>
      <c r="BA970" s="167"/>
      <c r="BB970" s="167"/>
      <c r="BC970" s="167"/>
      <c r="BD970" s="167"/>
      <c r="BE970" s="167"/>
      <c r="BF970" s="167"/>
      <c r="BG970" s="167"/>
      <c r="BH970" s="167"/>
      <c r="BI970" s="167"/>
      <c r="BJ970" s="167"/>
      <c r="BK970" s="167"/>
      <c r="BL970" s="167"/>
      <c r="BM970" s="167"/>
      <c r="BN970" s="167"/>
      <c r="BO970" s="167"/>
      <c r="BP970" s="167"/>
      <c r="BQ970" s="167"/>
      <c r="BR970" s="167"/>
      <c r="BS970" s="167"/>
      <c r="BT970" s="167"/>
      <c r="BU970" s="167"/>
      <c r="BV970" s="167"/>
      <c r="BW970" s="167"/>
      <c r="BX970" s="170"/>
      <c r="BY970" s="170"/>
      <c r="BZ970" s="170"/>
      <c r="CA970" s="170"/>
      <c r="CB970" s="170"/>
      <c r="CC970" s="170"/>
      <c r="CD970" s="170"/>
      <c r="CE970" s="170"/>
      <c r="CF970" s="170"/>
      <c r="CG970" s="171">
        <f t="shared" si="269"/>
        <v>0</v>
      </c>
      <c r="CH970" s="166"/>
      <c r="CI970" s="283"/>
      <c r="CJ970" s="172"/>
      <c r="CK970" s="154"/>
      <c r="CL970" s="154"/>
      <c r="CM970" s="154"/>
      <c r="CN970" s="154"/>
      <c r="CO970" s="154"/>
      <c r="CP970" s="273"/>
      <c r="CQ970" s="250"/>
      <c r="CR970" s="250"/>
      <c r="CS970" s="250"/>
      <c r="CT970" s="250"/>
      <c r="CU970" s="250"/>
      <c r="CV970" s="250"/>
      <c r="CW970" s="250"/>
      <c r="CX970" s="250"/>
      <c r="CY970" s="250" t="str">
        <f t="shared" si="270"/>
        <v/>
      </c>
      <c r="CZ970" s="178" t="str">
        <f t="shared" si="271"/>
        <v/>
      </c>
      <c r="DA970" s="178" t="str">
        <f t="shared" si="272"/>
        <v/>
      </c>
      <c r="DB970" s="243">
        <f t="shared" si="273"/>
        <v>0</v>
      </c>
      <c r="DC970" s="12">
        <f t="shared" si="274"/>
        <v>0</v>
      </c>
      <c r="DD970" s="271" t="str">
        <f t="shared" si="275"/>
        <v/>
      </c>
      <c r="DE970" s="271" t="str">
        <f t="shared" si="276"/>
        <v/>
      </c>
      <c r="DF970" s="167" t="str">
        <f t="shared" si="277"/>
        <v/>
      </c>
      <c r="DG970" s="271" t="str">
        <f t="shared" si="278"/>
        <v/>
      </c>
      <c r="DH970" s="243" t="str">
        <f t="shared" si="279"/>
        <v/>
      </c>
      <c r="DI970" s="281" t="str">
        <f t="shared" si="280"/>
        <v/>
      </c>
      <c r="DJ970" s="184"/>
      <c r="DK970" s="12" t="str">
        <f t="shared" si="281"/>
        <v/>
      </c>
      <c r="DL970" s="184"/>
      <c r="DM970" s="242" t="str">
        <f t="shared" si="282"/>
        <v/>
      </c>
      <c r="DN970" s="250">
        <f t="shared" si="283"/>
        <v>1</v>
      </c>
      <c r="DO970" s="250">
        <f t="shared" si="284"/>
        <v>1</v>
      </c>
      <c r="DP970" s="250">
        <f t="shared" si="285"/>
        <v>1</v>
      </c>
    </row>
    <row r="971" spans="3:120" ht="20.25" customHeight="1" x14ac:dyDescent="0.2">
      <c r="C971" s="282"/>
      <c r="G971" s="183"/>
      <c r="H971" s="271"/>
      <c r="I971" s="271"/>
      <c r="J971" s="271"/>
      <c r="K971" s="271"/>
      <c r="L971" s="185"/>
      <c r="M971" s="186"/>
      <c r="N971" s="187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53"/>
      <c r="Z971" s="153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53"/>
      <c r="AL971" s="153"/>
      <c r="AM971" s="178" t="str">
        <f t="shared" si="264"/>
        <v/>
      </c>
      <c r="AN971" s="178" t="str">
        <f t="shared" si="265"/>
        <v/>
      </c>
      <c r="AO971" s="214" t="str">
        <f t="shared" si="266"/>
        <v/>
      </c>
      <c r="AP971" s="168"/>
      <c r="AQ971" s="169"/>
      <c r="AR971" s="167" t="str">
        <f t="shared" si="267"/>
        <v/>
      </c>
      <c r="AS971" s="167" t="str">
        <f t="shared" si="268"/>
        <v/>
      </c>
      <c r="AT971" s="167"/>
      <c r="AU971" s="167"/>
      <c r="AV971" s="167"/>
      <c r="AW971" s="167"/>
      <c r="AX971" s="167"/>
      <c r="AY971" s="167"/>
      <c r="AZ971" s="167"/>
      <c r="BA971" s="167"/>
      <c r="BB971" s="167"/>
      <c r="BC971" s="167"/>
      <c r="BD971" s="167"/>
      <c r="BE971" s="167"/>
      <c r="BF971" s="167"/>
      <c r="BG971" s="167"/>
      <c r="BH971" s="167"/>
      <c r="BI971" s="167"/>
      <c r="BJ971" s="167"/>
      <c r="BK971" s="167"/>
      <c r="BL971" s="167"/>
      <c r="BM971" s="167"/>
      <c r="BN971" s="167"/>
      <c r="BO971" s="167"/>
      <c r="BP971" s="167"/>
      <c r="BQ971" s="167"/>
      <c r="BR971" s="167"/>
      <c r="BS971" s="167"/>
      <c r="BT971" s="167"/>
      <c r="BU971" s="167"/>
      <c r="BV971" s="167"/>
      <c r="BW971" s="167"/>
      <c r="BX971" s="170"/>
      <c r="BY971" s="170"/>
      <c r="BZ971" s="170"/>
      <c r="CA971" s="170"/>
      <c r="CB971" s="170"/>
      <c r="CC971" s="170"/>
      <c r="CD971" s="170"/>
      <c r="CE971" s="170"/>
      <c r="CF971" s="170"/>
      <c r="CG971" s="171">
        <f t="shared" si="269"/>
        <v>0</v>
      </c>
      <c r="CH971" s="166"/>
      <c r="CI971" s="283"/>
      <c r="CJ971" s="172"/>
      <c r="CK971" s="154"/>
      <c r="CL971" s="154"/>
      <c r="CM971" s="154"/>
      <c r="CN971" s="154"/>
      <c r="CO971" s="154"/>
      <c r="CP971" s="273"/>
      <c r="CQ971" s="250"/>
      <c r="CR971" s="250"/>
      <c r="CS971" s="250"/>
      <c r="CT971" s="250"/>
      <c r="CU971" s="250"/>
      <c r="CV971" s="250"/>
      <c r="CW971" s="250"/>
      <c r="CX971" s="250"/>
      <c r="CY971" s="250" t="str">
        <f t="shared" si="270"/>
        <v/>
      </c>
      <c r="CZ971" s="178" t="str">
        <f t="shared" si="271"/>
        <v/>
      </c>
      <c r="DA971" s="178" t="str">
        <f t="shared" si="272"/>
        <v/>
      </c>
      <c r="DB971" s="243">
        <f t="shared" si="273"/>
        <v>0</v>
      </c>
      <c r="DC971" s="12">
        <f t="shared" si="274"/>
        <v>0</v>
      </c>
      <c r="DD971" s="271" t="str">
        <f t="shared" si="275"/>
        <v/>
      </c>
      <c r="DE971" s="271" t="str">
        <f t="shared" si="276"/>
        <v/>
      </c>
      <c r="DF971" s="167" t="str">
        <f t="shared" si="277"/>
        <v/>
      </c>
      <c r="DG971" s="271" t="str">
        <f t="shared" si="278"/>
        <v/>
      </c>
      <c r="DH971" s="243" t="str">
        <f t="shared" si="279"/>
        <v/>
      </c>
      <c r="DI971" s="281" t="str">
        <f t="shared" si="280"/>
        <v/>
      </c>
      <c r="DJ971" s="184"/>
      <c r="DK971" s="12" t="str">
        <f t="shared" si="281"/>
        <v/>
      </c>
      <c r="DL971" s="184"/>
      <c r="DM971" s="242" t="str">
        <f t="shared" si="282"/>
        <v/>
      </c>
      <c r="DN971" s="250">
        <f t="shared" si="283"/>
        <v>1</v>
      </c>
      <c r="DO971" s="250">
        <f t="shared" si="284"/>
        <v>1</v>
      </c>
      <c r="DP971" s="250">
        <f t="shared" si="285"/>
        <v>1</v>
      </c>
    </row>
    <row r="972" spans="3:120" ht="20.25" customHeight="1" x14ac:dyDescent="0.2">
      <c r="C972" s="282"/>
      <c r="G972" s="183"/>
      <c r="H972" s="271"/>
      <c r="I972" s="271"/>
      <c r="J972" s="271"/>
      <c r="K972" s="271"/>
      <c r="L972" s="185"/>
      <c r="M972" s="186"/>
      <c r="N972" s="187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53"/>
      <c r="Z972" s="153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53"/>
      <c r="AL972" s="153"/>
      <c r="AM972" s="178" t="str">
        <f t="shared" si="264"/>
        <v/>
      </c>
      <c r="AN972" s="178" t="str">
        <f t="shared" si="265"/>
        <v/>
      </c>
      <c r="AO972" s="214" t="str">
        <f t="shared" si="266"/>
        <v/>
      </c>
      <c r="AP972" s="168"/>
      <c r="AQ972" s="169"/>
      <c r="AR972" s="167" t="str">
        <f t="shared" si="267"/>
        <v/>
      </c>
      <c r="AS972" s="167" t="str">
        <f t="shared" si="268"/>
        <v/>
      </c>
      <c r="AT972" s="167"/>
      <c r="AU972" s="167"/>
      <c r="AV972" s="167"/>
      <c r="AW972" s="167"/>
      <c r="AX972" s="167"/>
      <c r="AY972" s="167"/>
      <c r="AZ972" s="167"/>
      <c r="BA972" s="167"/>
      <c r="BB972" s="167"/>
      <c r="BC972" s="167"/>
      <c r="BD972" s="167"/>
      <c r="BE972" s="167"/>
      <c r="BF972" s="167"/>
      <c r="BG972" s="167"/>
      <c r="BH972" s="167"/>
      <c r="BI972" s="167"/>
      <c r="BJ972" s="167"/>
      <c r="BK972" s="167"/>
      <c r="BL972" s="167"/>
      <c r="BM972" s="167"/>
      <c r="BN972" s="167"/>
      <c r="BO972" s="167"/>
      <c r="BP972" s="167"/>
      <c r="BQ972" s="167"/>
      <c r="BR972" s="167"/>
      <c r="BS972" s="167"/>
      <c r="BT972" s="167"/>
      <c r="BU972" s="167"/>
      <c r="BV972" s="167"/>
      <c r="BW972" s="167"/>
      <c r="BX972" s="170"/>
      <c r="BY972" s="170"/>
      <c r="BZ972" s="170"/>
      <c r="CA972" s="170"/>
      <c r="CB972" s="170"/>
      <c r="CC972" s="170"/>
      <c r="CD972" s="170"/>
      <c r="CE972" s="170"/>
      <c r="CF972" s="170"/>
      <c r="CG972" s="171">
        <f t="shared" si="269"/>
        <v>0</v>
      </c>
      <c r="CH972" s="166"/>
      <c r="CI972" s="283"/>
      <c r="CJ972" s="172"/>
      <c r="CK972" s="154"/>
      <c r="CL972" s="154"/>
      <c r="CM972" s="154"/>
      <c r="CN972" s="154"/>
      <c r="CO972" s="154"/>
      <c r="CP972" s="273"/>
      <c r="CQ972" s="250"/>
      <c r="CR972" s="250"/>
      <c r="CS972" s="250"/>
      <c r="CT972" s="250"/>
      <c r="CU972" s="250"/>
      <c r="CV972" s="250"/>
      <c r="CW972" s="250"/>
      <c r="CX972" s="250"/>
      <c r="CY972" s="250" t="str">
        <f t="shared" si="270"/>
        <v/>
      </c>
      <c r="CZ972" s="178" t="str">
        <f t="shared" si="271"/>
        <v/>
      </c>
      <c r="DA972" s="178" t="str">
        <f t="shared" si="272"/>
        <v/>
      </c>
      <c r="DB972" s="243">
        <f t="shared" si="273"/>
        <v>0</v>
      </c>
      <c r="DC972" s="12">
        <f t="shared" si="274"/>
        <v>0</v>
      </c>
      <c r="DD972" s="271" t="str">
        <f t="shared" si="275"/>
        <v/>
      </c>
      <c r="DE972" s="271" t="str">
        <f t="shared" si="276"/>
        <v/>
      </c>
      <c r="DF972" s="167" t="str">
        <f t="shared" si="277"/>
        <v/>
      </c>
      <c r="DG972" s="271" t="str">
        <f t="shared" si="278"/>
        <v/>
      </c>
      <c r="DH972" s="243" t="str">
        <f t="shared" si="279"/>
        <v/>
      </c>
      <c r="DI972" s="281" t="str">
        <f t="shared" si="280"/>
        <v/>
      </c>
      <c r="DJ972" s="184"/>
      <c r="DK972" s="12" t="str">
        <f t="shared" si="281"/>
        <v/>
      </c>
      <c r="DL972" s="184"/>
      <c r="DM972" s="242" t="str">
        <f t="shared" si="282"/>
        <v/>
      </c>
      <c r="DN972" s="250">
        <f t="shared" si="283"/>
        <v>1</v>
      </c>
      <c r="DO972" s="250">
        <f t="shared" si="284"/>
        <v>1</v>
      </c>
      <c r="DP972" s="250">
        <f t="shared" si="285"/>
        <v>1</v>
      </c>
    </row>
    <row r="973" spans="3:120" ht="20.25" customHeight="1" x14ac:dyDescent="0.2">
      <c r="C973" s="282"/>
      <c r="G973" s="183"/>
      <c r="H973" s="271"/>
      <c r="I973" s="271"/>
      <c r="J973" s="271"/>
      <c r="K973" s="271"/>
      <c r="L973" s="185"/>
      <c r="M973" s="186"/>
      <c r="N973" s="187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53"/>
      <c r="Z973" s="153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53"/>
      <c r="AL973" s="153"/>
      <c r="AM973" s="178" t="str">
        <f t="shared" si="264"/>
        <v/>
      </c>
      <c r="AN973" s="178" t="str">
        <f t="shared" si="265"/>
        <v/>
      </c>
      <c r="AO973" s="214" t="str">
        <f t="shared" si="266"/>
        <v/>
      </c>
      <c r="AP973" s="168"/>
      <c r="AQ973" s="169"/>
      <c r="AR973" s="167" t="str">
        <f t="shared" si="267"/>
        <v/>
      </c>
      <c r="AS973" s="167" t="str">
        <f t="shared" si="268"/>
        <v/>
      </c>
      <c r="AT973" s="167"/>
      <c r="AU973" s="167"/>
      <c r="AV973" s="167"/>
      <c r="AW973" s="167"/>
      <c r="AX973" s="167"/>
      <c r="AY973" s="167"/>
      <c r="AZ973" s="167"/>
      <c r="BA973" s="167"/>
      <c r="BB973" s="167"/>
      <c r="BC973" s="167"/>
      <c r="BD973" s="167"/>
      <c r="BE973" s="167"/>
      <c r="BF973" s="167"/>
      <c r="BG973" s="167"/>
      <c r="BH973" s="167"/>
      <c r="BI973" s="167"/>
      <c r="BJ973" s="167"/>
      <c r="BK973" s="167"/>
      <c r="BL973" s="167"/>
      <c r="BM973" s="167"/>
      <c r="BN973" s="167"/>
      <c r="BO973" s="167"/>
      <c r="BP973" s="167"/>
      <c r="BQ973" s="167"/>
      <c r="BR973" s="167"/>
      <c r="BS973" s="167"/>
      <c r="BT973" s="167"/>
      <c r="BU973" s="167"/>
      <c r="BV973" s="167"/>
      <c r="BW973" s="167"/>
      <c r="BX973" s="170"/>
      <c r="BY973" s="170"/>
      <c r="BZ973" s="170"/>
      <c r="CA973" s="170"/>
      <c r="CB973" s="170"/>
      <c r="CC973" s="170"/>
      <c r="CD973" s="170"/>
      <c r="CE973" s="170"/>
      <c r="CF973" s="170"/>
      <c r="CG973" s="171">
        <f t="shared" si="269"/>
        <v>0</v>
      </c>
      <c r="CH973" s="166"/>
      <c r="CI973" s="283"/>
      <c r="CJ973" s="172"/>
      <c r="CK973" s="154"/>
      <c r="CL973" s="154"/>
      <c r="CM973" s="154"/>
      <c r="CN973" s="154"/>
      <c r="CO973" s="154"/>
      <c r="CP973" s="273"/>
      <c r="CQ973" s="250"/>
      <c r="CR973" s="250"/>
      <c r="CS973" s="250"/>
      <c r="CT973" s="250"/>
      <c r="CU973" s="250"/>
      <c r="CV973" s="250"/>
      <c r="CW973" s="250"/>
      <c r="CX973" s="250"/>
      <c r="CY973" s="250" t="str">
        <f t="shared" si="270"/>
        <v/>
      </c>
      <c r="CZ973" s="178" t="str">
        <f t="shared" si="271"/>
        <v/>
      </c>
      <c r="DA973" s="178" t="str">
        <f t="shared" si="272"/>
        <v/>
      </c>
      <c r="DB973" s="243">
        <f t="shared" si="273"/>
        <v>0</v>
      </c>
      <c r="DC973" s="12">
        <f t="shared" si="274"/>
        <v>0</v>
      </c>
      <c r="DD973" s="271" t="str">
        <f t="shared" si="275"/>
        <v/>
      </c>
      <c r="DE973" s="271" t="str">
        <f t="shared" si="276"/>
        <v/>
      </c>
      <c r="DF973" s="167" t="str">
        <f t="shared" si="277"/>
        <v/>
      </c>
      <c r="DG973" s="271" t="str">
        <f t="shared" si="278"/>
        <v/>
      </c>
      <c r="DH973" s="243" t="str">
        <f t="shared" si="279"/>
        <v/>
      </c>
      <c r="DI973" s="281" t="str">
        <f t="shared" si="280"/>
        <v/>
      </c>
      <c r="DJ973" s="184"/>
      <c r="DK973" s="12" t="str">
        <f t="shared" si="281"/>
        <v/>
      </c>
      <c r="DL973" s="184"/>
      <c r="DM973" s="242" t="str">
        <f t="shared" si="282"/>
        <v/>
      </c>
      <c r="DN973" s="250">
        <f t="shared" si="283"/>
        <v>1</v>
      </c>
      <c r="DO973" s="250">
        <f t="shared" si="284"/>
        <v>1</v>
      </c>
      <c r="DP973" s="250">
        <f t="shared" si="285"/>
        <v>1</v>
      </c>
    </row>
    <row r="974" spans="3:120" ht="20.25" customHeight="1" x14ac:dyDescent="0.2">
      <c r="C974" s="282"/>
      <c r="G974" s="183"/>
      <c r="H974" s="271"/>
      <c r="I974" s="271"/>
      <c r="J974" s="271"/>
      <c r="K974" s="271"/>
      <c r="L974" s="185"/>
      <c r="M974" s="186"/>
      <c r="N974" s="187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53"/>
      <c r="Z974" s="153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53"/>
      <c r="AL974" s="153"/>
      <c r="AM974" s="178" t="str">
        <f t="shared" si="264"/>
        <v/>
      </c>
      <c r="AN974" s="178" t="str">
        <f t="shared" si="265"/>
        <v/>
      </c>
      <c r="AO974" s="214" t="str">
        <f t="shared" si="266"/>
        <v/>
      </c>
      <c r="AP974" s="168"/>
      <c r="AQ974" s="169"/>
      <c r="AR974" s="167" t="str">
        <f t="shared" si="267"/>
        <v/>
      </c>
      <c r="AS974" s="167" t="str">
        <f t="shared" si="268"/>
        <v/>
      </c>
      <c r="AT974" s="167"/>
      <c r="AU974" s="167"/>
      <c r="AV974" s="167"/>
      <c r="AW974" s="167"/>
      <c r="AX974" s="167"/>
      <c r="AY974" s="167"/>
      <c r="AZ974" s="167"/>
      <c r="BA974" s="167"/>
      <c r="BB974" s="167"/>
      <c r="BC974" s="167"/>
      <c r="BD974" s="167"/>
      <c r="BE974" s="167"/>
      <c r="BF974" s="167"/>
      <c r="BG974" s="167"/>
      <c r="BH974" s="167"/>
      <c r="BI974" s="167"/>
      <c r="BJ974" s="167"/>
      <c r="BK974" s="167"/>
      <c r="BL974" s="167"/>
      <c r="BM974" s="167"/>
      <c r="BN974" s="167"/>
      <c r="BO974" s="167"/>
      <c r="BP974" s="167"/>
      <c r="BQ974" s="167"/>
      <c r="BR974" s="167"/>
      <c r="BS974" s="167"/>
      <c r="BT974" s="167"/>
      <c r="BU974" s="167"/>
      <c r="BV974" s="167"/>
      <c r="BW974" s="167"/>
      <c r="BX974" s="170"/>
      <c r="BY974" s="170"/>
      <c r="BZ974" s="170"/>
      <c r="CA974" s="170"/>
      <c r="CB974" s="170"/>
      <c r="CC974" s="170"/>
      <c r="CD974" s="170"/>
      <c r="CE974" s="170"/>
      <c r="CF974" s="170"/>
      <c r="CG974" s="171">
        <f t="shared" si="269"/>
        <v>0</v>
      </c>
      <c r="CH974" s="166"/>
      <c r="CI974" s="283"/>
      <c r="CJ974" s="172"/>
      <c r="CK974" s="154"/>
      <c r="CL974" s="154"/>
      <c r="CM974" s="154"/>
      <c r="CN974" s="154"/>
      <c r="CO974" s="154"/>
      <c r="CP974" s="273"/>
      <c r="CQ974" s="250"/>
      <c r="CR974" s="250"/>
      <c r="CS974" s="250"/>
      <c r="CT974" s="250"/>
      <c r="CU974" s="250"/>
      <c r="CV974" s="250"/>
      <c r="CW974" s="250"/>
      <c r="CX974" s="250"/>
      <c r="CY974" s="250" t="str">
        <f t="shared" si="270"/>
        <v/>
      </c>
      <c r="CZ974" s="178" t="str">
        <f t="shared" si="271"/>
        <v/>
      </c>
      <c r="DA974" s="178" t="str">
        <f t="shared" si="272"/>
        <v/>
      </c>
      <c r="DB974" s="243">
        <f t="shared" si="273"/>
        <v>0</v>
      </c>
      <c r="DC974" s="12">
        <f t="shared" si="274"/>
        <v>0</v>
      </c>
      <c r="DD974" s="271" t="str">
        <f t="shared" si="275"/>
        <v/>
      </c>
      <c r="DE974" s="271" t="str">
        <f t="shared" si="276"/>
        <v/>
      </c>
      <c r="DF974" s="167" t="str">
        <f t="shared" si="277"/>
        <v/>
      </c>
      <c r="DG974" s="271" t="str">
        <f t="shared" si="278"/>
        <v/>
      </c>
      <c r="DH974" s="243" t="str">
        <f t="shared" si="279"/>
        <v/>
      </c>
      <c r="DI974" s="281" t="str">
        <f t="shared" si="280"/>
        <v/>
      </c>
      <c r="DJ974" s="184"/>
      <c r="DK974" s="12" t="str">
        <f t="shared" si="281"/>
        <v/>
      </c>
      <c r="DL974" s="184"/>
      <c r="DM974" s="242" t="str">
        <f t="shared" si="282"/>
        <v/>
      </c>
      <c r="DN974" s="250">
        <f t="shared" si="283"/>
        <v>1</v>
      </c>
      <c r="DO974" s="250">
        <f t="shared" si="284"/>
        <v>1</v>
      </c>
      <c r="DP974" s="250">
        <f t="shared" si="285"/>
        <v>1</v>
      </c>
    </row>
    <row r="975" spans="3:120" ht="20.25" customHeight="1" x14ac:dyDescent="0.2">
      <c r="C975" s="282"/>
      <c r="G975" s="183"/>
      <c r="H975" s="271"/>
      <c r="I975" s="271"/>
      <c r="J975" s="271"/>
      <c r="K975" s="271"/>
      <c r="L975" s="185"/>
      <c r="M975" s="186"/>
      <c r="N975" s="187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53"/>
      <c r="Z975" s="153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53"/>
      <c r="AL975" s="153"/>
      <c r="AM975" s="178" t="str">
        <f t="shared" si="264"/>
        <v/>
      </c>
      <c r="AN975" s="178" t="str">
        <f t="shared" si="265"/>
        <v/>
      </c>
      <c r="AO975" s="214" t="str">
        <f t="shared" si="266"/>
        <v/>
      </c>
      <c r="AP975" s="168"/>
      <c r="AQ975" s="169"/>
      <c r="AR975" s="167" t="str">
        <f t="shared" si="267"/>
        <v/>
      </c>
      <c r="AS975" s="167" t="str">
        <f t="shared" si="268"/>
        <v/>
      </c>
      <c r="AT975" s="167"/>
      <c r="AU975" s="167"/>
      <c r="AV975" s="167"/>
      <c r="AW975" s="167"/>
      <c r="AX975" s="167"/>
      <c r="AY975" s="167"/>
      <c r="AZ975" s="167"/>
      <c r="BA975" s="167"/>
      <c r="BB975" s="167"/>
      <c r="BC975" s="167"/>
      <c r="BD975" s="167"/>
      <c r="BE975" s="167"/>
      <c r="BF975" s="167"/>
      <c r="BG975" s="167"/>
      <c r="BH975" s="167"/>
      <c r="BI975" s="167"/>
      <c r="BJ975" s="167"/>
      <c r="BK975" s="167"/>
      <c r="BL975" s="167"/>
      <c r="BM975" s="167"/>
      <c r="BN975" s="167"/>
      <c r="BO975" s="167"/>
      <c r="BP975" s="167"/>
      <c r="BQ975" s="167"/>
      <c r="BR975" s="167"/>
      <c r="BS975" s="167"/>
      <c r="BT975" s="167"/>
      <c r="BU975" s="167"/>
      <c r="BV975" s="167"/>
      <c r="BW975" s="167"/>
      <c r="BX975" s="170"/>
      <c r="BY975" s="170"/>
      <c r="BZ975" s="170"/>
      <c r="CA975" s="170"/>
      <c r="CB975" s="170"/>
      <c r="CC975" s="170"/>
      <c r="CD975" s="170"/>
      <c r="CE975" s="170"/>
      <c r="CF975" s="170"/>
      <c r="CG975" s="171">
        <f t="shared" si="269"/>
        <v>0</v>
      </c>
      <c r="CH975" s="166"/>
      <c r="CI975" s="283"/>
      <c r="CJ975" s="172"/>
      <c r="CK975" s="154"/>
      <c r="CL975" s="154"/>
      <c r="CM975" s="154"/>
      <c r="CN975" s="154"/>
      <c r="CO975" s="154"/>
      <c r="CP975" s="273"/>
      <c r="CQ975" s="250"/>
      <c r="CR975" s="250"/>
      <c r="CS975" s="250"/>
      <c r="CT975" s="250"/>
      <c r="CU975" s="250"/>
      <c r="CV975" s="250"/>
      <c r="CW975" s="250"/>
      <c r="CX975" s="250"/>
      <c r="CY975" s="250" t="str">
        <f t="shared" si="270"/>
        <v/>
      </c>
      <c r="CZ975" s="178" t="str">
        <f t="shared" si="271"/>
        <v/>
      </c>
      <c r="DA975" s="178" t="str">
        <f t="shared" si="272"/>
        <v/>
      </c>
      <c r="DB975" s="243">
        <f t="shared" si="273"/>
        <v>0</v>
      </c>
      <c r="DC975" s="12">
        <f t="shared" si="274"/>
        <v>0</v>
      </c>
      <c r="DD975" s="271" t="str">
        <f t="shared" si="275"/>
        <v/>
      </c>
      <c r="DE975" s="271" t="str">
        <f t="shared" si="276"/>
        <v/>
      </c>
      <c r="DF975" s="167" t="str">
        <f t="shared" si="277"/>
        <v/>
      </c>
      <c r="DG975" s="271" t="str">
        <f t="shared" si="278"/>
        <v/>
      </c>
      <c r="DH975" s="243" t="str">
        <f t="shared" si="279"/>
        <v/>
      </c>
      <c r="DI975" s="281" t="str">
        <f t="shared" si="280"/>
        <v/>
      </c>
      <c r="DJ975" s="184"/>
      <c r="DK975" s="12" t="str">
        <f t="shared" si="281"/>
        <v/>
      </c>
      <c r="DL975" s="184"/>
      <c r="DM975" s="242" t="str">
        <f t="shared" si="282"/>
        <v/>
      </c>
      <c r="DN975" s="250">
        <f t="shared" si="283"/>
        <v>1</v>
      </c>
      <c r="DO975" s="250">
        <f t="shared" si="284"/>
        <v>1</v>
      </c>
      <c r="DP975" s="250">
        <f t="shared" si="285"/>
        <v>1</v>
      </c>
    </row>
    <row r="976" spans="3:120" ht="20.25" customHeight="1" x14ac:dyDescent="0.2">
      <c r="C976" s="282"/>
      <c r="G976" s="183"/>
      <c r="H976" s="271"/>
      <c r="I976" s="271"/>
      <c r="J976" s="271"/>
      <c r="K976" s="271"/>
      <c r="L976" s="185"/>
      <c r="M976" s="186"/>
      <c r="N976" s="187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53"/>
      <c r="Z976" s="153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53"/>
      <c r="AL976" s="153"/>
      <c r="AM976" s="178" t="str">
        <f t="shared" si="264"/>
        <v/>
      </c>
      <c r="AN976" s="178" t="str">
        <f t="shared" si="265"/>
        <v/>
      </c>
      <c r="AO976" s="214" t="str">
        <f t="shared" si="266"/>
        <v/>
      </c>
      <c r="AP976" s="168"/>
      <c r="AQ976" s="169"/>
      <c r="AR976" s="167" t="str">
        <f t="shared" si="267"/>
        <v/>
      </c>
      <c r="AS976" s="167" t="str">
        <f t="shared" si="268"/>
        <v/>
      </c>
      <c r="AT976" s="167"/>
      <c r="AU976" s="167"/>
      <c r="AV976" s="167"/>
      <c r="AW976" s="167"/>
      <c r="AX976" s="167"/>
      <c r="AY976" s="167"/>
      <c r="AZ976" s="167"/>
      <c r="BA976" s="167"/>
      <c r="BB976" s="167"/>
      <c r="BC976" s="167"/>
      <c r="BD976" s="167"/>
      <c r="BE976" s="167"/>
      <c r="BF976" s="167"/>
      <c r="BG976" s="167"/>
      <c r="BH976" s="167"/>
      <c r="BI976" s="167"/>
      <c r="BJ976" s="167"/>
      <c r="BK976" s="167"/>
      <c r="BL976" s="167"/>
      <c r="BM976" s="167"/>
      <c r="BN976" s="167"/>
      <c r="BO976" s="167"/>
      <c r="BP976" s="167"/>
      <c r="BQ976" s="167"/>
      <c r="BR976" s="167"/>
      <c r="BS976" s="167"/>
      <c r="BT976" s="167"/>
      <c r="BU976" s="167"/>
      <c r="BV976" s="167"/>
      <c r="BW976" s="167"/>
      <c r="BX976" s="170"/>
      <c r="BY976" s="170"/>
      <c r="BZ976" s="170"/>
      <c r="CA976" s="170"/>
      <c r="CB976" s="170"/>
      <c r="CC976" s="170"/>
      <c r="CD976" s="170"/>
      <c r="CE976" s="170"/>
      <c r="CF976" s="170"/>
      <c r="CG976" s="171">
        <f t="shared" si="269"/>
        <v>0</v>
      </c>
      <c r="CH976" s="166"/>
      <c r="CI976" s="283"/>
      <c r="CJ976" s="172"/>
      <c r="CK976" s="154"/>
      <c r="CL976" s="154"/>
      <c r="CM976" s="154"/>
      <c r="CN976" s="154"/>
      <c r="CO976" s="154"/>
      <c r="CP976" s="273"/>
      <c r="CQ976" s="250"/>
      <c r="CR976" s="250"/>
      <c r="CS976" s="250"/>
      <c r="CT976" s="250"/>
      <c r="CU976" s="250"/>
      <c r="CV976" s="250"/>
      <c r="CW976" s="250"/>
      <c r="CX976" s="250"/>
      <c r="CY976" s="250" t="str">
        <f t="shared" si="270"/>
        <v/>
      </c>
      <c r="CZ976" s="178" t="str">
        <f t="shared" si="271"/>
        <v/>
      </c>
      <c r="DA976" s="178" t="str">
        <f t="shared" si="272"/>
        <v/>
      </c>
      <c r="DB976" s="243">
        <f t="shared" si="273"/>
        <v>0</v>
      </c>
      <c r="DC976" s="12">
        <f t="shared" si="274"/>
        <v>0</v>
      </c>
      <c r="DD976" s="271" t="str">
        <f t="shared" si="275"/>
        <v/>
      </c>
      <c r="DE976" s="271" t="str">
        <f t="shared" si="276"/>
        <v/>
      </c>
      <c r="DF976" s="167" t="str">
        <f t="shared" si="277"/>
        <v/>
      </c>
      <c r="DG976" s="271" t="str">
        <f t="shared" si="278"/>
        <v/>
      </c>
      <c r="DH976" s="243" t="str">
        <f t="shared" si="279"/>
        <v/>
      </c>
      <c r="DI976" s="281" t="str">
        <f t="shared" si="280"/>
        <v/>
      </c>
      <c r="DJ976" s="184"/>
      <c r="DK976" s="12" t="str">
        <f t="shared" si="281"/>
        <v/>
      </c>
      <c r="DL976" s="184"/>
      <c r="DM976" s="242" t="str">
        <f t="shared" si="282"/>
        <v/>
      </c>
      <c r="DN976" s="250">
        <f t="shared" si="283"/>
        <v>1</v>
      </c>
      <c r="DO976" s="250">
        <f t="shared" si="284"/>
        <v>1</v>
      </c>
      <c r="DP976" s="250">
        <f t="shared" si="285"/>
        <v>1</v>
      </c>
    </row>
    <row r="977" spans="3:120" ht="20.25" customHeight="1" x14ac:dyDescent="0.2">
      <c r="C977" s="282"/>
      <c r="G977" s="183"/>
      <c r="H977" s="271"/>
      <c r="I977" s="271"/>
      <c r="J977" s="271"/>
      <c r="K977" s="271"/>
      <c r="L977" s="185"/>
      <c r="M977" s="186"/>
      <c r="N977" s="187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53"/>
      <c r="Z977" s="153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53"/>
      <c r="AL977" s="153"/>
      <c r="AM977" s="178" t="str">
        <f t="shared" si="264"/>
        <v/>
      </c>
      <c r="AN977" s="178" t="str">
        <f t="shared" si="265"/>
        <v/>
      </c>
      <c r="AO977" s="214" t="str">
        <f t="shared" si="266"/>
        <v/>
      </c>
      <c r="AP977" s="168"/>
      <c r="AQ977" s="169"/>
      <c r="AR977" s="167" t="str">
        <f t="shared" si="267"/>
        <v/>
      </c>
      <c r="AS977" s="167" t="str">
        <f t="shared" si="268"/>
        <v/>
      </c>
      <c r="AT977" s="167"/>
      <c r="AU977" s="167"/>
      <c r="AV977" s="167"/>
      <c r="AW977" s="167"/>
      <c r="AX977" s="167"/>
      <c r="AY977" s="167"/>
      <c r="AZ977" s="167"/>
      <c r="BA977" s="167"/>
      <c r="BB977" s="167"/>
      <c r="BC977" s="167"/>
      <c r="BD977" s="167"/>
      <c r="BE977" s="167"/>
      <c r="BF977" s="167"/>
      <c r="BG977" s="167"/>
      <c r="BH977" s="167"/>
      <c r="BI977" s="167"/>
      <c r="BJ977" s="167"/>
      <c r="BK977" s="167"/>
      <c r="BL977" s="167"/>
      <c r="BM977" s="167"/>
      <c r="BN977" s="167"/>
      <c r="BO977" s="167"/>
      <c r="BP977" s="167"/>
      <c r="BQ977" s="167"/>
      <c r="BR977" s="167"/>
      <c r="BS977" s="167"/>
      <c r="BT977" s="167"/>
      <c r="BU977" s="167"/>
      <c r="BV977" s="167"/>
      <c r="BW977" s="167"/>
      <c r="BX977" s="170"/>
      <c r="BY977" s="170"/>
      <c r="BZ977" s="170"/>
      <c r="CA977" s="170"/>
      <c r="CB977" s="170"/>
      <c r="CC977" s="170"/>
      <c r="CD977" s="170"/>
      <c r="CE977" s="170"/>
      <c r="CF977" s="170"/>
      <c r="CG977" s="171">
        <f t="shared" si="269"/>
        <v>0</v>
      </c>
      <c r="CH977" s="166"/>
      <c r="CI977" s="283"/>
      <c r="CJ977" s="172"/>
      <c r="CK977" s="154"/>
      <c r="CL977" s="154"/>
      <c r="CM977" s="154"/>
      <c r="CN977" s="154"/>
      <c r="CO977" s="154"/>
      <c r="CP977" s="273"/>
      <c r="CQ977" s="250"/>
      <c r="CR977" s="250"/>
      <c r="CS977" s="250"/>
      <c r="CT977" s="250"/>
      <c r="CU977" s="250"/>
      <c r="CV977" s="250"/>
      <c r="CW977" s="250"/>
      <c r="CX977" s="250"/>
      <c r="CY977" s="250" t="str">
        <f t="shared" si="270"/>
        <v/>
      </c>
      <c r="CZ977" s="178" t="str">
        <f t="shared" si="271"/>
        <v/>
      </c>
      <c r="DA977" s="178" t="str">
        <f t="shared" si="272"/>
        <v/>
      </c>
      <c r="DB977" s="243">
        <f t="shared" si="273"/>
        <v>0</v>
      </c>
      <c r="DC977" s="12">
        <f t="shared" si="274"/>
        <v>0</v>
      </c>
      <c r="DD977" s="271" t="str">
        <f t="shared" si="275"/>
        <v/>
      </c>
      <c r="DE977" s="271" t="str">
        <f t="shared" si="276"/>
        <v/>
      </c>
      <c r="DF977" s="167" t="str">
        <f t="shared" si="277"/>
        <v/>
      </c>
      <c r="DG977" s="271" t="str">
        <f t="shared" si="278"/>
        <v/>
      </c>
      <c r="DH977" s="243" t="str">
        <f t="shared" si="279"/>
        <v/>
      </c>
      <c r="DI977" s="281" t="str">
        <f t="shared" si="280"/>
        <v/>
      </c>
      <c r="DJ977" s="184"/>
      <c r="DK977" s="12" t="str">
        <f t="shared" si="281"/>
        <v/>
      </c>
      <c r="DL977" s="184"/>
      <c r="DM977" s="242" t="str">
        <f t="shared" si="282"/>
        <v/>
      </c>
      <c r="DN977" s="250">
        <f t="shared" si="283"/>
        <v>1</v>
      </c>
      <c r="DO977" s="250">
        <f t="shared" si="284"/>
        <v>1</v>
      </c>
      <c r="DP977" s="250">
        <f t="shared" si="285"/>
        <v>1</v>
      </c>
    </row>
    <row r="978" spans="3:120" ht="20.25" customHeight="1" x14ac:dyDescent="0.2">
      <c r="C978" s="282"/>
      <c r="G978" s="183"/>
      <c r="H978" s="271"/>
      <c r="I978" s="271"/>
      <c r="J978" s="271"/>
      <c r="K978" s="271"/>
      <c r="L978" s="185"/>
      <c r="M978" s="186"/>
      <c r="N978" s="187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53"/>
      <c r="Z978" s="153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53"/>
      <c r="AL978" s="153"/>
      <c r="AM978" s="178" t="str">
        <f t="shared" si="264"/>
        <v/>
      </c>
      <c r="AN978" s="178" t="str">
        <f t="shared" si="265"/>
        <v/>
      </c>
      <c r="AO978" s="214" t="str">
        <f t="shared" si="266"/>
        <v/>
      </c>
      <c r="AP978" s="168"/>
      <c r="AQ978" s="169"/>
      <c r="AR978" s="167" t="str">
        <f t="shared" si="267"/>
        <v/>
      </c>
      <c r="AS978" s="167" t="str">
        <f t="shared" si="268"/>
        <v/>
      </c>
      <c r="AT978" s="167"/>
      <c r="AU978" s="167"/>
      <c r="AV978" s="167"/>
      <c r="AW978" s="167"/>
      <c r="AX978" s="167"/>
      <c r="AY978" s="167"/>
      <c r="AZ978" s="167"/>
      <c r="BA978" s="167"/>
      <c r="BB978" s="167"/>
      <c r="BC978" s="167"/>
      <c r="BD978" s="167"/>
      <c r="BE978" s="167"/>
      <c r="BF978" s="167"/>
      <c r="BG978" s="167"/>
      <c r="BH978" s="167"/>
      <c r="BI978" s="167"/>
      <c r="BJ978" s="167"/>
      <c r="BK978" s="167"/>
      <c r="BL978" s="167"/>
      <c r="BM978" s="167"/>
      <c r="BN978" s="167"/>
      <c r="BO978" s="167"/>
      <c r="BP978" s="167"/>
      <c r="BQ978" s="167"/>
      <c r="BR978" s="167"/>
      <c r="BS978" s="167"/>
      <c r="BT978" s="167"/>
      <c r="BU978" s="167"/>
      <c r="BV978" s="167"/>
      <c r="BW978" s="167"/>
      <c r="BX978" s="170"/>
      <c r="BY978" s="170"/>
      <c r="BZ978" s="170"/>
      <c r="CA978" s="170"/>
      <c r="CB978" s="170"/>
      <c r="CC978" s="170"/>
      <c r="CD978" s="170"/>
      <c r="CE978" s="170"/>
      <c r="CF978" s="170"/>
      <c r="CG978" s="171">
        <f t="shared" si="269"/>
        <v>0</v>
      </c>
      <c r="CH978" s="166"/>
      <c r="CI978" s="283"/>
      <c r="CJ978" s="172"/>
      <c r="CK978" s="154"/>
      <c r="CL978" s="154"/>
      <c r="CM978" s="154"/>
      <c r="CN978" s="154"/>
      <c r="CO978" s="154"/>
      <c r="CP978" s="273"/>
      <c r="CQ978" s="250"/>
      <c r="CR978" s="250"/>
      <c r="CS978" s="250"/>
      <c r="CT978" s="250"/>
      <c r="CU978" s="250"/>
      <c r="CV978" s="250"/>
      <c r="CW978" s="250"/>
      <c r="CX978" s="250"/>
      <c r="CY978" s="250" t="str">
        <f t="shared" si="270"/>
        <v/>
      </c>
      <c r="CZ978" s="178" t="str">
        <f t="shared" si="271"/>
        <v/>
      </c>
      <c r="DA978" s="178" t="str">
        <f t="shared" si="272"/>
        <v/>
      </c>
      <c r="DB978" s="243">
        <f t="shared" si="273"/>
        <v>0</v>
      </c>
      <c r="DC978" s="12">
        <f t="shared" si="274"/>
        <v>0</v>
      </c>
      <c r="DD978" s="271" t="str">
        <f t="shared" si="275"/>
        <v/>
      </c>
      <c r="DE978" s="271" t="str">
        <f t="shared" si="276"/>
        <v/>
      </c>
      <c r="DF978" s="167" t="str">
        <f t="shared" si="277"/>
        <v/>
      </c>
      <c r="DG978" s="271" t="str">
        <f t="shared" si="278"/>
        <v/>
      </c>
      <c r="DH978" s="243" t="str">
        <f t="shared" si="279"/>
        <v/>
      </c>
      <c r="DI978" s="281" t="str">
        <f t="shared" si="280"/>
        <v/>
      </c>
      <c r="DJ978" s="184"/>
      <c r="DK978" s="12" t="str">
        <f t="shared" si="281"/>
        <v/>
      </c>
      <c r="DL978" s="184"/>
      <c r="DM978" s="242" t="str">
        <f t="shared" si="282"/>
        <v/>
      </c>
      <c r="DN978" s="250">
        <f t="shared" si="283"/>
        <v>1</v>
      </c>
      <c r="DO978" s="250">
        <f t="shared" si="284"/>
        <v>1</v>
      </c>
      <c r="DP978" s="250">
        <f t="shared" si="285"/>
        <v>1</v>
      </c>
    </row>
    <row r="979" spans="3:120" ht="20.25" customHeight="1" x14ac:dyDescent="0.2">
      <c r="C979" s="282"/>
      <c r="G979" s="183"/>
      <c r="H979" s="271"/>
      <c r="I979" s="271"/>
      <c r="J979" s="271"/>
      <c r="K979" s="271"/>
      <c r="L979" s="185"/>
      <c r="M979" s="186"/>
      <c r="N979" s="187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53"/>
      <c r="Z979" s="153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53"/>
      <c r="AL979" s="153"/>
      <c r="AM979" s="178" t="str">
        <f t="shared" si="264"/>
        <v/>
      </c>
      <c r="AN979" s="178" t="str">
        <f t="shared" si="265"/>
        <v/>
      </c>
      <c r="AO979" s="214" t="str">
        <f t="shared" si="266"/>
        <v/>
      </c>
      <c r="AP979" s="168"/>
      <c r="AQ979" s="169"/>
      <c r="AR979" s="167" t="str">
        <f t="shared" si="267"/>
        <v/>
      </c>
      <c r="AS979" s="167" t="str">
        <f t="shared" si="268"/>
        <v/>
      </c>
      <c r="AT979" s="167"/>
      <c r="AU979" s="167"/>
      <c r="AV979" s="167"/>
      <c r="AW979" s="167"/>
      <c r="AX979" s="167"/>
      <c r="AY979" s="167"/>
      <c r="AZ979" s="167"/>
      <c r="BA979" s="167"/>
      <c r="BB979" s="167"/>
      <c r="BC979" s="167"/>
      <c r="BD979" s="167"/>
      <c r="BE979" s="167"/>
      <c r="BF979" s="167"/>
      <c r="BG979" s="167"/>
      <c r="BH979" s="167"/>
      <c r="BI979" s="167"/>
      <c r="BJ979" s="167"/>
      <c r="BK979" s="167"/>
      <c r="BL979" s="167"/>
      <c r="BM979" s="167"/>
      <c r="BN979" s="167"/>
      <c r="BO979" s="167"/>
      <c r="BP979" s="167"/>
      <c r="BQ979" s="167"/>
      <c r="BR979" s="167"/>
      <c r="BS979" s="167"/>
      <c r="BT979" s="167"/>
      <c r="BU979" s="167"/>
      <c r="BV979" s="167"/>
      <c r="BW979" s="167"/>
      <c r="BX979" s="170"/>
      <c r="BY979" s="170"/>
      <c r="BZ979" s="170"/>
      <c r="CA979" s="170"/>
      <c r="CB979" s="170"/>
      <c r="CC979" s="170"/>
      <c r="CD979" s="170"/>
      <c r="CE979" s="170"/>
      <c r="CF979" s="170"/>
      <c r="CG979" s="171">
        <f t="shared" si="269"/>
        <v>0</v>
      </c>
      <c r="CH979" s="166"/>
      <c r="CI979" s="283"/>
      <c r="CJ979" s="172"/>
      <c r="CK979" s="154"/>
      <c r="CL979" s="154"/>
      <c r="CM979" s="154"/>
      <c r="CN979" s="154"/>
      <c r="CO979" s="154"/>
      <c r="CP979" s="273"/>
      <c r="CQ979" s="250"/>
      <c r="CR979" s="250"/>
      <c r="CS979" s="250"/>
      <c r="CT979" s="250"/>
      <c r="CU979" s="250"/>
      <c r="CV979" s="250"/>
      <c r="CW979" s="250"/>
      <c r="CX979" s="250"/>
      <c r="CY979" s="250" t="str">
        <f t="shared" si="270"/>
        <v/>
      </c>
      <c r="CZ979" s="178" t="str">
        <f t="shared" si="271"/>
        <v/>
      </c>
      <c r="DA979" s="178" t="str">
        <f t="shared" si="272"/>
        <v/>
      </c>
      <c r="DB979" s="243">
        <f t="shared" si="273"/>
        <v>0</v>
      </c>
      <c r="DC979" s="12">
        <f t="shared" si="274"/>
        <v>0</v>
      </c>
      <c r="DD979" s="271" t="str">
        <f t="shared" si="275"/>
        <v/>
      </c>
      <c r="DE979" s="271" t="str">
        <f t="shared" si="276"/>
        <v/>
      </c>
      <c r="DF979" s="167" t="str">
        <f t="shared" si="277"/>
        <v/>
      </c>
      <c r="DG979" s="271" t="str">
        <f t="shared" si="278"/>
        <v/>
      </c>
      <c r="DH979" s="243" t="str">
        <f t="shared" si="279"/>
        <v/>
      </c>
      <c r="DI979" s="281" t="str">
        <f t="shared" si="280"/>
        <v/>
      </c>
      <c r="DJ979" s="184"/>
      <c r="DK979" s="12" t="str">
        <f t="shared" si="281"/>
        <v/>
      </c>
      <c r="DL979" s="184"/>
      <c r="DM979" s="242" t="str">
        <f t="shared" si="282"/>
        <v/>
      </c>
      <c r="DN979" s="250">
        <f t="shared" si="283"/>
        <v>1</v>
      </c>
      <c r="DO979" s="250">
        <f t="shared" si="284"/>
        <v>1</v>
      </c>
      <c r="DP979" s="250">
        <f t="shared" si="285"/>
        <v>1</v>
      </c>
    </row>
    <row r="980" spans="3:120" ht="20.25" customHeight="1" x14ac:dyDescent="0.2">
      <c r="C980" s="282"/>
      <c r="G980" s="183"/>
      <c r="H980" s="271"/>
      <c r="I980" s="271"/>
      <c r="J980" s="271"/>
      <c r="K980" s="271"/>
      <c r="L980" s="185"/>
      <c r="M980" s="186"/>
      <c r="N980" s="187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53"/>
      <c r="Z980" s="153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53"/>
      <c r="AL980" s="153"/>
      <c r="AM980" s="178" t="str">
        <f t="shared" si="264"/>
        <v/>
      </c>
      <c r="AN980" s="178" t="str">
        <f t="shared" si="265"/>
        <v/>
      </c>
      <c r="AO980" s="214" t="str">
        <f t="shared" si="266"/>
        <v/>
      </c>
      <c r="AP980" s="168"/>
      <c r="AQ980" s="169"/>
      <c r="AR980" s="167" t="str">
        <f t="shared" si="267"/>
        <v/>
      </c>
      <c r="AS980" s="167" t="str">
        <f t="shared" si="268"/>
        <v/>
      </c>
      <c r="AT980" s="167"/>
      <c r="AU980" s="167"/>
      <c r="AV980" s="167"/>
      <c r="AW980" s="167"/>
      <c r="AX980" s="167"/>
      <c r="AY980" s="167"/>
      <c r="AZ980" s="167"/>
      <c r="BA980" s="167"/>
      <c r="BB980" s="167"/>
      <c r="BC980" s="167"/>
      <c r="BD980" s="167"/>
      <c r="BE980" s="167"/>
      <c r="BF980" s="167"/>
      <c r="BG980" s="167"/>
      <c r="BH980" s="167"/>
      <c r="BI980" s="167"/>
      <c r="BJ980" s="167"/>
      <c r="BK980" s="167"/>
      <c r="BL980" s="167"/>
      <c r="BM980" s="167"/>
      <c r="BN980" s="167"/>
      <c r="BO980" s="167"/>
      <c r="BP980" s="167"/>
      <c r="BQ980" s="167"/>
      <c r="BR980" s="167"/>
      <c r="BS980" s="167"/>
      <c r="BT980" s="167"/>
      <c r="BU980" s="167"/>
      <c r="BV980" s="167"/>
      <c r="BW980" s="167"/>
      <c r="BX980" s="170"/>
      <c r="BY980" s="170"/>
      <c r="BZ980" s="170"/>
      <c r="CA980" s="170"/>
      <c r="CB980" s="170"/>
      <c r="CC980" s="170"/>
      <c r="CD980" s="170"/>
      <c r="CE980" s="170"/>
      <c r="CF980" s="170"/>
      <c r="CG980" s="171">
        <f t="shared" si="269"/>
        <v>0</v>
      </c>
      <c r="CH980" s="166"/>
      <c r="CI980" s="283"/>
      <c r="CJ980" s="172"/>
      <c r="CK980" s="154"/>
      <c r="CL980" s="154"/>
      <c r="CM980" s="154"/>
      <c r="CN980" s="154"/>
      <c r="CO980" s="154"/>
      <c r="CP980" s="273"/>
      <c r="CQ980" s="250"/>
      <c r="CR980" s="250"/>
      <c r="CS980" s="250"/>
      <c r="CT980" s="250"/>
      <c r="CU980" s="250"/>
      <c r="CV980" s="250"/>
      <c r="CW980" s="250"/>
      <c r="CX980" s="250"/>
      <c r="CY980" s="250" t="str">
        <f t="shared" si="270"/>
        <v/>
      </c>
      <c r="CZ980" s="178" t="str">
        <f t="shared" si="271"/>
        <v/>
      </c>
      <c r="DA980" s="178" t="str">
        <f t="shared" si="272"/>
        <v/>
      </c>
      <c r="DB980" s="243">
        <f t="shared" si="273"/>
        <v>0</v>
      </c>
      <c r="DC980" s="12">
        <f t="shared" si="274"/>
        <v>0</v>
      </c>
      <c r="DD980" s="271" t="str">
        <f t="shared" si="275"/>
        <v/>
      </c>
      <c r="DE980" s="271" t="str">
        <f t="shared" si="276"/>
        <v/>
      </c>
      <c r="DF980" s="167" t="str">
        <f t="shared" si="277"/>
        <v/>
      </c>
      <c r="DG980" s="271" t="str">
        <f t="shared" si="278"/>
        <v/>
      </c>
      <c r="DH980" s="243" t="str">
        <f t="shared" si="279"/>
        <v/>
      </c>
      <c r="DI980" s="281" t="str">
        <f t="shared" si="280"/>
        <v/>
      </c>
      <c r="DJ980" s="184"/>
      <c r="DK980" s="12" t="str">
        <f t="shared" si="281"/>
        <v/>
      </c>
      <c r="DL980" s="184"/>
      <c r="DM980" s="242" t="str">
        <f t="shared" si="282"/>
        <v/>
      </c>
      <c r="DN980" s="250">
        <f t="shared" si="283"/>
        <v>1</v>
      </c>
      <c r="DO980" s="250">
        <f t="shared" si="284"/>
        <v>1</v>
      </c>
      <c r="DP980" s="250">
        <f t="shared" si="285"/>
        <v>1</v>
      </c>
    </row>
    <row r="981" spans="3:120" ht="20.25" customHeight="1" x14ac:dyDescent="0.2">
      <c r="C981" s="282"/>
      <c r="G981" s="183"/>
      <c r="H981" s="271"/>
      <c r="I981" s="271"/>
      <c r="J981" s="271"/>
      <c r="K981" s="271"/>
      <c r="L981" s="185"/>
      <c r="M981" s="186"/>
      <c r="N981" s="187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53"/>
      <c r="Z981" s="153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53"/>
      <c r="AL981" s="153"/>
      <c r="AM981" s="178" t="str">
        <f t="shared" si="264"/>
        <v/>
      </c>
      <c r="AN981" s="178" t="str">
        <f t="shared" si="265"/>
        <v/>
      </c>
      <c r="AO981" s="214" t="str">
        <f t="shared" si="266"/>
        <v/>
      </c>
      <c r="AP981" s="168"/>
      <c r="AQ981" s="169"/>
      <c r="AR981" s="167" t="str">
        <f t="shared" si="267"/>
        <v/>
      </c>
      <c r="AS981" s="167" t="str">
        <f t="shared" si="268"/>
        <v/>
      </c>
      <c r="AT981" s="167"/>
      <c r="AU981" s="167"/>
      <c r="AV981" s="167"/>
      <c r="AW981" s="167"/>
      <c r="AX981" s="167"/>
      <c r="AY981" s="167"/>
      <c r="AZ981" s="167"/>
      <c r="BA981" s="167"/>
      <c r="BB981" s="167"/>
      <c r="BC981" s="167"/>
      <c r="BD981" s="167"/>
      <c r="BE981" s="167"/>
      <c r="BF981" s="167"/>
      <c r="BG981" s="167"/>
      <c r="BH981" s="167"/>
      <c r="BI981" s="167"/>
      <c r="BJ981" s="167"/>
      <c r="BK981" s="167"/>
      <c r="BL981" s="167"/>
      <c r="BM981" s="167"/>
      <c r="BN981" s="167"/>
      <c r="BO981" s="167"/>
      <c r="BP981" s="167"/>
      <c r="BQ981" s="167"/>
      <c r="BR981" s="167"/>
      <c r="BS981" s="167"/>
      <c r="BT981" s="167"/>
      <c r="BU981" s="167"/>
      <c r="BV981" s="167"/>
      <c r="BW981" s="167"/>
      <c r="BX981" s="170"/>
      <c r="BY981" s="170"/>
      <c r="BZ981" s="170"/>
      <c r="CA981" s="170"/>
      <c r="CB981" s="170"/>
      <c r="CC981" s="170"/>
      <c r="CD981" s="170"/>
      <c r="CE981" s="170"/>
      <c r="CF981" s="170"/>
      <c r="CG981" s="171">
        <f t="shared" si="269"/>
        <v>0</v>
      </c>
      <c r="CH981" s="166"/>
      <c r="CI981" s="283"/>
      <c r="CJ981" s="172"/>
      <c r="CK981" s="154"/>
      <c r="CL981" s="154"/>
      <c r="CM981" s="154"/>
      <c r="CN981" s="154"/>
      <c r="CO981" s="154"/>
      <c r="CP981" s="273"/>
      <c r="CQ981" s="250"/>
      <c r="CR981" s="250"/>
      <c r="CS981" s="250"/>
      <c r="CT981" s="250"/>
      <c r="CU981" s="250"/>
      <c r="CV981" s="250"/>
      <c r="CW981" s="250"/>
      <c r="CX981" s="250"/>
      <c r="CY981" s="250" t="str">
        <f t="shared" si="270"/>
        <v/>
      </c>
      <c r="CZ981" s="178" t="str">
        <f t="shared" si="271"/>
        <v/>
      </c>
      <c r="DA981" s="178" t="str">
        <f t="shared" si="272"/>
        <v/>
      </c>
      <c r="DB981" s="243">
        <f t="shared" si="273"/>
        <v>0</v>
      </c>
      <c r="DC981" s="12">
        <f t="shared" si="274"/>
        <v>0</v>
      </c>
      <c r="DD981" s="271" t="str">
        <f t="shared" si="275"/>
        <v/>
      </c>
      <c r="DE981" s="271" t="str">
        <f t="shared" si="276"/>
        <v/>
      </c>
      <c r="DF981" s="167" t="str">
        <f t="shared" si="277"/>
        <v/>
      </c>
      <c r="DG981" s="271" t="str">
        <f t="shared" si="278"/>
        <v/>
      </c>
      <c r="DH981" s="243" t="str">
        <f t="shared" si="279"/>
        <v/>
      </c>
      <c r="DI981" s="281" t="str">
        <f t="shared" si="280"/>
        <v/>
      </c>
      <c r="DJ981" s="184"/>
      <c r="DK981" s="12" t="str">
        <f t="shared" si="281"/>
        <v/>
      </c>
      <c r="DL981" s="184"/>
      <c r="DM981" s="242" t="str">
        <f t="shared" si="282"/>
        <v/>
      </c>
      <c r="DN981" s="250">
        <f t="shared" si="283"/>
        <v>1</v>
      </c>
      <c r="DO981" s="250">
        <f t="shared" si="284"/>
        <v>1</v>
      </c>
      <c r="DP981" s="250">
        <f t="shared" si="285"/>
        <v>1</v>
      </c>
    </row>
    <row r="982" spans="3:120" ht="20.25" customHeight="1" x14ac:dyDescent="0.2">
      <c r="C982" s="282"/>
      <c r="G982" s="183"/>
      <c r="H982" s="271"/>
      <c r="I982" s="271"/>
      <c r="J982" s="271"/>
      <c r="K982" s="271"/>
      <c r="L982" s="185"/>
      <c r="M982" s="186"/>
      <c r="N982" s="187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53"/>
      <c r="Z982" s="153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53"/>
      <c r="AL982" s="153"/>
      <c r="AM982" s="178" t="str">
        <f t="shared" si="264"/>
        <v/>
      </c>
      <c r="AN982" s="178" t="str">
        <f t="shared" si="265"/>
        <v/>
      </c>
      <c r="AO982" s="214" t="str">
        <f t="shared" si="266"/>
        <v/>
      </c>
      <c r="AP982" s="168"/>
      <c r="AQ982" s="169"/>
      <c r="AR982" s="167" t="str">
        <f t="shared" si="267"/>
        <v/>
      </c>
      <c r="AS982" s="167" t="str">
        <f t="shared" si="268"/>
        <v/>
      </c>
      <c r="AT982" s="167"/>
      <c r="AU982" s="167"/>
      <c r="AV982" s="167"/>
      <c r="AW982" s="167"/>
      <c r="AX982" s="167"/>
      <c r="AY982" s="167"/>
      <c r="AZ982" s="167"/>
      <c r="BA982" s="167"/>
      <c r="BB982" s="167"/>
      <c r="BC982" s="167"/>
      <c r="BD982" s="167"/>
      <c r="BE982" s="167"/>
      <c r="BF982" s="167"/>
      <c r="BG982" s="167"/>
      <c r="BH982" s="167"/>
      <c r="BI982" s="167"/>
      <c r="BJ982" s="167"/>
      <c r="BK982" s="167"/>
      <c r="BL982" s="167"/>
      <c r="BM982" s="167"/>
      <c r="BN982" s="167"/>
      <c r="BO982" s="167"/>
      <c r="BP982" s="167"/>
      <c r="BQ982" s="167"/>
      <c r="BR982" s="167"/>
      <c r="BS982" s="167"/>
      <c r="BT982" s="167"/>
      <c r="BU982" s="167"/>
      <c r="BV982" s="167"/>
      <c r="BW982" s="167"/>
      <c r="BX982" s="170"/>
      <c r="BY982" s="170"/>
      <c r="BZ982" s="170"/>
      <c r="CA982" s="170"/>
      <c r="CB982" s="170"/>
      <c r="CC982" s="170"/>
      <c r="CD982" s="170"/>
      <c r="CE982" s="170"/>
      <c r="CF982" s="170"/>
      <c r="CG982" s="171">
        <f t="shared" si="269"/>
        <v>0</v>
      </c>
      <c r="CH982" s="166"/>
      <c r="CI982" s="283"/>
      <c r="CJ982" s="172"/>
      <c r="CK982" s="154"/>
      <c r="CL982" s="154"/>
      <c r="CM982" s="154"/>
      <c r="CN982" s="154"/>
      <c r="CO982" s="154"/>
      <c r="CP982" s="273"/>
      <c r="CQ982" s="250"/>
      <c r="CR982" s="250"/>
      <c r="CS982" s="250"/>
      <c r="CT982" s="250"/>
      <c r="CU982" s="250"/>
      <c r="CV982" s="250"/>
      <c r="CW982" s="250"/>
      <c r="CX982" s="250"/>
      <c r="CY982" s="250" t="str">
        <f t="shared" si="270"/>
        <v/>
      </c>
      <c r="CZ982" s="178" t="str">
        <f t="shared" si="271"/>
        <v/>
      </c>
      <c r="DA982" s="178" t="str">
        <f t="shared" si="272"/>
        <v/>
      </c>
      <c r="DB982" s="243">
        <f t="shared" si="273"/>
        <v>0</v>
      </c>
      <c r="DC982" s="12">
        <f t="shared" si="274"/>
        <v>0</v>
      </c>
      <c r="DD982" s="271" t="str">
        <f t="shared" si="275"/>
        <v/>
      </c>
      <c r="DE982" s="271" t="str">
        <f t="shared" si="276"/>
        <v/>
      </c>
      <c r="DF982" s="167" t="str">
        <f t="shared" si="277"/>
        <v/>
      </c>
      <c r="DG982" s="271" t="str">
        <f t="shared" si="278"/>
        <v/>
      </c>
      <c r="DH982" s="243" t="str">
        <f t="shared" si="279"/>
        <v/>
      </c>
      <c r="DI982" s="281" t="str">
        <f t="shared" si="280"/>
        <v/>
      </c>
      <c r="DJ982" s="184"/>
      <c r="DK982" s="12" t="str">
        <f t="shared" si="281"/>
        <v/>
      </c>
      <c r="DL982" s="184"/>
      <c r="DM982" s="242" t="str">
        <f t="shared" si="282"/>
        <v/>
      </c>
      <c r="DN982" s="250">
        <f t="shared" si="283"/>
        <v>1</v>
      </c>
      <c r="DO982" s="250">
        <f t="shared" si="284"/>
        <v>1</v>
      </c>
      <c r="DP982" s="250">
        <f t="shared" si="285"/>
        <v>1</v>
      </c>
    </row>
    <row r="983" spans="3:120" ht="20.25" customHeight="1" x14ac:dyDescent="0.2">
      <c r="C983" s="282"/>
      <c r="G983" s="183"/>
      <c r="H983" s="271"/>
      <c r="I983" s="271"/>
      <c r="J983" s="271"/>
      <c r="K983" s="271"/>
      <c r="L983" s="185"/>
      <c r="M983" s="186"/>
      <c r="N983" s="187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53"/>
      <c r="Z983" s="153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53"/>
      <c r="AL983" s="153"/>
      <c r="AM983" s="178" t="str">
        <f t="shared" si="264"/>
        <v/>
      </c>
      <c r="AN983" s="178" t="str">
        <f t="shared" si="265"/>
        <v/>
      </c>
      <c r="AO983" s="214" t="str">
        <f t="shared" si="266"/>
        <v/>
      </c>
      <c r="AP983" s="168"/>
      <c r="AQ983" s="169"/>
      <c r="AR983" s="167" t="str">
        <f t="shared" si="267"/>
        <v/>
      </c>
      <c r="AS983" s="167" t="str">
        <f t="shared" si="268"/>
        <v/>
      </c>
      <c r="AT983" s="167"/>
      <c r="AU983" s="167"/>
      <c r="AV983" s="167"/>
      <c r="AW983" s="167"/>
      <c r="AX983" s="167"/>
      <c r="AY983" s="167"/>
      <c r="AZ983" s="167"/>
      <c r="BA983" s="167"/>
      <c r="BB983" s="167"/>
      <c r="BC983" s="167"/>
      <c r="BD983" s="167"/>
      <c r="BE983" s="167"/>
      <c r="BF983" s="167"/>
      <c r="BG983" s="167"/>
      <c r="BH983" s="167"/>
      <c r="BI983" s="167"/>
      <c r="BJ983" s="167"/>
      <c r="BK983" s="167"/>
      <c r="BL983" s="167"/>
      <c r="BM983" s="167"/>
      <c r="BN983" s="167"/>
      <c r="BO983" s="167"/>
      <c r="BP983" s="167"/>
      <c r="BQ983" s="167"/>
      <c r="BR983" s="167"/>
      <c r="BS983" s="167"/>
      <c r="BT983" s="167"/>
      <c r="BU983" s="167"/>
      <c r="BV983" s="167"/>
      <c r="BW983" s="167"/>
      <c r="BX983" s="170"/>
      <c r="BY983" s="170"/>
      <c r="BZ983" s="170"/>
      <c r="CA983" s="170"/>
      <c r="CB983" s="170"/>
      <c r="CC983" s="170"/>
      <c r="CD983" s="170"/>
      <c r="CE983" s="170"/>
      <c r="CF983" s="170"/>
      <c r="CG983" s="171">
        <f t="shared" si="269"/>
        <v>0</v>
      </c>
      <c r="CH983" s="166"/>
      <c r="CI983" s="283"/>
      <c r="CJ983" s="172"/>
      <c r="CK983" s="154"/>
      <c r="CL983" s="154"/>
      <c r="CM983" s="154"/>
      <c r="CN983" s="154"/>
      <c r="CO983" s="154"/>
      <c r="CP983" s="273"/>
      <c r="CQ983" s="250"/>
      <c r="CR983" s="250"/>
      <c r="CS983" s="250"/>
      <c r="CT983" s="250"/>
      <c r="CU983" s="250"/>
      <c r="CV983" s="250"/>
      <c r="CW983" s="250"/>
      <c r="CX983" s="250"/>
      <c r="CY983" s="250" t="str">
        <f t="shared" si="270"/>
        <v/>
      </c>
      <c r="CZ983" s="178" t="str">
        <f t="shared" si="271"/>
        <v/>
      </c>
      <c r="DA983" s="178" t="str">
        <f t="shared" si="272"/>
        <v/>
      </c>
      <c r="DB983" s="243">
        <f t="shared" si="273"/>
        <v>0</v>
      </c>
      <c r="DC983" s="12">
        <f t="shared" si="274"/>
        <v>0</v>
      </c>
      <c r="DD983" s="271" t="str">
        <f t="shared" si="275"/>
        <v/>
      </c>
      <c r="DE983" s="271" t="str">
        <f t="shared" si="276"/>
        <v/>
      </c>
      <c r="DF983" s="167" t="str">
        <f t="shared" si="277"/>
        <v/>
      </c>
      <c r="DG983" s="271" t="str">
        <f t="shared" si="278"/>
        <v/>
      </c>
      <c r="DH983" s="243" t="str">
        <f t="shared" si="279"/>
        <v/>
      </c>
      <c r="DI983" s="281" t="str">
        <f t="shared" si="280"/>
        <v/>
      </c>
      <c r="DJ983" s="184"/>
      <c r="DK983" s="12" t="str">
        <f t="shared" si="281"/>
        <v/>
      </c>
      <c r="DL983" s="184"/>
      <c r="DM983" s="242" t="str">
        <f t="shared" si="282"/>
        <v/>
      </c>
      <c r="DN983" s="250">
        <f t="shared" si="283"/>
        <v>1</v>
      </c>
      <c r="DO983" s="250">
        <f t="shared" si="284"/>
        <v>1</v>
      </c>
      <c r="DP983" s="250">
        <f t="shared" si="285"/>
        <v>1</v>
      </c>
    </row>
    <row r="984" spans="3:120" ht="20.25" customHeight="1" x14ac:dyDescent="0.2">
      <c r="C984" s="282"/>
      <c r="G984" s="183"/>
      <c r="H984" s="271"/>
      <c r="I984" s="271"/>
      <c r="J984" s="271"/>
      <c r="K984" s="271"/>
      <c r="L984" s="185"/>
      <c r="M984" s="186"/>
      <c r="N984" s="187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53"/>
      <c r="Z984" s="153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53"/>
      <c r="AL984" s="153"/>
      <c r="AM984" s="178" t="str">
        <f t="shared" si="264"/>
        <v/>
      </c>
      <c r="AN984" s="178" t="str">
        <f t="shared" si="265"/>
        <v/>
      </c>
      <c r="AO984" s="214" t="str">
        <f t="shared" si="266"/>
        <v/>
      </c>
      <c r="AP984" s="168"/>
      <c r="AQ984" s="169"/>
      <c r="AR984" s="167" t="str">
        <f t="shared" si="267"/>
        <v/>
      </c>
      <c r="AS984" s="167" t="str">
        <f t="shared" si="268"/>
        <v/>
      </c>
      <c r="AT984" s="167"/>
      <c r="AU984" s="167"/>
      <c r="AV984" s="167"/>
      <c r="AW984" s="167"/>
      <c r="AX984" s="167"/>
      <c r="AY984" s="167"/>
      <c r="AZ984" s="167"/>
      <c r="BA984" s="167"/>
      <c r="BB984" s="167"/>
      <c r="BC984" s="167"/>
      <c r="BD984" s="167"/>
      <c r="BE984" s="167"/>
      <c r="BF984" s="167"/>
      <c r="BG984" s="167"/>
      <c r="BH984" s="167"/>
      <c r="BI984" s="167"/>
      <c r="BJ984" s="167"/>
      <c r="BK984" s="167"/>
      <c r="BL984" s="167"/>
      <c r="BM984" s="167"/>
      <c r="BN984" s="167"/>
      <c r="BO984" s="167"/>
      <c r="BP984" s="167"/>
      <c r="BQ984" s="167"/>
      <c r="BR984" s="167"/>
      <c r="BS984" s="167"/>
      <c r="BT984" s="167"/>
      <c r="BU984" s="167"/>
      <c r="BV984" s="167"/>
      <c r="BW984" s="167"/>
      <c r="BX984" s="170"/>
      <c r="BY984" s="170"/>
      <c r="BZ984" s="170"/>
      <c r="CA984" s="170"/>
      <c r="CB984" s="170"/>
      <c r="CC984" s="170"/>
      <c r="CD984" s="170"/>
      <c r="CE984" s="170"/>
      <c r="CF984" s="170"/>
      <c r="CG984" s="171">
        <f t="shared" si="269"/>
        <v>0</v>
      </c>
      <c r="CH984" s="166"/>
      <c r="CI984" s="283"/>
      <c r="CJ984" s="172"/>
      <c r="CK984" s="154"/>
      <c r="CL984" s="154"/>
      <c r="CM984" s="154"/>
      <c r="CN984" s="154"/>
      <c r="CO984" s="154"/>
      <c r="CP984" s="273"/>
      <c r="CQ984" s="250"/>
      <c r="CR984" s="250"/>
      <c r="CS984" s="250"/>
      <c r="CT984" s="250"/>
      <c r="CU984" s="250"/>
      <c r="CV984" s="250"/>
      <c r="CW984" s="250"/>
      <c r="CX984" s="250"/>
      <c r="CY984" s="250" t="str">
        <f t="shared" si="270"/>
        <v/>
      </c>
      <c r="CZ984" s="178" t="str">
        <f t="shared" si="271"/>
        <v/>
      </c>
      <c r="DA984" s="178" t="str">
        <f t="shared" si="272"/>
        <v/>
      </c>
      <c r="DB984" s="243">
        <f t="shared" si="273"/>
        <v>0</v>
      </c>
      <c r="DC984" s="12">
        <f t="shared" si="274"/>
        <v>0</v>
      </c>
      <c r="DD984" s="271" t="str">
        <f t="shared" si="275"/>
        <v/>
      </c>
      <c r="DE984" s="271" t="str">
        <f t="shared" si="276"/>
        <v/>
      </c>
      <c r="DF984" s="167" t="str">
        <f t="shared" si="277"/>
        <v/>
      </c>
      <c r="DG984" s="271" t="str">
        <f t="shared" si="278"/>
        <v/>
      </c>
      <c r="DH984" s="243" t="str">
        <f t="shared" si="279"/>
        <v/>
      </c>
      <c r="DI984" s="281" t="str">
        <f t="shared" si="280"/>
        <v/>
      </c>
      <c r="DJ984" s="184"/>
      <c r="DK984" s="12" t="str">
        <f t="shared" si="281"/>
        <v/>
      </c>
      <c r="DL984" s="184"/>
      <c r="DM984" s="242" t="str">
        <f t="shared" si="282"/>
        <v/>
      </c>
      <c r="DN984" s="250">
        <f t="shared" si="283"/>
        <v>1</v>
      </c>
      <c r="DO984" s="250">
        <f t="shared" si="284"/>
        <v>1</v>
      </c>
      <c r="DP984" s="250">
        <f t="shared" si="285"/>
        <v>1</v>
      </c>
    </row>
    <row r="985" spans="3:120" ht="20.25" customHeight="1" x14ac:dyDescent="0.2">
      <c r="C985" s="282"/>
      <c r="G985" s="183"/>
      <c r="H985" s="271"/>
      <c r="I985" s="271"/>
      <c r="J985" s="271"/>
      <c r="K985" s="271"/>
      <c r="L985" s="185"/>
      <c r="M985" s="186"/>
      <c r="N985" s="187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53"/>
      <c r="Z985" s="153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53"/>
      <c r="AL985" s="153"/>
      <c r="AM985" s="178" t="str">
        <f t="shared" si="264"/>
        <v/>
      </c>
      <c r="AN985" s="178" t="str">
        <f t="shared" si="265"/>
        <v/>
      </c>
      <c r="AO985" s="214" t="str">
        <f t="shared" si="266"/>
        <v/>
      </c>
      <c r="AP985" s="168"/>
      <c r="AQ985" s="169"/>
      <c r="AR985" s="167" t="str">
        <f t="shared" si="267"/>
        <v/>
      </c>
      <c r="AS985" s="167" t="str">
        <f t="shared" si="268"/>
        <v/>
      </c>
      <c r="AT985" s="167"/>
      <c r="AU985" s="167"/>
      <c r="AV985" s="167"/>
      <c r="AW985" s="167"/>
      <c r="AX985" s="167"/>
      <c r="AY985" s="167"/>
      <c r="AZ985" s="167"/>
      <c r="BA985" s="167"/>
      <c r="BB985" s="167"/>
      <c r="BC985" s="167"/>
      <c r="BD985" s="167"/>
      <c r="BE985" s="167"/>
      <c r="BF985" s="167"/>
      <c r="BG985" s="167"/>
      <c r="BH985" s="167"/>
      <c r="BI985" s="167"/>
      <c r="BJ985" s="167"/>
      <c r="BK985" s="167"/>
      <c r="BL985" s="167"/>
      <c r="BM985" s="167"/>
      <c r="BN985" s="167"/>
      <c r="BO985" s="167"/>
      <c r="BP985" s="167"/>
      <c r="BQ985" s="167"/>
      <c r="BR985" s="167"/>
      <c r="BS985" s="167"/>
      <c r="BT985" s="167"/>
      <c r="BU985" s="167"/>
      <c r="BV985" s="167"/>
      <c r="BW985" s="167"/>
      <c r="BX985" s="170"/>
      <c r="BY985" s="170"/>
      <c r="BZ985" s="170"/>
      <c r="CA985" s="170"/>
      <c r="CB985" s="170"/>
      <c r="CC985" s="170"/>
      <c r="CD985" s="170"/>
      <c r="CE985" s="170"/>
      <c r="CF985" s="170"/>
      <c r="CG985" s="171">
        <f t="shared" si="269"/>
        <v>0</v>
      </c>
      <c r="CH985" s="166"/>
      <c r="CI985" s="283"/>
      <c r="CJ985" s="172"/>
      <c r="CK985" s="154"/>
      <c r="CL985" s="154"/>
      <c r="CM985" s="154"/>
      <c r="CN985" s="154"/>
      <c r="CO985" s="154"/>
      <c r="CP985" s="273"/>
      <c r="CQ985" s="250"/>
      <c r="CR985" s="250"/>
      <c r="CS985" s="250"/>
      <c r="CT985" s="250"/>
      <c r="CU985" s="250"/>
      <c r="CV985" s="250"/>
      <c r="CW985" s="250"/>
      <c r="CX985" s="250"/>
      <c r="CY985" s="250" t="str">
        <f t="shared" si="270"/>
        <v/>
      </c>
      <c r="CZ985" s="178" t="str">
        <f t="shared" si="271"/>
        <v/>
      </c>
      <c r="DA985" s="178" t="str">
        <f t="shared" si="272"/>
        <v/>
      </c>
      <c r="DB985" s="243">
        <f t="shared" si="273"/>
        <v>0</v>
      </c>
      <c r="DC985" s="12">
        <f t="shared" si="274"/>
        <v>0</v>
      </c>
      <c r="DD985" s="271" t="str">
        <f t="shared" si="275"/>
        <v/>
      </c>
      <c r="DE985" s="271" t="str">
        <f t="shared" si="276"/>
        <v/>
      </c>
      <c r="DF985" s="167" t="str">
        <f t="shared" si="277"/>
        <v/>
      </c>
      <c r="DG985" s="271" t="str">
        <f t="shared" si="278"/>
        <v/>
      </c>
      <c r="DH985" s="243" t="str">
        <f t="shared" si="279"/>
        <v/>
      </c>
      <c r="DI985" s="281" t="str">
        <f t="shared" si="280"/>
        <v/>
      </c>
      <c r="DJ985" s="184"/>
      <c r="DK985" s="12" t="str">
        <f t="shared" si="281"/>
        <v/>
      </c>
      <c r="DL985" s="184"/>
      <c r="DM985" s="242" t="str">
        <f t="shared" si="282"/>
        <v/>
      </c>
      <c r="DN985" s="250">
        <f t="shared" si="283"/>
        <v>1</v>
      </c>
      <c r="DO985" s="250">
        <f t="shared" si="284"/>
        <v>1</v>
      </c>
      <c r="DP985" s="250">
        <f t="shared" si="285"/>
        <v>1</v>
      </c>
    </row>
    <row r="986" spans="3:120" ht="20.25" customHeight="1" x14ac:dyDescent="0.2">
      <c r="C986" s="282"/>
      <c r="G986" s="183"/>
      <c r="H986" s="271"/>
      <c r="I986" s="271"/>
      <c r="J986" s="271"/>
      <c r="K986" s="271"/>
      <c r="L986" s="185"/>
      <c r="M986" s="186"/>
      <c r="N986" s="187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53"/>
      <c r="Z986" s="153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53"/>
      <c r="AL986" s="153"/>
      <c r="AM986" s="178" t="str">
        <f t="shared" si="264"/>
        <v/>
      </c>
      <c r="AN986" s="178" t="str">
        <f t="shared" si="265"/>
        <v/>
      </c>
      <c r="AO986" s="214" t="str">
        <f t="shared" si="266"/>
        <v/>
      </c>
      <c r="AP986" s="168"/>
      <c r="AQ986" s="169"/>
      <c r="AR986" s="167" t="str">
        <f t="shared" si="267"/>
        <v/>
      </c>
      <c r="AS986" s="167" t="str">
        <f t="shared" si="268"/>
        <v/>
      </c>
      <c r="AT986" s="167"/>
      <c r="AU986" s="167"/>
      <c r="AV986" s="167"/>
      <c r="AW986" s="167"/>
      <c r="AX986" s="167"/>
      <c r="AY986" s="167"/>
      <c r="AZ986" s="167"/>
      <c r="BA986" s="167"/>
      <c r="BB986" s="167"/>
      <c r="BC986" s="167"/>
      <c r="BD986" s="167"/>
      <c r="BE986" s="167"/>
      <c r="BF986" s="167"/>
      <c r="BG986" s="167"/>
      <c r="BH986" s="167"/>
      <c r="BI986" s="167"/>
      <c r="BJ986" s="167"/>
      <c r="BK986" s="167"/>
      <c r="BL986" s="167"/>
      <c r="BM986" s="167"/>
      <c r="BN986" s="167"/>
      <c r="BO986" s="167"/>
      <c r="BP986" s="167"/>
      <c r="BQ986" s="167"/>
      <c r="BR986" s="167"/>
      <c r="BS986" s="167"/>
      <c r="BT986" s="167"/>
      <c r="BU986" s="167"/>
      <c r="BV986" s="167"/>
      <c r="BW986" s="167"/>
      <c r="BX986" s="170"/>
      <c r="BY986" s="170"/>
      <c r="BZ986" s="170"/>
      <c r="CA986" s="170"/>
      <c r="CB986" s="170"/>
      <c r="CC986" s="170"/>
      <c r="CD986" s="170"/>
      <c r="CE986" s="170"/>
      <c r="CF986" s="170"/>
      <c r="CG986" s="171">
        <f t="shared" si="269"/>
        <v>0</v>
      </c>
      <c r="CH986" s="166"/>
      <c r="CI986" s="283"/>
      <c r="CJ986" s="172"/>
      <c r="CK986" s="154"/>
      <c r="CL986" s="154"/>
      <c r="CM986" s="154"/>
      <c r="CN986" s="154"/>
      <c r="CO986" s="154"/>
      <c r="CP986" s="273"/>
      <c r="CQ986" s="250"/>
      <c r="CR986" s="250"/>
      <c r="CS986" s="250"/>
      <c r="CT986" s="250"/>
      <c r="CU986" s="250"/>
      <c r="CV986" s="250"/>
      <c r="CW986" s="250"/>
      <c r="CX986" s="250"/>
      <c r="CY986" s="250" t="str">
        <f t="shared" si="270"/>
        <v/>
      </c>
      <c r="CZ986" s="178" t="str">
        <f t="shared" si="271"/>
        <v/>
      </c>
      <c r="DA986" s="178" t="str">
        <f t="shared" si="272"/>
        <v/>
      </c>
      <c r="DB986" s="243">
        <f t="shared" si="273"/>
        <v>0</v>
      </c>
      <c r="DC986" s="12">
        <f t="shared" si="274"/>
        <v>0</v>
      </c>
      <c r="DD986" s="271" t="str">
        <f t="shared" si="275"/>
        <v/>
      </c>
      <c r="DE986" s="271" t="str">
        <f t="shared" si="276"/>
        <v/>
      </c>
      <c r="DF986" s="167" t="str">
        <f t="shared" si="277"/>
        <v/>
      </c>
      <c r="DG986" s="271" t="str">
        <f t="shared" si="278"/>
        <v/>
      </c>
      <c r="DH986" s="243" t="str">
        <f t="shared" si="279"/>
        <v/>
      </c>
      <c r="DI986" s="281" t="str">
        <f t="shared" si="280"/>
        <v/>
      </c>
      <c r="DJ986" s="184"/>
      <c r="DK986" s="12" t="str">
        <f t="shared" si="281"/>
        <v/>
      </c>
      <c r="DL986" s="184"/>
      <c r="DM986" s="242" t="str">
        <f t="shared" si="282"/>
        <v/>
      </c>
      <c r="DN986" s="250">
        <f t="shared" si="283"/>
        <v>1</v>
      </c>
      <c r="DO986" s="250">
        <f t="shared" si="284"/>
        <v>1</v>
      </c>
      <c r="DP986" s="250">
        <f t="shared" si="285"/>
        <v>1</v>
      </c>
    </row>
    <row r="987" spans="3:120" ht="20.25" customHeight="1" x14ac:dyDescent="0.2">
      <c r="C987" s="282"/>
      <c r="G987" s="183"/>
      <c r="H987" s="271"/>
      <c r="I987" s="271"/>
      <c r="J987" s="271"/>
      <c r="K987" s="271"/>
      <c r="L987" s="185"/>
      <c r="M987" s="186"/>
      <c r="N987" s="187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53"/>
      <c r="Z987" s="153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53"/>
      <c r="AL987" s="153"/>
      <c r="AM987" s="178" t="str">
        <f t="shared" si="264"/>
        <v/>
      </c>
      <c r="AN987" s="178" t="str">
        <f t="shared" si="265"/>
        <v/>
      </c>
      <c r="AO987" s="214" t="str">
        <f t="shared" si="266"/>
        <v/>
      </c>
      <c r="AP987" s="168"/>
      <c r="AQ987" s="169"/>
      <c r="AR987" s="167" t="str">
        <f t="shared" si="267"/>
        <v/>
      </c>
      <c r="AS987" s="167" t="str">
        <f t="shared" si="268"/>
        <v/>
      </c>
      <c r="AT987" s="167"/>
      <c r="AU987" s="167"/>
      <c r="AV987" s="167"/>
      <c r="AW987" s="167"/>
      <c r="AX987" s="167"/>
      <c r="AY987" s="167"/>
      <c r="AZ987" s="167"/>
      <c r="BA987" s="167"/>
      <c r="BB987" s="167"/>
      <c r="BC987" s="167"/>
      <c r="BD987" s="167"/>
      <c r="BE987" s="167"/>
      <c r="BF987" s="167"/>
      <c r="BG987" s="167"/>
      <c r="BH987" s="167"/>
      <c r="BI987" s="167"/>
      <c r="BJ987" s="167"/>
      <c r="BK987" s="167"/>
      <c r="BL987" s="167"/>
      <c r="BM987" s="167"/>
      <c r="BN987" s="167"/>
      <c r="BO987" s="167"/>
      <c r="BP987" s="167"/>
      <c r="BQ987" s="167"/>
      <c r="BR987" s="167"/>
      <c r="BS987" s="167"/>
      <c r="BT987" s="167"/>
      <c r="BU987" s="167"/>
      <c r="BV987" s="167"/>
      <c r="BW987" s="167"/>
      <c r="BX987" s="170"/>
      <c r="BY987" s="170"/>
      <c r="BZ987" s="170"/>
      <c r="CA987" s="170"/>
      <c r="CB987" s="170"/>
      <c r="CC987" s="170"/>
      <c r="CD987" s="170"/>
      <c r="CE987" s="170"/>
      <c r="CF987" s="170"/>
      <c r="CG987" s="171">
        <f t="shared" si="269"/>
        <v>0</v>
      </c>
      <c r="CH987" s="166"/>
      <c r="CI987" s="283"/>
      <c r="CJ987" s="172"/>
      <c r="CK987" s="154"/>
      <c r="CL987" s="154"/>
      <c r="CM987" s="154"/>
      <c r="CN987" s="154"/>
      <c r="CO987" s="154"/>
      <c r="CP987" s="273"/>
      <c r="CQ987" s="250"/>
      <c r="CR987" s="250"/>
      <c r="CS987" s="250"/>
      <c r="CT987" s="250"/>
      <c r="CU987" s="250"/>
      <c r="CV987" s="250"/>
      <c r="CW987" s="250"/>
      <c r="CX987" s="250"/>
      <c r="CY987" s="250" t="str">
        <f t="shared" si="270"/>
        <v/>
      </c>
      <c r="CZ987" s="178" t="str">
        <f t="shared" si="271"/>
        <v/>
      </c>
      <c r="DA987" s="178" t="str">
        <f t="shared" si="272"/>
        <v/>
      </c>
      <c r="DB987" s="243">
        <f t="shared" si="273"/>
        <v>0</v>
      </c>
      <c r="DC987" s="12">
        <f t="shared" si="274"/>
        <v>0</v>
      </c>
      <c r="DD987" s="271" t="str">
        <f t="shared" si="275"/>
        <v/>
      </c>
      <c r="DE987" s="271" t="str">
        <f t="shared" si="276"/>
        <v/>
      </c>
      <c r="DF987" s="167" t="str">
        <f t="shared" si="277"/>
        <v/>
      </c>
      <c r="DG987" s="271" t="str">
        <f t="shared" si="278"/>
        <v/>
      </c>
      <c r="DH987" s="243" t="str">
        <f t="shared" si="279"/>
        <v/>
      </c>
      <c r="DI987" s="281" t="str">
        <f t="shared" si="280"/>
        <v/>
      </c>
      <c r="DJ987" s="184"/>
      <c r="DK987" s="12" t="str">
        <f t="shared" si="281"/>
        <v/>
      </c>
      <c r="DL987" s="184"/>
      <c r="DM987" s="242" t="str">
        <f t="shared" si="282"/>
        <v/>
      </c>
      <c r="DN987" s="250">
        <f t="shared" si="283"/>
        <v>1</v>
      </c>
      <c r="DO987" s="250">
        <f t="shared" si="284"/>
        <v>1</v>
      </c>
      <c r="DP987" s="250">
        <f t="shared" si="285"/>
        <v>1</v>
      </c>
    </row>
    <row r="988" spans="3:120" ht="20.25" customHeight="1" x14ac:dyDescent="0.2">
      <c r="C988" s="282"/>
      <c r="G988" s="183"/>
      <c r="H988" s="271"/>
      <c r="I988" s="271"/>
      <c r="J988" s="271"/>
      <c r="K988" s="271"/>
      <c r="L988" s="185"/>
      <c r="M988" s="186"/>
      <c r="N988" s="187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53"/>
      <c r="Z988" s="153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53"/>
      <c r="AL988" s="153"/>
      <c r="AM988" s="178" t="str">
        <f t="shared" si="264"/>
        <v/>
      </c>
      <c r="AN988" s="178" t="str">
        <f t="shared" si="265"/>
        <v/>
      </c>
      <c r="AO988" s="214" t="str">
        <f t="shared" si="266"/>
        <v/>
      </c>
      <c r="AP988" s="168"/>
      <c r="AQ988" s="169"/>
      <c r="AR988" s="167" t="str">
        <f t="shared" si="267"/>
        <v/>
      </c>
      <c r="AS988" s="167" t="str">
        <f t="shared" si="268"/>
        <v/>
      </c>
      <c r="AT988" s="167"/>
      <c r="AU988" s="167"/>
      <c r="AV988" s="167"/>
      <c r="AW988" s="167"/>
      <c r="AX988" s="167"/>
      <c r="AY988" s="167"/>
      <c r="AZ988" s="167"/>
      <c r="BA988" s="167"/>
      <c r="BB988" s="167"/>
      <c r="BC988" s="167"/>
      <c r="BD988" s="167"/>
      <c r="BE988" s="167"/>
      <c r="BF988" s="167"/>
      <c r="BG988" s="167"/>
      <c r="BH988" s="167"/>
      <c r="BI988" s="167"/>
      <c r="BJ988" s="167"/>
      <c r="BK988" s="167"/>
      <c r="BL988" s="167"/>
      <c r="BM988" s="167"/>
      <c r="BN988" s="167"/>
      <c r="BO988" s="167"/>
      <c r="BP988" s="167"/>
      <c r="BQ988" s="167"/>
      <c r="BR988" s="167"/>
      <c r="BS988" s="167"/>
      <c r="BT988" s="167"/>
      <c r="BU988" s="167"/>
      <c r="BV988" s="167"/>
      <c r="BW988" s="167"/>
      <c r="BX988" s="170"/>
      <c r="BY988" s="170"/>
      <c r="BZ988" s="170"/>
      <c r="CA988" s="170"/>
      <c r="CB988" s="170"/>
      <c r="CC988" s="170"/>
      <c r="CD988" s="170"/>
      <c r="CE988" s="170"/>
      <c r="CF988" s="170"/>
      <c r="CG988" s="171">
        <f t="shared" si="269"/>
        <v>0</v>
      </c>
      <c r="CH988" s="166"/>
      <c r="CI988" s="283"/>
      <c r="CJ988" s="172"/>
      <c r="CK988" s="154"/>
      <c r="CL988" s="154"/>
      <c r="CM988" s="154"/>
      <c r="CN988" s="154"/>
      <c r="CO988" s="154"/>
      <c r="CP988" s="273"/>
      <c r="CQ988" s="250"/>
      <c r="CR988" s="250"/>
      <c r="CS988" s="250"/>
      <c r="CT988" s="250"/>
      <c r="CU988" s="250"/>
      <c r="CV988" s="250"/>
      <c r="CW988" s="250"/>
      <c r="CX988" s="250"/>
      <c r="CY988" s="250" t="str">
        <f t="shared" si="270"/>
        <v/>
      </c>
      <c r="CZ988" s="178" t="str">
        <f t="shared" si="271"/>
        <v/>
      </c>
      <c r="DA988" s="178" t="str">
        <f t="shared" si="272"/>
        <v/>
      </c>
      <c r="DB988" s="243">
        <f t="shared" si="273"/>
        <v>0</v>
      </c>
      <c r="DC988" s="12">
        <f t="shared" si="274"/>
        <v>0</v>
      </c>
      <c r="DD988" s="271" t="str">
        <f t="shared" si="275"/>
        <v/>
      </c>
      <c r="DE988" s="271" t="str">
        <f t="shared" si="276"/>
        <v/>
      </c>
      <c r="DF988" s="167" t="str">
        <f t="shared" si="277"/>
        <v/>
      </c>
      <c r="DG988" s="271" t="str">
        <f t="shared" si="278"/>
        <v/>
      </c>
      <c r="DH988" s="243" t="str">
        <f t="shared" si="279"/>
        <v/>
      </c>
      <c r="DI988" s="281" t="str">
        <f t="shared" si="280"/>
        <v/>
      </c>
      <c r="DJ988" s="184"/>
      <c r="DK988" s="12" t="str">
        <f t="shared" si="281"/>
        <v/>
      </c>
      <c r="DL988" s="184"/>
      <c r="DM988" s="242" t="str">
        <f t="shared" si="282"/>
        <v/>
      </c>
      <c r="DN988" s="250">
        <f t="shared" si="283"/>
        <v>1</v>
      </c>
      <c r="DO988" s="250">
        <f t="shared" si="284"/>
        <v>1</v>
      </c>
      <c r="DP988" s="250">
        <f t="shared" si="285"/>
        <v>1</v>
      </c>
    </row>
    <row r="989" spans="3:120" ht="20.25" customHeight="1" x14ac:dyDescent="0.2">
      <c r="C989" s="282"/>
      <c r="G989" s="183"/>
      <c r="H989" s="271"/>
      <c r="I989" s="271"/>
      <c r="J989" s="271"/>
      <c r="K989" s="271"/>
      <c r="L989" s="185"/>
      <c r="M989" s="186"/>
      <c r="N989" s="187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53"/>
      <c r="Z989" s="153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53"/>
      <c r="AL989" s="153"/>
      <c r="AM989" s="178" t="str">
        <f t="shared" si="264"/>
        <v/>
      </c>
      <c r="AN989" s="178" t="str">
        <f t="shared" si="265"/>
        <v/>
      </c>
      <c r="AO989" s="214" t="str">
        <f t="shared" si="266"/>
        <v/>
      </c>
      <c r="AP989" s="168"/>
      <c r="AQ989" s="169"/>
      <c r="AR989" s="167" t="str">
        <f t="shared" si="267"/>
        <v/>
      </c>
      <c r="AS989" s="167" t="str">
        <f t="shared" si="268"/>
        <v/>
      </c>
      <c r="AT989" s="167"/>
      <c r="AU989" s="167"/>
      <c r="AV989" s="167"/>
      <c r="AW989" s="167"/>
      <c r="AX989" s="167"/>
      <c r="AY989" s="167"/>
      <c r="AZ989" s="167"/>
      <c r="BA989" s="167"/>
      <c r="BB989" s="167"/>
      <c r="BC989" s="167"/>
      <c r="BD989" s="167"/>
      <c r="BE989" s="167"/>
      <c r="BF989" s="167"/>
      <c r="BG989" s="167"/>
      <c r="BH989" s="167"/>
      <c r="BI989" s="167"/>
      <c r="BJ989" s="167"/>
      <c r="BK989" s="167"/>
      <c r="BL989" s="167"/>
      <c r="BM989" s="167"/>
      <c r="BN989" s="167"/>
      <c r="BO989" s="167"/>
      <c r="BP989" s="167"/>
      <c r="BQ989" s="167"/>
      <c r="BR989" s="167"/>
      <c r="BS989" s="167"/>
      <c r="BT989" s="167"/>
      <c r="BU989" s="167"/>
      <c r="BV989" s="167"/>
      <c r="BW989" s="167"/>
      <c r="BX989" s="170"/>
      <c r="BY989" s="170"/>
      <c r="BZ989" s="170"/>
      <c r="CA989" s="170"/>
      <c r="CB989" s="170"/>
      <c r="CC989" s="170"/>
      <c r="CD989" s="170"/>
      <c r="CE989" s="170"/>
      <c r="CF989" s="170"/>
      <c r="CG989" s="171">
        <f t="shared" si="269"/>
        <v>0</v>
      </c>
      <c r="CH989" s="166"/>
      <c r="CI989" s="283"/>
      <c r="CJ989" s="172"/>
      <c r="CK989" s="154"/>
      <c r="CL989" s="154"/>
      <c r="CM989" s="154"/>
      <c r="CN989" s="154"/>
      <c r="CO989" s="154"/>
      <c r="CP989" s="273"/>
      <c r="CQ989" s="250"/>
      <c r="CR989" s="250"/>
      <c r="CS989" s="250"/>
      <c r="CT989" s="250"/>
      <c r="CU989" s="250"/>
      <c r="CV989" s="250"/>
      <c r="CW989" s="250"/>
      <c r="CX989" s="250"/>
      <c r="CY989" s="250" t="str">
        <f t="shared" si="270"/>
        <v/>
      </c>
      <c r="CZ989" s="178" t="str">
        <f t="shared" si="271"/>
        <v/>
      </c>
      <c r="DA989" s="178" t="str">
        <f t="shared" si="272"/>
        <v/>
      </c>
      <c r="DB989" s="243">
        <f t="shared" si="273"/>
        <v>0</v>
      </c>
      <c r="DC989" s="12">
        <f t="shared" si="274"/>
        <v>0</v>
      </c>
      <c r="DD989" s="271" t="str">
        <f t="shared" si="275"/>
        <v/>
      </c>
      <c r="DE989" s="271" t="str">
        <f t="shared" si="276"/>
        <v/>
      </c>
      <c r="DF989" s="167" t="str">
        <f t="shared" si="277"/>
        <v/>
      </c>
      <c r="DG989" s="271" t="str">
        <f t="shared" si="278"/>
        <v/>
      </c>
      <c r="DH989" s="243" t="str">
        <f t="shared" si="279"/>
        <v/>
      </c>
      <c r="DI989" s="281" t="str">
        <f t="shared" si="280"/>
        <v/>
      </c>
      <c r="DJ989" s="184"/>
      <c r="DK989" s="12" t="str">
        <f t="shared" si="281"/>
        <v/>
      </c>
      <c r="DL989" s="184"/>
      <c r="DM989" s="242" t="str">
        <f t="shared" si="282"/>
        <v/>
      </c>
      <c r="DN989" s="250">
        <f t="shared" si="283"/>
        <v>1</v>
      </c>
      <c r="DO989" s="250">
        <f t="shared" si="284"/>
        <v>1</v>
      </c>
      <c r="DP989" s="250">
        <f t="shared" si="285"/>
        <v>1</v>
      </c>
    </row>
    <row r="990" spans="3:120" ht="20.25" customHeight="1" x14ac:dyDescent="0.2">
      <c r="C990" s="282"/>
      <c r="G990" s="183"/>
      <c r="H990" s="271"/>
      <c r="I990" s="271"/>
      <c r="J990" s="271"/>
      <c r="K990" s="271"/>
      <c r="L990" s="185"/>
      <c r="M990" s="186"/>
      <c r="N990" s="187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53"/>
      <c r="Z990" s="153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53"/>
      <c r="AL990" s="153"/>
      <c r="AM990" s="178" t="str">
        <f t="shared" si="264"/>
        <v/>
      </c>
      <c r="AN990" s="178" t="str">
        <f t="shared" si="265"/>
        <v/>
      </c>
      <c r="AO990" s="214" t="str">
        <f t="shared" si="266"/>
        <v/>
      </c>
      <c r="AP990" s="168"/>
      <c r="AQ990" s="169"/>
      <c r="AR990" s="167" t="str">
        <f t="shared" si="267"/>
        <v/>
      </c>
      <c r="AS990" s="167" t="str">
        <f t="shared" si="268"/>
        <v/>
      </c>
      <c r="AT990" s="167"/>
      <c r="AU990" s="167"/>
      <c r="AV990" s="167"/>
      <c r="AW990" s="167"/>
      <c r="AX990" s="167"/>
      <c r="AY990" s="167"/>
      <c r="AZ990" s="167"/>
      <c r="BA990" s="167"/>
      <c r="BB990" s="167"/>
      <c r="BC990" s="167"/>
      <c r="BD990" s="167"/>
      <c r="BE990" s="167"/>
      <c r="BF990" s="167"/>
      <c r="BG990" s="167"/>
      <c r="BH990" s="167"/>
      <c r="BI990" s="167"/>
      <c r="BJ990" s="167"/>
      <c r="BK990" s="167"/>
      <c r="BL990" s="167"/>
      <c r="BM990" s="167"/>
      <c r="BN990" s="167"/>
      <c r="BO990" s="167"/>
      <c r="BP990" s="167"/>
      <c r="BQ990" s="167"/>
      <c r="BR990" s="167"/>
      <c r="BS990" s="167"/>
      <c r="BT990" s="167"/>
      <c r="BU990" s="167"/>
      <c r="BV990" s="167"/>
      <c r="BW990" s="167"/>
      <c r="BX990" s="170"/>
      <c r="BY990" s="170"/>
      <c r="BZ990" s="170"/>
      <c r="CA990" s="170"/>
      <c r="CB990" s="170"/>
      <c r="CC990" s="170"/>
      <c r="CD990" s="170"/>
      <c r="CE990" s="170"/>
      <c r="CF990" s="170"/>
      <c r="CG990" s="171">
        <f t="shared" si="269"/>
        <v>0</v>
      </c>
      <c r="CH990" s="166"/>
      <c r="CI990" s="283"/>
      <c r="CJ990" s="172"/>
      <c r="CK990" s="154"/>
      <c r="CL990" s="154"/>
      <c r="CM990" s="154"/>
      <c r="CN990" s="154"/>
      <c r="CO990" s="154"/>
      <c r="CP990" s="273"/>
      <c r="CQ990" s="250"/>
      <c r="CR990" s="250"/>
      <c r="CS990" s="250"/>
      <c r="CT990" s="250"/>
      <c r="CU990" s="250"/>
      <c r="CV990" s="250"/>
      <c r="CW990" s="250"/>
      <c r="CX990" s="250"/>
      <c r="CY990" s="250" t="str">
        <f t="shared" si="270"/>
        <v/>
      </c>
      <c r="CZ990" s="178" t="str">
        <f t="shared" si="271"/>
        <v/>
      </c>
      <c r="DA990" s="178" t="str">
        <f t="shared" si="272"/>
        <v/>
      </c>
      <c r="DB990" s="243">
        <f t="shared" si="273"/>
        <v>0</v>
      </c>
      <c r="DC990" s="12">
        <f t="shared" si="274"/>
        <v>0</v>
      </c>
      <c r="DD990" s="271" t="str">
        <f t="shared" si="275"/>
        <v/>
      </c>
      <c r="DE990" s="271" t="str">
        <f t="shared" si="276"/>
        <v/>
      </c>
      <c r="DF990" s="167" t="str">
        <f t="shared" si="277"/>
        <v/>
      </c>
      <c r="DG990" s="271" t="str">
        <f t="shared" si="278"/>
        <v/>
      </c>
      <c r="DH990" s="243" t="str">
        <f t="shared" si="279"/>
        <v/>
      </c>
      <c r="DI990" s="281" t="str">
        <f t="shared" si="280"/>
        <v/>
      </c>
      <c r="DJ990" s="184"/>
      <c r="DK990" s="12" t="str">
        <f t="shared" si="281"/>
        <v/>
      </c>
      <c r="DL990" s="184"/>
      <c r="DM990" s="242" t="str">
        <f t="shared" si="282"/>
        <v/>
      </c>
      <c r="DN990" s="250">
        <f t="shared" si="283"/>
        <v>1</v>
      </c>
      <c r="DO990" s="250">
        <f t="shared" si="284"/>
        <v>1</v>
      </c>
      <c r="DP990" s="250">
        <f t="shared" si="285"/>
        <v>1</v>
      </c>
    </row>
    <row r="991" spans="3:120" ht="20.25" customHeight="1" x14ac:dyDescent="0.2">
      <c r="C991" s="282"/>
      <c r="G991" s="183"/>
      <c r="H991" s="271"/>
      <c r="I991" s="271"/>
      <c r="J991" s="271"/>
      <c r="K991" s="271"/>
      <c r="L991" s="185"/>
      <c r="M991" s="186"/>
      <c r="N991" s="187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53"/>
      <c r="Z991" s="153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53"/>
      <c r="AL991" s="153"/>
      <c r="AM991" s="178" t="str">
        <f t="shared" si="264"/>
        <v/>
      </c>
      <c r="AN991" s="178" t="str">
        <f t="shared" si="265"/>
        <v/>
      </c>
      <c r="AO991" s="214" t="str">
        <f t="shared" si="266"/>
        <v/>
      </c>
      <c r="AP991" s="168"/>
      <c r="AQ991" s="169"/>
      <c r="AR991" s="167" t="str">
        <f t="shared" si="267"/>
        <v/>
      </c>
      <c r="AS991" s="167" t="str">
        <f t="shared" si="268"/>
        <v/>
      </c>
      <c r="AT991" s="167"/>
      <c r="AU991" s="167"/>
      <c r="AV991" s="167"/>
      <c r="AW991" s="167"/>
      <c r="AX991" s="167"/>
      <c r="AY991" s="167"/>
      <c r="AZ991" s="167"/>
      <c r="BA991" s="167"/>
      <c r="BB991" s="167"/>
      <c r="BC991" s="167"/>
      <c r="BD991" s="167"/>
      <c r="BE991" s="167"/>
      <c r="BF991" s="167"/>
      <c r="BG991" s="167"/>
      <c r="BH991" s="167"/>
      <c r="BI991" s="167"/>
      <c r="BJ991" s="167"/>
      <c r="BK991" s="167"/>
      <c r="BL991" s="167"/>
      <c r="BM991" s="167"/>
      <c r="BN991" s="167"/>
      <c r="BO991" s="167"/>
      <c r="BP991" s="167"/>
      <c r="BQ991" s="167"/>
      <c r="BR991" s="167"/>
      <c r="BS991" s="167"/>
      <c r="BT991" s="167"/>
      <c r="BU991" s="167"/>
      <c r="BV991" s="167"/>
      <c r="BW991" s="167"/>
      <c r="BX991" s="170"/>
      <c r="BY991" s="170"/>
      <c r="BZ991" s="170"/>
      <c r="CA991" s="170"/>
      <c r="CB991" s="170"/>
      <c r="CC991" s="170"/>
      <c r="CD991" s="170"/>
      <c r="CE991" s="170"/>
      <c r="CF991" s="170"/>
      <c r="CG991" s="171">
        <f t="shared" si="269"/>
        <v>0</v>
      </c>
      <c r="CH991" s="166"/>
      <c r="CI991" s="283"/>
      <c r="CJ991" s="172"/>
      <c r="CK991" s="154"/>
      <c r="CL991" s="154"/>
      <c r="CM991" s="154"/>
      <c r="CN991" s="154"/>
      <c r="CO991" s="154"/>
      <c r="CP991" s="273"/>
      <c r="CQ991" s="250"/>
      <c r="CR991" s="250"/>
      <c r="CS991" s="250"/>
      <c r="CT991" s="250"/>
      <c r="CU991" s="250"/>
      <c r="CV991" s="250"/>
      <c r="CW991" s="250"/>
      <c r="CX991" s="250"/>
      <c r="CY991" s="250" t="str">
        <f t="shared" si="270"/>
        <v/>
      </c>
      <c r="CZ991" s="178" t="str">
        <f t="shared" si="271"/>
        <v/>
      </c>
      <c r="DA991" s="178" t="str">
        <f t="shared" si="272"/>
        <v/>
      </c>
      <c r="DB991" s="243">
        <f t="shared" si="273"/>
        <v>0</v>
      </c>
      <c r="DC991" s="12">
        <f t="shared" si="274"/>
        <v>0</v>
      </c>
      <c r="DD991" s="271" t="str">
        <f t="shared" si="275"/>
        <v/>
      </c>
      <c r="DE991" s="271" t="str">
        <f t="shared" si="276"/>
        <v/>
      </c>
      <c r="DF991" s="167" t="str">
        <f t="shared" si="277"/>
        <v/>
      </c>
      <c r="DG991" s="271" t="str">
        <f t="shared" si="278"/>
        <v/>
      </c>
      <c r="DH991" s="243" t="str">
        <f t="shared" si="279"/>
        <v/>
      </c>
      <c r="DI991" s="281" t="str">
        <f t="shared" si="280"/>
        <v/>
      </c>
      <c r="DJ991" s="184"/>
      <c r="DK991" s="12" t="str">
        <f t="shared" si="281"/>
        <v/>
      </c>
      <c r="DL991" s="184"/>
      <c r="DM991" s="242" t="str">
        <f t="shared" si="282"/>
        <v/>
      </c>
      <c r="DN991" s="250">
        <f t="shared" si="283"/>
        <v>1</v>
      </c>
      <c r="DO991" s="250">
        <f t="shared" si="284"/>
        <v>1</v>
      </c>
      <c r="DP991" s="250">
        <f t="shared" si="285"/>
        <v>1</v>
      </c>
    </row>
    <row r="992" spans="3:120" ht="20.25" customHeight="1" x14ac:dyDescent="0.2">
      <c r="C992" s="282"/>
      <c r="G992" s="183"/>
      <c r="H992" s="271"/>
      <c r="I992" s="271"/>
      <c r="J992" s="271"/>
      <c r="K992" s="271"/>
      <c r="L992" s="185"/>
      <c r="M992" s="186"/>
      <c r="N992" s="187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53"/>
      <c r="Z992" s="153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53"/>
      <c r="AL992" s="153"/>
      <c r="AM992" s="178" t="str">
        <f t="shared" si="264"/>
        <v/>
      </c>
      <c r="AN992" s="178" t="str">
        <f t="shared" si="265"/>
        <v/>
      </c>
      <c r="AO992" s="214" t="str">
        <f t="shared" si="266"/>
        <v/>
      </c>
      <c r="AP992" s="168"/>
      <c r="AQ992" s="169"/>
      <c r="AR992" s="167" t="str">
        <f t="shared" si="267"/>
        <v/>
      </c>
      <c r="AS992" s="167" t="str">
        <f t="shared" si="268"/>
        <v/>
      </c>
      <c r="AT992" s="167"/>
      <c r="AU992" s="167"/>
      <c r="AV992" s="167"/>
      <c r="AW992" s="167"/>
      <c r="AX992" s="167"/>
      <c r="AY992" s="167"/>
      <c r="AZ992" s="167"/>
      <c r="BA992" s="167"/>
      <c r="BB992" s="167"/>
      <c r="BC992" s="167"/>
      <c r="BD992" s="167"/>
      <c r="BE992" s="167"/>
      <c r="BF992" s="167"/>
      <c r="BG992" s="167"/>
      <c r="BH992" s="167"/>
      <c r="BI992" s="167"/>
      <c r="BJ992" s="167"/>
      <c r="BK992" s="167"/>
      <c r="BL992" s="167"/>
      <c r="BM992" s="167"/>
      <c r="BN992" s="167"/>
      <c r="BO992" s="167"/>
      <c r="BP992" s="167"/>
      <c r="BQ992" s="167"/>
      <c r="BR992" s="167"/>
      <c r="BS992" s="167"/>
      <c r="BT992" s="167"/>
      <c r="BU992" s="167"/>
      <c r="BV992" s="167"/>
      <c r="BW992" s="167"/>
      <c r="BX992" s="170"/>
      <c r="BY992" s="170"/>
      <c r="BZ992" s="170"/>
      <c r="CA992" s="170"/>
      <c r="CB992" s="170"/>
      <c r="CC992" s="170"/>
      <c r="CD992" s="170"/>
      <c r="CE992" s="170"/>
      <c r="CF992" s="170"/>
      <c r="CG992" s="171">
        <f t="shared" si="269"/>
        <v>0</v>
      </c>
      <c r="CH992" s="166"/>
      <c r="CI992" s="283"/>
      <c r="CJ992" s="172"/>
      <c r="CK992" s="154"/>
      <c r="CL992" s="154"/>
      <c r="CM992" s="154"/>
      <c r="CN992" s="154"/>
      <c r="CO992" s="154"/>
      <c r="CP992" s="273"/>
      <c r="CQ992" s="250"/>
      <c r="CR992" s="250"/>
      <c r="CS992" s="250"/>
      <c r="CT992" s="250"/>
      <c r="CU992" s="250"/>
      <c r="CV992" s="250"/>
      <c r="CW992" s="250"/>
      <c r="CX992" s="250"/>
      <c r="CY992" s="250" t="str">
        <f t="shared" si="270"/>
        <v/>
      </c>
      <c r="CZ992" s="178" t="str">
        <f t="shared" si="271"/>
        <v/>
      </c>
      <c r="DA992" s="178" t="str">
        <f t="shared" si="272"/>
        <v/>
      </c>
      <c r="DB992" s="243">
        <f t="shared" si="273"/>
        <v>0</v>
      </c>
      <c r="DC992" s="12">
        <f t="shared" si="274"/>
        <v>0</v>
      </c>
      <c r="DD992" s="271" t="str">
        <f t="shared" si="275"/>
        <v/>
      </c>
      <c r="DE992" s="271" t="str">
        <f t="shared" si="276"/>
        <v/>
      </c>
      <c r="DF992" s="167" t="str">
        <f t="shared" si="277"/>
        <v/>
      </c>
      <c r="DG992" s="271" t="str">
        <f t="shared" si="278"/>
        <v/>
      </c>
      <c r="DH992" s="243" t="str">
        <f t="shared" si="279"/>
        <v/>
      </c>
      <c r="DI992" s="281" t="str">
        <f t="shared" si="280"/>
        <v/>
      </c>
      <c r="DJ992" s="184"/>
      <c r="DK992" s="12" t="str">
        <f t="shared" si="281"/>
        <v/>
      </c>
      <c r="DL992" s="184"/>
      <c r="DM992" s="242" t="str">
        <f t="shared" si="282"/>
        <v/>
      </c>
      <c r="DN992" s="250">
        <f t="shared" si="283"/>
        <v>1</v>
      </c>
      <c r="DO992" s="250">
        <f t="shared" si="284"/>
        <v>1</v>
      </c>
      <c r="DP992" s="250">
        <f t="shared" si="285"/>
        <v>1</v>
      </c>
    </row>
    <row r="993" spans="3:120" ht="20.25" customHeight="1" x14ac:dyDescent="0.2">
      <c r="C993" s="282"/>
      <c r="G993" s="183"/>
      <c r="H993" s="271"/>
      <c r="I993" s="271"/>
      <c r="J993" s="271"/>
      <c r="K993" s="271"/>
      <c r="L993" s="185"/>
      <c r="M993" s="186"/>
      <c r="N993" s="187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53"/>
      <c r="Z993" s="153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53"/>
      <c r="AL993" s="153"/>
      <c r="AM993" s="178" t="str">
        <f t="shared" si="264"/>
        <v/>
      </c>
      <c r="AN993" s="178" t="str">
        <f t="shared" si="265"/>
        <v/>
      </c>
      <c r="AO993" s="214" t="str">
        <f t="shared" si="266"/>
        <v/>
      </c>
      <c r="AP993" s="168"/>
      <c r="AQ993" s="169"/>
      <c r="AR993" s="167" t="str">
        <f t="shared" si="267"/>
        <v/>
      </c>
      <c r="AS993" s="167" t="str">
        <f t="shared" si="268"/>
        <v/>
      </c>
      <c r="AT993" s="167"/>
      <c r="AU993" s="167"/>
      <c r="AV993" s="167"/>
      <c r="AW993" s="167"/>
      <c r="AX993" s="167"/>
      <c r="AY993" s="167"/>
      <c r="AZ993" s="167"/>
      <c r="BA993" s="167"/>
      <c r="BB993" s="167"/>
      <c r="BC993" s="167"/>
      <c r="BD993" s="167"/>
      <c r="BE993" s="167"/>
      <c r="BF993" s="167"/>
      <c r="BG993" s="167"/>
      <c r="BH993" s="167"/>
      <c r="BI993" s="167"/>
      <c r="BJ993" s="167"/>
      <c r="BK993" s="167"/>
      <c r="BL993" s="167"/>
      <c r="BM993" s="167"/>
      <c r="BN993" s="167"/>
      <c r="BO993" s="167"/>
      <c r="BP993" s="167"/>
      <c r="BQ993" s="167"/>
      <c r="BR993" s="167"/>
      <c r="BS993" s="167"/>
      <c r="BT993" s="167"/>
      <c r="BU993" s="167"/>
      <c r="BV993" s="167"/>
      <c r="BW993" s="167"/>
      <c r="BX993" s="170"/>
      <c r="BY993" s="170"/>
      <c r="BZ993" s="170"/>
      <c r="CA993" s="170"/>
      <c r="CB993" s="170"/>
      <c r="CC993" s="170"/>
      <c r="CD993" s="170"/>
      <c r="CE993" s="170"/>
      <c r="CF993" s="170"/>
      <c r="CG993" s="171">
        <f t="shared" si="269"/>
        <v>0</v>
      </c>
      <c r="CH993" s="166"/>
      <c r="CI993" s="283"/>
      <c r="CJ993" s="172"/>
      <c r="CK993" s="154"/>
      <c r="CL993" s="154"/>
      <c r="CM993" s="154"/>
      <c r="CN993" s="154"/>
      <c r="CO993" s="154"/>
      <c r="CP993" s="273"/>
      <c r="CQ993" s="250"/>
      <c r="CR993" s="250"/>
      <c r="CS993" s="250"/>
      <c r="CT993" s="250"/>
      <c r="CU993" s="250"/>
      <c r="CV993" s="250"/>
      <c r="CW993" s="250"/>
      <c r="CX993" s="250"/>
      <c r="CY993" s="250" t="str">
        <f t="shared" si="270"/>
        <v/>
      </c>
      <c r="CZ993" s="178" t="str">
        <f t="shared" si="271"/>
        <v/>
      </c>
      <c r="DA993" s="178" t="str">
        <f t="shared" si="272"/>
        <v/>
      </c>
      <c r="DB993" s="243">
        <f t="shared" si="273"/>
        <v>0</v>
      </c>
      <c r="DC993" s="12">
        <f t="shared" si="274"/>
        <v>0</v>
      </c>
      <c r="DD993" s="271" t="str">
        <f t="shared" si="275"/>
        <v/>
      </c>
      <c r="DE993" s="271" t="str">
        <f t="shared" si="276"/>
        <v/>
      </c>
      <c r="DF993" s="167" t="str">
        <f t="shared" si="277"/>
        <v/>
      </c>
      <c r="DG993" s="271" t="str">
        <f t="shared" si="278"/>
        <v/>
      </c>
      <c r="DH993" s="243" t="str">
        <f t="shared" si="279"/>
        <v/>
      </c>
      <c r="DI993" s="281" t="str">
        <f t="shared" si="280"/>
        <v/>
      </c>
      <c r="DJ993" s="184"/>
      <c r="DK993" s="12" t="str">
        <f t="shared" si="281"/>
        <v/>
      </c>
      <c r="DL993" s="184"/>
      <c r="DM993" s="242" t="str">
        <f t="shared" si="282"/>
        <v/>
      </c>
      <c r="DN993" s="250">
        <f t="shared" si="283"/>
        <v>1</v>
      </c>
      <c r="DO993" s="250">
        <f t="shared" si="284"/>
        <v>1</v>
      </c>
      <c r="DP993" s="250">
        <f t="shared" si="285"/>
        <v>1</v>
      </c>
    </row>
    <row r="994" spans="3:120" ht="20.25" customHeight="1" x14ac:dyDescent="0.2">
      <c r="C994" s="282"/>
      <c r="G994" s="183"/>
      <c r="H994" s="271"/>
      <c r="I994" s="271"/>
      <c r="J994" s="271"/>
      <c r="K994" s="271"/>
      <c r="L994" s="185"/>
      <c r="M994" s="186"/>
      <c r="N994" s="187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53"/>
      <c r="Z994" s="153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53"/>
      <c r="AL994" s="153"/>
      <c r="AM994" s="178" t="str">
        <f t="shared" si="264"/>
        <v/>
      </c>
      <c r="AN994" s="178" t="str">
        <f t="shared" si="265"/>
        <v/>
      </c>
      <c r="AO994" s="214" t="str">
        <f t="shared" si="266"/>
        <v/>
      </c>
      <c r="AP994" s="168"/>
      <c r="AQ994" s="169"/>
      <c r="AR994" s="167" t="str">
        <f t="shared" si="267"/>
        <v/>
      </c>
      <c r="AS994" s="167" t="str">
        <f t="shared" si="268"/>
        <v/>
      </c>
      <c r="AT994" s="167"/>
      <c r="AU994" s="167"/>
      <c r="AV994" s="167"/>
      <c r="AW994" s="167"/>
      <c r="AX994" s="167"/>
      <c r="AY994" s="167"/>
      <c r="AZ994" s="167"/>
      <c r="BA994" s="167"/>
      <c r="BB994" s="167"/>
      <c r="BC994" s="167"/>
      <c r="BD994" s="167"/>
      <c r="BE994" s="167"/>
      <c r="BF994" s="167"/>
      <c r="BG994" s="167"/>
      <c r="BH994" s="167"/>
      <c r="BI994" s="167"/>
      <c r="BJ994" s="167"/>
      <c r="BK994" s="167"/>
      <c r="BL994" s="167"/>
      <c r="BM994" s="167"/>
      <c r="BN994" s="167"/>
      <c r="BO994" s="167"/>
      <c r="BP994" s="167"/>
      <c r="BQ994" s="167"/>
      <c r="BR994" s="167"/>
      <c r="BS994" s="167"/>
      <c r="BT994" s="167"/>
      <c r="BU994" s="167"/>
      <c r="BV994" s="167"/>
      <c r="BW994" s="167"/>
      <c r="BX994" s="170"/>
      <c r="BY994" s="170"/>
      <c r="BZ994" s="170"/>
      <c r="CA994" s="170"/>
      <c r="CB994" s="170"/>
      <c r="CC994" s="170"/>
      <c r="CD994" s="170"/>
      <c r="CE994" s="170"/>
      <c r="CF994" s="170"/>
      <c r="CG994" s="171">
        <f t="shared" si="269"/>
        <v>0</v>
      </c>
      <c r="CH994" s="166"/>
      <c r="CI994" s="283"/>
      <c r="CJ994" s="172"/>
      <c r="CK994" s="154"/>
      <c r="CL994" s="154"/>
      <c r="CM994" s="154"/>
      <c r="CN994" s="154"/>
      <c r="CO994" s="154"/>
      <c r="CP994" s="273"/>
      <c r="CQ994" s="250"/>
      <c r="CR994" s="250"/>
      <c r="CS994" s="250"/>
      <c r="CT994" s="250"/>
      <c r="CU994" s="250"/>
      <c r="CV994" s="250"/>
      <c r="CW994" s="250"/>
      <c r="CX994" s="250"/>
      <c r="CY994" s="250" t="str">
        <f t="shared" si="270"/>
        <v/>
      </c>
      <c r="CZ994" s="178" t="str">
        <f t="shared" si="271"/>
        <v/>
      </c>
      <c r="DA994" s="178" t="str">
        <f t="shared" si="272"/>
        <v/>
      </c>
      <c r="DB994" s="243">
        <f t="shared" si="273"/>
        <v>0</v>
      </c>
      <c r="DC994" s="12">
        <f t="shared" si="274"/>
        <v>0</v>
      </c>
      <c r="DD994" s="271" t="str">
        <f t="shared" si="275"/>
        <v/>
      </c>
      <c r="DE994" s="271" t="str">
        <f t="shared" si="276"/>
        <v/>
      </c>
      <c r="DF994" s="167" t="str">
        <f t="shared" si="277"/>
        <v/>
      </c>
      <c r="DG994" s="271" t="str">
        <f t="shared" si="278"/>
        <v/>
      </c>
      <c r="DH994" s="243" t="str">
        <f t="shared" si="279"/>
        <v/>
      </c>
      <c r="DI994" s="281" t="str">
        <f t="shared" si="280"/>
        <v/>
      </c>
      <c r="DJ994" s="184"/>
      <c r="DK994" s="12" t="str">
        <f t="shared" si="281"/>
        <v/>
      </c>
      <c r="DL994" s="184"/>
      <c r="DM994" s="242" t="str">
        <f t="shared" si="282"/>
        <v/>
      </c>
      <c r="DN994" s="250">
        <f t="shared" si="283"/>
        <v>1</v>
      </c>
      <c r="DO994" s="250">
        <f t="shared" si="284"/>
        <v>1</v>
      </c>
      <c r="DP994" s="250">
        <f t="shared" si="285"/>
        <v>1</v>
      </c>
    </row>
    <row r="995" spans="3:120" ht="20.25" customHeight="1" x14ac:dyDescent="0.2">
      <c r="C995" s="282"/>
      <c r="G995" s="183"/>
      <c r="H995" s="271"/>
      <c r="I995" s="271"/>
      <c r="J995" s="271"/>
      <c r="K995" s="271"/>
      <c r="L995" s="185"/>
      <c r="M995" s="186"/>
      <c r="N995" s="187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53"/>
      <c r="Z995" s="153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53"/>
      <c r="AL995" s="153"/>
      <c r="AM995" s="178" t="str">
        <f t="shared" si="264"/>
        <v/>
      </c>
      <c r="AN995" s="178" t="str">
        <f t="shared" si="265"/>
        <v/>
      </c>
      <c r="AO995" s="214" t="str">
        <f t="shared" si="266"/>
        <v/>
      </c>
      <c r="AP995" s="168"/>
      <c r="AQ995" s="169"/>
      <c r="AR995" s="167" t="str">
        <f t="shared" si="267"/>
        <v/>
      </c>
      <c r="AS995" s="167" t="str">
        <f t="shared" si="268"/>
        <v/>
      </c>
      <c r="AT995" s="167"/>
      <c r="AU995" s="167"/>
      <c r="AV995" s="167"/>
      <c r="AW995" s="167"/>
      <c r="AX995" s="167"/>
      <c r="AY995" s="167"/>
      <c r="AZ995" s="167"/>
      <c r="BA995" s="167"/>
      <c r="BB995" s="167"/>
      <c r="BC995" s="167"/>
      <c r="BD995" s="167"/>
      <c r="BE995" s="167"/>
      <c r="BF995" s="167"/>
      <c r="BG995" s="167"/>
      <c r="BH995" s="167"/>
      <c r="BI995" s="167"/>
      <c r="BJ995" s="167"/>
      <c r="BK995" s="167"/>
      <c r="BL995" s="167"/>
      <c r="BM995" s="167"/>
      <c r="BN995" s="167"/>
      <c r="BO995" s="167"/>
      <c r="BP995" s="167"/>
      <c r="BQ995" s="167"/>
      <c r="BR995" s="167"/>
      <c r="BS995" s="167"/>
      <c r="BT995" s="167"/>
      <c r="BU995" s="167"/>
      <c r="BV995" s="167"/>
      <c r="BW995" s="167"/>
      <c r="BX995" s="170"/>
      <c r="BY995" s="170"/>
      <c r="BZ995" s="170"/>
      <c r="CA995" s="170"/>
      <c r="CB995" s="170"/>
      <c r="CC995" s="170"/>
      <c r="CD995" s="170"/>
      <c r="CE995" s="170"/>
      <c r="CF995" s="170"/>
      <c r="CG995" s="171">
        <f t="shared" si="269"/>
        <v>0</v>
      </c>
      <c r="CH995" s="166"/>
      <c r="CI995" s="283"/>
      <c r="CJ995" s="172"/>
      <c r="CK995" s="154"/>
      <c r="CL995" s="154"/>
      <c r="CM995" s="154"/>
      <c r="CN995" s="154"/>
      <c r="CO995" s="154"/>
      <c r="CP995" s="273"/>
      <c r="CQ995" s="250"/>
      <c r="CR995" s="250"/>
      <c r="CS995" s="250"/>
      <c r="CT995" s="250"/>
      <c r="CU995" s="250"/>
      <c r="CV995" s="250"/>
      <c r="CW995" s="250"/>
      <c r="CX995" s="250"/>
      <c r="CY995" s="250" t="str">
        <f t="shared" si="270"/>
        <v/>
      </c>
      <c r="CZ995" s="178" t="str">
        <f t="shared" si="271"/>
        <v/>
      </c>
      <c r="DA995" s="178" t="str">
        <f t="shared" si="272"/>
        <v/>
      </c>
      <c r="DB995" s="243">
        <f t="shared" si="273"/>
        <v>0</v>
      </c>
      <c r="DC995" s="12">
        <f t="shared" si="274"/>
        <v>0</v>
      </c>
      <c r="DD995" s="271" t="str">
        <f t="shared" si="275"/>
        <v/>
      </c>
      <c r="DE995" s="271" t="str">
        <f t="shared" si="276"/>
        <v/>
      </c>
      <c r="DF995" s="167" t="str">
        <f t="shared" si="277"/>
        <v/>
      </c>
      <c r="DG995" s="271" t="str">
        <f t="shared" si="278"/>
        <v/>
      </c>
      <c r="DH995" s="243" t="str">
        <f t="shared" si="279"/>
        <v/>
      </c>
      <c r="DI995" s="281" t="str">
        <f t="shared" si="280"/>
        <v/>
      </c>
      <c r="DJ995" s="184"/>
      <c r="DK995" s="12" t="str">
        <f t="shared" si="281"/>
        <v/>
      </c>
      <c r="DL995" s="184"/>
      <c r="DM995" s="242" t="str">
        <f t="shared" si="282"/>
        <v/>
      </c>
      <c r="DN995" s="250">
        <f t="shared" si="283"/>
        <v>1</v>
      </c>
      <c r="DO995" s="250">
        <f t="shared" si="284"/>
        <v>1</v>
      </c>
      <c r="DP995" s="250">
        <f t="shared" si="285"/>
        <v>1</v>
      </c>
    </row>
    <row r="996" spans="3:120" ht="20.25" customHeight="1" x14ac:dyDescent="0.2">
      <c r="C996" s="282"/>
      <c r="G996" s="183"/>
      <c r="H996" s="271"/>
      <c r="I996" s="271"/>
      <c r="J996" s="271"/>
      <c r="K996" s="271"/>
      <c r="L996" s="185"/>
      <c r="M996" s="186"/>
      <c r="N996" s="187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53"/>
      <c r="Z996" s="153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53"/>
      <c r="AL996" s="153"/>
      <c r="AM996" s="178" t="str">
        <f t="shared" si="264"/>
        <v/>
      </c>
      <c r="AN996" s="178" t="str">
        <f t="shared" si="265"/>
        <v/>
      </c>
      <c r="AO996" s="214" t="str">
        <f t="shared" si="266"/>
        <v/>
      </c>
      <c r="AP996" s="168"/>
      <c r="AQ996" s="169"/>
      <c r="AR996" s="167" t="str">
        <f t="shared" si="267"/>
        <v/>
      </c>
      <c r="AS996" s="167" t="str">
        <f t="shared" si="268"/>
        <v/>
      </c>
      <c r="AT996" s="167"/>
      <c r="AU996" s="167"/>
      <c r="AV996" s="167"/>
      <c r="AW996" s="167"/>
      <c r="AX996" s="167"/>
      <c r="AY996" s="167"/>
      <c r="AZ996" s="167"/>
      <c r="BA996" s="167"/>
      <c r="BB996" s="167"/>
      <c r="BC996" s="167"/>
      <c r="BD996" s="167"/>
      <c r="BE996" s="167"/>
      <c r="BF996" s="167"/>
      <c r="BG996" s="167"/>
      <c r="BH996" s="167"/>
      <c r="BI996" s="167"/>
      <c r="BJ996" s="167"/>
      <c r="BK996" s="167"/>
      <c r="BL996" s="167"/>
      <c r="BM996" s="167"/>
      <c r="BN996" s="167"/>
      <c r="BO996" s="167"/>
      <c r="BP996" s="167"/>
      <c r="BQ996" s="167"/>
      <c r="BR996" s="167"/>
      <c r="BS996" s="167"/>
      <c r="BT996" s="167"/>
      <c r="BU996" s="167"/>
      <c r="BV996" s="167"/>
      <c r="BW996" s="167"/>
      <c r="BX996" s="170"/>
      <c r="BY996" s="170"/>
      <c r="BZ996" s="170"/>
      <c r="CA996" s="170"/>
      <c r="CB996" s="170"/>
      <c r="CC996" s="170"/>
      <c r="CD996" s="170"/>
      <c r="CE996" s="170"/>
      <c r="CF996" s="170"/>
      <c r="CG996" s="171">
        <f t="shared" si="269"/>
        <v>0</v>
      </c>
      <c r="CH996" s="166"/>
      <c r="CI996" s="283"/>
      <c r="CJ996" s="172"/>
      <c r="CK996" s="154"/>
      <c r="CL996" s="154"/>
      <c r="CM996" s="154"/>
      <c r="CN996" s="154"/>
      <c r="CO996" s="154"/>
      <c r="CP996" s="273"/>
      <c r="CQ996" s="250"/>
      <c r="CR996" s="250"/>
      <c r="CS996" s="250"/>
      <c r="CT996" s="250"/>
      <c r="CU996" s="250"/>
      <c r="CV996" s="250"/>
      <c r="CW996" s="250"/>
      <c r="CX996" s="250"/>
      <c r="CY996" s="250" t="str">
        <f t="shared" si="270"/>
        <v/>
      </c>
      <c r="CZ996" s="178" t="str">
        <f t="shared" si="271"/>
        <v/>
      </c>
      <c r="DA996" s="178" t="str">
        <f t="shared" si="272"/>
        <v/>
      </c>
      <c r="DB996" s="243">
        <f t="shared" si="273"/>
        <v>0</v>
      </c>
      <c r="DC996" s="12">
        <f t="shared" si="274"/>
        <v>0</v>
      </c>
      <c r="DD996" s="271" t="str">
        <f t="shared" si="275"/>
        <v/>
      </c>
      <c r="DE996" s="271" t="str">
        <f t="shared" si="276"/>
        <v/>
      </c>
      <c r="DF996" s="167" t="str">
        <f t="shared" si="277"/>
        <v/>
      </c>
      <c r="DG996" s="271" t="str">
        <f t="shared" si="278"/>
        <v/>
      </c>
      <c r="DH996" s="243" t="str">
        <f t="shared" si="279"/>
        <v/>
      </c>
      <c r="DI996" s="281" t="str">
        <f t="shared" si="280"/>
        <v/>
      </c>
      <c r="DJ996" s="184"/>
      <c r="DK996" s="12" t="str">
        <f t="shared" si="281"/>
        <v/>
      </c>
      <c r="DL996" s="184"/>
      <c r="DM996" s="242" t="str">
        <f t="shared" si="282"/>
        <v/>
      </c>
      <c r="DN996" s="250">
        <f t="shared" si="283"/>
        <v>1</v>
      </c>
      <c r="DO996" s="250">
        <f t="shared" si="284"/>
        <v>1</v>
      </c>
      <c r="DP996" s="250">
        <f t="shared" si="285"/>
        <v>1</v>
      </c>
    </row>
    <row r="997" spans="3:120" ht="20.25" customHeight="1" x14ac:dyDescent="0.2">
      <c r="C997" s="282"/>
      <c r="G997" s="183"/>
      <c r="H997" s="271"/>
      <c r="I997" s="271"/>
      <c r="J997" s="271"/>
      <c r="K997" s="271"/>
      <c r="L997" s="185"/>
      <c r="M997" s="186"/>
      <c r="N997" s="187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53"/>
      <c r="Z997" s="153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53"/>
      <c r="AL997" s="153"/>
      <c r="AM997" s="178" t="str">
        <f t="shared" si="264"/>
        <v/>
      </c>
      <c r="AN997" s="178" t="str">
        <f t="shared" si="265"/>
        <v/>
      </c>
      <c r="AO997" s="214" t="str">
        <f t="shared" si="266"/>
        <v/>
      </c>
      <c r="AP997" s="168"/>
      <c r="AQ997" s="169"/>
      <c r="AR997" s="167" t="str">
        <f t="shared" si="267"/>
        <v/>
      </c>
      <c r="AS997" s="167" t="str">
        <f t="shared" si="268"/>
        <v/>
      </c>
      <c r="AT997" s="167"/>
      <c r="AU997" s="167"/>
      <c r="AV997" s="167"/>
      <c r="AW997" s="167"/>
      <c r="AX997" s="167"/>
      <c r="AY997" s="167"/>
      <c r="AZ997" s="167"/>
      <c r="BA997" s="167"/>
      <c r="BB997" s="167"/>
      <c r="BC997" s="167"/>
      <c r="BD997" s="167"/>
      <c r="BE997" s="167"/>
      <c r="BF997" s="167"/>
      <c r="BG997" s="167"/>
      <c r="BH997" s="167"/>
      <c r="BI997" s="167"/>
      <c r="BJ997" s="167"/>
      <c r="BK997" s="167"/>
      <c r="BL997" s="167"/>
      <c r="BM997" s="167"/>
      <c r="BN997" s="167"/>
      <c r="BO997" s="167"/>
      <c r="BP997" s="167"/>
      <c r="BQ997" s="167"/>
      <c r="BR997" s="167"/>
      <c r="BS997" s="167"/>
      <c r="BT997" s="167"/>
      <c r="BU997" s="167"/>
      <c r="BV997" s="167"/>
      <c r="BW997" s="167"/>
      <c r="BX997" s="170"/>
      <c r="BY997" s="170"/>
      <c r="BZ997" s="170"/>
      <c r="CA997" s="170"/>
      <c r="CB997" s="170"/>
      <c r="CC997" s="170"/>
      <c r="CD997" s="170"/>
      <c r="CE997" s="170"/>
      <c r="CF997" s="170"/>
      <c r="CG997" s="171">
        <f t="shared" si="269"/>
        <v>0</v>
      </c>
      <c r="CH997" s="166"/>
      <c r="CI997" s="283"/>
      <c r="CJ997" s="172"/>
      <c r="CK997" s="154"/>
      <c r="CL997" s="154"/>
      <c r="CM997" s="154"/>
      <c r="CN997" s="154"/>
      <c r="CO997" s="154"/>
      <c r="CP997" s="273"/>
      <c r="CQ997" s="250"/>
      <c r="CR997" s="250"/>
      <c r="CS997" s="250"/>
      <c r="CT997" s="250"/>
      <c r="CU997" s="250"/>
      <c r="CV997" s="250"/>
      <c r="CW997" s="250"/>
      <c r="CX997" s="250"/>
      <c r="CY997" s="250" t="str">
        <f t="shared" si="270"/>
        <v/>
      </c>
      <c r="CZ997" s="178" t="str">
        <f t="shared" si="271"/>
        <v/>
      </c>
      <c r="DA997" s="178" t="str">
        <f t="shared" si="272"/>
        <v/>
      </c>
      <c r="DB997" s="243">
        <f t="shared" si="273"/>
        <v>0</v>
      </c>
      <c r="DC997" s="12">
        <f t="shared" si="274"/>
        <v>0</v>
      </c>
      <c r="DD997" s="271" t="str">
        <f t="shared" si="275"/>
        <v/>
      </c>
      <c r="DE997" s="271" t="str">
        <f t="shared" si="276"/>
        <v/>
      </c>
      <c r="DF997" s="167" t="str">
        <f t="shared" si="277"/>
        <v/>
      </c>
      <c r="DG997" s="271" t="str">
        <f t="shared" si="278"/>
        <v/>
      </c>
      <c r="DH997" s="243" t="str">
        <f t="shared" si="279"/>
        <v/>
      </c>
      <c r="DI997" s="281" t="str">
        <f t="shared" si="280"/>
        <v/>
      </c>
      <c r="DJ997" s="184"/>
      <c r="DK997" s="12" t="str">
        <f t="shared" si="281"/>
        <v/>
      </c>
      <c r="DL997" s="184"/>
      <c r="DM997" s="242" t="str">
        <f t="shared" si="282"/>
        <v/>
      </c>
      <c r="DN997" s="250">
        <f t="shared" si="283"/>
        <v>1</v>
      </c>
      <c r="DO997" s="250">
        <f t="shared" si="284"/>
        <v>1</v>
      </c>
      <c r="DP997" s="250">
        <f t="shared" si="285"/>
        <v>1</v>
      </c>
    </row>
    <row r="998" spans="3:120" ht="20.25" customHeight="1" x14ac:dyDescent="0.2">
      <c r="C998" s="282"/>
      <c r="G998" s="183"/>
      <c r="H998" s="271"/>
      <c r="I998" s="271"/>
      <c r="J998" s="271"/>
      <c r="K998" s="271"/>
      <c r="L998" s="185"/>
      <c r="M998" s="186"/>
      <c r="N998" s="187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53"/>
      <c r="Z998" s="153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53"/>
      <c r="AL998" s="153"/>
      <c r="AM998" s="178" t="str">
        <f t="shared" si="264"/>
        <v/>
      </c>
      <c r="AN998" s="178" t="str">
        <f t="shared" si="265"/>
        <v/>
      </c>
      <c r="AO998" s="214" t="str">
        <f t="shared" si="266"/>
        <v/>
      </c>
      <c r="AP998" s="168"/>
      <c r="AQ998" s="169"/>
      <c r="AR998" s="167" t="str">
        <f t="shared" si="267"/>
        <v/>
      </c>
      <c r="AS998" s="167" t="str">
        <f t="shared" si="268"/>
        <v/>
      </c>
      <c r="AT998" s="167"/>
      <c r="AU998" s="167"/>
      <c r="AV998" s="167"/>
      <c r="AW998" s="167"/>
      <c r="AX998" s="167"/>
      <c r="AY998" s="167"/>
      <c r="AZ998" s="167"/>
      <c r="BA998" s="167"/>
      <c r="BB998" s="167"/>
      <c r="BC998" s="167"/>
      <c r="BD998" s="167"/>
      <c r="BE998" s="167"/>
      <c r="BF998" s="167"/>
      <c r="BG998" s="167"/>
      <c r="BH998" s="167"/>
      <c r="BI998" s="167"/>
      <c r="BJ998" s="167"/>
      <c r="BK998" s="167"/>
      <c r="BL998" s="167"/>
      <c r="BM998" s="167"/>
      <c r="BN998" s="167"/>
      <c r="BO998" s="167"/>
      <c r="BP998" s="167"/>
      <c r="BQ998" s="167"/>
      <c r="BR998" s="167"/>
      <c r="BS998" s="167"/>
      <c r="BT998" s="167"/>
      <c r="BU998" s="167"/>
      <c r="BV998" s="167"/>
      <c r="BW998" s="167"/>
      <c r="BX998" s="170"/>
      <c r="BY998" s="170"/>
      <c r="BZ998" s="170"/>
      <c r="CA998" s="170"/>
      <c r="CB998" s="170"/>
      <c r="CC998" s="170"/>
      <c r="CD998" s="170"/>
      <c r="CE998" s="170"/>
      <c r="CF998" s="170"/>
      <c r="CG998" s="171">
        <f t="shared" si="269"/>
        <v>0</v>
      </c>
      <c r="CH998" s="166"/>
      <c r="CI998" s="283"/>
      <c r="CJ998" s="172"/>
      <c r="CK998" s="154"/>
      <c r="CL998" s="154"/>
      <c r="CM998" s="154"/>
      <c r="CN998" s="154"/>
      <c r="CO998" s="154"/>
      <c r="CP998" s="273"/>
      <c r="CQ998" s="250"/>
      <c r="CR998" s="250"/>
      <c r="CS998" s="250"/>
      <c r="CT998" s="250"/>
      <c r="CU998" s="250"/>
      <c r="CV998" s="250"/>
      <c r="CW998" s="250"/>
      <c r="CX998" s="250"/>
      <c r="CY998" s="250" t="str">
        <f t="shared" si="270"/>
        <v/>
      </c>
      <c r="CZ998" s="178" t="str">
        <f t="shared" si="271"/>
        <v/>
      </c>
      <c r="DA998" s="178" t="str">
        <f t="shared" si="272"/>
        <v/>
      </c>
      <c r="DB998" s="243">
        <f t="shared" si="273"/>
        <v>0</v>
      </c>
      <c r="DC998" s="12">
        <f t="shared" si="274"/>
        <v>0</v>
      </c>
      <c r="DD998" s="271" t="str">
        <f t="shared" si="275"/>
        <v/>
      </c>
      <c r="DE998" s="271" t="str">
        <f t="shared" si="276"/>
        <v/>
      </c>
      <c r="DF998" s="167" t="str">
        <f t="shared" si="277"/>
        <v/>
      </c>
      <c r="DG998" s="271" t="str">
        <f t="shared" si="278"/>
        <v/>
      </c>
      <c r="DH998" s="243" t="str">
        <f t="shared" si="279"/>
        <v/>
      </c>
      <c r="DI998" s="281" t="str">
        <f t="shared" si="280"/>
        <v/>
      </c>
      <c r="DJ998" s="184"/>
      <c r="DK998" s="12" t="str">
        <f t="shared" si="281"/>
        <v/>
      </c>
      <c r="DL998" s="184"/>
      <c r="DM998" s="242" t="str">
        <f t="shared" si="282"/>
        <v/>
      </c>
      <c r="DN998" s="250">
        <f t="shared" si="283"/>
        <v>1</v>
      </c>
      <c r="DO998" s="250">
        <f t="shared" si="284"/>
        <v>1</v>
      </c>
      <c r="DP998" s="250">
        <f t="shared" si="285"/>
        <v>1</v>
      </c>
    </row>
    <row r="999" spans="3:120" ht="20.25" customHeight="1" x14ac:dyDescent="0.2">
      <c r="C999" s="282"/>
      <c r="G999" s="183"/>
      <c r="H999" s="271"/>
      <c r="I999" s="271"/>
      <c r="J999" s="271"/>
      <c r="K999" s="271"/>
      <c r="L999" s="185"/>
      <c r="M999" s="186"/>
      <c r="N999" s="187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53"/>
      <c r="Z999" s="153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53"/>
      <c r="AL999" s="153"/>
      <c r="AM999" s="178" t="str">
        <f t="shared" si="264"/>
        <v/>
      </c>
      <c r="AN999" s="178" t="str">
        <f t="shared" si="265"/>
        <v/>
      </c>
      <c r="AO999" s="214" t="str">
        <f t="shared" si="266"/>
        <v/>
      </c>
      <c r="AP999" s="168"/>
      <c r="AQ999" s="169"/>
      <c r="AR999" s="167" t="str">
        <f t="shared" si="267"/>
        <v/>
      </c>
      <c r="AS999" s="167" t="str">
        <f t="shared" si="268"/>
        <v/>
      </c>
      <c r="AT999" s="167"/>
      <c r="AU999" s="167"/>
      <c r="AV999" s="167"/>
      <c r="AW999" s="167"/>
      <c r="AX999" s="167"/>
      <c r="AY999" s="167"/>
      <c r="AZ999" s="167"/>
      <c r="BA999" s="167"/>
      <c r="BB999" s="167"/>
      <c r="BC999" s="167"/>
      <c r="BD999" s="167"/>
      <c r="BE999" s="167"/>
      <c r="BF999" s="167"/>
      <c r="BG999" s="167"/>
      <c r="BH999" s="167"/>
      <c r="BI999" s="167"/>
      <c r="BJ999" s="167"/>
      <c r="BK999" s="167"/>
      <c r="BL999" s="167"/>
      <c r="BM999" s="167"/>
      <c r="BN999" s="167"/>
      <c r="BO999" s="167"/>
      <c r="BP999" s="167"/>
      <c r="BQ999" s="167"/>
      <c r="BR999" s="167"/>
      <c r="BS999" s="167"/>
      <c r="BT999" s="167"/>
      <c r="BU999" s="167"/>
      <c r="BV999" s="167"/>
      <c r="BW999" s="167"/>
      <c r="BX999" s="170"/>
      <c r="BY999" s="170"/>
      <c r="BZ999" s="170"/>
      <c r="CA999" s="170"/>
      <c r="CB999" s="170"/>
      <c r="CC999" s="170"/>
      <c r="CD999" s="170"/>
      <c r="CE999" s="170"/>
      <c r="CF999" s="170"/>
      <c r="CG999" s="171">
        <f t="shared" si="269"/>
        <v>0</v>
      </c>
      <c r="CH999" s="166"/>
      <c r="CI999" s="283"/>
      <c r="CJ999" s="172"/>
      <c r="CK999" s="154"/>
      <c r="CL999" s="154"/>
      <c r="CM999" s="154"/>
      <c r="CN999" s="154"/>
      <c r="CO999" s="154"/>
      <c r="CP999" s="273"/>
      <c r="CQ999" s="250"/>
      <c r="CR999" s="250"/>
      <c r="CS999" s="250"/>
      <c r="CT999" s="250"/>
      <c r="CU999" s="250"/>
      <c r="CV999" s="250"/>
      <c r="CW999" s="250"/>
      <c r="CX999" s="250"/>
      <c r="CY999" s="250" t="str">
        <f t="shared" si="270"/>
        <v/>
      </c>
      <c r="CZ999" s="178" t="str">
        <f t="shared" si="271"/>
        <v/>
      </c>
      <c r="DA999" s="178" t="str">
        <f t="shared" si="272"/>
        <v/>
      </c>
      <c r="DB999" s="243">
        <f t="shared" si="273"/>
        <v>0</v>
      </c>
      <c r="DC999" s="12">
        <f t="shared" si="274"/>
        <v>0</v>
      </c>
      <c r="DD999" s="271" t="str">
        <f t="shared" si="275"/>
        <v/>
      </c>
      <c r="DE999" s="271" t="str">
        <f t="shared" si="276"/>
        <v/>
      </c>
      <c r="DF999" s="167" t="str">
        <f t="shared" si="277"/>
        <v/>
      </c>
      <c r="DG999" s="271" t="str">
        <f t="shared" si="278"/>
        <v/>
      </c>
      <c r="DH999" s="243" t="str">
        <f t="shared" si="279"/>
        <v/>
      </c>
      <c r="DI999" s="281" t="str">
        <f t="shared" si="280"/>
        <v/>
      </c>
      <c r="DJ999" s="184"/>
      <c r="DK999" s="12" t="str">
        <f t="shared" si="281"/>
        <v/>
      </c>
      <c r="DL999" s="184"/>
      <c r="DM999" s="242" t="str">
        <f t="shared" si="282"/>
        <v/>
      </c>
      <c r="DN999" s="250">
        <f t="shared" si="283"/>
        <v>1</v>
      </c>
      <c r="DO999" s="250">
        <f t="shared" si="284"/>
        <v>1</v>
      </c>
      <c r="DP999" s="250">
        <f t="shared" si="285"/>
        <v>1</v>
      </c>
    </row>
    <row r="1000" spans="3:120" ht="20.25" customHeight="1" x14ac:dyDescent="0.2">
      <c r="C1000" s="282"/>
      <c r="G1000" s="183"/>
      <c r="H1000" s="271"/>
      <c r="I1000" s="271"/>
      <c r="J1000" s="271"/>
      <c r="K1000" s="271"/>
      <c r="L1000" s="185"/>
      <c r="M1000" s="186"/>
      <c r="N1000" s="187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53"/>
      <c r="Z1000" s="153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53"/>
      <c r="AL1000" s="153"/>
      <c r="AM1000" s="178" t="str">
        <f t="shared" si="264"/>
        <v/>
      </c>
      <c r="AN1000" s="178" t="str">
        <f t="shared" si="265"/>
        <v/>
      </c>
      <c r="AO1000" s="214" t="str">
        <f t="shared" si="266"/>
        <v/>
      </c>
      <c r="AP1000" s="168"/>
      <c r="AQ1000" s="169"/>
      <c r="AR1000" s="167" t="str">
        <f t="shared" si="267"/>
        <v/>
      </c>
      <c r="AS1000" s="167" t="str">
        <f t="shared" si="268"/>
        <v/>
      </c>
      <c r="AT1000" s="167"/>
      <c r="AU1000" s="167"/>
      <c r="AV1000" s="167"/>
      <c r="AW1000" s="167"/>
      <c r="AX1000" s="167"/>
      <c r="AY1000" s="167"/>
      <c r="AZ1000" s="167"/>
      <c r="BA1000" s="167"/>
      <c r="BB1000" s="167"/>
      <c r="BC1000" s="167"/>
      <c r="BD1000" s="167"/>
      <c r="BE1000" s="167"/>
      <c r="BF1000" s="167"/>
      <c r="BG1000" s="167"/>
      <c r="BH1000" s="167"/>
      <c r="BI1000" s="167"/>
      <c r="BJ1000" s="167"/>
      <c r="BK1000" s="167"/>
      <c r="BL1000" s="167"/>
      <c r="BM1000" s="167"/>
      <c r="BN1000" s="167"/>
      <c r="BO1000" s="167"/>
      <c r="BP1000" s="167"/>
      <c r="BQ1000" s="167"/>
      <c r="BR1000" s="167"/>
      <c r="BS1000" s="167"/>
      <c r="BT1000" s="167"/>
      <c r="BU1000" s="167"/>
      <c r="BV1000" s="167"/>
      <c r="BW1000" s="167"/>
      <c r="BX1000" s="170"/>
      <c r="BY1000" s="170"/>
      <c r="BZ1000" s="170"/>
      <c r="CA1000" s="170"/>
      <c r="CB1000" s="170"/>
      <c r="CC1000" s="170"/>
      <c r="CD1000" s="170"/>
      <c r="CE1000" s="170"/>
      <c r="CF1000" s="170"/>
      <c r="CG1000" s="171">
        <f t="shared" si="269"/>
        <v>0</v>
      </c>
      <c r="CH1000" s="166"/>
      <c r="CI1000" s="283"/>
      <c r="CJ1000" s="172"/>
      <c r="CK1000" s="154"/>
      <c r="CL1000" s="154"/>
      <c r="CM1000" s="154"/>
      <c r="CN1000" s="154"/>
      <c r="CO1000" s="154"/>
      <c r="CP1000" s="273"/>
      <c r="CQ1000" s="250"/>
      <c r="CR1000" s="250"/>
      <c r="CS1000" s="250"/>
      <c r="CT1000" s="250"/>
      <c r="CU1000" s="250"/>
      <c r="CV1000" s="250"/>
      <c r="CW1000" s="250"/>
      <c r="CX1000" s="250"/>
      <c r="CY1000" s="250" t="str">
        <f t="shared" si="270"/>
        <v/>
      </c>
      <c r="CZ1000" s="178" t="str">
        <f t="shared" si="271"/>
        <v/>
      </c>
      <c r="DA1000" s="178" t="str">
        <f t="shared" si="272"/>
        <v/>
      </c>
      <c r="DB1000" s="243">
        <f t="shared" si="273"/>
        <v>0</v>
      </c>
      <c r="DC1000" s="12">
        <f t="shared" si="274"/>
        <v>0</v>
      </c>
      <c r="DD1000" s="271" t="str">
        <f t="shared" si="275"/>
        <v/>
      </c>
      <c r="DE1000" s="271" t="str">
        <f t="shared" si="276"/>
        <v/>
      </c>
      <c r="DF1000" s="167" t="str">
        <f t="shared" si="277"/>
        <v/>
      </c>
      <c r="DG1000" s="271" t="str">
        <f t="shared" si="278"/>
        <v/>
      </c>
      <c r="DH1000" s="243" t="str">
        <f t="shared" si="279"/>
        <v/>
      </c>
      <c r="DI1000" s="281" t="str">
        <f t="shared" si="280"/>
        <v/>
      </c>
      <c r="DJ1000" s="184"/>
      <c r="DK1000" s="12" t="str">
        <f t="shared" si="281"/>
        <v/>
      </c>
      <c r="DL1000" s="184"/>
      <c r="DM1000" s="242" t="str">
        <f t="shared" si="282"/>
        <v/>
      </c>
      <c r="DN1000" s="250">
        <f t="shared" si="283"/>
        <v>1</v>
      </c>
      <c r="DO1000" s="250">
        <f t="shared" si="284"/>
        <v>1</v>
      </c>
      <c r="DP1000" s="250">
        <f t="shared" si="285"/>
        <v>1</v>
      </c>
    </row>
    <row r="1001" spans="3:120" ht="20.25" customHeight="1" x14ac:dyDescent="0.2">
      <c r="C1001" s="282"/>
      <c r="G1001" s="183"/>
      <c r="H1001" s="271"/>
      <c r="I1001" s="271"/>
      <c r="J1001" s="271"/>
      <c r="K1001" s="271"/>
      <c r="L1001" s="185"/>
      <c r="M1001" s="186"/>
      <c r="N1001" s="187"/>
      <c r="O1001" s="178"/>
      <c r="P1001" s="178"/>
      <c r="Q1001" s="178"/>
      <c r="R1001" s="178"/>
      <c r="S1001" s="178"/>
      <c r="T1001" s="178"/>
      <c r="U1001" s="178"/>
      <c r="V1001" s="178"/>
      <c r="W1001" s="178"/>
      <c r="X1001" s="178"/>
      <c r="Y1001" s="153"/>
      <c r="Z1001" s="153"/>
      <c r="AA1001" s="178"/>
      <c r="AB1001" s="178"/>
      <c r="AC1001" s="178"/>
      <c r="AD1001" s="178"/>
      <c r="AE1001" s="178"/>
      <c r="AF1001" s="178"/>
      <c r="AG1001" s="178"/>
      <c r="AH1001" s="178"/>
      <c r="AI1001" s="178"/>
      <c r="AJ1001" s="178"/>
      <c r="AK1001" s="153"/>
      <c r="AL1001" s="153"/>
      <c r="AM1001" s="178" t="str">
        <f t="shared" si="264"/>
        <v/>
      </c>
      <c r="AN1001" s="178" t="str">
        <f t="shared" si="265"/>
        <v/>
      </c>
      <c r="AO1001" s="214" t="str">
        <f t="shared" si="266"/>
        <v/>
      </c>
      <c r="AP1001" s="168"/>
      <c r="AQ1001" s="169"/>
      <c r="AR1001" s="167" t="str">
        <f t="shared" si="267"/>
        <v/>
      </c>
      <c r="AS1001" s="167" t="str">
        <f t="shared" si="268"/>
        <v/>
      </c>
      <c r="AT1001" s="167"/>
      <c r="AU1001" s="167"/>
      <c r="AV1001" s="167"/>
      <c r="AW1001" s="167"/>
      <c r="AX1001" s="167"/>
      <c r="AY1001" s="167"/>
      <c r="AZ1001" s="167"/>
      <c r="BA1001" s="167"/>
      <c r="BB1001" s="167"/>
      <c r="BC1001" s="167"/>
      <c r="BD1001" s="167"/>
      <c r="BE1001" s="167"/>
      <c r="BF1001" s="167"/>
      <c r="BG1001" s="167"/>
      <c r="BH1001" s="167"/>
      <c r="BI1001" s="167"/>
      <c r="BJ1001" s="167"/>
      <c r="BK1001" s="167"/>
      <c r="BL1001" s="167"/>
      <c r="BM1001" s="167"/>
      <c r="BN1001" s="167"/>
      <c r="BO1001" s="167"/>
      <c r="BP1001" s="167"/>
      <c r="BQ1001" s="167"/>
      <c r="BR1001" s="167"/>
      <c r="BS1001" s="167"/>
      <c r="BT1001" s="167"/>
      <c r="BU1001" s="167"/>
      <c r="BV1001" s="167"/>
      <c r="BW1001" s="167"/>
      <c r="BX1001" s="170"/>
      <c r="BY1001" s="170"/>
      <c r="BZ1001" s="170"/>
      <c r="CA1001" s="170"/>
      <c r="CB1001" s="170"/>
      <c r="CC1001" s="170"/>
      <c r="CD1001" s="170"/>
      <c r="CE1001" s="170"/>
      <c r="CF1001" s="170"/>
      <c r="CG1001" s="171">
        <f t="shared" si="269"/>
        <v>0</v>
      </c>
      <c r="CH1001" s="166"/>
      <c r="CI1001" s="283"/>
      <c r="CJ1001" s="172"/>
      <c r="CK1001" s="154"/>
      <c r="CL1001" s="154"/>
      <c r="CM1001" s="154"/>
      <c r="CN1001" s="154"/>
      <c r="CO1001" s="154"/>
      <c r="CP1001" s="273"/>
      <c r="CQ1001" s="250"/>
      <c r="CR1001" s="250"/>
      <c r="CS1001" s="250"/>
      <c r="CT1001" s="250"/>
      <c r="CU1001" s="250"/>
      <c r="CV1001" s="250"/>
      <c r="CW1001" s="250"/>
      <c r="CX1001" s="250"/>
      <c r="CY1001" s="250" t="str">
        <f t="shared" si="270"/>
        <v/>
      </c>
      <c r="CZ1001" s="178" t="str">
        <f t="shared" si="271"/>
        <v/>
      </c>
      <c r="DA1001" s="178" t="str">
        <f t="shared" si="272"/>
        <v/>
      </c>
      <c r="DB1001" s="243">
        <f t="shared" si="273"/>
        <v>0</v>
      </c>
      <c r="DC1001" s="12">
        <f t="shared" si="274"/>
        <v>0</v>
      </c>
      <c r="DD1001" s="271" t="str">
        <f t="shared" si="275"/>
        <v/>
      </c>
      <c r="DE1001" s="271" t="str">
        <f t="shared" si="276"/>
        <v/>
      </c>
      <c r="DF1001" s="167" t="str">
        <f t="shared" si="277"/>
        <v/>
      </c>
      <c r="DG1001" s="271" t="str">
        <f t="shared" si="278"/>
        <v/>
      </c>
      <c r="DH1001" s="243" t="str">
        <f t="shared" si="279"/>
        <v/>
      </c>
      <c r="DI1001" s="281" t="str">
        <f t="shared" si="280"/>
        <v/>
      </c>
      <c r="DJ1001" s="184"/>
      <c r="DK1001" s="12" t="str">
        <f t="shared" si="281"/>
        <v/>
      </c>
      <c r="DL1001" s="184"/>
      <c r="DM1001" s="242" t="str">
        <f t="shared" si="282"/>
        <v/>
      </c>
      <c r="DN1001" s="250">
        <f t="shared" si="283"/>
        <v>1</v>
      </c>
      <c r="DO1001" s="250">
        <f t="shared" si="284"/>
        <v>1</v>
      </c>
      <c r="DP1001" s="250">
        <f t="shared" si="285"/>
        <v>1</v>
      </c>
    </row>
    <row r="1002" spans="3:120" ht="20.25" customHeight="1" x14ac:dyDescent="0.2">
      <c r="C1002" s="282"/>
      <c r="G1002" s="183"/>
      <c r="H1002" s="271"/>
      <c r="I1002" s="271"/>
      <c r="J1002" s="271"/>
      <c r="K1002" s="271"/>
      <c r="L1002" s="185"/>
      <c r="M1002" s="186"/>
      <c r="N1002" s="187"/>
      <c r="O1002" s="178"/>
      <c r="P1002" s="178"/>
      <c r="Q1002" s="178"/>
      <c r="R1002" s="178"/>
      <c r="S1002" s="178"/>
      <c r="T1002" s="178"/>
      <c r="U1002" s="178"/>
      <c r="V1002" s="178"/>
      <c r="W1002" s="178"/>
      <c r="X1002" s="178"/>
      <c r="Y1002" s="153"/>
      <c r="Z1002" s="153"/>
      <c r="AA1002" s="178"/>
      <c r="AB1002" s="178"/>
      <c r="AC1002" s="178"/>
      <c r="AD1002" s="178"/>
      <c r="AE1002" s="178"/>
      <c r="AF1002" s="178"/>
      <c r="AG1002" s="178"/>
      <c r="AH1002" s="178"/>
      <c r="AI1002" s="178"/>
      <c r="AJ1002" s="178"/>
      <c r="AK1002" s="153"/>
      <c r="AL1002" s="153"/>
      <c r="AM1002" s="178" t="str">
        <f t="shared" si="264"/>
        <v/>
      </c>
      <c r="AN1002" s="178" t="str">
        <f t="shared" si="265"/>
        <v/>
      </c>
      <c r="AO1002" s="214" t="str">
        <f t="shared" si="266"/>
        <v/>
      </c>
      <c r="AP1002" s="168"/>
      <c r="AQ1002" s="169"/>
      <c r="AR1002" s="167" t="str">
        <f t="shared" si="267"/>
        <v/>
      </c>
      <c r="AS1002" s="167" t="str">
        <f t="shared" si="268"/>
        <v/>
      </c>
      <c r="AT1002" s="167"/>
      <c r="AU1002" s="167"/>
      <c r="AV1002" s="167"/>
      <c r="AW1002" s="167"/>
      <c r="AX1002" s="167"/>
      <c r="AY1002" s="167"/>
      <c r="AZ1002" s="167"/>
      <c r="BA1002" s="167"/>
      <c r="BB1002" s="167"/>
      <c r="BC1002" s="167"/>
      <c r="BD1002" s="167"/>
      <c r="BE1002" s="167"/>
      <c r="BF1002" s="167"/>
      <c r="BG1002" s="167"/>
      <c r="BH1002" s="167"/>
      <c r="BI1002" s="167"/>
      <c r="BJ1002" s="167"/>
      <c r="BK1002" s="167"/>
      <c r="BL1002" s="167"/>
      <c r="BM1002" s="167"/>
      <c r="BN1002" s="167"/>
      <c r="BO1002" s="167"/>
      <c r="BP1002" s="167"/>
      <c r="BQ1002" s="167"/>
      <c r="BR1002" s="167"/>
      <c r="BS1002" s="167"/>
      <c r="BT1002" s="167"/>
      <c r="BU1002" s="167"/>
      <c r="BV1002" s="167"/>
      <c r="BW1002" s="167"/>
      <c r="BX1002" s="170"/>
      <c r="BY1002" s="170"/>
      <c r="BZ1002" s="170"/>
      <c r="CA1002" s="170"/>
      <c r="CB1002" s="170"/>
      <c r="CC1002" s="170"/>
      <c r="CD1002" s="170"/>
      <c r="CE1002" s="170"/>
      <c r="CF1002" s="170"/>
      <c r="CG1002" s="171">
        <f t="shared" si="269"/>
        <v>0</v>
      </c>
      <c r="CH1002" s="166"/>
      <c r="CI1002" s="283"/>
      <c r="CJ1002" s="172"/>
      <c r="CK1002" s="154"/>
      <c r="CL1002" s="154"/>
      <c r="CM1002" s="154"/>
      <c r="CN1002" s="154"/>
      <c r="CO1002" s="154"/>
      <c r="CP1002" s="273"/>
      <c r="CQ1002" s="250"/>
      <c r="CR1002" s="250"/>
      <c r="CS1002" s="250"/>
      <c r="CT1002" s="250"/>
      <c r="CU1002" s="250"/>
      <c r="CV1002" s="250"/>
      <c r="CW1002" s="250"/>
      <c r="CX1002" s="250"/>
      <c r="CY1002" s="250" t="str">
        <f t="shared" si="270"/>
        <v/>
      </c>
      <c r="CZ1002" s="178" t="str">
        <f t="shared" si="271"/>
        <v/>
      </c>
      <c r="DA1002" s="178" t="str">
        <f t="shared" si="272"/>
        <v/>
      </c>
      <c r="DB1002" s="243">
        <f t="shared" si="273"/>
        <v>0</v>
      </c>
      <c r="DC1002" s="12">
        <f t="shared" si="274"/>
        <v>0</v>
      </c>
      <c r="DD1002" s="271" t="str">
        <f t="shared" si="275"/>
        <v/>
      </c>
      <c r="DE1002" s="271" t="str">
        <f t="shared" si="276"/>
        <v/>
      </c>
      <c r="DF1002" s="167" t="str">
        <f t="shared" si="277"/>
        <v/>
      </c>
      <c r="DG1002" s="271" t="str">
        <f t="shared" si="278"/>
        <v/>
      </c>
      <c r="DH1002" s="243" t="str">
        <f t="shared" si="279"/>
        <v/>
      </c>
      <c r="DI1002" s="281" t="str">
        <f t="shared" si="280"/>
        <v/>
      </c>
      <c r="DJ1002" s="184"/>
      <c r="DK1002" s="12" t="str">
        <f t="shared" si="281"/>
        <v/>
      </c>
      <c r="DL1002" s="184"/>
      <c r="DM1002" s="242" t="str">
        <f t="shared" si="282"/>
        <v/>
      </c>
      <c r="DN1002" s="250">
        <f t="shared" si="283"/>
        <v>1</v>
      </c>
      <c r="DO1002" s="250">
        <f t="shared" si="284"/>
        <v>1</v>
      </c>
      <c r="DP1002" s="250">
        <f t="shared" si="285"/>
        <v>1</v>
      </c>
    </row>
    <row r="1003" spans="3:120" ht="20.25" customHeight="1" x14ac:dyDescent="0.2">
      <c r="C1003" s="282"/>
      <c r="G1003" s="183"/>
      <c r="H1003" s="271"/>
      <c r="I1003" s="271"/>
      <c r="J1003" s="271"/>
      <c r="K1003" s="271"/>
      <c r="L1003" s="185"/>
      <c r="M1003" s="186"/>
      <c r="N1003" s="187"/>
      <c r="O1003" s="178"/>
      <c r="P1003" s="178"/>
      <c r="Q1003" s="178"/>
      <c r="R1003" s="178"/>
      <c r="S1003" s="178"/>
      <c r="T1003" s="178"/>
      <c r="U1003" s="178"/>
      <c r="V1003" s="178"/>
      <c r="W1003" s="178"/>
      <c r="X1003" s="178"/>
      <c r="Y1003" s="153"/>
      <c r="Z1003" s="153"/>
      <c r="AA1003" s="178"/>
      <c r="AB1003" s="178"/>
      <c r="AC1003" s="178"/>
      <c r="AD1003" s="178"/>
      <c r="AE1003" s="178"/>
      <c r="AF1003" s="178"/>
      <c r="AG1003" s="178"/>
      <c r="AH1003" s="178"/>
      <c r="AI1003" s="178"/>
      <c r="AJ1003" s="178"/>
      <c r="AK1003" s="153"/>
      <c r="AL1003" s="153"/>
      <c r="AM1003" s="178" t="str">
        <f t="shared" si="264"/>
        <v/>
      </c>
      <c r="AN1003" s="178" t="str">
        <f t="shared" si="265"/>
        <v/>
      </c>
      <c r="AO1003" s="214" t="str">
        <f t="shared" si="266"/>
        <v/>
      </c>
      <c r="AP1003" s="168"/>
      <c r="AQ1003" s="169"/>
      <c r="AR1003" s="167" t="str">
        <f t="shared" si="267"/>
        <v/>
      </c>
      <c r="AS1003" s="167" t="str">
        <f t="shared" si="268"/>
        <v/>
      </c>
      <c r="AT1003" s="167"/>
      <c r="AU1003" s="167"/>
      <c r="AV1003" s="167"/>
      <c r="AW1003" s="167"/>
      <c r="AX1003" s="167"/>
      <c r="AY1003" s="167"/>
      <c r="AZ1003" s="167"/>
      <c r="BA1003" s="167"/>
      <c r="BB1003" s="167"/>
      <c r="BC1003" s="167"/>
      <c r="BD1003" s="167"/>
      <c r="BE1003" s="167"/>
      <c r="BF1003" s="167"/>
      <c r="BG1003" s="167"/>
      <c r="BH1003" s="167"/>
      <c r="BI1003" s="167"/>
      <c r="BJ1003" s="167"/>
      <c r="BK1003" s="167"/>
      <c r="BL1003" s="167"/>
      <c r="BM1003" s="167"/>
      <c r="BN1003" s="167"/>
      <c r="BO1003" s="167"/>
      <c r="BP1003" s="167"/>
      <c r="BQ1003" s="167"/>
      <c r="BR1003" s="167"/>
      <c r="BS1003" s="167"/>
      <c r="BT1003" s="167"/>
      <c r="BU1003" s="167"/>
      <c r="BV1003" s="167"/>
      <c r="BW1003" s="167"/>
      <c r="BX1003" s="170"/>
      <c r="BY1003" s="170"/>
      <c r="BZ1003" s="170"/>
      <c r="CA1003" s="170"/>
      <c r="CB1003" s="170"/>
      <c r="CC1003" s="170"/>
      <c r="CD1003" s="170"/>
      <c r="CE1003" s="170"/>
      <c r="CF1003" s="170"/>
      <c r="CG1003" s="171">
        <f t="shared" si="269"/>
        <v>0</v>
      </c>
      <c r="CH1003" s="166"/>
      <c r="CI1003" s="283"/>
      <c r="CJ1003" s="172"/>
      <c r="CK1003" s="154"/>
      <c r="CL1003" s="154"/>
      <c r="CM1003" s="154"/>
      <c r="CN1003" s="154"/>
      <c r="CO1003" s="154"/>
      <c r="CP1003" s="273"/>
      <c r="CQ1003" s="250"/>
      <c r="CR1003" s="250"/>
      <c r="CS1003" s="250"/>
      <c r="CT1003" s="250"/>
      <c r="CU1003" s="250"/>
      <c r="CV1003" s="250"/>
      <c r="CW1003" s="250"/>
      <c r="CX1003" s="250"/>
      <c r="CY1003" s="250" t="str">
        <f t="shared" si="270"/>
        <v/>
      </c>
      <c r="CZ1003" s="178" t="str">
        <f t="shared" si="271"/>
        <v/>
      </c>
      <c r="DA1003" s="178" t="str">
        <f t="shared" si="272"/>
        <v/>
      </c>
      <c r="DB1003" s="243">
        <f t="shared" si="273"/>
        <v>0</v>
      </c>
      <c r="DC1003" s="12">
        <f t="shared" si="274"/>
        <v>0</v>
      </c>
      <c r="DD1003" s="271" t="str">
        <f t="shared" si="275"/>
        <v/>
      </c>
      <c r="DE1003" s="271" t="str">
        <f t="shared" si="276"/>
        <v/>
      </c>
      <c r="DF1003" s="167" t="str">
        <f t="shared" si="277"/>
        <v/>
      </c>
      <c r="DG1003" s="271" t="str">
        <f t="shared" si="278"/>
        <v/>
      </c>
      <c r="DH1003" s="243" t="str">
        <f t="shared" si="279"/>
        <v/>
      </c>
      <c r="DI1003" s="281" t="str">
        <f t="shared" si="280"/>
        <v/>
      </c>
      <c r="DJ1003" s="184"/>
      <c r="DK1003" s="12" t="str">
        <f t="shared" si="281"/>
        <v/>
      </c>
      <c r="DL1003" s="184"/>
      <c r="DM1003" s="242" t="str">
        <f t="shared" si="282"/>
        <v/>
      </c>
      <c r="DN1003" s="250">
        <f t="shared" si="283"/>
        <v>1</v>
      </c>
      <c r="DO1003" s="250">
        <f t="shared" si="284"/>
        <v>1</v>
      </c>
      <c r="DP1003" s="250">
        <f t="shared" si="285"/>
        <v>1</v>
      </c>
    </row>
    <row r="1004" spans="3:120" ht="20.25" customHeight="1" x14ac:dyDescent="0.2">
      <c r="C1004" s="282"/>
      <c r="G1004" s="183"/>
      <c r="H1004" s="271"/>
      <c r="I1004" s="271"/>
      <c r="J1004" s="271"/>
      <c r="K1004" s="271"/>
      <c r="L1004" s="185"/>
      <c r="M1004" s="186"/>
      <c r="N1004" s="187"/>
      <c r="O1004" s="178"/>
      <c r="P1004" s="178"/>
      <c r="Q1004" s="178"/>
      <c r="R1004" s="178"/>
      <c r="S1004" s="178"/>
      <c r="T1004" s="178"/>
      <c r="U1004" s="178"/>
      <c r="V1004" s="178"/>
      <c r="W1004" s="178"/>
      <c r="X1004" s="178"/>
      <c r="Y1004" s="153"/>
      <c r="Z1004" s="153"/>
      <c r="AA1004" s="178"/>
      <c r="AB1004" s="178"/>
      <c r="AC1004" s="178"/>
      <c r="AD1004" s="178"/>
      <c r="AE1004" s="178"/>
      <c r="AF1004" s="178"/>
      <c r="AG1004" s="178"/>
      <c r="AH1004" s="178"/>
      <c r="AI1004" s="178"/>
      <c r="AJ1004" s="178"/>
      <c r="AK1004" s="153"/>
      <c r="AL1004" s="153"/>
      <c r="AM1004" s="178" t="str">
        <f t="shared" si="264"/>
        <v/>
      </c>
      <c r="AN1004" s="178" t="str">
        <f t="shared" si="265"/>
        <v/>
      </c>
      <c r="AO1004" s="214" t="str">
        <f t="shared" si="266"/>
        <v/>
      </c>
      <c r="AP1004" s="168"/>
      <c r="AQ1004" s="169"/>
      <c r="AR1004" s="167" t="str">
        <f t="shared" si="267"/>
        <v/>
      </c>
      <c r="AS1004" s="167" t="str">
        <f t="shared" si="268"/>
        <v/>
      </c>
      <c r="AT1004" s="167"/>
      <c r="AU1004" s="167"/>
      <c r="AV1004" s="167"/>
      <c r="AW1004" s="167"/>
      <c r="AX1004" s="167"/>
      <c r="AY1004" s="167"/>
      <c r="AZ1004" s="167"/>
      <c r="BA1004" s="167"/>
      <c r="BB1004" s="167"/>
      <c r="BC1004" s="167"/>
      <c r="BD1004" s="167"/>
      <c r="BE1004" s="167"/>
      <c r="BF1004" s="167"/>
      <c r="BG1004" s="167"/>
      <c r="BH1004" s="167"/>
      <c r="BI1004" s="167"/>
      <c r="BJ1004" s="167"/>
      <c r="BK1004" s="167"/>
      <c r="BL1004" s="167"/>
      <c r="BM1004" s="167"/>
      <c r="BN1004" s="167"/>
      <c r="BO1004" s="167"/>
      <c r="BP1004" s="167"/>
      <c r="BQ1004" s="167"/>
      <c r="BR1004" s="167"/>
      <c r="BS1004" s="167"/>
      <c r="BT1004" s="167"/>
      <c r="BU1004" s="167"/>
      <c r="BV1004" s="167"/>
      <c r="BW1004" s="167"/>
      <c r="BX1004" s="170"/>
      <c r="BY1004" s="170"/>
      <c r="BZ1004" s="170"/>
      <c r="CA1004" s="170"/>
      <c r="CB1004" s="170"/>
      <c r="CC1004" s="170"/>
      <c r="CD1004" s="170"/>
      <c r="CE1004" s="170"/>
      <c r="CF1004" s="170"/>
      <c r="CG1004" s="171">
        <f t="shared" si="269"/>
        <v>0</v>
      </c>
      <c r="CH1004" s="166"/>
      <c r="CI1004" s="283"/>
      <c r="CJ1004" s="172"/>
      <c r="CK1004" s="154"/>
      <c r="CL1004" s="154"/>
      <c r="CM1004" s="154"/>
      <c r="CN1004" s="154"/>
      <c r="CO1004" s="154"/>
      <c r="CP1004" s="273"/>
      <c r="CQ1004" s="250"/>
      <c r="CR1004" s="250"/>
      <c r="CS1004" s="250"/>
      <c r="CT1004" s="250"/>
      <c r="CU1004" s="250"/>
      <c r="CV1004" s="250"/>
      <c r="CW1004" s="250"/>
      <c r="CX1004" s="250"/>
      <c r="CY1004" s="250" t="str">
        <f t="shared" si="270"/>
        <v/>
      </c>
      <c r="CZ1004" s="178" t="str">
        <f t="shared" si="271"/>
        <v/>
      </c>
      <c r="DA1004" s="178" t="str">
        <f t="shared" si="272"/>
        <v/>
      </c>
      <c r="DB1004" s="243">
        <f t="shared" si="273"/>
        <v>0</v>
      </c>
      <c r="DC1004" s="12">
        <f t="shared" si="274"/>
        <v>0</v>
      </c>
      <c r="DD1004" s="271" t="str">
        <f t="shared" si="275"/>
        <v/>
      </c>
      <c r="DE1004" s="271" t="str">
        <f t="shared" si="276"/>
        <v/>
      </c>
      <c r="DF1004" s="167" t="str">
        <f t="shared" si="277"/>
        <v/>
      </c>
      <c r="DG1004" s="271" t="str">
        <f t="shared" si="278"/>
        <v/>
      </c>
      <c r="DH1004" s="243" t="str">
        <f t="shared" si="279"/>
        <v/>
      </c>
      <c r="DI1004" s="281" t="str">
        <f t="shared" si="280"/>
        <v/>
      </c>
      <c r="DJ1004" s="184"/>
      <c r="DK1004" s="12" t="str">
        <f t="shared" si="281"/>
        <v/>
      </c>
      <c r="DL1004" s="184"/>
      <c r="DM1004" s="242" t="str">
        <f t="shared" si="282"/>
        <v/>
      </c>
      <c r="DN1004" s="250">
        <f t="shared" si="283"/>
        <v>1</v>
      </c>
      <c r="DO1004" s="250">
        <f t="shared" si="284"/>
        <v>1</v>
      </c>
      <c r="DP1004" s="250">
        <f t="shared" si="285"/>
        <v>1</v>
      </c>
    </row>
    <row r="1005" spans="3:120" ht="20.25" customHeight="1" x14ac:dyDescent="0.2">
      <c r="C1005" s="282"/>
      <c r="G1005" s="183"/>
      <c r="H1005" s="271"/>
      <c r="I1005" s="271"/>
      <c r="J1005" s="271"/>
      <c r="K1005" s="271"/>
      <c r="L1005" s="185"/>
      <c r="M1005" s="186"/>
      <c r="N1005" s="187"/>
      <c r="O1005" s="178"/>
      <c r="P1005" s="178"/>
      <c r="Q1005" s="178"/>
      <c r="R1005" s="178"/>
      <c r="S1005" s="178"/>
      <c r="T1005" s="178"/>
      <c r="U1005" s="178"/>
      <c r="V1005" s="178"/>
      <c r="W1005" s="178"/>
      <c r="X1005" s="178"/>
      <c r="Y1005" s="153"/>
      <c r="Z1005" s="153"/>
      <c r="AA1005" s="178"/>
      <c r="AB1005" s="178"/>
      <c r="AC1005" s="178"/>
      <c r="AD1005" s="178"/>
      <c r="AE1005" s="178"/>
      <c r="AF1005" s="178"/>
      <c r="AG1005" s="178"/>
      <c r="AH1005" s="178"/>
      <c r="AI1005" s="178"/>
      <c r="AJ1005" s="178"/>
      <c r="AK1005" s="153"/>
      <c r="AL1005" s="153"/>
      <c r="AM1005" s="178" t="str">
        <f t="shared" si="264"/>
        <v/>
      </c>
      <c r="AN1005" s="178" t="str">
        <f t="shared" si="265"/>
        <v/>
      </c>
      <c r="AO1005" s="214" t="str">
        <f t="shared" si="266"/>
        <v/>
      </c>
      <c r="AP1005" s="168"/>
      <c r="AQ1005" s="169"/>
      <c r="AR1005" s="167" t="str">
        <f t="shared" si="267"/>
        <v/>
      </c>
      <c r="AS1005" s="167" t="str">
        <f t="shared" si="268"/>
        <v/>
      </c>
      <c r="AT1005" s="167"/>
      <c r="AU1005" s="167"/>
      <c r="AV1005" s="167"/>
      <c r="AW1005" s="167"/>
      <c r="AX1005" s="167"/>
      <c r="AY1005" s="167"/>
      <c r="AZ1005" s="167"/>
      <c r="BA1005" s="167"/>
      <c r="BB1005" s="167"/>
      <c r="BC1005" s="167"/>
      <c r="BD1005" s="167"/>
      <c r="BE1005" s="167"/>
      <c r="BF1005" s="167"/>
      <c r="BG1005" s="167"/>
      <c r="BH1005" s="167"/>
      <c r="BI1005" s="167"/>
      <c r="BJ1005" s="167"/>
      <c r="BK1005" s="167"/>
      <c r="BL1005" s="167"/>
      <c r="BM1005" s="167"/>
      <c r="BN1005" s="167"/>
      <c r="BO1005" s="167"/>
      <c r="BP1005" s="167"/>
      <c r="BQ1005" s="167"/>
      <c r="BR1005" s="167"/>
      <c r="BS1005" s="167"/>
      <c r="BT1005" s="167"/>
      <c r="BU1005" s="167"/>
      <c r="BV1005" s="167"/>
      <c r="BW1005" s="167"/>
      <c r="BX1005" s="170"/>
      <c r="BY1005" s="170"/>
      <c r="BZ1005" s="170"/>
      <c r="CA1005" s="170"/>
      <c r="CB1005" s="170"/>
      <c r="CC1005" s="170"/>
      <c r="CD1005" s="170"/>
      <c r="CE1005" s="170"/>
      <c r="CF1005" s="170"/>
      <c r="CG1005" s="171">
        <f t="shared" si="269"/>
        <v>0</v>
      </c>
      <c r="CH1005" s="166"/>
      <c r="CI1005" s="283"/>
      <c r="CJ1005" s="172"/>
      <c r="CK1005" s="154"/>
      <c r="CL1005" s="154"/>
      <c r="CM1005" s="154"/>
      <c r="CN1005" s="154"/>
      <c r="CO1005" s="154"/>
      <c r="CP1005" s="273"/>
      <c r="CQ1005" s="250"/>
      <c r="CR1005" s="250"/>
      <c r="CS1005" s="250"/>
      <c r="CT1005" s="250"/>
      <c r="CU1005" s="250"/>
      <c r="CV1005" s="250"/>
      <c r="CW1005" s="250"/>
      <c r="CX1005" s="250"/>
      <c r="CY1005" s="250" t="str">
        <f t="shared" si="270"/>
        <v/>
      </c>
      <c r="CZ1005" s="178" t="str">
        <f t="shared" si="271"/>
        <v/>
      </c>
      <c r="DA1005" s="178" t="str">
        <f t="shared" si="272"/>
        <v/>
      </c>
      <c r="DB1005" s="243">
        <f t="shared" si="273"/>
        <v>0</v>
      </c>
      <c r="DC1005" s="12">
        <f t="shared" si="274"/>
        <v>0</v>
      </c>
      <c r="DD1005" s="271" t="str">
        <f t="shared" si="275"/>
        <v/>
      </c>
      <c r="DE1005" s="271" t="str">
        <f t="shared" si="276"/>
        <v/>
      </c>
      <c r="DF1005" s="167" t="str">
        <f t="shared" si="277"/>
        <v/>
      </c>
      <c r="DG1005" s="271" t="str">
        <f t="shared" si="278"/>
        <v/>
      </c>
      <c r="DH1005" s="243" t="str">
        <f t="shared" si="279"/>
        <v/>
      </c>
      <c r="DI1005" s="281" t="str">
        <f t="shared" si="280"/>
        <v/>
      </c>
      <c r="DJ1005" s="184"/>
      <c r="DK1005" s="12" t="str">
        <f t="shared" si="281"/>
        <v/>
      </c>
      <c r="DL1005" s="184"/>
      <c r="DM1005" s="242" t="str">
        <f t="shared" si="282"/>
        <v/>
      </c>
      <c r="DN1005" s="250">
        <f t="shared" si="283"/>
        <v>1</v>
      </c>
      <c r="DO1005" s="250">
        <f t="shared" si="284"/>
        <v>1</v>
      </c>
      <c r="DP1005" s="250">
        <f t="shared" si="285"/>
        <v>1</v>
      </c>
    </row>
    <row r="1006" spans="3:120" ht="20.25" customHeight="1" x14ac:dyDescent="0.2">
      <c r="C1006" s="282"/>
      <c r="G1006" s="183"/>
      <c r="H1006" s="271"/>
      <c r="I1006" s="271"/>
      <c r="J1006" s="271"/>
      <c r="K1006" s="271"/>
      <c r="L1006" s="185"/>
      <c r="M1006" s="186"/>
      <c r="N1006" s="187"/>
      <c r="O1006" s="178"/>
      <c r="P1006" s="178"/>
      <c r="Q1006" s="178"/>
      <c r="R1006" s="178"/>
      <c r="S1006" s="178"/>
      <c r="T1006" s="178"/>
      <c r="U1006" s="178"/>
      <c r="V1006" s="178"/>
      <c r="W1006" s="178"/>
      <c r="X1006" s="178"/>
      <c r="Y1006" s="153"/>
      <c r="Z1006" s="153"/>
      <c r="AA1006" s="178"/>
      <c r="AB1006" s="178"/>
      <c r="AC1006" s="178"/>
      <c r="AD1006" s="178"/>
      <c r="AE1006" s="178"/>
      <c r="AF1006" s="178"/>
      <c r="AG1006" s="178"/>
      <c r="AH1006" s="178"/>
      <c r="AI1006" s="178"/>
      <c r="AJ1006" s="178"/>
      <c r="AK1006" s="153"/>
      <c r="AL1006" s="153"/>
      <c r="AM1006" s="178" t="str">
        <f t="shared" si="264"/>
        <v/>
      </c>
      <c r="AN1006" s="178" t="str">
        <f t="shared" si="265"/>
        <v/>
      </c>
      <c r="AO1006" s="214" t="str">
        <f t="shared" si="266"/>
        <v/>
      </c>
      <c r="AP1006" s="168"/>
      <c r="AQ1006" s="169"/>
      <c r="AR1006" s="167" t="str">
        <f t="shared" si="267"/>
        <v/>
      </c>
      <c r="AS1006" s="167" t="str">
        <f t="shared" si="268"/>
        <v/>
      </c>
      <c r="AT1006" s="167"/>
      <c r="AU1006" s="167"/>
      <c r="AV1006" s="167"/>
      <c r="AW1006" s="167"/>
      <c r="AX1006" s="167"/>
      <c r="AY1006" s="167"/>
      <c r="AZ1006" s="167"/>
      <c r="BA1006" s="167"/>
      <c r="BB1006" s="167"/>
      <c r="BC1006" s="167"/>
      <c r="BD1006" s="167"/>
      <c r="BE1006" s="167"/>
      <c r="BF1006" s="167"/>
      <c r="BG1006" s="167"/>
      <c r="BH1006" s="167"/>
      <c r="BI1006" s="167"/>
      <c r="BJ1006" s="167"/>
      <c r="BK1006" s="167"/>
      <c r="BL1006" s="167"/>
      <c r="BM1006" s="167"/>
      <c r="BN1006" s="167"/>
      <c r="BO1006" s="167"/>
      <c r="BP1006" s="167"/>
      <c r="BQ1006" s="167"/>
      <c r="BR1006" s="167"/>
      <c r="BS1006" s="167"/>
      <c r="BT1006" s="167"/>
      <c r="BU1006" s="167"/>
      <c r="BV1006" s="167"/>
      <c r="BW1006" s="167"/>
      <c r="BX1006" s="170"/>
      <c r="BY1006" s="170"/>
      <c r="BZ1006" s="170"/>
      <c r="CA1006" s="170"/>
      <c r="CB1006" s="170"/>
      <c r="CC1006" s="170"/>
      <c r="CD1006" s="170"/>
      <c r="CE1006" s="170"/>
      <c r="CF1006" s="170"/>
      <c r="CG1006" s="171">
        <f t="shared" si="269"/>
        <v>0</v>
      </c>
      <c r="CH1006" s="166"/>
      <c r="CI1006" s="283"/>
      <c r="CJ1006" s="172"/>
      <c r="CK1006" s="154"/>
      <c r="CL1006" s="154"/>
      <c r="CM1006" s="154"/>
      <c r="CN1006" s="154"/>
      <c r="CO1006" s="154"/>
      <c r="CP1006" s="273"/>
      <c r="CQ1006" s="250"/>
      <c r="CR1006" s="250"/>
      <c r="CS1006" s="250"/>
      <c r="CT1006" s="250"/>
      <c r="CU1006" s="250"/>
      <c r="CV1006" s="250"/>
      <c r="CW1006" s="250"/>
      <c r="CX1006" s="250"/>
      <c r="CY1006" s="250" t="str">
        <f t="shared" si="270"/>
        <v/>
      </c>
      <c r="CZ1006" s="178" t="str">
        <f t="shared" si="271"/>
        <v/>
      </c>
      <c r="DA1006" s="178" t="str">
        <f t="shared" si="272"/>
        <v/>
      </c>
      <c r="DB1006" s="243">
        <f t="shared" si="273"/>
        <v>0</v>
      </c>
      <c r="DC1006" s="12">
        <f t="shared" si="274"/>
        <v>0</v>
      </c>
      <c r="DD1006" s="271" t="str">
        <f t="shared" si="275"/>
        <v/>
      </c>
      <c r="DE1006" s="271" t="str">
        <f t="shared" si="276"/>
        <v/>
      </c>
      <c r="DF1006" s="167" t="str">
        <f t="shared" si="277"/>
        <v/>
      </c>
      <c r="DG1006" s="271" t="str">
        <f t="shared" si="278"/>
        <v/>
      </c>
      <c r="DH1006" s="243" t="str">
        <f t="shared" si="279"/>
        <v/>
      </c>
      <c r="DI1006" s="281" t="str">
        <f t="shared" si="280"/>
        <v/>
      </c>
      <c r="DJ1006" s="184"/>
      <c r="DK1006" s="12" t="str">
        <f t="shared" si="281"/>
        <v/>
      </c>
      <c r="DL1006" s="184"/>
      <c r="DM1006" s="242" t="str">
        <f t="shared" si="282"/>
        <v/>
      </c>
      <c r="DN1006" s="250">
        <f t="shared" si="283"/>
        <v>1</v>
      </c>
      <c r="DO1006" s="250">
        <f t="shared" si="284"/>
        <v>1</v>
      </c>
      <c r="DP1006" s="250">
        <f t="shared" si="285"/>
        <v>1</v>
      </c>
    </row>
    <row r="1007" spans="3:120" ht="20.25" customHeight="1" x14ac:dyDescent="0.2">
      <c r="C1007" s="282"/>
      <c r="G1007" s="183"/>
      <c r="H1007" s="271"/>
      <c r="I1007" s="271"/>
      <c r="J1007" s="271"/>
      <c r="K1007" s="271"/>
      <c r="L1007" s="185"/>
      <c r="M1007" s="186"/>
      <c r="N1007" s="187"/>
      <c r="O1007" s="178"/>
      <c r="P1007" s="178"/>
      <c r="Q1007" s="178"/>
      <c r="R1007" s="178"/>
      <c r="S1007" s="178"/>
      <c r="T1007" s="178"/>
      <c r="U1007" s="178"/>
      <c r="V1007" s="178"/>
      <c r="W1007" s="178"/>
      <c r="X1007" s="178"/>
      <c r="Y1007" s="153"/>
      <c r="Z1007" s="153"/>
      <c r="AA1007" s="178"/>
      <c r="AB1007" s="178"/>
      <c r="AC1007" s="178"/>
      <c r="AD1007" s="178"/>
      <c r="AE1007" s="178"/>
      <c r="AF1007" s="178"/>
      <c r="AG1007" s="178"/>
      <c r="AH1007" s="178"/>
      <c r="AI1007" s="178"/>
      <c r="AJ1007" s="178"/>
      <c r="AK1007" s="153"/>
      <c r="AL1007" s="153"/>
      <c r="AM1007" s="178" t="str">
        <f t="shared" si="264"/>
        <v/>
      </c>
      <c r="AN1007" s="178" t="str">
        <f t="shared" si="265"/>
        <v/>
      </c>
      <c r="AO1007" s="214" t="str">
        <f t="shared" si="266"/>
        <v/>
      </c>
      <c r="AP1007" s="168"/>
      <c r="AQ1007" s="169"/>
      <c r="AR1007" s="167" t="str">
        <f t="shared" si="267"/>
        <v/>
      </c>
      <c r="AS1007" s="167" t="str">
        <f t="shared" si="268"/>
        <v/>
      </c>
      <c r="AT1007" s="167"/>
      <c r="AU1007" s="167"/>
      <c r="AV1007" s="167"/>
      <c r="AW1007" s="167"/>
      <c r="AX1007" s="167"/>
      <c r="AY1007" s="167"/>
      <c r="AZ1007" s="167"/>
      <c r="BA1007" s="167"/>
      <c r="BB1007" s="167"/>
      <c r="BC1007" s="167"/>
      <c r="BD1007" s="167"/>
      <c r="BE1007" s="167"/>
      <c r="BF1007" s="167"/>
      <c r="BG1007" s="167"/>
      <c r="BH1007" s="167"/>
      <c r="BI1007" s="167"/>
      <c r="BJ1007" s="167"/>
      <c r="BK1007" s="167"/>
      <c r="BL1007" s="167"/>
      <c r="BM1007" s="167"/>
      <c r="BN1007" s="167"/>
      <c r="BO1007" s="167"/>
      <c r="BP1007" s="167"/>
      <c r="BQ1007" s="167"/>
      <c r="BR1007" s="167"/>
      <c r="BS1007" s="167"/>
      <c r="BT1007" s="167"/>
      <c r="BU1007" s="167"/>
      <c r="BV1007" s="167"/>
      <c r="BW1007" s="167"/>
      <c r="BX1007" s="170"/>
      <c r="BY1007" s="170"/>
      <c r="BZ1007" s="170"/>
      <c r="CA1007" s="170"/>
      <c r="CB1007" s="170"/>
      <c r="CC1007" s="170"/>
      <c r="CD1007" s="170"/>
      <c r="CE1007" s="170"/>
      <c r="CF1007" s="170"/>
      <c r="CG1007" s="171">
        <f t="shared" si="269"/>
        <v>0</v>
      </c>
      <c r="CH1007" s="166"/>
      <c r="CI1007" s="283"/>
      <c r="CJ1007" s="172"/>
      <c r="CK1007" s="154"/>
      <c r="CL1007" s="154"/>
      <c r="CM1007" s="154"/>
      <c r="CN1007" s="154"/>
      <c r="CO1007" s="154"/>
      <c r="CP1007" s="273"/>
      <c r="CQ1007" s="250"/>
      <c r="CR1007" s="250"/>
      <c r="CS1007" s="250"/>
      <c r="CT1007" s="250"/>
      <c r="CU1007" s="250"/>
      <c r="CV1007" s="250"/>
      <c r="CW1007" s="250"/>
      <c r="CX1007" s="250"/>
      <c r="CY1007" s="250" t="str">
        <f t="shared" si="270"/>
        <v/>
      </c>
      <c r="CZ1007" s="178" t="str">
        <f t="shared" si="271"/>
        <v/>
      </c>
      <c r="DA1007" s="178" t="str">
        <f t="shared" si="272"/>
        <v/>
      </c>
      <c r="DB1007" s="243">
        <f t="shared" si="273"/>
        <v>0</v>
      </c>
      <c r="DC1007" s="12">
        <f t="shared" si="274"/>
        <v>0</v>
      </c>
      <c r="DD1007" s="271" t="str">
        <f t="shared" si="275"/>
        <v/>
      </c>
      <c r="DE1007" s="271" t="str">
        <f t="shared" si="276"/>
        <v/>
      </c>
      <c r="DF1007" s="167" t="str">
        <f t="shared" si="277"/>
        <v/>
      </c>
      <c r="DG1007" s="271" t="str">
        <f t="shared" si="278"/>
        <v/>
      </c>
      <c r="DH1007" s="243" t="str">
        <f t="shared" si="279"/>
        <v/>
      </c>
      <c r="DI1007" s="281" t="str">
        <f t="shared" si="280"/>
        <v/>
      </c>
      <c r="DJ1007" s="184"/>
      <c r="DK1007" s="12" t="str">
        <f t="shared" si="281"/>
        <v/>
      </c>
      <c r="DL1007" s="184"/>
      <c r="DM1007" s="242" t="str">
        <f t="shared" si="282"/>
        <v/>
      </c>
      <c r="DN1007" s="250">
        <f t="shared" si="283"/>
        <v>1</v>
      </c>
      <c r="DO1007" s="250">
        <f t="shared" si="284"/>
        <v>1</v>
      </c>
      <c r="DP1007" s="250">
        <f t="shared" si="285"/>
        <v>1</v>
      </c>
    </row>
    <row r="1008" spans="3:120" ht="20.25" customHeight="1" x14ac:dyDescent="0.2">
      <c r="C1008" s="282"/>
      <c r="G1008" s="183"/>
      <c r="H1008" s="271"/>
      <c r="I1008" s="271"/>
      <c r="J1008" s="271"/>
      <c r="K1008" s="271"/>
      <c r="L1008" s="185"/>
      <c r="M1008" s="186"/>
      <c r="N1008" s="187"/>
      <c r="O1008" s="178"/>
      <c r="P1008" s="178"/>
      <c r="Q1008" s="178"/>
      <c r="R1008" s="178"/>
      <c r="S1008" s="178"/>
      <c r="T1008" s="178"/>
      <c r="U1008" s="178"/>
      <c r="V1008" s="178"/>
      <c r="W1008" s="178"/>
      <c r="X1008" s="178"/>
      <c r="Y1008" s="153"/>
      <c r="Z1008" s="153"/>
      <c r="AA1008" s="178"/>
      <c r="AB1008" s="178"/>
      <c r="AC1008" s="178"/>
      <c r="AD1008" s="178"/>
      <c r="AE1008" s="178"/>
      <c r="AF1008" s="178"/>
      <c r="AG1008" s="178"/>
      <c r="AH1008" s="178"/>
      <c r="AI1008" s="178"/>
      <c r="AJ1008" s="178"/>
      <c r="AK1008" s="153"/>
      <c r="AL1008" s="153"/>
      <c r="AM1008" s="178" t="str">
        <f t="shared" si="264"/>
        <v/>
      </c>
      <c r="AN1008" s="178" t="str">
        <f t="shared" si="265"/>
        <v/>
      </c>
      <c r="AO1008" s="214" t="str">
        <f t="shared" si="266"/>
        <v/>
      </c>
      <c r="AP1008" s="168"/>
      <c r="AQ1008" s="169"/>
      <c r="AR1008" s="167" t="str">
        <f t="shared" si="267"/>
        <v/>
      </c>
      <c r="AS1008" s="167" t="str">
        <f t="shared" si="268"/>
        <v/>
      </c>
      <c r="AT1008" s="167"/>
      <c r="AU1008" s="167"/>
      <c r="AV1008" s="167"/>
      <c r="AW1008" s="167"/>
      <c r="AX1008" s="167"/>
      <c r="AY1008" s="167"/>
      <c r="AZ1008" s="167"/>
      <c r="BA1008" s="167"/>
      <c r="BB1008" s="167"/>
      <c r="BC1008" s="167"/>
      <c r="BD1008" s="167"/>
      <c r="BE1008" s="167"/>
      <c r="BF1008" s="167"/>
      <c r="BG1008" s="167"/>
      <c r="BH1008" s="167"/>
      <c r="BI1008" s="167"/>
      <c r="BJ1008" s="167"/>
      <c r="BK1008" s="167"/>
      <c r="BL1008" s="167"/>
      <c r="BM1008" s="167"/>
      <c r="BN1008" s="167"/>
      <c r="BO1008" s="167"/>
      <c r="BP1008" s="167"/>
      <c r="BQ1008" s="167"/>
      <c r="BR1008" s="167"/>
      <c r="BS1008" s="167"/>
      <c r="BT1008" s="167"/>
      <c r="BU1008" s="167"/>
      <c r="BV1008" s="167"/>
      <c r="BW1008" s="167"/>
      <c r="BX1008" s="170"/>
      <c r="BY1008" s="170"/>
      <c r="BZ1008" s="170"/>
      <c r="CA1008" s="170"/>
      <c r="CB1008" s="170"/>
      <c r="CC1008" s="170"/>
      <c r="CD1008" s="170"/>
      <c r="CE1008" s="170"/>
      <c r="CF1008" s="170"/>
      <c r="CG1008" s="171">
        <f t="shared" si="269"/>
        <v>0</v>
      </c>
      <c r="CH1008" s="166"/>
      <c r="CI1008" s="283"/>
      <c r="CJ1008" s="172"/>
      <c r="CK1008" s="154"/>
      <c r="CL1008" s="154"/>
      <c r="CM1008" s="154"/>
      <c r="CN1008" s="154"/>
      <c r="CO1008" s="154"/>
      <c r="CP1008" s="273"/>
      <c r="CQ1008" s="250"/>
      <c r="CR1008" s="250"/>
      <c r="CS1008" s="250"/>
      <c r="CT1008" s="250"/>
      <c r="CU1008" s="250"/>
      <c r="CV1008" s="250"/>
      <c r="CW1008" s="250"/>
      <c r="CX1008" s="250"/>
      <c r="CY1008" s="250" t="str">
        <f t="shared" si="270"/>
        <v/>
      </c>
      <c r="CZ1008" s="178" t="str">
        <f t="shared" si="271"/>
        <v/>
      </c>
      <c r="DA1008" s="178" t="str">
        <f t="shared" si="272"/>
        <v/>
      </c>
      <c r="DB1008" s="243">
        <f t="shared" si="273"/>
        <v>0</v>
      </c>
      <c r="DC1008" s="12">
        <f t="shared" si="274"/>
        <v>0</v>
      </c>
      <c r="DD1008" s="271" t="str">
        <f t="shared" si="275"/>
        <v/>
      </c>
      <c r="DE1008" s="271" t="str">
        <f t="shared" si="276"/>
        <v/>
      </c>
      <c r="DF1008" s="167" t="str">
        <f t="shared" si="277"/>
        <v/>
      </c>
      <c r="DG1008" s="271" t="str">
        <f t="shared" si="278"/>
        <v/>
      </c>
      <c r="DH1008" s="243" t="str">
        <f t="shared" si="279"/>
        <v/>
      </c>
      <c r="DI1008" s="281" t="str">
        <f t="shared" si="280"/>
        <v/>
      </c>
      <c r="DJ1008" s="184"/>
      <c r="DK1008" s="12" t="str">
        <f t="shared" si="281"/>
        <v/>
      </c>
      <c r="DL1008" s="184"/>
      <c r="DM1008" s="242" t="str">
        <f t="shared" si="282"/>
        <v/>
      </c>
      <c r="DN1008" s="250">
        <f t="shared" si="283"/>
        <v>1</v>
      </c>
      <c r="DO1008" s="250">
        <f t="shared" si="284"/>
        <v>1</v>
      </c>
      <c r="DP1008" s="250">
        <f t="shared" si="285"/>
        <v>1</v>
      </c>
    </row>
    <row r="1009" spans="3:120" ht="20.25" customHeight="1" x14ac:dyDescent="0.2">
      <c r="C1009" s="282"/>
      <c r="G1009" s="183"/>
      <c r="H1009" s="271"/>
      <c r="I1009" s="271"/>
      <c r="J1009" s="271"/>
      <c r="K1009" s="271"/>
      <c r="L1009" s="185"/>
      <c r="M1009" s="186"/>
      <c r="N1009" s="187"/>
      <c r="O1009" s="178"/>
      <c r="P1009" s="178"/>
      <c r="Q1009" s="178"/>
      <c r="R1009" s="178"/>
      <c r="S1009" s="178"/>
      <c r="T1009" s="178"/>
      <c r="U1009" s="178"/>
      <c r="V1009" s="178"/>
      <c r="W1009" s="178"/>
      <c r="X1009" s="178"/>
      <c r="Y1009" s="153"/>
      <c r="Z1009" s="153"/>
      <c r="AA1009" s="178"/>
      <c r="AB1009" s="178"/>
      <c r="AC1009" s="178"/>
      <c r="AD1009" s="178"/>
      <c r="AE1009" s="178"/>
      <c r="AF1009" s="178"/>
      <c r="AG1009" s="178"/>
      <c r="AH1009" s="178"/>
      <c r="AI1009" s="178"/>
      <c r="AJ1009" s="178"/>
      <c r="AK1009" s="153"/>
      <c r="AL1009" s="153"/>
      <c r="AM1009" s="178" t="str">
        <f t="shared" si="264"/>
        <v/>
      </c>
      <c r="AN1009" s="178" t="str">
        <f t="shared" si="265"/>
        <v/>
      </c>
      <c r="AO1009" s="214" t="str">
        <f t="shared" si="266"/>
        <v/>
      </c>
      <c r="AP1009" s="168"/>
      <c r="AQ1009" s="169"/>
      <c r="AR1009" s="167" t="str">
        <f t="shared" si="267"/>
        <v/>
      </c>
      <c r="AS1009" s="167" t="str">
        <f t="shared" si="268"/>
        <v/>
      </c>
      <c r="AT1009" s="167"/>
      <c r="AU1009" s="167"/>
      <c r="AV1009" s="167"/>
      <c r="AW1009" s="167"/>
      <c r="AX1009" s="167"/>
      <c r="AY1009" s="167"/>
      <c r="AZ1009" s="167"/>
      <c r="BA1009" s="167"/>
      <c r="BB1009" s="167"/>
      <c r="BC1009" s="167"/>
      <c r="BD1009" s="167"/>
      <c r="BE1009" s="167"/>
      <c r="BF1009" s="167"/>
      <c r="BG1009" s="167"/>
      <c r="BH1009" s="167"/>
      <c r="BI1009" s="167"/>
      <c r="BJ1009" s="167"/>
      <c r="BK1009" s="167"/>
      <c r="BL1009" s="167"/>
      <c r="BM1009" s="167"/>
      <c r="BN1009" s="167"/>
      <c r="BO1009" s="167"/>
      <c r="BP1009" s="167"/>
      <c r="BQ1009" s="167"/>
      <c r="BR1009" s="167"/>
      <c r="BS1009" s="167"/>
      <c r="BT1009" s="167"/>
      <c r="BU1009" s="167"/>
      <c r="BV1009" s="167"/>
      <c r="BW1009" s="167"/>
      <c r="BX1009" s="170"/>
      <c r="BY1009" s="170"/>
      <c r="BZ1009" s="170"/>
      <c r="CA1009" s="170"/>
      <c r="CB1009" s="170"/>
      <c r="CC1009" s="170"/>
      <c r="CD1009" s="170"/>
      <c r="CE1009" s="170"/>
      <c r="CF1009" s="170"/>
      <c r="CG1009" s="171">
        <f t="shared" si="269"/>
        <v>0</v>
      </c>
      <c r="CH1009" s="166"/>
      <c r="CI1009" s="283"/>
      <c r="CJ1009" s="172"/>
      <c r="CK1009" s="154"/>
      <c r="CL1009" s="154"/>
      <c r="CM1009" s="154"/>
      <c r="CN1009" s="154"/>
      <c r="CO1009" s="154"/>
      <c r="CP1009" s="273"/>
      <c r="CQ1009" s="250"/>
      <c r="CR1009" s="250"/>
      <c r="CS1009" s="250"/>
      <c r="CT1009" s="250"/>
      <c r="CU1009" s="250"/>
      <c r="CV1009" s="250"/>
      <c r="CW1009" s="250"/>
      <c r="CX1009" s="250"/>
      <c r="CY1009" s="250" t="str">
        <f t="shared" si="270"/>
        <v/>
      </c>
      <c r="CZ1009" s="178" t="str">
        <f t="shared" si="271"/>
        <v/>
      </c>
      <c r="DA1009" s="178" t="str">
        <f t="shared" si="272"/>
        <v/>
      </c>
      <c r="DB1009" s="243">
        <f t="shared" si="273"/>
        <v>0</v>
      </c>
      <c r="DC1009" s="12">
        <f t="shared" si="274"/>
        <v>0</v>
      </c>
      <c r="DD1009" s="271" t="str">
        <f t="shared" si="275"/>
        <v/>
      </c>
      <c r="DE1009" s="271" t="str">
        <f t="shared" si="276"/>
        <v/>
      </c>
      <c r="DF1009" s="167" t="str">
        <f t="shared" si="277"/>
        <v/>
      </c>
      <c r="DG1009" s="271" t="str">
        <f t="shared" si="278"/>
        <v/>
      </c>
      <c r="DH1009" s="243" t="str">
        <f t="shared" si="279"/>
        <v/>
      </c>
      <c r="DI1009" s="281" t="str">
        <f t="shared" si="280"/>
        <v/>
      </c>
      <c r="DJ1009" s="184"/>
      <c r="DK1009" s="12" t="str">
        <f t="shared" si="281"/>
        <v/>
      </c>
      <c r="DL1009" s="184"/>
      <c r="DM1009" s="242" t="str">
        <f t="shared" si="282"/>
        <v/>
      </c>
      <c r="DN1009" s="250">
        <f t="shared" si="283"/>
        <v>1</v>
      </c>
      <c r="DO1009" s="250">
        <f t="shared" si="284"/>
        <v>1</v>
      </c>
      <c r="DP1009" s="250">
        <f t="shared" si="285"/>
        <v>1</v>
      </c>
    </row>
    <row r="1010" spans="3:120" ht="20.25" customHeight="1" x14ac:dyDescent="0.2">
      <c r="C1010" s="282"/>
      <c r="G1010" s="183"/>
      <c r="H1010" s="271"/>
      <c r="I1010" s="271"/>
      <c r="J1010" s="271"/>
      <c r="K1010" s="271"/>
      <c r="L1010" s="185"/>
      <c r="M1010" s="186"/>
      <c r="N1010" s="187"/>
      <c r="O1010" s="178"/>
      <c r="P1010" s="178"/>
      <c r="Q1010" s="178"/>
      <c r="R1010" s="178"/>
      <c r="S1010" s="178"/>
      <c r="T1010" s="178"/>
      <c r="U1010" s="178"/>
      <c r="V1010" s="178"/>
      <c r="W1010" s="178"/>
      <c r="X1010" s="178"/>
      <c r="Y1010" s="153"/>
      <c r="Z1010" s="153"/>
      <c r="AA1010" s="178"/>
      <c r="AB1010" s="178"/>
      <c r="AC1010" s="178"/>
      <c r="AD1010" s="178"/>
      <c r="AE1010" s="178"/>
      <c r="AF1010" s="178"/>
      <c r="AG1010" s="178"/>
      <c r="AH1010" s="178"/>
      <c r="AI1010" s="178"/>
      <c r="AJ1010" s="178"/>
      <c r="AK1010" s="153"/>
      <c r="AL1010" s="153"/>
      <c r="AM1010" s="178" t="str">
        <f t="shared" si="264"/>
        <v/>
      </c>
      <c r="AN1010" s="178" t="str">
        <f t="shared" si="265"/>
        <v/>
      </c>
      <c r="AO1010" s="214" t="str">
        <f t="shared" si="266"/>
        <v/>
      </c>
      <c r="AP1010" s="168"/>
      <c r="AQ1010" s="169"/>
      <c r="AR1010" s="167" t="str">
        <f t="shared" si="267"/>
        <v/>
      </c>
      <c r="AS1010" s="167" t="str">
        <f t="shared" si="268"/>
        <v/>
      </c>
      <c r="AT1010" s="167"/>
      <c r="AU1010" s="167"/>
      <c r="AV1010" s="167"/>
      <c r="AW1010" s="167"/>
      <c r="AX1010" s="167"/>
      <c r="AY1010" s="167"/>
      <c r="AZ1010" s="167"/>
      <c r="BA1010" s="167"/>
      <c r="BB1010" s="167"/>
      <c r="BC1010" s="167"/>
      <c r="BD1010" s="167"/>
      <c r="BE1010" s="167"/>
      <c r="BF1010" s="167"/>
      <c r="BG1010" s="167"/>
      <c r="BH1010" s="167"/>
      <c r="BI1010" s="167"/>
      <c r="BJ1010" s="167"/>
      <c r="BK1010" s="167"/>
      <c r="BL1010" s="167"/>
      <c r="BM1010" s="167"/>
      <c r="BN1010" s="167"/>
      <c r="BO1010" s="167"/>
      <c r="BP1010" s="167"/>
      <c r="BQ1010" s="167"/>
      <c r="BR1010" s="167"/>
      <c r="BS1010" s="167"/>
      <c r="BT1010" s="167"/>
      <c r="BU1010" s="167"/>
      <c r="BV1010" s="167"/>
      <c r="BW1010" s="167"/>
      <c r="BX1010" s="170"/>
      <c r="BY1010" s="170"/>
      <c r="BZ1010" s="170"/>
      <c r="CA1010" s="170"/>
      <c r="CB1010" s="170"/>
      <c r="CC1010" s="170"/>
      <c r="CD1010" s="170"/>
      <c r="CE1010" s="170"/>
      <c r="CF1010" s="170"/>
      <c r="CG1010" s="171">
        <f t="shared" si="269"/>
        <v>0</v>
      </c>
      <c r="CH1010" s="166"/>
      <c r="CI1010" s="283"/>
      <c r="CJ1010" s="172"/>
      <c r="CK1010" s="154"/>
      <c r="CL1010" s="154"/>
      <c r="CM1010" s="154"/>
      <c r="CN1010" s="154"/>
      <c r="CO1010" s="154"/>
      <c r="CP1010" s="273"/>
      <c r="CQ1010" s="250"/>
      <c r="CR1010" s="250"/>
      <c r="CS1010" s="250"/>
      <c r="CT1010" s="250"/>
      <c r="CU1010" s="250"/>
      <c r="CV1010" s="250"/>
      <c r="CW1010" s="250"/>
      <c r="CX1010" s="250"/>
      <c r="CY1010" s="250" t="str">
        <f t="shared" si="270"/>
        <v/>
      </c>
      <c r="CZ1010" s="178" t="str">
        <f t="shared" si="271"/>
        <v/>
      </c>
      <c r="DA1010" s="178" t="str">
        <f t="shared" si="272"/>
        <v/>
      </c>
      <c r="DB1010" s="243">
        <f t="shared" si="273"/>
        <v>0</v>
      </c>
      <c r="DC1010" s="12">
        <f t="shared" si="274"/>
        <v>0</v>
      </c>
      <c r="DD1010" s="271" t="str">
        <f t="shared" si="275"/>
        <v/>
      </c>
      <c r="DE1010" s="271" t="str">
        <f t="shared" si="276"/>
        <v/>
      </c>
      <c r="DF1010" s="167" t="str">
        <f t="shared" si="277"/>
        <v/>
      </c>
      <c r="DG1010" s="271" t="str">
        <f t="shared" si="278"/>
        <v/>
      </c>
      <c r="DH1010" s="243" t="str">
        <f t="shared" si="279"/>
        <v/>
      </c>
      <c r="DI1010" s="281" t="str">
        <f t="shared" si="280"/>
        <v/>
      </c>
      <c r="DJ1010" s="184"/>
      <c r="DK1010" s="12" t="str">
        <f t="shared" si="281"/>
        <v/>
      </c>
      <c r="DL1010" s="184"/>
      <c r="DM1010" s="242" t="str">
        <f t="shared" si="282"/>
        <v/>
      </c>
      <c r="DN1010" s="250">
        <f t="shared" si="283"/>
        <v>1</v>
      </c>
      <c r="DO1010" s="250">
        <f t="shared" si="284"/>
        <v>1</v>
      </c>
      <c r="DP1010" s="250">
        <f t="shared" si="285"/>
        <v>1</v>
      </c>
    </row>
    <row r="1011" spans="3:120" ht="20.25" customHeight="1" x14ac:dyDescent="0.2">
      <c r="C1011" s="282"/>
      <c r="G1011" s="183"/>
      <c r="H1011" s="271"/>
      <c r="I1011" s="271"/>
      <c r="J1011" s="271"/>
      <c r="K1011" s="271"/>
      <c r="L1011" s="185"/>
      <c r="M1011" s="186"/>
      <c r="N1011" s="187"/>
      <c r="O1011" s="178"/>
      <c r="P1011" s="178"/>
      <c r="Q1011" s="178"/>
      <c r="R1011" s="178"/>
      <c r="S1011" s="178"/>
      <c r="T1011" s="178"/>
      <c r="U1011" s="178"/>
      <c r="V1011" s="178"/>
      <c r="W1011" s="178"/>
      <c r="X1011" s="178"/>
      <c r="Y1011" s="153"/>
      <c r="Z1011" s="153"/>
      <c r="AA1011" s="178"/>
      <c r="AB1011" s="178"/>
      <c r="AC1011" s="178"/>
      <c r="AD1011" s="178"/>
      <c r="AE1011" s="178"/>
      <c r="AF1011" s="178"/>
      <c r="AG1011" s="178"/>
      <c r="AH1011" s="178"/>
      <c r="AI1011" s="178"/>
      <c r="AJ1011" s="178"/>
      <c r="AK1011" s="153"/>
      <c r="AL1011" s="153"/>
      <c r="AM1011" s="178" t="str">
        <f t="shared" si="264"/>
        <v/>
      </c>
      <c r="AN1011" s="178" t="str">
        <f t="shared" si="265"/>
        <v/>
      </c>
      <c r="AO1011" s="214" t="str">
        <f t="shared" si="266"/>
        <v/>
      </c>
      <c r="AP1011" s="168"/>
      <c r="AQ1011" s="169"/>
      <c r="AR1011" s="167" t="str">
        <f t="shared" si="267"/>
        <v/>
      </c>
      <c r="AS1011" s="167" t="str">
        <f t="shared" si="268"/>
        <v/>
      </c>
      <c r="AT1011" s="167"/>
      <c r="AU1011" s="167"/>
      <c r="AV1011" s="167"/>
      <c r="AW1011" s="167"/>
      <c r="AX1011" s="167"/>
      <c r="AY1011" s="167"/>
      <c r="AZ1011" s="167"/>
      <c r="BA1011" s="167"/>
      <c r="BB1011" s="167"/>
      <c r="BC1011" s="167"/>
      <c r="BD1011" s="167"/>
      <c r="BE1011" s="167"/>
      <c r="BF1011" s="167"/>
      <c r="BG1011" s="167"/>
      <c r="BH1011" s="167"/>
      <c r="BI1011" s="167"/>
      <c r="BJ1011" s="167"/>
      <c r="BK1011" s="167"/>
      <c r="BL1011" s="167"/>
      <c r="BM1011" s="167"/>
      <c r="BN1011" s="167"/>
      <c r="BO1011" s="167"/>
      <c r="BP1011" s="167"/>
      <c r="BQ1011" s="167"/>
      <c r="BR1011" s="167"/>
      <c r="BS1011" s="167"/>
      <c r="BT1011" s="167"/>
      <c r="BU1011" s="167"/>
      <c r="BV1011" s="167"/>
      <c r="BW1011" s="167"/>
      <c r="BX1011" s="170"/>
      <c r="BY1011" s="170"/>
      <c r="BZ1011" s="170"/>
      <c r="CA1011" s="170"/>
      <c r="CB1011" s="170"/>
      <c r="CC1011" s="170"/>
      <c r="CD1011" s="170"/>
      <c r="CE1011" s="170"/>
      <c r="CF1011" s="170"/>
      <c r="CG1011" s="171">
        <f t="shared" si="269"/>
        <v>0</v>
      </c>
      <c r="CH1011" s="166"/>
      <c r="CI1011" s="283"/>
      <c r="CJ1011" s="172"/>
      <c r="CK1011" s="154"/>
      <c r="CL1011" s="154"/>
      <c r="CM1011" s="154"/>
      <c r="CN1011" s="154"/>
      <c r="CO1011" s="154"/>
      <c r="CP1011" s="273"/>
      <c r="CQ1011" s="250"/>
      <c r="CR1011" s="250"/>
      <c r="CS1011" s="250"/>
      <c r="CT1011" s="250"/>
      <c r="CU1011" s="250"/>
      <c r="CV1011" s="250"/>
      <c r="CW1011" s="250"/>
      <c r="CX1011" s="250"/>
      <c r="CY1011" s="250" t="str">
        <f t="shared" si="270"/>
        <v/>
      </c>
      <c r="CZ1011" s="178" t="str">
        <f t="shared" si="271"/>
        <v/>
      </c>
      <c r="DA1011" s="178" t="str">
        <f t="shared" si="272"/>
        <v/>
      </c>
      <c r="DB1011" s="243">
        <f t="shared" si="273"/>
        <v>0</v>
      </c>
      <c r="DC1011" s="12">
        <f t="shared" si="274"/>
        <v>0</v>
      </c>
      <c r="DD1011" s="271" t="str">
        <f t="shared" si="275"/>
        <v/>
      </c>
      <c r="DE1011" s="271" t="str">
        <f t="shared" si="276"/>
        <v/>
      </c>
      <c r="DF1011" s="167" t="str">
        <f t="shared" si="277"/>
        <v/>
      </c>
      <c r="DG1011" s="271" t="str">
        <f t="shared" si="278"/>
        <v/>
      </c>
      <c r="DH1011" s="243" t="str">
        <f t="shared" si="279"/>
        <v/>
      </c>
      <c r="DI1011" s="281" t="str">
        <f t="shared" si="280"/>
        <v/>
      </c>
      <c r="DJ1011" s="184"/>
      <c r="DK1011" s="12" t="str">
        <f t="shared" si="281"/>
        <v/>
      </c>
      <c r="DL1011" s="184"/>
      <c r="DM1011" s="242" t="str">
        <f t="shared" si="282"/>
        <v/>
      </c>
      <c r="DN1011" s="250">
        <f t="shared" si="283"/>
        <v>1</v>
      </c>
      <c r="DO1011" s="250">
        <f t="shared" si="284"/>
        <v>1</v>
      </c>
      <c r="DP1011" s="250">
        <f t="shared" si="285"/>
        <v>1</v>
      </c>
    </row>
    <row r="1012" spans="3:120" ht="20.25" customHeight="1" x14ac:dyDescent="0.2">
      <c r="C1012" s="282"/>
      <c r="G1012" s="183"/>
      <c r="H1012" s="271"/>
      <c r="I1012" s="271"/>
      <c r="J1012" s="271"/>
      <c r="K1012" s="271"/>
      <c r="L1012" s="185"/>
      <c r="M1012" s="186"/>
      <c r="N1012" s="187"/>
      <c r="O1012" s="178"/>
      <c r="P1012" s="178"/>
      <c r="Q1012" s="178"/>
      <c r="R1012" s="178"/>
      <c r="S1012" s="178"/>
      <c r="T1012" s="178"/>
      <c r="U1012" s="178"/>
      <c r="V1012" s="178"/>
      <c r="W1012" s="178"/>
      <c r="X1012" s="178"/>
      <c r="Y1012" s="153"/>
      <c r="Z1012" s="153"/>
      <c r="AA1012" s="178"/>
      <c r="AB1012" s="178"/>
      <c r="AC1012" s="178"/>
      <c r="AD1012" s="178"/>
      <c r="AE1012" s="178"/>
      <c r="AF1012" s="178"/>
      <c r="AG1012" s="178"/>
      <c r="AH1012" s="178"/>
      <c r="AI1012" s="178"/>
      <c r="AJ1012" s="178"/>
      <c r="AK1012" s="153"/>
      <c r="AL1012" s="153"/>
      <c r="AM1012" s="178" t="str">
        <f t="shared" si="264"/>
        <v/>
      </c>
      <c r="AN1012" s="178" t="str">
        <f t="shared" si="265"/>
        <v/>
      </c>
      <c r="AO1012" s="214" t="str">
        <f t="shared" si="266"/>
        <v/>
      </c>
      <c r="AP1012" s="168"/>
      <c r="AQ1012" s="169"/>
      <c r="AR1012" s="167" t="str">
        <f t="shared" si="267"/>
        <v/>
      </c>
      <c r="AS1012" s="167" t="str">
        <f t="shared" si="268"/>
        <v/>
      </c>
      <c r="AT1012" s="167"/>
      <c r="AU1012" s="167"/>
      <c r="AV1012" s="167"/>
      <c r="AW1012" s="167"/>
      <c r="AX1012" s="167"/>
      <c r="AY1012" s="167"/>
      <c r="AZ1012" s="167"/>
      <c r="BA1012" s="167"/>
      <c r="BB1012" s="167"/>
      <c r="BC1012" s="167"/>
      <c r="BD1012" s="167"/>
      <c r="BE1012" s="167"/>
      <c r="BF1012" s="167"/>
      <c r="BG1012" s="167"/>
      <c r="BH1012" s="167"/>
      <c r="BI1012" s="167"/>
      <c r="BJ1012" s="167"/>
      <c r="BK1012" s="167"/>
      <c r="BL1012" s="167"/>
      <c r="BM1012" s="167"/>
      <c r="BN1012" s="167"/>
      <c r="BO1012" s="167"/>
      <c r="BP1012" s="167"/>
      <c r="BQ1012" s="167"/>
      <c r="BR1012" s="167"/>
      <c r="BS1012" s="167"/>
      <c r="BT1012" s="167"/>
      <c r="BU1012" s="167"/>
      <c r="BV1012" s="167"/>
      <c r="BW1012" s="167"/>
      <c r="BX1012" s="170"/>
      <c r="BY1012" s="170"/>
      <c r="BZ1012" s="170"/>
      <c r="CA1012" s="170"/>
      <c r="CB1012" s="170"/>
      <c r="CC1012" s="170"/>
      <c r="CD1012" s="170"/>
      <c r="CE1012" s="170"/>
      <c r="CF1012" s="170"/>
      <c r="CG1012" s="171">
        <f t="shared" si="269"/>
        <v>0</v>
      </c>
      <c r="CH1012" s="166"/>
      <c r="CI1012" s="283"/>
      <c r="CJ1012" s="172"/>
      <c r="CK1012" s="154"/>
      <c r="CL1012" s="154"/>
      <c r="CM1012" s="154"/>
      <c r="CN1012" s="154"/>
      <c r="CO1012" s="154"/>
      <c r="CP1012" s="273"/>
      <c r="CQ1012" s="250"/>
      <c r="CR1012" s="250"/>
      <c r="CS1012" s="250"/>
      <c r="CT1012" s="250"/>
      <c r="CU1012" s="250"/>
      <c r="CV1012" s="250"/>
      <c r="CW1012" s="250"/>
      <c r="CX1012" s="250"/>
      <c r="CY1012" s="250" t="str">
        <f t="shared" si="270"/>
        <v/>
      </c>
      <c r="CZ1012" s="178" t="str">
        <f t="shared" si="271"/>
        <v/>
      </c>
      <c r="DA1012" s="178" t="str">
        <f t="shared" si="272"/>
        <v/>
      </c>
      <c r="DB1012" s="243">
        <f t="shared" si="273"/>
        <v>0</v>
      </c>
      <c r="DC1012" s="12">
        <f t="shared" si="274"/>
        <v>0</v>
      </c>
      <c r="DD1012" s="271" t="str">
        <f t="shared" si="275"/>
        <v/>
      </c>
      <c r="DE1012" s="271" t="str">
        <f t="shared" si="276"/>
        <v/>
      </c>
      <c r="DF1012" s="167" t="str">
        <f t="shared" si="277"/>
        <v/>
      </c>
      <c r="DG1012" s="271" t="str">
        <f t="shared" si="278"/>
        <v/>
      </c>
      <c r="DH1012" s="243" t="str">
        <f t="shared" si="279"/>
        <v/>
      </c>
      <c r="DI1012" s="281" t="str">
        <f t="shared" si="280"/>
        <v/>
      </c>
      <c r="DJ1012" s="184"/>
      <c r="DK1012" s="12" t="str">
        <f t="shared" si="281"/>
        <v/>
      </c>
      <c r="DL1012" s="184"/>
      <c r="DM1012" s="242" t="str">
        <f t="shared" si="282"/>
        <v/>
      </c>
      <c r="DN1012" s="250">
        <f t="shared" si="283"/>
        <v>1</v>
      </c>
      <c r="DO1012" s="250">
        <f t="shared" si="284"/>
        <v>1</v>
      </c>
      <c r="DP1012" s="250">
        <f t="shared" si="285"/>
        <v>1</v>
      </c>
    </row>
    <row r="1013" spans="3:120" ht="20.25" customHeight="1" x14ac:dyDescent="0.2">
      <c r="C1013" s="282"/>
      <c r="G1013" s="183"/>
      <c r="H1013" s="271"/>
      <c r="I1013" s="271"/>
      <c r="J1013" s="271"/>
      <c r="K1013" s="271"/>
      <c r="L1013" s="185"/>
      <c r="M1013" s="186"/>
      <c r="N1013" s="187"/>
      <c r="O1013" s="178"/>
      <c r="P1013" s="178"/>
      <c r="Q1013" s="178"/>
      <c r="R1013" s="178"/>
      <c r="S1013" s="178"/>
      <c r="T1013" s="178"/>
      <c r="U1013" s="178"/>
      <c r="V1013" s="178"/>
      <c r="W1013" s="178"/>
      <c r="X1013" s="178"/>
      <c r="Y1013" s="153"/>
      <c r="Z1013" s="153"/>
      <c r="AA1013" s="178"/>
      <c r="AB1013" s="178"/>
      <c r="AC1013" s="178"/>
      <c r="AD1013" s="178"/>
      <c r="AE1013" s="178"/>
      <c r="AF1013" s="178"/>
      <c r="AG1013" s="178"/>
      <c r="AH1013" s="178"/>
      <c r="AI1013" s="178"/>
      <c r="AJ1013" s="178"/>
      <c r="AK1013" s="153"/>
      <c r="AL1013" s="153"/>
      <c r="AM1013" s="178" t="str">
        <f t="shared" si="264"/>
        <v/>
      </c>
      <c r="AN1013" s="178" t="str">
        <f t="shared" si="265"/>
        <v/>
      </c>
      <c r="AO1013" s="214" t="str">
        <f t="shared" si="266"/>
        <v/>
      </c>
      <c r="AP1013" s="168"/>
      <c r="AQ1013" s="169"/>
      <c r="AR1013" s="167" t="str">
        <f t="shared" si="267"/>
        <v/>
      </c>
      <c r="AS1013" s="167" t="str">
        <f t="shared" si="268"/>
        <v/>
      </c>
      <c r="AT1013" s="167"/>
      <c r="AU1013" s="167"/>
      <c r="AV1013" s="167"/>
      <c r="AW1013" s="167"/>
      <c r="AX1013" s="167"/>
      <c r="AY1013" s="167"/>
      <c r="AZ1013" s="167"/>
      <c r="BA1013" s="167"/>
      <c r="BB1013" s="167"/>
      <c r="BC1013" s="167"/>
      <c r="BD1013" s="167"/>
      <c r="BE1013" s="167"/>
      <c r="BF1013" s="167"/>
      <c r="BG1013" s="167"/>
      <c r="BH1013" s="167"/>
      <c r="BI1013" s="167"/>
      <c r="BJ1013" s="167"/>
      <c r="BK1013" s="167"/>
      <c r="BL1013" s="167"/>
      <c r="BM1013" s="167"/>
      <c r="BN1013" s="167"/>
      <c r="BO1013" s="167"/>
      <c r="BP1013" s="167"/>
      <c r="BQ1013" s="167"/>
      <c r="BR1013" s="167"/>
      <c r="BS1013" s="167"/>
      <c r="BT1013" s="167"/>
      <c r="BU1013" s="167"/>
      <c r="BV1013" s="167"/>
      <c r="BW1013" s="167"/>
      <c r="BX1013" s="170"/>
      <c r="BY1013" s="170"/>
      <c r="BZ1013" s="170"/>
      <c r="CA1013" s="170"/>
      <c r="CB1013" s="170"/>
      <c r="CC1013" s="170"/>
      <c r="CD1013" s="170"/>
      <c r="CE1013" s="170"/>
      <c r="CF1013" s="170"/>
      <c r="CG1013" s="171">
        <f t="shared" si="269"/>
        <v>0</v>
      </c>
      <c r="CH1013" s="166"/>
      <c r="CI1013" s="283"/>
      <c r="CJ1013" s="172"/>
      <c r="CK1013" s="154"/>
      <c r="CL1013" s="154"/>
      <c r="CM1013" s="154"/>
      <c r="CN1013" s="154"/>
      <c r="CO1013" s="154"/>
      <c r="CP1013" s="273"/>
      <c r="CQ1013" s="250"/>
      <c r="CR1013" s="250"/>
      <c r="CS1013" s="250"/>
      <c r="CT1013" s="250"/>
      <c r="CU1013" s="250"/>
      <c r="CV1013" s="250"/>
      <c r="CW1013" s="250"/>
      <c r="CX1013" s="250"/>
      <c r="CY1013" s="250" t="str">
        <f t="shared" si="270"/>
        <v/>
      </c>
      <c r="CZ1013" s="178" t="str">
        <f t="shared" si="271"/>
        <v/>
      </c>
      <c r="DA1013" s="178" t="str">
        <f t="shared" si="272"/>
        <v/>
      </c>
      <c r="DB1013" s="243">
        <f t="shared" si="273"/>
        <v>0</v>
      </c>
      <c r="DC1013" s="12">
        <f t="shared" si="274"/>
        <v>0</v>
      </c>
      <c r="DD1013" s="271" t="str">
        <f t="shared" si="275"/>
        <v/>
      </c>
      <c r="DE1013" s="271" t="str">
        <f t="shared" si="276"/>
        <v/>
      </c>
      <c r="DF1013" s="167" t="str">
        <f t="shared" si="277"/>
        <v/>
      </c>
      <c r="DG1013" s="271" t="str">
        <f t="shared" si="278"/>
        <v/>
      </c>
      <c r="DH1013" s="243" t="str">
        <f t="shared" si="279"/>
        <v/>
      </c>
      <c r="DI1013" s="281" t="str">
        <f t="shared" si="280"/>
        <v/>
      </c>
      <c r="DJ1013" s="184"/>
      <c r="DK1013" s="12" t="str">
        <f t="shared" si="281"/>
        <v/>
      </c>
      <c r="DL1013" s="184"/>
      <c r="DM1013" s="242" t="str">
        <f t="shared" si="282"/>
        <v/>
      </c>
      <c r="DN1013" s="250">
        <f t="shared" si="283"/>
        <v>1</v>
      </c>
      <c r="DO1013" s="250">
        <f t="shared" si="284"/>
        <v>1</v>
      </c>
      <c r="DP1013" s="250">
        <f t="shared" si="285"/>
        <v>1</v>
      </c>
    </row>
    <row r="1014" spans="3:120" ht="20.25" customHeight="1" x14ac:dyDescent="0.2">
      <c r="C1014" s="282"/>
      <c r="G1014" s="183"/>
      <c r="H1014" s="271"/>
      <c r="I1014" s="271"/>
      <c r="J1014" s="271"/>
      <c r="K1014" s="271"/>
      <c r="L1014" s="185"/>
      <c r="M1014" s="186"/>
      <c r="N1014" s="187"/>
      <c r="O1014" s="178"/>
      <c r="P1014" s="178"/>
      <c r="Q1014" s="178"/>
      <c r="R1014" s="178"/>
      <c r="S1014" s="178"/>
      <c r="T1014" s="178"/>
      <c r="U1014" s="178"/>
      <c r="V1014" s="178"/>
      <c r="W1014" s="178"/>
      <c r="X1014" s="178"/>
      <c r="Y1014" s="153"/>
      <c r="Z1014" s="153"/>
      <c r="AA1014" s="178"/>
      <c r="AB1014" s="178"/>
      <c r="AC1014" s="178"/>
      <c r="AD1014" s="178"/>
      <c r="AE1014" s="178"/>
      <c r="AF1014" s="178"/>
      <c r="AG1014" s="178"/>
      <c r="AH1014" s="178"/>
      <c r="AI1014" s="178"/>
      <c r="AJ1014" s="178"/>
      <c r="AK1014" s="153"/>
      <c r="AL1014" s="153"/>
      <c r="AM1014" s="178" t="str">
        <f t="shared" si="264"/>
        <v/>
      </c>
      <c r="AN1014" s="178" t="str">
        <f t="shared" si="265"/>
        <v/>
      </c>
      <c r="AO1014" s="214" t="str">
        <f t="shared" si="266"/>
        <v/>
      </c>
      <c r="AP1014" s="168"/>
      <c r="AQ1014" s="169"/>
      <c r="AR1014" s="167" t="str">
        <f t="shared" si="267"/>
        <v/>
      </c>
      <c r="AS1014" s="167" t="str">
        <f t="shared" si="268"/>
        <v/>
      </c>
      <c r="AT1014" s="167"/>
      <c r="AU1014" s="167"/>
      <c r="AV1014" s="167"/>
      <c r="AW1014" s="167"/>
      <c r="AX1014" s="167"/>
      <c r="AY1014" s="167"/>
      <c r="AZ1014" s="167"/>
      <c r="BA1014" s="167"/>
      <c r="BB1014" s="167"/>
      <c r="BC1014" s="167"/>
      <c r="BD1014" s="167"/>
      <c r="BE1014" s="167"/>
      <c r="BF1014" s="167"/>
      <c r="BG1014" s="167"/>
      <c r="BH1014" s="167"/>
      <c r="BI1014" s="167"/>
      <c r="BJ1014" s="167"/>
      <c r="BK1014" s="167"/>
      <c r="BL1014" s="167"/>
      <c r="BM1014" s="167"/>
      <c r="BN1014" s="167"/>
      <c r="BO1014" s="167"/>
      <c r="BP1014" s="167"/>
      <c r="BQ1014" s="167"/>
      <c r="BR1014" s="167"/>
      <c r="BS1014" s="167"/>
      <c r="BT1014" s="167"/>
      <c r="BU1014" s="167"/>
      <c r="BV1014" s="167"/>
      <c r="BW1014" s="167"/>
      <c r="BX1014" s="170"/>
      <c r="BY1014" s="170"/>
      <c r="BZ1014" s="170"/>
      <c r="CA1014" s="170"/>
      <c r="CB1014" s="170"/>
      <c r="CC1014" s="170"/>
      <c r="CD1014" s="170"/>
      <c r="CE1014" s="170"/>
      <c r="CF1014" s="170"/>
      <c r="CG1014" s="171">
        <f t="shared" si="269"/>
        <v>0</v>
      </c>
      <c r="CH1014" s="166"/>
      <c r="CI1014" s="283"/>
      <c r="CJ1014" s="172"/>
      <c r="CK1014" s="154"/>
      <c r="CL1014" s="154"/>
      <c r="CM1014" s="154"/>
      <c r="CN1014" s="154"/>
      <c r="CO1014" s="154"/>
      <c r="CP1014" s="273"/>
      <c r="CQ1014" s="250"/>
      <c r="CR1014" s="250"/>
      <c r="CS1014" s="250"/>
      <c r="CT1014" s="250"/>
      <c r="CU1014" s="250"/>
      <c r="CV1014" s="250"/>
      <c r="CW1014" s="250"/>
      <c r="CX1014" s="250"/>
      <c r="CY1014" s="250" t="str">
        <f t="shared" si="270"/>
        <v/>
      </c>
      <c r="CZ1014" s="178" t="str">
        <f t="shared" si="271"/>
        <v/>
      </c>
      <c r="DA1014" s="178" t="str">
        <f t="shared" si="272"/>
        <v/>
      </c>
      <c r="DB1014" s="243">
        <f t="shared" si="273"/>
        <v>0</v>
      </c>
      <c r="DC1014" s="12">
        <f t="shared" si="274"/>
        <v>0</v>
      </c>
      <c r="DD1014" s="271" t="str">
        <f t="shared" si="275"/>
        <v/>
      </c>
      <c r="DE1014" s="271" t="str">
        <f t="shared" si="276"/>
        <v/>
      </c>
      <c r="DF1014" s="167" t="str">
        <f t="shared" si="277"/>
        <v/>
      </c>
      <c r="DG1014" s="271" t="str">
        <f t="shared" si="278"/>
        <v/>
      </c>
      <c r="DH1014" s="243" t="str">
        <f t="shared" si="279"/>
        <v/>
      </c>
      <c r="DI1014" s="281" t="str">
        <f t="shared" si="280"/>
        <v/>
      </c>
      <c r="DJ1014" s="184"/>
      <c r="DK1014" s="12" t="str">
        <f t="shared" si="281"/>
        <v/>
      </c>
      <c r="DL1014" s="184"/>
      <c r="DM1014" s="242" t="str">
        <f t="shared" si="282"/>
        <v/>
      </c>
      <c r="DN1014" s="250">
        <f t="shared" si="283"/>
        <v>1</v>
      </c>
      <c r="DO1014" s="250">
        <f t="shared" si="284"/>
        <v>1</v>
      </c>
      <c r="DP1014" s="250">
        <f t="shared" si="285"/>
        <v>1</v>
      </c>
    </row>
    <row r="1015" spans="3:120" ht="20.25" customHeight="1" x14ac:dyDescent="0.2">
      <c r="C1015" s="282"/>
      <c r="G1015" s="183"/>
      <c r="H1015" s="271"/>
      <c r="I1015" s="271"/>
      <c r="J1015" s="271"/>
      <c r="K1015" s="271"/>
      <c r="L1015" s="185"/>
      <c r="M1015" s="186"/>
      <c r="N1015" s="187"/>
      <c r="O1015" s="178"/>
      <c r="P1015" s="178"/>
      <c r="Q1015" s="178"/>
      <c r="R1015" s="178"/>
      <c r="S1015" s="178"/>
      <c r="T1015" s="178"/>
      <c r="U1015" s="178"/>
      <c r="V1015" s="178"/>
      <c r="W1015" s="178"/>
      <c r="X1015" s="178"/>
      <c r="Y1015" s="153"/>
      <c r="Z1015" s="153"/>
      <c r="AA1015" s="178"/>
      <c r="AB1015" s="178"/>
      <c r="AC1015" s="178"/>
      <c r="AD1015" s="178"/>
      <c r="AE1015" s="178"/>
      <c r="AF1015" s="178"/>
      <c r="AG1015" s="178"/>
      <c r="AH1015" s="178"/>
      <c r="AI1015" s="178"/>
      <c r="AJ1015" s="178"/>
      <c r="AK1015" s="153"/>
      <c r="AL1015" s="153"/>
      <c r="AM1015" s="178" t="str">
        <f t="shared" si="264"/>
        <v/>
      </c>
      <c r="AN1015" s="178" t="str">
        <f t="shared" si="265"/>
        <v/>
      </c>
      <c r="AO1015" s="214" t="str">
        <f t="shared" si="266"/>
        <v/>
      </c>
      <c r="AP1015" s="168"/>
      <c r="AQ1015" s="169"/>
      <c r="AR1015" s="167" t="str">
        <f t="shared" si="267"/>
        <v/>
      </c>
      <c r="AS1015" s="167" t="str">
        <f t="shared" si="268"/>
        <v/>
      </c>
      <c r="AT1015" s="167"/>
      <c r="AU1015" s="167"/>
      <c r="AV1015" s="167"/>
      <c r="AW1015" s="167"/>
      <c r="AX1015" s="167"/>
      <c r="AY1015" s="167"/>
      <c r="AZ1015" s="167"/>
      <c r="BA1015" s="167"/>
      <c r="BB1015" s="167"/>
      <c r="BC1015" s="167"/>
      <c r="BD1015" s="167"/>
      <c r="BE1015" s="167"/>
      <c r="BF1015" s="167"/>
      <c r="BG1015" s="167"/>
      <c r="BH1015" s="167"/>
      <c r="BI1015" s="167"/>
      <c r="BJ1015" s="167"/>
      <c r="BK1015" s="167"/>
      <c r="BL1015" s="167"/>
      <c r="BM1015" s="167"/>
      <c r="BN1015" s="167"/>
      <c r="BO1015" s="167"/>
      <c r="BP1015" s="167"/>
      <c r="BQ1015" s="167"/>
      <c r="BR1015" s="167"/>
      <c r="BS1015" s="167"/>
      <c r="BT1015" s="167"/>
      <c r="BU1015" s="167"/>
      <c r="BV1015" s="167"/>
      <c r="BW1015" s="167"/>
      <c r="BX1015" s="170"/>
      <c r="BY1015" s="170"/>
      <c r="BZ1015" s="170"/>
      <c r="CA1015" s="170"/>
      <c r="CB1015" s="170"/>
      <c r="CC1015" s="170"/>
      <c r="CD1015" s="170"/>
      <c r="CE1015" s="170"/>
      <c r="CF1015" s="170"/>
      <c r="CG1015" s="171">
        <f t="shared" si="269"/>
        <v>0</v>
      </c>
      <c r="CH1015" s="166"/>
      <c r="CI1015" s="283"/>
      <c r="CJ1015" s="172"/>
      <c r="CK1015" s="154"/>
      <c r="CL1015" s="154"/>
      <c r="CM1015" s="154"/>
      <c r="CN1015" s="154"/>
      <c r="CO1015" s="154"/>
      <c r="CP1015" s="273"/>
      <c r="CQ1015" s="250"/>
      <c r="CR1015" s="250"/>
      <c r="CS1015" s="250"/>
      <c r="CT1015" s="250"/>
      <c r="CU1015" s="250"/>
      <c r="CV1015" s="250"/>
      <c r="CW1015" s="250"/>
      <c r="CX1015" s="250"/>
      <c r="CY1015" s="250" t="str">
        <f t="shared" si="270"/>
        <v/>
      </c>
      <c r="CZ1015" s="178" t="str">
        <f t="shared" si="271"/>
        <v/>
      </c>
      <c r="DA1015" s="178" t="str">
        <f t="shared" si="272"/>
        <v/>
      </c>
      <c r="DB1015" s="243">
        <f t="shared" si="273"/>
        <v>0</v>
      </c>
      <c r="DC1015" s="12">
        <f t="shared" si="274"/>
        <v>0</v>
      </c>
      <c r="DD1015" s="271" t="str">
        <f t="shared" si="275"/>
        <v/>
      </c>
      <c r="DE1015" s="271" t="str">
        <f t="shared" si="276"/>
        <v/>
      </c>
      <c r="DF1015" s="167" t="str">
        <f t="shared" si="277"/>
        <v/>
      </c>
      <c r="DG1015" s="271" t="str">
        <f t="shared" si="278"/>
        <v/>
      </c>
      <c r="DH1015" s="243" t="str">
        <f t="shared" si="279"/>
        <v/>
      </c>
      <c r="DI1015" s="281" t="str">
        <f t="shared" si="280"/>
        <v/>
      </c>
      <c r="DJ1015" s="184"/>
      <c r="DK1015" s="12" t="str">
        <f t="shared" si="281"/>
        <v/>
      </c>
      <c r="DL1015" s="184"/>
      <c r="DM1015" s="242" t="str">
        <f t="shared" si="282"/>
        <v/>
      </c>
      <c r="DN1015" s="250">
        <f t="shared" si="283"/>
        <v>1</v>
      </c>
      <c r="DO1015" s="250">
        <f t="shared" si="284"/>
        <v>1</v>
      </c>
      <c r="DP1015" s="250">
        <f t="shared" si="285"/>
        <v>1</v>
      </c>
    </row>
    <row r="1016" spans="3:120" ht="20.25" customHeight="1" x14ac:dyDescent="0.2">
      <c r="C1016" s="282"/>
      <c r="G1016" s="183"/>
      <c r="H1016" s="271"/>
      <c r="I1016" s="271"/>
      <c r="J1016" s="271"/>
      <c r="K1016" s="271"/>
      <c r="L1016" s="185"/>
      <c r="M1016" s="186"/>
      <c r="N1016" s="187"/>
      <c r="O1016" s="178"/>
      <c r="P1016" s="178"/>
      <c r="Q1016" s="178"/>
      <c r="R1016" s="178"/>
      <c r="S1016" s="178"/>
      <c r="T1016" s="178"/>
      <c r="U1016" s="178"/>
      <c r="V1016" s="178"/>
      <c r="W1016" s="178"/>
      <c r="X1016" s="178"/>
      <c r="Y1016" s="153"/>
      <c r="Z1016" s="153"/>
      <c r="AA1016" s="178"/>
      <c r="AB1016" s="178"/>
      <c r="AC1016" s="178"/>
      <c r="AD1016" s="178"/>
      <c r="AE1016" s="178"/>
      <c r="AF1016" s="178"/>
      <c r="AG1016" s="178"/>
      <c r="AH1016" s="178"/>
      <c r="AI1016" s="178"/>
      <c r="AJ1016" s="178"/>
      <c r="AK1016" s="153"/>
      <c r="AL1016" s="153"/>
      <c r="AM1016" s="178" t="str">
        <f t="shared" ref="AM1016:AM1079" si="286">IFERROR(ROUND(AVERAGE(O1016:S1016,AA1016:AE1016),0),"")</f>
        <v/>
      </c>
      <c r="AN1016" s="178" t="str">
        <f t="shared" ref="AN1016:AN1079" si="287">IFERROR(ROUND(AVERAGE(T1016:X1016,AF1016:AJ1016),0),"")</f>
        <v/>
      </c>
      <c r="AO1016" s="214" t="str">
        <f t="shared" ref="AO1016:AO1079" si="288">IFERROR((AM1016-L1016)/L1016,"")</f>
        <v/>
      </c>
      <c r="AP1016" s="168"/>
      <c r="AQ1016" s="169"/>
      <c r="AR1016" s="167" t="str">
        <f t="shared" ref="AR1016:AR1079" si="289">IFERROR(ROUND((3600/AS1016*J1016),0),"")</f>
        <v/>
      </c>
      <c r="AS1016" s="167" t="str">
        <f t="shared" ref="AS1016:AS1079" si="290">IFERROR(ROUND(AVERAGE(Y1016:Z1016,AK1016:AL1016),0),"")</f>
        <v/>
      </c>
      <c r="AT1016" s="167"/>
      <c r="AU1016" s="167"/>
      <c r="AV1016" s="167"/>
      <c r="AW1016" s="167"/>
      <c r="AX1016" s="167"/>
      <c r="AY1016" s="167"/>
      <c r="AZ1016" s="167"/>
      <c r="BA1016" s="167"/>
      <c r="BB1016" s="167"/>
      <c r="BC1016" s="167"/>
      <c r="BD1016" s="167"/>
      <c r="BE1016" s="167"/>
      <c r="BF1016" s="167"/>
      <c r="BG1016" s="167"/>
      <c r="BH1016" s="167"/>
      <c r="BI1016" s="167"/>
      <c r="BJ1016" s="167"/>
      <c r="BK1016" s="167"/>
      <c r="BL1016" s="167"/>
      <c r="BM1016" s="167"/>
      <c r="BN1016" s="167"/>
      <c r="BO1016" s="167"/>
      <c r="BP1016" s="167"/>
      <c r="BQ1016" s="167"/>
      <c r="BR1016" s="167"/>
      <c r="BS1016" s="167"/>
      <c r="BT1016" s="167"/>
      <c r="BU1016" s="167"/>
      <c r="BV1016" s="167"/>
      <c r="BW1016" s="167"/>
      <c r="BX1016" s="170"/>
      <c r="BY1016" s="170"/>
      <c r="BZ1016" s="170"/>
      <c r="CA1016" s="170"/>
      <c r="CB1016" s="170"/>
      <c r="CC1016" s="170"/>
      <c r="CD1016" s="170"/>
      <c r="CE1016" s="170"/>
      <c r="CF1016" s="170"/>
      <c r="CG1016" s="171">
        <f t="shared" ref="CG1016:CG1079" si="291">IFERROR(ROUND((SUM(BX1016:CF1016)),0),"")</f>
        <v>0</v>
      </c>
      <c r="CH1016" s="166"/>
      <c r="CI1016" s="283"/>
      <c r="CJ1016" s="172"/>
      <c r="CK1016" s="154"/>
      <c r="CL1016" s="154"/>
      <c r="CM1016" s="154"/>
      <c r="CN1016" s="154"/>
      <c r="CO1016" s="154"/>
      <c r="CP1016" s="273"/>
      <c r="CQ1016" s="250"/>
      <c r="CR1016" s="250"/>
      <c r="CS1016" s="250"/>
      <c r="CT1016" s="250"/>
      <c r="CU1016" s="250"/>
      <c r="CV1016" s="250"/>
      <c r="CW1016" s="250"/>
      <c r="CX1016" s="250"/>
      <c r="CY1016" s="250" t="str">
        <f t="shared" si="270"/>
        <v/>
      </c>
      <c r="CZ1016" s="178" t="str">
        <f t="shared" si="271"/>
        <v/>
      </c>
      <c r="DA1016" s="178" t="str">
        <f t="shared" si="272"/>
        <v/>
      </c>
      <c r="DB1016" s="243">
        <f t="shared" si="273"/>
        <v>0</v>
      </c>
      <c r="DC1016" s="12">
        <f t="shared" si="274"/>
        <v>0</v>
      </c>
      <c r="DD1016" s="271" t="str">
        <f t="shared" si="275"/>
        <v/>
      </c>
      <c r="DE1016" s="271" t="str">
        <f t="shared" si="276"/>
        <v/>
      </c>
      <c r="DF1016" s="167" t="str">
        <f t="shared" si="277"/>
        <v/>
      </c>
      <c r="DG1016" s="271" t="str">
        <f t="shared" si="278"/>
        <v/>
      </c>
      <c r="DH1016" s="243" t="str">
        <f t="shared" si="279"/>
        <v/>
      </c>
      <c r="DI1016" s="281" t="str">
        <f t="shared" si="280"/>
        <v/>
      </c>
      <c r="DJ1016" s="184"/>
      <c r="DK1016" s="12" t="str">
        <f t="shared" si="281"/>
        <v/>
      </c>
      <c r="DL1016" s="184"/>
      <c r="DM1016" s="242" t="str">
        <f t="shared" si="282"/>
        <v/>
      </c>
      <c r="DN1016" s="250">
        <f t="shared" si="283"/>
        <v>1</v>
      </c>
      <c r="DO1016" s="250">
        <f t="shared" si="284"/>
        <v>1</v>
      </c>
      <c r="DP1016" s="250">
        <f t="shared" si="285"/>
        <v>1</v>
      </c>
    </row>
    <row r="1017" spans="3:120" ht="20.25" customHeight="1" x14ac:dyDescent="0.2">
      <c r="C1017" s="282"/>
      <c r="G1017" s="183"/>
      <c r="H1017" s="271"/>
      <c r="I1017" s="271"/>
      <c r="J1017" s="271"/>
      <c r="K1017" s="271"/>
      <c r="L1017" s="185"/>
      <c r="M1017" s="186"/>
      <c r="N1017" s="187"/>
      <c r="O1017" s="178"/>
      <c r="P1017" s="178"/>
      <c r="Q1017" s="178"/>
      <c r="R1017" s="178"/>
      <c r="S1017" s="178"/>
      <c r="T1017" s="178"/>
      <c r="U1017" s="178"/>
      <c r="V1017" s="178"/>
      <c r="W1017" s="178"/>
      <c r="X1017" s="178"/>
      <c r="Y1017" s="153"/>
      <c r="Z1017" s="153"/>
      <c r="AA1017" s="178"/>
      <c r="AB1017" s="178"/>
      <c r="AC1017" s="178"/>
      <c r="AD1017" s="178"/>
      <c r="AE1017" s="178"/>
      <c r="AF1017" s="178"/>
      <c r="AG1017" s="178"/>
      <c r="AH1017" s="178"/>
      <c r="AI1017" s="178"/>
      <c r="AJ1017" s="178"/>
      <c r="AK1017" s="153"/>
      <c r="AL1017" s="153"/>
      <c r="AM1017" s="178" t="str">
        <f t="shared" si="286"/>
        <v/>
      </c>
      <c r="AN1017" s="178" t="str">
        <f t="shared" si="287"/>
        <v/>
      </c>
      <c r="AO1017" s="214" t="str">
        <f t="shared" si="288"/>
        <v/>
      </c>
      <c r="AP1017" s="168"/>
      <c r="AQ1017" s="169"/>
      <c r="AR1017" s="167" t="str">
        <f t="shared" si="289"/>
        <v/>
      </c>
      <c r="AS1017" s="167" t="str">
        <f t="shared" si="290"/>
        <v/>
      </c>
      <c r="AT1017" s="167"/>
      <c r="AU1017" s="167"/>
      <c r="AV1017" s="167"/>
      <c r="AW1017" s="167"/>
      <c r="AX1017" s="167"/>
      <c r="AY1017" s="167"/>
      <c r="AZ1017" s="167"/>
      <c r="BA1017" s="167"/>
      <c r="BB1017" s="167"/>
      <c r="BC1017" s="167"/>
      <c r="BD1017" s="167"/>
      <c r="BE1017" s="167"/>
      <c r="BF1017" s="167"/>
      <c r="BG1017" s="167"/>
      <c r="BH1017" s="167"/>
      <c r="BI1017" s="167"/>
      <c r="BJ1017" s="167"/>
      <c r="BK1017" s="167"/>
      <c r="BL1017" s="167"/>
      <c r="BM1017" s="167"/>
      <c r="BN1017" s="167"/>
      <c r="BO1017" s="167"/>
      <c r="BP1017" s="167"/>
      <c r="BQ1017" s="167"/>
      <c r="BR1017" s="167"/>
      <c r="BS1017" s="167"/>
      <c r="BT1017" s="167"/>
      <c r="BU1017" s="167"/>
      <c r="BV1017" s="167"/>
      <c r="BW1017" s="167"/>
      <c r="BX1017" s="170"/>
      <c r="BY1017" s="170"/>
      <c r="BZ1017" s="170"/>
      <c r="CA1017" s="170"/>
      <c r="CB1017" s="170"/>
      <c r="CC1017" s="170"/>
      <c r="CD1017" s="170"/>
      <c r="CE1017" s="170"/>
      <c r="CF1017" s="170"/>
      <c r="CG1017" s="171">
        <f t="shared" si="291"/>
        <v>0</v>
      </c>
      <c r="CH1017" s="166"/>
      <c r="CI1017" s="283"/>
      <c r="CJ1017" s="172"/>
      <c r="CK1017" s="154"/>
      <c r="CL1017" s="154"/>
      <c r="CM1017" s="154"/>
      <c r="CN1017" s="154"/>
      <c r="CO1017" s="154"/>
      <c r="CP1017" s="273"/>
      <c r="CQ1017" s="250"/>
      <c r="CR1017" s="250"/>
      <c r="CS1017" s="250"/>
      <c r="CT1017" s="250"/>
      <c r="CU1017" s="250"/>
      <c r="CV1017" s="250"/>
      <c r="CW1017" s="250"/>
      <c r="CX1017" s="250"/>
      <c r="CY1017" s="250" t="str">
        <f t="shared" si="270"/>
        <v/>
      </c>
      <c r="CZ1017" s="178" t="str">
        <f t="shared" si="271"/>
        <v/>
      </c>
      <c r="DA1017" s="178" t="str">
        <f t="shared" si="272"/>
        <v/>
      </c>
      <c r="DB1017" s="243">
        <f t="shared" si="273"/>
        <v>0</v>
      </c>
      <c r="DC1017" s="12">
        <f t="shared" si="274"/>
        <v>0</v>
      </c>
      <c r="DD1017" s="271" t="str">
        <f t="shared" si="275"/>
        <v/>
      </c>
      <c r="DE1017" s="271" t="str">
        <f t="shared" si="276"/>
        <v/>
      </c>
      <c r="DF1017" s="167" t="str">
        <f t="shared" si="277"/>
        <v/>
      </c>
      <c r="DG1017" s="271" t="str">
        <f t="shared" si="278"/>
        <v/>
      </c>
      <c r="DH1017" s="243" t="str">
        <f t="shared" si="279"/>
        <v/>
      </c>
      <c r="DI1017" s="281" t="str">
        <f t="shared" si="280"/>
        <v/>
      </c>
      <c r="DJ1017" s="184"/>
      <c r="DK1017" s="12" t="str">
        <f t="shared" si="281"/>
        <v/>
      </c>
      <c r="DL1017" s="184"/>
      <c r="DM1017" s="242" t="str">
        <f t="shared" si="282"/>
        <v/>
      </c>
      <c r="DN1017" s="250">
        <f t="shared" si="283"/>
        <v>1</v>
      </c>
      <c r="DO1017" s="250">
        <f t="shared" si="284"/>
        <v>1</v>
      </c>
      <c r="DP1017" s="250">
        <f t="shared" si="285"/>
        <v>1</v>
      </c>
    </row>
    <row r="1018" spans="3:120" ht="20.25" customHeight="1" x14ac:dyDescent="0.2">
      <c r="C1018" s="282"/>
      <c r="G1018" s="183"/>
      <c r="H1018" s="271"/>
      <c r="I1018" s="271"/>
      <c r="J1018" s="271"/>
      <c r="K1018" s="271"/>
      <c r="L1018" s="185"/>
      <c r="M1018" s="186"/>
      <c r="N1018" s="187"/>
      <c r="O1018" s="178"/>
      <c r="P1018" s="178"/>
      <c r="Q1018" s="178"/>
      <c r="R1018" s="178"/>
      <c r="S1018" s="178"/>
      <c r="T1018" s="178"/>
      <c r="U1018" s="178"/>
      <c r="V1018" s="178"/>
      <c r="W1018" s="178"/>
      <c r="X1018" s="178"/>
      <c r="Y1018" s="153"/>
      <c r="Z1018" s="153"/>
      <c r="AA1018" s="178"/>
      <c r="AB1018" s="178"/>
      <c r="AC1018" s="178"/>
      <c r="AD1018" s="178"/>
      <c r="AE1018" s="178"/>
      <c r="AF1018" s="178"/>
      <c r="AG1018" s="178"/>
      <c r="AH1018" s="178"/>
      <c r="AI1018" s="178"/>
      <c r="AJ1018" s="178"/>
      <c r="AK1018" s="153"/>
      <c r="AL1018" s="153"/>
      <c r="AM1018" s="178" t="str">
        <f t="shared" si="286"/>
        <v/>
      </c>
      <c r="AN1018" s="178" t="str">
        <f t="shared" si="287"/>
        <v/>
      </c>
      <c r="AO1018" s="214" t="str">
        <f t="shared" si="288"/>
        <v/>
      </c>
      <c r="AP1018" s="168"/>
      <c r="AQ1018" s="169"/>
      <c r="AR1018" s="167" t="str">
        <f t="shared" si="289"/>
        <v/>
      </c>
      <c r="AS1018" s="167" t="str">
        <f t="shared" si="290"/>
        <v/>
      </c>
      <c r="AT1018" s="167"/>
      <c r="AU1018" s="167"/>
      <c r="AV1018" s="167"/>
      <c r="AW1018" s="167"/>
      <c r="AX1018" s="167"/>
      <c r="AY1018" s="167"/>
      <c r="AZ1018" s="167"/>
      <c r="BA1018" s="167"/>
      <c r="BB1018" s="167"/>
      <c r="BC1018" s="167"/>
      <c r="BD1018" s="167"/>
      <c r="BE1018" s="167"/>
      <c r="BF1018" s="167"/>
      <c r="BG1018" s="167"/>
      <c r="BH1018" s="167"/>
      <c r="BI1018" s="167"/>
      <c r="BJ1018" s="167"/>
      <c r="BK1018" s="167"/>
      <c r="BL1018" s="167"/>
      <c r="BM1018" s="167"/>
      <c r="BN1018" s="167"/>
      <c r="BO1018" s="167"/>
      <c r="BP1018" s="167"/>
      <c r="BQ1018" s="167"/>
      <c r="BR1018" s="167"/>
      <c r="BS1018" s="167"/>
      <c r="BT1018" s="167"/>
      <c r="BU1018" s="167"/>
      <c r="BV1018" s="167"/>
      <c r="BW1018" s="167"/>
      <c r="BX1018" s="170"/>
      <c r="BY1018" s="170"/>
      <c r="BZ1018" s="170"/>
      <c r="CA1018" s="170"/>
      <c r="CB1018" s="170"/>
      <c r="CC1018" s="170"/>
      <c r="CD1018" s="170"/>
      <c r="CE1018" s="170"/>
      <c r="CF1018" s="170"/>
      <c r="CG1018" s="171">
        <f t="shared" si="291"/>
        <v>0</v>
      </c>
      <c r="CH1018" s="166"/>
      <c r="CI1018" s="283"/>
      <c r="CJ1018" s="172"/>
      <c r="CK1018" s="154"/>
      <c r="CL1018" s="154"/>
      <c r="CM1018" s="154"/>
      <c r="CN1018" s="154"/>
      <c r="CO1018" s="154"/>
      <c r="CP1018" s="273"/>
      <c r="CQ1018" s="250"/>
      <c r="CR1018" s="250"/>
      <c r="CS1018" s="250"/>
      <c r="CT1018" s="250"/>
      <c r="CU1018" s="250"/>
      <c r="CV1018" s="250"/>
      <c r="CW1018" s="250"/>
      <c r="CX1018" s="250"/>
      <c r="CY1018" s="250" t="str">
        <f t="shared" si="270"/>
        <v/>
      </c>
      <c r="CZ1018" s="178" t="str">
        <f t="shared" si="271"/>
        <v/>
      </c>
      <c r="DA1018" s="178" t="str">
        <f t="shared" si="272"/>
        <v/>
      </c>
      <c r="DB1018" s="243">
        <f t="shared" si="273"/>
        <v>0</v>
      </c>
      <c r="DC1018" s="12">
        <f t="shared" si="274"/>
        <v>0</v>
      </c>
      <c r="DD1018" s="271" t="str">
        <f t="shared" si="275"/>
        <v/>
      </c>
      <c r="DE1018" s="271" t="str">
        <f t="shared" si="276"/>
        <v/>
      </c>
      <c r="DF1018" s="167" t="str">
        <f t="shared" si="277"/>
        <v/>
      </c>
      <c r="DG1018" s="271" t="str">
        <f t="shared" si="278"/>
        <v/>
      </c>
      <c r="DH1018" s="243" t="str">
        <f t="shared" si="279"/>
        <v/>
      </c>
      <c r="DI1018" s="281" t="str">
        <f t="shared" si="280"/>
        <v/>
      </c>
      <c r="DJ1018" s="184"/>
      <c r="DK1018" s="12" t="str">
        <f t="shared" si="281"/>
        <v/>
      </c>
      <c r="DL1018" s="184"/>
      <c r="DM1018" s="242" t="str">
        <f t="shared" si="282"/>
        <v/>
      </c>
      <c r="DN1018" s="250">
        <f t="shared" si="283"/>
        <v>1</v>
      </c>
      <c r="DO1018" s="250">
        <f t="shared" si="284"/>
        <v>1</v>
      </c>
      <c r="DP1018" s="250">
        <f t="shared" si="285"/>
        <v>1</v>
      </c>
    </row>
    <row r="1019" spans="3:120" ht="20.25" customHeight="1" x14ac:dyDescent="0.2">
      <c r="C1019" s="282"/>
      <c r="G1019" s="183"/>
      <c r="H1019" s="271"/>
      <c r="I1019" s="271"/>
      <c r="J1019" s="271"/>
      <c r="K1019" s="271"/>
      <c r="L1019" s="185"/>
      <c r="M1019" s="186"/>
      <c r="N1019" s="187"/>
      <c r="O1019" s="178"/>
      <c r="P1019" s="178"/>
      <c r="Q1019" s="178"/>
      <c r="R1019" s="178"/>
      <c r="S1019" s="178"/>
      <c r="T1019" s="178"/>
      <c r="U1019" s="178"/>
      <c r="V1019" s="178"/>
      <c r="W1019" s="178"/>
      <c r="X1019" s="178"/>
      <c r="Y1019" s="153"/>
      <c r="Z1019" s="153"/>
      <c r="AA1019" s="178"/>
      <c r="AB1019" s="178"/>
      <c r="AC1019" s="178"/>
      <c r="AD1019" s="178"/>
      <c r="AE1019" s="178"/>
      <c r="AF1019" s="178"/>
      <c r="AG1019" s="178"/>
      <c r="AH1019" s="178"/>
      <c r="AI1019" s="178"/>
      <c r="AJ1019" s="178"/>
      <c r="AK1019" s="153"/>
      <c r="AL1019" s="153"/>
      <c r="AM1019" s="178" t="str">
        <f t="shared" si="286"/>
        <v/>
      </c>
      <c r="AN1019" s="178" t="str">
        <f t="shared" si="287"/>
        <v/>
      </c>
      <c r="AO1019" s="214" t="str">
        <f t="shared" si="288"/>
        <v/>
      </c>
      <c r="AP1019" s="168"/>
      <c r="AQ1019" s="169"/>
      <c r="AR1019" s="167" t="str">
        <f t="shared" si="289"/>
        <v/>
      </c>
      <c r="AS1019" s="167" t="str">
        <f t="shared" si="290"/>
        <v/>
      </c>
      <c r="AT1019" s="167"/>
      <c r="AU1019" s="167"/>
      <c r="AV1019" s="167"/>
      <c r="AW1019" s="167"/>
      <c r="AX1019" s="167"/>
      <c r="AY1019" s="167"/>
      <c r="AZ1019" s="167"/>
      <c r="BA1019" s="167"/>
      <c r="BB1019" s="167"/>
      <c r="BC1019" s="167"/>
      <c r="BD1019" s="167"/>
      <c r="BE1019" s="167"/>
      <c r="BF1019" s="167"/>
      <c r="BG1019" s="167"/>
      <c r="BH1019" s="167"/>
      <c r="BI1019" s="167"/>
      <c r="BJ1019" s="167"/>
      <c r="BK1019" s="167"/>
      <c r="BL1019" s="167"/>
      <c r="BM1019" s="167"/>
      <c r="BN1019" s="167"/>
      <c r="BO1019" s="167"/>
      <c r="BP1019" s="167"/>
      <c r="BQ1019" s="167"/>
      <c r="BR1019" s="167"/>
      <c r="BS1019" s="167"/>
      <c r="BT1019" s="167"/>
      <c r="BU1019" s="167"/>
      <c r="BV1019" s="167"/>
      <c r="BW1019" s="167"/>
      <c r="BX1019" s="170"/>
      <c r="BY1019" s="170"/>
      <c r="BZ1019" s="170"/>
      <c r="CA1019" s="170"/>
      <c r="CB1019" s="170"/>
      <c r="CC1019" s="170"/>
      <c r="CD1019" s="170"/>
      <c r="CE1019" s="170"/>
      <c r="CF1019" s="170"/>
      <c r="CG1019" s="171">
        <f t="shared" si="291"/>
        <v>0</v>
      </c>
      <c r="CH1019" s="166"/>
      <c r="CI1019" s="283"/>
      <c r="CJ1019" s="172"/>
      <c r="CK1019" s="154"/>
      <c r="CL1019" s="154"/>
      <c r="CM1019" s="154"/>
      <c r="CN1019" s="154"/>
      <c r="CO1019" s="154"/>
      <c r="CP1019" s="273"/>
      <c r="CQ1019" s="250"/>
      <c r="CR1019" s="250"/>
      <c r="CS1019" s="250"/>
      <c r="CT1019" s="250"/>
      <c r="CU1019" s="250"/>
      <c r="CV1019" s="250"/>
      <c r="CW1019" s="250"/>
      <c r="CX1019" s="250"/>
      <c r="CY1019" s="250" t="str">
        <f t="shared" si="270"/>
        <v/>
      </c>
      <c r="CZ1019" s="178" t="str">
        <f t="shared" si="271"/>
        <v/>
      </c>
      <c r="DA1019" s="178" t="str">
        <f t="shared" si="272"/>
        <v/>
      </c>
      <c r="DB1019" s="243">
        <f t="shared" si="273"/>
        <v>0</v>
      </c>
      <c r="DC1019" s="12">
        <f t="shared" si="274"/>
        <v>0</v>
      </c>
      <c r="DD1019" s="271" t="str">
        <f t="shared" si="275"/>
        <v/>
      </c>
      <c r="DE1019" s="271" t="str">
        <f t="shared" si="276"/>
        <v/>
      </c>
      <c r="DF1019" s="167" t="str">
        <f t="shared" si="277"/>
        <v/>
      </c>
      <c r="DG1019" s="271" t="str">
        <f t="shared" si="278"/>
        <v/>
      </c>
      <c r="DH1019" s="243" t="str">
        <f t="shared" si="279"/>
        <v/>
      </c>
      <c r="DI1019" s="281" t="str">
        <f t="shared" si="280"/>
        <v/>
      </c>
      <c r="DJ1019" s="184"/>
      <c r="DK1019" s="12" t="str">
        <f t="shared" si="281"/>
        <v/>
      </c>
      <c r="DL1019" s="184"/>
      <c r="DM1019" s="242" t="str">
        <f t="shared" si="282"/>
        <v/>
      </c>
      <c r="DN1019" s="250">
        <f t="shared" si="283"/>
        <v>1</v>
      </c>
      <c r="DO1019" s="250">
        <f t="shared" si="284"/>
        <v>1</v>
      </c>
      <c r="DP1019" s="250">
        <f t="shared" si="285"/>
        <v>1</v>
      </c>
    </row>
    <row r="1020" spans="3:120" ht="20.25" customHeight="1" x14ac:dyDescent="0.2">
      <c r="C1020" s="282"/>
      <c r="G1020" s="183"/>
      <c r="H1020" s="271"/>
      <c r="I1020" s="271"/>
      <c r="J1020" s="271"/>
      <c r="K1020" s="271"/>
      <c r="L1020" s="185"/>
      <c r="M1020" s="186"/>
      <c r="N1020" s="187"/>
      <c r="O1020" s="178"/>
      <c r="P1020" s="178"/>
      <c r="Q1020" s="178"/>
      <c r="R1020" s="178"/>
      <c r="S1020" s="178"/>
      <c r="T1020" s="178"/>
      <c r="U1020" s="178"/>
      <c r="V1020" s="178"/>
      <c r="W1020" s="178"/>
      <c r="X1020" s="178"/>
      <c r="Y1020" s="153"/>
      <c r="Z1020" s="153"/>
      <c r="AA1020" s="178"/>
      <c r="AB1020" s="178"/>
      <c r="AC1020" s="178"/>
      <c r="AD1020" s="178"/>
      <c r="AE1020" s="178"/>
      <c r="AF1020" s="178"/>
      <c r="AG1020" s="178"/>
      <c r="AH1020" s="178"/>
      <c r="AI1020" s="178"/>
      <c r="AJ1020" s="178"/>
      <c r="AK1020" s="153"/>
      <c r="AL1020" s="153"/>
      <c r="AM1020" s="178" t="str">
        <f t="shared" si="286"/>
        <v/>
      </c>
      <c r="AN1020" s="178" t="str">
        <f t="shared" si="287"/>
        <v/>
      </c>
      <c r="AO1020" s="214" t="str">
        <f t="shared" si="288"/>
        <v/>
      </c>
      <c r="AP1020" s="168"/>
      <c r="AQ1020" s="169"/>
      <c r="AR1020" s="167" t="str">
        <f t="shared" si="289"/>
        <v/>
      </c>
      <c r="AS1020" s="167" t="str">
        <f t="shared" si="290"/>
        <v/>
      </c>
      <c r="AT1020" s="167"/>
      <c r="AU1020" s="167"/>
      <c r="AV1020" s="167"/>
      <c r="AW1020" s="167"/>
      <c r="AX1020" s="167"/>
      <c r="AY1020" s="167"/>
      <c r="AZ1020" s="167"/>
      <c r="BA1020" s="167"/>
      <c r="BB1020" s="167"/>
      <c r="BC1020" s="167"/>
      <c r="BD1020" s="167"/>
      <c r="BE1020" s="167"/>
      <c r="BF1020" s="167"/>
      <c r="BG1020" s="167"/>
      <c r="BH1020" s="167"/>
      <c r="BI1020" s="167"/>
      <c r="BJ1020" s="167"/>
      <c r="BK1020" s="167"/>
      <c r="BL1020" s="167"/>
      <c r="BM1020" s="167"/>
      <c r="BN1020" s="167"/>
      <c r="BO1020" s="167"/>
      <c r="BP1020" s="167"/>
      <c r="BQ1020" s="167"/>
      <c r="BR1020" s="167"/>
      <c r="BS1020" s="167"/>
      <c r="BT1020" s="167"/>
      <c r="BU1020" s="167"/>
      <c r="BV1020" s="167"/>
      <c r="BW1020" s="167"/>
      <c r="BX1020" s="170"/>
      <c r="BY1020" s="170"/>
      <c r="BZ1020" s="170"/>
      <c r="CA1020" s="170"/>
      <c r="CB1020" s="170"/>
      <c r="CC1020" s="170"/>
      <c r="CD1020" s="170"/>
      <c r="CE1020" s="170"/>
      <c r="CF1020" s="170"/>
      <c r="CG1020" s="171">
        <f t="shared" si="291"/>
        <v>0</v>
      </c>
      <c r="CH1020" s="166"/>
      <c r="CI1020" s="283"/>
      <c r="CJ1020" s="172"/>
      <c r="CK1020" s="154"/>
      <c r="CL1020" s="154"/>
      <c r="CM1020" s="154"/>
      <c r="CN1020" s="154"/>
      <c r="CO1020" s="154"/>
      <c r="CP1020" s="273"/>
      <c r="CQ1020" s="250"/>
      <c r="CR1020" s="250"/>
      <c r="CS1020" s="250"/>
      <c r="CT1020" s="250"/>
      <c r="CU1020" s="250"/>
      <c r="CV1020" s="250"/>
      <c r="CW1020" s="250"/>
      <c r="CX1020" s="250"/>
      <c r="CY1020" s="250" t="str">
        <f t="shared" si="270"/>
        <v/>
      </c>
      <c r="CZ1020" s="178" t="str">
        <f t="shared" si="271"/>
        <v/>
      </c>
      <c r="DA1020" s="178" t="str">
        <f t="shared" si="272"/>
        <v/>
      </c>
      <c r="DB1020" s="243">
        <f t="shared" si="273"/>
        <v>0</v>
      </c>
      <c r="DC1020" s="12">
        <f t="shared" si="274"/>
        <v>0</v>
      </c>
      <c r="DD1020" s="271" t="str">
        <f t="shared" si="275"/>
        <v/>
      </c>
      <c r="DE1020" s="271" t="str">
        <f t="shared" si="276"/>
        <v/>
      </c>
      <c r="DF1020" s="167" t="str">
        <f t="shared" si="277"/>
        <v/>
      </c>
      <c r="DG1020" s="271" t="str">
        <f t="shared" si="278"/>
        <v/>
      </c>
      <c r="DH1020" s="243" t="str">
        <f t="shared" si="279"/>
        <v/>
      </c>
      <c r="DI1020" s="281" t="str">
        <f t="shared" si="280"/>
        <v/>
      </c>
      <c r="DJ1020" s="184"/>
      <c r="DK1020" s="12" t="str">
        <f t="shared" si="281"/>
        <v/>
      </c>
      <c r="DL1020" s="184"/>
      <c r="DM1020" s="242" t="str">
        <f t="shared" si="282"/>
        <v/>
      </c>
      <c r="DN1020" s="250">
        <f t="shared" si="283"/>
        <v>1</v>
      </c>
      <c r="DO1020" s="250">
        <f t="shared" si="284"/>
        <v>1</v>
      </c>
      <c r="DP1020" s="250">
        <f t="shared" si="285"/>
        <v>1</v>
      </c>
    </row>
    <row r="1021" spans="3:120" ht="20.25" customHeight="1" x14ac:dyDescent="0.2">
      <c r="C1021" s="282"/>
      <c r="G1021" s="183"/>
      <c r="H1021" s="271"/>
      <c r="I1021" s="271"/>
      <c r="J1021" s="271"/>
      <c r="K1021" s="271"/>
      <c r="L1021" s="185"/>
      <c r="M1021" s="186"/>
      <c r="N1021" s="187"/>
      <c r="O1021" s="178"/>
      <c r="P1021" s="178"/>
      <c r="Q1021" s="178"/>
      <c r="R1021" s="178"/>
      <c r="S1021" s="178"/>
      <c r="T1021" s="178"/>
      <c r="U1021" s="178"/>
      <c r="V1021" s="178"/>
      <c r="W1021" s="178"/>
      <c r="X1021" s="178"/>
      <c r="Y1021" s="153"/>
      <c r="Z1021" s="153"/>
      <c r="AA1021" s="178"/>
      <c r="AB1021" s="178"/>
      <c r="AC1021" s="178"/>
      <c r="AD1021" s="178"/>
      <c r="AE1021" s="178"/>
      <c r="AF1021" s="178"/>
      <c r="AG1021" s="178"/>
      <c r="AH1021" s="178"/>
      <c r="AI1021" s="178"/>
      <c r="AJ1021" s="178"/>
      <c r="AK1021" s="153"/>
      <c r="AL1021" s="153"/>
      <c r="AM1021" s="178" t="str">
        <f t="shared" si="286"/>
        <v/>
      </c>
      <c r="AN1021" s="178" t="str">
        <f t="shared" si="287"/>
        <v/>
      </c>
      <c r="AO1021" s="214" t="str">
        <f t="shared" si="288"/>
        <v/>
      </c>
      <c r="AP1021" s="168"/>
      <c r="AQ1021" s="169"/>
      <c r="AR1021" s="167" t="str">
        <f t="shared" si="289"/>
        <v/>
      </c>
      <c r="AS1021" s="167" t="str">
        <f t="shared" si="290"/>
        <v/>
      </c>
      <c r="AT1021" s="167"/>
      <c r="AU1021" s="167"/>
      <c r="AV1021" s="167"/>
      <c r="AW1021" s="167"/>
      <c r="AX1021" s="167"/>
      <c r="AY1021" s="167"/>
      <c r="AZ1021" s="167"/>
      <c r="BA1021" s="167"/>
      <c r="BB1021" s="167"/>
      <c r="BC1021" s="167"/>
      <c r="BD1021" s="167"/>
      <c r="BE1021" s="167"/>
      <c r="BF1021" s="167"/>
      <c r="BG1021" s="167"/>
      <c r="BH1021" s="167"/>
      <c r="BI1021" s="167"/>
      <c r="BJ1021" s="167"/>
      <c r="BK1021" s="167"/>
      <c r="BL1021" s="167"/>
      <c r="BM1021" s="167"/>
      <c r="BN1021" s="167"/>
      <c r="BO1021" s="167"/>
      <c r="BP1021" s="167"/>
      <c r="BQ1021" s="167"/>
      <c r="BR1021" s="167"/>
      <c r="BS1021" s="167"/>
      <c r="BT1021" s="167"/>
      <c r="BU1021" s="167"/>
      <c r="BV1021" s="167"/>
      <c r="BW1021" s="167"/>
      <c r="BX1021" s="170"/>
      <c r="BY1021" s="170"/>
      <c r="BZ1021" s="170"/>
      <c r="CA1021" s="170"/>
      <c r="CB1021" s="170"/>
      <c r="CC1021" s="170"/>
      <c r="CD1021" s="170"/>
      <c r="CE1021" s="170"/>
      <c r="CF1021" s="170"/>
      <c r="CG1021" s="171">
        <f t="shared" si="291"/>
        <v>0</v>
      </c>
      <c r="CH1021" s="166"/>
      <c r="CI1021" s="283"/>
      <c r="CJ1021" s="172"/>
      <c r="CK1021" s="154"/>
      <c r="CL1021" s="154"/>
      <c r="CM1021" s="154"/>
      <c r="CN1021" s="154"/>
      <c r="CO1021" s="154"/>
      <c r="CP1021" s="273"/>
      <c r="CQ1021" s="250"/>
      <c r="CR1021" s="250"/>
      <c r="CS1021" s="250"/>
      <c r="CT1021" s="250"/>
      <c r="CU1021" s="250"/>
      <c r="CV1021" s="250"/>
      <c r="CW1021" s="250"/>
      <c r="CX1021" s="250"/>
      <c r="CY1021" s="250" t="str">
        <f t="shared" si="270"/>
        <v/>
      </c>
      <c r="CZ1021" s="178" t="str">
        <f t="shared" si="271"/>
        <v/>
      </c>
      <c r="DA1021" s="178" t="str">
        <f t="shared" si="272"/>
        <v/>
      </c>
      <c r="DB1021" s="243">
        <f t="shared" si="273"/>
        <v>0</v>
      </c>
      <c r="DC1021" s="12">
        <f t="shared" si="274"/>
        <v>0</v>
      </c>
      <c r="DD1021" s="271" t="str">
        <f t="shared" si="275"/>
        <v/>
      </c>
      <c r="DE1021" s="271" t="str">
        <f t="shared" si="276"/>
        <v/>
      </c>
      <c r="DF1021" s="167" t="str">
        <f t="shared" si="277"/>
        <v/>
      </c>
      <c r="DG1021" s="271" t="str">
        <f t="shared" si="278"/>
        <v/>
      </c>
      <c r="DH1021" s="243" t="str">
        <f t="shared" si="279"/>
        <v/>
      </c>
      <c r="DI1021" s="281" t="str">
        <f t="shared" si="280"/>
        <v/>
      </c>
      <c r="DJ1021" s="184"/>
      <c r="DK1021" s="12" t="str">
        <f t="shared" si="281"/>
        <v/>
      </c>
      <c r="DL1021" s="184"/>
      <c r="DM1021" s="242" t="str">
        <f t="shared" si="282"/>
        <v/>
      </c>
      <c r="DN1021" s="250">
        <f t="shared" si="283"/>
        <v>1</v>
      </c>
      <c r="DO1021" s="250">
        <f t="shared" si="284"/>
        <v>1</v>
      </c>
      <c r="DP1021" s="250">
        <f t="shared" si="285"/>
        <v>1</v>
      </c>
    </row>
    <row r="1022" spans="3:120" ht="20.25" customHeight="1" x14ac:dyDescent="0.2">
      <c r="C1022" s="282"/>
      <c r="G1022" s="183"/>
      <c r="H1022" s="271"/>
      <c r="I1022" s="271"/>
      <c r="J1022" s="271"/>
      <c r="K1022" s="271"/>
      <c r="L1022" s="185"/>
      <c r="M1022" s="186"/>
      <c r="N1022" s="187"/>
      <c r="O1022" s="178"/>
      <c r="P1022" s="178"/>
      <c r="Q1022" s="178"/>
      <c r="R1022" s="178"/>
      <c r="S1022" s="178"/>
      <c r="T1022" s="178"/>
      <c r="U1022" s="178"/>
      <c r="V1022" s="178"/>
      <c r="W1022" s="178"/>
      <c r="X1022" s="178"/>
      <c r="Y1022" s="153"/>
      <c r="Z1022" s="153"/>
      <c r="AA1022" s="178"/>
      <c r="AB1022" s="178"/>
      <c r="AC1022" s="178"/>
      <c r="AD1022" s="178"/>
      <c r="AE1022" s="178"/>
      <c r="AF1022" s="178"/>
      <c r="AG1022" s="178"/>
      <c r="AH1022" s="178"/>
      <c r="AI1022" s="178"/>
      <c r="AJ1022" s="178"/>
      <c r="AK1022" s="153"/>
      <c r="AL1022" s="153"/>
      <c r="AM1022" s="178" t="str">
        <f t="shared" si="286"/>
        <v/>
      </c>
      <c r="AN1022" s="178" t="str">
        <f t="shared" si="287"/>
        <v/>
      </c>
      <c r="AO1022" s="214" t="str">
        <f t="shared" si="288"/>
        <v/>
      </c>
      <c r="AP1022" s="168"/>
      <c r="AQ1022" s="169"/>
      <c r="AR1022" s="167" t="str">
        <f t="shared" si="289"/>
        <v/>
      </c>
      <c r="AS1022" s="167" t="str">
        <f t="shared" si="290"/>
        <v/>
      </c>
      <c r="AT1022" s="167"/>
      <c r="AU1022" s="167"/>
      <c r="AV1022" s="167"/>
      <c r="AW1022" s="167"/>
      <c r="AX1022" s="167"/>
      <c r="AY1022" s="167"/>
      <c r="AZ1022" s="167"/>
      <c r="BA1022" s="167"/>
      <c r="BB1022" s="167"/>
      <c r="BC1022" s="167"/>
      <c r="BD1022" s="167"/>
      <c r="BE1022" s="167"/>
      <c r="BF1022" s="167"/>
      <c r="BG1022" s="167"/>
      <c r="BH1022" s="167"/>
      <c r="BI1022" s="167"/>
      <c r="BJ1022" s="167"/>
      <c r="BK1022" s="167"/>
      <c r="BL1022" s="167"/>
      <c r="BM1022" s="167"/>
      <c r="BN1022" s="167"/>
      <c r="BO1022" s="167"/>
      <c r="BP1022" s="167"/>
      <c r="BQ1022" s="167"/>
      <c r="BR1022" s="167"/>
      <c r="BS1022" s="167"/>
      <c r="BT1022" s="167"/>
      <c r="BU1022" s="167"/>
      <c r="BV1022" s="167"/>
      <c r="BW1022" s="167"/>
      <c r="BX1022" s="170"/>
      <c r="BY1022" s="170"/>
      <c r="BZ1022" s="170"/>
      <c r="CA1022" s="170"/>
      <c r="CB1022" s="170"/>
      <c r="CC1022" s="170"/>
      <c r="CD1022" s="170"/>
      <c r="CE1022" s="170"/>
      <c r="CF1022" s="170"/>
      <c r="CG1022" s="171">
        <f t="shared" si="291"/>
        <v>0</v>
      </c>
      <c r="CH1022" s="166"/>
      <c r="CI1022" s="283"/>
      <c r="CJ1022" s="172"/>
      <c r="CK1022" s="154"/>
      <c r="CL1022" s="154"/>
      <c r="CM1022" s="154"/>
      <c r="CN1022" s="154"/>
      <c r="CO1022" s="154"/>
      <c r="CP1022" s="273"/>
      <c r="CQ1022" s="250"/>
      <c r="CR1022" s="250"/>
      <c r="CS1022" s="250"/>
      <c r="CT1022" s="250"/>
      <c r="CU1022" s="250"/>
      <c r="CV1022" s="250"/>
      <c r="CW1022" s="250"/>
      <c r="CX1022" s="250"/>
      <c r="CY1022" s="250" t="str">
        <f t="shared" si="270"/>
        <v/>
      </c>
      <c r="CZ1022" s="178" t="str">
        <f t="shared" si="271"/>
        <v/>
      </c>
      <c r="DA1022" s="178" t="str">
        <f t="shared" si="272"/>
        <v/>
      </c>
      <c r="DB1022" s="243">
        <f t="shared" si="273"/>
        <v>0</v>
      </c>
      <c r="DC1022" s="12">
        <f t="shared" si="274"/>
        <v>0</v>
      </c>
      <c r="DD1022" s="271" t="str">
        <f t="shared" si="275"/>
        <v/>
      </c>
      <c r="DE1022" s="271" t="str">
        <f t="shared" si="276"/>
        <v/>
      </c>
      <c r="DF1022" s="167" t="str">
        <f t="shared" si="277"/>
        <v/>
      </c>
      <c r="DG1022" s="271" t="str">
        <f t="shared" si="278"/>
        <v/>
      </c>
      <c r="DH1022" s="243" t="str">
        <f t="shared" si="279"/>
        <v/>
      </c>
      <c r="DI1022" s="281" t="str">
        <f t="shared" si="280"/>
        <v/>
      </c>
      <c r="DJ1022" s="184"/>
      <c r="DK1022" s="12" t="str">
        <f t="shared" si="281"/>
        <v/>
      </c>
      <c r="DL1022" s="184"/>
      <c r="DM1022" s="242" t="str">
        <f t="shared" si="282"/>
        <v/>
      </c>
      <c r="DN1022" s="250">
        <f t="shared" si="283"/>
        <v>1</v>
      </c>
      <c r="DO1022" s="250">
        <f t="shared" si="284"/>
        <v>1</v>
      </c>
      <c r="DP1022" s="250">
        <f t="shared" si="285"/>
        <v>1</v>
      </c>
    </row>
    <row r="1023" spans="3:120" ht="20.25" customHeight="1" x14ac:dyDescent="0.2">
      <c r="C1023" s="282"/>
      <c r="G1023" s="183"/>
      <c r="H1023" s="271"/>
      <c r="I1023" s="271"/>
      <c r="J1023" s="271"/>
      <c r="K1023" s="271"/>
      <c r="L1023" s="185"/>
      <c r="M1023" s="186"/>
      <c r="N1023" s="187"/>
      <c r="O1023" s="178"/>
      <c r="P1023" s="178"/>
      <c r="Q1023" s="178"/>
      <c r="R1023" s="178"/>
      <c r="S1023" s="178"/>
      <c r="T1023" s="178"/>
      <c r="U1023" s="178"/>
      <c r="V1023" s="178"/>
      <c r="W1023" s="178"/>
      <c r="X1023" s="178"/>
      <c r="Y1023" s="153"/>
      <c r="Z1023" s="153"/>
      <c r="AA1023" s="178"/>
      <c r="AB1023" s="178"/>
      <c r="AC1023" s="178"/>
      <c r="AD1023" s="178"/>
      <c r="AE1023" s="178"/>
      <c r="AF1023" s="178"/>
      <c r="AG1023" s="178"/>
      <c r="AH1023" s="178"/>
      <c r="AI1023" s="178"/>
      <c r="AJ1023" s="178"/>
      <c r="AK1023" s="153"/>
      <c r="AL1023" s="153"/>
      <c r="AM1023" s="178" t="str">
        <f t="shared" si="286"/>
        <v/>
      </c>
      <c r="AN1023" s="178" t="str">
        <f t="shared" si="287"/>
        <v/>
      </c>
      <c r="AO1023" s="214" t="str">
        <f t="shared" si="288"/>
        <v/>
      </c>
      <c r="AP1023" s="168"/>
      <c r="AQ1023" s="169"/>
      <c r="AR1023" s="167" t="str">
        <f t="shared" si="289"/>
        <v/>
      </c>
      <c r="AS1023" s="167" t="str">
        <f t="shared" si="290"/>
        <v/>
      </c>
      <c r="AT1023" s="167"/>
      <c r="AU1023" s="167"/>
      <c r="AV1023" s="167"/>
      <c r="AW1023" s="167"/>
      <c r="AX1023" s="167"/>
      <c r="AY1023" s="167"/>
      <c r="AZ1023" s="167"/>
      <c r="BA1023" s="167"/>
      <c r="BB1023" s="167"/>
      <c r="BC1023" s="167"/>
      <c r="BD1023" s="167"/>
      <c r="BE1023" s="167"/>
      <c r="BF1023" s="167"/>
      <c r="BG1023" s="167"/>
      <c r="BH1023" s="167"/>
      <c r="BI1023" s="167"/>
      <c r="BJ1023" s="167"/>
      <c r="BK1023" s="167"/>
      <c r="BL1023" s="167"/>
      <c r="BM1023" s="167"/>
      <c r="BN1023" s="167"/>
      <c r="BO1023" s="167"/>
      <c r="BP1023" s="167"/>
      <c r="BQ1023" s="167"/>
      <c r="BR1023" s="167"/>
      <c r="BS1023" s="167"/>
      <c r="BT1023" s="167"/>
      <c r="BU1023" s="167"/>
      <c r="BV1023" s="167"/>
      <c r="BW1023" s="167"/>
      <c r="BX1023" s="170"/>
      <c r="BY1023" s="170"/>
      <c r="BZ1023" s="170"/>
      <c r="CA1023" s="170"/>
      <c r="CB1023" s="170"/>
      <c r="CC1023" s="170"/>
      <c r="CD1023" s="170"/>
      <c r="CE1023" s="170"/>
      <c r="CF1023" s="170"/>
      <c r="CG1023" s="171">
        <f t="shared" si="291"/>
        <v>0</v>
      </c>
      <c r="CH1023" s="166"/>
      <c r="CI1023" s="283"/>
      <c r="CJ1023" s="172"/>
      <c r="CK1023" s="154"/>
      <c r="CL1023" s="154"/>
      <c r="CM1023" s="154"/>
      <c r="CN1023" s="154"/>
      <c r="CO1023" s="154"/>
      <c r="CP1023" s="273"/>
      <c r="CQ1023" s="250"/>
      <c r="CR1023" s="250"/>
      <c r="CS1023" s="250"/>
      <c r="CT1023" s="250"/>
      <c r="CU1023" s="250"/>
      <c r="CV1023" s="250"/>
      <c r="CW1023" s="250"/>
      <c r="CX1023" s="250"/>
      <c r="CY1023" s="250" t="str">
        <f t="shared" si="270"/>
        <v/>
      </c>
      <c r="CZ1023" s="178" t="str">
        <f t="shared" si="271"/>
        <v/>
      </c>
      <c r="DA1023" s="178" t="str">
        <f t="shared" si="272"/>
        <v/>
      </c>
      <c r="DB1023" s="243">
        <f t="shared" si="273"/>
        <v>0</v>
      </c>
      <c r="DC1023" s="12">
        <f t="shared" si="274"/>
        <v>0</v>
      </c>
      <c r="DD1023" s="271" t="str">
        <f t="shared" si="275"/>
        <v/>
      </c>
      <c r="DE1023" s="271" t="str">
        <f t="shared" si="276"/>
        <v/>
      </c>
      <c r="DF1023" s="167" t="str">
        <f t="shared" si="277"/>
        <v/>
      </c>
      <c r="DG1023" s="271" t="str">
        <f t="shared" si="278"/>
        <v/>
      </c>
      <c r="DH1023" s="243" t="str">
        <f t="shared" si="279"/>
        <v/>
      </c>
      <c r="DI1023" s="281" t="str">
        <f t="shared" si="280"/>
        <v/>
      </c>
      <c r="DJ1023" s="184"/>
      <c r="DK1023" s="12" t="str">
        <f t="shared" si="281"/>
        <v/>
      </c>
      <c r="DL1023" s="184"/>
      <c r="DM1023" s="242" t="str">
        <f t="shared" si="282"/>
        <v/>
      </c>
      <c r="DN1023" s="250">
        <f t="shared" si="283"/>
        <v>1</v>
      </c>
      <c r="DO1023" s="250">
        <f t="shared" si="284"/>
        <v>1</v>
      </c>
      <c r="DP1023" s="250">
        <f t="shared" si="285"/>
        <v>1</v>
      </c>
    </row>
    <row r="1024" spans="3:120" ht="20.25" customHeight="1" x14ac:dyDescent="0.2">
      <c r="C1024" s="282"/>
      <c r="G1024" s="183"/>
      <c r="H1024" s="271"/>
      <c r="I1024" s="271"/>
      <c r="J1024" s="271"/>
      <c r="K1024" s="271"/>
      <c r="L1024" s="185"/>
      <c r="M1024" s="186"/>
      <c r="N1024" s="187"/>
      <c r="O1024" s="178"/>
      <c r="P1024" s="178"/>
      <c r="Q1024" s="178"/>
      <c r="R1024" s="178"/>
      <c r="S1024" s="178"/>
      <c r="T1024" s="178"/>
      <c r="U1024" s="178"/>
      <c r="V1024" s="178"/>
      <c r="W1024" s="178"/>
      <c r="X1024" s="178"/>
      <c r="Y1024" s="153"/>
      <c r="Z1024" s="153"/>
      <c r="AA1024" s="178"/>
      <c r="AB1024" s="178"/>
      <c r="AC1024" s="178"/>
      <c r="AD1024" s="178"/>
      <c r="AE1024" s="178"/>
      <c r="AF1024" s="178"/>
      <c r="AG1024" s="178"/>
      <c r="AH1024" s="178"/>
      <c r="AI1024" s="178"/>
      <c r="AJ1024" s="178"/>
      <c r="AK1024" s="153"/>
      <c r="AL1024" s="153"/>
      <c r="AM1024" s="178" t="str">
        <f t="shared" si="286"/>
        <v/>
      </c>
      <c r="AN1024" s="178" t="str">
        <f t="shared" si="287"/>
        <v/>
      </c>
      <c r="AO1024" s="214" t="str">
        <f t="shared" si="288"/>
        <v/>
      </c>
      <c r="AP1024" s="168"/>
      <c r="AQ1024" s="169"/>
      <c r="AR1024" s="167" t="str">
        <f t="shared" si="289"/>
        <v/>
      </c>
      <c r="AS1024" s="167" t="str">
        <f t="shared" si="290"/>
        <v/>
      </c>
      <c r="AT1024" s="167"/>
      <c r="AU1024" s="167"/>
      <c r="AV1024" s="167"/>
      <c r="AW1024" s="167"/>
      <c r="AX1024" s="167"/>
      <c r="AY1024" s="167"/>
      <c r="AZ1024" s="167"/>
      <c r="BA1024" s="167"/>
      <c r="BB1024" s="167"/>
      <c r="BC1024" s="167"/>
      <c r="BD1024" s="167"/>
      <c r="BE1024" s="167"/>
      <c r="BF1024" s="167"/>
      <c r="BG1024" s="167"/>
      <c r="BH1024" s="167"/>
      <c r="BI1024" s="167"/>
      <c r="BJ1024" s="167"/>
      <c r="BK1024" s="167"/>
      <c r="BL1024" s="167"/>
      <c r="BM1024" s="167"/>
      <c r="BN1024" s="167"/>
      <c r="BO1024" s="167"/>
      <c r="BP1024" s="167"/>
      <c r="BQ1024" s="167"/>
      <c r="BR1024" s="167"/>
      <c r="BS1024" s="167"/>
      <c r="BT1024" s="167"/>
      <c r="BU1024" s="167"/>
      <c r="BV1024" s="167"/>
      <c r="BW1024" s="167"/>
      <c r="BX1024" s="170"/>
      <c r="BY1024" s="170"/>
      <c r="BZ1024" s="170"/>
      <c r="CA1024" s="170"/>
      <c r="CB1024" s="170"/>
      <c r="CC1024" s="170"/>
      <c r="CD1024" s="170"/>
      <c r="CE1024" s="170"/>
      <c r="CF1024" s="170"/>
      <c r="CG1024" s="171">
        <f t="shared" si="291"/>
        <v>0</v>
      </c>
      <c r="CH1024" s="166"/>
      <c r="CI1024" s="283"/>
      <c r="CJ1024" s="172"/>
      <c r="CK1024" s="154"/>
      <c r="CL1024" s="154"/>
      <c r="CM1024" s="154"/>
      <c r="CN1024" s="154"/>
      <c r="CO1024" s="154"/>
      <c r="CP1024" s="273"/>
      <c r="CQ1024" s="250"/>
      <c r="CR1024" s="250"/>
      <c r="CS1024" s="250"/>
      <c r="CT1024" s="250"/>
      <c r="CU1024" s="250"/>
      <c r="CV1024" s="250"/>
      <c r="CW1024" s="250"/>
      <c r="CX1024" s="250"/>
      <c r="CY1024" s="250" t="str">
        <f t="shared" si="270"/>
        <v/>
      </c>
      <c r="CZ1024" s="178" t="str">
        <f t="shared" si="271"/>
        <v/>
      </c>
      <c r="DA1024" s="178" t="str">
        <f t="shared" si="272"/>
        <v/>
      </c>
      <c r="DB1024" s="243">
        <f t="shared" si="273"/>
        <v>0</v>
      </c>
      <c r="DC1024" s="12">
        <f t="shared" si="274"/>
        <v>0</v>
      </c>
      <c r="DD1024" s="271" t="str">
        <f t="shared" si="275"/>
        <v/>
      </c>
      <c r="DE1024" s="271" t="str">
        <f t="shared" si="276"/>
        <v/>
      </c>
      <c r="DF1024" s="167" t="str">
        <f t="shared" si="277"/>
        <v/>
      </c>
      <c r="DG1024" s="271" t="str">
        <f t="shared" si="278"/>
        <v/>
      </c>
      <c r="DH1024" s="243" t="str">
        <f t="shared" si="279"/>
        <v/>
      </c>
      <c r="DI1024" s="281" t="str">
        <f t="shared" si="280"/>
        <v/>
      </c>
      <c r="DJ1024" s="184"/>
      <c r="DK1024" s="12" t="str">
        <f t="shared" si="281"/>
        <v/>
      </c>
      <c r="DL1024" s="184"/>
      <c r="DM1024" s="242" t="str">
        <f t="shared" si="282"/>
        <v/>
      </c>
      <c r="DN1024" s="250">
        <f t="shared" si="283"/>
        <v>1</v>
      </c>
      <c r="DO1024" s="250">
        <f t="shared" si="284"/>
        <v>1</v>
      </c>
      <c r="DP1024" s="250">
        <f t="shared" si="285"/>
        <v>1</v>
      </c>
    </row>
    <row r="1025" spans="3:120" ht="20.25" customHeight="1" x14ac:dyDescent="0.2">
      <c r="C1025" s="282"/>
      <c r="G1025" s="183"/>
      <c r="H1025" s="271"/>
      <c r="I1025" s="271"/>
      <c r="J1025" s="271"/>
      <c r="K1025" s="271"/>
      <c r="L1025" s="185"/>
      <c r="M1025" s="186"/>
      <c r="N1025" s="187"/>
      <c r="O1025" s="178"/>
      <c r="P1025" s="178"/>
      <c r="Q1025" s="178"/>
      <c r="R1025" s="178"/>
      <c r="S1025" s="178"/>
      <c r="T1025" s="178"/>
      <c r="U1025" s="178"/>
      <c r="V1025" s="178"/>
      <c r="W1025" s="178"/>
      <c r="X1025" s="178"/>
      <c r="Y1025" s="153"/>
      <c r="Z1025" s="153"/>
      <c r="AA1025" s="178"/>
      <c r="AB1025" s="178"/>
      <c r="AC1025" s="178"/>
      <c r="AD1025" s="178"/>
      <c r="AE1025" s="178"/>
      <c r="AF1025" s="178"/>
      <c r="AG1025" s="178"/>
      <c r="AH1025" s="178"/>
      <c r="AI1025" s="178"/>
      <c r="AJ1025" s="178"/>
      <c r="AK1025" s="153"/>
      <c r="AL1025" s="153"/>
      <c r="AM1025" s="178" t="str">
        <f t="shared" si="286"/>
        <v/>
      </c>
      <c r="AN1025" s="178" t="str">
        <f t="shared" si="287"/>
        <v/>
      </c>
      <c r="AO1025" s="214" t="str">
        <f t="shared" si="288"/>
        <v/>
      </c>
      <c r="AP1025" s="168"/>
      <c r="AQ1025" s="169"/>
      <c r="AR1025" s="167" t="str">
        <f t="shared" si="289"/>
        <v/>
      </c>
      <c r="AS1025" s="167" t="str">
        <f t="shared" si="290"/>
        <v/>
      </c>
      <c r="AT1025" s="167"/>
      <c r="AU1025" s="167"/>
      <c r="AV1025" s="167"/>
      <c r="AW1025" s="167"/>
      <c r="AX1025" s="167"/>
      <c r="AY1025" s="167"/>
      <c r="AZ1025" s="167"/>
      <c r="BA1025" s="167"/>
      <c r="BB1025" s="167"/>
      <c r="BC1025" s="167"/>
      <c r="BD1025" s="167"/>
      <c r="BE1025" s="167"/>
      <c r="BF1025" s="167"/>
      <c r="BG1025" s="167"/>
      <c r="BH1025" s="167"/>
      <c r="BI1025" s="167"/>
      <c r="BJ1025" s="167"/>
      <c r="BK1025" s="167"/>
      <c r="BL1025" s="167"/>
      <c r="BM1025" s="167"/>
      <c r="BN1025" s="167"/>
      <c r="BO1025" s="167"/>
      <c r="BP1025" s="167"/>
      <c r="BQ1025" s="167"/>
      <c r="BR1025" s="167"/>
      <c r="BS1025" s="167"/>
      <c r="BT1025" s="167"/>
      <c r="BU1025" s="167"/>
      <c r="BV1025" s="167"/>
      <c r="BW1025" s="167"/>
      <c r="BX1025" s="170"/>
      <c r="BY1025" s="170"/>
      <c r="BZ1025" s="170"/>
      <c r="CA1025" s="170"/>
      <c r="CB1025" s="170"/>
      <c r="CC1025" s="170"/>
      <c r="CD1025" s="170"/>
      <c r="CE1025" s="170"/>
      <c r="CF1025" s="170"/>
      <c r="CG1025" s="171">
        <f t="shared" si="291"/>
        <v>0</v>
      </c>
      <c r="CH1025" s="166"/>
      <c r="CI1025" s="283"/>
      <c r="CJ1025" s="172"/>
      <c r="CK1025" s="154"/>
      <c r="CL1025" s="154"/>
      <c r="CM1025" s="154"/>
      <c r="CN1025" s="154"/>
      <c r="CO1025" s="154"/>
      <c r="CP1025" s="273"/>
      <c r="CQ1025" s="250"/>
      <c r="CR1025" s="250"/>
      <c r="CS1025" s="250"/>
      <c r="CT1025" s="250"/>
      <c r="CU1025" s="250"/>
      <c r="CV1025" s="250"/>
      <c r="CW1025" s="250"/>
      <c r="CX1025" s="250"/>
      <c r="CY1025" s="250" t="str">
        <f t="shared" si="270"/>
        <v/>
      </c>
      <c r="CZ1025" s="178" t="str">
        <f t="shared" si="271"/>
        <v/>
      </c>
      <c r="DA1025" s="178" t="str">
        <f t="shared" si="272"/>
        <v/>
      </c>
      <c r="DB1025" s="243">
        <f t="shared" si="273"/>
        <v>0</v>
      </c>
      <c r="DC1025" s="12">
        <f t="shared" si="274"/>
        <v>0</v>
      </c>
      <c r="DD1025" s="271" t="str">
        <f t="shared" si="275"/>
        <v/>
      </c>
      <c r="DE1025" s="271" t="str">
        <f t="shared" si="276"/>
        <v/>
      </c>
      <c r="DF1025" s="167" t="str">
        <f t="shared" si="277"/>
        <v/>
      </c>
      <c r="DG1025" s="271" t="str">
        <f t="shared" si="278"/>
        <v/>
      </c>
      <c r="DH1025" s="243" t="str">
        <f t="shared" si="279"/>
        <v/>
      </c>
      <c r="DI1025" s="281" t="str">
        <f t="shared" si="280"/>
        <v/>
      </c>
      <c r="DJ1025" s="184"/>
      <c r="DK1025" s="12" t="str">
        <f t="shared" si="281"/>
        <v/>
      </c>
      <c r="DL1025" s="184"/>
      <c r="DM1025" s="242" t="str">
        <f t="shared" si="282"/>
        <v/>
      </c>
      <c r="DN1025" s="250">
        <f t="shared" si="283"/>
        <v>1</v>
      </c>
      <c r="DO1025" s="250">
        <f t="shared" si="284"/>
        <v>1</v>
      </c>
      <c r="DP1025" s="250">
        <f t="shared" si="285"/>
        <v>1</v>
      </c>
    </row>
    <row r="1026" spans="3:120" ht="20.25" customHeight="1" x14ac:dyDescent="0.2">
      <c r="C1026" s="282"/>
      <c r="G1026" s="183"/>
      <c r="H1026" s="271"/>
      <c r="I1026" s="271"/>
      <c r="J1026" s="271"/>
      <c r="K1026" s="271"/>
      <c r="L1026" s="185"/>
      <c r="M1026" s="186"/>
      <c r="N1026" s="187"/>
      <c r="O1026" s="178"/>
      <c r="P1026" s="178"/>
      <c r="Q1026" s="178"/>
      <c r="R1026" s="178"/>
      <c r="S1026" s="178"/>
      <c r="T1026" s="178"/>
      <c r="U1026" s="178"/>
      <c r="V1026" s="178"/>
      <c r="W1026" s="178"/>
      <c r="X1026" s="178"/>
      <c r="Y1026" s="153"/>
      <c r="Z1026" s="153"/>
      <c r="AA1026" s="178"/>
      <c r="AB1026" s="178"/>
      <c r="AC1026" s="178"/>
      <c r="AD1026" s="178"/>
      <c r="AE1026" s="178"/>
      <c r="AF1026" s="178"/>
      <c r="AG1026" s="178"/>
      <c r="AH1026" s="178"/>
      <c r="AI1026" s="178"/>
      <c r="AJ1026" s="178"/>
      <c r="AK1026" s="153"/>
      <c r="AL1026" s="153"/>
      <c r="AM1026" s="178" t="str">
        <f t="shared" si="286"/>
        <v/>
      </c>
      <c r="AN1026" s="178" t="str">
        <f t="shared" si="287"/>
        <v/>
      </c>
      <c r="AO1026" s="214" t="str">
        <f t="shared" si="288"/>
        <v/>
      </c>
      <c r="AP1026" s="168"/>
      <c r="AQ1026" s="169"/>
      <c r="AR1026" s="167" t="str">
        <f t="shared" si="289"/>
        <v/>
      </c>
      <c r="AS1026" s="167" t="str">
        <f t="shared" si="290"/>
        <v/>
      </c>
      <c r="AT1026" s="167"/>
      <c r="AU1026" s="167"/>
      <c r="AV1026" s="167"/>
      <c r="AW1026" s="167"/>
      <c r="AX1026" s="167"/>
      <c r="AY1026" s="167"/>
      <c r="AZ1026" s="167"/>
      <c r="BA1026" s="167"/>
      <c r="BB1026" s="167"/>
      <c r="BC1026" s="167"/>
      <c r="BD1026" s="167"/>
      <c r="BE1026" s="167"/>
      <c r="BF1026" s="167"/>
      <c r="BG1026" s="167"/>
      <c r="BH1026" s="167"/>
      <c r="BI1026" s="167"/>
      <c r="BJ1026" s="167"/>
      <c r="BK1026" s="167"/>
      <c r="BL1026" s="167"/>
      <c r="BM1026" s="167"/>
      <c r="BN1026" s="167"/>
      <c r="BO1026" s="167"/>
      <c r="BP1026" s="167"/>
      <c r="BQ1026" s="167"/>
      <c r="BR1026" s="167"/>
      <c r="BS1026" s="167"/>
      <c r="BT1026" s="167"/>
      <c r="BU1026" s="167"/>
      <c r="BV1026" s="167"/>
      <c r="BW1026" s="167"/>
      <c r="BX1026" s="170"/>
      <c r="BY1026" s="170"/>
      <c r="BZ1026" s="170"/>
      <c r="CA1026" s="170"/>
      <c r="CB1026" s="170"/>
      <c r="CC1026" s="170"/>
      <c r="CD1026" s="170"/>
      <c r="CE1026" s="170"/>
      <c r="CF1026" s="170"/>
      <c r="CG1026" s="171">
        <f t="shared" si="291"/>
        <v>0</v>
      </c>
      <c r="CH1026" s="166"/>
      <c r="CI1026" s="283"/>
      <c r="CJ1026" s="172"/>
      <c r="CK1026" s="154"/>
      <c r="CL1026" s="154"/>
      <c r="CM1026" s="154"/>
      <c r="CN1026" s="154"/>
      <c r="CO1026" s="154"/>
      <c r="CP1026" s="273"/>
      <c r="CQ1026" s="250"/>
      <c r="CR1026" s="250"/>
      <c r="CS1026" s="250"/>
      <c r="CT1026" s="250"/>
      <c r="CU1026" s="250"/>
      <c r="CV1026" s="250"/>
      <c r="CW1026" s="250"/>
      <c r="CX1026" s="250"/>
      <c r="CY1026" s="250" t="str">
        <f t="shared" si="270"/>
        <v/>
      </c>
      <c r="CZ1026" s="178" t="str">
        <f t="shared" si="271"/>
        <v/>
      </c>
      <c r="DA1026" s="178" t="str">
        <f t="shared" si="272"/>
        <v/>
      </c>
      <c r="DB1026" s="243">
        <f t="shared" si="273"/>
        <v>0</v>
      </c>
      <c r="DC1026" s="12">
        <f t="shared" si="274"/>
        <v>0</v>
      </c>
      <c r="DD1026" s="271" t="str">
        <f t="shared" si="275"/>
        <v/>
      </c>
      <c r="DE1026" s="271" t="str">
        <f t="shared" si="276"/>
        <v/>
      </c>
      <c r="DF1026" s="167" t="str">
        <f t="shared" si="277"/>
        <v/>
      </c>
      <c r="DG1026" s="271" t="str">
        <f t="shared" si="278"/>
        <v/>
      </c>
      <c r="DH1026" s="243" t="str">
        <f t="shared" si="279"/>
        <v/>
      </c>
      <c r="DI1026" s="281" t="str">
        <f t="shared" si="280"/>
        <v/>
      </c>
      <c r="DJ1026" s="184"/>
      <c r="DK1026" s="12" t="str">
        <f t="shared" si="281"/>
        <v/>
      </c>
      <c r="DL1026" s="184"/>
      <c r="DM1026" s="242" t="str">
        <f t="shared" si="282"/>
        <v/>
      </c>
      <c r="DN1026" s="250">
        <f t="shared" si="283"/>
        <v>1</v>
      </c>
      <c r="DO1026" s="250">
        <f t="shared" si="284"/>
        <v>1</v>
      </c>
      <c r="DP1026" s="250">
        <f t="shared" si="285"/>
        <v>1</v>
      </c>
    </row>
    <row r="1027" spans="3:120" ht="20.25" customHeight="1" x14ac:dyDescent="0.2">
      <c r="C1027" s="282"/>
      <c r="G1027" s="183"/>
      <c r="H1027" s="271"/>
      <c r="I1027" s="271"/>
      <c r="J1027" s="271"/>
      <c r="K1027" s="271"/>
      <c r="L1027" s="185"/>
      <c r="M1027" s="186"/>
      <c r="N1027" s="187"/>
      <c r="O1027" s="178"/>
      <c r="P1027" s="178"/>
      <c r="Q1027" s="178"/>
      <c r="R1027" s="178"/>
      <c r="S1027" s="178"/>
      <c r="T1027" s="178"/>
      <c r="U1027" s="178"/>
      <c r="V1027" s="178"/>
      <c r="W1027" s="178"/>
      <c r="X1027" s="178"/>
      <c r="Y1027" s="153"/>
      <c r="Z1027" s="153"/>
      <c r="AA1027" s="178"/>
      <c r="AB1027" s="178"/>
      <c r="AC1027" s="178"/>
      <c r="AD1027" s="178"/>
      <c r="AE1027" s="178"/>
      <c r="AF1027" s="178"/>
      <c r="AG1027" s="178"/>
      <c r="AH1027" s="178"/>
      <c r="AI1027" s="178"/>
      <c r="AJ1027" s="178"/>
      <c r="AK1027" s="153"/>
      <c r="AL1027" s="153"/>
      <c r="AM1027" s="178" t="str">
        <f t="shared" si="286"/>
        <v/>
      </c>
      <c r="AN1027" s="178" t="str">
        <f t="shared" si="287"/>
        <v/>
      </c>
      <c r="AO1027" s="214" t="str">
        <f t="shared" si="288"/>
        <v/>
      </c>
      <c r="AP1027" s="168"/>
      <c r="AQ1027" s="169"/>
      <c r="AR1027" s="167" t="str">
        <f t="shared" si="289"/>
        <v/>
      </c>
      <c r="AS1027" s="167" t="str">
        <f t="shared" si="290"/>
        <v/>
      </c>
      <c r="AT1027" s="167"/>
      <c r="AU1027" s="167"/>
      <c r="AV1027" s="167"/>
      <c r="AW1027" s="167"/>
      <c r="AX1027" s="167"/>
      <c r="AY1027" s="167"/>
      <c r="AZ1027" s="167"/>
      <c r="BA1027" s="167"/>
      <c r="BB1027" s="167"/>
      <c r="BC1027" s="167"/>
      <c r="BD1027" s="167"/>
      <c r="BE1027" s="167"/>
      <c r="BF1027" s="167"/>
      <c r="BG1027" s="167"/>
      <c r="BH1027" s="167"/>
      <c r="BI1027" s="167"/>
      <c r="BJ1027" s="167"/>
      <c r="BK1027" s="167"/>
      <c r="BL1027" s="167"/>
      <c r="BM1027" s="167"/>
      <c r="BN1027" s="167"/>
      <c r="BO1027" s="167"/>
      <c r="BP1027" s="167"/>
      <c r="BQ1027" s="167"/>
      <c r="BR1027" s="167"/>
      <c r="BS1027" s="167"/>
      <c r="BT1027" s="167"/>
      <c r="BU1027" s="167"/>
      <c r="BV1027" s="167"/>
      <c r="BW1027" s="167"/>
      <c r="BX1027" s="170"/>
      <c r="BY1027" s="170"/>
      <c r="BZ1027" s="170"/>
      <c r="CA1027" s="170"/>
      <c r="CB1027" s="170"/>
      <c r="CC1027" s="170"/>
      <c r="CD1027" s="170"/>
      <c r="CE1027" s="170"/>
      <c r="CF1027" s="170"/>
      <c r="CG1027" s="171">
        <f t="shared" si="291"/>
        <v>0</v>
      </c>
      <c r="CH1027" s="166"/>
      <c r="CI1027" s="283"/>
      <c r="CJ1027" s="172"/>
      <c r="CK1027" s="154"/>
      <c r="CL1027" s="154"/>
      <c r="CM1027" s="154"/>
      <c r="CN1027" s="154"/>
      <c r="CO1027" s="154"/>
      <c r="CP1027" s="273"/>
      <c r="CQ1027" s="250"/>
      <c r="CR1027" s="250"/>
      <c r="CS1027" s="250"/>
      <c r="CT1027" s="250"/>
      <c r="CU1027" s="250"/>
      <c r="CV1027" s="250"/>
      <c r="CW1027" s="250"/>
      <c r="CX1027" s="250"/>
      <c r="CY1027" s="250" t="str">
        <f t="shared" si="270"/>
        <v/>
      </c>
      <c r="CZ1027" s="178" t="str">
        <f t="shared" si="271"/>
        <v/>
      </c>
      <c r="DA1027" s="178" t="str">
        <f t="shared" si="272"/>
        <v/>
      </c>
      <c r="DB1027" s="243">
        <f t="shared" si="273"/>
        <v>0</v>
      </c>
      <c r="DC1027" s="12">
        <f t="shared" si="274"/>
        <v>0</v>
      </c>
      <c r="DD1027" s="271" t="str">
        <f t="shared" si="275"/>
        <v/>
      </c>
      <c r="DE1027" s="271" t="str">
        <f t="shared" si="276"/>
        <v/>
      </c>
      <c r="DF1027" s="167" t="str">
        <f t="shared" si="277"/>
        <v/>
      </c>
      <c r="DG1027" s="271" t="str">
        <f t="shared" si="278"/>
        <v/>
      </c>
      <c r="DH1027" s="243" t="str">
        <f t="shared" si="279"/>
        <v/>
      </c>
      <c r="DI1027" s="281" t="str">
        <f t="shared" si="280"/>
        <v/>
      </c>
      <c r="DJ1027" s="184"/>
      <c r="DK1027" s="12" t="str">
        <f t="shared" si="281"/>
        <v/>
      </c>
      <c r="DL1027" s="184"/>
      <c r="DM1027" s="242" t="str">
        <f t="shared" si="282"/>
        <v/>
      </c>
      <c r="DN1027" s="250">
        <f t="shared" si="283"/>
        <v>1</v>
      </c>
      <c r="DO1027" s="250">
        <f t="shared" si="284"/>
        <v>1</v>
      </c>
      <c r="DP1027" s="250">
        <f t="shared" si="285"/>
        <v>1</v>
      </c>
    </row>
    <row r="1028" spans="3:120" ht="20.25" customHeight="1" x14ac:dyDescent="0.2">
      <c r="C1028" s="282"/>
      <c r="G1028" s="183"/>
      <c r="H1028" s="271"/>
      <c r="I1028" s="271"/>
      <c r="J1028" s="271"/>
      <c r="K1028" s="271"/>
      <c r="L1028" s="185"/>
      <c r="M1028" s="186"/>
      <c r="N1028" s="187"/>
      <c r="O1028" s="178"/>
      <c r="P1028" s="178"/>
      <c r="Q1028" s="178"/>
      <c r="R1028" s="178"/>
      <c r="S1028" s="178"/>
      <c r="T1028" s="178"/>
      <c r="U1028" s="178"/>
      <c r="V1028" s="178"/>
      <c r="W1028" s="178"/>
      <c r="X1028" s="178"/>
      <c r="Y1028" s="153"/>
      <c r="Z1028" s="153"/>
      <c r="AA1028" s="178"/>
      <c r="AB1028" s="178"/>
      <c r="AC1028" s="178"/>
      <c r="AD1028" s="178"/>
      <c r="AE1028" s="178"/>
      <c r="AF1028" s="178"/>
      <c r="AG1028" s="178"/>
      <c r="AH1028" s="178"/>
      <c r="AI1028" s="178"/>
      <c r="AJ1028" s="178"/>
      <c r="AK1028" s="153"/>
      <c r="AL1028" s="153"/>
      <c r="AM1028" s="178" t="str">
        <f t="shared" si="286"/>
        <v/>
      </c>
      <c r="AN1028" s="178" t="str">
        <f t="shared" si="287"/>
        <v/>
      </c>
      <c r="AO1028" s="214" t="str">
        <f t="shared" si="288"/>
        <v/>
      </c>
      <c r="AP1028" s="168"/>
      <c r="AQ1028" s="169"/>
      <c r="AR1028" s="167" t="str">
        <f t="shared" si="289"/>
        <v/>
      </c>
      <c r="AS1028" s="167" t="str">
        <f t="shared" si="290"/>
        <v/>
      </c>
      <c r="AT1028" s="167"/>
      <c r="AU1028" s="167"/>
      <c r="AV1028" s="167"/>
      <c r="AW1028" s="167"/>
      <c r="AX1028" s="167"/>
      <c r="AY1028" s="167"/>
      <c r="AZ1028" s="167"/>
      <c r="BA1028" s="167"/>
      <c r="BB1028" s="167"/>
      <c r="BC1028" s="167"/>
      <c r="BD1028" s="167"/>
      <c r="BE1028" s="167"/>
      <c r="BF1028" s="167"/>
      <c r="BG1028" s="167"/>
      <c r="BH1028" s="167"/>
      <c r="BI1028" s="167"/>
      <c r="BJ1028" s="167"/>
      <c r="BK1028" s="167"/>
      <c r="BL1028" s="167"/>
      <c r="BM1028" s="167"/>
      <c r="BN1028" s="167"/>
      <c r="BO1028" s="167"/>
      <c r="BP1028" s="167"/>
      <c r="BQ1028" s="167"/>
      <c r="BR1028" s="167"/>
      <c r="BS1028" s="167"/>
      <c r="BT1028" s="167"/>
      <c r="BU1028" s="167"/>
      <c r="BV1028" s="167"/>
      <c r="BW1028" s="167"/>
      <c r="BX1028" s="170"/>
      <c r="BY1028" s="170"/>
      <c r="BZ1028" s="170"/>
      <c r="CA1028" s="170"/>
      <c r="CB1028" s="170"/>
      <c r="CC1028" s="170"/>
      <c r="CD1028" s="170"/>
      <c r="CE1028" s="170"/>
      <c r="CF1028" s="170"/>
      <c r="CG1028" s="171">
        <f t="shared" si="291"/>
        <v>0</v>
      </c>
      <c r="CH1028" s="166"/>
      <c r="CI1028" s="283"/>
      <c r="CJ1028" s="172"/>
      <c r="CK1028" s="154"/>
      <c r="CL1028" s="154"/>
      <c r="CM1028" s="154"/>
      <c r="CN1028" s="154"/>
      <c r="CO1028" s="154"/>
      <c r="CP1028" s="273"/>
      <c r="CQ1028" s="250"/>
      <c r="CR1028" s="250"/>
      <c r="CS1028" s="250"/>
      <c r="CT1028" s="250"/>
      <c r="CU1028" s="250"/>
      <c r="CV1028" s="250"/>
      <c r="CW1028" s="250"/>
      <c r="CX1028" s="250"/>
      <c r="CY1028" s="250" t="str">
        <f t="shared" ref="CY1028:CY1091" si="292">IFERROR(ROUND(STDEV(AN1028,L1028),1),"")</f>
        <v/>
      </c>
      <c r="CZ1028" s="178" t="str">
        <f t="shared" ref="CZ1028:CZ1091" si="293">IFERROR(ROUND(AVERAGE(O1028:S1028,AA1028:AE1028),0),"")</f>
        <v/>
      </c>
      <c r="DA1028" s="178" t="str">
        <f t="shared" ref="DA1028:DA1091" si="294">IFERROR(AVERAGE(T1028:X1028,AF1028:AJ1028),"")</f>
        <v/>
      </c>
      <c r="DB1028" s="243">
        <f t="shared" ref="DB1028:DB1091" si="295">AV1028+BK1028</f>
        <v>0</v>
      </c>
      <c r="DC1028" s="12">
        <f t="shared" ref="DC1028:DC1091" si="296">SUM(BL1028:BT1028,AW1028:BE1028)</f>
        <v>0</v>
      </c>
      <c r="DD1028" s="271" t="str">
        <f t="shared" ref="DD1028:DD1091" si="297">IFERROR(ROUND(DC1028/K1028,0),"")</f>
        <v/>
      </c>
      <c r="DE1028" s="271" t="str">
        <f t="shared" ref="DE1028:DE1091" si="298">IFERROR(ROUND(AVERAGE(Y1028:Z1028,AK1028:AL1028),0),"")</f>
        <v/>
      </c>
      <c r="DF1028" s="167" t="str">
        <f t="shared" ref="DF1028:DF1091" si="299">IFERROR(ROUND((3600/DE1028*J1028),0),"")</f>
        <v/>
      </c>
      <c r="DG1028" s="271" t="str">
        <f t="shared" ref="DG1028:DG1091" si="300">IFERROR(ROUND(DD1028/DF1028,1),"")</f>
        <v/>
      </c>
      <c r="DH1028" s="243" t="str">
        <f t="shared" ref="DH1028:DH1091" si="301">IFERROR(DB1028+DD1028,"")</f>
        <v/>
      </c>
      <c r="DI1028" s="281" t="str">
        <f t="shared" ref="DI1028:DI1091" si="302">IFERROR(DD1028/DH1028,"")</f>
        <v/>
      </c>
      <c r="DJ1028" s="184"/>
      <c r="DK1028" s="12" t="str">
        <f t="shared" ref="DK1028:DK1091" si="303">IFERROR(DF1028-AP1028,"")</f>
        <v/>
      </c>
      <c r="DL1028" s="184"/>
      <c r="DM1028" s="242" t="str">
        <f t="shared" ref="DM1028:DM1091" si="304">IFERROR(DA1028-L1028,"")</f>
        <v/>
      </c>
      <c r="DN1028" s="250">
        <f t="shared" ref="DN1028:DN1091" si="305">IF(DE1028&gt;AQ1028,0,1)</f>
        <v>1</v>
      </c>
      <c r="DO1028" s="250">
        <f t="shared" ref="DO1028:DO1091" si="306">IF(DA1028&lt;M1028,0,1)</f>
        <v>1</v>
      </c>
      <c r="DP1028" s="250">
        <f t="shared" ref="DP1028:DP1091" si="307">IF(DA1028&gt;N1028,0,1)</f>
        <v>1</v>
      </c>
    </row>
    <row r="1029" spans="3:120" ht="20.25" customHeight="1" x14ac:dyDescent="0.2">
      <c r="C1029" s="282"/>
      <c r="G1029" s="183"/>
      <c r="H1029" s="271"/>
      <c r="I1029" s="271"/>
      <c r="J1029" s="271"/>
      <c r="K1029" s="271"/>
      <c r="L1029" s="185"/>
      <c r="M1029" s="186"/>
      <c r="N1029" s="187"/>
      <c r="O1029" s="178"/>
      <c r="P1029" s="178"/>
      <c r="Q1029" s="178"/>
      <c r="R1029" s="178"/>
      <c r="S1029" s="178"/>
      <c r="T1029" s="178"/>
      <c r="U1029" s="178"/>
      <c r="V1029" s="178"/>
      <c r="W1029" s="178"/>
      <c r="X1029" s="178"/>
      <c r="Y1029" s="153"/>
      <c r="Z1029" s="153"/>
      <c r="AA1029" s="178"/>
      <c r="AB1029" s="178"/>
      <c r="AC1029" s="178"/>
      <c r="AD1029" s="178"/>
      <c r="AE1029" s="178"/>
      <c r="AF1029" s="178"/>
      <c r="AG1029" s="178"/>
      <c r="AH1029" s="178"/>
      <c r="AI1029" s="178"/>
      <c r="AJ1029" s="178"/>
      <c r="AK1029" s="153"/>
      <c r="AL1029" s="153"/>
      <c r="AM1029" s="178" t="str">
        <f t="shared" si="286"/>
        <v/>
      </c>
      <c r="AN1029" s="178" t="str">
        <f t="shared" si="287"/>
        <v/>
      </c>
      <c r="AO1029" s="214" t="str">
        <f t="shared" si="288"/>
        <v/>
      </c>
      <c r="AP1029" s="168"/>
      <c r="AQ1029" s="169"/>
      <c r="AR1029" s="167" t="str">
        <f t="shared" si="289"/>
        <v/>
      </c>
      <c r="AS1029" s="167" t="str">
        <f t="shared" si="290"/>
        <v/>
      </c>
      <c r="AT1029" s="167"/>
      <c r="AU1029" s="167"/>
      <c r="AV1029" s="167"/>
      <c r="AW1029" s="167"/>
      <c r="AX1029" s="167"/>
      <c r="AY1029" s="167"/>
      <c r="AZ1029" s="167"/>
      <c r="BA1029" s="167"/>
      <c r="BB1029" s="167"/>
      <c r="BC1029" s="167"/>
      <c r="BD1029" s="167"/>
      <c r="BE1029" s="167"/>
      <c r="BF1029" s="167"/>
      <c r="BG1029" s="167"/>
      <c r="BH1029" s="167"/>
      <c r="BI1029" s="167"/>
      <c r="BJ1029" s="167"/>
      <c r="BK1029" s="167"/>
      <c r="BL1029" s="167"/>
      <c r="BM1029" s="167"/>
      <c r="BN1029" s="167"/>
      <c r="BO1029" s="167"/>
      <c r="BP1029" s="167"/>
      <c r="BQ1029" s="167"/>
      <c r="BR1029" s="167"/>
      <c r="BS1029" s="167"/>
      <c r="BT1029" s="167"/>
      <c r="BU1029" s="167"/>
      <c r="BV1029" s="167"/>
      <c r="BW1029" s="167"/>
      <c r="BX1029" s="170"/>
      <c r="BY1029" s="170"/>
      <c r="BZ1029" s="170"/>
      <c r="CA1029" s="170"/>
      <c r="CB1029" s="170"/>
      <c r="CC1029" s="170"/>
      <c r="CD1029" s="170"/>
      <c r="CE1029" s="170"/>
      <c r="CF1029" s="170"/>
      <c r="CG1029" s="171">
        <f t="shared" si="291"/>
        <v>0</v>
      </c>
      <c r="CH1029" s="166"/>
      <c r="CI1029" s="283"/>
      <c r="CJ1029" s="172"/>
      <c r="CK1029" s="154"/>
      <c r="CL1029" s="154"/>
      <c r="CM1029" s="154"/>
      <c r="CN1029" s="154"/>
      <c r="CO1029" s="154"/>
      <c r="CP1029" s="273"/>
      <c r="CQ1029" s="250"/>
      <c r="CR1029" s="250"/>
      <c r="CS1029" s="250"/>
      <c r="CT1029" s="250"/>
      <c r="CU1029" s="250"/>
      <c r="CV1029" s="250"/>
      <c r="CW1029" s="250"/>
      <c r="CX1029" s="250"/>
      <c r="CY1029" s="250" t="str">
        <f t="shared" si="292"/>
        <v/>
      </c>
      <c r="CZ1029" s="178" t="str">
        <f t="shared" si="293"/>
        <v/>
      </c>
      <c r="DA1029" s="178" t="str">
        <f t="shared" si="294"/>
        <v/>
      </c>
      <c r="DB1029" s="243">
        <f t="shared" si="295"/>
        <v>0</v>
      </c>
      <c r="DC1029" s="12">
        <f t="shared" si="296"/>
        <v>0</v>
      </c>
      <c r="DD1029" s="271" t="str">
        <f t="shared" si="297"/>
        <v/>
      </c>
      <c r="DE1029" s="271" t="str">
        <f t="shared" si="298"/>
        <v/>
      </c>
      <c r="DF1029" s="167" t="str">
        <f t="shared" si="299"/>
        <v/>
      </c>
      <c r="DG1029" s="271" t="str">
        <f t="shared" si="300"/>
        <v/>
      </c>
      <c r="DH1029" s="243" t="str">
        <f t="shared" si="301"/>
        <v/>
      </c>
      <c r="DI1029" s="281" t="str">
        <f t="shared" si="302"/>
        <v/>
      </c>
      <c r="DJ1029" s="184"/>
      <c r="DK1029" s="12" t="str">
        <f t="shared" si="303"/>
        <v/>
      </c>
      <c r="DL1029" s="184"/>
      <c r="DM1029" s="242" t="str">
        <f t="shared" si="304"/>
        <v/>
      </c>
      <c r="DN1029" s="250">
        <f t="shared" si="305"/>
        <v>1</v>
      </c>
      <c r="DO1029" s="250">
        <f t="shared" si="306"/>
        <v>1</v>
      </c>
      <c r="DP1029" s="250">
        <f t="shared" si="307"/>
        <v>1</v>
      </c>
    </row>
    <row r="1030" spans="3:120" ht="20.25" customHeight="1" x14ac:dyDescent="0.2">
      <c r="C1030" s="282"/>
      <c r="G1030" s="183"/>
      <c r="H1030" s="271"/>
      <c r="I1030" s="271"/>
      <c r="J1030" s="271"/>
      <c r="K1030" s="271"/>
      <c r="L1030" s="185"/>
      <c r="M1030" s="186"/>
      <c r="N1030" s="187"/>
      <c r="O1030" s="178"/>
      <c r="P1030" s="178"/>
      <c r="Q1030" s="178"/>
      <c r="R1030" s="178"/>
      <c r="S1030" s="178"/>
      <c r="T1030" s="178"/>
      <c r="U1030" s="178"/>
      <c r="V1030" s="178"/>
      <c r="W1030" s="178"/>
      <c r="X1030" s="178"/>
      <c r="Y1030" s="153"/>
      <c r="Z1030" s="153"/>
      <c r="AA1030" s="178"/>
      <c r="AB1030" s="178"/>
      <c r="AC1030" s="178"/>
      <c r="AD1030" s="178"/>
      <c r="AE1030" s="178"/>
      <c r="AF1030" s="178"/>
      <c r="AG1030" s="178"/>
      <c r="AH1030" s="178"/>
      <c r="AI1030" s="178"/>
      <c r="AJ1030" s="178"/>
      <c r="AK1030" s="153"/>
      <c r="AL1030" s="153"/>
      <c r="AM1030" s="178" t="str">
        <f t="shared" si="286"/>
        <v/>
      </c>
      <c r="AN1030" s="178" t="str">
        <f t="shared" si="287"/>
        <v/>
      </c>
      <c r="AO1030" s="214" t="str">
        <f t="shared" si="288"/>
        <v/>
      </c>
      <c r="AP1030" s="168"/>
      <c r="AQ1030" s="169"/>
      <c r="AR1030" s="167" t="str">
        <f t="shared" si="289"/>
        <v/>
      </c>
      <c r="AS1030" s="167" t="str">
        <f t="shared" si="290"/>
        <v/>
      </c>
      <c r="AT1030" s="167"/>
      <c r="AU1030" s="167"/>
      <c r="AV1030" s="167"/>
      <c r="AW1030" s="167"/>
      <c r="AX1030" s="167"/>
      <c r="AY1030" s="167"/>
      <c r="AZ1030" s="167"/>
      <c r="BA1030" s="167"/>
      <c r="BB1030" s="167"/>
      <c r="BC1030" s="167"/>
      <c r="BD1030" s="167"/>
      <c r="BE1030" s="167"/>
      <c r="BF1030" s="167"/>
      <c r="BG1030" s="167"/>
      <c r="BH1030" s="167"/>
      <c r="BI1030" s="167"/>
      <c r="BJ1030" s="167"/>
      <c r="BK1030" s="167"/>
      <c r="BL1030" s="167"/>
      <c r="BM1030" s="167"/>
      <c r="BN1030" s="167"/>
      <c r="BO1030" s="167"/>
      <c r="BP1030" s="167"/>
      <c r="BQ1030" s="167"/>
      <c r="BR1030" s="167"/>
      <c r="BS1030" s="167"/>
      <c r="BT1030" s="167"/>
      <c r="BU1030" s="167"/>
      <c r="BV1030" s="167"/>
      <c r="BW1030" s="167"/>
      <c r="BX1030" s="170"/>
      <c r="BY1030" s="170"/>
      <c r="BZ1030" s="170"/>
      <c r="CA1030" s="170"/>
      <c r="CB1030" s="170"/>
      <c r="CC1030" s="170"/>
      <c r="CD1030" s="170"/>
      <c r="CE1030" s="170"/>
      <c r="CF1030" s="170"/>
      <c r="CG1030" s="171">
        <f t="shared" si="291"/>
        <v>0</v>
      </c>
      <c r="CH1030" s="166"/>
      <c r="CI1030" s="283"/>
      <c r="CJ1030" s="172"/>
      <c r="CK1030" s="154"/>
      <c r="CL1030" s="154"/>
      <c r="CM1030" s="154"/>
      <c r="CN1030" s="154"/>
      <c r="CO1030" s="154"/>
      <c r="CP1030" s="273"/>
      <c r="CQ1030" s="250"/>
      <c r="CR1030" s="250"/>
      <c r="CS1030" s="250"/>
      <c r="CT1030" s="250"/>
      <c r="CU1030" s="250"/>
      <c r="CV1030" s="250"/>
      <c r="CW1030" s="250"/>
      <c r="CX1030" s="250"/>
      <c r="CY1030" s="250" t="str">
        <f t="shared" si="292"/>
        <v/>
      </c>
      <c r="CZ1030" s="178" t="str">
        <f t="shared" si="293"/>
        <v/>
      </c>
      <c r="DA1030" s="178" t="str">
        <f t="shared" si="294"/>
        <v/>
      </c>
      <c r="DB1030" s="243">
        <f t="shared" si="295"/>
        <v>0</v>
      </c>
      <c r="DC1030" s="12">
        <f t="shared" si="296"/>
        <v>0</v>
      </c>
      <c r="DD1030" s="271" t="str">
        <f t="shared" si="297"/>
        <v/>
      </c>
      <c r="DE1030" s="271" t="str">
        <f t="shared" si="298"/>
        <v/>
      </c>
      <c r="DF1030" s="167" t="str">
        <f t="shared" si="299"/>
        <v/>
      </c>
      <c r="DG1030" s="271" t="str">
        <f t="shared" si="300"/>
        <v/>
      </c>
      <c r="DH1030" s="243" t="str">
        <f t="shared" si="301"/>
        <v/>
      </c>
      <c r="DI1030" s="281" t="str">
        <f t="shared" si="302"/>
        <v/>
      </c>
      <c r="DJ1030" s="184"/>
      <c r="DK1030" s="12" t="str">
        <f t="shared" si="303"/>
        <v/>
      </c>
      <c r="DL1030" s="184"/>
      <c r="DM1030" s="242" t="str">
        <f t="shared" si="304"/>
        <v/>
      </c>
      <c r="DN1030" s="250">
        <f t="shared" si="305"/>
        <v>1</v>
      </c>
      <c r="DO1030" s="250">
        <f t="shared" si="306"/>
        <v>1</v>
      </c>
      <c r="DP1030" s="250">
        <f t="shared" si="307"/>
        <v>1</v>
      </c>
    </row>
    <row r="1031" spans="3:120" ht="20.25" customHeight="1" x14ac:dyDescent="0.2">
      <c r="C1031" s="282"/>
      <c r="G1031" s="183"/>
      <c r="H1031" s="271"/>
      <c r="I1031" s="271"/>
      <c r="J1031" s="271"/>
      <c r="K1031" s="271"/>
      <c r="L1031" s="185"/>
      <c r="M1031" s="186"/>
      <c r="N1031" s="187"/>
      <c r="O1031" s="178"/>
      <c r="P1031" s="178"/>
      <c r="Q1031" s="178"/>
      <c r="R1031" s="178"/>
      <c r="S1031" s="178"/>
      <c r="T1031" s="178"/>
      <c r="U1031" s="178"/>
      <c r="V1031" s="178"/>
      <c r="W1031" s="178"/>
      <c r="X1031" s="178"/>
      <c r="Y1031" s="153"/>
      <c r="Z1031" s="153"/>
      <c r="AA1031" s="178"/>
      <c r="AB1031" s="178"/>
      <c r="AC1031" s="178"/>
      <c r="AD1031" s="178"/>
      <c r="AE1031" s="178"/>
      <c r="AF1031" s="178"/>
      <c r="AG1031" s="178"/>
      <c r="AH1031" s="178"/>
      <c r="AI1031" s="178"/>
      <c r="AJ1031" s="178"/>
      <c r="AK1031" s="153"/>
      <c r="AL1031" s="153"/>
      <c r="AM1031" s="178" t="str">
        <f t="shared" si="286"/>
        <v/>
      </c>
      <c r="AN1031" s="178" t="str">
        <f t="shared" si="287"/>
        <v/>
      </c>
      <c r="AO1031" s="214" t="str">
        <f t="shared" si="288"/>
        <v/>
      </c>
      <c r="AP1031" s="168"/>
      <c r="AQ1031" s="169"/>
      <c r="AR1031" s="167" t="str">
        <f t="shared" si="289"/>
        <v/>
      </c>
      <c r="AS1031" s="167" t="str">
        <f t="shared" si="290"/>
        <v/>
      </c>
      <c r="AT1031" s="167"/>
      <c r="AU1031" s="167"/>
      <c r="AV1031" s="167"/>
      <c r="AW1031" s="167"/>
      <c r="AX1031" s="167"/>
      <c r="AY1031" s="167"/>
      <c r="AZ1031" s="167"/>
      <c r="BA1031" s="167"/>
      <c r="BB1031" s="167"/>
      <c r="BC1031" s="167"/>
      <c r="BD1031" s="167"/>
      <c r="BE1031" s="167"/>
      <c r="BF1031" s="167"/>
      <c r="BG1031" s="167"/>
      <c r="BH1031" s="167"/>
      <c r="BI1031" s="167"/>
      <c r="BJ1031" s="167"/>
      <c r="BK1031" s="167"/>
      <c r="BL1031" s="167"/>
      <c r="BM1031" s="167"/>
      <c r="BN1031" s="167"/>
      <c r="BO1031" s="167"/>
      <c r="BP1031" s="167"/>
      <c r="BQ1031" s="167"/>
      <c r="BR1031" s="167"/>
      <c r="BS1031" s="167"/>
      <c r="BT1031" s="167"/>
      <c r="BU1031" s="167"/>
      <c r="BV1031" s="167"/>
      <c r="BW1031" s="167"/>
      <c r="BX1031" s="170"/>
      <c r="BY1031" s="170"/>
      <c r="BZ1031" s="170"/>
      <c r="CA1031" s="170"/>
      <c r="CB1031" s="170"/>
      <c r="CC1031" s="170"/>
      <c r="CD1031" s="170"/>
      <c r="CE1031" s="170"/>
      <c r="CF1031" s="170"/>
      <c r="CG1031" s="171">
        <f t="shared" si="291"/>
        <v>0</v>
      </c>
      <c r="CH1031" s="166"/>
      <c r="CI1031" s="283"/>
      <c r="CJ1031" s="172"/>
      <c r="CK1031" s="154"/>
      <c r="CL1031" s="154"/>
      <c r="CM1031" s="154"/>
      <c r="CN1031" s="154"/>
      <c r="CO1031" s="154"/>
      <c r="CP1031" s="273"/>
      <c r="CQ1031" s="250"/>
      <c r="CR1031" s="250"/>
      <c r="CS1031" s="250"/>
      <c r="CT1031" s="250"/>
      <c r="CU1031" s="250"/>
      <c r="CV1031" s="250"/>
      <c r="CW1031" s="250"/>
      <c r="CX1031" s="250"/>
      <c r="CY1031" s="250" t="str">
        <f t="shared" si="292"/>
        <v/>
      </c>
      <c r="CZ1031" s="178" t="str">
        <f t="shared" si="293"/>
        <v/>
      </c>
      <c r="DA1031" s="178" t="str">
        <f t="shared" si="294"/>
        <v/>
      </c>
      <c r="DB1031" s="243">
        <f t="shared" si="295"/>
        <v>0</v>
      </c>
      <c r="DC1031" s="12">
        <f t="shared" si="296"/>
        <v>0</v>
      </c>
      <c r="DD1031" s="271" t="str">
        <f t="shared" si="297"/>
        <v/>
      </c>
      <c r="DE1031" s="271" t="str">
        <f t="shared" si="298"/>
        <v/>
      </c>
      <c r="DF1031" s="167" t="str">
        <f t="shared" si="299"/>
        <v/>
      </c>
      <c r="DG1031" s="271" t="str">
        <f t="shared" si="300"/>
        <v/>
      </c>
      <c r="DH1031" s="243" t="str">
        <f t="shared" si="301"/>
        <v/>
      </c>
      <c r="DI1031" s="281" t="str">
        <f t="shared" si="302"/>
        <v/>
      </c>
      <c r="DJ1031" s="184"/>
      <c r="DK1031" s="12" t="str">
        <f t="shared" si="303"/>
        <v/>
      </c>
      <c r="DL1031" s="184"/>
      <c r="DM1031" s="242" t="str">
        <f t="shared" si="304"/>
        <v/>
      </c>
      <c r="DN1031" s="250">
        <f t="shared" si="305"/>
        <v>1</v>
      </c>
      <c r="DO1031" s="250">
        <f t="shared" si="306"/>
        <v>1</v>
      </c>
      <c r="DP1031" s="250">
        <f t="shared" si="307"/>
        <v>1</v>
      </c>
    </row>
    <row r="1032" spans="3:120" ht="20.25" customHeight="1" x14ac:dyDescent="0.2">
      <c r="C1032" s="282"/>
      <c r="G1032" s="183"/>
      <c r="H1032" s="271"/>
      <c r="I1032" s="271"/>
      <c r="J1032" s="271"/>
      <c r="K1032" s="271"/>
      <c r="L1032" s="185"/>
      <c r="M1032" s="186"/>
      <c r="N1032" s="187"/>
      <c r="O1032" s="178"/>
      <c r="P1032" s="178"/>
      <c r="Q1032" s="178"/>
      <c r="R1032" s="178"/>
      <c r="S1032" s="178"/>
      <c r="T1032" s="178"/>
      <c r="U1032" s="178"/>
      <c r="V1032" s="178"/>
      <c r="W1032" s="178"/>
      <c r="X1032" s="178"/>
      <c r="Y1032" s="153"/>
      <c r="Z1032" s="153"/>
      <c r="AA1032" s="178"/>
      <c r="AB1032" s="178"/>
      <c r="AC1032" s="178"/>
      <c r="AD1032" s="178"/>
      <c r="AE1032" s="178"/>
      <c r="AF1032" s="178"/>
      <c r="AG1032" s="178"/>
      <c r="AH1032" s="178"/>
      <c r="AI1032" s="178"/>
      <c r="AJ1032" s="178"/>
      <c r="AK1032" s="153"/>
      <c r="AL1032" s="153"/>
      <c r="AM1032" s="178" t="str">
        <f t="shared" si="286"/>
        <v/>
      </c>
      <c r="AN1032" s="178" t="str">
        <f t="shared" si="287"/>
        <v/>
      </c>
      <c r="AO1032" s="214" t="str">
        <f t="shared" si="288"/>
        <v/>
      </c>
      <c r="AP1032" s="168"/>
      <c r="AQ1032" s="169"/>
      <c r="AR1032" s="167" t="str">
        <f t="shared" si="289"/>
        <v/>
      </c>
      <c r="AS1032" s="167" t="str">
        <f t="shared" si="290"/>
        <v/>
      </c>
      <c r="AT1032" s="167"/>
      <c r="AU1032" s="167"/>
      <c r="AV1032" s="167"/>
      <c r="AW1032" s="167"/>
      <c r="AX1032" s="167"/>
      <c r="AY1032" s="167"/>
      <c r="AZ1032" s="167"/>
      <c r="BA1032" s="167"/>
      <c r="BB1032" s="167"/>
      <c r="BC1032" s="167"/>
      <c r="BD1032" s="167"/>
      <c r="BE1032" s="167"/>
      <c r="BF1032" s="167"/>
      <c r="BG1032" s="167"/>
      <c r="BH1032" s="167"/>
      <c r="BI1032" s="167"/>
      <c r="BJ1032" s="167"/>
      <c r="BK1032" s="167"/>
      <c r="BL1032" s="167"/>
      <c r="BM1032" s="167"/>
      <c r="BN1032" s="167"/>
      <c r="BO1032" s="167"/>
      <c r="BP1032" s="167"/>
      <c r="BQ1032" s="167"/>
      <c r="BR1032" s="167"/>
      <c r="BS1032" s="167"/>
      <c r="BT1032" s="167"/>
      <c r="BU1032" s="167"/>
      <c r="BV1032" s="167"/>
      <c r="BW1032" s="167"/>
      <c r="BX1032" s="170"/>
      <c r="BY1032" s="170"/>
      <c r="BZ1032" s="170"/>
      <c r="CA1032" s="170"/>
      <c r="CB1032" s="170"/>
      <c r="CC1032" s="170"/>
      <c r="CD1032" s="170"/>
      <c r="CE1032" s="170"/>
      <c r="CF1032" s="170"/>
      <c r="CG1032" s="171">
        <f t="shared" si="291"/>
        <v>0</v>
      </c>
      <c r="CH1032" s="166"/>
      <c r="CI1032" s="283"/>
      <c r="CJ1032" s="172"/>
      <c r="CK1032" s="154"/>
      <c r="CL1032" s="154"/>
      <c r="CM1032" s="154"/>
      <c r="CN1032" s="154"/>
      <c r="CO1032" s="154"/>
      <c r="CP1032" s="273"/>
      <c r="CQ1032" s="250"/>
      <c r="CR1032" s="250"/>
      <c r="CS1032" s="250"/>
      <c r="CT1032" s="250"/>
      <c r="CU1032" s="250"/>
      <c r="CV1032" s="250"/>
      <c r="CW1032" s="250"/>
      <c r="CX1032" s="250"/>
      <c r="CY1032" s="250" t="str">
        <f t="shared" si="292"/>
        <v/>
      </c>
      <c r="CZ1032" s="178" t="str">
        <f t="shared" si="293"/>
        <v/>
      </c>
      <c r="DA1032" s="178" t="str">
        <f t="shared" si="294"/>
        <v/>
      </c>
      <c r="DB1032" s="243">
        <f t="shared" si="295"/>
        <v>0</v>
      </c>
      <c r="DC1032" s="12">
        <f t="shared" si="296"/>
        <v>0</v>
      </c>
      <c r="DD1032" s="271" t="str">
        <f t="shared" si="297"/>
        <v/>
      </c>
      <c r="DE1032" s="271" t="str">
        <f t="shared" si="298"/>
        <v/>
      </c>
      <c r="DF1032" s="167" t="str">
        <f t="shared" si="299"/>
        <v/>
      </c>
      <c r="DG1032" s="271" t="str">
        <f t="shared" si="300"/>
        <v/>
      </c>
      <c r="DH1032" s="243" t="str">
        <f t="shared" si="301"/>
        <v/>
      </c>
      <c r="DI1032" s="281" t="str">
        <f t="shared" si="302"/>
        <v/>
      </c>
      <c r="DJ1032" s="184"/>
      <c r="DK1032" s="12" t="str">
        <f t="shared" si="303"/>
        <v/>
      </c>
      <c r="DL1032" s="184"/>
      <c r="DM1032" s="242" t="str">
        <f t="shared" si="304"/>
        <v/>
      </c>
      <c r="DN1032" s="250">
        <f t="shared" si="305"/>
        <v>1</v>
      </c>
      <c r="DO1032" s="250">
        <f t="shared" si="306"/>
        <v>1</v>
      </c>
      <c r="DP1032" s="250">
        <f t="shared" si="307"/>
        <v>1</v>
      </c>
    </row>
    <row r="1033" spans="3:120" ht="20.25" customHeight="1" x14ac:dyDescent="0.2">
      <c r="C1033" s="282"/>
      <c r="G1033" s="183"/>
      <c r="H1033" s="271"/>
      <c r="I1033" s="271"/>
      <c r="J1033" s="271"/>
      <c r="K1033" s="271"/>
      <c r="L1033" s="185"/>
      <c r="M1033" s="186"/>
      <c r="N1033" s="187"/>
      <c r="O1033" s="178"/>
      <c r="P1033" s="178"/>
      <c r="Q1033" s="178"/>
      <c r="R1033" s="178"/>
      <c r="S1033" s="178"/>
      <c r="T1033" s="178"/>
      <c r="U1033" s="178"/>
      <c r="V1033" s="178"/>
      <c r="W1033" s="178"/>
      <c r="X1033" s="178"/>
      <c r="Y1033" s="153"/>
      <c r="Z1033" s="153"/>
      <c r="AA1033" s="178"/>
      <c r="AB1033" s="178"/>
      <c r="AC1033" s="178"/>
      <c r="AD1033" s="178"/>
      <c r="AE1033" s="178"/>
      <c r="AF1033" s="178"/>
      <c r="AG1033" s="178"/>
      <c r="AH1033" s="178"/>
      <c r="AI1033" s="178"/>
      <c r="AJ1033" s="178"/>
      <c r="AK1033" s="153"/>
      <c r="AL1033" s="153"/>
      <c r="AM1033" s="178" t="str">
        <f t="shared" si="286"/>
        <v/>
      </c>
      <c r="AN1033" s="178" t="str">
        <f t="shared" si="287"/>
        <v/>
      </c>
      <c r="AO1033" s="214" t="str">
        <f t="shared" si="288"/>
        <v/>
      </c>
      <c r="AP1033" s="168"/>
      <c r="AQ1033" s="169"/>
      <c r="AR1033" s="167" t="str">
        <f t="shared" si="289"/>
        <v/>
      </c>
      <c r="AS1033" s="167" t="str">
        <f t="shared" si="290"/>
        <v/>
      </c>
      <c r="AT1033" s="167"/>
      <c r="AU1033" s="167"/>
      <c r="AV1033" s="167"/>
      <c r="AW1033" s="167"/>
      <c r="AX1033" s="167"/>
      <c r="AY1033" s="167"/>
      <c r="AZ1033" s="167"/>
      <c r="BA1033" s="167"/>
      <c r="BB1033" s="167"/>
      <c r="BC1033" s="167"/>
      <c r="BD1033" s="167"/>
      <c r="BE1033" s="167"/>
      <c r="BF1033" s="167"/>
      <c r="BG1033" s="167"/>
      <c r="BH1033" s="167"/>
      <c r="BI1033" s="167"/>
      <c r="BJ1033" s="167"/>
      <c r="BK1033" s="167"/>
      <c r="BL1033" s="167"/>
      <c r="BM1033" s="167"/>
      <c r="BN1033" s="167"/>
      <c r="BO1033" s="167"/>
      <c r="BP1033" s="167"/>
      <c r="BQ1033" s="167"/>
      <c r="BR1033" s="167"/>
      <c r="BS1033" s="167"/>
      <c r="BT1033" s="167"/>
      <c r="BU1033" s="167"/>
      <c r="BV1033" s="167"/>
      <c r="BW1033" s="167"/>
      <c r="BX1033" s="170"/>
      <c r="BY1033" s="170"/>
      <c r="BZ1033" s="170"/>
      <c r="CA1033" s="170"/>
      <c r="CB1033" s="170"/>
      <c r="CC1033" s="170"/>
      <c r="CD1033" s="170"/>
      <c r="CE1033" s="170"/>
      <c r="CF1033" s="170"/>
      <c r="CG1033" s="171">
        <f t="shared" si="291"/>
        <v>0</v>
      </c>
      <c r="CH1033" s="166"/>
      <c r="CI1033" s="283"/>
      <c r="CJ1033" s="172"/>
      <c r="CK1033" s="154"/>
      <c r="CL1033" s="154"/>
      <c r="CM1033" s="154"/>
      <c r="CN1033" s="154"/>
      <c r="CO1033" s="154"/>
      <c r="CP1033" s="273"/>
      <c r="CQ1033" s="250"/>
      <c r="CR1033" s="250"/>
      <c r="CS1033" s="250"/>
      <c r="CT1033" s="250"/>
      <c r="CU1033" s="250"/>
      <c r="CV1033" s="250"/>
      <c r="CW1033" s="250"/>
      <c r="CX1033" s="250"/>
      <c r="CY1033" s="250" t="str">
        <f t="shared" si="292"/>
        <v/>
      </c>
      <c r="CZ1033" s="178" t="str">
        <f t="shared" si="293"/>
        <v/>
      </c>
      <c r="DA1033" s="178" t="str">
        <f t="shared" si="294"/>
        <v/>
      </c>
      <c r="DB1033" s="243">
        <f t="shared" si="295"/>
        <v>0</v>
      </c>
      <c r="DC1033" s="12">
        <f t="shared" si="296"/>
        <v>0</v>
      </c>
      <c r="DD1033" s="271" t="str">
        <f t="shared" si="297"/>
        <v/>
      </c>
      <c r="DE1033" s="271" t="str">
        <f t="shared" si="298"/>
        <v/>
      </c>
      <c r="DF1033" s="167" t="str">
        <f t="shared" si="299"/>
        <v/>
      </c>
      <c r="DG1033" s="271" t="str">
        <f t="shared" si="300"/>
        <v/>
      </c>
      <c r="DH1033" s="243" t="str">
        <f t="shared" si="301"/>
        <v/>
      </c>
      <c r="DI1033" s="281" t="str">
        <f t="shared" si="302"/>
        <v/>
      </c>
      <c r="DJ1033" s="184"/>
      <c r="DK1033" s="12" t="str">
        <f t="shared" si="303"/>
        <v/>
      </c>
      <c r="DL1033" s="184"/>
      <c r="DM1033" s="242" t="str">
        <f t="shared" si="304"/>
        <v/>
      </c>
      <c r="DN1033" s="250">
        <f t="shared" si="305"/>
        <v>1</v>
      </c>
      <c r="DO1033" s="250">
        <f t="shared" si="306"/>
        <v>1</v>
      </c>
      <c r="DP1033" s="250">
        <f t="shared" si="307"/>
        <v>1</v>
      </c>
    </row>
    <row r="1034" spans="3:120" ht="20.25" customHeight="1" x14ac:dyDescent="0.2">
      <c r="C1034" s="282"/>
      <c r="G1034" s="183"/>
      <c r="H1034" s="271"/>
      <c r="I1034" s="271"/>
      <c r="J1034" s="271"/>
      <c r="K1034" s="271"/>
      <c r="L1034" s="185"/>
      <c r="M1034" s="186"/>
      <c r="N1034" s="187"/>
      <c r="O1034" s="178"/>
      <c r="P1034" s="178"/>
      <c r="Q1034" s="178"/>
      <c r="R1034" s="178"/>
      <c r="S1034" s="178"/>
      <c r="T1034" s="178"/>
      <c r="U1034" s="178"/>
      <c r="V1034" s="178"/>
      <c r="W1034" s="178"/>
      <c r="X1034" s="178"/>
      <c r="Y1034" s="153"/>
      <c r="Z1034" s="153"/>
      <c r="AA1034" s="178"/>
      <c r="AB1034" s="178"/>
      <c r="AC1034" s="178"/>
      <c r="AD1034" s="178"/>
      <c r="AE1034" s="178"/>
      <c r="AF1034" s="178"/>
      <c r="AG1034" s="178"/>
      <c r="AH1034" s="178"/>
      <c r="AI1034" s="178"/>
      <c r="AJ1034" s="178"/>
      <c r="AK1034" s="153"/>
      <c r="AL1034" s="153"/>
      <c r="AM1034" s="178" t="str">
        <f t="shared" si="286"/>
        <v/>
      </c>
      <c r="AN1034" s="178" t="str">
        <f t="shared" si="287"/>
        <v/>
      </c>
      <c r="AO1034" s="214" t="str">
        <f t="shared" si="288"/>
        <v/>
      </c>
      <c r="AP1034" s="168"/>
      <c r="AQ1034" s="169"/>
      <c r="AR1034" s="167" t="str">
        <f t="shared" si="289"/>
        <v/>
      </c>
      <c r="AS1034" s="167" t="str">
        <f t="shared" si="290"/>
        <v/>
      </c>
      <c r="AT1034" s="167"/>
      <c r="AU1034" s="167"/>
      <c r="AV1034" s="167"/>
      <c r="AW1034" s="167"/>
      <c r="AX1034" s="167"/>
      <c r="AY1034" s="167"/>
      <c r="AZ1034" s="167"/>
      <c r="BA1034" s="167"/>
      <c r="BB1034" s="167"/>
      <c r="BC1034" s="167"/>
      <c r="BD1034" s="167"/>
      <c r="BE1034" s="167"/>
      <c r="BF1034" s="167"/>
      <c r="BG1034" s="167"/>
      <c r="BH1034" s="167"/>
      <c r="BI1034" s="167"/>
      <c r="BJ1034" s="167"/>
      <c r="BK1034" s="167"/>
      <c r="BL1034" s="167"/>
      <c r="BM1034" s="167"/>
      <c r="BN1034" s="167"/>
      <c r="BO1034" s="167"/>
      <c r="BP1034" s="167"/>
      <c r="BQ1034" s="167"/>
      <c r="BR1034" s="167"/>
      <c r="BS1034" s="167"/>
      <c r="BT1034" s="167"/>
      <c r="BU1034" s="167"/>
      <c r="BV1034" s="167"/>
      <c r="BW1034" s="167"/>
      <c r="BX1034" s="170"/>
      <c r="BY1034" s="170"/>
      <c r="BZ1034" s="170"/>
      <c r="CA1034" s="170"/>
      <c r="CB1034" s="170"/>
      <c r="CC1034" s="170"/>
      <c r="CD1034" s="170"/>
      <c r="CE1034" s="170"/>
      <c r="CF1034" s="170"/>
      <c r="CG1034" s="171">
        <f t="shared" si="291"/>
        <v>0</v>
      </c>
      <c r="CH1034" s="166"/>
      <c r="CI1034" s="283"/>
      <c r="CJ1034" s="172"/>
      <c r="CK1034" s="154"/>
      <c r="CL1034" s="154"/>
      <c r="CM1034" s="154"/>
      <c r="CN1034" s="154"/>
      <c r="CO1034" s="154"/>
      <c r="CP1034" s="273"/>
      <c r="CQ1034" s="250"/>
      <c r="CR1034" s="250"/>
      <c r="CS1034" s="250"/>
      <c r="CT1034" s="250"/>
      <c r="CU1034" s="250"/>
      <c r="CV1034" s="250"/>
      <c r="CW1034" s="250"/>
      <c r="CX1034" s="250"/>
      <c r="CY1034" s="250" t="str">
        <f t="shared" si="292"/>
        <v/>
      </c>
      <c r="CZ1034" s="178" t="str">
        <f t="shared" si="293"/>
        <v/>
      </c>
      <c r="DA1034" s="178" t="str">
        <f t="shared" si="294"/>
        <v/>
      </c>
      <c r="DB1034" s="243">
        <f t="shared" si="295"/>
        <v>0</v>
      </c>
      <c r="DC1034" s="12">
        <f t="shared" si="296"/>
        <v>0</v>
      </c>
      <c r="DD1034" s="271" t="str">
        <f t="shared" si="297"/>
        <v/>
      </c>
      <c r="DE1034" s="271" t="str">
        <f t="shared" si="298"/>
        <v/>
      </c>
      <c r="DF1034" s="167" t="str">
        <f t="shared" si="299"/>
        <v/>
      </c>
      <c r="DG1034" s="271" t="str">
        <f t="shared" si="300"/>
        <v/>
      </c>
      <c r="DH1034" s="243" t="str">
        <f t="shared" si="301"/>
        <v/>
      </c>
      <c r="DI1034" s="281" t="str">
        <f t="shared" si="302"/>
        <v/>
      </c>
      <c r="DJ1034" s="184"/>
      <c r="DK1034" s="12" t="str">
        <f t="shared" si="303"/>
        <v/>
      </c>
      <c r="DL1034" s="184"/>
      <c r="DM1034" s="242" t="str">
        <f t="shared" si="304"/>
        <v/>
      </c>
      <c r="DN1034" s="250">
        <f t="shared" si="305"/>
        <v>1</v>
      </c>
      <c r="DO1034" s="250">
        <f t="shared" si="306"/>
        <v>1</v>
      </c>
      <c r="DP1034" s="250">
        <f t="shared" si="307"/>
        <v>1</v>
      </c>
    </row>
    <row r="1035" spans="3:120" ht="20.25" customHeight="1" x14ac:dyDescent="0.2">
      <c r="C1035" s="282"/>
      <c r="G1035" s="183"/>
      <c r="H1035" s="271"/>
      <c r="I1035" s="271"/>
      <c r="J1035" s="271"/>
      <c r="K1035" s="271"/>
      <c r="L1035" s="185"/>
      <c r="M1035" s="186"/>
      <c r="N1035" s="187"/>
      <c r="O1035" s="178"/>
      <c r="P1035" s="178"/>
      <c r="Q1035" s="178"/>
      <c r="R1035" s="178"/>
      <c r="S1035" s="178"/>
      <c r="T1035" s="178"/>
      <c r="U1035" s="178"/>
      <c r="V1035" s="178"/>
      <c r="W1035" s="178"/>
      <c r="X1035" s="178"/>
      <c r="Y1035" s="153"/>
      <c r="Z1035" s="153"/>
      <c r="AA1035" s="178"/>
      <c r="AB1035" s="178"/>
      <c r="AC1035" s="178"/>
      <c r="AD1035" s="178"/>
      <c r="AE1035" s="178"/>
      <c r="AF1035" s="178"/>
      <c r="AG1035" s="178"/>
      <c r="AH1035" s="178"/>
      <c r="AI1035" s="178"/>
      <c r="AJ1035" s="178"/>
      <c r="AK1035" s="153"/>
      <c r="AL1035" s="153"/>
      <c r="AM1035" s="178" t="str">
        <f t="shared" si="286"/>
        <v/>
      </c>
      <c r="AN1035" s="178" t="str">
        <f t="shared" si="287"/>
        <v/>
      </c>
      <c r="AO1035" s="214" t="str">
        <f t="shared" si="288"/>
        <v/>
      </c>
      <c r="AP1035" s="168"/>
      <c r="AQ1035" s="169"/>
      <c r="AR1035" s="167" t="str">
        <f t="shared" si="289"/>
        <v/>
      </c>
      <c r="AS1035" s="167" t="str">
        <f t="shared" si="290"/>
        <v/>
      </c>
      <c r="AT1035" s="167"/>
      <c r="AU1035" s="167"/>
      <c r="AV1035" s="167"/>
      <c r="AW1035" s="167"/>
      <c r="AX1035" s="167"/>
      <c r="AY1035" s="167"/>
      <c r="AZ1035" s="167"/>
      <c r="BA1035" s="167"/>
      <c r="BB1035" s="167"/>
      <c r="BC1035" s="167"/>
      <c r="BD1035" s="167"/>
      <c r="BE1035" s="167"/>
      <c r="BF1035" s="167"/>
      <c r="BG1035" s="167"/>
      <c r="BH1035" s="167"/>
      <c r="BI1035" s="167"/>
      <c r="BJ1035" s="167"/>
      <c r="BK1035" s="167"/>
      <c r="BL1035" s="167"/>
      <c r="BM1035" s="167"/>
      <c r="BN1035" s="167"/>
      <c r="BO1035" s="167"/>
      <c r="BP1035" s="167"/>
      <c r="BQ1035" s="167"/>
      <c r="BR1035" s="167"/>
      <c r="BS1035" s="167"/>
      <c r="BT1035" s="167"/>
      <c r="BU1035" s="167"/>
      <c r="BV1035" s="167"/>
      <c r="BW1035" s="167"/>
      <c r="BX1035" s="170"/>
      <c r="BY1035" s="170"/>
      <c r="BZ1035" s="170"/>
      <c r="CA1035" s="170"/>
      <c r="CB1035" s="170"/>
      <c r="CC1035" s="170"/>
      <c r="CD1035" s="170"/>
      <c r="CE1035" s="170"/>
      <c r="CF1035" s="170"/>
      <c r="CG1035" s="171">
        <f t="shared" si="291"/>
        <v>0</v>
      </c>
      <c r="CH1035" s="166"/>
      <c r="CI1035" s="283"/>
      <c r="CJ1035" s="172"/>
      <c r="CK1035" s="154"/>
      <c r="CL1035" s="154"/>
      <c r="CM1035" s="154"/>
      <c r="CN1035" s="154"/>
      <c r="CO1035" s="154"/>
      <c r="CP1035" s="273"/>
      <c r="CQ1035" s="250"/>
      <c r="CR1035" s="250"/>
      <c r="CS1035" s="250"/>
      <c r="CT1035" s="250"/>
      <c r="CU1035" s="250"/>
      <c r="CV1035" s="250"/>
      <c r="CW1035" s="250"/>
      <c r="CX1035" s="250"/>
      <c r="CY1035" s="250" t="str">
        <f t="shared" si="292"/>
        <v/>
      </c>
      <c r="CZ1035" s="178" t="str">
        <f t="shared" si="293"/>
        <v/>
      </c>
      <c r="DA1035" s="178" t="str">
        <f t="shared" si="294"/>
        <v/>
      </c>
      <c r="DB1035" s="243">
        <f t="shared" si="295"/>
        <v>0</v>
      </c>
      <c r="DC1035" s="12">
        <f t="shared" si="296"/>
        <v>0</v>
      </c>
      <c r="DD1035" s="271" t="str">
        <f t="shared" si="297"/>
        <v/>
      </c>
      <c r="DE1035" s="271" t="str">
        <f t="shared" si="298"/>
        <v/>
      </c>
      <c r="DF1035" s="167" t="str">
        <f t="shared" si="299"/>
        <v/>
      </c>
      <c r="DG1035" s="271" t="str">
        <f t="shared" si="300"/>
        <v/>
      </c>
      <c r="DH1035" s="243" t="str">
        <f t="shared" si="301"/>
        <v/>
      </c>
      <c r="DI1035" s="281" t="str">
        <f t="shared" si="302"/>
        <v/>
      </c>
      <c r="DJ1035" s="184"/>
      <c r="DK1035" s="12" t="str">
        <f t="shared" si="303"/>
        <v/>
      </c>
      <c r="DL1035" s="184"/>
      <c r="DM1035" s="242" t="str">
        <f t="shared" si="304"/>
        <v/>
      </c>
      <c r="DN1035" s="250">
        <f t="shared" si="305"/>
        <v>1</v>
      </c>
      <c r="DO1035" s="250">
        <f t="shared" si="306"/>
        <v>1</v>
      </c>
      <c r="DP1035" s="250">
        <f t="shared" si="307"/>
        <v>1</v>
      </c>
    </row>
    <row r="1036" spans="3:120" ht="20.25" customHeight="1" x14ac:dyDescent="0.2">
      <c r="C1036" s="282"/>
      <c r="G1036" s="183"/>
      <c r="H1036" s="271"/>
      <c r="I1036" s="271"/>
      <c r="J1036" s="271"/>
      <c r="K1036" s="271"/>
      <c r="L1036" s="185"/>
      <c r="M1036" s="186"/>
      <c r="N1036" s="187"/>
      <c r="O1036" s="178"/>
      <c r="P1036" s="178"/>
      <c r="Q1036" s="178"/>
      <c r="R1036" s="178"/>
      <c r="S1036" s="178"/>
      <c r="T1036" s="178"/>
      <c r="U1036" s="178"/>
      <c r="V1036" s="178"/>
      <c r="W1036" s="178"/>
      <c r="X1036" s="178"/>
      <c r="Y1036" s="153"/>
      <c r="Z1036" s="153"/>
      <c r="AA1036" s="178"/>
      <c r="AB1036" s="178"/>
      <c r="AC1036" s="178"/>
      <c r="AD1036" s="178"/>
      <c r="AE1036" s="178"/>
      <c r="AF1036" s="178"/>
      <c r="AG1036" s="178"/>
      <c r="AH1036" s="178"/>
      <c r="AI1036" s="178"/>
      <c r="AJ1036" s="178"/>
      <c r="AK1036" s="153"/>
      <c r="AL1036" s="153"/>
      <c r="AM1036" s="178" t="str">
        <f t="shared" si="286"/>
        <v/>
      </c>
      <c r="AN1036" s="178" t="str">
        <f t="shared" si="287"/>
        <v/>
      </c>
      <c r="AO1036" s="214" t="str">
        <f t="shared" si="288"/>
        <v/>
      </c>
      <c r="AP1036" s="168"/>
      <c r="AQ1036" s="169"/>
      <c r="AR1036" s="167" t="str">
        <f t="shared" si="289"/>
        <v/>
      </c>
      <c r="AS1036" s="167" t="str">
        <f t="shared" si="290"/>
        <v/>
      </c>
      <c r="AT1036" s="167"/>
      <c r="AU1036" s="167"/>
      <c r="AV1036" s="167"/>
      <c r="AW1036" s="167"/>
      <c r="AX1036" s="167"/>
      <c r="AY1036" s="167"/>
      <c r="AZ1036" s="167"/>
      <c r="BA1036" s="167"/>
      <c r="BB1036" s="167"/>
      <c r="BC1036" s="167"/>
      <c r="BD1036" s="167"/>
      <c r="BE1036" s="167"/>
      <c r="BF1036" s="167"/>
      <c r="BG1036" s="167"/>
      <c r="BH1036" s="167"/>
      <c r="BI1036" s="167"/>
      <c r="BJ1036" s="167"/>
      <c r="BK1036" s="167"/>
      <c r="BL1036" s="167"/>
      <c r="BM1036" s="167"/>
      <c r="BN1036" s="167"/>
      <c r="BO1036" s="167"/>
      <c r="BP1036" s="167"/>
      <c r="BQ1036" s="167"/>
      <c r="BR1036" s="167"/>
      <c r="BS1036" s="167"/>
      <c r="BT1036" s="167"/>
      <c r="BU1036" s="167"/>
      <c r="BV1036" s="167"/>
      <c r="BW1036" s="167"/>
      <c r="BX1036" s="170"/>
      <c r="BY1036" s="170"/>
      <c r="BZ1036" s="170"/>
      <c r="CA1036" s="170"/>
      <c r="CB1036" s="170"/>
      <c r="CC1036" s="170"/>
      <c r="CD1036" s="170"/>
      <c r="CE1036" s="170"/>
      <c r="CF1036" s="170"/>
      <c r="CG1036" s="171">
        <f t="shared" si="291"/>
        <v>0</v>
      </c>
      <c r="CH1036" s="166"/>
      <c r="CI1036" s="283"/>
      <c r="CJ1036" s="172"/>
      <c r="CK1036" s="154"/>
      <c r="CL1036" s="154"/>
      <c r="CM1036" s="154"/>
      <c r="CN1036" s="154"/>
      <c r="CO1036" s="154"/>
      <c r="CP1036" s="273"/>
      <c r="CQ1036" s="250"/>
      <c r="CR1036" s="250"/>
      <c r="CS1036" s="250"/>
      <c r="CT1036" s="250"/>
      <c r="CU1036" s="250"/>
      <c r="CV1036" s="250"/>
      <c r="CW1036" s="250"/>
      <c r="CX1036" s="250"/>
      <c r="CY1036" s="250" t="str">
        <f t="shared" si="292"/>
        <v/>
      </c>
      <c r="CZ1036" s="178" t="str">
        <f t="shared" si="293"/>
        <v/>
      </c>
      <c r="DA1036" s="178" t="str">
        <f t="shared" si="294"/>
        <v/>
      </c>
      <c r="DB1036" s="243">
        <f t="shared" si="295"/>
        <v>0</v>
      </c>
      <c r="DC1036" s="12">
        <f t="shared" si="296"/>
        <v>0</v>
      </c>
      <c r="DD1036" s="271" t="str">
        <f t="shared" si="297"/>
        <v/>
      </c>
      <c r="DE1036" s="271" t="str">
        <f t="shared" si="298"/>
        <v/>
      </c>
      <c r="DF1036" s="167" t="str">
        <f t="shared" si="299"/>
        <v/>
      </c>
      <c r="DG1036" s="271" t="str">
        <f t="shared" si="300"/>
        <v/>
      </c>
      <c r="DH1036" s="243" t="str">
        <f t="shared" si="301"/>
        <v/>
      </c>
      <c r="DI1036" s="281" t="str">
        <f t="shared" si="302"/>
        <v/>
      </c>
      <c r="DJ1036" s="184"/>
      <c r="DK1036" s="12" t="str">
        <f t="shared" si="303"/>
        <v/>
      </c>
      <c r="DL1036" s="184"/>
      <c r="DM1036" s="242" t="str">
        <f t="shared" si="304"/>
        <v/>
      </c>
      <c r="DN1036" s="250">
        <f t="shared" si="305"/>
        <v>1</v>
      </c>
      <c r="DO1036" s="250">
        <f t="shared" si="306"/>
        <v>1</v>
      </c>
      <c r="DP1036" s="250">
        <f t="shared" si="307"/>
        <v>1</v>
      </c>
    </row>
    <row r="1037" spans="3:120" ht="20.25" customHeight="1" x14ac:dyDescent="0.2">
      <c r="C1037" s="282"/>
      <c r="G1037" s="183"/>
      <c r="H1037" s="271"/>
      <c r="I1037" s="271"/>
      <c r="J1037" s="271"/>
      <c r="K1037" s="271"/>
      <c r="L1037" s="185"/>
      <c r="M1037" s="186"/>
      <c r="N1037" s="187"/>
      <c r="O1037" s="178"/>
      <c r="P1037" s="178"/>
      <c r="Q1037" s="178"/>
      <c r="R1037" s="178"/>
      <c r="S1037" s="178"/>
      <c r="T1037" s="178"/>
      <c r="U1037" s="178"/>
      <c r="V1037" s="178"/>
      <c r="W1037" s="178"/>
      <c r="X1037" s="178"/>
      <c r="Y1037" s="153"/>
      <c r="Z1037" s="153"/>
      <c r="AA1037" s="178"/>
      <c r="AB1037" s="178"/>
      <c r="AC1037" s="178"/>
      <c r="AD1037" s="178"/>
      <c r="AE1037" s="178"/>
      <c r="AF1037" s="178"/>
      <c r="AG1037" s="178"/>
      <c r="AH1037" s="178"/>
      <c r="AI1037" s="178"/>
      <c r="AJ1037" s="178"/>
      <c r="AK1037" s="153"/>
      <c r="AL1037" s="153"/>
      <c r="AM1037" s="178" t="str">
        <f t="shared" si="286"/>
        <v/>
      </c>
      <c r="AN1037" s="178" t="str">
        <f t="shared" si="287"/>
        <v/>
      </c>
      <c r="AO1037" s="214" t="str">
        <f t="shared" si="288"/>
        <v/>
      </c>
      <c r="AP1037" s="168"/>
      <c r="AQ1037" s="169"/>
      <c r="AR1037" s="167" t="str">
        <f t="shared" si="289"/>
        <v/>
      </c>
      <c r="AS1037" s="167" t="str">
        <f t="shared" si="290"/>
        <v/>
      </c>
      <c r="AT1037" s="167"/>
      <c r="AU1037" s="167"/>
      <c r="AV1037" s="167"/>
      <c r="AW1037" s="167"/>
      <c r="AX1037" s="167"/>
      <c r="AY1037" s="167"/>
      <c r="AZ1037" s="167"/>
      <c r="BA1037" s="167"/>
      <c r="BB1037" s="167"/>
      <c r="BC1037" s="167"/>
      <c r="BD1037" s="167"/>
      <c r="BE1037" s="167"/>
      <c r="BF1037" s="167"/>
      <c r="BG1037" s="167"/>
      <c r="BH1037" s="167"/>
      <c r="BI1037" s="167"/>
      <c r="BJ1037" s="167"/>
      <c r="BK1037" s="167"/>
      <c r="BL1037" s="167"/>
      <c r="BM1037" s="167"/>
      <c r="BN1037" s="167"/>
      <c r="BO1037" s="167"/>
      <c r="BP1037" s="167"/>
      <c r="BQ1037" s="167"/>
      <c r="BR1037" s="167"/>
      <c r="BS1037" s="167"/>
      <c r="BT1037" s="167"/>
      <c r="BU1037" s="167"/>
      <c r="BV1037" s="167"/>
      <c r="BW1037" s="167"/>
      <c r="BX1037" s="170"/>
      <c r="BY1037" s="170"/>
      <c r="BZ1037" s="170"/>
      <c r="CA1037" s="170"/>
      <c r="CB1037" s="170"/>
      <c r="CC1037" s="170"/>
      <c r="CD1037" s="170"/>
      <c r="CE1037" s="170"/>
      <c r="CF1037" s="170"/>
      <c r="CG1037" s="171">
        <f t="shared" si="291"/>
        <v>0</v>
      </c>
      <c r="CH1037" s="166"/>
      <c r="CI1037" s="283"/>
      <c r="CJ1037" s="172"/>
      <c r="CK1037" s="154"/>
      <c r="CL1037" s="154"/>
      <c r="CM1037" s="154"/>
      <c r="CN1037" s="154"/>
      <c r="CO1037" s="154"/>
      <c r="CP1037" s="273"/>
      <c r="CQ1037" s="250"/>
      <c r="CR1037" s="250"/>
      <c r="CS1037" s="250"/>
      <c r="CT1037" s="250"/>
      <c r="CU1037" s="250"/>
      <c r="CV1037" s="250"/>
      <c r="CW1037" s="250"/>
      <c r="CX1037" s="250"/>
      <c r="CY1037" s="250" t="str">
        <f t="shared" si="292"/>
        <v/>
      </c>
      <c r="CZ1037" s="178" t="str">
        <f t="shared" si="293"/>
        <v/>
      </c>
      <c r="DA1037" s="178" t="str">
        <f t="shared" si="294"/>
        <v/>
      </c>
      <c r="DB1037" s="243">
        <f t="shared" si="295"/>
        <v>0</v>
      </c>
      <c r="DC1037" s="12">
        <f t="shared" si="296"/>
        <v>0</v>
      </c>
      <c r="DD1037" s="271" t="str">
        <f t="shared" si="297"/>
        <v/>
      </c>
      <c r="DE1037" s="271" t="str">
        <f t="shared" si="298"/>
        <v/>
      </c>
      <c r="DF1037" s="167" t="str">
        <f t="shared" si="299"/>
        <v/>
      </c>
      <c r="DG1037" s="271" t="str">
        <f t="shared" si="300"/>
        <v/>
      </c>
      <c r="DH1037" s="243" t="str">
        <f t="shared" si="301"/>
        <v/>
      </c>
      <c r="DI1037" s="281" t="str">
        <f t="shared" si="302"/>
        <v/>
      </c>
      <c r="DJ1037" s="184"/>
      <c r="DK1037" s="12" t="str">
        <f t="shared" si="303"/>
        <v/>
      </c>
      <c r="DL1037" s="184"/>
      <c r="DM1037" s="242" t="str">
        <f t="shared" si="304"/>
        <v/>
      </c>
      <c r="DN1037" s="250">
        <f t="shared" si="305"/>
        <v>1</v>
      </c>
      <c r="DO1037" s="250">
        <f t="shared" si="306"/>
        <v>1</v>
      </c>
      <c r="DP1037" s="250">
        <f t="shared" si="307"/>
        <v>1</v>
      </c>
    </row>
    <row r="1038" spans="3:120" ht="20.25" customHeight="1" x14ac:dyDescent="0.2">
      <c r="C1038" s="282"/>
      <c r="G1038" s="183"/>
      <c r="H1038" s="271"/>
      <c r="I1038" s="271"/>
      <c r="J1038" s="271"/>
      <c r="K1038" s="271"/>
      <c r="L1038" s="185"/>
      <c r="M1038" s="186"/>
      <c r="N1038" s="187"/>
      <c r="O1038" s="178"/>
      <c r="P1038" s="178"/>
      <c r="Q1038" s="178"/>
      <c r="R1038" s="178"/>
      <c r="S1038" s="178"/>
      <c r="T1038" s="178"/>
      <c r="U1038" s="178"/>
      <c r="V1038" s="178"/>
      <c r="W1038" s="178"/>
      <c r="X1038" s="178"/>
      <c r="Y1038" s="153"/>
      <c r="Z1038" s="153"/>
      <c r="AA1038" s="178"/>
      <c r="AB1038" s="178"/>
      <c r="AC1038" s="178"/>
      <c r="AD1038" s="178"/>
      <c r="AE1038" s="178"/>
      <c r="AF1038" s="178"/>
      <c r="AG1038" s="178"/>
      <c r="AH1038" s="178"/>
      <c r="AI1038" s="178"/>
      <c r="AJ1038" s="178"/>
      <c r="AK1038" s="153"/>
      <c r="AL1038" s="153"/>
      <c r="AM1038" s="178" t="str">
        <f t="shared" si="286"/>
        <v/>
      </c>
      <c r="AN1038" s="178" t="str">
        <f t="shared" si="287"/>
        <v/>
      </c>
      <c r="AO1038" s="214" t="str">
        <f t="shared" si="288"/>
        <v/>
      </c>
      <c r="AP1038" s="168"/>
      <c r="AQ1038" s="169"/>
      <c r="AR1038" s="167" t="str">
        <f t="shared" si="289"/>
        <v/>
      </c>
      <c r="AS1038" s="167" t="str">
        <f t="shared" si="290"/>
        <v/>
      </c>
      <c r="AT1038" s="167"/>
      <c r="AU1038" s="167"/>
      <c r="AV1038" s="167"/>
      <c r="AW1038" s="167"/>
      <c r="AX1038" s="167"/>
      <c r="AY1038" s="167"/>
      <c r="AZ1038" s="167"/>
      <c r="BA1038" s="167"/>
      <c r="BB1038" s="167"/>
      <c r="BC1038" s="167"/>
      <c r="BD1038" s="167"/>
      <c r="BE1038" s="167"/>
      <c r="BF1038" s="167"/>
      <c r="BG1038" s="167"/>
      <c r="BH1038" s="167"/>
      <c r="BI1038" s="167"/>
      <c r="BJ1038" s="167"/>
      <c r="BK1038" s="167"/>
      <c r="BL1038" s="167"/>
      <c r="BM1038" s="167"/>
      <c r="BN1038" s="167"/>
      <c r="BO1038" s="167"/>
      <c r="BP1038" s="167"/>
      <c r="BQ1038" s="167"/>
      <c r="BR1038" s="167"/>
      <c r="BS1038" s="167"/>
      <c r="BT1038" s="167"/>
      <c r="BU1038" s="167"/>
      <c r="BV1038" s="167"/>
      <c r="BW1038" s="167"/>
      <c r="BX1038" s="170"/>
      <c r="BY1038" s="170"/>
      <c r="BZ1038" s="170"/>
      <c r="CA1038" s="170"/>
      <c r="CB1038" s="170"/>
      <c r="CC1038" s="170"/>
      <c r="CD1038" s="170"/>
      <c r="CE1038" s="170"/>
      <c r="CF1038" s="170"/>
      <c r="CG1038" s="171">
        <f t="shared" si="291"/>
        <v>0</v>
      </c>
      <c r="CH1038" s="166"/>
      <c r="CI1038" s="283"/>
      <c r="CJ1038" s="172"/>
      <c r="CK1038" s="154"/>
      <c r="CL1038" s="154"/>
      <c r="CM1038" s="154"/>
      <c r="CN1038" s="154"/>
      <c r="CO1038" s="154"/>
      <c r="CP1038" s="273"/>
      <c r="CQ1038" s="250"/>
      <c r="CR1038" s="250"/>
      <c r="CS1038" s="250"/>
      <c r="CT1038" s="250"/>
      <c r="CU1038" s="250"/>
      <c r="CV1038" s="250"/>
      <c r="CW1038" s="250"/>
      <c r="CX1038" s="250"/>
      <c r="CY1038" s="250" t="str">
        <f t="shared" si="292"/>
        <v/>
      </c>
      <c r="CZ1038" s="178" t="str">
        <f t="shared" si="293"/>
        <v/>
      </c>
      <c r="DA1038" s="178" t="str">
        <f t="shared" si="294"/>
        <v/>
      </c>
      <c r="DB1038" s="243">
        <f t="shared" si="295"/>
        <v>0</v>
      </c>
      <c r="DC1038" s="12">
        <f t="shared" si="296"/>
        <v>0</v>
      </c>
      <c r="DD1038" s="271" t="str">
        <f t="shared" si="297"/>
        <v/>
      </c>
      <c r="DE1038" s="271" t="str">
        <f t="shared" si="298"/>
        <v/>
      </c>
      <c r="DF1038" s="167" t="str">
        <f t="shared" si="299"/>
        <v/>
      </c>
      <c r="DG1038" s="271" t="str">
        <f t="shared" si="300"/>
        <v/>
      </c>
      <c r="DH1038" s="243" t="str">
        <f t="shared" si="301"/>
        <v/>
      </c>
      <c r="DI1038" s="281" t="str">
        <f t="shared" si="302"/>
        <v/>
      </c>
      <c r="DJ1038" s="184"/>
      <c r="DK1038" s="12" t="str">
        <f t="shared" si="303"/>
        <v/>
      </c>
      <c r="DL1038" s="184"/>
      <c r="DM1038" s="242" t="str">
        <f t="shared" si="304"/>
        <v/>
      </c>
      <c r="DN1038" s="250">
        <f t="shared" si="305"/>
        <v>1</v>
      </c>
      <c r="DO1038" s="250">
        <f t="shared" si="306"/>
        <v>1</v>
      </c>
      <c r="DP1038" s="250">
        <f t="shared" si="307"/>
        <v>1</v>
      </c>
    </row>
    <row r="1039" spans="3:120" ht="20.25" customHeight="1" x14ac:dyDescent="0.2">
      <c r="C1039" s="282"/>
      <c r="G1039" s="183"/>
      <c r="H1039" s="271"/>
      <c r="I1039" s="271"/>
      <c r="J1039" s="271"/>
      <c r="K1039" s="271"/>
      <c r="L1039" s="185"/>
      <c r="M1039" s="186"/>
      <c r="N1039" s="187"/>
      <c r="O1039" s="178"/>
      <c r="P1039" s="178"/>
      <c r="Q1039" s="178"/>
      <c r="R1039" s="178"/>
      <c r="S1039" s="178"/>
      <c r="T1039" s="178"/>
      <c r="U1039" s="178"/>
      <c r="V1039" s="178"/>
      <c r="W1039" s="178"/>
      <c r="X1039" s="178"/>
      <c r="Y1039" s="153"/>
      <c r="Z1039" s="153"/>
      <c r="AA1039" s="178"/>
      <c r="AB1039" s="178"/>
      <c r="AC1039" s="178"/>
      <c r="AD1039" s="178"/>
      <c r="AE1039" s="178"/>
      <c r="AF1039" s="178"/>
      <c r="AG1039" s="178"/>
      <c r="AH1039" s="178"/>
      <c r="AI1039" s="178"/>
      <c r="AJ1039" s="178"/>
      <c r="AK1039" s="153"/>
      <c r="AL1039" s="153"/>
      <c r="AM1039" s="178" t="str">
        <f t="shared" si="286"/>
        <v/>
      </c>
      <c r="AN1039" s="178" t="str">
        <f t="shared" si="287"/>
        <v/>
      </c>
      <c r="AO1039" s="214" t="str">
        <f t="shared" si="288"/>
        <v/>
      </c>
      <c r="AP1039" s="168"/>
      <c r="AQ1039" s="169"/>
      <c r="AR1039" s="167" t="str">
        <f t="shared" si="289"/>
        <v/>
      </c>
      <c r="AS1039" s="167" t="str">
        <f t="shared" si="290"/>
        <v/>
      </c>
      <c r="AT1039" s="167"/>
      <c r="AU1039" s="167"/>
      <c r="AV1039" s="167"/>
      <c r="AW1039" s="167"/>
      <c r="AX1039" s="167"/>
      <c r="AY1039" s="167"/>
      <c r="AZ1039" s="167"/>
      <c r="BA1039" s="167"/>
      <c r="BB1039" s="167"/>
      <c r="BC1039" s="167"/>
      <c r="BD1039" s="167"/>
      <c r="BE1039" s="167"/>
      <c r="BF1039" s="167"/>
      <c r="BG1039" s="167"/>
      <c r="BH1039" s="167"/>
      <c r="BI1039" s="167"/>
      <c r="BJ1039" s="167"/>
      <c r="BK1039" s="167"/>
      <c r="BL1039" s="167"/>
      <c r="BM1039" s="167"/>
      <c r="BN1039" s="167"/>
      <c r="BO1039" s="167"/>
      <c r="BP1039" s="167"/>
      <c r="BQ1039" s="167"/>
      <c r="BR1039" s="167"/>
      <c r="BS1039" s="167"/>
      <c r="BT1039" s="167"/>
      <c r="BU1039" s="167"/>
      <c r="BV1039" s="167"/>
      <c r="BW1039" s="167"/>
      <c r="BX1039" s="170"/>
      <c r="BY1039" s="170"/>
      <c r="BZ1039" s="170"/>
      <c r="CA1039" s="170"/>
      <c r="CB1039" s="170"/>
      <c r="CC1039" s="170"/>
      <c r="CD1039" s="170"/>
      <c r="CE1039" s="170"/>
      <c r="CF1039" s="170"/>
      <c r="CG1039" s="171">
        <f t="shared" si="291"/>
        <v>0</v>
      </c>
      <c r="CH1039" s="166"/>
      <c r="CI1039" s="283"/>
      <c r="CJ1039" s="172"/>
      <c r="CK1039" s="154"/>
      <c r="CL1039" s="154"/>
      <c r="CM1039" s="154"/>
      <c r="CN1039" s="154"/>
      <c r="CO1039" s="154"/>
      <c r="CP1039" s="273"/>
      <c r="CQ1039" s="250"/>
      <c r="CR1039" s="250"/>
      <c r="CS1039" s="250"/>
      <c r="CT1039" s="250"/>
      <c r="CU1039" s="250"/>
      <c r="CV1039" s="250"/>
      <c r="CW1039" s="250"/>
      <c r="CX1039" s="250"/>
      <c r="CY1039" s="250" t="str">
        <f t="shared" si="292"/>
        <v/>
      </c>
      <c r="CZ1039" s="178" t="str">
        <f t="shared" si="293"/>
        <v/>
      </c>
      <c r="DA1039" s="178" t="str">
        <f t="shared" si="294"/>
        <v/>
      </c>
      <c r="DB1039" s="243">
        <f t="shared" si="295"/>
        <v>0</v>
      </c>
      <c r="DC1039" s="12">
        <f t="shared" si="296"/>
        <v>0</v>
      </c>
      <c r="DD1039" s="271" t="str">
        <f t="shared" si="297"/>
        <v/>
      </c>
      <c r="DE1039" s="271" t="str">
        <f t="shared" si="298"/>
        <v/>
      </c>
      <c r="DF1039" s="167" t="str">
        <f t="shared" si="299"/>
        <v/>
      </c>
      <c r="DG1039" s="271" t="str">
        <f t="shared" si="300"/>
        <v/>
      </c>
      <c r="DH1039" s="243" t="str">
        <f t="shared" si="301"/>
        <v/>
      </c>
      <c r="DI1039" s="281" t="str">
        <f t="shared" si="302"/>
        <v/>
      </c>
      <c r="DJ1039" s="184"/>
      <c r="DK1039" s="12" t="str">
        <f t="shared" si="303"/>
        <v/>
      </c>
      <c r="DL1039" s="184"/>
      <c r="DM1039" s="242" t="str">
        <f t="shared" si="304"/>
        <v/>
      </c>
      <c r="DN1039" s="250">
        <f t="shared" si="305"/>
        <v>1</v>
      </c>
      <c r="DO1039" s="250">
        <f t="shared" si="306"/>
        <v>1</v>
      </c>
      <c r="DP1039" s="250">
        <f t="shared" si="307"/>
        <v>1</v>
      </c>
    </row>
    <row r="1040" spans="3:120" ht="20.25" customHeight="1" x14ac:dyDescent="0.2">
      <c r="C1040" s="282"/>
      <c r="G1040" s="183"/>
      <c r="H1040" s="271"/>
      <c r="I1040" s="271"/>
      <c r="J1040" s="271"/>
      <c r="K1040" s="271"/>
      <c r="L1040" s="185"/>
      <c r="M1040" s="186"/>
      <c r="N1040" s="187"/>
      <c r="O1040" s="178"/>
      <c r="P1040" s="178"/>
      <c r="Q1040" s="178"/>
      <c r="R1040" s="178"/>
      <c r="S1040" s="178"/>
      <c r="T1040" s="178"/>
      <c r="U1040" s="178"/>
      <c r="V1040" s="178"/>
      <c r="W1040" s="178"/>
      <c r="X1040" s="178"/>
      <c r="Y1040" s="153"/>
      <c r="Z1040" s="153"/>
      <c r="AA1040" s="178"/>
      <c r="AB1040" s="178"/>
      <c r="AC1040" s="178"/>
      <c r="AD1040" s="178"/>
      <c r="AE1040" s="178"/>
      <c r="AF1040" s="178"/>
      <c r="AG1040" s="178"/>
      <c r="AH1040" s="178"/>
      <c r="AI1040" s="178"/>
      <c r="AJ1040" s="178"/>
      <c r="AK1040" s="153"/>
      <c r="AL1040" s="153"/>
      <c r="AM1040" s="178" t="str">
        <f t="shared" si="286"/>
        <v/>
      </c>
      <c r="AN1040" s="178" t="str">
        <f t="shared" si="287"/>
        <v/>
      </c>
      <c r="AO1040" s="214" t="str">
        <f t="shared" si="288"/>
        <v/>
      </c>
      <c r="AP1040" s="168"/>
      <c r="AQ1040" s="169"/>
      <c r="AR1040" s="167" t="str">
        <f t="shared" si="289"/>
        <v/>
      </c>
      <c r="AS1040" s="167" t="str">
        <f t="shared" si="290"/>
        <v/>
      </c>
      <c r="AT1040" s="167"/>
      <c r="AU1040" s="167"/>
      <c r="AV1040" s="167"/>
      <c r="AW1040" s="167"/>
      <c r="AX1040" s="167"/>
      <c r="AY1040" s="167"/>
      <c r="AZ1040" s="167"/>
      <c r="BA1040" s="167"/>
      <c r="BB1040" s="167"/>
      <c r="BC1040" s="167"/>
      <c r="BD1040" s="167"/>
      <c r="BE1040" s="167"/>
      <c r="BF1040" s="167"/>
      <c r="BG1040" s="167"/>
      <c r="BH1040" s="167"/>
      <c r="BI1040" s="167"/>
      <c r="BJ1040" s="167"/>
      <c r="BK1040" s="167"/>
      <c r="BL1040" s="167"/>
      <c r="BM1040" s="167"/>
      <c r="BN1040" s="167"/>
      <c r="BO1040" s="167"/>
      <c r="BP1040" s="167"/>
      <c r="BQ1040" s="167"/>
      <c r="BR1040" s="167"/>
      <c r="BS1040" s="167"/>
      <c r="BT1040" s="167"/>
      <c r="BU1040" s="167"/>
      <c r="BV1040" s="167"/>
      <c r="BW1040" s="167"/>
      <c r="BX1040" s="170"/>
      <c r="BY1040" s="170"/>
      <c r="BZ1040" s="170"/>
      <c r="CA1040" s="170"/>
      <c r="CB1040" s="170"/>
      <c r="CC1040" s="170"/>
      <c r="CD1040" s="170"/>
      <c r="CE1040" s="170"/>
      <c r="CF1040" s="170"/>
      <c r="CG1040" s="171">
        <f t="shared" si="291"/>
        <v>0</v>
      </c>
      <c r="CH1040" s="166"/>
      <c r="CI1040" s="283"/>
      <c r="CJ1040" s="172"/>
      <c r="CK1040" s="154"/>
      <c r="CL1040" s="154"/>
      <c r="CM1040" s="154"/>
      <c r="CN1040" s="154"/>
      <c r="CO1040" s="154"/>
      <c r="CP1040" s="273"/>
      <c r="CQ1040" s="250"/>
      <c r="CR1040" s="250"/>
      <c r="CS1040" s="250"/>
      <c r="CT1040" s="250"/>
      <c r="CU1040" s="250"/>
      <c r="CV1040" s="250"/>
      <c r="CW1040" s="250"/>
      <c r="CX1040" s="250"/>
      <c r="CY1040" s="250" t="str">
        <f t="shared" si="292"/>
        <v/>
      </c>
      <c r="CZ1040" s="178" t="str">
        <f t="shared" si="293"/>
        <v/>
      </c>
      <c r="DA1040" s="178" t="str">
        <f t="shared" si="294"/>
        <v/>
      </c>
      <c r="DB1040" s="243">
        <f t="shared" si="295"/>
        <v>0</v>
      </c>
      <c r="DC1040" s="12">
        <f t="shared" si="296"/>
        <v>0</v>
      </c>
      <c r="DD1040" s="271" t="str">
        <f t="shared" si="297"/>
        <v/>
      </c>
      <c r="DE1040" s="271" t="str">
        <f t="shared" si="298"/>
        <v/>
      </c>
      <c r="DF1040" s="167" t="str">
        <f t="shared" si="299"/>
        <v/>
      </c>
      <c r="DG1040" s="271" t="str">
        <f t="shared" si="300"/>
        <v/>
      </c>
      <c r="DH1040" s="243" t="str">
        <f t="shared" si="301"/>
        <v/>
      </c>
      <c r="DI1040" s="281" t="str">
        <f t="shared" si="302"/>
        <v/>
      </c>
      <c r="DJ1040" s="184"/>
      <c r="DK1040" s="12" t="str">
        <f t="shared" si="303"/>
        <v/>
      </c>
      <c r="DL1040" s="184"/>
      <c r="DM1040" s="242" t="str">
        <f t="shared" si="304"/>
        <v/>
      </c>
      <c r="DN1040" s="250">
        <f t="shared" si="305"/>
        <v>1</v>
      </c>
      <c r="DO1040" s="250">
        <f t="shared" si="306"/>
        <v>1</v>
      </c>
      <c r="DP1040" s="250">
        <f t="shared" si="307"/>
        <v>1</v>
      </c>
    </row>
    <row r="1041" spans="3:120" ht="20.25" customHeight="1" x14ac:dyDescent="0.2">
      <c r="C1041" s="282"/>
      <c r="G1041" s="183"/>
      <c r="H1041" s="271"/>
      <c r="I1041" s="271"/>
      <c r="J1041" s="271"/>
      <c r="K1041" s="271"/>
      <c r="L1041" s="185"/>
      <c r="M1041" s="186"/>
      <c r="N1041" s="187"/>
      <c r="O1041" s="178"/>
      <c r="P1041" s="178"/>
      <c r="Q1041" s="178"/>
      <c r="R1041" s="178"/>
      <c r="S1041" s="178"/>
      <c r="T1041" s="178"/>
      <c r="U1041" s="178"/>
      <c r="V1041" s="178"/>
      <c r="W1041" s="178"/>
      <c r="X1041" s="178"/>
      <c r="Y1041" s="153"/>
      <c r="Z1041" s="153"/>
      <c r="AA1041" s="178"/>
      <c r="AB1041" s="178"/>
      <c r="AC1041" s="178"/>
      <c r="AD1041" s="178"/>
      <c r="AE1041" s="178"/>
      <c r="AF1041" s="178"/>
      <c r="AG1041" s="178"/>
      <c r="AH1041" s="178"/>
      <c r="AI1041" s="178"/>
      <c r="AJ1041" s="178"/>
      <c r="AK1041" s="153"/>
      <c r="AL1041" s="153"/>
      <c r="AM1041" s="178" t="str">
        <f t="shared" si="286"/>
        <v/>
      </c>
      <c r="AN1041" s="178" t="str">
        <f t="shared" si="287"/>
        <v/>
      </c>
      <c r="AO1041" s="214" t="str">
        <f t="shared" si="288"/>
        <v/>
      </c>
      <c r="AP1041" s="168"/>
      <c r="AQ1041" s="169"/>
      <c r="AR1041" s="167" t="str">
        <f t="shared" si="289"/>
        <v/>
      </c>
      <c r="AS1041" s="167" t="str">
        <f t="shared" si="290"/>
        <v/>
      </c>
      <c r="AT1041" s="167"/>
      <c r="AU1041" s="167"/>
      <c r="AV1041" s="167"/>
      <c r="AW1041" s="167"/>
      <c r="AX1041" s="167"/>
      <c r="AY1041" s="167"/>
      <c r="AZ1041" s="167"/>
      <c r="BA1041" s="167"/>
      <c r="BB1041" s="167"/>
      <c r="BC1041" s="167"/>
      <c r="BD1041" s="167"/>
      <c r="BE1041" s="167"/>
      <c r="BF1041" s="167"/>
      <c r="BG1041" s="167"/>
      <c r="BH1041" s="167"/>
      <c r="BI1041" s="167"/>
      <c r="BJ1041" s="167"/>
      <c r="BK1041" s="167"/>
      <c r="BL1041" s="167"/>
      <c r="BM1041" s="167"/>
      <c r="BN1041" s="167"/>
      <c r="BO1041" s="167"/>
      <c r="BP1041" s="167"/>
      <c r="BQ1041" s="167"/>
      <c r="BR1041" s="167"/>
      <c r="BS1041" s="167"/>
      <c r="BT1041" s="167"/>
      <c r="BU1041" s="167"/>
      <c r="BV1041" s="167"/>
      <c r="BW1041" s="167"/>
      <c r="BX1041" s="170"/>
      <c r="BY1041" s="170"/>
      <c r="BZ1041" s="170"/>
      <c r="CA1041" s="170"/>
      <c r="CB1041" s="170"/>
      <c r="CC1041" s="170"/>
      <c r="CD1041" s="170"/>
      <c r="CE1041" s="170"/>
      <c r="CF1041" s="170"/>
      <c r="CG1041" s="171">
        <f t="shared" si="291"/>
        <v>0</v>
      </c>
      <c r="CH1041" s="166"/>
      <c r="CI1041" s="283"/>
      <c r="CJ1041" s="172"/>
      <c r="CK1041" s="154"/>
      <c r="CL1041" s="154"/>
      <c r="CM1041" s="154"/>
      <c r="CN1041" s="154"/>
      <c r="CO1041" s="154"/>
      <c r="CP1041" s="273"/>
      <c r="CQ1041" s="250"/>
      <c r="CR1041" s="250"/>
      <c r="CS1041" s="250"/>
      <c r="CT1041" s="250"/>
      <c r="CU1041" s="250"/>
      <c r="CV1041" s="250"/>
      <c r="CW1041" s="250"/>
      <c r="CX1041" s="250"/>
      <c r="CY1041" s="250" t="str">
        <f t="shared" si="292"/>
        <v/>
      </c>
      <c r="CZ1041" s="178" t="str">
        <f t="shared" si="293"/>
        <v/>
      </c>
      <c r="DA1041" s="178" t="str">
        <f t="shared" si="294"/>
        <v/>
      </c>
      <c r="DB1041" s="243">
        <f t="shared" si="295"/>
        <v>0</v>
      </c>
      <c r="DC1041" s="12">
        <f t="shared" si="296"/>
        <v>0</v>
      </c>
      <c r="DD1041" s="271" t="str">
        <f t="shared" si="297"/>
        <v/>
      </c>
      <c r="DE1041" s="271" t="str">
        <f t="shared" si="298"/>
        <v/>
      </c>
      <c r="DF1041" s="167" t="str">
        <f t="shared" si="299"/>
        <v/>
      </c>
      <c r="DG1041" s="271" t="str">
        <f t="shared" si="300"/>
        <v/>
      </c>
      <c r="DH1041" s="243" t="str">
        <f t="shared" si="301"/>
        <v/>
      </c>
      <c r="DI1041" s="281" t="str">
        <f t="shared" si="302"/>
        <v/>
      </c>
      <c r="DJ1041" s="184"/>
      <c r="DK1041" s="12" t="str">
        <f t="shared" si="303"/>
        <v/>
      </c>
      <c r="DL1041" s="184"/>
      <c r="DM1041" s="242" t="str">
        <f t="shared" si="304"/>
        <v/>
      </c>
      <c r="DN1041" s="250">
        <f t="shared" si="305"/>
        <v>1</v>
      </c>
      <c r="DO1041" s="250">
        <f t="shared" si="306"/>
        <v>1</v>
      </c>
      <c r="DP1041" s="250">
        <f t="shared" si="307"/>
        <v>1</v>
      </c>
    </row>
    <row r="1042" spans="3:120" ht="20.25" customHeight="1" x14ac:dyDescent="0.2">
      <c r="C1042" s="282"/>
      <c r="G1042" s="183"/>
      <c r="H1042" s="271"/>
      <c r="I1042" s="271"/>
      <c r="J1042" s="271"/>
      <c r="K1042" s="271"/>
      <c r="L1042" s="185"/>
      <c r="M1042" s="186"/>
      <c r="N1042" s="187"/>
      <c r="O1042" s="178"/>
      <c r="P1042" s="178"/>
      <c r="Q1042" s="178"/>
      <c r="R1042" s="178"/>
      <c r="S1042" s="178"/>
      <c r="T1042" s="178"/>
      <c r="U1042" s="178"/>
      <c r="V1042" s="178"/>
      <c r="W1042" s="178"/>
      <c r="X1042" s="178"/>
      <c r="Y1042" s="153"/>
      <c r="Z1042" s="153"/>
      <c r="AA1042" s="178"/>
      <c r="AB1042" s="178"/>
      <c r="AC1042" s="178"/>
      <c r="AD1042" s="178"/>
      <c r="AE1042" s="178"/>
      <c r="AF1042" s="178"/>
      <c r="AG1042" s="178"/>
      <c r="AH1042" s="178"/>
      <c r="AI1042" s="178"/>
      <c r="AJ1042" s="178"/>
      <c r="AK1042" s="153"/>
      <c r="AL1042" s="153"/>
      <c r="AM1042" s="178" t="str">
        <f t="shared" si="286"/>
        <v/>
      </c>
      <c r="AN1042" s="178" t="str">
        <f t="shared" si="287"/>
        <v/>
      </c>
      <c r="AO1042" s="214" t="str">
        <f t="shared" si="288"/>
        <v/>
      </c>
      <c r="AP1042" s="168"/>
      <c r="AQ1042" s="169"/>
      <c r="AR1042" s="167" t="str">
        <f t="shared" si="289"/>
        <v/>
      </c>
      <c r="AS1042" s="167" t="str">
        <f t="shared" si="290"/>
        <v/>
      </c>
      <c r="AT1042" s="167"/>
      <c r="AU1042" s="167"/>
      <c r="AV1042" s="167"/>
      <c r="AW1042" s="167"/>
      <c r="AX1042" s="167"/>
      <c r="AY1042" s="167"/>
      <c r="AZ1042" s="167"/>
      <c r="BA1042" s="167"/>
      <c r="BB1042" s="167"/>
      <c r="BC1042" s="167"/>
      <c r="BD1042" s="167"/>
      <c r="BE1042" s="167"/>
      <c r="BF1042" s="167"/>
      <c r="BG1042" s="167"/>
      <c r="BH1042" s="167"/>
      <c r="BI1042" s="167"/>
      <c r="BJ1042" s="167"/>
      <c r="BK1042" s="167"/>
      <c r="BL1042" s="167"/>
      <c r="BM1042" s="167"/>
      <c r="BN1042" s="167"/>
      <c r="BO1042" s="167"/>
      <c r="BP1042" s="167"/>
      <c r="BQ1042" s="167"/>
      <c r="BR1042" s="167"/>
      <c r="BS1042" s="167"/>
      <c r="BT1042" s="167"/>
      <c r="BU1042" s="167"/>
      <c r="BV1042" s="167"/>
      <c r="BW1042" s="167"/>
      <c r="BX1042" s="170"/>
      <c r="BY1042" s="170"/>
      <c r="BZ1042" s="170"/>
      <c r="CA1042" s="170"/>
      <c r="CB1042" s="170"/>
      <c r="CC1042" s="170"/>
      <c r="CD1042" s="170"/>
      <c r="CE1042" s="170"/>
      <c r="CF1042" s="170"/>
      <c r="CG1042" s="171">
        <f t="shared" si="291"/>
        <v>0</v>
      </c>
      <c r="CH1042" s="166"/>
      <c r="CI1042" s="283"/>
      <c r="CJ1042" s="172"/>
      <c r="CK1042" s="154"/>
      <c r="CL1042" s="154"/>
      <c r="CM1042" s="154"/>
      <c r="CN1042" s="154"/>
      <c r="CO1042" s="154"/>
      <c r="CP1042" s="273"/>
      <c r="CQ1042" s="250"/>
      <c r="CR1042" s="250"/>
      <c r="CS1042" s="250"/>
      <c r="CT1042" s="250"/>
      <c r="CU1042" s="250"/>
      <c r="CV1042" s="250"/>
      <c r="CW1042" s="250"/>
      <c r="CX1042" s="250"/>
      <c r="CY1042" s="250" t="str">
        <f t="shared" si="292"/>
        <v/>
      </c>
      <c r="CZ1042" s="178" t="str">
        <f t="shared" si="293"/>
        <v/>
      </c>
      <c r="DA1042" s="178" t="str">
        <f t="shared" si="294"/>
        <v/>
      </c>
      <c r="DB1042" s="243">
        <f t="shared" si="295"/>
        <v>0</v>
      </c>
      <c r="DC1042" s="12">
        <f t="shared" si="296"/>
        <v>0</v>
      </c>
      <c r="DD1042" s="271" t="str">
        <f t="shared" si="297"/>
        <v/>
      </c>
      <c r="DE1042" s="271" t="str">
        <f t="shared" si="298"/>
        <v/>
      </c>
      <c r="DF1042" s="167" t="str">
        <f t="shared" si="299"/>
        <v/>
      </c>
      <c r="DG1042" s="271" t="str">
        <f t="shared" si="300"/>
        <v/>
      </c>
      <c r="DH1042" s="243" t="str">
        <f t="shared" si="301"/>
        <v/>
      </c>
      <c r="DI1042" s="281" t="str">
        <f t="shared" si="302"/>
        <v/>
      </c>
      <c r="DJ1042" s="184"/>
      <c r="DK1042" s="12" t="str">
        <f t="shared" si="303"/>
        <v/>
      </c>
      <c r="DL1042" s="184"/>
      <c r="DM1042" s="242" t="str">
        <f t="shared" si="304"/>
        <v/>
      </c>
      <c r="DN1042" s="250">
        <f t="shared" si="305"/>
        <v>1</v>
      </c>
      <c r="DO1042" s="250">
        <f t="shared" si="306"/>
        <v>1</v>
      </c>
      <c r="DP1042" s="250">
        <f t="shared" si="307"/>
        <v>1</v>
      </c>
    </row>
    <row r="1043" spans="3:120" ht="20.25" customHeight="1" x14ac:dyDescent="0.2">
      <c r="C1043" s="282"/>
      <c r="G1043" s="183"/>
      <c r="H1043" s="271"/>
      <c r="I1043" s="271"/>
      <c r="J1043" s="271"/>
      <c r="K1043" s="271"/>
      <c r="L1043" s="185"/>
      <c r="M1043" s="186"/>
      <c r="N1043" s="187"/>
      <c r="O1043" s="178"/>
      <c r="P1043" s="178"/>
      <c r="Q1043" s="178"/>
      <c r="R1043" s="178"/>
      <c r="S1043" s="178"/>
      <c r="T1043" s="178"/>
      <c r="U1043" s="178"/>
      <c r="V1043" s="178"/>
      <c r="W1043" s="178"/>
      <c r="X1043" s="178"/>
      <c r="Y1043" s="153"/>
      <c r="Z1043" s="153"/>
      <c r="AA1043" s="178"/>
      <c r="AB1043" s="178"/>
      <c r="AC1043" s="178"/>
      <c r="AD1043" s="178"/>
      <c r="AE1043" s="178"/>
      <c r="AF1043" s="178"/>
      <c r="AG1043" s="178"/>
      <c r="AH1043" s="178"/>
      <c r="AI1043" s="178"/>
      <c r="AJ1043" s="178"/>
      <c r="AK1043" s="153"/>
      <c r="AL1043" s="153"/>
      <c r="AM1043" s="178" t="str">
        <f t="shared" si="286"/>
        <v/>
      </c>
      <c r="AN1043" s="178" t="str">
        <f t="shared" si="287"/>
        <v/>
      </c>
      <c r="AO1043" s="214" t="str">
        <f t="shared" si="288"/>
        <v/>
      </c>
      <c r="AP1043" s="168"/>
      <c r="AQ1043" s="169"/>
      <c r="AR1043" s="167" t="str">
        <f t="shared" si="289"/>
        <v/>
      </c>
      <c r="AS1043" s="167" t="str">
        <f t="shared" si="290"/>
        <v/>
      </c>
      <c r="AT1043" s="167"/>
      <c r="AU1043" s="167"/>
      <c r="AV1043" s="167"/>
      <c r="AW1043" s="167"/>
      <c r="AX1043" s="167"/>
      <c r="AY1043" s="167"/>
      <c r="AZ1043" s="167"/>
      <c r="BA1043" s="167"/>
      <c r="BB1043" s="167"/>
      <c r="BC1043" s="167"/>
      <c r="BD1043" s="167"/>
      <c r="BE1043" s="167"/>
      <c r="BF1043" s="167"/>
      <c r="BG1043" s="167"/>
      <c r="BH1043" s="167"/>
      <c r="BI1043" s="167"/>
      <c r="BJ1043" s="167"/>
      <c r="BK1043" s="167"/>
      <c r="BL1043" s="167"/>
      <c r="BM1043" s="167"/>
      <c r="BN1043" s="167"/>
      <c r="BO1043" s="167"/>
      <c r="BP1043" s="167"/>
      <c r="BQ1043" s="167"/>
      <c r="BR1043" s="167"/>
      <c r="BS1043" s="167"/>
      <c r="BT1043" s="167"/>
      <c r="BU1043" s="167"/>
      <c r="BV1043" s="167"/>
      <c r="BW1043" s="167"/>
      <c r="BX1043" s="170"/>
      <c r="BY1043" s="170"/>
      <c r="BZ1043" s="170"/>
      <c r="CA1043" s="170"/>
      <c r="CB1043" s="170"/>
      <c r="CC1043" s="170"/>
      <c r="CD1043" s="170"/>
      <c r="CE1043" s="170"/>
      <c r="CF1043" s="170"/>
      <c r="CG1043" s="171">
        <f t="shared" si="291"/>
        <v>0</v>
      </c>
      <c r="CH1043" s="166"/>
      <c r="CI1043" s="283"/>
      <c r="CJ1043" s="172"/>
      <c r="CK1043" s="154"/>
      <c r="CL1043" s="154"/>
      <c r="CM1043" s="154"/>
      <c r="CN1043" s="154"/>
      <c r="CO1043" s="154"/>
      <c r="CP1043" s="273"/>
      <c r="CQ1043" s="250"/>
      <c r="CR1043" s="250"/>
      <c r="CS1043" s="250"/>
      <c r="CT1043" s="250"/>
      <c r="CU1043" s="250"/>
      <c r="CV1043" s="250"/>
      <c r="CW1043" s="250"/>
      <c r="CX1043" s="250"/>
      <c r="CY1043" s="250" t="str">
        <f t="shared" si="292"/>
        <v/>
      </c>
      <c r="CZ1043" s="178" t="str">
        <f t="shared" si="293"/>
        <v/>
      </c>
      <c r="DA1043" s="178" t="str">
        <f t="shared" si="294"/>
        <v/>
      </c>
      <c r="DB1043" s="243">
        <f t="shared" si="295"/>
        <v>0</v>
      </c>
      <c r="DC1043" s="12">
        <f t="shared" si="296"/>
        <v>0</v>
      </c>
      <c r="DD1043" s="271" t="str">
        <f t="shared" si="297"/>
        <v/>
      </c>
      <c r="DE1043" s="271" t="str">
        <f t="shared" si="298"/>
        <v/>
      </c>
      <c r="DF1043" s="167" t="str">
        <f t="shared" si="299"/>
        <v/>
      </c>
      <c r="DG1043" s="271" t="str">
        <f t="shared" si="300"/>
        <v/>
      </c>
      <c r="DH1043" s="243" t="str">
        <f t="shared" si="301"/>
        <v/>
      </c>
      <c r="DI1043" s="281" t="str">
        <f t="shared" si="302"/>
        <v/>
      </c>
      <c r="DJ1043" s="184"/>
      <c r="DK1043" s="12" t="str">
        <f t="shared" si="303"/>
        <v/>
      </c>
      <c r="DL1043" s="184"/>
      <c r="DM1043" s="242" t="str">
        <f t="shared" si="304"/>
        <v/>
      </c>
      <c r="DN1043" s="250">
        <f t="shared" si="305"/>
        <v>1</v>
      </c>
      <c r="DO1043" s="250">
        <f t="shared" si="306"/>
        <v>1</v>
      </c>
      <c r="DP1043" s="250">
        <f t="shared" si="307"/>
        <v>1</v>
      </c>
    </row>
    <row r="1044" spans="3:120" ht="20.25" customHeight="1" x14ac:dyDescent="0.2">
      <c r="C1044" s="282"/>
      <c r="G1044" s="183"/>
      <c r="H1044" s="271"/>
      <c r="I1044" s="271"/>
      <c r="J1044" s="271"/>
      <c r="K1044" s="271"/>
      <c r="L1044" s="185"/>
      <c r="M1044" s="186"/>
      <c r="N1044" s="187"/>
      <c r="O1044" s="178"/>
      <c r="P1044" s="178"/>
      <c r="Q1044" s="178"/>
      <c r="R1044" s="178"/>
      <c r="S1044" s="178"/>
      <c r="T1044" s="178"/>
      <c r="U1044" s="178"/>
      <c r="V1044" s="178"/>
      <c r="W1044" s="178"/>
      <c r="X1044" s="178"/>
      <c r="Y1044" s="153"/>
      <c r="Z1044" s="153"/>
      <c r="AA1044" s="178"/>
      <c r="AB1044" s="178"/>
      <c r="AC1044" s="178"/>
      <c r="AD1044" s="178"/>
      <c r="AE1044" s="178"/>
      <c r="AF1044" s="178"/>
      <c r="AG1044" s="178"/>
      <c r="AH1044" s="178"/>
      <c r="AI1044" s="178"/>
      <c r="AJ1044" s="178"/>
      <c r="AK1044" s="153"/>
      <c r="AL1044" s="153"/>
      <c r="AM1044" s="178" t="str">
        <f t="shared" si="286"/>
        <v/>
      </c>
      <c r="AN1044" s="178" t="str">
        <f t="shared" si="287"/>
        <v/>
      </c>
      <c r="AO1044" s="214" t="str">
        <f t="shared" si="288"/>
        <v/>
      </c>
      <c r="AP1044" s="168"/>
      <c r="AQ1044" s="169"/>
      <c r="AR1044" s="167" t="str">
        <f t="shared" si="289"/>
        <v/>
      </c>
      <c r="AS1044" s="167" t="str">
        <f t="shared" si="290"/>
        <v/>
      </c>
      <c r="AT1044" s="167"/>
      <c r="AU1044" s="167"/>
      <c r="AV1044" s="167"/>
      <c r="AW1044" s="167"/>
      <c r="AX1044" s="167"/>
      <c r="AY1044" s="167"/>
      <c r="AZ1044" s="167"/>
      <c r="BA1044" s="167"/>
      <c r="BB1044" s="167"/>
      <c r="BC1044" s="167"/>
      <c r="BD1044" s="167"/>
      <c r="BE1044" s="167"/>
      <c r="BF1044" s="167"/>
      <c r="BG1044" s="167"/>
      <c r="BH1044" s="167"/>
      <c r="BI1044" s="167"/>
      <c r="BJ1044" s="167"/>
      <c r="BK1044" s="167"/>
      <c r="BL1044" s="167"/>
      <c r="BM1044" s="167"/>
      <c r="BN1044" s="167"/>
      <c r="BO1044" s="167"/>
      <c r="BP1044" s="167"/>
      <c r="BQ1044" s="167"/>
      <c r="BR1044" s="167"/>
      <c r="BS1044" s="167"/>
      <c r="BT1044" s="167"/>
      <c r="BU1044" s="167"/>
      <c r="BV1044" s="167"/>
      <c r="BW1044" s="167"/>
      <c r="BX1044" s="170"/>
      <c r="BY1044" s="170"/>
      <c r="BZ1044" s="170"/>
      <c r="CA1044" s="170"/>
      <c r="CB1044" s="170"/>
      <c r="CC1044" s="170"/>
      <c r="CD1044" s="170"/>
      <c r="CE1044" s="170"/>
      <c r="CF1044" s="170"/>
      <c r="CG1044" s="171">
        <f t="shared" si="291"/>
        <v>0</v>
      </c>
      <c r="CH1044" s="166"/>
      <c r="CI1044" s="283"/>
      <c r="CJ1044" s="172"/>
      <c r="CK1044" s="154"/>
      <c r="CL1044" s="154"/>
      <c r="CM1044" s="154"/>
      <c r="CN1044" s="154"/>
      <c r="CO1044" s="154"/>
      <c r="CP1044" s="273"/>
      <c r="CQ1044" s="250"/>
      <c r="CR1044" s="250"/>
      <c r="CS1044" s="250"/>
      <c r="CT1044" s="250"/>
      <c r="CU1044" s="250"/>
      <c r="CV1044" s="250"/>
      <c r="CW1044" s="250"/>
      <c r="CX1044" s="250"/>
      <c r="CY1044" s="250" t="str">
        <f t="shared" si="292"/>
        <v/>
      </c>
      <c r="CZ1044" s="178" t="str">
        <f t="shared" si="293"/>
        <v/>
      </c>
      <c r="DA1044" s="178" t="str">
        <f t="shared" si="294"/>
        <v/>
      </c>
      <c r="DB1044" s="243">
        <f t="shared" si="295"/>
        <v>0</v>
      </c>
      <c r="DC1044" s="12">
        <f t="shared" si="296"/>
        <v>0</v>
      </c>
      <c r="DD1044" s="271" t="str">
        <f t="shared" si="297"/>
        <v/>
      </c>
      <c r="DE1044" s="271" t="str">
        <f t="shared" si="298"/>
        <v/>
      </c>
      <c r="DF1044" s="167" t="str">
        <f t="shared" si="299"/>
        <v/>
      </c>
      <c r="DG1044" s="271" t="str">
        <f t="shared" si="300"/>
        <v/>
      </c>
      <c r="DH1044" s="243" t="str">
        <f t="shared" si="301"/>
        <v/>
      </c>
      <c r="DI1044" s="281" t="str">
        <f t="shared" si="302"/>
        <v/>
      </c>
      <c r="DJ1044" s="184"/>
      <c r="DK1044" s="12" t="str">
        <f t="shared" si="303"/>
        <v/>
      </c>
      <c r="DL1044" s="184"/>
      <c r="DM1044" s="242" t="str">
        <f t="shared" si="304"/>
        <v/>
      </c>
      <c r="DN1044" s="250">
        <f t="shared" si="305"/>
        <v>1</v>
      </c>
      <c r="DO1044" s="250">
        <f t="shared" si="306"/>
        <v>1</v>
      </c>
      <c r="DP1044" s="250">
        <f t="shared" si="307"/>
        <v>1</v>
      </c>
    </row>
    <row r="1045" spans="3:120" ht="20.25" customHeight="1" x14ac:dyDescent="0.2">
      <c r="C1045" s="282"/>
      <c r="G1045" s="183"/>
      <c r="H1045" s="271"/>
      <c r="I1045" s="271"/>
      <c r="J1045" s="271"/>
      <c r="K1045" s="271"/>
      <c r="L1045" s="185"/>
      <c r="M1045" s="186"/>
      <c r="N1045" s="187"/>
      <c r="O1045" s="178"/>
      <c r="P1045" s="178"/>
      <c r="Q1045" s="178"/>
      <c r="R1045" s="178"/>
      <c r="S1045" s="178"/>
      <c r="T1045" s="178"/>
      <c r="U1045" s="178"/>
      <c r="V1045" s="178"/>
      <c r="W1045" s="178"/>
      <c r="X1045" s="178"/>
      <c r="Y1045" s="153"/>
      <c r="Z1045" s="153"/>
      <c r="AA1045" s="178"/>
      <c r="AB1045" s="178"/>
      <c r="AC1045" s="178"/>
      <c r="AD1045" s="178"/>
      <c r="AE1045" s="178"/>
      <c r="AF1045" s="178"/>
      <c r="AG1045" s="178"/>
      <c r="AH1045" s="178"/>
      <c r="AI1045" s="178"/>
      <c r="AJ1045" s="178"/>
      <c r="AK1045" s="153"/>
      <c r="AL1045" s="153"/>
      <c r="AM1045" s="178" t="str">
        <f t="shared" si="286"/>
        <v/>
      </c>
      <c r="AN1045" s="178" t="str">
        <f t="shared" si="287"/>
        <v/>
      </c>
      <c r="AO1045" s="214" t="str">
        <f t="shared" si="288"/>
        <v/>
      </c>
      <c r="AP1045" s="168"/>
      <c r="AQ1045" s="169"/>
      <c r="AR1045" s="167" t="str">
        <f t="shared" si="289"/>
        <v/>
      </c>
      <c r="AS1045" s="167" t="str">
        <f t="shared" si="290"/>
        <v/>
      </c>
      <c r="AT1045" s="167"/>
      <c r="AU1045" s="167"/>
      <c r="AV1045" s="167"/>
      <c r="AW1045" s="167"/>
      <c r="AX1045" s="167"/>
      <c r="AY1045" s="167"/>
      <c r="AZ1045" s="167"/>
      <c r="BA1045" s="167"/>
      <c r="BB1045" s="167"/>
      <c r="BC1045" s="167"/>
      <c r="BD1045" s="167"/>
      <c r="BE1045" s="167"/>
      <c r="BF1045" s="167"/>
      <c r="BG1045" s="167"/>
      <c r="BH1045" s="167"/>
      <c r="BI1045" s="167"/>
      <c r="BJ1045" s="167"/>
      <c r="BK1045" s="167"/>
      <c r="BL1045" s="167"/>
      <c r="BM1045" s="167"/>
      <c r="BN1045" s="167"/>
      <c r="BO1045" s="167"/>
      <c r="BP1045" s="167"/>
      <c r="BQ1045" s="167"/>
      <c r="BR1045" s="167"/>
      <c r="BS1045" s="167"/>
      <c r="BT1045" s="167"/>
      <c r="BU1045" s="167"/>
      <c r="BV1045" s="167"/>
      <c r="BW1045" s="167"/>
      <c r="BX1045" s="170"/>
      <c r="BY1045" s="170"/>
      <c r="BZ1045" s="170"/>
      <c r="CA1045" s="170"/>
      <c r="CB1045" s="170"/>
      <c r="CC1045" s="170"/>
      <c r="CD1045" s="170"/>
      <c r="CE1045" s="170"/>
      <c r="CF1045" s="170"/>
      <c r="CG1045" s="171">
        <f t="shared" si="291"/>
        <v>0</v>
      </c>
      <c r="CH1045" s="166"/>
      <c r="CI1045" s="283"/>
      <c r="CJ1045" s="172"/>
      <c r="CK1045" s="154"/>
      <c r="CL1045" s="154"/>
      <c r="CM1045" s="154"/>
      <c r="CN1045" s="154"/>
      <c r="CO1045" s="154"/>
      <c r="CP1045" s="273"/>
      <c r="CQ1045" s="250"/>
      <c r="CR1045" s="250"/>
      <c r="CS1045" s="250"/>
      <c r="CT1045" s="250"/>
      <c r="CU1045" s="250"/>
      <c r="CV1045" s="250"/>
      <c r="CW1045" s="250"/>
      <c r="CX1045" s="250"/>
      <c r="CY1045" s="250" t="str">
        <f t="shared" si="292"/>
        <v/>
      </c>
      <c r="CZ1045" s="178" t="str">
        <f t="shared" si="293"/>
        <v/>
      </c>
      <c r="DA1045" s="178" t="str">
        <f t="shared" si="294"/>
        <v/>
      </c>
      <c r="DB1045" s="243">
        <f t="shared" si="295"/>
        <v>0</v>
      </c>
      <c r="DC1045" s="12">
        <f t="shared" si="296"/>
        <v>0</v>
      </c>
      <c r="DD1045" s="271" t="str">
        <f t="shared" si="297"/>
        <v/>
      </c>
      <c r="DE1045" s="271" t="str">
        <f t="shared" si="298"/>
        <v/>
      </c>
      <c r="DF1045" s="167" t="str">
        <f t="shared" si="299"/>
        <v/>
      </c>
      <c r="DG1045" s="271" t="str">
        <f t="shared" si="300"/>
        <v/>
      </c>
      <c r="DH1045" s="243" t="str">
        <f t="shared" si="301"/>
        <v/>
      </c>
      <c r="DI1045" s="281" t="str">
        <f t="shared" si="302"/>
        <v/>
      </c>
      <c r="DJ1045" s="184"/>
      <c r="DK1045" s="12" t="str">
        <f t="shared" si="303"/>
        <v/>
      </c>
      <c r="DL1045" s="184"/>
      <c r="DM1045" s="242" t="str">
        <f t="shared" si="304"/>
        <v/>
      </c>
      <c r="DN1045" s="250">
        <f t="shared" si="305"/>
        <v>1</v>
      </c>
      <c r="DO1045" s="250">
        <f t="shared" si="306"/>
        <v>1</v>
      </c>
      <c r="DP1045" s="250">
        <f t="shared" si="307"/>
        <v>1</v>
      </c>
    </row>
    <row r="1046" spans="3:120" ht="20.25" customHeight="1" x14ac:dyDescent="0.2">
      <c r="C1046" s="282"/>
      <c r="G1046" s="183"/>
      <c r="H1046" s="271"/>
      <c r="I1046" s="271"/>
      <c r="J1046" s="271"/>
      <c r="K1046" s="271"/>
      <c r="L1046" s="185"/>
      <c r="M1046" s="186"/>
      <c r="N1046" s="187"/>
      <c r="O1046" s="178"/>
      <c r="P1046" s="178"/>
      <c r="Q1046" s="178"/>
      <c r="R1046" s="178"/>
      <c r="S1046" s="178"/>
      <c r="T1046" s="178"/>
      <c r="U1046" s="178"/>
      <c r="V1046" s="178"/>
      <c r="W1046" s="178"/>
      <c r="X1046" s="178"/>
      <c r="Y1046" s="153"/>
      <c r="Z1046" s="153"/>
      <c r="AA1046" s="178"/>
      <c r="AB1046" s="178"/>
      <c r="AC1046" s="178"/>
      <c r="AD1046" s="178"/>
      <c r="AE1046" s="178"/>
      <c r="AF1046" s="178"/>
      <c r="AG1046" s="178"/>
      <c r="AH1046" s="178"/>
      <c r="AI1046" s="178"/>
      <c r="AJ1046" s="178"/>
      <c r="AK1046" s="153"/>
      <c r="AL1046" s="153"/>
      <c r="AM1046" s="178" t="str">
        <f t="shared" si="286"/>
        <v/>
      </c>
      <c r="AN1046" s="178" t="str">
        <f t="shared" si="287"/>
        <v/>
      </c>
      <c r="AO1046" s="214" t="str">
        <f t="shared" si="288"/>
        <v/>
      </c>
      <c r="AP1046" s="168"/>
      <c r="AQ1046" s="169"/>
      <c r="AR1046" s="167" t="str">
        <f t="shared" si="289"/>
        <v/>
      </c>
      <c r="AS1046" s="167" t="str">
        <f t="shared" si="290"/>
        <v/>
      </c>
      <c r="AT1046" s="167"/>
      <c r="AU1046" s="167"/>
      <c r="AV1046" s="167"/>
      <c r="AW1046" s="167"/>
      <c r="AX1046" s="167"/>
      <c r="AY1046" s="167"/>
      <c r="AZ1046" s="167"/>
      <c r="BA1046" s="167"/>
      <c r="BB1046" s="167"/>
      <c r="BC1046" s="167"/>
      <c r="BD1046" s="167"/>
      <c r="BE1046" s="167"/>
      <c r="BF1046" s="167"/>
      <c r="BG1046" s="167"/>
      <c r="BH1046" s="167"/>
      <c r="BI1046" s="167"/>
      <c r="BJ1046" s="167"/>
      <c r="BK1046" s="167"/>
      <c r="BL1046" s="167"/>
      <c r="BM1046" s="167"/>
      <c r="BN1046" s="167"/>
      <c r="BO1046" s="167"/>
      <c r="BP1046" s="167"/>
      <c r="BQ1046" s="167"/>
      <c r="BR1046" s="167"/>
      <c r="BS1046" s="167"/>
      <c r="BT1046" s="167"/>
      <c r="BU1046" s="167"/>
      <c r="BV1046" s="167"/>
      <c r="BW1046" s="167"/>
      <c r="BX1046" s="170"/>
      <c r="BY1046" s="170"/>
      <c r="BZ1046" s="170"/>
      <c r="CA1046" s="170"/>
      <c r="CB1046" s="170"/>
      <c r="CC1046" s="170"/>
      <c r="CD1046" s="170"/>
      <c r="CE1046" s="170"/>
      <c r="CF1046" s="170"/>
      <c r="CG1046" s="171">
        <f t="shared" si="291"/>
        <v>0</v>
      </c>
      <c r="CH1046" s="166"/>
      <c r="CI1046" s="283"/>
      <c r="CJ1046" s="172"/>
      <c r="CK1046" s="154"/>
      <c r="CL1046" s="154"/>
      <c r="CM1046" s="154"/>
      <c r="CN1046" s="154"/>
      <c r="CO1046" s="154"/>
      <c r="CP1046" s="273"/>
      <c r="CQ1046" s="250"/>
      <c r="CR1046" s="250"/>
      <c r="CS1046" s="250"/>
      <c r="CT1046" s="250"/>
      <c r="CU1046" s="250"/>
      <c r="CV1046" s="250"/>
      <c r="CW1046" s="250"/>
      <c r="CX1046" s="250"/>
      <c r="CY1046" s="250" t="str">
        <f t="shared" si="292"/>
        <v/>
      </c>
      <c r="CZ1046" s="178" t="str">
        <f t="shared" si="293"/>
        <v/>
      </c>
      <c r="DA1046" s="178" t="str">
        <f t="shared" si="294"/>
        <v/>
      </c>
      <c r="DB1046" s="243">
        <f t="shared" si="295"/>
        <v>0</v>
      </c>
      <c r="DC1046" s="12">
        <f t="shared" si="296"/>
        <v>0</v>
      </c>
      <c r="DD1046" s="271" t="str">
        <f t="shared" si="297"/>
        <v/>
      </c>
      <c r="DE1046" s="271" t="str">
        <f t="shared" si="298"/>
        <v/>
      </c>
      <c r="DF1046" s="167" t="str">
        <f t="shared" si="299"/>
        <v/>
      </c>
      <c r="DG1046" s="271" t="str">
        <f t="shared" si="300"/>
        <v/>
      </c>
      <c r="DH1046" s="243" t="str">
        <f t="shared" si="301"/>
        <v/>
      </c>
      <c r="DI1046" s="281" t="str">
        <f t="shared" si="302"/>
        <v/>
      </c>
      <c r="DJ1046" s="184"/>
      <c r="DK1046" s="12" t="str">
        <f t="shared" si="303"/>
        <v/>
      </c>
      <c r="DL1046" s="184"/>
      <c r="DM1046" s="242" t="str">
        <f t="shared" si="304"/>
        <v/>
      </c>
      <c r="DN1046" s="250">
        <f t="shared" si="305"/>
        <v>1</v>
      </c>
      <c r="DO1046" s="250">
        <f t="shared" si="306"/>
        <v>1</v>
      </c>
      <c r="DP1046" s="250">
        <f t="shared" si="307"/>
        <v>1</v>
      </c>
    </row>
    <row r="1047" spans="3:120" ht="20.25" customHeight="1" x14ac:dyDescent="0.2">
      <c r="C1047" s="282"/>
      <c r="G1047" s="183"/>
      <c r="H1047" s="271"/>
      <c r="I1047" s="271"/>
      <c r="J1047" s="271"/>
      <c r="K1047" s="271"/>
      <c r="L1047" s="185"/>
      <c r="M1047" s="186"/>
      <c r="N1047" s="187"/>
      <c r="O1047" s="178"/>
      <c r="P1047" s="178"/>
      <c r="Q1047" s="178"/>
      <c r="R1047" s="178"/>
      <c r="S1047" s="178"/>
      <c r="T1047" s="178"/>
      <c r="U1047" s="178"/>
      <c r="V1047" s="178"/>
      <c r="W1047" s="178"/>
      <c r="X1047" s="178"/>
      <c r="Y1047" s="153"/>
      <c r="Z1047" s="153"/>
      <c r="AA1047" s="178"/>
      <c r="AB1047" s="178"/>
      <c r="AC1047" s="178"/>
      <c r="AD1047" s="178"/>
      <c r="AE1047" s="178"/>
      <c r="AF1047" s="178"/>
      <c r="AG1047" s="178"/>
      <c r="AH1047" s="178"/>
      <c r="AI1047" s="178"/>
      <c r="AJ1047" s="178"/>
      <c r="AK1047" s="153"/>
      <c r="AL1047" s="153"/>
      <c r="AM1047" s="178" t="str">
        <f t="shared" si="286"/>
        <v/>
      </c>
      <c r="AN1047" s="178" t="str">
        <f t="shared" si="287"/>
        <v/>
      </c>
      <c r="AO1047" s="214" t="str">
        <f t="shared" si="288"/>
        <v/>
      </c>
      <c r="AP1047" s="168"/>
      <c r="AQ1047" s="169"/>
      <c r="AR1047" s="167" t="str">
        <f t="shared" si="289"/>
        <v/>
      </c>
      <c r="AS1047" s="167" t="str">
        <f t="shared" si="290"/>
        <v/>
      </c>
      <c r="AT1047" s="167"/>
      <c r="AU1047" s="167"/>
      <c r="AV1047" s="167"/>
      <c r="AW1047" s="167"/>
      <c r="AX1047" s="167"/>
      <c r="AY1047" s="167"/>
      <c r="AZ1047" s="167"/>
      <c r="BA1047" s="167"/>
      <c r="BB1047" s="167"/>
      <c r="BC1047" s="167"/>
      <c r="BD1047" s="167"/>
      <c r="BE1047" s="167"/>
      <c r="BF1047" s="167"/>
      <c r="BG1047" s="167"/>
      <c r="BH1047" s="167"/>
      <c r="BI1047" s="167"/>
      <c r="BJ1047" s="167"/>
      <c r="BK1047" s="167"/>
      <c r="BL1047" s="167"/>
      <c r="BM1047" s="167"/>
      <c r="BN1047" s="167"/>
      <c r="BO1047" s="167"/>
      <c r="BP1047" s="167"/>
      <c r="BQ1047" s="167"/>
      <c r="BR1047" s="167"/>
      <c r="BS1047" s="167"/>
      <c r="BT1047" s="167"/>
      <c r="BU1047" s="167"/>
      <c r="BV1047" s="167"/>
      <c r="BW1047" s="167"/>
      <c r="BX1047" s="170"/>
      <c r="BY1047" s="170"/>
      <c r="BZ1047" s="170"/>
      <c r="CA1047" s="170"/>
      <c r="CB1047" s="170"/>
      <c r="CC1047" s="170"/>
      <c r="CD1047" s="170"/>
      <c r="CE1047" s="170"/>
      <c r="CF1047" s="170"/>
      <c r="CG1047" s="171">
        <f t="shared" si="291"/>
        <v>0</v>
      </c>
      <c r="CH1047" s="166"/>
      <c r="CI1047" s="283"/>
      <c r="CJ1047" s="172"/>
      <c r="CK1047" s="154"/>
      <c r="CL1047" s="154"/>
      <c r="CM1047" s="154"/>
      <c r="CN1047" s="154"/>
      <c r="CO1047" s="154"/>
      <c r="CP1047" s="273"/>
      <c r="CQ1047" s="250"/>
      <c r="CR1047" s="250"/>
      <c r="CS1047" s="250"/>
      <c r="CT1047" s="250"/>
      <c r="CU1047" s="250"/>
      <c r="CV1047" s="250"/>
      <c r="CW1047" s="250"/>
      <c r="CX1047" s="250"/>
      <c r="CY1047" s="250" t="str">
        <f t="shared" si="292"/>
        <v/>
      </c>
      <c r="CZ1047" s="178" t="str">
        <f t="shared" si="293"/>
        <v/>
      </c>
      <c r="DA1047" s="178" t="str">
        <f t="shared" si="294"/>
        <v/>
      </c>
      <c r="DB1047" s="243">
        <f t="shared" si="295"/>
        <v>0</v>
      </c>
      <c r="DC1047" s="12">
        <f t="shared" si="296"/>
        <v>0</v>
      </c>
      <c r="DD1047" s="271" t="str">
        <f t="shared" si="297"/>
        <v/>
      </c>
      <c r="DE1047" s="271" t="str">
        <f t="shared" si="298"/>
        <v/>
      </c>
      <c r="DF1047" s="167" t="str">
        <f t="shared" si="299"/>
        <v/>
      </c>
      <c r="DG1047" s="271" t="str">
        <f t="shared" si="300"/>
        <v/>
      </c>
      <c r="DH1047" s="243" t="str">
        <f t="shared" si="301"/>
        <v/>
      </c>
      <c r="DI1047" s="281" t="str">
        <f t="shared" si="302"/>
        <v/>
      </c>
      <c r="DJ1047" s="184"/>
      <c r="DK1047" s="12" t="str">
        <f t="shared" si="303"/>
        <v/>
      </c>
      <c r="DL1047" s="184"/>
      <c r="DM1047" s="242" t="str">
        <f t="shared" si="304"/>
        <v/>
      </c>
      <c r="DN1047" s="250">
        <f t="shared" si="305"/>
        <v>1</v>
      </c>
      <c r="DO1047" s="250">
        <f t="shared" si="306"/>
        <v>1</v>
      </c>
      <c r="DP1047" s="250">
        <f t="shared" si="307"/>
        <v>1</v>
      </c>
    </row>
    <row r="1048" spans="3:120" ht="20.25" customHeight="1" x14ac:dyDescent="0.2">
      <c r="C1048" s="282"/>
      <c r="G1048" s="183"/>
      <c r="H1048" s="271"/>
      <c r="I1048" s="271"/>
      <c r="J1048" s="271"/>
      <c r="K1048" s="271"/>
      <c r="L1048" s="185"/>
      <c r="M1048" s="186"/>
      <c r="N1048" s="187"/>
      <c r="O1048" s="178"/>
      <c r="P1048" s="178"/>
      <c r="Q1048" s="178"/>
      <c r="R1048" s="178"/>
      <c r="S1048" s="178"/>
      <c r="T1048" s="178"/>
      <c r="U1048" s="178"/>
      <c r="V1048" s="178"/>
      <c r="W1048" s="178"/>
      <c r="X1048" s="178"/>
      <c r="Y1048" s="153"/>
      <c r="Z1048" s="153"/>
      <c r="AA1048" s="178"/>
      <c r="AB1048" s="178"/>
      <c r="AC1048" s="178"/>
      <c r="AD1048" s="178"/>
      <c r="AE1048" s="178"/>
      <c r="AF1048" s="178"/>
      <c r="AG1048" s="178"/>
      <c r="AH1048" s="178"/>
      <c r="AI1048" s="178"/>
      <c r="AJ1048" s="178"/>
      <c r="AK1048" s="153"/>
      <c r="AL1048" s="153"/>
      <c r="AM1048" s="178" t="str">
        <f t="shared" si="286"/>
        <v/>
      </c>
      <c r="AN1048" s="178" t="str">
        <f t="shared" si="287"/>
        <v/>
      </c>
      <c r="AO1048" s="214" t="str">
        <f t="shared" si="288"/>
        <v/>
      </c>
      <c r="AP1048" s="168"/>
      <c r="AQ1048" s="169"/>
      <c r="AR1048" s="167" t="str">
        <f t="shared" si="289"/>
        <v/>
      </c>
      <c r="AS1048" s="167" t="str">
        <f t="shared" si="290"/>
        <v/>
      </c>
      <c r="AT1048" s="167"/>
      <c r="AU1048" s="167"/>
      <c r="AV1048" s="167"/>
      <c r="AW1048" s="167"/>
      <c r="AX1048" s="167"/>
      <c r="AY1048" s="167"/>
      <c r="AZ1048" s="167"/>
      <c r="BA1048" s="167"/>
      <c r="BB1048" s="167"/>
      <c r="BC1048" s="167"/>
      <c r="BD1048" s="167"/>
      <c r="BE1048" s="167"/>
      <c r="BF1048" s="167"/>
      <c r="BG1048" s="167"/>
      <c r="BH1048" s="167"/>
      <c r="BI1048" s="167"/>
      <c r="BJ1048" s="167"/>
      <c r="BK1048" s="167"/>
      <c r="BL1048" s="167"/>
      <c r="BM1048" s="167"/>
      <c r="BN1048" s="167"/>
      <c r="BO1048" s="167"/>
      <c r="BP1048" s="167"/>
      <c r="BQ1048" s="167"/>
      <c r="BR1048" s="167"/>
      <c r="BS1048" s="167"/>
      <c r="BT1048" s="167"/>
      <c r="BU1048" s="167"/>
      <c r="BV1048" s="167"/>
      <c r="BW1048" s="167"/>
      <c r="BX1048" s="170"/>
      <c r="BY1048" s="170"/>
      <c r="BZ1048" s="170"/>
      <c r="CA1048" s="170"/>
      <c r="CB1048" s="170"/>
      <c r="CC1048" s="170"/>
      <c r="CD1048" s="170"/>
      <c r="CE1048" s="170"/>
      <c r="CF1048" s="170"/>
      <c r="CG1048" s="171">
        <f t="shared" si="291"/>
        <v>0</v>
      </c>
      <c r="CH1048" s="166"/>
      <c r="CI1048" s="283"/>
      <c r="CJ1048" s="172"/>
      <c r="CK1048" s="154"/>
      <c r="CL1048" s="154"/>
      <c r="CM1048" s="154"/>
      <c r="CN1048" s="154"/>
      <c r="CO1048" s="154"/>
      <c r="CP1048" s="273"/>
      <c r="CQ1048" s="250"/>
      <c r="CR1048" s="250"/>
      <c r="CS1048" s="250"/>
      <c r="CT1048" s="250"/>
      <c r="CU1048" s="250"/>
      <c r="CV1048" s="250"/>
      <c r="CW1048" s="250"/>
      <c r="CX1048" s="250"/>
      <c r="CY1048" s="250" t="str">
        <f t="shared" si="292"/>
        <v/>
      </c>
      <c r="CZ1048" s="178" t="str">
        <f t="shared" si="293"/>
        <v/>
      </c>
      <c r="DA1048" s="178" t="str">
        <f t="shared" si="294"/>
        <v/>
      </c>
      <c r="DB1048" s="243">
        <f t="shared" si="295"/>
        <v>0</v>
      </c>
      <c r="DC1048" s="12">
        <f t="shared" si="296"/>
        <v>0</v>
      </c>
      <c r="DD1048" s="271" t="str">
        <f t="shared" si="297"/>
        <v/>
      </c>
      <c r="DE1048" s="271" t="str">
        <f t="shared" si="298"/>
        <v/>
      </c>
      <c r="DF1048" s="167" t="str">
        <f t="shared" si="299"/>
        <v/>
      </c>
      <c r="DG1048" s="271" t="str">
        <f t="shared" si="300"/>
        <v/>
      </c>
      <c r="DH1048" s="243" t="str">
        <f t="shared" si="301"/>
        <v/>
      </c>
      <c r="DI1048" s="281" t="str">
        <f t="shared" si="302"/>
        <v/>
      </c>
      <c r="DJ1048" s="184"/>
      <c r="DK1048" s="12" t="str">
        <f t="shared" si="303"/>
        <v/>
      </c>
      <c r="DL1048" s="184"/>
      <c r="DM1048" s="242" t="str">
        <f t="shared" si="304"/>
        <v/>
      </c>
      <c r="DN1048" s="250">
        <f t="shared" si="305"/>
        <v>1</v>
      </c>
      <c r="DO1048" s="250">
        <f t="shared" si="306"/>
        <v>1</v>
      </c>
      <c r="DP1048" s="250">
        <f t="shared" si="307"/>
        <v>1</v>
      </c>
    </row>
    <row r="1049" spans="3:120" ht="20.25" customHeight="1" x14ac:dyDescent="0.2">
      <c r="C1049" s="282"/>
      <c r="G1049" s="183"/>
      <c r="H1049" s="271"/>
      <c r="I1049" s="271"/>
      <c r="J1049" s="271"/>
      <c r="K1049" s="271"/>
      <c r="L1049" s="185"/>
      <c r="M1049" s="186"/>
      <c r="N1049" s="187"/>
      <c r="O1049" s="178"/>
      <c r="P1049" s="178"/>
      <c r="Q1049" s="178"/>
      <c r="R1049" s="178"/>
      <c r="S1049" s="178"/>
      <c r="T1049" s="178"/>
      <c r="U1049" s="178"/>
      <c r="V1049" s="178"/>
      <c r="W1049" s="178"/>
      <c r="X1049" s="178"/>
      <c r="Y1049" s="153"/>
      <c r="Z1049" s="153"/>
      <c r="AA1049" s="178"/>
      <c r="AB1049" s="178"/>
      <c r="AC1049" s="178"/>
      <c r="AD1049" s="178"/>
      <c r="AE1049" s="178"/>
      <c r="AF1049" s="178"/>
      <c r="AG1049" s="178"/>
      <c r="AH1049" s="178"/>
      <c r="AI1049" s="178"/>
      <c r="AJ1049" s="178"/>
      <c r="AK1049" s="153"/>
      <c r="AL1049" s="153"/>
      <c r="AM1049" s="178" t="str">
        <f t="shared" si="286"/>
        <v/>
      </c>
      <c r="AN1049" s="178" t="str">
        <f t="shared" si="287"/>
        <v/>
      </c>
      <c r="AO1049" s="214" t="str">
        <f t="shared" si="288"/>
        <v/>
      </c>
      <c r="AP1049" s="168"/>
      <c r="AQ1049" s="169"/>
      <c r="AR1049" s="167" t="str">
        <f t="shared" si="289"/>
        <v/>
      </c>
      <c r="AS1049" s="167" t="str">
        <f t="shared" si="290"/>
        <v/>
      </c>
      <c r="AT1049" s="167"/>
      <c r="AU1049" s="167"/>
      <c r="AV1049" s="167"/>
      <c r="AW1049" s="167"/>
      <c r="AX1049" s="167"/>
      <c r="AY1049" s="167"/>
      <c r="AZ1049" s="167"/>
      <c r="BA1049" s="167"/>
      <c r="BB1049" s="167"/>
      <c r="BC1049" s="167"/>
      <c r="BD1049" s="167"/>
      <c r="BE1049" s="167"/>
      <c r="BF1049" s="167"/>
      <c r="BG1049" s="167"/>
      <c r="BH1049" s="167"/>
      <c r="BI1049" s="167"/>
      <c r="BJ1049" s="167"/>
      <c r="BK1049" s="167"/>
      <c r="BL1049" s="167"/>
      <c r="BM1049" s="167"/>
      <c r="BN1049" s="167"/>
      <c r="BO1049" s="167"/>
      <c r="BP1049" s="167"/>
      <c r="BQ1049" s="167"/>
      <c r="BR1049" s="167"/>
      <c r="BS1049" s="167"/>
      <c r="BT1049" s="167"/>
      <c r="BU1049" s="167"/>
      <c r="BV1049" s="167"/>
      <c r="BW1049" s="167"/>
      <c r="BX1049" s="170"/>
      <c r="BY1049" s="170"/>
      <c r="BZ1049" s="170"/>
      <c r="CA1049" s="170"/>
      <c r="CB1049" s="170"/>
      <c r="CC1049" s="170"/>
      <c r="CD1049" s="170"/>
      <c r="CE1049" s="170"/>
      <c r="CF1049" s="170"/>
      <c r="CG1049" s="171">
        <f t="shared" si="291"/>
        <v>0</v>
      </c>
      <c r="CH1049" s="166"/>
      <c r="CI1049" s="283"/>
      <c r="CJ1049" s="172"/>
      <c r="CK1049" s="154"/>
      <c r="CL1049" s="154"/>
      <c r="CM1049" s="154"/>
      <c r="CN1049" s="154"/>
      <c r="CO1049" s="154"/>
      <c r="CP1049" s="273"/>
      <c r="CQ1049" s="250"/>
      <c r="CR1049" s="250"/>
      <c r="CS1049" s="250"/>
      <c r="CT1049" s="250"/>
      <c r="CU1049" s="250"/>
      <c r="CV1049" s="250"/>
      <c r="CW1049" s="250"/>
      <c r="CX1049" s="250"/>
      <c r="CY1049" s="250" t="str">
        <f t="shared" si="292"/>
        <v/>
      </c>
      <c r="CZ1049" s="178" t="str">
        <f t="shared" si="293"/>
        <v/>
      </c>
      <c r="DA1049" s="178" t="str">
        <f t="shared" si="294"/>
        <v/>
      </c>
      <c r="DB1049" s="243">
        <f t="shared" si="295"/>
        <v>0</v>
      </c>
      <c r="DC1049" s="12">
        <f t="shared" si="296"/>
        <v>0</v>
      </c>
      <c r="DD1049" s="271" t="str">
        <f t="shared" si="297"/>
        <v/>
      </c>
      <c r="DE1049" s="271" t="str">
        <f t="shared" si="298"/>
        <v/>
      </c>
      <c r="DF1049" s="167" t="str">
        <f t="shared" si="299"/>
        <v/>
      </c>
      <c r="DG1049" s="271" t="str">
        <f t="shared" si="300"/>
        <v/>
      </c>
      <c r="DH1049" s="243" t="str">
        <f t="shared" si="301"/>
        <v/>
      </c>
      <c r="DI1049" s="281" t="str">
        <f t="shared" si="302"/>
        <v/>
      </c>
      <c r="DJ1049" s="184"/>
      <c r="DK1049" s="12" t="str">
        <f t="shared" si="303"/>
        <v/>
      </c>
      <c r="DL1049" s="184"/>
      <c r="DM1049" s="242" t="str">
        <f t="shared" si="304"/>
        <v/>
      </c>
      <c r="DN1049" s="250">
        <f t="shared" si="305"/>
        <v>1</v>
      </c>
      <c r="DO1049" s="250">
        <f t="shared" si="306"/>
        <v>1</v>
      </c>
      <c r="DP1049" s="250">
        <f t="shared" si="307"/>
        <v>1</v>
      </c>
    </row>
    <row r="1050" spans="3:120" ht="20.25" customHeight="1" x14ac:dyDescent="0.2">
      <c r="C1050" s="282"/>
      <c r="G1050" s="183"/>
      <c r="H1050" s="271"/>
      <c r="I1050" s="271"/>
      <c r="J1050" s="271"/>
      <c r="K1050" s="271"/>
      <c r="L1050" s="185"/>
      <c r="M1050" s="186"/>
      <c r="N1050" s="187"/>
      <c r="O1050" s="178"/>
      <c r="P1050" s="178"/>
      <c r="Q1050" s="178"/>
      <c r="R1050" s="178"/>
      <c r="S1050" s="178"/>
      <c r="T1050" s="178"/>
      <c r="U1050" s="178"/>
      <c r="V1050" s="178"/>
      <c r="W1050" s="178"/>
      <c r="X1050" s="178"/>
      <c r="Y1050" s="153"/>
      <c r="Z1050" s="153"/>
      <c r="AA1050" s="178"/>
      <c r="AB1050" s="178"/>
      <c r="AC1050" s="178"/>
      <c r="AD1050" s="178"/>
      <c r="AE1050" s="178"/>
      <c r="AF1050" s="178"/>
      <c r="AG1050" s="178"/>
      <c r="AH1050" s="178"/>
      <c r="AI1050" s="178"/>
      <c r="AJ1050" s="178"/>
      <c r="AK1050" s="153"/>
      <c r="AL1050" s="153"/>
      <c r="AM1050" s="178" t="str">
        <f t="shared" si="286"/>
        <v/>
      </c>
      <c r="AN1050" s="178" t="str">
        <f t="shared" si="287"/>
        <v/>
      </c>
      <c r="AO1050" s="214" t="str">
        <f t="shared" si="288"/>
        <v/>
      </c>
      <c r="AP1050" s="168"/>
      <c r="AQ1050" s="169"/>
      <c r="AR1050" s="167" t="str">
        <f t="shared" si="289"/>
        <v/>
      </c>
      <c r="AS1050" s="167" t="str">
        <f t="shared" si="290"/>
        <v/>
      </c>
      <c r="AT1050" s="167"/>
      <c r="AU1050" s="167"/>
      <c r="AV1050" s="167"/>
      <c r="AW1050" s="167"/>
      <c r="AX1050" s="167"/>
      <c r="AY1050" s="167"/>
      <c r="AZ1050" s="167"/>
      <c r="BA1050" s="167"/>
      <c r="BB1050" s="167"/>
      <c r="BC1050" s="167"/>
      <c r="BD1050" s="167"/>
      <c r="BE1050" s="167"/>
      <c r="BF1050" s="167"/>
      <c r="BG1050" s="167"/>
      <c r="BH1050" s="167"/>
      <c r="BI1050" s="167"/>
      <c r="BJ1050" s="167"/>
      <c r="BK1050" s="167"/>
      <c r="BL1050" s="167"/>
      <c r="BM1050" s="167"/>
      <c r="BN1050" s="167"/>
      <c r="BO1050" s="167"/>
      <c r="BP1050" s="167"/>
      <c r="BQ1050" s="167"/>
      <c r="BR1050" s="167"/>
      <c r="BS1050" s="167"/>
      <c r="BT1050" s="167"/>
      <c r="BU1050" s="167"/>
      <c r="BV1050" s="167"/>
      <c r="BW1050" s="167"/>
      <c r="BX1050" s="170"/>
      <c r="BY1050" s="170"/>
      <c r="BZ1050" s="170"/>
      <c r="CA1050" s="170"/>
      <c r="CB1050" s="170"/>
      <c r="CC1050" s="170"/>
      <c r="CD1050" s="170"/>
      <c r="CE1050" s="170"/>
      <c r="CF1050" s="170"/>
      <c r="CG1050" s="171">
        <f t="shared" si="291"/>
        <v>0</v>
      </c>
      <c r="CH1050" s="166"/>
      <c r="CI1050" s="283"/>
      <c r="CJ1050" s="172"/>
      <c r="CK1050" s="154"/>
      <c r="CL1050" s="154"/>
      <c r="CM1050" s="154"/>
      <c r="CN1050" s="154"/>
      <c r="CO1050" s="154"/>
      <c r="CP1050" s="273"/>
      <c r="CQ1050" s="250"/>
      <c r="CR1050" s="250"/>
      <c r="CS1050" s="250"/>
      <c r="CT1050" s="250"/>
      <c r="CU1050" s="250"/>
      <c r="CV1050" s="250"/>
      <c r="CW1050" s="250"/>
      <c r="CX1050" s="250"/>
      <c r="CY1050" s="250" t="str">
        <f t="shared" si="292"/>
        <v/>
      </c>
      <c r="CZ1050" s="178" t="str">
        <f t="shared" si="293"/>
        <v/>
      </c>
      <c r="DA1050" s="178" t="str">
        <f t="shared" si="294"/>
        <v/>
      </c>
      <c r="DB1050" s="243">
        <f t="shared" si="295"/>
        <v>0</v>
      </c>
      <c r="DC1050" s="12">
        <f t="shared" si="296"/>
        <v>0</v>
      </c>
      <c r="DD1050" s="271" t="str">
        <f t="shared" si="297"/>
        <v/>
      </c>
      <c r="DE1050" s="271" t="str">
        <f t="shared" si="298"/>
        <v/>
      </c>
      <c r="DF1050" s="167" t="str">
        <f t="shared" si="299"/>
        <v/>
      </c>
      <c r="DG1050" s="271" t="str">
        <f t="shared" si="300"/>
        <v/>
      </c>
      <c r="DH1050" s="243" t="str">
        <f t="shared" si="301"/>
        <v/>
      </c>
      <c r="DI1050" s="281" t="str">
        <f t="shared" si="302"/>
        <v/>
      </c>
      <c r="DJ1050" s="184"/>
      <c r="DK1050" s="12" t="str">
        <f t="shared" si="303"/>
        <v/>
      </c>
      <c r="DL1050" s="184"/>
      <c r="DM1050" s="242" t="str">
        <f t="shared" si="304"/>
        <v/>
      </c>
      <c r="DN1050" s="250">
        <f t="shared" si="305"/>
        <v>1</v>
      </c>
      <c r="DO1050" s="250">
        <f t="shared" si="306"/>
        <v>1</v>
      </c>
      <c r="DP1050" s="250">
        <f t="shared" si="307"/>
        <v>1</v>
      </c>
    </row>
    <row r="1051" spans="3:120" ht="20.25" customHeight="1" x14ac:dyDescent="0.2">
      <c r="C1051" s="282"/>
      <c r="G1051" s="183"/>
      <c r="H1051" s="271"/>
      <c r="I1051" s="271"/>
      <c r="J1051" s="271"/>
      <c r="K1051" s="271"/>
      <c r="L1051" s="185"/>
      <c r="M1051" s="186"/>
      <c r="N1051" s="187"/>
      <c r="O1051" s="178"/>
      <c r="P1051" s="178"/>
      <c r="Q1051" s="178"/>
      <c r="R1051" s="178"/>
      <c r="S1051" s="178"/>
      <c r="T1051" s="178"/>
      <c r="U1051" s="178"/>
      <c r="V1051" s="178"/>
      <c r="W1051" s="178"/>
      <c r="X1051" s="178"/>
      <c r="Y1051" s="153"/>
      <c r="Z1051" s="153"/>
      <c r="AA1051" s="178"/>
      <c r="AB1051" s="178"/>
      <c r="AC1051" s="178"/>
      <c r="AD1051" s="178"/>
      <c r="AE1051" s="178"/>
      <c r="AF1051" s="178"/>
      <c r="AG1051" s="178"/>
      <c r="AH1051" s="178"/>
      <c r="AI1051" s="178"/>
      <c r="AJ1051" s="178"/>
      <c r="AK1051" s="153"/>
      <c r="AL1051" s="153"/>
      <c r="AM1051" s="178" t="str">
        <f t="shared" si="286"/>
        <v/>
      </c>
      <c r="AN1051" s="178" t="str">
        <f t="shared" si="287"/>
        <v/>
      </c>
      <c r="AO1051" s="214" t="str">
        <f t="shared" si="288"/>
        <v/>
      </c>
      <c r="AP1051" s="168"/>
      <c r="AQ1051" s="169"/>
      <c r="AR1051" s="167" t="str">
        <f t="shared" si="289"/>
        <v/>
      </c>
      <c r="AS1051" s="167" t="str">
        <f t="shared" si="290"/>
        <v/>
      </c>
      <c r="AT1051" s="167"/>
      <c r="AU1051" s="167"/>
      <c r="AV1051" s="167"/>
      <c r="AW1051" s="167"/>
      <c r="AX1051" s="167"/>
      <c r="AY1051" s="167"/>
      <c r="AZ1051" s="167"/>
      <c r="BA1051" s="167"/>
      <c r="BB1051" s="167"/>
      <c r="BC1051" s="167"/>
      <c r="BD1051" s="167"/>
      <c r="BE1051" s="167"/>
      <c r="BF1051" s="167"/>
      <c r="BG1051" s="167"/>
      <c r="BH1051" s="167"/>
      <c r="BI1051" s="167"/>
      <c r="BJ1051" s="167"/>
      <c r="BK1051" s="167"/>
      <c r="BL1051" s="167"/>
      <c r="BM1051" s="167"/>
      <c r="BN1051" s="167"/>
      <c r="BO1051" s="167"/>
      <c r="BP1051" s="167"/>
      <c r="BQ1051" s="167"/>
      <c r="BR1051" s="167"/>
      <c r="BS1051" s="167"/>
      <c r="BT1051" s="167"/>
      <c r="BU1051" s="167"/>
      <c r="BV1051" s="167"/>
      <c r="BW1051" s="167"/>
      <c r="BX1051" s="170"/>
      <c r="BY1051" s="170"/>
      <c r="BZ1051" s="170"/>
      <c r="CA1051" s="170"/>
      <c r="CB1051" s="170"/>
      <c r="CC1051" s="170"/>
      <c r="CD1051" s="170"/>
      <c r="CE1051" s="170"/>
      <c r="CF1051" s="170"/>
      <c r="CG1051" s="171">
        <f t="shared" si="291"/>
        <v>0</v>
      </c>
      <c r="CH1051" s="166"/>
      <c r="CI1051" s="283"/>
      <c r="CJ1051" s="172"/>
      <c r="CK1051" s="154"/>
      <c r="CL1051" s="154"/>
      <c r="CM1051" s="154"/>
      <c r="CN1051" s="154"/>
      <c r="CO1051" s="154"/>
      <c r="CP1051" s="273"/>
      <c r="CQ1051" s="250"/>
      <c r="CR1051" s="250"/>
      <c r="CS1051" s="250"/>
      <c r="CT1051" s="250"/>
      <c r="CU1051" s="250"/>
      <c r="CV1051" s="250"/>
      <c r="CW1051" s="250"/>
      <c r="CX1051" s="250"/>
      <c r="CY1051" s="250" t="str">
        <f t="shared" si="292"/>
        <v/>
      </c>
      <c r="CZ1051" s="178" t="str">
        <f t="shared" si="293"/>
        <v/>
      </c>
      <c r="DA1051" s="178" t="str">
        <f t="shared" si="294"/>
        <v/>
      </c>
      <c r="DB1051" s="243">
        <f t="shared" si="295"/>
        <v>0</v>
      </c>
      <c r="DC1051" s="12">
        <f t="shared" si="296"/>
        <v>0</v>
      </c>
      <c r="DD1051" s="271" t="str">
        <f t="shared" si="297"/>
        <v/>
      </c>
      <c r="DE1051" s="271" t="str">
        <f t="shared" si="298"/>
        <v/>
      </c>
      <c r="DF1051" s="167" t="str">
        <f t="shared" si="299"/>
        <v/>
      </c>
      <c r="DG1051" s="271" t="str">
        <f t="shared" si="300"/>
        <v/>
      </c>
      <c r="DH1051" s="243" t="str">
        <f t="shared" si="301"/>
        <v/>
      </c>
      <c r="DI1051" s="281" t="str">
        <f t="shared" si="302"/>
        <v/>
      </c>
      <c r="DJ1051" s="184"/>
      <c r="DK1051" s="12" t="str">
        <f t="shared" si="303"/>
        <v/>
      </c>
      <c r="DL1051" s="184"/>
      <c r="DM1051" s="242" t="str">
        <f t="shared" si="304"/>
        <v/>
      </c>
      <c r="DN1051" s="250">
        <f t="shared" si="305"/>
        <v>1</v>
      </c>
      <c r="DO1051" s="250">
        <f t="shared" si="306"/>
        <v>1</v>
      </c>
      <c r="DP1051" s="250">
        <f t="shared" si="307"/>
        <v>1</v>
      </c>
    </row>
    <row r="1052" spans="3:120" ht="20.25" customHeight="1" x14ac:dyDescent="0.2">
      <c r="C1052" s="282"/>
      <c r="G1052" s="183"/>
      <c r="H1052" s="271"/>
      <c r="I1052" s="271"/>
      <c r="J1052" s="271"/>
      <c r="K1052" s="271"/>
      <c r="L1052" s="185"/>
      <c r="M1052" s="186"/>
      <c r="N1052" s="187"/>
      <c r="O1052" s="178"/>
      <c r="P1052" s="178"/>
      <c r="Q1052" s="178"/>
      <c r="R1052" s="178"/>
      <c r="S1052" s="178"/>
      <c r="T1052" s="178"/>
      <c r="U1052" s="178"/>
      <c r="V1052" s="178"/>
      <c r="W1052" s="178"/>
      <c r="X1052" s="178"/>
      <c r="Y1052" s="153"/>
      <c r="Z1052" s="153"/>
      <c r="AA1052" s="178"/>
      <c r="AB1052" s="178"/>
      <c r="AC1052" s="178"/>
      <c r="AD1052" s="178"/>
      <c r="AE1052" s="178"/>
      <c r="AF1052" s="178"/>
      <c r="AG1052" s="178"/>
      <c r="AH1052" s="178"/>
      <c r="AI1052" s="178"/>
      <c r="AJ1052" s="178"/>
      <c r="AK1052" s="153"/>
      <c r="AL1052" s="153"/>
      <c r="AM1052" s="178" t="str">
        <f t="shared" si="286"/>
        <v/>
      </c>
      <c r="AN1052" s="178" t="str">
        <f t="shared" si="287"/>
        <v/>
      </c>
      <c r="AO1052" s="214" t="str">
        <f t="shared" si="288"/>
        <v/>
      </c>
      <c r="AP1052" s="168"/>
      <c r="AQ1052" s="169"/>
      <c r="AR1052" s="167" t="str">
        <f t="shared" si="289"/>
        <v/>
      </c>
      <c r="AS1052" s="167" t="str">
        <f t="shared" si="290"/>
        <v/>
      </c>
      <c r="AT1052" s="167"/>
      <c r="AU1052" s="167"/>
      <c r="AV1052" s="167"/>
      <c r="AW1052" s="167"/>
      <c r="AX1052" s="167"/>
      <c r="AY1052" s="167"/>
      <c r="AZ1052" s="167"/>
      <c r="BA1052" s="167"/>
      <c r="BB1052" s="167"/>
      <c r="BC1052" s="167"/>
      <c r="BD1052" s="167"/>
      <c r="BE1052" s="167"/>
      <c r="BF1052" s="167"/>
      <c r="BG1052" s="167"/>
      <c r="BH1052" s="167"/>
      <c r="BI1052" s="167"/>
      <c r="BJ1052" s="167"/>
      <c r="BK1052" s="167"/>
      <c r="BL1052" s="167"/>
      <c r="BM1052" s="167"/>
      <c r="BN1052" s="167"/>
      <c r="BO1052" s="167"/>
      <c r="BP1052" s="167"/>
      <c r="BQ1052" s="167"/>
      <c r="BR1052" s="167"/>
      <c r="BS1052" s="167"/>
      <c r="BT1052" s="167"/>
      <c r="BU1052" s="167"/>
      <c r="BV1052" s="167"/>
      <c r="BW1052" s="167"/>
      <c r="BX1052" s="170"/>
      <c r="BY1052" s="170"/>
      <c r="BZ1052" s="170"/>
      <c r="CA1052" s="170"/>
      <c r="CB1052" s="170"/>
      <c r="CC1052" s="170"/>
      <c r="CD1052" s="170"/>
      <c r="CE1052" s="170"/>
      <c r="CF1052" s="170"/>
      <c r="CG1052" s="171">
        <f t="shared" si="291"/>
        <v>0</v>
      </c>
      <c r="CH1052" s="166"/>
      <c r="CI1052" s="283"/>
      <c r="CJ1052" s="172"/>
      <c r="CK1052" s="154"/>
      <c r="CL1052" s="154"/>
      <c r="CM1052" s="154"/>
      <c r="CN1052" s="154"/>
      <c r="CO1052" s="154"/>
      <c r="CP1052" s="273"/>
      <c r="CQ1052" s="250"/>
      <c r="CR1052" s="250"/>
      <c r="CS1052" s="250"/>
      <c r="CT1052" s="250"/>
      <c r="CU1052" s="250"/>
      <c r="CV1052" s="250"/>
      <c r="CW1052" s="250"/>
      <c r="CX1052" s="250"/>
      <c r="CY1052" s="250" t="str">
        <f t="shared" si="292"/>
        <v/>
      </c>
      <c r="CZ1052" s="178" t="str">
        <f t="shared" si="293"/>
        <v/>
      </c>
      <c r="DA1052" s="178" t="str">
        <f t="shared" si="294"/>
        <v/>
      </c>
      <c r="DB1052" s="243">
        <f t="shared" si="295"/>
        <v>0</v>
      </c>
      <c r="DC1052" s="12">
        <f t="shared" si="296"/>
        <v>0</v>
      </c>
      <c r="DD1052" s="271" t="str">
        <f t="shared" si="297"/>
        <v/>
      </c>
      <c r="DE1052" s="271" t="str">
        <f t="shared" si="298"/>
        <v/>
      </c>
      <c r="DF1052" s="167" t="str">
        <f t="shared" si="299"/>
        <v/>
      </c>
      <c r="DG1052" s="271" t="str">
        <f t="shared" si="300"/>
        <v/>
      </c>
      <c r="DH1052" s="243" t="str">
        <f t="shared" si="301"/>
        <v/>
      </c>
      <c r="DI1052" s="281" t="str">
        <f t="shared" si="302"/>
        <v/>
      </c>
      <c r="DJ1052" s="184"/>
      <c r="DK1052" s="12" t="str">
        <f t="shared" si="303"/>
        <v/>
      </c>
      <c r="DL1052" s="184"/>
      <c r="DM1052" s="242" t="str">
        <f t="shared" si="304"/>
        <v/>
      </c>
      <c r="DN1052" s="250">
        <f t="shared" si="305"/>
        <v>1</v>
      </c>
      <c r="DO1052" s="250">
        <f t="shared" si="306"/>
        <v>1</v>
      </c>
      <c r="DP1052" s="250">
        <f t="shared" si="307"/>
        <v>1</v>
      </c>
    </row>
    <row r="1053" spans="3:120" ht="20.25" customHeight="1" x14ac:dyDescent="0.2">
      <c r="C1053" s="282"/>
      <c r="G1053" s="183"/>
      <c r="H1053" s="271"/>
      <c r="I1053" s="271"/>
      <c r="J1053" s="271"/>
      <c r="K1053" s="271"/>
      <c r="L1053" s="185"/>
      <c r="M1053" s="186"/>
      <c r="N1053" s="187"/>
      <c r="O1053" s="178"/>
      <c r="P1053" s="178"/>
      <c r="Q1053" s="178"/>
      <c r="R1053" s="178"/>
      <c r="S1053" s="178"/>
      <c r="T1053" s="178"/>
      <c r="U1053" s="178"/>
      <c r="V1053" s="178"/>
      <c r="W1053" s="178"/>
      <c r="X1053" s="178"/>
      <c r="Y1053" s="153"/>
      <c r="Z1053" s="153"/>
      <c r="AA1053" s="178"/>
      <c r="AB1053" s="178"/>
      <c r="AC1053" s="178"/>
      <c r="AD1053" s="178"/>
      <c r="AE1053" s="178"/>
      <c r="AF1053" s="178"/>
      <c r="AG1053" s="178"/>
      <c r="AH1053" s="178"/>
      <c r="AI1053" s="178"/>
      <c r="AJ1053" s="178"/>
      <c r="AK1053" s="153"/>
      <c r="AL1053" s="153"/>
      <c r="AM1053" s="178" t="str">
        <f t="shared" si="286"/>
        <v/>
      </c>
      <c r="AN1053" s="178" t="str">
        <f t="shared" si="287"/>
        <v/>
      </c>
      <c r="AO1053" s="214" t="str">
        <f t="shared" si="288"/>
        <v/>
      </c>
      <c r="AP1053" s="168"/>
      <c r="AQ1053" s="169"/>
      <c r="AR1053" s="167" t="str">
        <f t="shared" si="289"/>
        <v/>
      </c>
      <c r="AS1053" s="167" t="str">
        <f t="shared" si="290"/>
        <v/>
      </c>
      <c r="AT1053" s="167"/>
      <c r="AU1053" s="167"/>
      <c r="AV1053" s="167"/>
      <c r="AW1053" s="167"/>
      <c r="AX1053" s="167"/>
      <c r="AY1053" s="167"/>
      <c r="AZ1053" s="167"/>
      <c r="BA1053" s="167"/>
      <c r="BB1053" s="167"/>
      <c r="BC1053" s="167"/>
      <c r="BD1053" s="167"/>
      <c r="BE1053" s="167"/>
      <c r="BF1053" s="167"/>
      <c r="BG1053" s="167"/>
      <c r="BH1053" s="167"/>
      <c r="BI1053" s="167"/>
      <c r="BJ1053" s="167"/>
      <c r="BK1053" s="167"/>
      <c r="BL1053" s="167"/>
      <c r="BM1053" s="167"/>
      <c r="BN1053" s="167"/>
      <c r="BO1053" s="167"/>
      <c r="BP1053" s="167"/>
      <c r="BQ1053" s="167"/>
      <c r="BR1053" s="167"/>
      <c r="BS1053" s="167"/>
      <c r="BT1053" s="167"/>
      <c r="BU1053" s="167"/>
      <c r="BV1053" s="167"/>
      <c r="BW1053" s="167"/>
      <c r="BX1053" s="170"/>
      <c r="BY1053" s="170"/>
      <c r="BZ1053" s="170"/>
      <c r="CA1053" s="170"/>
      <c r="CB1053" s="170"/>
      <c r="CC1053" s="170"/>
      <c r="CD1053" s="170"/>
      <c r="CE1053" s="170"/>
      <c r="CF1053" s="170"/>
      <c r="CG1053" s="171">
        <f t="shared" si="291"/>
        <v>0</v>
      </c>
      <c r="CH1053" s="166"/>
      <c r="CI1053" s="283"/>
      <c r="CJ1053" s="172"/>
      <c r="CK1053" s="154"/>
      <c r="CL1053" s="154"/>
      <c r="CM1053" s="154"/>
      <c r="CN1053" s="154"/>
      <c r="CO1053" s="154"/>
      <c r="CP1053" s="273"/>
      <c r="CQ1053" s="250"/>
      <c r="CR1053" s="250"/>
      <c r="CS1053" s="250"/>
      <c r="CT1053" s="250"/>
      <c r="CU1053" s="250"/>
      <c r="CV1053" s="250"/>
      <c r="CW1053" s="250"/>
      <c r="CX1053" s="250"/>
      <c r="CY1053" s="250" t="str">
        <f t="shared" si="292"/>
        <v/>
      </c>
      <c r="CZ1053" s="178" t="str">
        <f t="shared" si="293"/>
        <v/>
      </c>
      <c r="DA1053" s="178" t="str">
        <f t="shared" si="294"/>
        <v/>
      </c>
      <c r="DB1053" s="243">
        <f t="shared" si="295"/>
        <v>0</v>
      </c>
      <c r="DC1053" s="12">
        <f t="shared" si="296"/>
        <v>0</v>
      </c>
      <c r="DD1053" s="271" t="str">
        <f t="shared" si="297"/>
        <v/>
      </c>
      <c r="DE1053" s="271" t="str">
        <f t="shared" si="298"/>
        <v/>
      </c>
      <c r="DF1053" s="167" t="str">
        <f t="shared" si="299"/>
        <v/>
      </c>
      <c r="DG1053" s="271" t="str">
        <f t="shared" si="300"/>
        <v/>
      </c>
      <c r="DH1053" s="243" t="str">
        <f t="shared" si="301"/>
        <v/>
      </c>
      <c r="DI1053" s="281" t="str">
        <f t="shared" si="302"/>
        <v/>
      </c>
      <c r="DJ1053" s="184"/>
      <c r="DK1053" s="12" t="str">
        <f t="shared" si="303"/>
        <v/>
      </c>
      <c r="DL1053" s="184"/>
      <c r="DM1053" s="242" t="str">
        <f t="shared" si="304"/>
        <v/>
      </c>
      <c r="DN1053" s="250">
        <f t="shared" si="305"/>
        <v>1</v>
      </c>
      <c r="DO1053" s="250">
        <f t="shared" si="306"/>
        <v>1</v>
      </c>
      <c r="DP1053" s="250">
        <f t="shared" si="307"/>
        <v>1</v>
      </c>
    </row>
    <row r="1054" spans="3:120" ht="20.25" customHeight="1" x14ac:dyDescent="0.2">
      <c r="C1054" s="282"/>
      <c r="G1054" s="183"/>
      <c r="H1054" s="271"/>
      <c r="I1054" s="271"/>
      <c r="J1054" s="271"/>
      <c r="K1054" s="271"/>
      <c r="L1054" s="185"/>
      <c r="M1054" s="186"/>
      <c r="N1054" s="187"/>
      <c r="O1054" s="178"/>
      <c r="P1054" s="178"/>
      <c r="Q1054" s="178"/>
      <c r="R1054" s="178"/>
      <c r="S1054" s="178"/>
      <c r="T1054" s="178"/>
      <c r="U1054" s="178"/>
      <c r="V1054" s="178"/>
      <c r="W1054" s="178"/>
      <c r="X1054" s="178"/>
      <c r="Y1054" s="153"/>
      <c r="Z1054" s="153"/>
      <c r="AA1054" s="178"/>
      <c r="AB1054" s="178"/>
      <c r="AC1054" s="178"/>
      <c r="AD1054" s="178"/>
      <c r="AE1054" s="178"/>
      <c r="AF1054" s="178"/>
      <c r="AG1054" s="178"/>
      <c r="AH1054" s="178"/>
      <c r="AI1054" s="178"/>
      <c r="AJ1054" s="178"/>
      <c r="AK1054" s="153"/>
      <c r="AL1054" s="153"/>
      <c r="AM1054" s="178" t="str">
        <f t="shared" si="286"/>
        <v/>
      </c>
      <c r="AN1054" s="178" t="str">
        <f t="shared" si="287"/>
        <v/>
      </c>
      <c r="AO1054" s="214" t="str">
        <f t="shared" si="288"/>
        <v/>
      </c>
      <c r="AP1054" s="168"/>
      <c r="AQ1054" s="169"/>
      <c r="AR1054" s="167" t="str">
        <f t="shared" si="289"/>
        <v/>
      </c>
      <c r="AS1054" s="167" t="str">
        <f t="shared" si="290"/>
        <v/>
      </c>
      <c r="AT1054" s="167"/>
      <c r="AU1054" s="167"/>
      <c r="AV1054" s="167"/>
      <c r="AW1054" s="167"/>
      <c r="AX1054" s="167"/>
      <c r="AY1054" s="167"/>
      <c r="AZ1054" s="167"/>
      <c r="BA1054" s="167"/>
      <c r="BB1054" s="167"/>
      <c r="BC1054" s="167"/>
      <c r="BD1054" s="167"/>
      <c r="BE1054" s="167"/>
      <c r="BF1054" s="167"/>
      <c r="BG1054" s="167"/>
      <c r="BH1054" s="167"/>
      <c r="BI1054" s="167"/>
      <c r="BJ1054" s="167"/>
      <c r="BK1054" s="167"/>
      <c r="BL1054" s="167"/>
      <c r="BM1054" s="167"/>
      <c r="BN1054" s="167"/>
      <c r="BO1054" s="167"/>
      <c r="BP1054" s="167"/>
      <c r="BQ1054" s="167"/>
      <c r="BR1054" s="167"/>
      <c r="BS1054" s="167"/>
      <c r="BT1054" s="167"/>
      <c r="BU1054" s="167"/>
      <c r="BV1054" s="167"/>
      <c r="BW1054" s="167"/>
      <c r="BX1054" s="170"/>
      <c r="BY1054" s="170"/>
      <c r="BZ1054" s="170"/>
      <c r="CA1054" s="170"/>
      <c r="CB1054" s="170"/>
      <c r="CC1054" s="170"/>
      <c r="CD1054" s="170"/>
      <c r="CE1054" s="170"/>
      <c r="CF1054" s="170"/>
      <c r="CG1054" s="171">
        <f t="shared" si="291"/>
        <v>0</v>
      </c>
      <c r="CH1054" s="166"/>
      <c r="CI1054" s="283"/>
      <c r="CJ1054" s="172"/>
      <c r="CK1054" s="154"/>
      <c r="CL1054" s="154"/>
      <c r="CM1054" s="154"/>
      <c r="CN1054" s="154"/>
      <c r="CO1054" s="154"/>
      <c r="CP1054" s="273"/>
      <c r="CQ1054" s="250"/>
      <c r="CR1054" s="250"/>
      <c r="CS1054" s="250"/>
      <c r="CT1054" s="250"/>
      <c r="CU1054" s="250"/>
      <c r="CV1054" s="250"/>
      <c r="CW1054" s="250"/>
      <c r="CX1054" s="250"/>
      <c r="CY1054" s="250" t="str">
        <f t="shared" si="292"/>
        <v/>
      </c>
      <c r="CZ1054" s="178" t="str">
        <f t="shared" si="293"/>
        <v/>
      </c>
      <c r="DA1054" s="178" t="str">
        <f t="shared" si="294"/>
        <v/>
      </c>
      <c r="DB1054" s="243">
        <f t="shared" si="295"/>
        <v>0</v>
      </c>
      <c r="DC1054" s="12">
        <f t="shared" si="296"/>
        <v>0</v>
      </c>
      <c r="DD1054" s="271" t="str">
        <f t="shared" si="297"/>
        <v/>
      </c>
      <c r="DE1054" s="271" t="str">
        <f t="shared" si="298"/>
        <v/>
      </c>
      <c r="DF1054" s="167" t="str">
        <f t="shared" si="299"/>
        <v/>
      </c>
      <c r="DG1054" s="271" t="str">
        <f t="shared" si="300"/>
        <v/>
      </c>
      <c r="DH1054" s="243" t="str">
        <f t="shared" si="301"/>
        <v/>
      </c>
      <c r="DI1054" s="281" t="str">
        <f t="shared" si="302"/>
        <v/>
      </c>
      <c r="DJ1054" s="184"/>
      <c r="DK1054" s="12" t="str">
        <f t="shared" si="303"/>
        <v/>
      </c>
      <c r="DL1054" s="184"/>
      <c r="DM1054" s="242" t="str">
        <f t="shared" si="304"/>
        <v/>
      </c>
      <c r="DN1054" s="250">
        <f t="shared" si="305"/>
        <v>1</v>
      </c>
      <c r="DO1054" s="250">
        <f t="shared" si="306"/>
        <v>1</v>
      </c>
      <c r="DP1054" s="250">
        <f t="shared" si="307"/>
        <v>1</v>
      </c>
    </row>
    <row r="1055" spans="3:120" ht="20.25" customHeight="1" x14ac:dyDescent="0.2">
      <c r="C1055" s="282"/>
      <c r="G1055" s="183"/>
      <c r="H1055" s="271"/>
      <c r="I1055" s="271"/>
      <c r="J1055" s="271"/>
      <c r="K1055" s="271"/>
      <c r="L1055" s="185"/>
      <c r="M1055" s="186"/>
      <c r="N1055" s="187"/>
      <c r="O1055" s="178"/>
      <c r="P1055" s="178"/>
      <c r="Q1055" s="178"/>
      <c r="R1055" s="178"/>
      <c r="S1055" s="178"/>
      <c r="T1055" s="178"/>
      <c r="U1055" s="178"/>
      <c r="V1055" s="178"/>
      <c r="W1055" s="178"/>
      <c r="X1055" s="178"/>
      <c r="Y1055" s="153"/>
      <c r="Z1055" s="153"/>
      <c r="AA1055" s="178"/>
      <c r="AB1055" s="178"/>
      <c r="AC1055" s="178"/>
      <c r="AD1055" s="178"/>
      <c r="AE1055" s="178"/>
      <c r="AF1055" s="178"/>
      <c r="AG1055" s="178"/>
      <c r="AH1055" s="178"/>
      <c r="AI1055" s="178"/>
      <c r="AJ1055" s="178"/>
      <c r="AK1055" s="153"/>
      <c r="AL1055" s="153"/>
      <c r="AM1055" s="178" t="str">
        <f t="shared" si="286"/>
        <v/>
      </c>
      <c r="AN1055" s="178" t="str">
        <f t="shared" si="287"/>
        <v/>
      </c>
      <c r="AO1055" s="214" t="str">
        <f t="shared" si="288"/>
        <v/>
      </c>
      <c r="AP1055" s="168"/>
      <c r="AQ1055" s="169"/>
      <c r="AR1055" s="167" t="str">
        <f t="shared" si="289"/>
        <v/>
      </c>
      <c r="AS1055" s="167" t="str">
        <f t="shared" si="290"/>
        <v/>
      </c>
      <c r="AT1055" s="167"/>
      <c r="AU1055" s="167"/>
      <c r="AV1055" s="167"/>
      <c r="AW1055" s="167"/>
      <c r="AX1055" s="167"/>
      <c r="AY1055" s="167"/>
      <c r="AZ1055" s="167"/>
      <c r="BA1055" s="167"/>
      <c r="BB1055" s="167"/>
      <c r="BC1055" s="167"/>
      <c r="BD1055" s="167"/>
      <c r="BE1055" s="167"/>
      <c r="BF1055" s="167"/>
      <c r="BG1055" s="167"/>
      <c r="BH1055" s="167"/>
      <c r="BI1055" s="167"/>
      <c r="BJ1055" s="167"/>
      <c r="BK1055" s="167"/>
      <c r="BL1055" s="167"/>
      <c r="BM1055" s="167"/>
      <c r="BN1055" s="167"/>
      <c r="BO1055" s="167"/>
      <c r="BP1055" s="167"/>
      <c r="BQ1055" s="167"/>
      <c r="BR1055" s="167"/>
      <c r="BS1055" s="167"/>
      <c r="BT1055" s="167"/>
      <c r="BU1055" s="167"/>
      <c r="BV1055" s="167"/>
      <c r="BW1055" s="167"/>
      <c r="BX1055" s="170"/>
      <c r="BY1055" s="170"/>
      <c r="BZ1055" s="170"/>
      <c r="CA1055" s="170"/>
      <c r="CB1055" s="170"/>
      <c r="CC1055" s="170"/>
      <c r="CD1055" s="170"/>
      <c r="CE1055" s="170"/>
      <c r="CF1055" s="170"/>
      <c r="CG1055" s="171">
        <f t="shared" si="291"/>
        <v>0</v>
      </c>
      <c r="CH1055" s="166"/>
      <c r="CI1055" s="283"/>
      <c r="CJ1055" s="172"/>
      <c r="CK1055" s="154"/>
      <c r="CL1055" s="154"/>
      <c r="CM1055" s="154"/>
      <c r="CN1055" s="154"/>
      <c r="CO1055" s="154"/>
      <c r="CP1055" s="273"/>
      <c r="CQ1055" s="250"/>
      <c r="CR1055" s="250"/>
      <c r="CS1055" s="250"/>
      <c r="CT1055" s="250"/>
      <c r="CU1055" s="250"/>
      <c r="CV1055" s="250"/>
      <c r="CW1055" s="250"/>
      <c r="CX1055" s="250"/>
      <c r="CY1055" s="250" t="str">
        <f t="shared" si="292"/>
        <v/>
      </c>
      <c r="CZ1055" s="178" t="str">
        <f t="shared" si="293"/>
        <v/>
      </c>
      <c r="DA1055" s="178" t="str">
        <f t="shared" si="294"/>
        <v/>
      </c>
      <c r="DB1055" s="243">
        <f t="shared" si="295"/>
        <v>0</v>
      </c>
      <c r="DC1055" s="12">
        <f t="shared" si="296"/>
        <v>0</v>
      </c>
      <c r="DD1055" s="271" t="str">
        <f t="shared" si="297"/>
        <v/>
      </c>
      <c r="DE1055" s="271" t="str">
        <f t="shared" si="298"/>
        <v/>
      </c>
      <c r="DF1055" s="167" t="str">
        <f t="shared" si="299"/>
        <v/>
      </c>
      <c r="DG1055" s="271" t="str">
        <f t="shared" si="300"/>
        <v/>
      </c>
      <c r="DH1055" s="243" t="str">
        <f t="shared" si="301"/>
        <v/>
      </c>
      <c r="DI1055" s="281" t="str">
        <f t="shared" si="302"/>
        <v/>
      </c>
      <c r="DJ1055" s="184"/>
      <c r="DK1055" s="12" t="str">
        <f t="shared" si="303"/>
        <v/>
      </c>
      <c r="DL1055" s="184"/>
      <c r="DM1055" s="242" t="str">
        <f t="shared" si="304"/>
        <v/>
      </c>
      <c r="DN1055" s="250">
        <f t="shared" si="305"/>
        <v>1</v>
      </c>
      <c r="DO1055" s="250">
        <f t="shared" si="306"/>
        <v>1</v>
      </c>
      <c r="DP1055" s="250">
        <f t="shared" si="307"/>
        <v>1</v>
      </c>
    </row>
    <row r="1056" spans="3:120" ht="20.25" customHeight="1" x14ac:dyDescent="0.2">
      <c r="C1056" s="282"/>
      <c r="G1056" s="183"/>
      <c r="H1056" s="271"/>
      <c r="I1056" s="271"/>
      <c r="J1056" s="271"/>
      <c r="K1056" s="271"/>
      <c r="L1056" s="185"/>
      <c r="M1056" s="186"/>
      <c r="N1056" s="187"/>
      <c r="O1056" s="178"/>
      <c r="P1056" s="178"/>
      <c r="Q1056" s="178"/>
      <c r="R1056" s="178"/>
      <c r="S1056" s="178"/>
      <c r="T1056" s="178"/>
      <c r="U1056" s="178"/>
      <c r="V1056" s="178"/>
      <c r="W1056" s="178"/>
      <c r="X1056" s="178"/>
      <c r="Y1056" s="153"/>
      <c r="Z1056" s="153"/>
      <c r="AA1056" s="178"/>
      <c r="AB1056" s="178"/>
      <c r="AC1056" s="178"/>
      <c r="AD1056" s="178"/>
      <c r="AE1056" s="178"/>
      <c r="AF1056" s="178"/>
      <c r="AG1056" s="178"/>
      <c r="AH1056" s="178"/>
      <c r="AI1056" s="178"/>
      <c r="AJ1056" s="178"/>
      <c r="AK1056" s="153"/>
      <c r="AL1056" s="153"/>
      <c r="AM1056" s="178" t="str">
        <f t="shared" si="286"/>
        <v/>
      </c>
      <c r="AN1056" s="178" t="str">
        <f t="shared" si="287"/>
        <v/>
      </c>
      <c r="AO1056" s="214" t="str">
        <f t="shared" si="288"/>
        <v/>
      </c>
      <c r="AP1056" s="168"/>
      <c r="AQ1056" s="169"/>
      <c r="AR1056" s="167" t="str">
        <f t="shared" si="289"/>
        <v/>
      </c>
      <c r="AS1056" s="167" t="str">
        <f t="shared" si="290"/>
        <v/>
      </c>
      <c r="AT1056" s="167"/>
      <c r="AU1056" s="167"/>
      <c r="AV1056" s="167"/>
      <c r="AW1056" s="167"/>
      <c r="AX1056" s="167"/>
      <c r="AY1056" s="167"/>
      <c r="AZ1056" s="167"/>
      <c r="BA1056" s="167"/>
      <c r="BB1056" s="167"/>
      <c r="BC1056" s="167"/>
      <c r="BD1056" s="167"/>
      <c r="BE1056" s="167"/>
      <c r="BF1056" s="167"/>
      <c r="BG1056" s="167"/>
      <c r="BH1056" s="167"/>
      <c r="BI1056" s="167"/>
      <c r="BJ1056" s="167"/>
      <c r="BK1056" s="167"/>
      <c r="BL1056" s="167"/>
      <c r="BM1056" s="167"/>
      <c r="BN1056" s="167"/>
      <c r="BO1056" s="167"/>
      <c r="BP1056" s="167"/>
      <c r="BQ1056" s="167"/>
      <c r="BR1056" s="167"/>
      <c r="BS1056" s="167"/>
      <c r="BT1056" s="167"/>
      <c r="BU1056" s="167"/>
      <c r="BV1056" s="167"/>
      <c r="BW1056" s="167"/>
      <c r="BX1056" s="170"/>
      <c r="BY1056" s="170"/>
      <c r="BZ1056" s="170"/>
      <c r="CA1056" s="170"/>
      <c r="CB1056" s="170"/>
      <c r="CC1056" s="170"/>
      <c r="CD1056" s="170"/>
      <c r="CE1056" s="170"/>
      <c r="CF1056" s="170"/>
      <c r="CG1056" s="171">
        <f t="shared" si="291"/>
        <v>0</v>
      </c>
      <c r="CH1056" s="166"/>
      <c r="CI1056" s="283"/>
      <c r="CJ1056" s="172"/>
      <c r="CK1056" s="154"/>
      <c r="CL1056" s="154"/>
      <c r="CM1056" s="154"/>
      <c r="CN1056" s="154"/>
      <c r="CO1056" s="154"/>
      <c r="CP1056" s="273"/>
      <c r="CQ1056" s="250"/>
      <c r="CR1056" s="250"/>
      <c r="CS1056" s="250"/>
      <c r="CT1056" s="250"/>
      <c r="CU1056" s="250"/>
      <c r="CV1056" s="250"/>
      <c r="CW1056" s="250"/>
      <c r="CX1056" s="250"/>
      <c r="CY1056" s="250" t="str">
        <f t="shared" si="292"/>
        <v/>
      </c>
      <c r="CZ1056" s="178" t="str">
        <f t="shared" si="293"/>
        <v/>
      </c>
      <c r="DA1056" s="178" t="str">
        <f t="shared" si="294"/>
        <v/>
      </c>
      <c r="DB1056" s="243">
        <f t="shared" si="295"/>
        <v>0</v>
      </c>
      <c r="DC1056" s="12">
        <f t="shared" si="296"/>
        <v>0</v>
      </c>
      <c r="DD1056" s="271" t="str">
        <f t="shared" si="297"/>
        <v/>
      </c>
      <c r="DE1056" s="271" t="str">
        <f t="shared" si="298"/>
        <v/>
      </c>
      <c r="DF1056" s="167" t="str">
        <f t="shared" si="299"/>
        <v/>
      </c>
      <c r="DG1056" s="271" t="str">
        <f t="shared" si="300"/>
        <v/>
      </c>
      <c r="DH1056" s="243" t="str">
        <f t="shared" si="301"/>
        <v/>
      </c>
      <c r="DI1056" s="281" t="str">
        <f t="shared" si="302"/>
        <v/>
      </c>
      <c r="DJ1056" s="184"/>
      <c r="DK1056" s="12" t="str">
        <f t="shared" si="303"/>
        <v/>
      </c>
      <c r="DL1056" s="184"/>
      <c r="DM1056" s="242" t="str">
        <f t="shared" si="304"/>
        <v/>
      </c>
      <c r="DN1056" s="250">
        <f t="shared" si="305"/>
        <v>1</v>
      </c>
      <c r="DO1056" s="250">
        <f t="shared" si="306"/>
        <v>1</v>
      </c>
      <c r="DP1056" s="250">
        <f t="shared" si="307"/>
        <v>1</v>
      </c>
    </row>
    <row r="1057" spans="3:120" ht="20.25" customHeight="1" x14ac:dyDescent="0.2">
      <c r="C1057" s="282"/>
      <c r="G1057" s="183"/>
      <c r="H1057" s="271"/>
      <c r="I1057" s="271"/>
      <c r="J1057" s="271"/>
      <c r="K1057" s="271"/>
      <c r="L1057" s="185"/>
      <c r="M1057" s="186"/>
      <c r="N1057" s="187"/>
      <c r="O1057" s="178"/>
      <c r="P1057" s="178"/>
      <c r="Q1057" s="178"/>
      <c r="R1057" s="178"/>
      <c r="S1057" s="178"/>
      <c r="T1057" s="178"/>
      <c r="U1057" s="178"/>
      <c r="V1057" s="178"/>
      <c r="W1057" s="178"/>
      <c r="X1057" s="178"/>
      <c r="Y1057" s="153"/>
      <c r="Z1057" s="153"/>
      <c r="AA1057" s="178"/>
      <c r="AB1057" s="178"/>
      <c r="AC1057" s="178"/>
      <c r="AD1057" s="178"/>
      <c r="AE1057" s="178"/>
      <c r="AF1057" s="178"/>
      <c r="AG1057" s="178"/>
      <c r="AH1057" s="178"/>
      <c r="AI1057" s="178"/>
      <c r="AJ1057" s="178"/>
      <c r="AK1057" s="153"/>
      <c r="AL1057" s="153"/>
      <c r="AM1057" s="178" t="str">
        <f t="shared" si="286"/>
        <v/>
      </c>
      <c r="AN1057" s="178" t="str">
        <f t="shared" si="287"/>
        <v/>
      </c>
      <c r="AO1057" s="214" t="str">
        <f t="shared" si="288"/>
        <v/>
      </c>
      <c r="AP1057" s="168"/>
      <c r="AQ1057" s="169"/>
      <c r="AR1057" s="167" t="str">
        <f t="shared" si="289"/>
        <v/>
      </c>
      <c r="AS1057" s="167" t="str">
        <f t="shared" si="290"/>
        <v/>
      </c>
      <c r="AT1057" s="167"/>
      <c r="AU1057" s="167"/>
      <c r="AV1057" s="167"/>
      <c r="AW1057" s="167"/>
      <c r="AX1057" s="167"/>
      <c r="AY1057" s="167"/>
      <c r="AZ1057" s="167"/>
      <c r="BA1057" s="167"/>
      <c r="BB1057" s="167"/>
      <c r="BC1057" s="167"/>
      <c r="BD1057" s="167"/>
      <c r="BE1057" s="167"/>
      <c r="BF1057" s="167"/>
      <c r="BG1057" s="167"/>
      <c r="BH1057" s="167"/>
      <c r="BI1057" s="167"/>
      <c r="BJ1057" s="167"/>
      <c r="BK1057" s="167"/>
      <c r="BL1057" s="167"/>
      <c r="BM1057" s="167"/>
      <c r="BN1057" s="167"/>
      <c r="BO1057" s="167"/>
      <c r="BP1057" s="167"/>
      <c r="BQ1057" s="167"/>
      <c r="BR1057" s="167"/>
      <c r="BS1057" s="167"/>
      <c r="BT1057" s="167"/>
      <c r="BU1057" s="167"/>
      <c r="BV1057" s="167"/>
      <c r="BW1057" s="167"/>
      <c r="BX1057" s="170"/>
      <c r="BY1057" s="170"/>
      <c r="BZ1057" s="170"/>
      <c r="CA1057" s="170"/>
      <c r="CB1057" s="170"/>
      <c r="CC1057" s="170"/>
      <c r="CD1057" s="170"/>
      <c r="CE1057" s="170"/>
      <c r="CF1057" s="170"/>
      <c r="CG1057" s="171">
        <f t="shared" si="291"/>
        <v>0</v>
      </c>
      <c r="CH1057" s="166"/>
      <c r="CI1057" s="283"/>
      <c r="CJ1057" s="172"/>
      <c r="CK1057" s="154"/>
      <c r="CL1057" s="154"/>
      <c r="CM1057" s="154"/>
      <c r="CN1057" s="154"/>
      <c r="CO1057" s="154"/>
      <c r="CP1057" s="273"/>
      <c r="CQ1057" s="250"/>
      <c r="CR1057" s="250"/>
      <c r="CS1057" s="250"/>
      <c r="CT1057" s="250"/>
      <c r="CU1057" s="250"/>
      <c r="CV1057" s="250"/>
      <c r="CW1057" s="250"/>
      <c r="CX1057" s="250"/>
      <c r="CY1057" s="250" t="str">
        <f t="shared" si="292"/>
        <v/>
      </c>
      <c r="CZ1057" s="178" t="str">
        <f t="shared" si="293"/>
        <v/>
      </c>
      <c r="DA1057" s="178" t="str">
        <f t="shared" si="294"/>
        <v/>
      </c>
      <c r="DB1057" s="243">
        <f t="shared" si="295"/>
        <v>0</v>
      </c>
      <c r="DC1057" s="12">
        <f t="shared" si="296"/>
        <v>0</v>
      </c>
      <c r="DD1057" s="271" t="str">
        <f t="shared" si="297"/>
        <v/>
      </c>
      <c r="DE1057" s="271" t="str">
        <f t="shared" si="298"/>
        <v/>
      </c>
      <c r="DF1057" s="167" t="str">
        <f t="shared" si="299"/>
        <v/>
      </c>
      <c r="DG1057" s="271" t="str">
        <f t="shared" si="300"/>
        <v/>
      </c>
      <c r="DH1057" s="243" t="str">
        <f t="shared" si="301"/>
        <v/>
      </c>
      <c r="DI1057" s="281" t="str">
        <f t="shared" si="302"/>
        <v/>
      </c>
      <c r="DJ1057" s="184"/>
      <c r="DK1057" s="12" t="str">
        <f t="shared" si="303"/>
        <v/>
      </c>
      <c r="DL1057" s="184"/>
      <c r="DM1057" s="242" t="str">
        <f t="shared" si="304"/>
        <v/>
      </c>
      <c r="DN1057" s="250">
        <f t="shared" si="305"/>
        <v>1</v>
      </c>
      <c r="DO1057" s="250">
        <f t="shared" si="306"/>
        <v>1</v>
      </c>
      <c r="DP1057" s="250">
        <f t="shared" si="307"/>
        <v>1</v>
      </c>
    </row>
    <row r="1058" spans="3:120" ht="20.25" customHeight="1" x14ac:dyDescent="0.2">
      <c r="C1058" s="282"/>
      <c r="G1058" s="183"/>
      <c r="H1058" s="271"/>
      <c r="I1058" s="271"/>
      <c r="J1058" s="271"/>
      <c r="K1058" s="271"/>
      <c r="L1058" s="185"/>
      <c r="M1058" s="186"/>
      <c r="N1058" s="187"/>
      <c r="O1058" s="178"/>
      <c r="P1058" s="178"/>
      <c r="Q1058" s="178"/>
      <c r="R1058" s="178"/>
      <c r="S1058" s="178"/>
      <c r="T1058" s="178"/>
      <c r="U1058" s="178"/>
      <c r="V1058" s="178"/>
      <c r="W1058" s="178"/>
      <c r="X1058" s="178"/>
      <c r="Y1058" s="153"/>
      <c r="Z1058" s="153"/>
      <c r="AA1058" s="178"/>
      <c r="AB1058" s="178"/>
      <c r="AC1058" s="178"/>
      <c r="AD1058" s="178"/>
      <c r="AE1058" s="178"/>
      <c r="AF1058" s="178"/>
      <c r="AG1058" s="178"/>
      <c r="AH1058" s="178"/>
      <c r="AI1058" s="178"/>
      <c r="AJ1058" s="178"/>
      <c r="AK1058" s="153"/>
      <c r="AL1058" s="153"/>
      <c r="AM1058" s="178" t="str">
        <f t="shared" si="286"/>
        <v/>
      </c>
      <c r="AN1058" s="178" t="str">
        <f t="shared" si="287"/>
        <v/>
      </c>
      <c r="AO1058" s="214" t="str">
        <f t="shared" si="288"/>
        <v/>
      </c>
      <c r="AP1058" s="168"/>
      <c r="AQ1058" s="169"/>
      <c r="AR1058" s="167" t="str">
        <f t="shared" si="289"/>
        <v/>
      </c>
      <c r="AS1058" s="167" t="str">
        <f t="shared" si="290"/>
        <v/>
      </c>
      <c r="AT1058" s="167"/>
      <c r="AU1058" s="167"/>
      <c r="AV1058" s="167"/>
      <c r="AW1058" s="167"/>
      <c r="AX1058" s="167"/>
      <c r="AY1058" s="167"/>
      <c r="AZ1058" s="167"/>
      <c r="BA1058" s="167"/>
      <c r="BB1058" s="167"/>
      <c r="BC1058" s="167"/>
      <c r="BD1058" s="167"/>
      <c r="BE1058" s="167"/>
      <c r="BF1058" s="167"/>
      <c r="BG1058" s="167"/>
      <c r="BH1058" s="167"/>
      <c r="BI1058" s="167"/>
      <c r="BJ1058" s="167"/>
      <c r="BK1058" s="167"/>
      <c r="BL1058" s="167"/>
      <c r="BM1058" s="167"/>
      <c r="BN1058" s="167"/>
      <c r="BO1058" s="167"/>
      <c r="BP1058" s="167"/>
      <c r="BQ1058" s="167"/>
      <c r="BR1058" s="167"/>
      <c r="BS1058" s="167"/>
      <c r="BT1058" s="167"/>
      <c r="BU1058" s="167"/>
      <c r="BV1058" s="167"/>
      <c r="BW1058" s="167"/>
      <c r="BX1058" s="170"/>
      <c r="BY1058" s="170"/>
      <c r="BZ1058" s="170"/>
      <c r="CA1058" s="170"/>
      <c r="CB1058" s="170"/>
      <c r="CC1058" s="170"/>
      <c r="CD1058" s="170"/>
      <c r="CE1058" s="170"/>
      <c r="CF1058" s="170"/>
      <c r="CG1058" s="171">
        <f t="shared" si="291"/>
        <v>0</v>
      </c>
      <c r="CH1058" s="166"/>
      <c r="CI1058" s="283"/>
      <c r="CJ1058" s="172"/>
      <c r="CK1058" s="154"/>
      <c r="CL1058" s="154"/>
      <c r="CM1058" s="154"/>
      <c r="CN1058" s="154"/>
      <c r="CO1058" s="154"/>
      <c r="CP1058" s="273"/>
      <c r="CQ1058" s="250"/>
      <c r="CR1058" s="250"/>
      <c r="CS1058" s="250"/>
      <c r="CT1058" s="250"/>
      <c r="CU1058" s="250"/>
      <c r="CV1058" s="250"/>
      <c r="CW1058" s="250"/>
      <c r="CX1058" s="250"/>
      <c r="CY1058" s="250" t="str">
        <f t="shared" si="292"/>
        <v/>
      </c>
      <c r="CZ1058" s="178" t="str">
        <f t="shared" si="293"/>
        <v/>
      </c>
      <c r="DA1058" s="178" t="str">
        <f t="shared" si="294"/>
        <v/>
      </c>
      <c r="DB1058" s="243">
        <f t="shared" si="295"/>
        <v>0</v>
      </c>
      <c r="DC1058" s="12">
        <f t="shared" si="296"/>
        <v>0</v>
      </c>
      <c r="DD1058" s="271" t="str">
        <f t="shared" si="297"/>
        <v/>
      </c>
      <c r="DE1058" s="271" t="str">
        <f t="shared" si="298"/>
        <v/>
      </c>
      <c r="DF1058" s="167" t="str">
        <f t="shared" si="299"/>
        <v/>
      </c>
      <c r="DG1058" s="271" t="str">
        <f t="shared" si="300"/>
        <v/>
      </c>
      <c r="DH1058" s="243" t="str">
        <f t="shared" si="301"/>
        <v/>
      </c>
      <c r="DI1058" s="281" t="str">
        <f t="shared" si="302"/>
        <v/>
      </c>
      <c r="DJ1058" s="184"/>
      <c r="DK1058" s="12" t="str">
        <f t="shared" si="303"/>
        <v/>
      </c>
      <c r="DL1058" s="184"/>
      <c r="DM1058" s="242" t="str">
        <f t="shared" si="304"/>
        <v/>
      </c>
      <c r="DN1058" s="250">
        <f t="shared" si="305"/>
        <v>1</v>
      </c>
      <c r="DO1058" s="250">
        <f t="shared" si="306"/>
        <v>1</v>
      </c>
      <c r="DP1058" s="250">
        <f t="shared" si="307"/>
        <v>1</v>
      </c>
    </row>
    <row r="1059" spans="3:120" ht="20.25" customHeight="1" x14ac:dyDescent="0.2">
      <c r="C1059" s="282"/>
      <c r="G1059" s="183"/>
      <c r="H1059" s="271"/>
      <c r="I1059" s="271"/>
      <c r="J1059" s="271"/>
      <c r="K1059" s="271"/>
      <c r="L1059" s="185"/>
      <c r="M1059" s="186"/>
      <c r="N1059" s="187"/>
      <c r="O1059" s="178"/>
      <c r="P1059" s="178"/>
      <c r="Q1059" s="178"/>
      <c r="R1059" s="178"/>
      <c r="S1059" s="178"/>
      <c r="T1059" s="178"/>
      <c r="U1059" s="178"/>
      <c r="V1059" s="178"/>
      <c r="W1059" s="178"/>
      <c r="X1059" s="178"/>
      <c r="Y1059" s="153"/>
      <c r="Z1059" s="153"/>
      <c r="AA1059" s="178"/>
      <c r="AB1059" s="178"/>
      <c r="AC1059" s="178"/>
      <c r="AD1059" s="178"/>
      <c r="AE1059" s="178"/>
      <c r="AF1059" s="178"/>
      <c r="AG1059" s="178"/>
      <c r="AH1059" s="178"/>
      <c r="AI1059" s="178"/>
      <c r="AJ1059" s="178"/>
      <c r="AK1059" s="153"/>
      <c r="AL1059" s="153"/>
      <c r="AM1059" s="178" t="str">
        <f t="shared" si="286"/>
        <v/>
      </c>
      <c r="AN1059" s="178" t="str">
        <f t="shared" si="287"/>
        <v/>
      </c>
      <c r="AO1059" s="214" t="str">
        <f t="shared" si="288"/>
        <v/>
      </c>
      <c r="AP1059" s="168"/>
      <c r="AQ1059" s="169"/>
      <c r="AR1059" s="167" t="str">
        <f t="shared" si="289"/>
        <v/>
      </c>
      <c r="AS1059" s="167" t="str">
        <f t="shared" si="290"/>
        <v/>
      </c>
      <c r="AT1059" s="167"/>
      <c r="AU1059" s="167"/>
      <c r="AV1059" s="167"/>
      <c r="AW1059" s="167"/>
      <c r="AX1059" s="167"/>
      <c r="AY1059" s="167"/>
      <c r="AZ1059" s="167"/>
      <c r="BA1059" s="167"/>
      <c r="BB1059" s="167"/>
      <c r="BC1059" s="167"/>
      <c r="BD1059" s="167"/>
      <c r="BE1059" s="167"/>
      <c r="BF1059" s="167"/>
      <c r="BG1059" s="167"/>
      <c r="BH1059" s="167"/>
      <c r="BI1059" s="167"/>
      <c r="BJ1059" s="167"/>
      <c r="BK1059" s="167"/>
      <c r="BL1059" s="167"/>
      <c r="BM1059" s="167"/>
      <c r="BN1059" s="167"/>
      <c r="BO1059" s="167"/>
      <c r="BP1059" s="167"/>
      <c r="BQ1059" s="167"/>
      <c r="BR1059" s="167"/>
      <c r="BS1059" s="167"/>
      <c r="BT1059" s="167"/>
      <c r="BU1059" s="167"/>
      <c r="BV1059" s="167"/>
      <c r="BW1059" s="167"/>
      <c r="BX1059" s="170"/>
      <c r="BY1059" s="170"/>
      <c r="BZ1059" s="170"/>
      <c r="CA1059" s="170"/>
      <c r="CB1059" s="170"/>
      <c r="CC1059" s="170"/>
      <c r="CD1059" s="170"/>
      <c r="CE1059" s="170"/>
      <c r="CF1059" s="170"/>
      <c r="CG1059" s="171">
        <f t="shared" si="291"/>
        <v>0</v>
      </c>
      <c r="CH1059" s="166"/>
      <c r="CI1059" s="283"/>
      <c r="CJ1059" s="172"/>
      <c r="CK1059" s="154"/>
      <c r="CL1059" s="154"/>
      <c r="CM1059" s="154"/>
      <c r="CN1059" s="154"/>
      <c r="CO1059" s="154"/>
      <c r="CP1059" s="273"/>
      <c r="CQ1059" s="250"/>
      <c r="CR1059" s="250"/>
      <c r="CS1059" s="250"/>
      <c r="CT1059" s="250"/>
      <c r="CU1059" s="250"/>
      <c r="CV1059" s="250"/>
      <c r="CW1059" s="250"/>
      <c r="CX1059" s="250"/>
      <c r="CY1059" s="250" t="str">
        <f t="shared" si="292"/>
        <v/>
      </c>
      <c r="CZ1059" s="178" t="str">
        <f t="shared" si="293"/>
        <v/>
      </c>
      <c r="DA1059" s="178" t="str">
        <f t="shared" si="294"/>
        <v/>
      </c>
      <c r="DB1059" s="243">
        <f t="shared" si="295"/>
        <v>0</v>
      </c>
      <c r="DC1059" s="12">
        <f t="shared" si="296"/>
        <v>0</v>
      </c>
      <c r="DD1059" s="271" t="str">
        <f t="shared" si="297"/>
        <v/>
      </c>
      <c r="DE1059" s="271" t="str">
        <f t="shared" si="298"/>
        <v/>
      </c>
      <c r="DF1059" s="167" t="str">
        <f t="shared" si="299"/>
        <v/>
      </c>
      <c r="DG1059" s="271" t="str">
        <f t="shared" si="300"/>
        <v/>
      </c>
      <c r="DH1059" s="243" t="str">
        <f t="shared" si="301"/>
        <v/>
      </c>
      <c r="DI1059" s="281" t="str">
        <f t="shared" si="302"/>
        <v/>
      </c>
      <c r="DJ1059" s="184"/>
      <c r="DK1059" s="12" t="str">
        <f t="shared" si="303"/>
        <v/>
      </c>
      <c r="DL1059" s="184"/>
      <c r="DM1059" s="242" t="str">
        <f t="shared" si="304"/>
        <v/>
      </c>
      <c r="DN1059" s="250">
        <f t="shared" si="305"/>
        <v>1</v>
      </c>
      <c r="DO1059" s="250">
        <f t="shared" si="306"/>
        <v>1</v>
      </c>
      <c r="DP1059" s="250">
        <f t="shared" si="307"/>
        <v>1</v>
      </c>
    </row>
    <row r="1060" spans="3:120" ht="20.25" customHeight="1" x14ac:dyDescent="0.2">
      <c r="C1060" s="282"/>
      <c r="G1060" s="183"/>
      <c r="H1060" s="271"/>
      <c r="I1060" s="271"/>
      <c r="J1060" s="271"/>
      <c r="K1060" s="271"/>
      <c r="L1060" s="185"/>
      <c r="M1060" s="186"/>
      <c r="N1060" s="187"/>
      <c r="O1060" s="178"/>
      <c r="P1060" s="178"/>
      <c r="Q1060" s="178"/>
      <c r="R1060" s="178"/>
      <c r="S1060" s="178"/>
      <c r="T1060" s="178"/>
      <c r="U1060" s="178"/>
      <c r="V1060" s="178"/>
      <c r="W1060" s="178"/>
      <c r="X1060" s="178"/>
      <c r="Y1060" s="153"/>
      <c r="Z1060" s="153"/>
      <c r="AA1060" s="178"/>
      <c r="AB1060" s="178"/>
      <c r="AC1060" s="178"/>
      <c r="AD1060" s="178"/>
      <c r="AE1060" s="178"/>
      <c r="AF1060" s="178"/>
      <c r="AG1060" s="178"/>
      <c r="AH1060" s="178"/>
      <c r="AI1060" s="178"/>
      <c r="AJ1060" s="178"/>
      <c r="AK1060" s="153"/>
      <c r="AL1060" s="153"/>
      <c r="AM1060" s="178" t="str">
        <f t="shared" si="286"/>
        <v/>
      </c>
      <c r="AN1060" s="178" t="str">
        <f t="shared" si="287"/>
        <v/>
      </c>
      <c r="AO1060" s="214" t="str">
        <f t="shared" si="288"/>
        <v/>
      </c>
      <c r="AP1060" s="168"/>
      <c r="AQ1060" s="169"/>
      <c r="AR1060" s="167" t="str">
        <f t="shared" si="289"/>
        <v/>
      </c>
      <c r="AS1060" s="167" t="str">
        <f t="shared" si="290"/>
        <v/>
      </c>
      <c r="AT1060" s="167"/>
      <c r="AU1060" s="167"/>
      <c r="AV1060" s="167"/>
      <c r="AW1060" s="167"/>
      <c r="AX1060" s="167"/>
      <c r="AY1060" s="167"/>
      <c r="AZ1060" s="167"/>
      <c r="BA1060" s="167"/>
      <c r="BB1060" s="167"/>
      <c r="BC1060" s="167"/>
      <c r="BD1060" s="167"/>
      <c r="BE1060" s="167"/>
      <c r="BF1060" s="167"/>
      <c r="BG1060" s="167"/>
      <c r="BH1060" s="167"/>
      <c r="BI1060" s="167"/>
      <c r="BJ1060" s="167"/>
      <c r="BK1060" s="167"/>
      <c r="BL1060" s="167"/>
      <c r="BM1060" s="167"/>
      <c r="BN1060" s="167"/>
      <c r="BO1060" s="167"/>
      <c r="BP1060" s="167"/>
      <c r="BQ1060" s="167"/>
      <c r="BR1060" s="167"/>
      <c r="BS1060" s="167"/>
      <c r="BT1060" s="167"/>
      <c r="BU1060" s="167"/>
      <c r="BV1060" s="167"/>
      <c r="BW1060" s="167"/>
      <c r="BX1060" s="170"/>
      <c r="BY1060" s="170"/>
      <c r="BZ1060" s="170"/>
      <c r="CA1060" s="170"/>
      <c r="CB1060" s="170"/>
      <c r="CC1060" s="170"/>
      <c r="CD1060" s="170"/>
      <c r="CE1060" s="170"/>
      <c r="CF1060" s="170"/>
      <c r="CG1060" s="171">
        <f t="shared" si="291"/>
        <v>0</v>
      </c>
      <c r="CH1060" s="166"/>
      <c r="CI1060" s="283"/>
      <c r="CJ1060" s="172"/>
      <c r="CK1060" s="154"/>
      <c r="CL1060" s="154"/>
      <c r="CM1060" s="154"/>
      <c r="CN1060" s="154"/>
      <c r="CO1060" s="154"/>
      <c r="CP1060" s="273"/>
      <c r="CQ1060" s="250"/>
      <c r="CR1060" s="250"/>
      <c r="CS1060" s="250"/>
      <c r="CT1060" s="250"/>
      <c r="CU1060" s="250"/>
      <c r="CV1060" s="250"/>
      <c r="CW1060" s="250"/>
      <c r="CX1060" s="250"/>
      <c r="CY1060" s="250" t="str">
        <f t="shared" si="292"/>
        <v/>
      </c>
      <c r="CZ1060" s="178" t="str">
        <f t="shared" si="293"/>
        <v/>
      </c>
      <c r="DA1060" s="178" t="str">
        <f t="shared" si="294"/>
        <v/>
      </c>
      <c r="DB1060" s="243">
        <f t="shared" si="295"/>
        <v>0</v>
      </c>
      <c r="DC1060" s="12">
        <f t="shared" si="296"/>
        <v>0</v>
      </c>
      <c r="DD1060" s="271" t="str">
        <f t="shared" si="297"/>
        <v/>
      </c>
      <c r="DE1060" s="271" t="str">
        <f t="shared" si="298"/>
        <v/>
      </c>
      <c r="DF1060" s="167" t="str">
        <f t="shared" si="299"/>
        <v/>
      </c>
      <c r="DG1060" s="271" t="str">
        <f t="shared" si="300"/>
        <v/>
      </c>
      <c r="DH1060" s="243" t="str">
        <f t="shared" si="301"/>
        <v/>
      </c>
      <c r="DI1060" s="281" t="str">
        <f t="shared" si="302"/>
        <v/>
      </c>
      <c r="DJ1060" s="184"/>
      <c r="DK1060" s="12" t="str">
        <f t="shared" si="303"/>
        <v/>
      </c>
      <c r="DL1060" s="184"/>
      <c r="DM1060" s="242" t="str">
        <f t="shared" si="304"/>
        <v/>
      </c>
      <c r="DN1060" s="250">
        <f t="shared" si="305"/>
        <v>1</v>
      </c>
      <c r="DO1060" s="250">
        <f t="shared" si="306"/>
        <v>1</v>
      </c>
      <c r="DP1060" s="250">
        <f t="shared" si="307"/>
        <v>1</v>
      </c>
    </row>
    <row r="1061" spans="3:120" ht="20.25" customHeight="1" x14ac:dyDescent="0.2">
      <c r="C1061" s="282"/>
      <c r="G1061" s="183"/>
      <c r="H1061" s="271"/>
      <c r="I1061" s="271"/>
      <c r="J1061" s="271"/>
      <c r="K1061" s="271"/>
      <c r="L1061" s="185"/>
      <c r="M1061" s="186"/>
      <c r="N1061" s="187"/>
      <c r="O1061" s="178"/>
      <c r="P1061" s="178"/>
      <c r="Q1061" s="178"/>
      <c r="R1061" s="178"/>
      <c r="S1061" s="178"/>
      <c r="T1061" s="178"/>
      <c r="U1061" s="178"/>
      <c r="V1061" s="178"/>
      <c r="W1061" s="178"/>
      <c r="X1061" s="178"/>
      <c r="Y1061" s="153"/>
      <c r="Z1061" s="153"/>
      <c r="AA1061" s="178"/>
      <c r="AB1061" s="178"/>
      <c r="AC1061" s="178"/>
      <c r="AD1061" s="178"/>
      <c r="AE1061" s="178"/>
      <c r="AF1061" s="178"/>
      <c r="AG1061" s="178"/>
      <c r="AH1061" s="178"/>
      <c r="AI1061" s="178"/>
      <c r="AJ1061" s="178"/>
      <c r="AK1061" s="153"/>
      <c r="AL1061" s="153"/>
      <c r="AM1061" s="178" t="str">
        <f t="shared" si="286"/>
        <v/>
      </c>
      <c r="AN1061" s="178" t="str">
        <f t="shared" si="287"/>
        <v/>
      </c>
      <c r="AO1061" s="214" t="str">
        <f t="shared" si="288"/>
        <v/>
      </c>
      <c r="AP1061" s="168"/>
      <c r="AQ1061" s="169"/>
      <c r="AR1061" s="167" t="str">
        <f t="shared" si="289"/>
        <v/>
      </c>
      <c r="AS1061" s="167" t="str">
        <f t="shared" si="290"/>
        <v/>
      </c>
      <c r="AT1061" s="167"/>
      <c r="AU1061" s="167"/>
      <c r="AV1061" s="167"/>
      <c r="AW1061" s="167"/>
      <c r="AX1061" s="167"/>
      <c r="AY1061" s="167"/>
      <c r="AZ1061" s="167"/>
      <c r="BA1061" s="167"/>
      <c r="BB1061" s="167"/>
      <c r="BC1061" s="167"/>
      <c r="BD1061" s="167"/>
      <c r="BE1061" s="167"/>
      <c r="BF1061" s="167"/>
      <c r="BG1061" s="167"/>
      <c r="BH1061" s="167"/>
      <c r="BI1061" s="167"/>
      <c r="BJ1061" s="167"/>
      <c r="BK1061" s="167"/>
      <c r="BL1061" s="167"/>
      <c r="BM1061" s="167"/>
      <c r="BN1061" s="167"/>
      <c r="BO1061" s="167"/>
      <c r="BP1061" s="167"/>
      <c r="BQ1061" s="167"/>
      <c r="BR1061" s="167"/>
      <c r="BS1061" s="167"/>
      <c r="BT1061" s="167"/>
      <c r="BU1061" s="167"/>
      <c r="BV1061" s="167"/>
      <c r="BW1061" s="167"/>
      <c r="BX1061" s="170"/>
      <c r="BY1061" s="170"/>
      <c r="BZ1061" s="170"/>
      <c r="CA1061" s="170"/>
      <c r="CB1061" s="170"/>
      <c r="CC1061" s="170"/>
      <c r="CD1061" s="170"/>
      <c r="CE1061" s="170"/>
      <c r="CF1061" s="170"/>
      <c r="CG1061" s="171">
        <f t="shared" si="291"/>
        <v>0</v>
      </c>
      <c r="CH1061" s="166"/>
      <c r="CI1061" s="283"/>
      <c r="CJ1061" s="172"/>
      <c r="CK1061" s="154"/>
      <c r="CL1061" s="154"/>
      <c r="CM1061" s="154"/>
      <c r="CN1061" s="154"/>
      <c r="CO1061" s="154"/>
      <c r="CP1061" s="273"/>
      <c r="CQ1061" s="250"/>
      <c r="CR1061" s="250"/>
      <c r="CS1061" s="250"/>
      <c r="CT1061" s="250"/>
      <c r="CU1061" s="250"/>
      <c r="CV1061" s="250"/>
      <c r="CW1061" s="250"/>
      <c r="CX1061" s="250"/>
      <c r="CY1061" s="250" t="str">
        <f t="shared" si="292"/>
        <v/>
      </c>
      <c r="CZ1061" s="178" t="str">
        <f t="shared" si="293"/>
        <v/>
      </c>
      <c r="DA1061" s="178" t="str">
        <f t="shared" si="294"/>
        <v/>
      </c>
      <c r="DB1061" s="243">
        <f t="shared" si="295"/>
        <v>0</v>
      </c>
      <c r="DC1061" s="12">
        <f t="shared" si="296"/>
        <v>0</v>
      </c>
      <c r="DD1061" s="271" t="str">
        <f t="shared" si="297"/>
        <v/>
      </c>
      <c r="DE1061" s="271" t="str">
        <f t="shared" si="298"/>
        <v/>
      </c>
      <c r="DF1061" s="167" t="str">
        <f t="shared" si="299"/>
        <v/>
      </c>
      <c r="DG1061" s="271" t="str">
        <f t="shared" si="300"/>
        <v/>
      </c>
      <c r="DH1061" s="243" t="str">
        <f t="shared" si="301"/>
        <v/>
      </c>
      <c r="DI1061" s="281" t="str">
        <f t="shared" si="302"/>
        <v/>
      </c>
      <c r="DJ1061" s="184"/>
      <c r="DK1061" s="12" t="str">
        <f t="shared" si="303"/>
        <v/>
      </c>
      <c r="DL1061" s="184"/>
      <c r="DM1061" s="242" t="str">
        <f t="shared" si="304"/>
        <v/>
      </c>
      <c r="DN1061" s="250">
        <f t="shared" si="305"/>
        <v>1</v>
      </c>
      <c r="DO1061" s="250">
        <f t="shared" si="306"/>
        <v>1</v>
      </c>
      <c r="DP1061" s="250">
        <f t="shared" si="307"/>
        <v>1</v>
      </c>
    </row>
    <row r="1062" spans="3:120" ht="20.25" customHeight="1" x14ac:dyDescent="0.2">
      <c r="C1062" s="282"/>
      <c r="G1062" s="183"/>
      <c r="H1062" s="271"/>
      <c r="I1062" s="271"/>
      <c r="J1062" s="271"/>
      <c r="K1062" s="271"/>
      <c r="L1062" s="185"/>
      <c r="M1062" s="186"/>
      <c r="N1062" s="187"/>
      <c r="O1062" s="178"/>
      <c r="P1062" s="178"/>
      <c r="Q1062" s="178"/>
      <c r="R1062" s="178"/>
      <c r="S1062" s="178"/>
      <c r="T1062" s="178"/>
      <c r="U1062" s="178"/>
      <c r="V1062" s="178"/>
      <c r="W1062" s="178"/>
      <c r="X1062" s="178"/>
      <c r="Y1062" s="153"/>
      <c r="Z1062" s="153"/>
      <c r="AA1062" s="178"/>
      <c r="AB1062" s="178"/>
      <c r="AC1062" s="178"/>
      <c r="AD1062" s="178"/>
      <c r="AE1062" s="178"/>
      <c r="AF1062" s="178"/>
      <c r="AG1062" s="178"/>
      <c r="AH1062" s="178"/>
      <c r="AI1062" s="178"/>
      <c r="AJ1062" s="178"/>
      <c r="AK1062" s="153"/>
      <c r="AL1062" s="153"/>
      <c r="AM1062" s="178" t="str">
        <f t="shared" si="286"/>
        <v/>
      </c>
      <c r="AN1062" s="178" t="str">
        <f t="shared" si="287"/>
        <v/>
      </c>
      <c r="AO1062" s="214" t="str">
        <f t="shared" si="288"/>
        <v/>
      </c>
      <c r="AP1062" s="168"/>
      <c r="AQ1062" s="169"/>
      <c r="AR1062" s="167" t="str">
        <f t="shared" si="289"/>
        <v/>
      </c>
      <c r="AS1062" s="167" t="str">
        <f t="shared" si="290"/>
        <v/>
      </c>
      <c r="AT1062" s="167"/>
      <c r="AU1062" s="167"/>
      <c r="AV1062" s="167"/>
      <c r="AW1062" s="167"/>
      <c r="AX1062" s="167"/>
      <c r="AY1062" s="167"/>
      <c r="AZ1062" s="167"/>
      <c r="BA1062" s="167"/>
      <c r="BB1062" s="167"/>
      <c r="BC1062" s="167"/>
      <c r="BD1062" s="167"/>
      <c r="BE1062" s="167"/>
      <c r="BF1062" s="167"/>
      <c r="BG1062" s="167"/>
      <c r="BH1062" s="167"/>
      <c r="BI1062" s="167"/>
      <c r="BJ1062" s="167"/>
      <c r="BK1062" s="167"/>
      <c r="BL1062" s="167"/>
      <c r="BM1062" s="167"/>
      <c r="BN1062" s="167"/>
      <c r="BO1062" s="167"/>
      <c r="BP1062" s="167"/>
      <c r="BQ1062" s="167"/>
      <c r="BR1062" s="167"/>
      <c r="BS1062" s="167"/>
      <c r="BT1062" s="167"/>
      <c r="BU1062" s="167"/>
      <c r="BV1062" s="167"/>
      <c r="BW1062" s="167"/>
      <c r="BX1062" s="170"/>
      <c r="BY1062" s="170"/>
      <c r="BZ1062" s="170"/>
      <c r="CA1062" s="170"/>
      <c r="CB1062" s="170"/>
      <c r="CC1062" s="170"/>
      <c r="CD1062" s="170"/>
      <c r="CE1062" s="170"/>
      <c r="CF1062" s="170"/>
      <c r="CG1062" s="171">
        <f t="shared" si="291"/>
        <v>0</v>
      </c>
      <c r="CH1062" s="166"/>
      <c r="CI1062" s="283"/>
      <c r="CJ1062" s="172"/>
      <c r="CK1062" s="154"/>
      <c r="CL1062" s="154"/>
      <c r="CM1062" s="154"/>
      <c r="CN1062" s="154"/>
      <c r="CO1062" s="154"/>
      <c r="CP1062" s="273"/>
      <c r="CQ1062" s="250"/>
      <c r="CR1062" s="250"/>
      <c r="CS1062" s="250"/>
      <c r="CT1062" s="250"/>
      <c r="CU1062" s="250"/>
      <c r="CV1062" s="250"/>
      <c r="CW1062" s="250"/>
      <c r="CX1062" s="250"/>
      <c r="CY1062" s="250" t="str">
        <f t="shared" si="292"/>
        <v/>
      </c>
      <c r="CZ1062" s="178" t="str">
        <f t="shared" si="293"/>
        <v/>
      </c>
      <c r="DA1062" s="178" t="str">
        <f t="shared" si="294"/>
        <v/>
      </c>
      <c r="DB1062" s="243">
        <f t="shared" si="295"/>
        <v>0</v>
      </c>
      <c r="DC1062" s="12">
        <f t="shared" si="296"/>
        <v>0</v>
      </c>
      <c r="DD1062" s="271" t="str">
        <f t="shared" si="297"/>
        <v/>
      </c>
      <c r="DE1062" s="271" t="str">
        <f t="shared" si="298"/>
        <v/>
      </c>
      <c r="DF1062" s="167" t="str">
        <f t="shared" si="299"/>
        <v/>
      </c>
      <c r="DG1062" s="271" t="str">
        <f t="shared" si="300"/>
        <v/>
      </c>
      <c r="DH1062" s="243" t="str">
        <f t="shared" si="301"/>
        <v/>
      </c>
      <c r="DI1062" s="281" t="str">
        <f t="shared" si="302"/>
        <v/>
      </c>
      <c r="DJ1062" s="184"/>
      <c r="DK1062" s="12" t="str">
        <f t="shared" si="303"/>
        <v/>
      </c>
      <c r="DL1062" s="184"/>
      <c r="DM1062" s="242" t="str">
        <f t="shared" si="304"/>
        <v/>
      </c>
      <c r="DN1062" s="250">
        <f t="shared" si="305"/>
        <v>1</v>
      </c>
      <c r="DO1062" s="250">
        <f t="shared" si="306"/>
        <v>1</v>
      </c>
      <c r="DP1062" s="250">
        <f t="shared" si="307"/>
        <v>1</v>
      </c>
    </row>
    <row r="1063" spans="3:120" ht="20.25" customHeight="1" x14ac:dyDescent="0.2">
      <c r="C1063" s="282"/>
      <c r="G1063" s="183"/>
      <c r="H1063" s="271"/>
      <c r="I1063" s="271"/>
      <c r="J1063" s="271"/>
      <c r="K1063" s="271"/>
      <c r="L1063" s="185"/>
      <c r="M1063" s="186"/>
      <c r="N1063" s="187"/>
      <c r="O1063" s="178"/>
      <c r="P1063" s="178"/>
      <c r="Q1063" s="178"/>
      <c r="R1063" s="178"/>
      <c r="S1063" s="178"/>
      <c r="T1063" s="178"/>
      <c r="U1063" s="178"/>
      <c r="V1063" s="178"/>
      <c r="W1063" s="178"/>
      <c r="X1063" s="178"/>
      <c r="Y1063" s="153"/>
      <c r="Z1063" s="153"/>
      <c r="AA1063" s="178"/>
      <c r="AB1063" s="178"/>
      <c r="AC1063" s="178"/>
      <c r="AD1063" s="178"/>
      <c r="AE1063" s="178"/>
      <c r="AF1063" s="178"/>
      <c r="AG1063" s="178"/>
      <c r="AH1063" s="178"/>
      <c r="AI1063" s="178"/>
      <c r="AJ1063" s="178"/>
      <c r="AK1063" s="153"/>
      <c r="AL1063" s="153"/>
      <c r="AM1063" s="178" t="str">
        <f t="shared" si="286"/>
        <v/>
      </c>
      <c r="AN1063" s="178" t="str">
        <f t="shared" si="287"/>
        <v/>
      </c>
      <c r="AO1063" s="214" t="str">
        <f t="shared" si="288"/>
        <v/>
      </c>
      <c r="AP1063" s="168"/>
      <c r="AQ1063" s="169"/>
      <c r="AR1063" s="167" t="str">
        <f t="shared" si="289"/>
        <v/>
      </c>
      <c r="AS1063" s="167" t="str">
        <f t="shared" si="290"/>
        <v/>
      </c>
      <c r="AT1063" s="167"/>
      <c r="AU1063" s="167"/>
      <c r="AV1063" s="167"/>
      <c r="AW1063" s="167"/>
      <c r="AX1063" s="167"/>
      <c r="AY1063" s="167"/>
      <c r="AZ1063" s="167"/>
      <c r="BA1063" s="167"/>
      <c r="BB1063" s="167"/>
      <c r="BC1063" s="167"/>
      <c r="BD1063" s="167"/>
      <c r="BE1063" s="167"/>
      <c r="BF1063" s="167"/>
      <c r="BG1063" s="167"/>
      <c r="BH1063" s="167"/>
      <c r="BI1063" s="167"/>
      <c r="BJ1063" s="167"/>
      <c r="BK1063" s="167"/>
      <c r="BL1063" s="167"/>
      <c r="BM1063" s="167"/>
      <c r="BN1063" s="167"/>
      <c r="BO1063" s="167"/>
      <c r="BP1063" s="167"/>
      <c r="BQ1063" s="167"/>
      <c r="BR1063" s="167"/>
      <c r="BS1063" s="167"/>
      <c r="BT1063" s="167"/>
      <c r="BU1063" s="167"/>
      <c r="BV1063" s="167"/>
      <c r="BW1063" s="167"/>
      <c r="BX1063" s="170"/>
      <c r="BY1063" s="170"/>
      <c r="BZ1063" s="170"/>
      <c r="CA1063" s="170"/>
      <c r="CB1063" s="170"/>
      <c r="CC1063" s="170"/>
      <c r="CD1063" s="170"/>
      <c r="CE1063" s="170"/>
      <c r="CF1063" s="170"/>
      <c r="CG1063" s="171">
        <f t="shared" si="291"/>
        <v>0</v>
      </c>
      <c r="CH1063" s="166"/>
      <c r="CI1063" s="283"/>
      <c r="CJ1063" s="172"/>
      <c r="CK1063" s="154"/>
      <c r="CL1063" s="154"/>
      <c r="CM1063" s="154"/>
      <c r="CN1063" s="154"/>
      <c r="CO1063" s="154"/>
      <c r="CP1063" s="273"/>
      <c r="CQ1063" s="250"/>
      <c r="CR1063" s="250"/>
      <c r="CS1063" s="250"/>
      <c r="CT1063" s="250"/>
      <c r="CU1063" s="250"/>
      <c r="CV1063" s="250"/>
      <c r="CW1063" s="250"/>
      <c r="CX1063" s="250"/>
      <c r="CY1063" s="250" t="str">
        <f t="shared" si="292"/>
        <v/>
      </c>
      <c r="CZ1063" s="178" t="str">
        <f t="shared" si="293"/>
        <v/>
      </c>
      <c r="DA1063" s="178" t="str">
        <f t="shared" si="294"/>
        <v/>
      </c>
      <c r="DB1063" s="243">
        <f t="shared" si="295"/>
        <v>0</v>
      </c>
      <c r="DC1063" s="12">
        <f t="shared" si="296"/>
        <v>0</v>
      </c>
      <c r="DD1063" s="271" t="str">
        <f t="shared" si="297"/>
        <v/>
      </c>
      <c r="DE1063" s="271" t="str">
        <f t="shared" si="298"/>
        <v/>
      </c>
      <c r="DF1063" s="167" t="str">
        <f t="shared" si="299"/>
        <v/>
      </c>
      <c r="DG1063" s="271" t="str">
        <f t="shared" si="300"/>
        <v/>
      </c>
      <c r="DH1063" s="243" t="str">
        <f t="shared" si="301"/>
        <v/>
      </c>
      <c r="DI1063" s="281" t="str">
        <f t="shared" si="302"/>
        <v/>
      </c>
      <c r="DJ1063" s="184"/>
      <c r="DK1063" s="12" t="str">
        <f t="shared" si="303"/>
        <v/>
      </c>
      <c r="DL1063" s="184"/>
      <c r="DM1063" s="242" t="str">
        <f t="shared" si="304"/>
        <v/>
      </c>
      <c r="DN1063" s="250">
        <f t="shared" si="305"/>
        <v>1</v>
      </c>
      <c r="DO1063" s="250">
        <f t="shared" si="306"/>
        <v>1</v>
      </c>
      <c r="DP1063" s="250">
        <f t="shared" si="307"/>
        <v>1</v>
      </c>
    </row>
    <row r="1064" spans="3:120" ht="20.25" customHeight="1" x14ac:dyDescent="0.2">
      <c r="C1064" s="282"/>
      <c r="G1064" s="183"/>
      <c r="H1064" s="271"/>
      <c r="I1064" s="271"/>
      <c r="J1064" s="271"/>
      <c r="K1064" s="271"/>
      <c r="L1064" s="185"/>
      <c r="M1064" s="186"/>
      <c r="N1064" s="187"/>
      <c r="O1064" s="178"/>
      <c r="P1064" s="178"/>
      <c r="Q1064" s="178"/>
      <c r="R1064" s="178"/>
      <c r="S1064" s="178"/>
      <c r="T1064" s="178"/>
      <c r="U1064" s="178"/>
      <c r="V1064" s="178"/>
      <c r="W1064" s="178"/>
      <c r="X1064" s="178"/>
      <c r="Y1064" s="153"/>
      <c r="Z1064" s="153"/>
      <c r="AA1064" s="178"/>
      <c r="AB1064" s="178"/>
      <c r="AC1064" s="178"/>
      <c r="AD1064" s="178"/>
      <c r="AE1064" s="178"/>
      <c r="AF1064" s="178"/>
      <c r="AG1064" s="178"/>
      <c r="AH1064" s="178"/>
      <c r="AI1064" s="178"/>
      <c r="AJ1064" s="178"/>
      <c r="AK1064" s="153"/>
      <c r="AL1064" s="153"/>
      <c r="AM1064" s="178" t="str">
        <f t="shared" si="286"/>
        <v/>
      </c>
      <c r="AN1064" s="178" t="str">
        <f t="shared" si="287"/>
        <v/>
      </c>
      <c r="AO1064" s="214" t="str">
        <f t="shared" si="288"/>
        <v/>
      </c>
      <c r="AP1064" s="168"/>
      <c r="AQ1064" s="169"/>
      <c r="AR1064" s="167" t="str">
        <f t="shared" si="289"/>
        <v/>
      </c>
      <c r="AS1064" s="167" t="str">
        <f t="shared" si="290"/>
        <v/>
      </c>
      <c r="AT1064" s="167"/>
      <c r="AU1064" s="167"/>
      <c r="AV1064" s="167"/>
      <c r="AW1064" s="167"/>
      <c r="AX1064" s="167"/>
      <c r="AY1064" s="167"/>
      <c r="AZ1064" s="167"/>
      <c r="BA1064" s="167"/>
      <c r="BB1064" s="167"/>
      <c r="BC1064" s="167"/>
      <c r="BD1064" s="167"/>
      <c r="BE1064" s="167"/>
      <c r="BF1064" s="167"/>
      <c r="BG1064" s="167"/>
      <c r="BH1064" s="167"/>
      <c r="BI1064" s="167"/>
      <c r="BJ1064" s="167"/>
      <c r="BK1064" s="167"/>
      <c r="BL1064" s="167"/>
      <c r="BM1064" s="167"/>
      <c r="BN1064" s="167"/>
      <c r="BO1064" s="167"/>
      <c r="BP1064" s="167"/>
      <c r="BQ1064" s="167"/>
      <c r="BR1064" s="167"/>
      <c r="BS1064" s="167"/>
      <c r="BT1064" s="167"/>
      <c r="BU1064" s="167"/>
      <c r="BV1064" s="167"/>
      <c r="BW1064" s="167"/>
      <c r="BX1064" s="170"/>
      <c r="BY1064" s="170"/>
      <c r="BZ1064" s="170"/>
      <c r="CA1064" s="170"/>
      <c r="CB1064" s="170"/>
      <c r="CC1064" s="170"/>
      <c r="CD1064" s="170"/>
      <c r="CE1064" s="170"/>
      <c r="CF1064" s="170"/>
      <c r="CG1064" s="171">
        <f t="shared" si="291"/>
        <v>0</v>
      </c>
      <c r="CH1064" s="166"/>
      <c r="CI1064" s="283"/>
      <c r="CJ1064" s="172"/>
      <c r="CK1064" s="154"/>
      <c r="CL1064" s="154"/>
      <c r="CM1064" s="154"/>
      <c r="CN1064" s="154"/>
      <c r="CO1064" s="154"/>
      <c r="CP1064" s="273"/>
      <c r="CQ1064" s="250"/>
      <c r="CR1064" s="250"/>
      <c r="CS1064" s="250"/>
      <c r="CT1064" s="250"/>
      <c r="CU1064" s="250"/>
      <c r="CV1064" s="250"/>
      <c r="CW1064" s="250"/>
      <c r="CX1064" s="250"/>
      <c r="CY1064" s="250" t="str">
        <f t="shared" si="292"/>
        <v/>
      </c>
      <c r="CZ1064" s="178" t="str">
        <f t="shared" si="293"/>
        <v/>
      </c>
      <c r="DA1064" s="178" t="str">
        <f t="shared" si="294"/>
        <v/>
      </c>
      <c r="DB1064" s="243">
        <f t="shared" si="295"/>
        <v>0</v>
      </c>
      <c r="DC1064" s="12">
        <f t="shared" si="296"/>
        <v>0</v>
      </c>
      <c r="DD1064" s="271" t="str">
        <f t="shared" si="297"/>
        <v/>
      </c>
      <c r="DE1064" s="271" t="str">
        <f t="shared" si="298"/>
        <v/>
      </c>
      <c r="DF1064" s="167" t="str">
        <f t="shared" si="299"/>
        <v/>
      </c>
      <c r="DG1064" s="271" t="str">
        <f t="shared" si="300"/>
        <v/>
      </c>
      <c r="DH1064" s="243" t="str">
        <f t="shared" si="301"/>
        <v/>
      </c>
      <c r="DI1064" s="281" t="str">
        <f t="shared" si="302"/>
        <v/>
      </c>
      <c r="DJ1064" s="184"/>
      <c r="DK1064" s="12" t="str">
        <f t="shared" si="303"/>
        <v/>
      </c>
      <c r="DL1064" s="184"/>
      <c r="DM1064" s="242" t="str">
        <f t="shared" si="304"/>
        <v/>
      </c>
      <c r="DN1064" s="250">
        <f t="shared" si="305"/>
        <v>1</v>
      </c>
      <c r="DO1064" s="250">
        <f t="shared" si="306"/>
        <v>1</v>
      </c>
      <c r="DP1064" s="250">
        <f t="shared" si="307"/>
        <v>1</v>
      </c>
    </row>
    <row r="1065" spans="3:120" ht="20.25" customHeight="1" x14ac:dyDescent="0.2">
      <c r="C1065" s="282"/>
      <c r="G1065" s="183"/>
      <c r="H1065" s="271"/>
      <c r="I1065" s="271"/>
      <c r="J1065" s="271"/>
      <c r="K1065" s="271"/>
      <c r="L1065" s="185"/>
      <c r="M1065" s="186"/>
      <c r="N1065" s="187"/>
      <c r="O1065" s="178"/>
      <c r="P1065" s="178"/>
      <c r="Q1065" s="178"/>
      <c r="R1065" s="178"/>
      <c r="S1065" s="178"/>
      <c r="T1065" s="178"/>
      <c r="U1065" s="178"/>
      <c r="V1065" s="178"/>
      <c r="W1065" s="178"/>
      <c r="X1065" s="178"/>
      <c r="Y1065" s="153"/>
      <c r="Z1065" s="153"/>
      <c r="AA1065" s="178"/>
      <c r="AB1065" s="178"/>
      <c r="AC1065" s="178"/>
      <c r="AD1065" s="178"/>
      <c r="AE1065" s="178"/>
      <c r="AF1065" s="178"/>
      <c r="AG1065" s="178"/>
      <c r="AH1065" s="178"/>
      <c r="AI1065" s="178"/>
      <c r="AJ1065" s="178"/>
      <c r="AK1065" s="153"/>
      <c r="AL1065" s="153"/>
      <c r="AM1065" s="178" t="str">
        <f t="shared" si="286"/>
        <v/>
      </c>
      <c r="AN1065" s="178" t="str">
        <f t="shared" si="287"/>
        <v/>
      </c>
      <c r="AO1065" s="214" t="str">
        <f t="shared" si="288"/>
        <v/>
      </c>
      <c r="AP1065" s="168"/>
      <c r="AQ1065" s="169"/>
      <c r="AR1065" s="167" t="str">
        <f t="shared" si="289"/>
        <v/>
      </c>
      <c r="AS1065" s="167" t="str">
        <f t="shared" si="290"/>
        <v/>
      </c>
      <c r="AT1065" s="167"/>
      <c r="AU1065" s="167"/>
      <c r="AV1065" s="167"/>
      <c r="AW1065" s="167"/>
      <c r="AX1065" s="167"/>
      <c r="AY1065" s="167"/>
      <c r="AZ1065" s="167"/>
      <c r="BA1065" s="167"/>
      <c r="BB1065" s="167"/>
      <c r="BC1065" s="167"/>
      <c r="BD1065" s="167"/>
      <c r="BE1065" s="167"/>
      <c r="BF1065" s="167"/>
      <c r="BG1065" s="167"/>
      <c r="BH1065" s="167"/>
      <c r="BI1065" s="167"/>
      <c r="BJ1065" s="167"/>
      <c r="BK1065" s="167"/>
      <c r="BL1065" s="167"/>
      <c r="BM1065" s="167"/>
      <c r="BN1065" s="167"/>
      <c r="BO1065" s="167"/>
      <c r="BP1065" s="167"/>
      <c r="BQ1065" s="167"/>
      <c r="BR1065" s="167"/>
      <c r="BS1065" s="167"/>
      <c r="BT1065" s="167"/>
      <c r="BU1065" s="167"/>
      <c r="BV1065" s="167"/>
      <c r="BW1065" s="167"/>
      <c r="BX1065" s="170"/>
      <c r="BY1065" s="170"/>
      <c r="BZ1065" s="170"/>
      <c r="CA1065" s="170"/>
      <c r="CB1065" s="170"/>
      <c r="CC1065" s="170"/>
      <c r="CD1065" s="170"/>
      <c r="CE1065" s="170"/>
      <c r="CF1065" s="170"/>
      <c r="CG1065" s="171">
        <f t="shared" si="291"/>
        <v>0</v>
      </c>
      <c r="CH1065" s="166"/>
      <c r="CI1065" s="283"/>
      <c r="CJ1065" s="172"/>
      <c r="CK1065" s="154"/>
      <c r="CL1065" s="154"/>
      <c r="CM1065" s="154"/>
      <c r="CN1065" s="154"/>
      <c r="CO1065" s="154"/>
      <c r="CP1065" s="273"/>
      <c r="CQ1065" s="250"/>
      <c r="CR1065" s="250"/>
      <c r="CS1065" s="250"/>
      <c r="CT1065" s="250"/>
      <c r="CU1065" s="250"/>
      <c r="CV1065" s="250"/>
      <c r="CW1065" s="250"/>
      <c r="CX1065" s="250"/>
      <c r="CY1065" s="250" t="str">
        <f t="shared" si="292"/>
        <v/>
      </c>
      <c r="CZ1065" s="178" t="str">
        <f t="shared" si="293"/>
        <v/>
      </c>
      <c r="DA1065" s="178" t="str">
        <f t="shared" si="294"/>
        <v/>
      </c>
      <c r="DB1065" s="243">
        <f t="shared" si="295"/>
        <v>0</v>
      </c>
      <c r="DC1065" s="12">
        <f t="shared" si="296"/>
        <v>0</v>
      </c>
      <c r="DD1065" s="271" t="str">
        <f t="shared" si="297"/>
        <v/>
      </c>
      <c r="DE1065" s="271" t="str">
        <f t="shared" si="298"/>
        <v/>
      </c>
      <c r="DF1065" s="167" t="str">
        <f t="shared" si="299"/>
        <v/>
      </c>
      <c r="DG1065" s="271" t="str">
        <f t="shared" si="300"/>
        <v/>
      </c>
      <c r="DH1065" s="243" t="str">
        <f t="shared" si="301"/>
        <v/>
      </c>
      <c r="DI1065" s="281" t="str">
        <f t="shared" si="302"/>
        <v/>
      </c>
      <c r="DJ1065" s="184"/>
      <c r="DK1065" s="12" t="str">
        <f t="shared" si="303"/>
        <v/>
      </c>
      <c r="DL1065" s="184"/>
      <c r="DM1065" s="242" t="str">
        <f t="shared" si="304"/>
        <v/>
      </c>
      <c r="DN1065" s="250">
        <f t="shared" si="305"/>
        <v>1</v>
      </c>
      <c r="DO1065" s="250">
        <f t="shared" si="306"/>
        <v>1</v>
      </c>
      <c r="DP1065" s="250">
        <f t="shared" si="307"/>
        <v>1</v>
      </c>
    </row>
    <row r="1066" spans="3:120" ht="20.25" customHeight="1" x14ac:dyDescent="0.2">
      <c r="C1066" s="282"/>
      <c r="G1066" s="183"/>
      <c r="H1066" s="271"/>
      <c r="I1066" s="271"/>
      <c r="J1066" s="271"/>
      <c r="K1066" s="271"/>
      <c r="L1066" s="185"/>
      <c r="M1066" s="186"/>
      <c r="N1066" s="187"/>
      <c r="O1066" s="178"/>
      <c r="P1066" s="178"/>
      <c r="Q1066" s="178"/>
      <c r="R1066" s="178"/>
      <c r="S1066" s="178"/>
      <c r="T1066" s="178"/>
      <c r="U1066" s="178"/>
      <c r="V1066" s="178"/>
      <c r="W1066" s="178"/>
      <c r="X1066" s="178"/>
      <c r="Y1066" s="153"/>
      <c r="Z1066" s="153"/>
      <c r="AA1066" s="178"/>
      <c r="AB1066" s="178"/>
      <c r="AC1066" s="178"/>
      <c r="AD1066" s="178"/>
      <c r="AE1066" s="178"/>
      <c r="AF1066" s="178"/>
      <c r="AG1066" s="178"/>
      <c r="AH1066" s="178"/>
      <c r="AI1066" s="178"/>
      <c r="AJ1066" s="178"/>
      <c r="AK1066" s="153"/>
      <c r="AL1066" s="153"/>
      <c r="AM1066" s="178" t="str">
        <f t="shared" si="286"/>
        <v/>
      </c>
      <c r="AN1066" s="178" t="str">
        <f t="shared" si="287"/>
        <v/>
      </c>
      <c r="AO1066" s="214" t="str">
        <f t="shared" si="288"/>
        <v/>
      </c>
      <c r="AP1066" s="168"/>
      <c r="AQ1066" s="169"/>
      <c r="AR1066" s="167" t="str">
        <f t="shared" si="289"/>
        <v/>
      </c>
      <c r="AS1066" s="167" t="str">
        <f t="shared" si="290"/>
        <v/>
      </c>
      <c r="AT1066" s="167"/>
      <c r="AU1066" s="167"/>
      <c r="AV1066" s="167"/>
      <c r="AW1066" s="167"/>
      <c r="AX1066" s="167"/>
      <c r="AY1066" s="167"/>
      <c r="AZ1066" s="167"/>
      <c r="BA1066" s="167"/>
      <c r="BB1066" s="167"/>
      <c r="BC1066" s="167"/>
      <c r="BD1066" s="167"/>
      <c r="BE1066" s="167"/>
      <c r="BF1066" s="167"/>
      <c r="BG1066" s="167"/>
      <c r="BH1066" s="167"/>
      <c r="BI1066" s="167"/>
      <c r="BJ1066" s="167"/>
      <c r="BK1066" s="167"/>
      <c r="BL1066" s="167"/>
      <c r="BM1066" s="167"/>
      <c r="BN1066" s="167"/>
      <c r="BO1066" s="167"/>
      <c r="BP1066" s="167"/>
      <c r="BQ1066" s="167"/>
      <c r="BR1066" s="167"/>
      <c r="BS1066" s="167"/>
      <c r="BT1066" s="167"/>
      <c r="BU1066" s="167"/>
      <c r="BV1066" s="167"/>
      <c r="BW1066" s="167"/>
      <c r="BX1066" s="170"/>
      <c r="BY1066" s="170"/>
      <c r="BZ1066" s="170"/>
      <c r="CA1066" s="170"/>
      <c r="CB1066" s="170"/>
      <c r="CC1066" s="170"/>
      <c r="CD1066" s="170"/>
      <c r="CE1066" s="170"/>
      <c r="CF1066" s="170"/>
      <c r="CG1066" s="171">
        <f t="shared" si="291"/>
        <v>0</v>
      </c>
      <c r="CH1066" s="166"/>
      <c r="CI1066" s="283"/>
      <c r="CJ1066" s="172"/>
      <c r="CK1066" s="154"/>
      <c r="CL1066" s="154"/>
      <c r="CM1066" s="154"/>
      <c r="CN1066" s="154"/>
      <c r="CO1066" s="154"/>
      <c r="CP1066" s="273"/>
      <c r="CQ1066" s="250"/>
      <c r="CR1066" s="250"/>
      <c r="CS1066" s="250"/>
      <c r="CT1066" s="250"/>
      <c r="CU1066" s="250"/>
      <c r="CV1066" s="250"/>
      <c r="CW1066" s="250"/>
      <c r="CX1066" s="250"/>
      <c r="CY1066" s="250" t="str">
        <f t="shared" si="292"/>
        <v/>
      </c>
      <c r="CZ1066" s="178" t="str">
        <f t="shared" si="293"/>
        <v/>
      </c>
      <c r="DA1066" s="178" t="str">
        <f t="shared" si="294"/>
        <v/>
      </c>
      <c r="DB1066" s="243">
        <f t="shared" si="295"/>
        <v>0</v>
      </c>
      <c r="DC1066" s="12">
        <f t="shared" si="296"/>
        <v>0</v>
      </c>
      <c r="DD1066" s="271" t="str">
        <f t="shared" si="297"/>
        <v/>
      </c>
      <c r="DE1066" s="271" t="str">
        <f t="shared" si="298"/>
        <v/>
      </c>
      <c r="DF1066" s="167" t="str">
        <f t="shared" si="299"/>
        <v/>
      </c>
      <c r="DG1066" s="271" t="str">
        <f t="shared" si="300"/>
        <v/>
      </c>
      <c r="DH1066" s="243" t="str">
        <f t="shared" si="301"/>
        <v/>
      </c>
      <c r="DI1066" s="281" t="str">
        <f t="shared" si="302"/>
        <v/>
      </c>
      <c r="DJ1066" s="184"/>
      <c r="DK1066" s="12" t="str">
        <f t="shared" si="303"/>
        <v/>
      </c>
      <c r="DL1066" s="184"/>
      <c r="DM1066" s="242" t="str">
        <f t="shared" si="304"/>
        <v/>
      </c>
      <c r="DN1066" s="250">
        <f t="shared" si="305"/>
        <v>1</v>
      </c>
      <c r="DO1066" s="250">
        <f t="shared" si="306"/>
        <v>1</v>
      </c>
      <c r="DP1066" s="250">
        <f t="shared" si="307"/>
        <v>1</v>
      </c>
    </row>
    <row r="1067" spans="3:120" ht="20.25" customHeight="1" x14ac:dyDescent="0.2">
      <c r="C1067" s="282"/>
      <c r="G1067" s="183"/>
      <c r="H1067" s="271"/>
      <c r="I1067" s="271"/>
      <c r="J1067" s="271"/>
      <c r="K1067" s="271"/>
      <c r="L1067" s="185"/>
      <c r="M1067" s="186"/>
      <c r="N1067" s="187"/>
      <c r="O1067" s="178"/>
      <c r="P1067" s="178"/>
      <c r="Q1067" s="178"/>
      <c r="R1067" s="178"/>
      <c r="S1067" s="178"/>
      <c r="T1067" s="178"/>
      <c r="U1067" s="178"/>
      <c r="V1067" s="178"/>
      <c r="W1067" s="178"/>
      <c r="X1067" s="178"/>
      <c r="Y1067" s="153"/>
      <c r="Z1067" s="153"/>
      <c r="AA1067" s="178"/>
      <c r="AB1067" s="178"/>
      <c r="AC1067" s="178"/>
      <c r="AD1067" s="178"/>
      <c r="AE1067" s="178"/>
      <c r="AF1067" s="178"/>
      <c r="AG1067" s="178"/>
      <c r="AH1067" s="178"/>
      <c r="AI1067" s="178"/>
      <c r="AJ1067" s="178"/>
      <c r="AK1067" s="153"/>
      <c r="AL1067" s="153"/>
      <c r="AM1067" s="178" t="str">
        <f t="shared" si="286"/>
        <v/>
      </c>
      <c r="AN1067" s="178" t="str">
        <f t="shared" si="287"/>
        <v/>
      </c>
      <c r="AO1067" s="214" t="str">
        <f t="shared" si="288"/>
        <v/>
      </c>
      <c r="AP1067" s="168"/>
      <c r="AQ1067" s="169"/>
      <c r="AR1067" s="167" t="str">
        <f t="shared" si="289"/>
        <v/>
      </c>
      <c r="AS1067" s="167" t="str">
        <f t="shared" si="290"/>
        <v/>
      </c>
      <c r="AT1067" s="167"/>
      <c r="AU1067" s="167"/>
      <c r="AV1067" s="167"/>
      <c r="AW1067" s="167"/>
      <c r="AX1067" s="167"/>
      <c r="AY1067" s="167"/>
      <c r="AZ1067" s="167"/>
      <c r="BA1067" s="167"/>
      <c r="BB1067" s="167"/>
      <c r="BC1067" s="167"/>
      <c r="BD1067" s="167"/>
      <c r="BE1067" s="167"/>
      <c r="BF1067" s="167"/>
      <c r="BG1067" s="167"/>
      <c r="BH1067" s="167"/>
      <c r="BI1067" s="167"/>
      <c r="BJ1067" s="167"/>
      <c r="BK1067" s="167"/>
      <c r="BL1067" s="167"/>
      <c r="BM1067" s="167"/>
      <c r="BN1067" s="167"/>
      <c r="BO1067" s="167"/>
      <c r="BP1067" s="167"/>
      <c r="BQ1067" s="167"/>
      <c r="BR1067" s="167"/>
      <c r="BS1067" s="167"/>
      <c r="BT1067" s="167"/>
      <c r="BU1067" s="167"/>
      <c r="BV1067" s="167"/>
      <c r="BW1067" s="167"/>
      <c r="BX1067" s="170"/>
      <c r="BY1067" s="170"/>
      <c r="BZ1067" s="170"/>
      <c r="CA1067" s="170"/>
      <c r="CB1067" s="170"/>
      <c r="CC1067" s="170"/>
      <c r="CD1067" s="170"/>
      <c r="CE1067" s="170"/>
      <c r="CF1067" s="170"/>
      <c r="CG1067" s="171">
        <f t="shared" si="291"/>
        <v>0</v>
      </c>
      <c r="CH1067" s="166"/>
      <c r="CI1067" s="283"/>
      <c r="CJ1067" s="172"/>
      <c r="CK1067" s="154"/>
      <c r="CL1067" s="154"/>
      <c r="CM1067" s="154"/>
      <c r="CN1067" s="154"/>
      <c r="CO1067" s="154"/>
      <c r="CP1067" s="273"/>
      <c r="CQ1067" s="250"/>
      <c r="CR1067" s="250"/>
      <c r="CS1067" s="250"/>
      <c r="CT1067" s="250"/>
      <c r="CU1067" s="250"/>
      <c r="CV1067" s="250"/>
      <c r="CW1067" s="250"/>
      <c r="CX1067" s="250"/>
      <c r="CY1067" s="250" t="str">
        <f t="shared" si="292"/>
        <v/>
      </c>
      <c r="CZ1067" s="178" t="str">
        <f t="shared" si="293"/>
        <v/>
      </c>
      <c r="DA1067" s="178" t="str">
        <f t="shared" si="294"/>
        <v/>
      </c>
      <c r="DB1067" s="243">
        <f t="shared" si="295"/>
        <v>0</v>
      </c>
      <c r="DC1067" s="12">
        <f t="shared" si="296"/>
        <v>0</v>
      </c>
      <c r="DD1067" s="271" t="str">
        <f t="shared" si="297"/>
        <v/>
      </c>
      <c r="DE1067" s="271" t="str">
        <f t="shared" si="298"/>
        <v/>
      </c>
      <c r="DF1067" s="167" t="str">
        <f t="shared" si="299"/>
        <v/>
      </c>
      <c r="DG1067" s="271" t="str">
        <f t="shared" si="300"/>
        <v/>
      </c>
      <c r="DH1067" s="243" t="str">
        <f t="shared" si="301"/>
        <v/>
      </c>
      <c r="DI1067" s="281" t="str">
        <f t="shared" si="302"/>
        <v/>
      </c>
      <c r="DJ1067" s="184"/>
      <c r="DK1067" s="12" t="str">
        <f t="shared" si="303"/>
        <v/>
      </c>
      <c r="DL1067" s="184"/>
      <c r="DM1067" s="242" t="str">
        <f t="shared" si="304"/>
        <v/>
      </c>
      <c r="DN1067" s="250">
        <f t="shared" si="305"/>
        <v>1</v>
      </c>
      <c r="DO1067" s="250">
        <f t="shared" si="306"/>
        <v>1</v>
      </c>
      <c r="DP1067" s="250">
        <f t="shared" si="307"/>
        <v>1</v>
      </c>
    </row>
    <row r="1068" spans="3:120" ht="20.25" customHeight="1" x14ac:dyDescent="0.2">
      <c r="C1068" s="282"/>
      <c r="G1068" s="183"/>
      <c r="H1068" s="271"/>
      <c r="I1068" s="271"/>
      <c r="J1068" s="271"/>
      <c r="K1068" s="271"/>
      <c r="L1068" s="185"/>
      <c r="M1068" s="186"/>
      <c r="N1068" s="187"/>
      <c r="O1068" s="178"/>
      <c r="P1068" s="178"/>
      <c r="Q1068" s="178"/>
      <c r="R1068" s="178"/>
      <c r="S1068" s="178"/>
      <c r="T1068" s="178"/>
      <c r="U1068" s="178"/>
      <c r="V1068" s="178"/>
      <c r="W1068" s="178"/>
      <c r="X1068" s="178"/>
      <c r="Y1068" s="153"/>
      <c r="Z1068" s="153"/>
      <c r="AA1068" s="178"/>
      <c r="AB1068" s="178"/>
      <c r="AC1068" s="178"/>
      <c r="AD1068" s="178"/>
      <c r="AE1068" s="178"/>
      <c r="AF1068" s="178"/>
      <c r="AG1068" s="178"/>
      <c r="AH1068" s="178"/>
      <c r="AI1068" s="178"/>
      <c r="AJ1068" s="178"/>
      <c r="AK1068" s="153"/>
      <c r="AL1068" s="153"/>
      <c r="AM1068" s="178" t="str">
        <f t="shared" si="286"/>
        <v/>
      </c>
      <c r="AN1068" s="178" t="str">
        <f t="shared" si="287"/>
        <v/>
      </c>
      <c r="AO1068" s="214" t="str">
        <f t="shared" si="288"/>
        <v/>
      </c>
      <c r="AP1068" s="168"/>
      <c r="AQ1068" s="169"/>
      <c r="AR1068" s="167" t="str">
        <f t="shared" si="289"/>
        <v/>
      </c>
      <c r="AS1068" s="167" t="str">
        <f t="shared" si="290"/>
        <v/>
      </c>
      <c r="AT1068" s="167"/>
      <c r="AU1068" s="167"/>
      <c r="AV1068" s="167"/>
      <c r="AW1068" s="167"/>
      <c r="AX1068" s="167"/>
      <c r="AY1068" s="167"/>
      <c r="AZ1068" s="167"/>
      <c r="BA1068" s="167"/>
      <c r="BB1068" s="167"/>
      <c r="BC1068" s="167"/>
      <c r="BD1068" s="167"/>
      <c r="BE1068" s="167"/>
      <c r="BF1068" s="167"/>
      <c r="BG1068" s="167"/>
      <c r="BH1068" s="167"/>
      <c r="BI1068" s="167"/>
      <c r="BJ1068" s="167"/>
      <c r="BK1068" s="167"/>
      <c r="BL1068" s="167"/>
      <c r="BM1068" s="167"/>
      <c r="BN1068" s="167"/>
      <c r="BO1068" s="167"/>
      <c r="BP1068" s="167"/>
      <c r="BQ1068" s="167"/>
      <c r="BR1068" s="167"/>
      <c r="BS1068" s="167"/>
      <c r="BT1068" s="167"/>
      <c r="BU1068" s="167"/>
      <c r="BV1068" s="167"/>
      <c r="BW1068" s="167"/>
      <c r="BX1068" s="170"/>
      <c r="BY1068" s="170"/>
      <c r="BZ1068" s="170"/>
      <c r="CA1068" s="170"/>
      <c r="CB1068" s="170"/>
      <c r="CC1068" s="170"/>
      <c r="CD1068" s="170"/>
      <c r="CE1068" s="170"/>
      <c r="CF1068" s="170"/>
      <c r="CG1068" s="171">
        <f t="shared" si="291"/>
        <v>0</v>
      </c>
      <c r="CH1068" s="166"/>
      <c r="CI1068" s="283"/>
      <c r="CJ1068" s="172"/>
      <c r="CK1068" s="154"/>
      <c r="CL1068" s="154"/>
      <c r="CM1068" s="154"/>
      <c r="CN1068" s="154"/>
      <c r="CO1068" s="154"/>
      <c r="CP1068" s="273"/>
      <c r="CQ1068" s="250"/>
      <c r="CR1068" s="250"/>
      <c r="CS1068" s="250"/>
      <c r="CT1068" s="250"/>
      <c r="CU1068" s="250"/>
      <c r="CV1068" s="250"/>
      <c r="CW1068" s="250"/>
      <c r="CX1068" s="250"/>
      <c r="CY1068" s="250" t="str">
        <f t="shared" si="292"/>
        <v/>
      </c>
      <c r="CZ1068" s="178" t="str">
        <f t="shared" si="293"/>
        <v/>
      </c>
      <c r="DA1068" s="178" t="str">
        <f t="shared" si="294"/>
        <v/>
      </c>
      <c r="DB1068" s="243">
        <f t="shared" si="295"/>
        <v>0</v>
      </c>
      <c r="DC1068" s="12">
        <f t="shared" si="296"/>
        <v>0</v>
      </c>
      <c r="DD1068" s="271" t="str">
        <f t="shared" si="297"/>
        <v/>
      </c>
      <c r="DE1068" s="271" t="str">
        <f t="shared" si="298"/>
        <v/>
      </c>
      <c r="DF1068" s="167" t="str">
        <f t="shared" si="299"/>
        <v/>
      </c>
      <c r="DG1068" s="271" t="str">
        <f t="shared" si="300"/>
        <v/>
      </c>
      <c r="DH1068" s="243" t="str">
        <f t="shared" si="301"/>
        <v/>
      </c>
      <c r="DI1068" s="281" t="str">
        <f t="shared" si="302"/>
        <v/>
      </c>
      <c r="DJ1068" s="184"/>
      <c r="DK1068" s="12" t="str">
        <f t="shared" si="303"/>
        <v/>
      </c>
      <c r="DL1068" s="184"/>
      <c r="DM1068" s="242" t="str">
        <f t="shared" si="304"/>
        <v/>
      </c>
      <c r="DN1068" s="250">
        <f t="shared" si="305"/>
        <v>1</v>
      </c>
      <c r="DO1068" s="250">
        <f t="shared" si="306"/>
        <v>1</v>
      </c>
      <c r="DP1068" s="250">
        <f t="shared" si="307"/>
        <v>1</v>
      </c>
    </row>
    <row r="1069" spans="3:120" ht="20.25" customHeight="1" x14ac:dyDescent="0.2">
      <c r="C1069" s="282"/>
      <c r="G1069" s="183"/>
      <c r="H1069" s="271"/>
      <c r="I1069" s="271"/>
      <c r="J1069" s="271"/>
      <c r="K1069" s="271"/>
      <c r="L1069" s="185"/>
      <c r="M1069" s="186"/>
      <c r="N1069" s="187"/>
      <c r="O1069" s="178"/>
      <c r="P1069" s="178"/>
      <c r="Q1069" s="178"/>
      <c r="R1069" s="178"/>
      <c r="S1069" s="178"/>
      <c r="T1069" s="178"/>
      <c r="U1069" s="178"/>
      <c r="V1069" s="178"/>
      <c r="W1069" s="178"/>
      <c r="X1069" s="178"/>
      <c r="Y1069" s="153"/>
      <c r="Z1069" s="153"/>
      <c r="AA1069" s="178"/>
      <c r="AB1069" s="178"/>
      <c r="AC1069" s="178"/>
      <c r="AD1069" s="178"/>
      <c r="AE1069" s="178"/>
      <c r="AF1069" s="178"/>
      <c r="AG1069" s="178"/>
      <c r="AH1069" s="178"/>
      <c r="AI1069" s="178"/>
      <c r="AJ1069" s="178"/>
      <c r="AK1069" s="153"/>
      <c r="AL1069" s="153"/>
      <c r="AM1069" s="178" t="str">
        <f t="shared" si="286"/>
        <v/>
      </c>
      <c r="AN1069" s="178" t="str">
        <f t="shared" si="287"/>
        <v/>
      </c>
      <c r="AO1069" s="214" t="str">
        <f t="shared" si="288"/>
        <v/>
      </c>
      <c r="AP1069" s="168"/>
      <c r="AQ1069" s="169"/>
      <c r="AR1069" s="167" t="str">
        <f t="shared" si="289"/>
        <v/>
      </c>
      <c r="AS1069" s="167" t="str">
        <f t="shared" si="290"/>
        <v/>
      </c>
      <c r="AT1069" s="167"/>
      <c r="AU1069" s="167"/>
      <c r="AV1069" s="167"/>
      <c r="AW1069" s="167"/>
      <c r="AX1069" s="167"/>
      <c r="AY1069" s="167"/>
      <c r="AZ1069" s="167"/>
      <c r="BA1069" s="167"/>
      <c r="BB1069" s="167"/>
      <c r="BC1069" s="167"/>
      <c r="BD1069" s="167"/>
      <c r="BE1069" s="167"/>
      <c r="BF1069" s="167"/>
      <c r="BG1069" s="167"/>
      <c r="BH1069" s="167"/>
      <c r="BI1069" s="167"/>
      <c r="BJ1069" s="167"/>
      <c r="BK1069" s="167"/>
      <c r="BL1069" s="167"/>
      <c r="BM1069" s="167"/>
      <c r="BN1069" s="167"/>
      <c r="BO1069" s="167"/>
      <c r="BP1069" s="167"/>
      <c r="BQ1069" s="167"/>
      <c r="BR1069" s="167"/>
      <c r="BS1069" s="167"/>
      <c r="BT1069" s="167"/>
      <c r="BU1069" s="167"/>
      <c r="BV1069" s="167"/>
      <c r="BW1069" s="167"/>
      <c r="BX1069" s="170"/>
      <c r="BY1069" s="170"/>
      <c r="BZ1069" s="170"/>
      <c r="CA1069" s="170"/>
      <c r="CB1069" s="170"/>
      <c r="CC1069" s="170"/>
      <c r="CD1069" s="170"/>
      <c r="CE1069" s="170"/>
      <c r="CF1069" s="170"/>
      <c r="CG1069" s="171">
        <f t="shared" si="291"/>
        <v>0</v>
      </c>
      <c r="CH1069" s="166"/>
      <c r="CI1069" s="283"/>
      <c r="CJ1069" s="172"/>
      <c r="CK1069" s="154"/>
      <c r="CL1069" s="154"/>
      <c r="CM1069" s="154"/>
      <c r="CN1069" s="154"/>
      <c r="CO1069" s="154"/>
      <c r="CP1069" s="273"/>
      <c r="CQ1069" s="250"/>
      <c r="CR1069" s="250"/>
      <c r="CS1069" s="250"/>
      <c r="CT1069" s="250"/>
      <c r="CU1069" s="250"/>
      <c r="CV1069" s="250"/>
      <c r="CW1069" s="250"/>
      <c r="CX1069" s="250"/>
      <c r="CY1069" s="250" t="str">
        <f t="shared" si="292"/>
        <v/>
      </c>
      <c r="CZ1069" s="178" t="str">
        <f t="shared" si="293"/>
        <v/>
      </c>
      <c r="DA1069" s="178" t="str">
        <f t="shared" si="294"/>
        <v/>
      </c>
      <c r="DB1069" s="243">
        <f t="shared" si="295"/>
        <v>0</v>
      </c>
      <c r="DC1069" s="12">
        <f t="shared" si="296"/>
        <v>0</v>
      </c>
      <c r="DD1069" s="271" t="str">
        <f t="shared" si="297"/>
        <v/>
      </c>
      <c r="DE1069" s="271" t="str">
        <f t="shared" si="298"/>
        <v/>
      </c>
      <c r="DF1069" s="167" t="str">
        <f t="shared" si="299"/>
        <v/>
      </c>
      <c r="DG1069" s="271" t="str">
        <f t="shared" si="300"/>
        <v/>
      </c>
      <c r="DH1069" s="243" t="str">
        <f t="shared" si="301"/>
        <v/>
      </c>
      <c r="DI1069" s="281" t="str">
        <f t="shared" si="302"/>
        <v/>
      </c>
      <c r="DJ1069" s="184"/>
      <c r="DK1069" s="12" t="str">
        <f t="shared" si="303"/>
        <v/>
      </c>
      <c r="DL1069" s="184"/>
      <c r="DM1069" s="242" t="str">
        <f t="shared" si="304"/>
        <v/>
      </c>
      <c r="DN1069" s="250">
        <f t="shared" si="305"/>
        <v>1</v>
      </c>
      <c r="DO1069" s="250">
        <f t="shared" si="306"/>
        <v>1</v>
      </c>
      <c r="DP1069" s="250">
        <f t="shared" si="307"/>
        <v>1</v>
      </c>
    </row>
    <row r="1070" spans="3:120" ht="20.25" customHeight="1" x14ac:dyDescent="0.2">
      <c r="C1070" s="282"/>
      <c r="G1070" s="183"/>
      <c r="H1070" s="271"/>
      <c r="I1070" s="271"/>
      <c r="J1070" s="271"/>
      <c r="K1070" s="271"/>
      <c r="L1070" s="185"/>
      <c r="M1070" s="186"/>
      <c r="N1070" s="187"/>
      <c r="O1070" s="178"/>
      <c r="P1070" s="178"/>
      <c r="Q1070" s="178"/>
      <c r="R1070" s="178"/>
      <c r="S1070" s="178"/>
      <c r="T1070" s="178"/>
      <c r="U1070" s="178"/>
      <c r="V1070" s="178"/>
      <c r="W1070" s="178"/>
      <c r="X1070" s="178"/>
      <c r="Y1070" s="153"/>
      <c r="Z1070" s="153"/>
      <c r="AA1070" s="178"/>
      <c r="AB1070" s="178"/>
      <c r="AC1070" s="178"/>
      <c r="AD1070" s="178"/>
      <c r="AE1070" s="178"/>
      <c r="AF1070" s="178"/>
      <c r="AG1070" s="178"/>
      <c r="AH1070" s="178"/>
      <c r="AI1070" s="178"/>
      <c r="AJ1070" s="178"/>
      <c r="AK1070" s="153"/>
      <c r="AL1070" s="153"/>
      <c r="AM1070" s="178" t="str">
        <f t="shared" si="286"/>
        <v/>
      </c>
      <c r="AN1070" s="178" t="str">
        <f t="shared" si="287"/>
        <v/>
      </c>
      <c r="AO1070" s="214" t="str">
        <f t="shared" si="288"/>
        <v/>
      </c>
      <c r="AP1070" s="168"/>
      <c r="AQ1070" s="169"/>
      <c r="AR1070" s="167" t="str">
        <f t="shared" si="289"/>
        <v/>
      </c>
      <c r="AS1070" s="167" t="str">
        <f t="shared" si="290"/>
        <v/>
      </c>
      <c r="AT1070" s="167"/>
      <c r="AU1070" s="167"/>
      <c r="AV1070" s="167"/>
      <c r="AW1070" s="167"/>
      <c r="AX1070" s="167"/>
      <c r="AY1070" s="167"/>
      <c r="AZ1070" s="167"/>
      <c r="BA1070" s="167"/>
      <c r="BB1070" s="167"/>
      <c r="BC1070" s="167"/>
      <c r="BD1070" s="167"/>
      <c r="BE1070" s="167"/>
      <c r="BF1070" s="167"/>
      <c r="BG1070" s="167"/>
      <c r="BH1070" s="167"/>
      <c r="BI1070" s="167"/>
      <c r="BJ1070" s="167"/>
      <c r="BK1070" s="167"/>
      <c r="BL1070" s="167"/>
      <c r="BM1070" s="167"/>
      <c r="BN1070" s="167"/>
      <c r="BO1070" s="167"/>
      <c r="BP1070" s="167"/>
      <c r="BQ1070" s="167"/>
      <c r="BR1070" s="167"/>
      <c r="BS1070" s="167"/>
      <c r="BT1070" s="167"/>
      <c r="BU1070" s="167"/>
      <c r="BV1070" s="167"/>
      <c r="BW1070" s="167"/>
      <c r="BX1070" s="170"/>
      <c r="BY1070" s="170"/>
      <c r="BZ1070" s="170"/>
      <c r="CA1070" s="170"/>
      <c r="CB1070" s="170"/>
      <c r="CC1070" s="170"/>
      <c r="CD1070" s="170"/>
      <c r="CE1070" s="170"/>
      <c r="CF1070" s="170"/>
      <c r="CG1070" s="171">
        <f t="shared" si="291"/>
        <v>0</v>
      </c>
      <c r="CH1070" s="166"/>
      <c r="CI1070" s="283"/>
      <c r="CJ1070" s="172"/>
      <c r="CK1070" s="154"/>
      <c r="CL1070" s="154"/>
      <c r="CM1070" s="154"/>
      <c r="CN1070" s="154"/>
      <c r="CO1070" s="154"/>
      <c r="CP1070" s="273"/>
      <c r="CQ1070" s="250"/>
      <c r="CR1070" s="250"/>
      <c r="CS1070" s="250"/>
      <c r="CT1070" s="250"/>
      <c r="CU1070" s="250"/>
      <c r="CV1070" s="250"/>
      <c r="CW1070" s="250"/>
      <c r="CX1070" s="250"/>
      <c r="CY1070" s="250" t="str">
        <f t="shared" si="292"/>
        <v/>
      </c>
      <c r="CZ1070" s="178" t="str">
        <f t="shared" si="293"/>
        <v/>
      </c>
      <c r="DA1070" s="178" t="str">
        <f t="shared" si="294"/>
        <v/>
      </c>
      <c r="DB1070" s="243">
        <f t="shared" si="295"/>
        <v>0</v>
      </c>
      <c r="DC1070" s="12">
        <f t="shared" si="296"/>
        <v>0</v>
      </c>
      <c r="DD1070" s="271" t="str">
        <f t="shared" si="297"/>
        <v/>
      </c>
      <c r="DE1070" s="271" t="str">
        <f t="shared" si="298"/>
        <v/>
      </c>
      <c r="DF1070" s="167" t="str">
        <f t="shared" si="299"/>
        <v/>
      </c>
      <c r="DG1070" s="271" t="str">
        <f t="shared" si="300"/>
        <v/>
      </c>
      <c r="DH1070" s="243" t="str">
        <f t="shared" si="301"/>
        <v/>
      </c>
      <c r="DI1070" s="281" t="str">
        <f t="shared" si="302"/>
        <v/>
      </c>
      <c r="DJ1070" s="184"/>
      <c r="DK1070" s="12" t="str">
        <f t="shared" si="303"/>
        <v/>
      </c>
      <c r="DL1070" s="184"/>
      <c r="DM1070" s="242" t="str">
        <f t="shared" si="304"/>
        <v/>
      </c>
      <c r="DN1070" s="250">
        <f t="shared" si="305"/>
        <v>1</v>
      </c>
      <c r="DO1070" s="250">
        <f t="shared" si="306"/>
        <v>1</v>
      </c>
      <c r="DP1070" s="250">
        <f t="shared" si="307"/>
        <v>1</v>
      </c>
    </row>
    <row r="1071" spans="3:120" ht="20.25" customHeight="1" x14ac:dyDescent="0.2">
      <c r="C1071" s="282"/>
      <c r="G1071" s="183"/>
      <c r="H1071" s="271"/>
      <c r="I1071" s="271"/>
      <c r="J1071" s="271"/>
      <c r="K1071" s="271"/>
      <c r="L1071" s="185"/>
      <c r="M1071" s="186"/>
      <c r="N1071" s="187"/>
      <c r="O1071" s="178"/>
      <c r="P1071" s="178"/>
      <c r="Q1071" s="178"/>
      <c r="R1071" s="178"/>
      <c r="S1071" s="178"/>
      <c r="T1071" s="178"/>
      <c r="U1071" s="178"/>
      <c r="V1071" s="178"/>
      <c r="W1071" s="178"/>
      <c r="X1071" s="178"/>
      <c r="Y1071" s="153"/>
      <c r="Z1071" s="153"/>
      <c r="AA1071" s="178"/>
      <c r="AB1071" s="178"/>
      <c r="AC1071" s="178"/>
      <c r="AD1071" s="178"/>
      <c r="AE1071" s="178"/>
      <c r="AF1071" s="178"/>
      <c r="AG1071" s="178"/>
      <c r="AH1071" s="178"/>
      <c r="AI1071" s="178"/>
      <c r="AJ1071" s="178"/>
      <c r="AK1071" s="153"/>
      <c r="AL1071" s="153"/>
      <c r="AM1071" s="178" t="str">
        <f t="shared" si="286"/>
        <v/>
      </c>
      <c r="AN1071" s="178" t="str">
        <f t="shared" si="287"/>
        <v/>
      </c>
      <c r="AO1071" s="214" t="str">
        <f t="shared" si="288"/>
        <v/>
      </c>
      <c r="AP1071" s="168"/>
      <c r="AQ1071" s="169"/>
      <c r="AR1071" s="167" t="str">
        <f t="shared" si="289"/>
        <v/>
      </c>
      <c r="AS1071" s="167" t="str">
        <f t="shared" si="290"/>
        <v/>
      </c>
      <c r="AT1071" s="167"/>
      <c r="AU1071" s="167"/>
      <c r="AV1071" s="167"/>
      <c r="AW1071" s="167"/>
      <c r="AX1071" s="167"/>
      <c r="AY1071" s="167"/>
      <c r="AZ1071" s="167"/>
      <c r="BA1071" s="167"/>
      <c r="BB1071" s="167"/>
      <c r="BC1071" s="167"/>
      <c r="BD1071" s="167"/>
      <c r="BE1071" s="167"/>
      <c r="BF1071" s="167"/>
      <c r="BG1071" s="167"/>
      <c r="BH1071" s="167"/>
      <c r="BI1071" s="167"/>
      <c r="BJ1071" s="167"/>
      <c r="BK1071" s="167"/>
      <c r="BL1071" s="167"/>
      <c r="BM1071" s="167"/>
      <c r="BN1071" s="167"/>
      <c r="BO1071" s="167"/>
      <c r="BP1071" s="167"/>
      <c r="BQ1071" s="167"/>
      <c r="BR1071" s="167"/>
      <c r="BS1071" s="167"/>
      <c r="BT1071" s="167"/>
      <c r="BU1071" s="167"/>
      <c r="BV1071" s="167"/>
      <c r="BW1071" s="167"/>
      <c r="BX1071" s="170"/>
      <c r="BY1071" s="170"/>
      <c r="BZ1071" s="170"/>
      <c r="CA1071" s="170"/>
      <c r="CB1071" s="170"/>
      <c r="CC1071" s="170"/>
      <c r="CD1071" s="170"/>
      <c r="CE1071" s="170"/>
      <c r="CF1071" s="170"/>
      <c r="CG1071" s="171">
        <f t="shared" si="291"/>
        <v>0</v>
      </c>
      <c r="CH1071" s="166"/>
      <c r="CI1071" s="283"/>
      <c r="CJ1071" s="172"/>
      <c r="CK1071" s="154"/>
      <c r="CL1071" s="154"/>
      <c r="CM1071" s="154"/>
      <c r="CN1071" s="154"/>
      <c r="CO1071" s="154"/>
      <c r="CP1071" s="273"/>
      <c r="CQ1071" s="250"/>
      <c r="CR1071" s="250"/>
      <c r="CS1071" s="250"/>
      <c r="CT1071" s="250"/>
      <c r="CU1071" s="250"/>
      <c r="CV1071" s="250"/>
      <c r="CW1071" s="250"/>
      <c r="CX1071" s="250"/>
      <c r="CY1071" s="250" t="str">
        <f t="shared" si="292"/>
        <v/>
      </c>
      <c r="CZ1071" s="178" t="str">
        <f t="shared" si="293"/>
        <v/>
      </c>
      <c r="DA1071" s="178" t="str">
        <f t="shared" si="294"/>
        <v/>
      </c>
      <c r="DB1071" s="243">
        <f t="shared" si="295"/>
        <v>0</v>
      </c>
      <c r="DC1071" s="12">
        <f t="shared" si="296"/>
        <v>0</v>
      </c>
      <c r="DD1071" s="271" t="str">
        <f t="shared" si="297"/>
        <v/>
      </c>
      <c r="DE1071" s="271" t="str">
        <f t="shared" si="298"/>
        <v/>
      </c>
      <c r="DF1071" s="167" t="str">
        <f t="shared" si="299"/>
        <v/>
      </c>
      <c r="DG1071" s="271" t="str">
        <f t="shared" si="300"/>
        <v/>
      </c>
      <c r="DH1071" s="243" t="str">
        <f t="shared" si="301"/>
        <v/>
      </c>
      <c r="DI1071" s="281" t="str">
        <f t="shared" si="302"/>
        <v/>
      </c>
      <c r="DJ1071" s="184"/>
      <c r="DK1071" s="12" t="str">
        <f t="shared" si="303"/>
        <v/>
      </c>
      <c r="DL1071" s="184"/>
      <c r="DM1071" s="242" t="str">
        <f t="shared" si="304"/>
        <v/>
      </c>
      <c r="DN1071" s="250">
        <f t="shared" si="305"/>
        <v>1</v>
      </c>
      <c r="DO1071" s="250">
        <f t="shared" si="306"/>
        <v>1</v>
      </c>
      <c r="DP1071" s="250">
        <f t="shared" si="307"/>
        <v>1</v>
      </c>
    </row>
    <row r="1072" spans="3:120" ht="20.25" customHeight="1" x14ac:dyDescent="0.2">
      <c r="C1072" s="282"/>
      <c r="G1072" s="183"/>
      <c r="H1072" s="271"/>
      <c r="I1072" s="271"/>
      <c r="J1072" s="271"/>
      <c r="K1072" s="271"/>
      <c r="L1072" s="185"/>
      <c r="M1072" s="186"/>
      <c r="N1072" s="187"/>
      <c r="O1072" s="178"/>
      <c r="P1072" s="178"/>
      <c r="Q1072" s="178"/>
      <c r="R1072" s="178"/>
      <c r="S1072" s="178"/>
      <c r="T1072" s="178"/>
      <c r="U1072" s="178"/>
      <c r="V1072" s="178"/>
      <c r="W1072" s="178"/>
      <c r="X1072" s="178"/>
      <c r="Y1072" s="153"/>
      <c r="Z1072" s="153"/>
      <c r="AA1072" s="178"/>
      <c r="AB1072" s="178"/>
      <c r="AC1072" s="178"/>
      <c r="AD1072" s="178"/>
      <c r="AE1072" s="178"/>
      <c r="AF1072" s="178"/>
      <c r="AG1072" s="178"/>
      <c r="AH1072" s="178"/>
      <c r="AI1072" s="178"/>
      <c r="AJ1072" s="178"/>
      <c r="AK1072" s="153"/>
      <c r="AL1072" s="153"/>
      <c r="AM1072" s="178" t="str">
        <f t="shared" si="286"/>
        <v/>
      </c>
      <c r="AN1072" s="178" t="str">
        <f t="shared" si="287"/>
        <v/>
      </c>
      <c r="AO1072" s="214" t="str">
        <f t="shared" si="288"/>
        <v/>
      </c>
      <c r="AP1072" s="168"/>
      <c r="AQ1072" s="169"/>
      <c r="AR1072" s="167" t="str">
        <f t="shared" si="289"/>
        <v/>
      </c>
      <c r="AS1072" s="167" t="str">
        <f t="shared" si="290"/>
        <v/>
      </c>
      <c r="AT1072" s="167"/>
      <c r="AU1072" s="167"/>
      <c r="AV1072" s="167"/>
      <c r="AW1072" s="167"/>
      <c r="AX1072" s="167"/>
      <c r="AY1072" s="167"/>
      <c r="AZ1072" s="167"/>
      <c r="BA1072" s="167"/>
      <c r="BB1072" s="167"/>
      <c r="BC1072" s="167"/>
      <c r="BD1072" s="167"/>
      <c r="BE1072" s="167"/>
      <c r="BF1072" s="167"/>
      <c r="BG1072" s="167"/>
      <c r="BH1072" s="167"/>
      <c r="BI1072" s="167"/>
      <c r="BJ1072" s="167"/>
      <c r="BK1072" s="167"/>
      <c r="BL1072" s="167"/>
      <c r="BM1072" s="167"/>
      <c r="BN1072" s="167"/>
      <c r="BO1072" s="167"/>
      <c r="BP1072" s="167"/>
      <c r="BQ1072" s="167"/>
      <c r="BR1072" s="167"/>
      <c r="BS1072" s="167"/>
      <c r="BT1072" s="167"/>
      <c r="BU1072" s="167"/>
      <c r="BV1072" s="167"/>
      <c r="BW1072" s="167"/>
      <c r="BX1072" s="170"/>
      <c r="BY1072" s="170"/>
      <c r="BZ1072" s="170"/>
      <c r="CA1072" s="170"/>
      <c r="CB1072" s="170"/>
      <c r="CC1072" s="170"/>
      <c r="CD1072" s="170"/>
      <c r="CE1072" s="170"/>
      <c r="CF1072" s="170"/>
      <c r="CG1072" s="171">
        <f t="shared" si="291"/>
        <v>0</v>
      </c>
      <c r="CH1072" s="166"/>
      <c r="CI1072" s="283"/>
      <c r="CJ1072" s="172"/>
      <c r="CK1072" s="154"/>
      <c r="CL1072" s="154"/>
      <c r="CM1072" s="154"/>
      <c r="CN1072" s="154"/>
      <c r="CO1072" s="154"/>
      <c r="CP1072" s="273"/>
      <c r="CQ1072" s="250"/>
      <c r="CR1072" s="250"/>
      <c r="CS1072" s="250"/>
      <c r="CT1072" s="250"/>
      <c r="CU1072" s="250"/>
      <c r="CV1072" s="250"/>
      <c r="CW1072" s="250"/>
      <c r="CX1072" s="250"/>
      <c r="CY1072" s="250" t="str">
        <f t="shared" si="292"/>
        <v/>
      </c>
      <c r="CZ1072" s="178" t="str">
        <f t="shared" si="293"/>
        <v/>
      </c>
      <c r="DA1072" s="178" t="str">
        <f t="shared" si="294"/>
        <v/>
      </c>
      <c r="DB1072" s="243">
        <f t="shared" si="295"/>
        <v>0</v>
      </c>
      <c r="DC1072" s="12">
        <f t="shared" si="296"/>
        <v>0</v>
      </c>
      <c r="DD1072" s="271" t="str">
        <f t="shared" si="297"/>
        <v/>
      </c>
      <c r="DE1072" s="271" t="str">
        <f t="shared" si="298"/>
        <v/>
      </c>
      <c r="DF1072" s="167" t="str">
        <f t="shared" si="299"/>
        <v/>
      </c>
      <c r="DG1072" s="271" t="str">
        <f t="shared" si="300"/>
        <v/>
      </c>
      <c r="DH1072" s="243" t="str">
        <f t="shared" si="301"/>
        <v/>
      </c>
      <c r="DI1072" s="281" t="str">
        <f t="shared" si="302"/>
        <v/>
      </c>
      <c r="DJ1072" s="184"/>
      <c r="DK1072" s="12" t="str">
        <f t="shared" si="303"/>
        <v/>
      </c>
      <c r="DL1072" s="184"/>
      <c r="DM1072" s="242" t="str">
        <f t="shared" si="304"/>
        <v/>
      </c>
      <c r="DN1072" s="250">
        <f t="shared" si="305"/>
        <v>1</v>
      </c>
      <c r="DO1072" s="250">
        <f t="shared" si="306"/>
        <v>1</v>
      </c>
      <c r="DP1072" s="250">
        <f t="shared" si="307"/>
        <v>1</v>
      </c>
    </row>
    <row r="1073" spans="3:120" ht="20.25" customHeight="1" x14ac:dyDescent="0.2">
      <c r="C1073" s="282"/>
      <c r="G1073" s="183"/>
      <c r="H1073" s="271"/>
      <c r="I1073" s="271"/>
      <c r="J1073" s="271"/>
      <c r="K1073" s="271"/>
      <c r="L1073" s="185"/>
      <c r="M1073" s="186"/>
      <c r="N1073" s="187"/>
      <c r="O1073" s="178"/>
      <c r="P1073" s="178"/>
      <c r="Q1073" s="178"/>
      <c r="R1073" s="178"/>
      <c r="S1073" s="178"/>
      <c r="T1073" s="178"/>
      <c r="U1073" s="178"/>
      <c r="V1073" s="178"/>
      <c r="W1073" s="178"/>
      <c r="X1073" s="178"/>
      <c r="Y1073" s="153"/>
      <c r="Z1073" s="153"/>
      <c r="AA1073" s="178"/>
      <c r="AB1073" s="178"/>
      <c r="AC1073" s="178"/>
      <c r="AD1073" s="178"/>
      <c r="AE1073" s="178"/>
      <c r="AF1073" s="178"/>
      <c r="AG1073" s="178"/>
      <c r="AH1073" s="178"/>
      <c r="AI1073" s="178"/>
      <c r="AJ1073" s="178"/>
      <c r="AK1073" s="153"/>
      <c r="AL1073" s="153"/>
      <c r="AM1073" s="178" t="str">
        <f t="shared" si="286"/>
        <v/>
      </c>
      <c r="AN1073" s="178" t="str">
        <f t="shared" si="287"/>
        <v/>
      </c>
      <c r="AO1073" s="214" t="str">
        <f t="shared" si="288"/>
        <v/>
      </c>
      <c r="AP1073" s="168"/>
      <c r="AQ1073" s="169"/>
      <c r="AR1073" s="167" t="str">
        <f t="shared" si="289"/>
        <v/>
      </c>
      <c r="AS1073" s="167" t="str">
        <f t="shared" si="290"/>
        <v/>
      </c>
      <c r="AT1073" s="167"/>
      <c r="AU1073" s="167"/>
      <c r="AV1073" s="167"/>
      <c r="AW1073" s="167"/>
      <c r="AX1073" s="167"/>
      <c r="AY1073" s="167"/>
      <c r="AZ1073" s="167"/>
      <c r="BA1073" s="167"/>
      <c r="BB1073" s="167"/>
      <c r="BC1073" s="167"/>
      <c r="BD1073" s="167"/>
      <c r="BE1073" s="167"/>
      <c r="BF1073" s="167"/>
      <c r="BG1073" s="167"/>
      <c r="BH1073" s="167"/>
      <c r="BI1073" s="167"/>
      <c r="BJ1073" s="167"/>
      <c r="BK1073" s="167"/>
      <c r="BL1073" s="167"/>
      <c r="BM1073" s="167"/>
      <c r="BN1073" s="167"/>
      <c r="BO1073" s="167"/>
      <c r="BP1073" s="167"/>
      <c r="BQ1073" s="167"/>
      <c r="BR1073" s="167"/>
      <c r="BS1073" s="167"/>
      <c r="BT1073" s="167"/>
      <c r="BU1073" s="167"/>
      <c r="BV1073" s="167"/>
      <c r="BW1073" s="167"/>
      <c r="BX1073" s="170"/>
      <c r="BY1073" s="170"/>
      <c r="BZ1073" s="170"/>
      <c r="CA1073" s="170"/>
      <c r="CB1073" s="170"/>
      <c r="CC1073" s="170"/>
      <c r="CD1073" s="170"/>
      <c r="CE1073" s="170"/>
      <c r="CF1073" s="170"/>
      <c r="CG1073" s="171">
        <f t="shared" si="291"/>
        <v>0</v>
      </c>
      <c r="CH1073" s="166"/>
      <c r="CI1073" s="283"/>
      <c r="CJ1073" s="172"/>
      <c r="CK1073" s="154"/>
      <c r="CL1073" s="154"/>
      <c r="CM1073" s="154"/>
      <c r="CN1073" s="154"/>
      <c r="CO1073" s="154"/>
      <c r="CP1073" s="273"/>
      <c r="CQ1073" s="250"/>
      <c r="CR1073" s="250"/>
      <c r="CS1073" s="250"/>
      <c r="CT1073" s="250"/>
      <c r="CU1073" s="250"/>
      <c r="CV1073" s="250"/>
      <c r="CW1073" s="250"/>
      <c r="CX1073" s="250"/>
      <c r="CY1073" s="250" t="str">
        <f t="shared" si="292"/>
        <v/>
      </c>
      <c r="CZ1073" s="178" t="str">
        <f t="shared" si="293"/>
        <v/>
      </c>
      <c r="DA1073" s="178" t="str">
        <f t="shared" si="294"/>
        <v/>
      </c>
      <c r="DB1073" s="243">
        <f t="shared" si="295"/>
        <v>0</v>
      </c>
      <c r="DC1073" s="12">
        <f t="shared" si="296"/>
        <v>0</v>
      </c>
      <c r="DD1073" s="271" t="str">
        <f t="shared" si="297"/>
        <v/>
      </c>
      <c r="DE1073" s="271" t="str">
        <f t="shared" si="298"/>
        <v/>
      </c>
      <c r="DF1073" s="167" t="str">
        <f t="shared" si="299"/>
        <v/>
      </c>
      <c r="DG1073" s="271" t="str">
        <f t="shared" si="300"/>
        <v/>
      </c>
      <c r="DH1073" s="243" t="str">
        <f t="shared" si="301"/>
        <v/>
      </c>
      <c r="DI1073" s="281" t="str">
        <f t="shared" si="302"/>
        <v/>
      </c>
      <c r="DJ1073" s="184"/>
      <c r="DK1073" s="12" t="str">
        <f t="shared" si="303"/>
        <v/>
      </c>
      <c r="DL1073" s="184"/>
      <c r="DM1073" s="242" t="str">
        <f t="shared" si="304"/>
        <v/>
      </c>
      <c r="DN1073" s="250">
        <f t="shared" si="305"/>
        <v>1</v>
      </c>
      <c r="DO1073" s="250">
        <f t="shared" si="306"/>
        <v>1</v>
      </c>
      <c r="DP1073" s="250">
        <f t="shared" si="307"/>
        <v>1</v>
      </c>
    </row>
    <row r="1074" spans="3:120" ht="20.25" customHeight="1" x14ac:dyDescent="0.2">
      <c r="C1074" s="282"/>
      <c r="G1074" s="183"/>
      <c r="H1074" s="271"/>
      <c r="I1074" s="271"/>
      <c r="J1074" s="271"/>
      <c r="K1074" s="271"/>
      <c r="L1074" s="185"/>
      <c r="M1074" s="186"/>
      <c r="N1074" s="187"/>
      <c r="O1074" s="178"/>
      <c r="P1074" s="178"/>
      <c r="Q1074" s="178"/>
      <c r="R1074" s="178"/>
      <c r="S1074" s="178"/>
      <c r="T1074" s="178"/>
      <c r="U1074" s="178"/>
      <c r="V1074" s="178"/>
      <c r="W1074" s="178"/>
      <c r="X1074" s="178"/>
      <c r="Y1074" s="153"/>
      <c r="Z1074" s="153"/>
      <c r="AA1074" s="178"/>
      <c r="AB1074" s="178"/>
      <c r="AC1074" s="178"/>
      <c r="AD1074" s="178"/>
      <c r="AE1074" s="178"/>
      <c r="AF1074" s="178"/>
      <c r="AG1074" s="178"/>
      <c r="AH1074" s="178"/>
      <c r="AI1074" s="178"/>
      <c r="AJ1074" s="178"/>
      <c r="AK1074" s="153"/>
      <c r="AL1074" s="153"/>
      <c r="AM1074" s="178" t="str">
        <f t="shared" si="286"/>
        <v/>
      </c>
      <c r="AN1074" s="178" t="str">
        <f t="shared" si="287"/>
        <v/>
      </c>
      <c r="AO1074" s="214" t="str">
        <f t="shared" si="288"/>
        <v/>
      </c>
      <c r="AP1074" s="168"/>
      <c r="AQ1074" s="169"/>
      <c r="AR1074" s="167" t="str">
        <f t="shared" si="289"/>
        <v/>
      </c>
      <c r="AS1074" s="167" t="str">
        <f t="shared" si="290"/>
        <v/>
      </c>
      <c r="AT1074" s="167"/>
      <c r="AU1074" s="167"/>
      <c r="AV1074" s="167"/>
      <c r="AW1074" s="167"/>
      <c r="AX1074" s="167"/>
      <c r="AY1074" s="167"/>
      <c r="AZ1074" s="167"/>
      <c r="BA1074" s="167"/>
      <c r="BB1074" s="167"/>
      <c r="BC1074" s="167"/>
      <c r="BD1074" s="167"/>
      <c r="BE1074" s="167"/>
      <c r="BF1074" s="167"/>
      <c r="BG1074" s="167"/>
      <c r="BH1074" s="167"/>
      <c r="BI1074" s="167"/>
      <c r="BJ1074" s="167"/>
      <c r="BK1074" s="167"/>
      <c r="BL1074" s="167"/>
      <c r="BM1074" s="167"/>
      <c r="BN1074" s="167"/>
      <c r="BO1074" s="167"/>
      <c r="BP1074" s="167"/>
      <c r="BQ1074" s="167"/>
      <c r="BR1074" s="167"/>
      <c r="BS1074" s="167"/>
      <c r="BT1074" s="167"/>
      <c r="BU1074" s="167"/>
      <c r="BV1074" s="167"/>
      <c r="BW1074" s="167"/>
      <c r="BX1074" s="170"/>
      <c r="BY1074" s="170"/>
      <c r="BZ1074" s="170"/>
      <c r="CA1074" s="170"/>
      <c r="CB1074" s="170"/>
      <c r="CC1074" s="170"/>
      <c r="CD1074" s="170"/>
      <c r="CE1074" s="170"/>
      <c r="CF1074" s="170"/>
      <c r="CG1074" s="171">
        <f t="shared" si="291"/>
        <v>0</v>
      </c>
      <c r="CH1074" s="166"/>
      <c r="CI1074" s="283"/>
      <c r="CJ1074" s="172"/>
      <c r="CK1074" s="154"/>
      <c r="CL1074" s="154"/>
      <c r="CM1074" s="154"/>
      <c r="CN1074" s="154"/>
      <c r="CO1074" s="154"/>
      <c r="CP1074" s="273"/>
      <c r="CQ1074" s="250"/>
      <c r="CR1074" s="250"/>
      <c r="CS1074" s="250"/>
      <c r="CT1074" s="250"/>
      <c r="CU1074" s="250"/>
      <c r="CV1074" s="250"/>
      <c r="CW1074" s="250"/>
      <c r="CX1074" s="250"/>
      <c r="CY1074" s="250" t="str">
        <f t="shared" si="292"/>
        <v/>
      </c>
      <c r="CZ1074" s="178" t="str">
        <f t="shared" si="293"/>
        <v/>
      </c>
      <c r="DA1074" s="178" t="str">
        <f t="shared" si="294"/>
        <v/>
      </c>
      <c r="DB1074" s="243">
        <f t="shared" si="295"/>
        <v>0</v>
      </c>
      <c r="DC1074" s="12">
        <f t="shared" si="296"/>
        <v>0</v>
      </c>
      <c r="DD1074" s="271" t="str">
        <f t="shared" si="297"/>
        <v/>
      </c>
      <c r="DE1074" s="271" t="str">
        <f t="shared" si="298"/>
        <v/>
      </c>
      <c r="DF1074" s="167" t="str">
        <f t="shared" si="299"/>
        <v/>
      </c>
      <c r="DG1074" s="271" t="str">
        <f t="shared" si="300"/>
        <v/>
      </c>
      <c r="DH1074" s="243" t="str">
        <f t="shared" si="301"/>
        <v/>
      </c>
      <c r="DI1074" s="281" t="str">
        <f t="shared" si="302"/>
        <v/>
      </c>
      <c r="DJ1074" s="184"/>
      <c r="DK1074" s="12" t="str">
        <f t="shared" si="303"/>
        <v/>
      </c>
      <c r="DL1074" s="184"/>
      <c r="DM1074" s="242" t="str">
        <f t="shared" si="304"/>
        <v/>
      </c>
      <c r="DN1074" s="250">
        <f t="shared" si="305"/>
        <v>1</v>
      </c>
      <c r="DO1074" s="250">
        <f t="shared" si="306"/>
        <v>1</v>
      </c>
      <c r="DP1074" s="250">
        <f t="shared" si="307"/>
        <v>1</v>
      </c>
    </row>
    <row r="1075" spans="3:120" ht="20.25" customHeight="1" x14ac:dyDescent="0.2">
      <c r="C1075" s="282"/>
      <c r="G1075" s="183"/>
      <c r="H1075" s="271"/>
      <c r="I1075" s="271"/>
      <c r="J1075" s="271"/>
      <c r="K1075" s="271"/>
      <c r="L1075" s="185"/>
      <c r="M1075" s="186"/>
      <c r="N1075" s="187"/>
      <c r="O1075" s="178"/>
      <c r="P1075" s="178"/>
      <c r="Q1075" s="178"/>
      <c r="R1075" s="178"/>
      <c r="S1075" s="178"/>
      <c r="T1075" s="178"/>
      <c r="U1075" s="178"/>
      <c r="V1075" s="178"/>
      <c r="W1075" s="178"/>
      <c r="X1075" s="178"/>
      <c r="Y1075" s="153"/>
      <c r="Z1075" s="153"/>
      <c r="AA1075" s="178"/>
      <c r="AB1075" s="178"/>
      <c r="AC1075" s="178"/>
      <c r="AD1075" s="178"/>
      <c r="AE1075" s="178"/>
      <c r="AF1075" s="178"/>
      <c r="AG1075" s="178"/>
      <c r="AH1075" s="178"/>
      <c r="AI1075" s="178"/>
      <c r="AJ1075" s="178"/>
      <c r="AK1075" s="153"/>
      <c r="AL1075" s="153"/>
      <c r="AM1075" s="178" t="str">
        <f t="shared" si="286"/>
        <v/>
      </c>
      <c r="AN1075" s="178" t="str">
        <f t="shared" si="287"/>
        <v/>
      </c>
      <c r="AO1075" s="214" t="str">
        <f t="shared" si="288"/>
        <v/>
      </c>
      <c r="AP1075" s="168"/>
      <c r="AQ1075" s="169"/>
      <c r="AR1075" s="167" t="str">
        <f t="shared" si="289"/>
        <v/>
      </c>
      <c r="AS1075" s="167" t="str">
        <f t="shared" si="290"/>
        <v/>
      </c>
      <c r="AT1075" s="167"/>
      <c r="AU1075" s="167"/>
      <c r="AV1075" s="167"/>
      <c r="AW1075" s="167"/>
      <c r="AX1075" s="167"/>
      <c r="AY1075" s="167"/>
      <c r="AZ1075" s="167"/>
      <c r="BA1075" s="167"/>
      <c r="BB1075" s="167"/>
      <c r="BC1075" s="167"/>
      <c r="BD1075" s="167"/>
      <c r="BE1075" s="167"/>
      <c r="BF1075" s="167"/>
      <c r="BG1075" s="167"/>
      <c r="BH1075" s="167"/>
      <c r="BI1075" s="167"/>
      <c r="BJ1075" s="167"/>
      <c r="BK1075" s="167"/>
      <c r="BL1075" s="167"/>
      <c r="BM1075" s="167"/>
      <c r="BN1075" s="167"/>
      <c r="BO1075" s="167"/>
      <c r="BP1075" s="167"/>
      <c r="BQ1075" s="167"/>
      <c r="BR1075" s="167"/>
      <c r="BS1075" s="167"/>
      <c r="BT1075" s="167"/>
      <c r="BU1075" s="167"/>
      <c r="BV1075" s="167"/>
      <c r="BW1075" s="167"/>
      <c r="BX1075" s="170"/>
      <c r="BY1075" s="170"/>
      <c r="BZ1075" s="170"/>
      <c r="CA1075" s="170"/>
      <c r="CB1075" s="170"/>
      <c r="CC1075" s="170"/>
      <c r="CD1075" s="170"/>
      <c r="CE1075" s="170"/>
      <c r="CF1075" s="170"/>
      <c r="CG1075" s="171">
        <f t="shared" si="291"/>
        <v>0</v>
      </c>
      <c r="CH1075" s="166"/>
      <c r="CI1075" s="283"/>
      <c r="CJ1075" s="172"/>
      <c r="CK1075" s="154"/>
      <c r="CL1075" s="154"/>
      <c r="CM1075" s="154"/>
      <c r="CN1075" s="154"/>
      <c r="CO1075" s="154"/>
      <c r="CP1075" s="273"/>
      <c r="CQ1075" s="250"/>
      <c r="CR1075" s="250"/>
      <c r="CS1075" s="250"/>
      <c r="CT1075" s="250"/>
      <c r="CU1075" s="250"/>
      <c r="CV1075" s="250"/>
      <c r="CW1075" s="250"/>
      <c r="CX1075" s="250"/>
      <c r="CY1075" s="250" t="str">
        <f t="shared" si="292"/>
        <v/>
      </c>
      <c r="CZ1075" s="178" t="str">
        <f t="shared" si="293"/>
        <v/>
      </c>
      <c r="DA1075" s="178" t="str">
        <f t="shared" si="294"/>
        <v/>
      </c>
      <c r="DB1075" s="243">
        <f t="shared" si="295"/>
        <v>0</v>
      </c>
      <c r="DC1075" s="12">
        <f t="shared" si="296"/>
        <v>0</v>
      </c>
      <c r="DD1075" s="271" t="str">
        <f t="shared" si="297"/>
        <v/>
      </c>
      <c r="DE1075" s="271" t="str">
        <f t="shared" si="298"/>
        <v/>
      </c>
      <c r="DF1075" s="167" t="str">
        <f t="shared" si="299"/>
        <v/>
      </c>
      <c r="DG1075" s="271" t="str">
        <f t="shared" si="300"/>
        <v/>
      </c>
      <c r="DH1075" s="243" t="str">
        <f t="shared" si="301"/>
        <v/>
      </c>
      <c r="DI1075" s="281" t="str">
        <f t="shared" si="302"/>
        <v/>
      </c>
      <c r="DJ1075" s="184"/>
      <c r="DK1075" s="12" t="str">
        <f t="shared" si="303"/>
        <v/>
      </c>
      <c r="DL1075" s="184"/>
      <c r="DM1075" s="242" t="str">
        <f t="shared" si="304"/>
        <v/>
      </c>
      <c r="DN1075" s="250">
        <f t="shared" si="305"/>
        <v>1</v>
      </c>
      <c r="DO1075" s="250">
        <f t="shared" si="306"/>
        <v>1</v>
      </c>
      <c r="DP1075" s="250">
        <f t="shared" si="307"/>
        <v>1</v>
      </c>
    </row>
    <row r="1076" spans="3:120" ht="20.25" customHeight="1" x14ac:dyDescent="0.2">
      <c r="C1076" s="282"/>
      <c r="G1076" s="183"/>
      <c r="H1076" s="271"/>
      <c r="I1076" s="271"/>
      <c r="J1076" s="271"/>
      <c r="K1076" s="271"/>
      <c r="L1076" s="185"/>
      <c r="M1076" s="186"/>
      <c r="N1076" s="187"/>
      <c r="O1076" s="178"/>
      <c r="P1076" s="178"/>
      <c r="Q1076" s="178"/>
      <c r="R1076" s="178"/>
      <c r="S1076" s="178"/>
      <c r="T1076" s="178"/>
      <c r="U1076" s="178"/>
      <c r="V1076" s="178"/>
      <c r="W1076" s="178"/>
      <c r="X1076" s="178"/>
      <c r="Y1076" s="153"/>
      <c r="Z1076" s="153"/>
      <c r="AA1076" s="178"/>
      <c r="AB1076" s="178"/>
      <c r="AC1076" s="178"/>
      <c r="AD1076" s="178"/>
      <c r="AE1076" s="178"/>
      <c r="AF1076" s="178"/>
      <c r="AG1076" s="178"/>
      <c r="AH1076" s="178"/>
      <c r="AI1076" s="178"/>
      <c r="AJ1076" s="178"/>
      <c r="AK1076" s="153"/>
      <c r="AL1076" s="153"/>
      <c r="AM1076" s="178" t="str">
        <f t="shared" si="286"/>
        <v/>
      </c>
      <c r="AN1076" s="178" t="str">
        <f t="shared" si="287"/>
        <v/>
      </c>
      <c r="AO1076" s="214" t="str">
        <f t="shared" si="288"/>
        <v/>
      </c>
      <c r="AP1076" s="168"/>
      <c r="AQ1076" s="169"/>
      <c r="AR1076" s="167" t="str">
        <f t="shared" si="289"/>
        <v/>
      </c>
      <c r="AS1076" s="167" t="str">
        <f t="shared" si="290"/>
        <v/>
      </c>
      <c r="AT1076" s="167"/>
      <c r="AU1076" s="167"/>
      <c r="AV1076" s="167"/>
      <c r="AW1076" s="167"/>
      <c r="AX1076" s="167"/>
      <c r="AY1076" s="167"/>
      <c r="AZ1076" s="167"/>
      <c r="BA1076" s="167"/>
      <c r="BB1076" s="167"/>
      <c r="BC1076" s="167"/>
      <c r="BD1076" s="167"/>
      <c r="BE1076" s="167"/>
      <c r="BF1076" s="167"/>
      <c r="BG1076" s="167"/>
      <c r="BH1076" s="167"/>
      <c r="BI1076" s="167"/>
      <c r="BJ1076" s="167"/>
      <c r="BK1076" s="167"/>
      <c r="BL1076" s="167"/>
      <c r="BM1076" s="167"/>
      <c r="BN1076" s="167"/>
      <c r="BO1076" s="167"/>
      <c r="BP1076" s="167"/>
      <c r="BQ1076" s="167"/>
      <c r="BR1076" s="167"/>
      <c r="BS1076" s="167"/>
      <c r="BT1076" s="167"/>
      <c r="BU1076" s="167"/>
      <c r="BV1076" s="167"/>
      <c r="BW1076" s="167"/>
      <c r="BX1076" s="170"/>
      <c r="BY1076" s="170"/>
      <c r="BZ1076" s="170"/>
      <c r="CA1076" s="170"/>
      <c r="CB1076" s="170"/>
      <c r="CC1076" s="170"/>
      <c r="CD1076" s="170"/>
      <c r="CE1076" s="170"/>
      <c r="CF1076" s="170"/>
      <c r="CG1076" s="171">
        <f t="shared" si="291"/>
        <v>0</v>
      </c>
      <c r="CH1076" s="166"/>
      <c r="CI1076" s="283"/>
      <c r="CJ1076" s="172"/>
      <c r="CK1076" s="154"/>
      <c r="CL1076" s="154"/>
      <c r="CM1076" s="154"/>
      <c r="CN1076" s="154"/>
      <c r="CO1076" s="154"/>
      <c r="CP1076" s="273"/>
      <c r="CQ1076" s="250"/>
      <c r="CR1076" s="250"/>
      <c r="CS1076" s="250"/>
      <c r="CT1076" s="250"/>
      <c r="CU1076" s="250"/>
      <c r="CV1076" s="250"/>
      <c r="CW1076" s="250"/>
      <c r="CX1076" s="250"/>
      <c r="CY1076" s="250" t="str">
        <f t="shared" si="292"/>
        <v/>
      </c>
      <c r="CZ1076" s="178" t="str">
        <f t="shared" si="293"/>
        <v/>
      </c>
      <c r="DA1076" s="178" t="str">
        <f t="shared" si="294"/>
        <v/>
      </c>
      <c r="DB1076" s="243">
        <f t="shared" si="295"/>
        <v>0</v>
      </c>
      <c r="DC1076" s="12">
        <f t="shared" si="296"/>
        <v>0</v>
      </c>
      <c r="DD1076" s="271" t="str">
        <f t="shared" si="297"/>
        <v/>
      </c>
      <c r="DE1076" s="271" t="str">
        <f t="shared" si="298"/>
        <v/>
      </c>
      <c r="DF1076" s="167" t="str">
        <f t="shared" si="299"/>
        <v/>
      </c>
      <c r="DG1076" s="271" t="str">
        <f t="shared" si="300"/>
        <v/>
      </c>
      <c r="DH1076" s="243" t="str">
        <f t="shared" si="301"/>
        <v/>
      </c>
      <c r="DI1076" s="281" t="str">
        <f t="shared" si="302"/>
        <v/>
      </c>
      <c r="DJ1076" s="184"/>
      <c r="DK1076" s="12" t="str">
        <f t="shared" si="303"/>
        <v/>
      </c>
      <c r="DL1076" s="184"/>
      <c r="DM1076" s="242" t="str">
        <f t="shared" si="304"/>
        <v/>
      </c>
      <c r="DN1076" s="250">
        <f t="shared" si="305"/>
        <v>1</v>
      </c>
      <c r="DO1076" s="250">
        <f t="shared" si="306"/>
        <v>1</v>
      </c>
      <c r="DP1076" s="250">
        <f t="shared" si="307"/>
        <v>1</v>
      </c>
    </row>
    <row r="1077" spans="3:120" ht="20.25" customHeight="1" x14ac:dyDescent="0.2">
      <c r="C1077" s="282"/>
      <c r="G1077" s="183"/>
      <c r="H1077" s="271"/>
      <c r="I1077" s="271"/>
      <c r="J1077" s="271"/>
      <c r="K1077" s="271"/>
      <c r="L1077" s="185"/>
      <c r="M1077" s="186"/>
      <c r="N1077" s="187"/>
      <c r="O1077" s="178"/>
      <c r="P1077" s="178"/>
      <c r="Q1077" s="178"/>
      <c r="R1077" s="178"/>
      <c r="S1077" s="178"/>
      <c r="T1077" s="178"/>
      <c r="U1077" s="178"/>
      <c r="V1077" s="178"/>
      <c r="W1077" s="178"/>
      <c r="X1077" s="178"/>
      <c r="Y1077" s="153"/>
      <c r="Z1077" s="153"/>
      <c r="AA1077" s="178"/>
      <c r="AB1077" s="178"/>
      <c r="AC1077" s="178"/>
      <c r="AD1077" s="178"/>
      <c r="AE1077" s="178"/>
      <c r="AF1077" s="178"/>
      <c r="AG1077" s="178"/>
      <c r="AH1077" s="178"/>
      <c r="AI1077" s="178"/>
      <c r="AJ1077" s="178"/>
      <c r="AK1077" s="153"/>
      <c r="AL1077" s="153"/>
      <c r="AM1077" s="178" t="str">
        <f t="shared" si="286"/>
        <v/>
      </c>
      <c r="AN1077" s="178" t="str">
        <f t="shared" si="287"/>
        <v/>
      </c>
      <c r="AO1077" s="214" t="str">
        <f t="shared" si="288"/>
        <v/>
      </c>
      <c r="AP1077" s="168"/>
      <c r="AQ1077" s="169"/>
      <c r="AR1077" s="167" t="str">
        <f t="shared" si="289"/>
        <v/>
      </c>
      <c r="AS1077" s="167" t="str">
        <f t="shared" si="290"/>
        <v/>
      </c>
      <c r="AT1077" s="167"/>
      <c r="AU1077" s="167"/>
      <c r="AV1077" s="167"/>
      <c r="AW1077" s="167"/>
      <c r="AX1077" s="167"/>
      <c r="AY1077" s="167"/>
      <c r="AZ1077" s="167"/>
      <c r="BA1077" s="167"/>
      <c r="BB1077" s="167"/>
      <c r="BC1077" s="167"/>
      <c r="BD1077" s="167"/>
      <c r="BE1077" s="167"/>
      <c r="BF1077" s="167"/>
      <c r="BG1077" s="167"/>
      <c r="BH1077" s="167"/>
      <c r="BI1077" s="167"/>
      <c r="BJ1077" s="167"/>
      <c r="BK1077" s="167"/>
      <c r="BL1077" s="167"/>
      <c r="BM1077" s="167"/>
      <c r="BN1077" s="167"/>
      <c r="BO1077" s="167"/>
      <c r="BP1077" s="167"/>
      <c r="BQ1077" s="167"/>
      <c r="BR1077" s="167"/>
      <c r="BS1077" s="167"/>
      <c r="BT1077" s="167"/>
      <c r="BU1077" s="167"/>
      <c r="BV1077" s="167"/>
      <c r="BW1077" s="167"/>
      <c r="BX1077" s="170"/>
      <c r="BY1077" s="170"/>
      <c r="BZ1077" s="170"/>
      <c r="CA1077" s="170"/>
      <c r="CB1077" s="170"/>
      <c r="CC1077" s="170"/>
      <c r="CD1077" s="170"/>
      <c r="CE1077" s="170"/>
      <c r="CF1077" s="170"/>
      <c r="CG1077" s="171">
        <f t="shared" si="291"/>
        <v>0</v>
      </c>
      <c r="CH1077" s="166"/>
      <c r="CI1077" s="283"/>
      <c r="CJ1077" s="172"/>
      <c r="CK1077" s="154"/>
      <c r="CL1077" s="154"/>
      <c r="CM1077" s="154"/>
      <c r="CN1077" s="154"/>
      <c r="CO1077" s="154"/>
      <c r="CP1077" s="273"/>
      <c r="CQ1077" s="250"/>
      <c r="CR1077" s="250"/>
      <c r="CS1077" s="250"/>
      <c r="CT1077" s="250"/>
      <c r="CU1077" s="250"/>
      <c r="CV1077" s="250"/>
      <c r="CW1077" s="250"/>
      <c r="CX1077" s="250"/>
      <c r="CY1077" s="250" t="str">
        <f t="shared" si="292"/>
        <v/>
      </c>
      <c r="CZ1077" s="178" t="str">
        <f t="shared" si="293"/>
        <v/>
      </c>
      <c r="DA1077" s="178" t="str">
        <f t="shared" si="294"/>
        <v/>
      </c>
      <c r="DB1077" s="243">
        <f t="shared" si="295"/>
        <v>0</v>
      </c>
      <c r="DC1077" s="12">
        <f t="shared" si="296"/>
        <v>0</v>
      </c>
      <c r="DD1077" s="271" t="str">
        <f t="shared" si="297"/>
        <v/>
      </c>
      <c r="DE1077" s="271" t="str">
        <f t="shared" si="298"/>
        <v/>
      </c>
      <c r="DF1077" s="167" t="str">
        <f t="shared" si="299"/>
        <v/>
      </c>
      <c r="DG1077" s="271" t="str">
        <f t="shared" si="300"/>
        <v/>
      </c>
      <c r="DH1077" s="243" t="str">
        <f t="shared" si="301"/>
        <v/>
      </c>
      <c r="DI1077" s="281" t="str">
        <f t="shared" si="302"/>
        <v/>
      </c>
      <c r="DJ1077" s="184"/>
      <c r="DK1077" s="12" t="str">
        <f t="shared" si="303"/>
        <v/>
      </c>
      <c r="DL1077" s="184"/>
      <c r="DM1077" s="242" t="str">
        <f t="shared" si="304"/>
        <v/>
      </c>
      <c r="DN1077" s="250">
        <f t="shared" si="305"/>
        <v>1</v>
      </c>
      <c r="DO1077" s="250">
        <f t="shared" si="306"/>
        <v>1</v>
      </c>
      <c r="DP1077" s="250">
        <f t="shared" si="307"/>
        <v>1</v>
      </c>
    </row>
    <row r="1078" spans="3:120" ht="20.25" customHeight="1" x14ac:dyDescent="0.2">
      <c r="C1078" s="282"/>
      <c r="G1078" s="183"/>
      <c r="H1078" s="271"/>
      <c r="I1078" s="271"/>
      <c r="J1078" s="271"/>
      <c r="K1078" s="271"/>
      <c r="L1078" s="185"/>
      <c r="M1078" s="186"/>
      <c r="N1078" s="187"/>
      <c r="O1078" s="178"/>
      <c r="P1078" s="178"/>
      <c r="Q1078" s="178"/>
      <c r="R1078" s="178"/>
      <c r="S1078" s="178"/>
      <c r="T1078" s="178"/>
      <c r="U1078" s="178"/>
      <c r="V1078" s="178"/>
      <c r="W1078" s="178"/>
      <c r="X1078" s="178"/>
      <c r="Y1078" s="153"/>
      <c r="Z1078" s="153"/>
      <c r="AA1078" s="178"/>
      <c r="AB1078" s="178"/>
      <c r="AC1078" s="178"/>
      <c r="AD1078" s="178"/>
      <c r="AE1078" s="178"/>
      <c r="AF1078" s="178"/>
      <c r="AG1078" s="178"/>
      <c r="AH1078" s="178"/>
      <c r="AI1078" s="178"/>
      <c r="AJ1078" s="178"/>
      <c r="AK1078" s="153"/>
      <c r="AL1078" s="153"/>
      <c r="AM1078" s="178" t="str">
        <f t="shared" si="286"/>
        <v/>
      </c>
      <c r="AN1078" s="178" t="str">
        <f t="shared" si="287"/>
        <v/>
      </c>
      <c r="AO1078" s="214" t="str">
        <f t="shared" si="288"/>
        <v/>
      </c>
      <c r="AP1078" s="168"/>
      <c r="AQ1078" s="169"/>
      <c r="AR1078" s="167" t="str">
        <f t="shared" si="289"/>
        <v/>
      </c>
      <c r="AS1078" s="167" t="str">
        <f t="shared" si="290"/>
        <v/>
      </c>
      <c r="AT1078" s="167"/>
      <c r="AU1078" s="167"/>
      <c r="AV1078" s="167"/>
      <c r="AW1078" s="167"/>
      <c r="AX1078" s="167"/>
      <c r="AY1078" s="167"/>
      <c r="AZ1078" s="167"/>
      <c r="BA1078" s="167"/>
      <c r="BB1078" s="167"/>
      <c r="BC1078" s="167"/>
      <c r="BD1078" s="167"/>
      <c r="BE1078" s="167"/>
      <c r="BF1078" s="167"/>
      <c r="BG1078" s="167"/>
      <c r="BH1078" s="167"/>
      <c r="BI1078" s="167"/>
      <c r="BJ1078" s="167"/>
      <c r="BK1078" s="167"/>
      <c r="BL1078" s="167"/>
      <c r="BM1078" s="167"/>
      <c r="BN1078" s="167"/>
      <c r="BO1078" s="167"/>
      <c r="BP1078" s="167"/>
      <c r="BQ1078" s="167"/>
      <c r="BR1078" s="167"/>
      <c r="BS1078" s="167"/>
      <c r="BT1078" s="167"/>
      <c r="BU1078" s="167"/>
      <c r="BV1078" s="167"/>
      <c r="BW1078" s="167"/>
      <c r="BX1078" s="170"/>
      <c r="BY1078" s="170"/>
      <c r="BZ1078" s="170"/>
      <c r="CA1078" s="170"/>
      <c r="CB1078" s="170"/>
      <c r="CC1078" s="170"/>
      <c r="CD1078" s="170"/>
      <c r="CE1078" s="170"/>
      <c r="CF1078" s="170"/>
      <c r="CG1078" s="171">
        <f t="shared" si="291"/>
        <v>0</v>
      </c>
      <c r="CH1078" s="166"/>
      <c r="CI1078" s="283"/>
      <c r="CJ1078" s="172"/>
      <c r="CK1078" s="154"/>
      <c r="CL1078" s="154"/>
      <c r="CM1078" s="154"/>
      <c r="CN1078" s="154"/>
      <c r="CO1078" s="154"/>
      <c r="CP1078" s="273"/>
      <c r="CQ1078" s="250"/>
      <c r="CR1078" s="250"/>
      <c r="CS1078" s="250"/>
      <c r="CT1078" s="250"/>
      <c r="CU1078" s="250"/>
      <c r="CV1078" s="250"/>
      <c r="CW1078" s="250"/>
      <c r="CX1078" s="250"/>
      <c r="CY1078" s="250" t="str">
        <f t="shared" si="292"/>
        <v/>
      </c>
      <c r="CZ1078" s="178" t="str">
        <f t="shared" si="293"/>
        <v/>
      </c>
      <c r="DA1078" s="178" t="str">
        <f t="shared" si="294"/>
        <v/>
      </c>
      <c r="DB1078" s="243">
        <f t="shared" si="295"/>
        <v>0</v>
      </c>
      <c r="DC1078" s="12">
        <f t="shared" si="296"/>
        <v>0</v>
      </c>
      <c r="DD1078" s="271" t="str">
        <f t="shared" si="297"/>
        <v/>
      </c>
      <c r="DE1078" s="271" t="str">
        <f t="shared" si="298"/>
        <v/>
      </c>
      <c r="DF1078" s="167" t="str">
        <f t="shared" si="299"/>
        <v/>
      </c>
      <c r="DG1078" s="271" t="str">
        <f t="shared" si="300"/>
        <v/>
      </c>
      <c r="DH1078" s="243" t="str">
        <f t="shared" si="301"/>
        <v/>
      </c>
      <c r="DI1078" s="281" t="str">
        <f t="shared" si="302"/>
        <v/>
      </c>
      <c r="DJ1078" s="184"/>
      <c r="DK1078" s="12" t="str">
        <f t="shared" si="303"/>
        <v/>
      </c>
      <c r="DL1078" s="184"/>
      <c r="DM1078" s="242" t="str">
        <f t="shared" si="304"/>
        <v/>
      </c>
      <c r="DN1078" s="250">
        <f t="shared" si="305"/>
        <v>1</v>
      </c>
      <c r="DO1078" s="250">
        <f t="shared" si="306"/>
        <v>1</v>
      </c>
      <c r="DP1078" s="250">
        <f t="shared" si="307"/>
        <v>1</v>
      </c>
    </row>
    <row r="1079" spans="3:120" ht="20.25" customHeight="1" x14ac:dyDescent="0.2">
      <c r="C1079" s="282"/>
      <c r="G1079" s="183"/>
      <c r="H1079" s="271"/>
      <c r="I1079" s="271"/>
      <c r="J1079" s="271"/>
      <c r="K1079" s="271"/>
      <c r="L1079" s="185"/>
      <c r="M1079" s="186"/>
      <c r="N1079" s="187"/>
      <c r="O1079" s="178"/>
      <c r="P1079" s="178"/>
      <c r="Q1079" s="178"/>
      <c r="R1079" s="178"/>
      <c r="S1079" s="178"/>
      <c r="T1079" s="178"/>
      <c r="U1079" s="178"/>
      <c r="V1079" s="178"/>
      <c r="W1079" s="178"/>
      <c r="X1079" s="178"/>
      <c r="Y1079" s="153"/>
      <c r="Z1079" s="153"/>
      <c r="AA1079" s="178"/>
      <c r="AB1079" s="178"/>
      <c r="AC1079" s="178"/>
      <c r="AD1079" s="178"/>
      <c r="AE1079" s="178"/>
      <c r="AF1079" s="178"/>
      <c r="AG1079" s="178"/>
      <c r="AH1079" s="178"/>
      <c r="AI1079" s="178"/>
      <c r="AJ1079" s="178"/>
      <c r="AK1079" s="153"/>
      <c r="AL1079" s="153"/>
      <c r="AM1079" s="178" t="str">
        <f t="shared" si="286"/>
        <v/>
      </c>
      <c r="AN1079" s="178" t="str">
        <f t="shared" si="287"/>
        <v/>
      </c>
      <c r="AO1079" s="214" t="str">
        <f t="shared" si="288"/>
        <v/>
      </c>
      <c r="AP1079" s="168"/>
      <c r="AQ1079" s="169"/>
      <c r="AR1079" s="167" t="str">
        <f t="shared" si="289"/>
        <v/>
      </c>
      <c r="AS1079" s="167" t="str">
        <f t="shared" si="290"/>
        <v/>
      </c>
      <c r="AT1079" s="167"/>
      <c r="AU1079" s="167"/>
      <c r="AV1079" s="167"/>
      <c r="AW1079" s="167"/>
      <c r="AX1079" s="167"/>
      <c r="AY1079" s="167"/>
      <c r="AZ1079" s="167"/>
      <c r="BA1079" s="167"/>
      <c r="BB1079" s="167"/>
      <c r="BC1079" s="167"/>
      <c r="BD1079" s="167"/>
      <c r="BE1079" s="167"/>
      <c r="BF1079" s="167"/>
      <c r="BG1079" s="167"/>
      <c r="BH1079" s="167"/>
      <c r="BI1079" s="167"/>
      <c r="BJ1079" s="167"/>
      <c r="BK1079" s="167"/>
      <c r="BL1079" s="167"/>
      <c r="BM1079" s="167"/>
      <c r="BN1079" s="167"/>
      <c r="BO1079" s="167"/>
      <c r="BP1079" s="167"/>
      <c r="BQ1079" s="167"/>
      <c r="BR1079" s="167"/>
      <c r="BS1079" s="167"/>
      <c r="BT1079" s="167"/>
      <c r="BU1079" s="167"/>
      <c r="BV1079" s="167"/>
      <c r="BW1079" s="167"/>
      <c r="BX1079" s="170"/>
      <c r="BY1079" s="170"/>
      <c r="BZ1079" s="170"/>
      <c r="CA1079" s="170"/>
      <c r="CB1079" s="170"/>
      <c r="CC1079" s="170"/>
      <c r="CD1079" s="170"/>
      <c r="CE1079" s="170"/>
      <c r="CF1079" s="170"/>
      <c r="CG1079" s="171">
        <f t="shared" si="291"/>
        <v>0</v>
      </c>
      <c r="CH1079" s="166"/>
      <c r="CI1079" s="283"/>
      <c r="CJ1079" s="172"/>
      <c r="CK1079" s="154"/>
      <c r="CL1079" s="154"/>
      <c r="CM1079" s="154"/>
      <c r="CN1079" s="154"/>
      <c r="CO1079" s="154"/>
      <c r="CP1079" s="273"/>
      <c r="CQ1079" s="250"/>
      <c r="CR1079" s="250"/>
      <c r="CS1079" s="250"/>
      <c r="CT1079" s="250"/>
      <c r="CU1079" s="250"/>
      <c r="CV1079" s="250"/>
      <c r="CW1079" s="250"/>
      <c r="CX1079" s="250"/>
      <c r="CY1079" s="250" t="str">
        <f t="shared" si="292"/>
        <v/>
      </c>
      <c r="CZ1079" s="178" t="str">
        <f t="shared" si="293"/>
        <v/>
      </c>
      <c r="DA1079" s="178" t="str">
        <f t="shared" si="294"/>
        <v/>
      </c>
      <c r="DB1079" s="243">
        <f t="shared" si="295"/>
        <v>0</v>
      </c>
      <c r="DC1079" s="12">
        <f t="shared" si="296"/>
        <v>0</v>
      </c>
      <c r="DD1079" s="271" t="str">
        <f t="shared" si="297"/>
        <v/>
      </c>
      <c r="DE1079" s="271" t="str">
        <f t="shared" si="298"/>
        <v/>
      </c>
      <c r="DF1079" s="167" t="str">
        <f t="shared" si="299"/>
        <v/>
      </c>
      <c r="DG1079" s="271" t="str">
        <f t="shared" si="300"/>
        <v/>
      </c>
      <c r="DH1079" s="243" t="str">
        <f t="shared" si="301"/>
        <v/>
      </c>
      <c r="DI1079" s="281" t="str">
        <f t="shared" si="302"/>
        <v/>
      </c>
      <c r="DJ1079" s="184"/>
      <c r="DK1079" s="12" t="str">
        <f t="shared" si="303"/>
        <v/>
      </c>
      <c r="DL1079" s="184"/>
      <c r="DM1079" s="242" t="str">
        <f t="shared" si="304"/>
        <v/>
      </c>
      <c r="DN1079" s="250">
        <f t="shared" si="305"/>
        <v>1</v>
      </c>
      <c r="DO1079" s="250">
        <f t="shared" si="306"/>
        <v>1</v>
      </c>
      <c r="DP1079" s="250">
        <f t="shared" si="307"/>
        <v>1</v>
      </c>
    </row>
    <row r="1080" spans="3:120" ht="20.25" customHeight="1" x14ac:dyDescent="0.2">
      <c r="C1080" s="282"/>
      <c r="G1080" s="183"/>
      <c r="H1080" s="271"/>
      <c r="I1080" s="271"/>
      <c r="J1080" s="271"/>
      <c r="K1080" s="271"/>
      <c r="L1080" s="185"/>
      <c r="M1080" s="186"/>
      <c r="N1080" s="187"/>
      <c r="O1080" s="178"/>
      <c r="P1080" s="178"/>
      <c r="Q1080" s="178"/>
      <c r="R1080" s="178"/>
      <c r="S1080" s="178"/>
      <c r="T1080" s="178"/>
      <c r="U1080" s="178"/>
      <c r="V1080" s="178"/>
      <c r="W1080" s="178"/>
      <c r="X1080" s="178"/>
      <c r="Y1080" s="153"/>
      <c r="Z1080" s="153"/>
      <c r="AA1080" s="178"/>
      <c r="AB1080" s="178"/>
      <c r="AC1080" s="178"/>
      <c r="AD1080" s="178"/>
      <c r="AE1080" s="178"/>
      <c r="AF1080" s="178"/>
      <c r="AG1080" s="178"/>
      <c r="AH1080" s="178"/>
      <c r="AI1080" s="178"/>
      <c r="AJ1080" s="178"/>
      <c r="AK1080" s="153"/>
      <c r="AL1080" s="153"/>
      <c r="AM1080" s="178" t="str">
        <f t="shared" ref="AM1080:AM1143" si="308">IFERROR(ROUND(AVERAGE(O1080:S1080,AA1080:AE1080),0),"")</f>
        <v/>
      </c>
      <c r="AN1080" s="178" t="str">
        <f t="shared" ref="AN1080:AN1143" si="309">IFERROR(ROUND(AVERAGE(T1080:X1080,AF1080:AJ1080),0),"")</f>
        <v/>
      </c>
      <c r="AO1080" s="214" t="str">
        <f t="shared" ref="AO1080:AO1143" si="310">IFERROR((AM1080-L1080)/L1080,"")</f>
        <v/>
      </c>
      <c r="AP1080" s="168"/>
      <c r="AQ1080" s="169"/>
      <c r="AR1080" s="167" t="str">
        <f t="shared" ref="AR1080:AR1143" si="311">IFERROR(ROUND((3600/AS1080*J1080),0),"")</f>
        <v/>
      </c>
      <c r="AS1080" s="167" t="str">
        <f t="shared" ref="AS1080:AS1143" si="312">IFERROR(ROUND(AVERAGE(Y1080:Z1080,AK1080:AL1080),0),"")</f>
        <v/>
      </c>
      <c r="AT1080" s="167"/>
      <c r="AU1080" s="167"/>
      <c r="AV1080" s="167"/>
      <c r="AW1080" s="167"/>
      <c r="AX1080" s="167"/>
      <c r="AY1080" s="167"/>
      <c r="AZ1080" s="167"/>
      <c r="BA1080" s="167"/>
      <c r="BB1080" s="167"/>
      <c r="BC1080" s="167"/>
      <c r="BD1080" s="167"/>
      <c r="BE1080" s="167"/>
      <c r="BF1080" s="167"/>
      <c r="BG1080" s="167"/>
      <c r="BH1080" s="167"/>
      <c r="BI1080" s="167"/>
      <c r="BJ1080" s="167"/>
      <c r="BK1080" s="167"/>
      <c r="BL1080" s="167"/>
      <c r="BM1080" s="167"/>
      <c r="BN1080" s="167"/>
      <c r="BO1080" s="167"/>
      <c r="BP1080" s="167"/>
      <c r="BQ1080" s="167"/>
      <c r="BR1080" s="167"/>
      <c r="BS1080" s="167"/>
      <c r="BT1080" s="167"/>
      <c r="BU1080" s="167"/>
      <c r="BV1080" s="167"/>
      <c r="BW1080" s="167"/>
      <c r="BX1080" s="170"/>
      <c r="BY1080" s="170"/>
      <c r="BZ1080" s="170"/>
      <c r="CA1080" s="170"/>
      <c r="CB1080" s="170"/>
      <c r="CC1080" s="170"/>
      <c r="CD1080" s="170"/>
      <c r="CE1080" s="170"/>
      <c r="CF1080" s="170"/>
      <c r="CG1080" s="171">
        <f t="shared" ref="CG1080:CG1143" si="313">IFERROR(ROUND((SUM(BX1080:CF1080)),0),"")</f>
        <v>0</v>
      </c>
      <c r="CH1080" s="166"/>
      <c r="CI1080" s="283"/>
      <c r="CJ1080" s="172"/>
      <c r="CK1080" s="154"/>
      <c r="CL1080" s="154"/>
      <c r="CM1080" s="154"/>
      <c r="CN1080" s="154"/>
      <c r="CO1080" s="154"/>
      <c r="CP1080" s="273"/>
      <c r="CQ1080" s="250"/>
      <c r="CR1080" s="250"/>
      <c r="CS1080" s="250"/>
      <c r="CT1080" s="250"/>
      <c r="CU1080" s="250"/>
      <c r="CV1080" s="250"/>
      <c r="CW1080" s="250"/>
      <c r="CX1080" s="250"/>
      <c r="CY1080" s="250" t="str">
        <f t="shared" si="292"/>
        <v/>
      </c>
      <c r="CZ1080" s="178" t="str">
        <f t="shared" si="293"/>
        <v/>
      </c>
      <c r="DA1080" s="178" t="str">
        <f t="shared" si="294"/>
        <v/>
      </c>
      <c r="DB1080" s="243">
        <f t="shared" si="295"/>
        <v>0</v>
      </c>
      <c r="DC1080" s="12">
        <f t="shared" si="296"/>
        <v>0</v>
      </c>
      <c r="DD1080" s="271" t="str">
        <f t="shared" si="297"/>
        <v/>
      </c>
      <c r="DE1080" s="271" t="str">
        <f t="shared" si="298"/>
        <v/>
      </c>
      <c r="DF1080" s="167" t="str">
        <f t="shared" si="299"/>
        <v/>
      </c>
      <c r="DG1080" s="271" t="str">
        <f t="shared" si="300"/>
        <v/>
      </c>
      <c r="DH1080" s="243" t="str">
        <f t="shared" si="301"/>
        <v/>
      </c>
      <c r="DI1080" s="281" t="str">
        <f t="shared" si="302"/>
        <v/>
      </c>
      <c r="DJ1080" s="184"/>
      <c r="DK1080" s="12" t="str">
        <f t="shared" si="303"/>
        <v/>
      </c>
      <c r="DL1080" s="184"/>
      <c r="DM1080" s="242" t="str">
        <f t="shared" si="304"/>
        <v/>
      </c>
      <c r="DN1080" s="250">
        <f t="shared" si="305"/>
        <v>1</v>
      </c>
      <c r="DO1080" s="250">
        <f t="shared" si="306"/>
        <v>1</v>
      </c>
      <c r="DP1080" s="250">
        <f t="shared" si="307"/>
        <v>1</v>
      </c>
    </row>
    <row r="1081" spans="3:120" ht="20.25" customHeight="1" x14ac:dyDescent="0.2">
      <c r="C1081" s="282"/>
      <c r="G1081" s="183"/>
      <c r="H1081" s="271"/>
      <c r="I1081" s="271"/>
      <c r="J1081" s="271"/>
      <c r="K1081" s="271"/>
      <c r="L1081" s="185"/>
      <c r="M1081" s="186"/>
      <c r="N1081" s="187"/>
      <c r="O1081" s="178"/>
      <c r="P1081" s="178"/>
      <c r="Q1081" s="178"/>
      <c r="R1081" s="178"/>
      <c r="S1081" s="178"/>
      <c r="T1081" s="178"/>
      <c r="U1081" s="178"/>
      <c r="V1081" s="178"/>
      <c r="W1081" s="178"/>
      <c r="X1081" s="178"/>
      <c r="Y1081" s="153"/>
      <c r="Z1081" s="153"/>
      <c r="AA1081" s="178"/>
      <c r="AB1081" s="178"/>
      <c r="AC1081" s="178"/>
      <c r="AD1081" s="178"/>
      <c r="AE1081" s="178"/>
      <c r="AF1081" s="178"/>
      <c r="AG1081" s="178"/>
      <c r="AH1081" s="178"/>
      <c r="AI1081" s="178"/>
      <c r="AJ1081" s="178"/>
      <c r="AK1081" s="153"/>
      <c r="AL1081" s="153"/>
      <c r="AM1081" s="178" t="str">
        <f t="shared" si="308"/>
        <v/>
      </c>
      <c r="AN1081" s="178" t="str">
        <f t="shared" si="309"/>
        <v/>
      </c>
      <c r="AO1081" s="214" t="str">
        <f t="shared" si="310"/>
        <v/>
      </c>
      <c r="AP1081" s="168"/>
      <c r="AQ1081" s="169"/>
      <c r="AR1081" s="167" t="str">
        <f t="shared" si="311"/>
        <v/>
      </c>
      <c r="AS1081" s="167" t="str">
        <f t="shared" si="312"/>
        <v/>
      </c>
      <c r="AT1081" s="167"/>
      <c r="AU1081" s="167"/>
      <c r="AV1081" s="167"/>
      <c r="AW1081" s="167"/>
      <c r="AX1081" s="167"/>
      <c r="AY1081" s="167"/>
      <c r="AZ1081" s="167"/>
      <c r="BA1081" s="167"/>
      <c r="BB1081" s="167"/>
      <c r="BC1081" s="167"/>
      <c r="BD1081" s="167"/>
      <c r="BE1081" s="167"/>
      <c r="BF1081" s="167"/>
      <c r="BG1081" s="167"/>
      <c r="BH1081" s="167"/>
      <c r="BI1081" s="167"/>
      <c r="BJ1081" s="167"/>
      <c r="BK1081" s="167"/>
      <c r="BL1081" s="167"/>
      <c r="BM1081" s="167"/>
      <c r="BN1081" s="167"/>
      <c r="BO1081" s="167"/>
      <c r="BP1081" s="167"/>
      <c r="BQ1081" s="167"/>
      <c r="BR1081" s="167"/>
      <c r="BS1081" s="167"/>
      <c r="BT1081" s="167"/>
      <c r="BU1081" s="167"/>
      <c r="BV1081" s="167"/>
      <c r="BW1081" s="167"/>
      <c r="BX1081" s="170"/>
      <c r="BY1081" s="170"/>
      <c r="BZ1081" s="170"/>
      <c r="CA1081" s="170"/>
      <c r="CB1081" s="170"/>
      <c r="CC1081" s="170"/>
      <c r="CD1081" s="170"/>
      <c r="CE1081" s="170"/>
      <c r="CF1081" s="170"/>
      <c r="CG1081" s="171">
        <f t="shared" si="313"/>
        <v>0</v>
      </c>
      <c r="CH1081" s="166"/>
      <c r="CI1081" s="283"/>
      <c r="CJ1081" s="172"/>
      <c r="CK1081" s="154"/>
      <c r="CL1081" s="154"/>
      <c r="CM1081" s="154"/>
      <c r="CN1081" s="154"/>
      <c r="CO1081" s="154"/>
      <c r="CP1081" s="273"/>
      <c r="CQ1081" s="250"/>
      <c r="CR1081" s="250"/>
      <c r="CS1081" s="250"/>
      <c r="CT1081" s="250"/>
      <c r="CU1081" s="250"/>
      <c r="CV1081" s="250"/>
      <c r="CW1081" s="250"/>
      <c r="CX1081" s="250"/>
      <c r="CY1081" s="250" t="str">
        <f t="shared" si="292"/>
        <v/>
      </c>
      <c r="CZ1081" s="178" t="str">
        <f t="shared" si="293"/>
        <v/>
      </c>
      <c r="DA1081" s="178" t="str">
        <f t="shared" si="294"/>
        <v/>
      </c>
      <c r="DB1081" s="243">
        <f t="shared" si="295"/>
        <v>0</v>
      </c>
      <c r="DC1081" s="12">
        <f t="shared" si="296"/>
        <v>0</v>
      </c>
      <c r="DD1081" s="271" t="str">
        <f t="shared" si="297"/>
        <v/>
      </c>
      <c r="DE1081" s="271" t="str">
        <f t="shared" si="298"/>
        <v/>
      </c>
      <c r="DF1081" s="167" t="str">
        <f t="shared" si="299"/>
        <v/>
      </c>
      <c r="DG1081" s="271" t="str">
        <f t="shared" si="300"/>
        <v/>
      </c>
      <c r="DH1081" s="243" t="str">
        <f t="shared" si="301"/>
        <v/>
      </c>
      <c r="DI1081" s="281" t="str">
        <f t="shared" si="302"/>
        <v/>
      </c>
      <c r="DJ1081" s="184"/>
      <c r="DK1081" s="12" t="str">
        <f t="shared" si="303"/>
        <v/>
      </c>
      <c r="DL1081" s="184"/>
      <c r="DM1081" s="242" t="str">
        <f t="shared" si="304"/>
        <v/>
      </c>
      <c r="DN1081" s="250">
        <f t="shared" si="305"/>
        <v>1</v>
      </c>
      <c r="DO1081" s="250">
        <f t="shared" si="306"/>
        <v>1</v>
      </c>
      <c r="DP1081" s="250">
        <f t="shared" si="307"/>
        <v>1</v>
      </c>
    </row>
    <row r="1082" spans="3:120" ht="20.25" customHeight="1" x14ac:dyDescent="0.2">
      <c r="C1082" s="282"/>
      <c r="G1082" s="183"/>
      <c r="H1082" s="271"/>
      <c r="I1082" s="271"/>
      <c r="J1082" s="271"/>
      <c r="K1082" s="271"/>
      <c r="L1082" s="185"/>
      <c r="M1082" s="186"/>
      <c r="N1082" s="187"/>
      <c r="O1082" s="178"/>
      <c r="P1082" s="178"/>
      <c r="Q1082" s="178"/>
      <c r="R1082" s="178"/>
      <c r="S1082" s="178"/>
      <c r="T1082" s="178"/>
      <c r="U1082" s="178"/>
      <c r="V1082" s="178"/>
      <c r="W1082" s="178"/>
      <c r="X1082" s="178"/>
      <c r="Y1082" s="153"/>
      <c r="Z1082" s="153"/>
      <c r="AA1082" s="178"/>
      <c r="AB1082" s="178"/>
      <c r="AC1082" s="178"/>
      <c r="AD1082" s="178"/>
      <c r="AE1082" s="178"/>
      <c r="AF1082" s="178"/>
      <c r="AG1082" s="178"/>
      <c r="AH1082" s="178"/>
      <c r="AI1082" s="178"/>
      <c r="AJ1082" s="178"/>
      <c r="AK1082" s="153"/>
      <c r="AL1082" s="153"/>
      <c r="AM1082" s="178" t="str">
        <f t="shared" si="308"/>
        <v/>
      </c>
      <c r="AN1082" s="178" t="str">
        <f t="shared" si="309"/>
        <v/>
      </c>
      <c r="AO1082" s="214" t="str">
        <f t="shared" si="310"/>
        <v/>
      </c>
      <c r="AP1082" s="168"/>
      <c r="AQ1082" s="169"/>
      <c r="AR1082" s="167" t="str">
        <f t="shared" si="311"/>
        <v/>
      </c>
      <c r="AS1082" s="167" t="str">
        <f t="shared" si="312"/>
        <v/>
      </c>
      <c r="AT1082" s="167"/>
      <c r="AU1082" s="167"/>
      <c r="AV1082" s="167"/>
      <c r="AW1082" s="167"/>
      <c r="AX1082" s="167"/>
      <c r="AY1082" s="167"/>
      <c r="AZ1082" s="167"/>
      <c r="BA1082" s="167"/>
      <c r="BB1082" s="167"/>
      <c r="BC1082" s="167"/>
      <c r="BD1082" s="167"/>
      <c r="BE1082" s="167"/>
      <c r="BF1082" s="167"/>
      <c r="BG1082" s="167"/>
      <c r="BH1082" s="167"/>
      <c r="BI1082" s="167"/>
      <c r="BJ1082" s="167"/>
      <c r="BK1082" s="167"/>
      <c r="BL1082" s="167"/>
      <c r="BM1082" s="167"/>
      <c r="BN1082" s="167"/>
      <c r="BO1082" s="167"/>
      <c r="BP1082" s="167"/>
      <c r="BQ1082" s="167"/>
      <c r="BR1082" s="167"/>
      <c r="BS1082" s="167"/>
      <c r="BT1082" s="167"/>
      <c r="BU1082" s="167"/>
      <c r="BV1082" s="167"/>
      <c r="BW1082" s="167"/>
      <c r="BX1082" s="170"/>
      <c r="BY1082" s="170"/>
      <c r="BZ1082" s="170"/>
      <c r="CA1082" s="170"/>
      <c r="CB1082" s="170"/>
      <c r="CC1082" s="170"/>
      <c r="CD1082" s="170"/>
      <c r="CE1082" s="170"/>
      <c r="CF1082" s="170"/>
      <c r="CG1082" s="171">
        <f t="shared" si="313"/>
        <v>0</v>
      </c>
      <c r="CH1082" s="166"/>
      <c r="CI1082" s="283"/>
      <c r="CJ1082" s="172"/>
      <c r="CK1082" s="154"/>
      <c r="CL1082" s="154"/>
      <c r="CM1082" s="154"/>
      <c r="CN1082" s="154"/>
      <c r="CO1082" s="154"/>
      <c r="CP1082" s="273"/>
      <c r="CQ1082" s="250"/>
      <c r="CR1082" s="250"/>
      <c r="CS1082" s="250"/>
      <c r="CT1082" s="250"/>
      <c r="CU1082" s="250"/>
      <c r="CV1082" s="250"/>
      <c r="CW1082" s="250"/>
      <c r="CX1082" s="250"/>
      <c r="CY1082" s="250" t="str">
        <f t="shared" si="292"/>
        <v/>
      </c>
      <c r="CZ1082" s="178" t="str">
        <f t="shared" si="293"/>
        <v/>
      </c>
      <c r="DA1082" s="178" t="str">
        <f t="shared" si="294"/>
        <v/>
      </c>
      <c r="DB1082" s="243">
        <f t="shared" si="295"/>
        <v>0</v>
      </c>
      <c r="DC1082" s="12">
        <f t="shared" si="296"/>
        <v>0</v>
      </c>
      <c r="DD1082" s="271" t="str">
        <f t="shared" si="297"/>
        <v/>
      </c>
      <c r="DE1082" s="271" t="str">
        <f t="shared" si="298"/>
        <v/>
      </c>
      <c r="DF1082" s="167" t="str">
        <f t="shared" si="299"/>
        <v/>
      </c>
      <c r="DG1082" s="271" t="str">
        <f t="shared" si="300"/>
        <v/>
      </c>
      <c r="DH1082" s="243" t="str">
        <f t="shared" si="301"/>
        <v/>
      </c>
      <c r="DI1082" s="281" t="str">
        <f t="shared" si="302"/>
        <v/>
      </c>
      <c r="DJ1082" s="184"/>
      <c r="DK1082" s="12" t="str">
        <f t="shared" si="303"/>
        <v/>
      </c>
      <c r="DL1082" s="184"/>
      <c r="DM1082" s="242" t="str">
        <f t="shared" si="304"/>
        <v/>
      </c>
      <c r="DN1082" s="250">
        <f t="shared" si="305"/>
        <v>1</v>
      </c>
      <c r="DO1082" s="250">
        <f t="shared" si="306"/>
        <v>1</v>
      </c>
      <c r="DP1082" s="250">
        <f t="shared" si="307"/>
        <v>1</v>
      </c>
    </row>
    <row r="1083" spans="3:120" ht="20.25" customHeight="1" x14ac:dyDescent="0.2">
      <c r="C1083" s="282"/>
      <c r="G1083" s="183"/>
      <c r="H1083" s="271"/>
      <c r="I1083" s="271"/>
      <c r="J1083" s="271"/>
      <c r="K1083" s="271"/>
      <c r="L1083" s="185"/>
      <c r="M1083" s="186"/>
      <c r="N1083" s="187"/>
      <c r="O1083" s="178"/>
      <c r="P1083" s="178"/>
      <c r="Q1083" s="178"/>
      <c r="R1083" s="178"/>
      <c r="S1083" s="178"/>
      <c r="T1083" s="178"/>
      <c r="U1083" s="178"/>
      <c r="V1083" s="178"/>
      <c r="W1083" s="178"/>
      <c r="X1083" s="178"/>
      <c r="Y1083" s="153"/>
      <c r="Z1083" s="153"/>
      <c r="AA1083" s="178"/>
      <c r="AB1083" s="178"/>
      <c r="AC1083" s="178"/>
      <c r="AD1083" s="178"/>
      <c r="AE1083" s="178"/>
      <c r="AF1083" s="178"/>
      <c r="AG1083" s="178"/>
      <c r="AH1083" s="178"/>
      <c r="AI1083" s="178"/>
      <c r="AJ1083" s="178"/>
      <c r="AK1083" s="153"/>
      <c r="AL1083" s="153"/>
      <c r="AM1083" s="178" t="str">
        <f t="shared" si="308"/>
        <v/>
      </c>
      <c r="AN1083" s="178" t="str">
        <f t="shared" si="309"/>
        <v/>
      </c>
      <c r="AO1083" s="214" t="str">
        <f t="shared" si="310"/>
        <v/>
      </c>
      <c r="AP1083" s="168"/>
      <c r="AQ1083" s="169"/>
      <c r="AR1083" s="167" t="str">
        <f t="shared" si="311"/>
        <v/>
      </c>
      <c r="AS1083" s="167" t="str">
        <f t="shared" si="312"/>
        <v/>
      </c>
      <c r="AT1083" s="167"/>
      <c r="AU1083" s="167"/>
      <c r="AV1083" s="167"/>
      <c r="AW1083" s="167"/>
      <c r="AX1083" s="167"/>
      <c r="AY1083" s="167"/>
      <c r="AZ1083" s="167"/>
      <c r="BA1083" s="167"/>
      <c r="BB1083" s="167"/>
      <c r="BC1083" s="167"/>
      <c r="BD1083" s="167"/>
      <c r="BE1083" s="167"/>
      <c r="BF1083" s="167"/>
      <c r="BG1083" s="167"/>
      <c r="BH1083" s="167"/>
      <c r="BI1083" s="167"/>
      <c r="BJ1083" s="167"/>
      <c r="BK1083" s="167"/>
      <c r="BL1083" s="167"/>
      <c r="BM1083" s="167"/>
      <c r="BN1083" s="167"/>
      <c r="BO1083" s="167"/>
      <c r="BP1083" s="167"/>
      <c r="BQ1083" s="167"/>
      <c r="BR1083" s="167"/>
      <c r="BS1083" s="167"/>
      <c r="BT1083" s="167"/>
      <c r="BU1083" s="167"/>
      <c r="BV1083" s="167"/>
      <c r="BW1083" s="167"/>
      <c r="BX1083" s="170"/>
      <c r="BY1083" s="170"/>
      <c r="BZ1083" s="170"/>
      <c r="CA1083" s="170"/>
      <c r="CB1083" s="170"/>
      <c r="CC1083" s="170"/>
      <c r="CD1083" s="170"/>
      <c r="CE1083" s="170"/>
      <c r="CF1083" s="170"/>
      <c r="CG1083" s="171">
        <f t="shared" si="313"/>
        <v>0</v>
      </c>
      <c r="CH1083" s="166"/>
      <c r="CI1083" s="283"/>
      <c r="CJ1083" s="172"/>
      <c r="CK1083" s="154"/>
      <c r="CL1083" s="154"/>
      <c r="CM1083" s="154"/>
      <c r="CN1083" s="154"/>
      <c r="CO1083" s="154"/>
      <c r="CP1083" s="273"/>
      <c r="CQ1083" s="250"/>
      <c r="CR1083" s="250"/>
      <c r="CS1083" s="250"/>
      <c r="CT1083" s="250"/>
      <c r="CU1083" s="250"/>
      <c r="CV1083" s="250"/>
      <c r="CW1083" s="250"/>
      <c r="CX1083" s="250"/>
      <c r="CY1083" s="250" t="str">
        <f t="shared" si="292"/>
        <v/>
      </c>
      <c r="CZ1083" s="178" t="str">
        <f t="shared" si="293"/>
        <v/>
      </c>
      <c r="DA1083" s="178" t="str">
        <f t="shared" si="294"/>
        <v/>
      </c>
      <c r="DB1083" s="243">
        <f t="shared" si="295"/>
        <v>0</v>
      </c>
      <c r="DC1083" s="12">
        <f t="shared" si="296"/>
        <v>0</v>
      </c>
      <c r="DD1083" s="271" t="str">
        <f t="shared" si="297"/>
        <v/>
      </c>
      <c r="DE1083" s="271" t="str">
        <f t="shared" si="298"/>
        <v/>
      </c>
      <c r="DF1083" s="167" t="str">
        <f t="shared" si="299"/>
        <v/>
      </c>
      <c r="DG1083" s="271" t="str">
        <f t="shared" si="300"/>
        <v/>
      </c>
      <c r="DH1083" s="243" t="str">
        <f t="shared" si="301"/>
        <v/>
      </c>
      <c r="DI1083" s="281" t="str">
        <f t="shared" si="302"/>
        <v/>
      </c>
      <c r="DJ1083" s="184"/>
      <c r="DK1083" s="12" t="str">
        <f t="shared" si="303"/>
        <v/>
      </c>
      <c r="DL1083" s="184"/>
      <c r="DM1083" s="242" t="str">
        <f t="shared" si="304"/>
        <v/>
      </c>
      <c r="DN1083" s="250">
        <f t="shared" si="305"/>
        <v>1</v>
      </c>
      <c r="DO1083" s="250">
        <f t="shared" si="306"/>
        <v>1</v>
      </c>
      <c r="DP1083" s="250">
        <f t="shared" si="307"/>
        <v>1</v>
      </c>
    </row>
    <row r="1084" spans="3:120" ht="20.25" customHeight="1" x14ac:dyDescent="0.2">
      <c r="C1084" s="282"/>
      <c r="G1084" s="183"/>
      <c r="H1084" s="271"/>
      <c r="I1084" s="271"/>
      <c r="J1084" s="271"/>
      <c r="K1084" s="271"/>
      <c r="L1084" s="185"/>
      <c r="M1084" s="186"/>
      <c r="N1084" s="187"/>
      <c r="O1084" s="178"/>
      <c r="P1084" s="178"/>
      <c r="Q1084" s="178"/>
      <c r="R1084" s="178"/>
      <c r="S1084" s="178"/>
      <c r="T1084" s="178"/>
      <c r="U1084" s="178"/>
      <c r="V1084" s="178"/>
      <c r="W1084" s="178"/>
      <c r="X1084" s="178"/>
      <c r="Y1084" s="153"/>
      <c r="Z1084" s="153"/>
      <c r="AA1084" s="178"/>
      <c r="AB1084" s="178"/>
      <c r="AC1084" s="178"/>
      <c r="AD1084" s="178"/>
      <c r="AE1084" s="178"/>
      <c r="AF1084" s="178"/>
      <c r="AG1084" s="178"/>
      <c r="AH1084" s="178"/>
      <c r="AI1084" s="178"/>
      <c r="AJ1084" s="178"/>
      <c r="AK1084" s="153"/>
      <c r="AL1084" s="153"/>
      <c r="AM1084" s="178" t="str">
        <f t="shared" si="308"/>
        <v/>
      </c>
      <c r="AN1084" s="178" t="str">
        <f t="shared" si="309"/>
        <v/>
      </c>
      <c r="AO1084" s="214" t="str">
        <f t="shared" si="310"/>
        <v/>
      </c>
      <c r="AP1084" s="168"/>
      <c r="AQ1084" s="169"/>
      <c r="AR1084" s="167" t="str">
        <f t="shared" si="311"/>
        <v/>
      </c>
      <c r="AS1084" s="167" t="str">
        <f t="shared" si="312"/>
        <v/>
      </c>
      <c r="AT1084" s="167"/>
      <c r="AU1084" s="167"/>
      <c r="AV1084" s="167"/>
      <c r="AW1084" s="167"/>
      <c r="AX1084" s="167"/>
      <c r="AY1084" s="167"/>
      <c r="AZ1084" s="167"/>
      <c r="BA1084" s="167"/>
      <c r="BB1084" s="167"/>
      <c r="BC1084" s="167"/>
      <c r="BD1084" s="167"/>
      <c r="BE1084" s="167"/>
      <c r="BF1084" s="167"/>
      <c r="BG1084" s="167"/>
      <c r="BH1084" s="167"/>
      <c r="BI1084" s="167"/>
      <c r="BJ1084" s="167"/>
      <c r="BK1084" s="167"/>
      <c r="BL1084" s="167"/>
      <c r="BM1084" s="167"/>
      <c r="BN1084" s="167"/>
      <c r="BO1084" s="167"/>
      <c r="BP1084" s="167"/>
      <c r="BQ1084" s="167"/>
      <c r="BR1084" s="167"/>
      <c r="BS1084" s="167"/>
      <c r="BT1084" s="167"/>
      <c r="BU1084" s="167"/>
      <c r="BV1084" s="167"/>
      <c r="BW1084" s="167"/>
      <c r="BX1084" s="170"/>
      <c r="BY1084" s="170"/>
      <c r="BZ1084" s="170"/>
      <c r="CA1084" s="170"/>
      <c r="CB1084" s="170"/>
      <c r="CC1084" s="170"/>
      <c r="CD1084" s="170"/>
      <c r="CE1084" s="170"/>
      <c r="CF1084" s="170"/>
      <c r="CG1084" s="171">
        <f t="shared" si="313"/>
        <v>0</v>
      </c>
      <c r="CH1084" s="166"/>
      <c r="CI1084" s="283"/>
      <c r="CJ1084" s="172"/>
      <c r="CK1084" s="154"/>
      <c r="CL1084" s="154"/>
      <c r="CM1084" s="154"/>
      <c r="CN1084" s="154"/>
      <c r="CO1084" s="154"/>
      <c r="CP1084" s="273"/>
      <c r="CQ1084" s="250"/>
      <c r="CR1084" s="250"/>
      <c r="CS1084" s="250"/>
      <c r="CT1084" s="250"/>
      <c r="CU1084" s="250"/>
      <c r="CV1084" s="250"/>
      <c r="CW1084" s="250"/>
      <c r="CX1084" s="250"/>
      <c r="CY1084" s="250" t="str">
        <f t="shared" si="292"/>
        <v/>
      </c>
      <c r="CZ1084" s="178" t="str">
        <f t="shared" si="293"/>
        <v/>
      </c>
      <c r="DA1084" s="178" t="str">
        <f t="shared" si="294"/>
        <v/>
      </c>
      <c r="DB1084" s="243">
        <f t="shared" si="295"/>
        <v>0</v>
      </c>
      <c r="DC1084" s="12">
        <f t="shared" si="296"/>
        <v>0</v>
      </c>
      <c r="DD1084" s="271" t="str">
        <f t="shared" si="297"/>
        <v/>
      </c>
      <c r="DE1084" s="271" t="str">
        <f t="shared" si="298"/>
        <v/>
      </c>
      <c r="DF1084" s="167" t="str">
        <f t="shared" si="299"/>
        <v/>
      </c>
      <c r="DG1084" s="271" t="str">
        <f t="shared" si="300"/>
        <v/>
      </c>
      <c r="DH1084" s="243" t="str">
        <f t="shared" si="301"/>
        <v/>
      </c>
      <c r="DI1084" s="281" t="str">
        <f t="shared" si="302"/>
        <v/>
      </c>
      <c r="DJ1084" s="184"/>
      <c r="DK1084" s="12" t="str">
        <f t="shared" si="303"/>
        <v/>
      </c>
      <c r="DL1084" s="184"/>
      <c r="DM1084" s="242" t="str">
        <f t="shared" si="304"/>
        <v/>
      </c>
      <c r="DN1084" s="250">
        <f t="shared" si="305"/>
        <v>1</v>
      </c>
      <c r="DO1084" s="250">
        <f t="shared" si="306"/>
        <v>1</v>
      </c>
      <c r="DP1084" s="250">
        <f t="shared" si="307"/>
        <v>1</v>
      </c>
    </row>
    <row r="1085" spans="3:120" ht="20.25" customHeight="1" x14ac:dyDescent="0.2">
      <c r="C1085" s="282"/>
      <c r="G1085" s="183"/>
      <c r="H1085" s="271"/>
      <c r="I1085" s="271"/>
      <c r="J1085" s="271"/>
      <c r="K1085" s="271"/>
      <c r="L1085" s="185"/>
      <c r="M1085" s="186"/>
      <c r="N1085" s="187"/>
      <c r="O1085" s="178"/>
      <c r="P1085" s="178"/>
      <c r="Q1085" s="178"/>
      <c r="R1085" s="178"/>
      <c r="S1085" s="178"/>
      <c r="T1085" s="178"/>
      <c r="U1085" s="178"/>
      <c r="V1085" s="178"/>
      <c r="W1085" s="178"/>
      <c r="X1085" s="178"/>
      <c r="Y1085" s="153"/>
      <c r="Z1085" s="153"/>
      <c r="AA1085" s="178"/>
      <c r="AB1085" s="178"/>
      <c r="AC1085" s="178"/>
      <c r="AD1085" s="178"/>
      <c r="AE1085" s="178"/>
      <c r="AF1085" s="178"/>
      <c r="AG1085" s="178"/>
      <c r="AH1085" s="178"/>
      <c r="AI1085" s="178"/>
      <c r="AJ1085" s="178"/>
      <c r="AK1085" s="153"/>
      <c r="AL1085" s="153"/>
      <c r="AM1085" s="178" t="str">
        <f t="shared" si="308"/>
        <v/>
      </c>
      <c r="AN1085" s="178" t="str">
        <f t="shared" si="309"/>
        <v/>
      </c>
      <c r="AO1085" s="214" t="str">
        <f t="shared" si="310"/>
        <v/>
      </c>
      <c r="AP1085" s="168"/>
      <c r="AQ1085" s="169"/>
      <c r="AR1085" s="167" t="str">
        <f t="shared" si="311"/>
        <v/>
      </c>
      <c r="AS1085" s="167" t="str">
        <f t="shared" si="312"/>
        <v/>
      </c>
      <c r="AT1085" s="167"/>
      <c r="AU1085" s="167"/>
      <c r="AV1085" s="167"/>
      <c r="AW1085" s="167"/>
      <c r="AX1085" s="167"/>
      <c r="AY1085" s="167"/>
      <c r="AZ1085" s="167"/>
      <c r="BA1085" s="167"/>
      <c r="BB1085" s="167"/>
      <c r="BC1085" s="167"/>
      <c r="BD1085" s="167"/>
      <c r="BE1085" s="167"/>
      <c r="BF1085" s="167"/>
      <c r="BG1085" s="167"/>
      <c r="BH1085" s="167"/>
      <c r="BI1085" s="167"/>
      <c r="BJ1085" s="167"/>
      <c r="BK1085" s="167"/>
      <c r="BL1085" s="167"/>
      <c r="BM1085" s="167"/>
      <c r="BN1085" s="167"/>
      <c r="BO1085" s="167"/>
      <c r="BP1085" s="167"/>
      <c r="BQ1085" s="167"/>
      <c r="BR1085" s="167"/>
      <c r="BS1085" s="167"/>
      <c r="BT1085" s="167"/>
      <c r="BU1085" s="167"/>
      <c r="BV1085" s="167"/>
      <c r="BW1085" s="167"/>
      <c r="BX1085" s="170"/>
      <c r="BY1085" s="170"/>
      <c r="BZ1085" s="170"/>
      <c r="CA1085" s="170"/>
      <c r="CB1085" s="170"/>
      <c r="CC1085" s="170"/>
      <c r="CD1085" s="170"/>
      <c r="CE1085" s="170"/>
      <c r="CF1085" s="170"/>
      <c r="CG1085" s="171">
        <f t="shared" si="313"/>
        <v>0</v>
      </c>
      <c r="CH1085" s="166"/>
      <c r="CI1085" s="283"/>
      <c r="CJ1085" s="172"/>
      <c r="CK1085" s="154"/>
      <c r="CL1085" s="154"/>
      <c r="CM1085" s="154"/>
      <c r="CN1085" s="154"/>
      <c r="CO1085" s="154"/>
      <c r="CP1085" s="273"/>
      <c r="CQ1085" s="250"/>
      <c r="CR1085" s="250"/>
      <c r="CS1085" s="250"/>
      <c r="CT1085" s="250"/>
      <c r="CU1085" s="250"/>
      <c r="CV1085" s="250"/>
      <c r="CW1085" s="250"/>
      <c r="CX1085" s="250"/>
      <c r="CY1085" s="250" t="str">
        <f t="shared" si="292"/>
        <v/>
      </c>
      <c r="CZ1085" s="178" t="str">
        <f t="shared" si="293"/>
        <v/>
      </c>
      <c r="DA1085" s="178" t="str">
        <f t="shared" si="294"/>
        <v/>
      </c>
      <c r="DB1085" s="243">
        <f t="shared" si="295"/>
        <v>0</v>
      </c>
      <c r="DC1085" s="12">
        <f t="shared" si="296"/>
        <v>0</v>
      </c>
      <c r="DD1085" s="271" t="str">
        <f t="shared" si="297"/>
        <v/>
      </c>
      <c r="DE1085" s="271" t="str">
        <f t="shared" si="298"/>
        <v/>
      </c>
      <c r="DF1085" s="167" t="str">
        <f t="shared" si="299"/>
        <v/>
      </c>
      <c r="DG1085" s="271" t="str">
        <f t="shared" si="300"/>
        <v/>
      </c>
      <c r="DH1085" s="243" t="str">
        <f t="shared" si="301"/>
        <v/>
      </c>
      <c r="DI1085" s="281" t="str">
        <f t="shared" si="302"/>
        <v/>
      </c>
      <c r="DJ1085" s="184"/>
      <c r="DK1085" s="12" t="str">
        <f t="shared" si="303"/>
        <v/>
      </c>
      <c r="DL1085" s="184"/>
      <c r="DM1085" s="242" t="str">
        <f t="shared" si="304"/>
        <v/>
      </c>
      <c r="DN1085" s="250">
        <f t="shared" si="305"/>
        <v>1</v>
      </c>
      <c r="DO1085" s="250">
        <f t="shared" si="306"/>
        <v>1</v>
      </c>
      <c r="DP1085" s="250">
        <f t="shared" si="307"/>
        <v>1</v>
      </c>
    </row>
    <row r="1086" spans="3:120" ht="20.25" customHeight="1" x14ac:dyDescent="0.2">
      <c r="C1086" s="282"/>
      <c r="G1086" s="183"/>
      <c r="H1086" s="271"/>
      <c r="I1086" s="271"/>
      <c r="J1086" s="271"/>
      <c r="K1086" s="271"/>
      <c r="L1086" s="185"/>
      <c r="M1086" s="186"/>
      <c r="N1086" s="187"/>
      <c r="O1086" s="178"/>
      <c r="P1086" s="178"/>
      <c r="Q1086" s="178"/>
      <c r="R1086" s="178"/>
      <c r="S1086" s="178"/>
      <c r="T1086" s="178"/>
      <c r="U1086" s="178"/>
      <c r="V1086" s="178"/>
      <c r="W1086" s="178"/>
      <c r="X1086" s="178"/>
      <c r="Y1086" s="153"/>
      <c r="Z1086" s="153"/>
      <c r="AA1086" s="178"/>
      <c r="AB1086" s="178"/>
      <c r="AC1086" s="178"/>
      <c r="AD1086" s="178"/>
      <c r="AE1086" s="178"/>
      <c r="AF1086" s="178"/>
      <c r="AG1086" s="178"/>
      <c r="AH1086" s="178"/>
      <c r="AI1086" s="178"/>
      <c r="AJ1086" s="178"/>
      <c r="AK1086" s="153"/>
      <c r="AL1086" s="153"/>
      <c r="AM1086" s="178" t="str">
        <f t="shared" si="308"/>
        <v/>
      </c>
      <c r="AN1086" s="178" t="str">
        <f t="shared" si="309"/>
        <v/>
      </c>
      <c r="AO1086" s="214" t="str">
        <f t="shared" si="310"/>
        <v/>
      </c>
      <c r="AP1086" s="168"/>
      <c r="AQ1086" s="169"/>
      <c r="AR1086" s="167" t="str">
        <f t="shared" si="311"/>
        <v/>
      </c>
      <c r="AS1086" s="167" t="str">
        <f t="shared" si="312"/>
        <v/>
      </c>
      <c r="AT1086" s="167"/>
      <c r="AU1086" s="167"/>
      <c r="AV1086" s="167"/>
      <c r="AW1086" s="167"/>
      <c r="AX1086" s="167"/>
      <c r="AY1086" s="167"/>
      <c r="AZ1086" s="167"/>
      <c r="BA1086" s="167"/>
      <c r="BB1086" s="167"/>
      <c r="BC1086" s="167"/>
      <c r="BD1086" s="167"/>
      <c r="BE1086" s="167"/>
      <c r="BF1086" s="167"/>
      <c r="BG1086" s="167"/>
      <c r="BH1086" s="167"/>
      <c r="BI1086" s="167"/>
      <c r="BJ1086" s="167"/>
      <c r="BK1086" s="167"/>
      <c r="BL1086" s="167"/>
      <c r="BM1086" s="167"/>
      <c r="BN1086" s="167"/>
      <c r="BO1086" s="167"/>
      <c r="BP1086" s="167"/>
      <c r="BQ1086" s="167"/>
      <c r="BR1086" s="167"/>
      <c r="BS1086" s="167"/>
      <c r="BT1086" s="167"/>
      <c r="BU1086" s="167"/>
      <c r="BV1086" s="167"/>
      <c r="BW1086" s="167"/>
      <c r="BX1086" s="170"/>
      <c r="BY1086" s="170"/>
      <c r="BZ1086" s="170"/>
      <c r="CA1086" s="170"/>
      <c r="CB1086" s="170"/>
      <c r="CC1086" s="170"/>
      <c r="CD1086" s="170"/>
      <c r="CE1086" s="170"/>
      <c r="CF1086" s="170"/>
      <c r="CG1086" s="171">
        <f t="shared" si="313"/>
        <v>0</v>
      </c>
      <c r="CH1086" s="166"/>
      <c r="CI1086" s="283"/>
      <c r="CJ1086" s="172"/>
      <c r="CK1086" s="154"/>
      <c r="CL1086" s="154"/>
      <c r="CM1086" s="154"/>
      <c r="CN1086" s="154"/>
      <c r="CO1086" s="154"/>
      <c r="CP1086" s="273"/>
      <c r="CQ1086" s="250"/>
      <c r="CR1086" s="250"/>
      <c r="CS1086" s="250"/>
      <c r="CT1086" s="250"/>
      <c r="CU1086" s="250"/>
      <c r="CV1086" s="250"/>
      <c r="CW1086" s="250"/>
      <c r="CX1086" s="250"/>
      <c r="CY1086" s="250" t="str">
        <f t="shared" si="292"/>
        <v/>
      </c>
      <c r="CZ1086" s="178" t="str">
        <f t="shared" si="293"/>
        <v/>
      </c>
      <c r="DA1086" s="178" t="str">
        <f t="shared" si="294"/>
        <v/>
      </c>
      <c r="DB1086" s="243">
        <f t="shared" si="295"/>
        <v>0</v>
      </c>
      <c r="DC1086" s="12">
        <f t="shared" si="296"/>
        <v>0</v>
      </c>
      <c r="DD1086" s="271" t="str">
        <f t="shared" si="297"/>
        <v/>
      </c>
      <c r="DE1086" s="271" t="str">
        <f t="shared" si="298"/>
        <v/>
      </c>
      <c r="DF1086" s="167" t="str">
        <f t="shared" si="299"/>
        <v/>
      </c>
      <c r="DG1086" s="271" t="str">
        <f t="shared" si="300"/>
        <v/>
      </c>
      <c r="DH1086" s="243" t="str">
        <f t="shared" si="301"/>
        <v/>
      </c>
      <c r="DI1086" s="281" t="str">
        <f t="shared" si="302"/>
        <v/>
      </c>
      <c r="DJ1086" s="184"/>
      <c r="DK1086" s="12" t="str">
        <f t="shared" si="303"/>
        <v/>
      </c>
      <c r="DL1086" s="184"/>
      <c r="DM1086" s="242" t="str">
        <f t="shared" si="304"/>
        <v/>
      </c>
      <c r="DN1086" s="250">
        <f t="shared" si="305"/>
        <v>1</v>
      </c>
      <c r="DO1086" s="250">
        <f t="shared" si="306"/>
        <v>1</v>
      </c>
      <c r="DP1086" s="250">
        <f t="shared" si="307"/>
        <v>1</v>
      </c>
    </row>
    <row r="1087" spans="3:120" ht="20.25" customHeight="1" x14ac:dyDescent="0.2">
      <c r="C1087" s="282"/>
      <c r="G1087" s="183"/>
      <c r="H1087" s="271"/>
      <c r="I1087" s="271"/>
      <c r="J1087" s="271"/>
      <c r="K1087" s="271"/>
      <c r="L1087" s="185"/>
      <c r="M1087" s="186"/>
      <c r="N1087" s="187"/>
      <c r="O1087" s="178"/>
      <c r="P1087" s="178"/>
      <c r="Q1087" s="178"/>
      <c r="R1087" s="178"/>
      <c r="S1087" s="178"/>
      <c r="T1087" s="178"/>
      <c r="U1087" s="178"/>
      <c r="V1087" s="178"/>
      <c r="W1087" s="178"/>
      <c r="X1087" s="178"/>
      <c r="Y1087" s="153"/>
      <c r="Z1087" s="153"/>
      <c r="AA1087" s="178"/>
      <c r="AB1087" s="178"/>
      <c r="AC1087" s="178"/>
      <c r="AD1087" s="178"/>
      <c r="AE1087" s="178"/>
      <c r="AF1087" s="178"/>
      <c r="AG1087" s="178"/>
      <c r="AH1087" s="178"/>
      <c r="AI1087" s="178"/>
      <c r="AJ1087" s="178"/>
      <c r="AK1087" s="153"/>
      <c r="AL1087" s="153"/>
      <c r="AM1087" s="178" t="str">
        <f t="shared" si="308"/>
        <v/>
      </c>
      <c r="AN1087" s="178" t="str">
        <f t="shared" si="309"/>
        <v/>
      </c>
      <c r="AO1087" s="214" t="str">
        <f t="shared" si="310"/>
        <v/>
      </c>
      <c r="AP1087" s="168"/>
      <c r="AQ1087" s="169"/>
      <c r="AR1087" s="167" t="str">
        <f t="shared" si="311"/>
        <v/>
      </c>
      <c r="AS1087" s="167" t="str">
        <f t="shared" si="312"/>
        <v/>
      </c>
      <c r="AT1087" s="167"/>
      <c r="AU1087" s="167"/>
      <c r="AV1087" s="167"/>
      <c r="AW1087" s="167"/>
      <c r="AX1087" s="167"/>
      <c r="AY1087" s="167"/>
      <c r="AZ1087" s="167"/>
      <c r="BA1087" s="167"/>
      <c r="BB1087" s="167"/>
      <c r="BC1087" s="167"/>
      <c r="BD1087" s="167"/>
      <c r="BE1087" s="167"/>
      <c r="BF1087" s="167"/>
      <c r="BG1087" s="167"/>
      <c r="BH1087" s="167"/>
      <c r="BI1087" s="167"/>
      <c r="BJ1087" s="167"/>
      <c r="BK1087" s="167"/>
      <c r="BL1087" s="167"/>
      <c r="BM1087" s="167"/>
      <c r="BN1087" s="167"/>
      <c r="BO1087" s="167"/>
      <c r="BP1087" s="167"/>
      <c r="BQ1087" s="167"/>
      <c r="BR1087" s="167"/>
      <c r="BS1087" s="167"/>
      <c r="BT1087" s="167"/>
      <c r="BU1087" s="167"/>
      <c r="BV1087" s="167"/>
      <c r="BW1087" s="167"/>
      <c r="BX1087" s="170"/>
      <c r="BY1087" s="170"/>
      <c r="BZ1087" s="170"/>
      <c r="CA1087" s="170"/>
      <c r="CB1087" s="170"/>
      <c r="CC1087" s="170"/>
      <c r="CD1087" s="170"/>
      <c r="CE1087" s="170"/>
      <c r="CF1087" s="170"/>
      <c r="CG1087" s="171">
        <f t="shared" si="313"/>
        <v>0</v>
      </c>
      <c r="CH1087" s="166"/>
      <c r="CI1087" s="283"/>
      <c r="CJ1087" s="172"/>
      <c r="CK1087" s="154"/>
      <c r="CL1087" s="154"/>
      <c r="CM1087" s="154"/>
      <c r="CN1087" s="154"/>
      <c r="CO1087" s="154"/>
      <c r="CP1087" s="273"/>
      <c r="CQ1087" s="250"/>
      <c r="CR1087" s="250"/>
      <c r="CS1087" s="250"/>
      <c r="CT1087" s="250"/>
      <c r="CU1087" s="250"/>
      <c r="CV1087" s="250"/>
      <c r="CW1087" s="250"/>
      <c r="CX1087" s="250"/>
      <c r="CY1087" s="250" t="str">
        <f t="shared" si="292"/>
        <v/>
      </c>
      <c r="CZ1087" s="178" t="str">
        <f t="shared" si="293"/>
        <v/>
      </c>
      <c r="DA1087" s="178" t="str">
        <f t="shared" si="294"/>
        <v/>
      </c>
      <c r="DB1087" s="243">
        <f t="shared" si="295"/>
        <v>0</v>
      </c>
      <c r="DC1087" s="12">
        <f t="shared" si="296"/>
        <v>0</v>
      </c>
      <c r="DD1087" s="271" t="str">
        <f t="shared" si="297"/>
        <v/>
      </c>
      <c r="DE1087" s="271" t="str">
        <f t="shared" si="298"/>
        <v/>
      </c>
      <c r="DF1087" s="167" t="str">
        <f t="shared" si="299"/>
        <v/>
      </c>
      <c r="DG1087" s="271" t="str">
        <f t="shared" si="300"/>
        <v/>
      </c>
      <c r="DH1087" s="243" t="str">
        <f t="shared" si="301"/>
        <v/>
      </c>
      <c r="DI1087" s="281" t="str">
        <f t="shared" si="302"/>
        <v/>
      </c>
      <c r="DJ1087" s="184"/>
      <c r="DK1087" s="12" t="str">
        <f t="shared" si="303"/>
        <v/>
      </c>
      <c r="DL1087" s="184"/>
      <c r="DM1087" s="242" t="str">
        <f t="shared" si="304"/>
        <v/>
      </c>
      <c r="DN1087" s="250">
        <f t="shared" si="305"/>
        <v>1</v>
      </c>
      <c r="DO1087" s="250">
        <f t="shared" si="306"/>
        <v>1</v>
      </c>
      <c r="DP1087" s="250">
        <f t="shared" si="307"/>
        <v>1</v>
      </c>
    </row>
    <row r="1088" spans="3:120" ht="20.25" customHeight="1" x14ac:dyDescent="0.2">
      <c r="C1088" s="282"/>
      <c r="G1088" s="183"/>
      <c r="H1088" s="271"/>
      <c r="I1088" s="271"/>
      <c r="J1088" s="271"/>
      <c r="K1088" s="271"/>
      <c r="L1088" s="185"/>
      <c r="M1088" s="186"/>
      <c r="N1088" s="187"/>
      <c r="O1088" s="178"/>
      <c r="P1088" s="178"/>
      <c r="Q1088" s="178"/>
      <c r="R1088" s="178"/>
      <c r="S1088" s="178"/>
      <c r="T1088" s="178"/>
      <c r="U1088" s="178"/>
      <c r="V1088" s="178"/>
      <c r="W1088" s="178"/>
      <c r="X1088" s="178"/>
      <c r="Y1088" s="153"/>
      <c r="Z1088" s="153"/>
      <c r="AA1088" s="178"/>
      <c r="AB1088" s="178"/>
      <c r="AC1088" s="178"/>
      <c r="AD1088" s="178"/>
      <c r="AE1088" s="178"/>
      <c r="AF1088" s="178"/>
      <c r="AG1088" s="178"/>
      <c r="AH1088" s="178"/>
      <c r="AI1088" s="178"/>
      <c r="AJ1088" s="178"/>
      <c r="AK1088" s="153"/>
      <c r="AL1088" s="153"/>
      <c r="AM1088" s="178" t="str">
        <f t="shared" si="308"/>
        <v/>
      </c>
      <c r="AN1088" s="178" t="str">
        <f t="shared" si="309"/>
        <v/>
      </c>
      <c r="AO1088" s="214" t="str">
        <f t="shared" si="310"/>
        <v/>
      </c>
      <c r="AP1088" s="168"/>
      <c r="AQ1088" s="169"/>
      <c r="AR1088" s="167" t="str">
        <f t="shared" si="311"/>
        <v/>
      </c>
      <c r="AS1088" s="167" t="str">
        <f t="shared" si="312"/>
        <v/>
      </c>
      <c r="AT1088" s="167"/>
      <c r="AU1088" s="167"/>
      <c r="AV1088" s="167"/>
      <c r="AW1088" s="167"/>
      <c r="AX1088" s="167"/>
      <c r="AY1088" s="167"/>
      <c r="AZ1088" s="167"/>
      <c r="BA1088" s="167"/>
      <c r="BB1088" s="167"/>
      <c r="BC1088" s="167"/>
      <c r="BD1088" s="167"/>
      <c r="BE1088" s="167"/>
      <c r="BF1088" s="167"/>
      <c r="BG1088" s="167"/>
      <c r="BH1088" s="167"/>
      <c r="BI1088" s="167"/>
      <c r="BJ1088" s="167"/>
      <c r="BK1088" s="167"/>
      <c r="BL1088" s="167"/>
      <c r="BM1088" s="167"/>
      <c r="BN1088" s="167"/>
      <c r="BO1088" s="167"/>
      <c r="BP1088" s="167"/>
      <c r="BQ1088" s="167"/>
      <c r="BR1088" s="167"/>
      <c r="BS1088" s="167"/>
      <c r="BT1088" s="167"/>
      <c r="BU1088" s="167"/>
      <c r="BV1088" s="167"/>
      <c r="BW1088" s="167"/>
      <c r="BX1088" s="170"/>
      <c r="BY1088" s="170"/>
      <c r="BZ1088" s="170"/>
      <c r="CA1088" s="170"/>
      <c r="CB1088" s="170"/>
      <c r="CC1088" s="170"/>
      <c r="CD1088" s="170"/>
      <c r="CE1088" s="170"/>
      <c r="CF1088" s="170"/>
      <c r="CG1088" s="171">
        <f t="shared" si="313"/>
        <v>0</v>
      </c>
      <c r="CH1088" s="166"/>
      <c r="CI1088" s="283"/>
      <c r="CJ1088" s="172"/>
      <c r="CK1088" s="154"/>
      <c r="CL1088" s="154"/>
      <c r="CM1088" s="154"/>
      <c r="CN1088" s="154"/>
      <c r="CO1088" s="154"/>
      <c r="CP1088" s="273"/>
      <c r="CQ1088" s="250"/>
      <c r="CR1088" s="250"/>
      <c r="CS1088" s="250"/>
      <c r="CT1088" s="250"/>
      <c r="CU1088" s="250"/>
      <c r="CV1088" s="250"/>
      <c r="CW1088" s="250"/>
      <c r="CX1088" s="250"/>
      <c r="CY1088" s="250" t="str">
        <f t="shared" si="292"/>
        <v/>
      </c>
      <c r="CZ1088" s="178" t="str">
        <f t="shared" si="293"/>
        <v/>
      </c>
      <c r="DA1088" s="178" t="str">
        <f t="shared" si="294"/>
        <v/>
      </c>
      <c r="DB1088" s="243">
        <f t="shared" si="295"/>
        <v>0</v>
      </c>
      <c r="DC1088" s="12">
        <f t="shared" si="296"/>
        <v>0</v>
      </c>
      <c r="DD1088" s="271" t="str">
        <f t="shared" si="297"/>
        <v/>
      </c>
      <c r="DE1088" s="271" t="str">
        <f t="shared" si="298"/>
        <v/>
      </c>
      <c r="DF1088" s="167" t="str">
        <f t="shared" si="299"/>
        <v/>
      </c>
      <c r="DG1088" s="271" t="str">
        <f t="shared" si="300"/>
        <v/>
      </c>
      <c r="DH1088" s="243" t="str">
        <f t="shared" si="301"/>
        <v/>
      </c>
      <c r="DI1088" s="281" t="str">
        <f t="shared" si="302"/>
        <v/>
      </c>
      <c r="DJ1088" s="184"/>
      <c r="DK1088" s="12" t="str">
        <f t="shared" si="303"/>
        <v/>
      </c>
      <c r="DL1088" s="184"/>
      <c r="DM1088" s="242" t="str">
        <f t="shared" si="304"/>
        <v/>
      </c>
      <c r="DN1088" s="250">
        <f t="shared" si="305"/>
        <v>1</v>
      </c>
      <c r="DO1088" s="250">
        <f t="shared" si="306"/>
        <v>1</v>
      </c>
      <c r="DP1088" s="250">
        <f t="shared" si="307"/>
        <v>1</v>
      </c>
    </row>
    <row r="1089" spans="3:120" ht="20.25" customHeight="1" x14ac:dyDescent="0.2">
      <c r="C1089" s="282"/>
      <c r="G1089" s="183"/>
      <c r="H1089" s="271"/>
      <c r="I1089" s="271"/>
      <c r="J1089" s="271"/>
      <c r="K1089" s="271"/>
      <c r="L1089" s="185"/>
      <c r="M1089" s="186"/>
      <c r="N1089" s="187"/>
      <c r="O1089" s="178"/>
      <c r="P1089" s="178"/>
      <c r="Q1089" s="178"/>
      <c r="R1089" s="178"/>
      <c r="S1089" s="178"/>
      <c r="T1089" s="178"/>
      <c r="U1089" s="178"/>
      <c r="V1089" s="178"/>
      <c r="W1089" s="178"/>
      <c r="X1089" s="178"/>
      <c r="Y1089" s="153"/>
      <c r="Z1089" s="153"/>
      <c r="AA1089" s="178"/>
      <c r="AB1089" s="178"/>
      <c r="AC1089" s="178"/>
      <c r="AD1089" s="178"/>
      <c r="AE1089" s="178"/>
      <c r="AF1089" s="178"/>
      <c r="AG1089" s="178"/>
      <c r="AH1089" s="178"/>
      <c r="AI1089" s="178"/>
      <c r="AJ1089" s="178"/>
      <c r="AK1089" s="153"/>
      <c r="AL1089" s="153"/>
      <c r="AM1089" s="178" t="str">
        <f t="shared" si="308"/>
        <v/>
      </c>
      <c r="AN1089" s="178" t="str">
        <f t="shared" si="309"/>
        <v/>
      </c>
      <c r="AO1089" s="214" t="str">
        <f t="shared" si="310"/>
        <v/>
      </c>
      <c r="AP1089" s="168"/>
      <c r="AQ1089" s="169"/>
      <c r="AR1089" s="167" t="str">
        <f t="shared" si="311"/>
        <v/>
      </c>
      <c r="AS1089" s="167" t="str">
        <f t="shared" si="312"/>
        <v/>
      </c>
      <c r="AT1089" s="167"/>
      <c r="AU1089" s="167"/>
      <c r="AV1089" s="167"/>
      <c r="AW1089" s="167"/>
      <c r="AX1089" s="167"/>
      <c r="AY1089" s="167"/>
      <c r="AZ1089" s="167"/>
      <c r="BA1089" s="167"/>
      <c r="BB1089" s="167"/>
      <c r="BC1089" s="167"/>
      <c r="BD1089" s="167"/>
      <c r="BE1089" s="167"/>
      <c r="BF1089" s="167"/>
      <c r="BG1089" s="167"/>
      <c r="BH1089" s="167"/>
      <c r="BI1089" s="167"/>
      <c r="BJ1089" s="167"/>
      <c r="BK1089" s="167"/>
      <c r="BL1089" s="167"/>
      <c r="BM1089" s="167"/>
      <c r="BN1089" s="167"/>
      <c r="BO1089" s="167"/>
      <c r="BP1089" s="167"/>
      <c r="BQ1089" s="167"/>
      <c r="BR1089" s="167"/>
      <c r="BS1089" s="167"/>
      <c r="BT1089" s="167"/>
      <c r="BU1089" s="167"/>
      <c r="BV1089" s="167"/>
      <c r="BW1089" s="167"/>
      <c r="BX1089" s="170"/>
      <c r="BY1089" s="170"/>
      <c r="BZ1089" s="170"/>
      <c r="CA1089" s="170"/>
      <c r="CB1089" s="170"/>
      <c r="CC1089" s="170"/>
      <c r="CD1089" s="170"/>
      <c r="CE1089" s="170"/>
      <c r="CF1089" s="170"/>
      <c r="CG1089" s="171">
        <f t="shared" si="313"/>
        <v>0</v>
      </c>
      <c r="CH1089" s="166"/>
      <c r="CI1089" s="283"/>
      <c r="CJ1089" s="172"/>
      <c r="CK1089" s="154"/>
      <c r="CL1089" s="154"/>
      <c r="CM1089" s="154"/>
      <c r="CN1089" s="154"/>
      <c r="CO1089" s="154"/>
      <c r="CP1089" s="273"/>
      <c r="CQ1089" s="250"/>
      <c r="CR1089" s="250"/>
      <c r="CS1089" s="250"/>
      <c r="CT1089" s="250"/>
      <c r="CU1089" s="250"/>
      <c r="CV1089" s="250"/>
      <c r="CW1089" s="250"/>
      <c r="CX1089" s="250"/>
      <c r="CY1089" s="250" t="str">
        <f t="shared" si="292"/>
        <v/>
      </c>
      <c r="CZ1089" s="178" t="str">
        <f t="shared" si="293"/>
        <v/>
      </c>
      <c r="DA1089" s="178" t="str">
        <f t="shared" si="294"/>
        <v/>
      </c>
      <c r="DB1089" s="243">
        <f t="shared" si="295"/>
        <v>0</v>
      </c>
      <c r="DC1089" s="12">
        <f t="shared" si="296"/>
        <v>0</v>
      </c>
      <c r="DD1089" s="271" t="str">
        <f t="shared" si="297"/>
        <v/>
      </c>
      <c r="DE1089" s="271" t="str">
        <f t="shared" si="298"/>
        <v/>
      </c>
      <c r="DF1089" s="167" t="str">
        <f t="shared" si="299"/>
        <v/>
      </c>
      <c r="DG1089" s="271" t="str">
        <f t="shared" si="300"/>
        <v/>
      </c>
      <c r="DH1089" s="243" t="str">
        <f t="shared" si="301"/>
        <v/>
      </c>
      <c r="DI1089" s="281" t="str">
        <f t="shared" si="302"/>
        <v/>
      </c>
      <c r="DJ1089" s="184"/>
      <c r="DK1089" s="12" t="str">
        <f t="shared" si="303"/>
        <v/>
      </c>
      <c r="DL1089" s="184"/>
      <c r="DM1089" s="242" t="str">
        <f t="shared" si="304"/>
        <v/>
      </c>
      <c r="DN1089" s="250">
        <f t="shared" si="305"/>
        <v>1</v>
      </c>
      <c r="DO1089" s="250">
        <f t="shared" si="306"/>
        <v>1</v>
      </c>
      <c r="DP1089" s="250">
        <f t="shared" si="307"/>
        <v>1</v>
      </c>
    </row>
    <row r="1090" spans="3:120" ht="20.25" customHeight="1" x14ac:dyDescent="0.2">
      <c r="C1090" s="282"/>
      <c r="G1090" s="183"/>
      <c r="H1090" s="271"/>
      <c r="I1090" s="271"/>
      <c r="J1090" s="271"/>
      <c r="K1090" s="271"/>
      <c r="L1090" s="185"/>
      <c r="M1090" s="186"/>
      <c r="N1090" s="187"/>
      <c r="O1090" s="178"/>
      <c r="P1090" s="178"/>
      <c r="Q1090" s="178"/>
      <c r="R1090" s="178"/>
      <c r="S1090" s="178"/>
      <c r="T1090" s="178"/>
      <c r="U1090" s="178"/>
      <c r="V1090" s="178"/>
      <c r="W1090" s="178"/>
      <c r="X1090" s="178"/>
      <c r="Y1090" s="153"/>
      <c r="Z1090" s="153"/>
      <c r="AA1090" s="178"/>
      <c r="AB1090" s="178"/>
      <c r="AC1090" s="178"/>
      <c r="AD1090" s="178"/>
      <c r="AE1090" s="178"/>
      <c r="AF1090" s="178"/>
      <c r="AG1090" s="178"/>
      <c r="AH1090" s="178"/>
      <c r="AI1090" s="178"/>
      <c r="AJ1090" s="178"/>
      <c r="AK1090" s="153"/>
      <c r="AL1090" s="153"/>
      <c r="AM1090" s="178" t="str">
        <f t="shared" si="308"/>
        <v/>
      </c>
      <c r="AN1090" s="178" t="str">
        <f t="shared" si="309"/>
        <v/>
      </c>
      <c r="AO1090" s="214" t="str">
        <f t="shared" si="310"/>
        <v/>
      </c>
      <c r="AP1090" s="168"/>
      <c r="AQ1090" s="169"/>
      <c r="AR1090" s="167" t="str">
        <f t="shared" si="311"/>
        <v/>
      </c>
      <c r="AS1090" s="167" t="str">
        <f t="shared" si="312"/>
        <v/>
      </c>
      <c r="AT1090" s="167"/>
      <c r="AU1090" s="167"/>
      <c r="AV1090" s="167"/>
      <c r="AW1090" s="167"/>
      <c r="AX1090" s="167"/>
      <c r="AY1090" s="167"/>
      <c r="AZ1090" s="167"/>
      <c r="BA1090" s="167"/>
      <c r="BB1090" s="167"/>
      <c r="BC1090" s="167"/>
      <c r="BD1090" s="167"/>
      <c r="BE1090" s="167"/>
      <c r="BF1090" s="167"/>
      <c r="BG1090" s="167"/>
      <c r="BH1090" s="167"/>
      <c r="BI1090" s="167"/>
      <c r="BJ1090" s="167"/>
      <c r="BK1090" s="167"/>
      <c r="BL1090" s="167"/>
      <c r="BM1090" s="167"/>
      <c r="BN1090" s="167"/>
      <c r="BO1090" s="167"/>
      <c r="BP1090" s="167"/>
      <c r="BQ1090" s="167"/>
      <c r="BR1090" s="167"/>
      <c r="BS1090" s="167"/>
      <c r="BT1090" s="167"/>
      <c r="BU1090" s="167"/>
      <c r="BV1090" s="167"/>
      <c r="BW1090" s="167"/>
      <c r="BX1090" s="170"/>
      <c r="BY1090" s="170"/>
      <c r="BZ1090" s="170"/>
      <c r="CA1090" s="170"/>
      <c r="CB1090" s="170"/>
      <c r="CC1090" s="170"/>
      <c r="CD1090" s="170"/>
      <c r="CE1090" s="170"/>
      <c r="CF1090" s="170"/>
      <c r="CG1090" s="171">
        <f t="shared" si="313"/>
        <v>0</v>
      </c>
      <c r="CH1090" s="166"/>
      <c r="CI1090" s="283"/>
      <c r="CJ1090" s="172"/>
      <c r="CK1090" s="154"/>
      <c r="CL1090" s="154"/>
      <c r="CM1090" s="154"/>
      <c r="CN1090" s="154"/>
      <c r="CO1090" s="154"/>
      <c r="CP1090" s="273"/>
      <c r="CQ1090" s="250"/>
      <c r="CR1090" s="250"/>
      <c r="CS1090" s="250"/>
      <c r="CT1090" s="250"/>
      <c r="CU1090" s="250"/>
      <c r="CV1090" s="250"/>
      <c r="CW1090" s="250"/>
      <c r="CX1090" s="250"/>
      <c r="CY1090" s="250" t="str">
        <f t="shared" si="292"/>
        <v/>
      </c>
      <c r="CZ1090" s="178" t="str">
        <f t="shared" si="293"/>
        <v/>
      </c>
      <c r="DA1090" s="178" t="str">
        <f t="shared" si="294"/>
        <v/>
      </c>
      <c r="DB1090" s="243">
        <f t="shared" si="295"/>
        <v>0</v>
      </c>
      <c r="DC1090" s="12">
        <f t="shared" si="296"/>
        <v>0</v>
      </c>
      <c r="DD1090" s="271" t="str">
        <f t="shared" si="297"/>
        <v/>
      </c>
      <c r="DE1090" s="271" t="str">
        <f t="shared" si="298"/>
        <v/>
      </c>
      <c r="DF1090" s="167" t="str">
        <f t="shared" si="299"/>
        <v/>
      </c>
      <c r="DG1090" s="271" t="str">
        <f t="shared" si="300"/>
        <v/>
      </c>
      <c r="DH1090" s="243" t="str">
        <f t="shared" si="301"/>
        <v/>
      </c>
      <c r="DI1090" s="281" t="str">
        <f t="shared" si="302"/>
        <v/>
      </c>
      <c r="DJ1090" s="184"/>
      <c r="DK1090" s="12" t="str">
        <f t="shared" si="303"/>
        <v/>
      </c>
      <c r="DL1090" s="184"/>
      <c r="DM1090" s="242" t="str">
        <f t="shared" si="304"/>
        <v/>
      </c>
      <c r="DN1090" s="250">
        <f t="shared" si="305"/>
        <v>1</v>
      </c>
      <c r="DO1090" s="250">
        <f t="shared" si="306"/>
        <v>1</v>
      </c>
      <c r="DP1090" s="250">
        <f t="shared" si="307"/>
        <v>1</v>
      </c>
    </row>
    <row r="1091" spans="3:120" ht="20.25" customHeight="1" x14ac:dyDescent="0.2">
      <c r="C1091" s="282"/>
      <c r="G1091" s="183"/>
      <c r="H1091" s="271"/>
      <c r="I1091" s="271"/>
      <c r="J1091" s="271"/>
      <c r="K1091" s="271"/>
      <c r="L1091" s="185"/>
      <c r="M1091" s="186"/>
      <c r="N1091" s="187"/>
      <c r="O1091" s="178"/>
      <c r="P1091" s="178"/>
      <c r="Q1091" s="178"/>
      <c r="R1091" s="178"/>
      <c r="S1091" s="178"/>
      <c r="T1091" s="178"/>
      <c r="U1091" s="178"/>
      <c r="V1091" s="178"/>
      <c r="W1091" s="178"/>
      <c r="X1091" s="178"/>
      <c r="Y1091" s="153"/>
      <c r="Z1091" s="153"/>
      <c r="AA1091" s="178"/>
      <c r="AB1091" s="178"/>
      <c r="AC1091" s="178"/>
      <c r="AD1091" s="178"/>
      <c r="AE1091" s="178"/>
      <c r="AF1091" s="178"/>
      <c r="AG1091" s="178"/>
      <c r="AH1091" s="178"/>
      <c r="AI1091" s="178"/>
      <c r="AJ1091" s="178"/>
      <c r="AK1091" s="153"/>
      <c r="AL1091" s="153"/>
      <c r="AM1091" s="178" t="str">
        <f t="shared" si="308"/>
        <v/>
      </c>
      <c r="AN1091" s="178" t="str">
        <f t="shared" si="309"/>
        <v/>
      </c>
      <c r="AO1091" s="214" t="str">
        <f t="shared" si="310"/>
        <v/>
      </c>
      <c r="AP1091" s="168"/>
      <c r="AQ1091" s="169"/>
      <c r="AR1091" s="167" t="str">
        <f t="shared" si="311"/>
        <v/>
      </c>
      <c r="AS1091" s="167" t="str">
        <f t="shared" si="312"/>
        <v/>
      </c>
      <c r="AT1091" s="167"/>
      <c r="AU1091" s="167"/>
      <c r="AV1091" s="167"/>
      <c r="AW1091" s="167"/>
      <c r="AX1091" s="167"/>
      <c r="AY1091" s="167"/>
      <c r="AZ1091" s="167"/>
      <c r="BA1091" s="167"/>
      <c r="BB1091" s="167"/>
      <c r="BC1091" s="167"/>
      <c r="BD1091" s="167"/>
      <c r="BE1091" s="167"/>
      <c r="BF1091" s="167"/>
      <c r="BG1091" s="167"/>
      <c r="BH1091" s="167"/>
      <c r="BI1091" s="167"/>
      <c r="BJ1091" s="167"/>
      <c r="BK1091" s="167"/>
      <c r="BL1091" s="167"/>
      <c r="BM1091" s="167"/>
      <c r="BN1091" s="167"/>
      <c r="BO1091" s="167"/>
      <c r="BP1091" s="167"/>
      <c r="BQ1091" s="167"/>
      <c r="BR1091" s="167"/>
      <c r="BS1091" s="167"/>
      <c r="BT1091" s="167"/>
      <c r="BU1091" s="167"/>
      <c r="BV1091" s="167"/>
      <c r="BW1091" s="167"/>
      <c r="BX1091" s="170"/>
      <c r="BY1091" s="170"/>
      <c r="BZ1091" s="170"/>
      <c r="CA1091" s="170"/>
      <c r="CB1091" s="170"/>
      <c r="CC1091" s="170"/>
      <c r="CD1091" s="170"/>
      <c r="CE1091" s="170"/>
      <c r="CF1091" s="170"/>
      <c r="CG1091" s="171">
        <f t="shared" si="313"/>
        <v>0</v>
      </c>
      <c r="CH1091" s="166"/>
      <c r="CI1091" s="283"/>
      <c r="CJ1091" s="172"/>
      <c r="CK1091" s="154"/>
      <c r="CL1091" s="154"/>
      <c r="CM1091" s="154"/>
      <c r="CN1091" s="154"/>
      <c r="CO1091" s="154"/>
      <c r="CP1091" s="273"/>
      <c r="CQ1091" s="250"/>
      <c r="CR1091" s="250"/>
      <c r="CS1091" s="250"/>
      <c r="CT1091" s="250"/>
      <c r="CU1091" s="250"/>
      <c r="CV1091" s="250"/>
      <c r="CW1091" s="250"/>
      <c r="CX1091" s="250"/>
      <c r="CY1091" s="250" t="str">
        <f t="shared" si="292"/>
        <v/>
      </c>
      <c r="CZ1091" s="178" t="str">
        <f t="shared" si="293"/>
        <v/>
      </c>
      <c r="DA1091" s="178" t="str">
        <f t="shared" si="294"/>
        <v/>
      </c>
      <c r="DB1091" s="243">
        <f t="shared" si="295"/>
        <v>0</v>
      </c>
      <c r="DC1091" s="12">
        <f t="shared" si="296"/>
        <v>0</v>
      </c>
      <c r="DD1091" s="271" t="str">
        <f t="shared" si="297"/>
        <v/>
      </c>
      <c r="DE1091" s="271" t="str">
        <f t="shared" si="298"/>
        <v/>
      </c>
      <c r="DF1091" s="167" t="str">
        <f t="shared" si="299"/>
        <v/>
      </c>
      <c r="DG1091" s="271" t="str">
        <f t="shared" si="300"/>
        <v/>
      </c>
      <c r="DH1091" s="243" t="str">
        <f t="shared" si="301"/>
        <v/>
      </c>
      <c r="DI1091" s="281" t="str">
        <f t="shared" si="302"/>
        <v/>
      </c>
      <c r="DJ1091" s="184"/>
      <c r="DK1091" s="12" t="str">
        <f t="shared" si="303"/>
        <v/>
      </c>
      <c r="DL1091" s="184"/>
      <c r="DM1091" s="242" t="str">
        <f t="shared" si="304"/>
        <v/>
      </c>
      <c r="DN1091" s="250">
        <f t="shared" si="305"/>
        <v>1</v>
      </c>
      <c r="DO1091" s="250">
        <f t="shared" si="306"/>
        <v>1</v>
      </c>
      <c r="DP1091" s="250">
        <f t="shared" si="307"/>
        <v>1</v>
      </c>
    </row>
    <row r="1092" spans="3:120" ht="20.25" customHeight="1" x14ac:dyDescent="0.2">
      <c r="C1092" s="282"/>
      <c r="G1092" s="183"/>
      <c r="H1092" s="271"/>
      <c r="I1092" s="271"/>
      <c r="J1092" s="271"/>
      <c r="K1092" s="271"/>
      <c r="L1092" s="185"/>
      <c r="M1092" s="186"/>
      <c r="N1092" s="187"/>
      <c r="O1092" s="178"/>
      <c r="P1092" s="178"/>
      <c r="Q1092" s="178"/>
      <c r="R1092" s="178"/>
      <c r="S1092" s="178"/>
      <c r="T1092" s="178"/>
      <c r="U1092" s="178"/>
      <c r="V1092" s="178"/>
      <c r="W1092" s="178"/>
      <c r="X1092" s="178"/>
      <c r="Y1092" s="153"/>
      <c r="Z1092" s="153"/>
      <c r="AA1092" s="178"/>
      <c r="AB1092" s="178"/>
      <c r="AC1092" s="178"/>
      <c r="AD1092" s="178"/>
      <c r="AE1092" s="178"/>
      <c r="AF1092" s="178"/>
      <c r="AG1092" s="178"/>
      <c r="AH1092" s="178"/>
      <c r="AI1092" s="178"/>
      <c r="AJ1092" s="178"/>
      <c r="AK1092" s="153"/>
      <c r="AL1092" s="153"/>
      <c r="AM1092" s="178" t="str">
        <f t="shared" si="308"/>
        <v/>
      </c>
      <c r="AN1092" s="178" t="str">
        <f t="shared" si="309"/>
        <v/>
      </c>
      <c r="AO1092" s="214" t="str">
        <f t="shared" si="310"/>
        <v/>
      </c>
      <c r="AP1092" s="168"/>
      <c r="AQ1092" s="169"/>
      <c r="AR1092" s="167" t="str">
        <f t="shared" si="311"/>
        <v/>
      </c>
      <c r="AS1092" s="167" t="str">
        <f t="shared" si="312"/>
        <v/>
      </c>
      <c r="AT1092" s="167"/>
      <c r="AU1092" s="167"/>
      <c r="AV1092" s="167"/>
      <c r="AW1092" s="167"/>
      <c r="AX1092" s="167"/>
      <c r="AY1092" s="167"/>
      <c r="AZ1092" s="167"/>
      <c r="BA1092" s="167"/>
      <c r="BB1092" s="167"/>
      <c r="BC1092" s="167"/>
      <c r="BD1092" s="167"/>
      <c r="BE1092" s="167"/>
      <c r="BF1092" s="167"/>
      <c r="BG1092" s="167"/>
      <c r="BH1092" s="167"/>
      <c r="BI1092" s="167"/>
      <c r="BJ1092" s="167"/>
      <c r="BK1092" s="167"/>
      <c r="BL1092" s="167"/>
      <c r="BM1092" s="167"/>
      <c r="BN1092" s="167"/>
      <c r="BO1092" s="167"/>
      <c r="BP1092" s="167"/>
      <c r="BQ1092" s="167"/>
      <c r="BR1092" s="167"/>
      <c r="BS1092" s="167"/>
      <c r="BT1092" s="167"/>
      <c r="BU1092" s="167"/>
      <c r="BV1092" s="167"/>
      <c r="BW1092" s="167"/>
      <c r="BX1092" s="170"/>
      <c r="BY1092" s="170"/>
      <c r="BZ1092" s="170"/>
      <c r="CA1092" s="170"/>
      <c r="CB1092" s="170"/>
      <c r="CC1092" s="170"/>
      <c r="CD1092" s="170"/>
      <c r="CE1092" s="170"/>
      <c r="CF1092" s="170"/>
      <c r="CG1092" s="171">
        <f t="shared" si="313"/>
        <v>0</v>
      </c>
      <c r="CH1092" s="166"/>
      <c r="CI1092" s="283"/>
      <c r="CJ1092" s="172"/>
      <c r="CK1092" s="154"/>
      <c r="CL1092" s="154"/>
      <c r="CM1092" s="154"/>
      <c r="CN1092" s="154"/>
      <c r="CO1092" s="154"/>
      <c r="CP1092" s="273"/>
      <c r="CQ1092" s="250"/>
      <c r="CR1092" s="250"/>
      <c r="CS1092" s="250"/>
      <c r="CT1092" s="250"/>
      <c r="CU1092" s="250"/>
      <c r="CV1092" s="250"/>
      <c r="CW1092" s="250"/>
      <c r="CX1092" s="250"/>
      <c r="CY1092" s="250" t="str">
        <f t="shared" ref="CY1092:CY1155" si="314">IFERROR(ROUND(STDEV(AN1092,L1092),1),"")</f>
        <v/>
      </c>
      <c r="CZ1092" s="178" t="str">
        <f t="shared" ref="CZ1092:CZ1155" si="315">IFERROR(ROUND(AVERAGE(O1092:S1092,AA1092:AE1092),0),"")</f>
        <v/>
      </c>
      <c r="DA1092" s="178" t="str">
        <f t="shared" ref="DA1092:DA1155" si="316">IFERROR(AVERAGE(T1092:X1092,AF1092:AJ1092),"")</f>
        <v/>
      </c>
      <c r="DB1092" s="243">
        <f t="shared" ref="DB1092:DB1155" si="317">AV1092+BK1092</f>
        <v>0</v>
      </c>
      <c r="DC1092" s="12">
        <f t="shared" ref="DC1092:DC1155" si="318">SUM(BL1092:BT1092,AW1092:BE1092)</f>
        <v>0</v>
      </c>
      <c r="DD1092" s="271" t="str">
        <f t="shared" ref="DD1092:DD1155" si="319">IFERROR(ROUND(DC1092/K1092,0),"")</f>
        <v/>
      </c>
      <c r="DE1092" s="271" t="str">
        <f t="shared" ref="DE1092:DE1155" si="320">IFERROR(ROUND(AVERAGE(Y1092:Z1092,AK1092:AL1092),0),"")</f>
        <v/>
      </c>
      <c r="DF1092" s="167" t="str">
        <f t="shared" ref="DF1092:DF1155" si="321">IFERROR(ROUND((3600/DE1092*J1092),0),"")</f>
        <v/>
      </c>
      <c r="DG1092" s="271" t="str">
        <f t="shared" ref="DG1092:DG1155" si="322">IFERROR(ROUND(DD1092/DF1092,1),"")</f>
        <v/>
      </c>
      <c r="DH1092" s="243" t="str">
        <f t="shared" ref="DH1092:DH1155" si="323">IFERROR(DB1092+DD1092,"")</f>
        <v/>
      </c>
      <c r="DI1092" s="281" t="str">
        <f t="shared" ref="DI1092:DI1155" si="324">IFERROR(DD1092/DH1092,"")</f>
        <v/>
      </c>
      <c r="DJ1092" s="184"/>
      <c r="DK1092" s="12" t="str">
        <f t="shared" ref="DK1092:DK1155" si="325">IFERROR(DF1092-AP1092,"")</f>
        <v/>
      </c>
      <c r="DL1092" s="184"/>
      <c r="DM1092" s="242" t="str">
        <f t="shared" ref="DM1092:DM1155" si="326">IFERROR(DA1092-L1092,"")</f>
        <v/>
      </c>
      <c r="DN1092" s="250">
        <f t="shared" ref="DN1092:DN1155" si="327">IF(DE1092&gt;AQ1092,0,1)</f>
        <v>1</v>
      </c>
      <c r="DO1092" s="250">
        <f t="shared" ref="DO1092:DO1155" si="328">IF(DA1092&lt;M1092,0,1)</f>
        <v>1</v>
      </c>
      <c r="DP1092" s="250">
        <f t="shared" ref="DP1092:DP1155" si="329">IF(DA1092&gt;N1092,0,1)</f>
        <v>1</v>
      </c>
    </row>
    <row r="1093" spans="3:120" ht="20.25" customHeight="1" x14ac:dyDescent="0.2">
      <c r="C1093" s="282"/>
      <c r="G1093" s="183"/>
      <c r="H1093" s="271"/>
      <c r="I1093" s="271"/>
      <c r="J1093" s="271"/>
      <c r="K1093" s="271"/>
      <c r="L1093" s="185"/>
      <c r="M1093" s="186"/>
      <c r="N1093" s="187"/>
      <c r="O1093" s="178"/>
      <c r="P1093" s="178"/>
      <c r="Q1093" s="178"/>
      <c r="R1093" s="178"/>
      <c r="S1093" s="178"/>
      <c r="T1093" s="178"/>
      <c r="U1093" s="178"/>
      <c r="V1093" s="178"/>
      <c r="W1093" s="178"/>
      <c r="X1093" s="178"/>
      <c r="Y1093" s="153"/>
      <c r="Z1093" s="153"/>
      <c r="AA1093" s="178"/>
      <c r="AB1093" s="178"/>
      <c r="AC1093" s="178"/>
      <c r="AD1093" s="178"/>
      <c r="AE1093" s="178"/>
      <c r="AF1093" s="178"/>
      <c r="AG1093" s="178"/>
      <c r="AH1093" s="178"/>
      <c r="AI1093" s="178"/>
      <c r="AJ1093" s="178"/>
      <c r="AK1093" s="153"/>
      <c r="AL1093" s="153"/>
      <c r="AM1093" s="178" t="str">
        <f t="shared" si="308"/>
        <v/>
      </c>
      <c r="AN1093" s="178" t="str">
        <f t="shared" si="309"/>
        <v/>
      </c>
      <c r="AO1093" s="214" t="str">
        <f t="shared" si="310"/>
        <v/>
      </c>
      <c r="AP1093" s="168"/>
      <c r="AQ1093" s="169"/>
      <c r="AR1093" s="167" t="str">
        <f t="shared" si="311"/>
        <v/>
      </c>
      <c r="AS1093" s="167" t="str">
        <f t="shared" si="312"/>
        <v/>
      </c>
      <c r="AT1093" s="167"/>
      <c r="AU1093" s="167"/>
      <c r="AV1093" s="167"/>
      <c r="AW1093" s="167"/>
      <c r="AX1093" s="167"/>
      <c r="AY1093" s="167"/>
      <c r="AZ1093" s="167"/>
      <c r="BA1093" s="167"/>
      <c r="BB1093" s="167"/>
      <c r="BC1093" s="167"/>
      <c r="BD1093" s="167"/>
      <c r="BE1093" s="167"/>
      <c r="BF1093" s="167"/>
      <c r="BG1093" s="167"/>
      <c r="BH1093" s="167"/>
      <c r="BI1093" s="167"/>
      <c r="BJ1093" s="167"/>
      <c r="BK1093" s="167"/>
      <c r="BL1093" s="167"/>
      <c r="BM1093" s="167"/>
      <c r="BN1093" s="167"/>
      <c r="BO1093" s="167"/>
      <c r="BP1093" s="167"/>
      <c r="BQ1093" s="167"/>
      <c r="BR1093" s="167"/>
      <c r="BS1093" s="167"/>
      <c r="BT1093" s="167"/>
      <c r="BU1093" s="167"/>
      <c r="BV1093" s="167"/>
      <c r="BW1093" s="167"/>
      <c r="BX1093" s="170"/>
      <c r="BY1093" s="170"/>
      <c r="BZ1093" s="170"/>
      <c r="CA1093" s="170"/>
      <c r="CB1093" s="170"/>
      <c r="CC1093" s="170"/>
      <c r="CD1093" s="170"/>
      <c r="CE1093" s="170"/>
      <c r="CF1093" s="170"/>
      <c r="CG1093" s="171">
        <f t="shared" si="313"/>
        <v>0</v>
      </c>
      <c r="CH1093" s="166"/>
      <c r="CI1093" s="283"/>
      <c r="CJ1093" s="172"/>
      <c r="CK1093" s="154"/>
      <c r="CL1093" s="154"/>
      <c r="CM1093" s="154"/>
      <c r="CN1093" s="154"/>
      <c r="CO1093" s="154"/>
      <c r="CP1093" s="273"/>
      <c r="CQ1093" s="250"/>
      <c r="CR1093" s="250"/>
      <c r="CS1093" s="250"/>
      <c r="CT1093" s="250"/>
      <c r="CU1093" s="250"/>
      <c r="CV1093" s="250"/>
      <c r="CW1093" s="250"/>
      <c r="CX1093" s="250"/>
      <c r="CY1093" s="250" t="str">
        <f t="shared" si="314"/>
        <v/>
      </c>
      <c r="CZ1093" s="178" t="str">
        <f t="shared" si="315"/>
        <v/>
      </c>
      <c r="DA1093" s="178" t="str">
        <f t="shared" si="316"/>
        <v/>
      </c>
      <c r="DB1093" s="243">
        <f t="shared" si="317"/>
        <v>0</v>
      </c>
      <c r="DC1093" s="12">
        <f t="shared" si="318"/>
        <v>0</v>
      </c>
      <c r="DD1093" s="271" t="str">
        <f t="shared" si="319"/>
        <v/>
      </c>
      <c r="DE1093" s="271" t="str">
        <f t="shared" si="320"/>
        <v/>
      </c>
      <c r="DF1093" s="167" t="str">
        <f t="shared" si="321"/>
        <v/>
      </c>
      <c r="DG1093" s="271" t="str">
        <f t="shared" si="322"/>
        <v/>
      </c>
      <c r="DH1093" s="243" t="str">
        <f t="shared" si="323"/>
        <v/>
      </c>
      <c r="DI1093" s="281" t="str">
        <f t="shared" si="324"/>
        <v/>
      </c>
      <c r="DJ1093" s="184"/>
      <c r="DK1093" s="12" t="str">
        <f t="shared" si="325"/>
        <v/>
      </c>
      <c r="DL1093" s="184"/>
      <c r="DM1093" s="242" t="str">
        <f t="shared" si="326"/>
        <v/>
      </c>
      <c r="DN1093" s="250">
        <f t="shared" si="327"/>
        <v>1</v>
      </c>
      <c r="DO1093" s="250">
        <f t="shared" si="328"/>
        <v>1</v>
      </c>
      <c r="DP1093" s="250">
        <f t="shared" si="329"/>
        <v>1</v>
      </c>
    </row>
    <row r="1094" spans="3:120" ht="20.25" customHeight="1" x14ac:dyDescent="0.2">
      <c r="C1094" s="282"/>
      <c r="G1094" s="183"/>
      <c r="H1094" s="271"/>
      <c r="I1094" s="271"/>
      <c r="J1094" s="271"/>
      <c r="K1094" s="271"/>
      <c r="L1094" s="185"/>
      <c r="M1094" s="186"/>
      <c r="N1094" s="187"/>
      <c r="O1094" s="178"/>
      <c r="P1094" s="178"/>
      <c r="Q1094" s="178"/>
      <c r="R1094" s="178"/>
      <c r="S1094" s="178"/>
      <c r="T1094" s="178"/>
      <c r="U1094" s="178"/>
      <c r="V1094" s="178"/>
      <c r="W1094" s="178"/>
      <c r="X1094" s="178"/>
      <c r="Y1094" s="153"/>
      <c r="Z1094" s="153"/>
      <c r="AA1094" s="178"/>
      <c r="AB1094" s="178"/>
      <c r="AC1094" s="178"/>
      <c r="AD1094" s="178"/>
      <c r="AE1094" s="178"/>
      <c r="AF1094" s="178"/>
      <c r="AG1094" s="178"/>
      <c r="AH1094" s="178"/>
      <c r="AI1094" s="178"/>
      <c r="AJ1094" s="178"/>
      <c r="AK1094" s="153"/>
      <c r="AL1094" s="153"/>
      <c r="AM1094" s="178" t="str">
        <f t="shared" si="308"/>
        <v/>
      </c>
      <c r="AN1094" s="178" t="str">
        <f t="shared" si="309"/>
        <v/>
      </c>
      <c r="AO1094" s="214" t="str">
        <f t="shared" si="310"/>
        <v/>
      </c>
      <c r="AP1094" s="168"/>
      <c r="AQ1094" s="169"/>
      <c r="AR1094" s="167" t="str">
        <f t="shared" si="311"/>
        <v/>
      </c>
      <c r="AS1094" s="167" t="str">
        <f t="shared" si="312"/>
        <v/>
      </c>
      <c r="AT1094" s="167"/>
      <c r="AU1094" s="167"/>
      <c r="AV1094" s="167"/>
      <c r="AW1094" s="167"/>
      <c r="AX1094" s="167"/>
      <c r="AY1094" s="167"/>
      <c r="AZ1094" s="167"/>
      <c r="BA1094" s="167"/>
      <c r="BB1094" s="167"/>
      <c r="BC1094" s="167"/>
      <c r="BD1094" s="167"/>
      <c r="BE1094" s="167"/>
      <c r="BF1094" s="167"/>
      <c r="BG1094" s="167"/>
      <c r="BH1094" s="167"/>
      <c r="BI1094" s="167"/>
      <c r="BJ1094" s="167"/>
      <c r="BK1094" s="167"/>
      <c r="BL1094" s="167"/>
      <c r="BM1094" s="167"/>
      <c r="BN1094" s="167"/>
      <c r="BO1094" s="167"/>
      <c r="BP1094" s="167"/>
      <c r="BQ1094" s="167"/>
      <c r="BR1094" s="167"/>
      <c r="BS1094" s="167"/>
      <c r="BT1094" s="167"/>
      <c r="BU1094" s="167"/>
      <c r="BV1094" s="167"/>
      <c r="BW1094" s="167"/>
      <c r="BX1094" s="170"/>
      <c r="BY1094" s="170"/>
      <c r="BZ1094" s="170"/>
      <c r="CA1094" s="170"/>
      <c r="CB1094" s="170"/>
      <c r="CC1094" s="170"/>
      <c r="CD1094" s="170"/>
      <c r="CE1094" s="170"/>
      <c r="CF1094" s="170"/>
      <c r="CG1094" s="171">
        <f t="shared" si="313"/>
        <v>0</v>
      </c>
      <c r="CH1094" s="166"/>
      <c r="CI1094" s="283"/>
      <c r="CJ1094" s="172"/>
      <c r="CK1094" s="154"/>
      <c r="CL1094" s="154"/>
      <c r="CM1094" s="154"/>
      <c r="CN1094" s="154"/>
      <c r="CO1094" s="154"/>
      <c r="CP1094" s="273"/>
      <c r="CQ1094" s="250"/>
      <c r="CR1094" s="250"/>
      <c r="CS1094" s="250"/>
      <c r="CT1094" s="250"/>
      <c r="CU1094" s="250"/>
      <c r="CV1094" s="250"/>
      <c r="CW1094" s="250"/>
      <c r="CX1094" s="250"/>
      <c r="CY1094" s="250" t="str">
        <f t="shared" si="314"/>
        <v/>
      </c>
      <c r="CZ1094" s="178" t="str">
        <f t="shared" si="315"/>
        <v/>
      </c>
      <c r="DA1094" s="178" t="str">
        <f t="shared" si="316"/>
        <v/>
      </c>
      <c r="DB1094" s="243">
        <f t="shared" si="317"/>
        <v>0</v>
      </c>
      <c r="DC1094" s="12">
        <f t="shared" si="318"/>
        <v>0</v>
      </c>
      <c r="DD1094" s="271" t="str">
        <f t="shared" si="319"/>
        <v/>
      </c>
      <c r="DE1094" s="271" t="str">
        <f t="shared" si="320"/>
        <v/>
      </c>
      <c r="DF1094" s="167" t="str">
        <f t="shared" si="321"/>
        <v/>
      </c>
      <c r="DG1094" s="271" t="str">
        <f t="shared" si="322"/>
        <v/>
      </c>
      <c r="DH1094" s="243" t="str">
        <f t="shared" si="323"/>
        <v/>
      </c>
      <c r="DI1094" s="281" t="str">
        <f t="shared" si="324"/>
        <v/>
      </c>
      <c r="DJ1094" s="184"/>
      <c r="DK1094" s="12" t="str">
        <f t="shared" si="325"/>
        <v/>
      </c>
      <c r="DL1094" s="184"/>
      <c r="DM1094" s="242" t="str">
        <f t="shared" si="326"/>
        <v/>
      </c>
      <c r="DN1094" s="250">
        <f t="shared" si="327"/>
        <v>1</v>
      </c>
      <c r="DO1094" s="250">
        <f t="shared" si="328"/>
        <v>1</v>
      </c>
      <c r="DP1094" s="250">
        <f t="shared" si="329"/>
        <v>1</v>
      </c>
    </row>
    <row r="1095" spans="3:120" ht="20.25" customHeight="1" x14ac:dyDescent="0.2">
      <c r="C1095" s="282"/>
      <c r="G1095" s="183"/>
      <c r="H1095" s="271"/>
      <c r="I1095" s="271"/>
      <c r="J1095" s="271"/>
      <c r="K1095" s="271"/>
      <c r="L1095" s="185"/>
      <c r="M1095" s="186"/>
      <c r="N1095" s="187"/>
      <c r="O1095" s="178"/>
      <c r="P1095" s="178"/>
      <c r="Q1095" s="178"/>
      <c r="R1095" s="178"/>
      <c r="S1095" s="178"/>
      <c r="T1095" s="178"/>
      <c r="U1095" s="178"/>
      <c r="V1095" s="178"/>
      <c r="W1095" s="178"/>
      <c r="X1095" s="178"/>
      <c r="Y1095" s="153"/>
      <c r="Z1095" s="153"/>
      <c r="AA1095" s="178"/>
      <c r="AB1095" s="178"/>
      <c r="AC1095" s="178"/>
      <c r="AD1095" s="178"/>
      <c r="AE1095" s="178"/>
      <c r="AF1095" s="178"/>
      <c r="AG1095" s="178"/>
      <c r="AH1095" s="178"/>
      <c r="AI1095" s="178"/>
      <c r="AJ1095" s="178"/>
      <c r="AK1095" s="153"/>
      <c r="AL1095" s="153"/>
      <c r="AM1095" s="178" t="str">
        <f t="shared" si="308"/>
        <v/>
      </c>
      <c r="AN1095" s="178" t="str">
        <f t="shared" si="309"/>
        <v/>
      </c>
      <c r="AO1095" s="214" t="str">
        <f t="shared" si="310"/>
        <v/>
      </c>
      <c r="AP1095" s="168"/>
      <c r="AQ1095" s="169"/>
      <c r="AR1095" s="167" t="str">
        <f t="shared" si="311"/>
        <v/>
      </c>
      <c r="AS1095" s="167" t="str">
        <f t="shared" si="312"/>
        <v/>
      </c>
      <c r="AT1095" s="167"/>
      <c r="AU1095" s="167"/>
      <c r="AV1095" s="167"/>
      <c r="AW1095" s="167"/>
      <c r="AX1095" s="167"/>
      <c r="AY1095" s="167"/>
      <c r="AZ1095" s="167"/>
      <c r="BA1095" s="167"/>
      <c r="BB1095" s="167"/>
      <c r="BC1095" s="167"/>
      <c r="BD1095" s="167"/>
      <c r="BE1095" s="167"/>
      <c r="BF1095" s="167"/>
      <c r="BG1095" s="167"/>
      <c r="BH1095" s="167"/>
      <c r="BI1095" s="167"/>
      <c r="BJ1095" s="167"/>
      <c r="BK1095" s="167"/>
      <c r="BL1095" s="167"/>
      <c r="BM1095" s="167"/>
      <c r="BN1095" s="167"/>
      <c r="BO1095" s="167"/>
      <c r="BP1095" s="167"/>
      <c r="BQ1095" s="167"/>
      <c r="BR1095" s="167"/>
      <c r="BS1095" s="167"/>
      <c r="BT1095" s="167"/>
      <c r="BU1095" s="167"/>
      <c r="BV1095" s="167"/>
      <c r="BW1095" s="167"/>
      <c r="BX1095" s="170"/>
      <c r="BY1095" s="170"/>
      <c r="BZ1095" s="170"/>
      <c r="CA1095" s="170"/>
      <c r="CB1095" s="170"/>
      <c r="CC1095" s="170"/>
      <c r="CD1095" s="170"/>
      <c r="CE1095" s="170"/>
      <c r="CF1095" s="170"/>
      <c r="CG1095" s="171">
        <f t="shared" si="313"/>
        <v>0</v>
      </c>
      <c r="CH1095" s="166"/>
      <c r="CI1095" s="283"/>
      <c r="CJ1095" s="172"/>
      <c r="CK1095" s="154"/>
      <c r="CL1095" s="154"/>
      <c r="CM1095" s="154"/>
      <c r="CN1095" s="154"/>
      <c r="CO1095" s="154"/>
      <c r="CP1095" s="273"/>
      <c r="CQ1095" s="250"/>
      <c r="CR1095" s="250"/>
      <c r="CS1095" s="250"/>
      <c r="CT1095" s="250"/>
      <c r="CU1095" s="250"/>
      <c r="CV1095" s="250"/>
      <c r="CW1095" s="250"/>
      <c r="CX1095" s="250"/>
      <c r="CY1095" s="250" t="str">
        <f t="shared" si="314"/>
        <v/>
      </c>
      <c r="CZ1095" s="178" t="str">
        <f t="shared" si="315"/>
        <v/>
      </c>
      <c r="DA1095" s="178" t="str">
        <f t="shared" si="316"/>
        <v/>
      </c>
      <c r="DB1095" s="243">
        <f t="shared" si="317"/>
        <v>0</v>
      </c>
      <c r="DC1095" s="12">
        <f t="shared" si="318"/>
        <v>0</v>
      </c>
      <c r="DD1095" s="271" t="str">
        <f t="shared" si="319"/>
        <v/>
      </c>
      <c r="DE1095" s="271" t="str">
        <f t="shared" si="320"/>
        <v/>
      </c>
      <c r="DF1095" s="167" t="str">
        <f t="shared" si="321"/>
        <v/>
      </c>
      <c r="DG1095" s="271" t="str">
        <f t="shared" si="322"/>
        <v/>
      </c>
      <c r="DH1095" s="243" t="str">
        <f t="shared" si="323"/>
        <v/>
      </c>
      <c r="DI1095" s="281" t="str">
        <f t="shared" si="324"/>
        <v/>
      </c>
      <c r="DJ1095" s="184"/>
      <c r="DK1095" s="12" t="str">
        <f t="shared" si="325"/>
        <v/>
      </c>
      <c r="DL1095" s="184"/>
      <c r="DM1095" s="242" t="str">
        <f t="shared" si="326"/>
        <v/>
      </c>
      <c r="DN1095" s="250">
        <f t="shared" si="327"/>
        <v>1</v>
      </c>
      <c r="DO1095" s="250">
        <f t="shared" si="328"/>
        <v>1</v>
      </c>
      <c r="DP1095" s="250">
        <f t="shared" si="329"/>
        <v>1</v>
      </c>
    </row>
    <row r="1096" spans="3:120" ht="20.25" customHeight="1" x14ac:dyDescent="0.2">
      <c r="C1096" s="282"/>
      <c r="G1096" s="183"/>
      <c r="H1096" s="271"/>
      <c r="I1096" s="271"/>
      <c r="J1096" s="271"/>
      <c r="K1096" s="271"/>
      <c r="L1096" s="185"/>
      <c r="M1096" s="186"/>
      <c r="N1096" s="187"/>
      <c r="O1096" s="178"/>
      <c r="P1096" s="178"/>
      <c r="Q1096" s="178"/>
      <c r="R1096" s="178"/>
      <c r="S1096" s="178"/>
      <c r="T1096" s="178"/>
      <c r="U1096" s="178"/>
      <c r="V1096" s="178"/>
      <c r="W1096" s="178"/>
      <c r="X1096" s="178"/>
      <c r="Y1096" s="153"/>
      <c r="Z1096" s="153"/>
      <c r="AA1096" s="178"/>
      <c r="AB1096" s="178"/>
      <c r="AC1096" s="178"/>
      <c r="AD1096" s="178"/>
      <c r="AE1096" s="178"/>
      <c r="AF1096" s="178"/>
      <c r="AG1096" s="178"/>
      <c r="AH1096" s="178"/>
      <c r="AI1096" s="178"/>
      <c r="AJ1096" s="178"/>
      <c r="AK1096" s="153"/>
      <c r="AL1096" s="153"/>
      <c r="AM1096" s="178" t="str">
        <f t="shared" si="308"/>
        <v/>
      </c>
      <c r="AN1096" s="178" t="str">
        <f t="shared" si="309"/>
        <v/>
      </c>
      <c r="AO1096" s="214" t="str">
        <f t="shared" si="310"/>
        <v/>
      </c>
      <c r="AP1096" s="168"/>
      <c r="AQ1096" s="169"/>
      <c r="AR1096" s="167" t="str">
        <f t="shared" si="311"/>
        <v/>
      </c>
      <c r="AS1096" s="167" t="str">
        <f t="shared" si="312"/>
        <v/>
      </c>
      <c r="AT1096" s="167"/>
      <c r="AU1096" s="167"/>
      <c r="AV1096" s="167"/>
      <c r="AW1096" s="167"/>
      <c r="AX1096" s="167"/>
      <c r="AY1096" s="167"/>
      <c r="AZ1096" s="167"/>
      <c r="BA1096" s="167"/>
      <c r="BB1096" s="167"/>
      <c r="BC1096" s="167"/>
      <c r="BD1096" s="167"/>
      <c r="BE1096" s="167"/>
      <c r="BF1096" s="167"/>
      <c r="BG1096" s="167"/>
      <c r="BH1096" s="167"/>
      <c r="BI1096" s="167"/>
      <c r="BJ1096" s="167"/>
      <c r="BK1096" s="167"/>
      <c r="BL1096" s="167"/>
      <c r="BM1096" s="167"/>
      <c r="BN1096" s="167"/>
      <c r="BO1096" s="167"/>
      <c r="BP1096" s="167"/>
      <c r="BQ1096" s="167"/>
      <c r="BR1096" s="167"/>
      <c r="BS1096" s="167"/>
      <c r="BT1096" s="167"/>
      <c r="BU1096" s="167"/>
      <c r="BV1096" s="167"/>
      <c r="BW1096" s="167"/>
      <c r="BX1096" s="170"/>
      <c r="BY1096" s="170"/>
      <c r="BZ1096" s="170"/>
      <c r="CA1096" s="170"/>
      <c r="CB1096" s="170"/>
      <c r="CC1096" s="170"/>
      <c r="CD1096" s="170"/>
      <c r="CE1096" s="170"/>
      <c r="CF1096" s="170"/>
      <c r="CG1096" s="171">
        <f t="shared" si="313"/>
        <v>0</v>
      </c>
      <c r="CH1096" s="166"/>
      <c r="CI1096" s="283"/>
      <c r="CJ1096" s="172"/>
      <c r="CK1096" s="154"/>
      <c r="CL1096" s="154"/>
      <c r="CM1096" s="154"/>
      <c r="CN1096" s="154"/>
      <c r="CO1096" s="154"/>
      <c r="CP1096" s="273"/>
      <c r="CQ1096" s="250"/>
      <c r="CR1096" s="250"/>
      <c r="CS1096" s="250"/>
      <c r="CT1096" s="250"/>
      <c r="CU1096" s="250"/>
      <c r="CV1096" s="250"/>
      <c r="CW1096" s="250"/>
      <c r="CX1096" s="250"/>
      <c r="CY1096" s="250" t="str">
        <f t="shared" si="314"/>
        <v/>
      </c>
      <c r="CZ1096" s="178" t="str">
        <f t="shared" si="315"/>
        <v/>
      </c>
      <c r="DA1096" s="178" t="str">
        <f t="shared" si="316"/>
        <v/>
      </c>
      <c r="DB1096" s="243">
        <f t="shared" si="317"/>
        <v>0</v>
      </c>
      <c r="DC1096" s="12">
        <f t="shared" si="318"/>
        <v>0</v>
      </c>
      <c r="DD1096" s="271" t="str">
        <f t="shared" si="319"/>
        <v/>
      </c>
      <c r="DE1096" s="271" t="str">
        <f t="shared" si="320"/>
        <v/>
      </c>
      <c r="DF1096" s="167" t="str">
        <f t="shared" si="321"/>
        <v/>
      </c>
      <c r="DG1096" s="271" t="str">
        <f t="shared" si="322"/>
        <v/>
      </c>
      <c r="DH1096" s="243" t="str">
        <f t="shared" si="323"/>
        <v/>
      </c>
      <c r="DI1096" s="281" t="str">
        <f t="shared" si="324"/>
        <v/>
      </c>
      <c r="DJ1096" s="184"/>
      <c r="DK1096" s="12" t="str">
        <f t="shared" si="325"/>
        <v/>
      </c>
      <c r="DL1096" s="184"/>
      <c r="DM1096" s="242" t="str">
        <f t="shared" si="326"/>
        <v/>
      </c>
      <c r="DN1096" s="250">
        <f t="shared" si="327"/>
        <v>1</v>
      </c>
      <c r="DO1096" s="250">
        <f t="shared" si="328"/>
        <v>1</v>
      </c>
      <c r="DP1096" s="250">
        <f t="shared" si="329"/>
        <v>1</v>
      </c>
    </row>
    <row r="1097" spans="3:120" ht="20.25" customHeight="1" x14ac:dyDescent="0.2">
      <c r="C1097" s="282"/>
      <c r="G1097" s="183"/>
      <c r="H1097" s="271"/>
      <c r="I1097" s="271"/>
      <c r="J1097" s="271"/>
      <c r="K1097" s="271"/>
      <c r="L1097" s="185"/>
      <c r="M1097" s="186"/>
      <c r="N1097" s="187"/>
      <c r="O1097" s="178"/>
      <c r="P1097" s="178"/>
      <c r="Q1097" s="178"/>
      <c r="R1097" s="178"/>
      <c r="S1097" s="178"/>
      <c r="T1097" s="178"/>
      <c r="U1097" s="178"/>
      <c r="V1097" s="178"/>
      <c r="W1097" s="178"/>
      <c r="X1097" s="178"/>
      <c r="Y1097" s="153"/>
      <c r="Z1097" s="153"/>
      <c r="AA1097" s="178"/>
      <c r="AB1097" s="178"/>
      <c r="AC1097" s="178"/>
      <c r="AD1097" s="178"/>
      <c r="AE1097" s="178"/>
      <c r="AF1097" s="178"/>
      <c r="AG1097" s="178"/>
      <c r="AH1097" s="178"/>
      <c r="AI1097" s="178"/>
      <c r="AJ1097" s="178"/>
      <c r="AK1097" s="153"/>
      <c r="AL1097" s="153"/>
      <c r="AM1097" s="178" t="str">
        <f t="shared" si="308"/>
        <v/>
      </c>
      <c r="AN1097" s="178" t="str">
        <f t="shared" si="309"/>
        <v/>
      </c>
      <c r="AO1097" s="214" t="str">
        <f t="shared" si="310"/>
        <v/>
      </c>
      <c r="AP1097" s="168"/>
      <c r="AQ1097" s="169"/>
      <c r="AR1097" s="167" t="str">
        <f t="shared" si="311"/>
        <v/>
      </c>
      <c r="AS1097" s="167" t="str">
        <f t="shared" si="312"/>
        <v/>
      </c>
      <c r="AT1097" s="167"/>
      <c r="AU1097" s="167"/>
      <c r="AV1097" s="167"/>
      <c r="AW1097" s="167"/>
      <c r="AX1097" s="167"/>
      <c r="AY1097" s="167"/>
      <c r="AZ1097" s="167"/>
      <c r="BA1097" s="167"/>
      <c r="BB1097" s="167"/>
      <c r="BC1097" s="167"/>
      <c r="BD1097" s="167"/>
      <c r="BE1097" s="167"/>
      <c r="BF1097" s="167"/>
      <c r="BG1097" s="167"/>
      <c r="BH1097" s="167"/>
      <c r="BI1097" s="167"/>
      <c r="BJ1097" s="167"/>
      <c r="BK1097" s="167"/>
      <c r="BL1097" s="167"/>
      <c r="BM1097" s="167"/>
      <c r="BN1097" s="167"/>
      <c r="BO1097" s="167"/>
      <c r="BP1097" s="167"/>
      <c r="BQ1097" s="167"/>
      <c r="BR1097" s="167"/>
      <c r="BS1097" s="167"/>
      <c r="BT1097" s="167"/>
      <c r="BU1097" s="167"/>
      <c r="BV1097" s="167"/>
      <c r="BW1097" s="167"/>
      <c r="BX1097" s="170"/>
      <c r="BY1097" s="170"/>
      <c r="BZ1097" s="170"/>
      <c r="CA1097" s="170"/>
      <c r="CB1097" s="170"/>
      <c r="CC1097" s="170"/>
      <c r="CD1097" s="170"/>
      <c r="CE1097" s="170"/>
      <c r="CF1097" s="170"/>
      <c r="CG1097" s="171">
        <f t="shared" si="313"/>
        <v>0</v>
      </c>
      <c r="CH1097" s="166"/>
      <c r="CI1097" s="283"/>
      <c r="CJ1097" s="172"/>
      <c r="CK1097" s="154"/>
      <c r="CL1097" s="154"/>
      <c r="CM1097" s="154"/>
      <c r="CN1097" s="154"/>
      <c r="CO1097" s="154"/>
      <c r="CP1097" s="273"/>
      <c r="CQ1097" s="250"/>
      <c r="CR1097" s="250"/>
      <c r="CS1097" s="250"/>
      <c r="CT1097" s="250"/>
      <c r="CU1097" s="250"/>
      <c r="CV1097" s="250"/>
      <c r="CW1097" s="250"/>
      <c r="CX1097" s="250"/>
      <c r="CY1097" s="250" t="str">
        <f t="shared" si="314"/>
        <v/>
      </c>
      <c r="CZ1097" s="178" t="str">
        <f t="shared" si="315"/>
        <v/>
      </c>
      <c r="DA1097" s="178" t="str">
        <f t="shared" si="316"/>
        <v/>
      </c>
      <c r="DB1097" s="243">
        <f t="shared" si="317"/>
        <v>0</v>
      </c>
      <c r="DC1097" s="12">
        <f t="shared" si="318"/>
        <v>0</v>
      </c>
      <c r="DD1097" s="271" t="str">
        <f t="shared" si="319"/>
        <v/>
      </c>
      <c r="DE1097" s="271" t="str">
        <f t="shared" si="320"/>
        <v/>
      </c>
      <c r="DF1097" s="167" t="str">
        <f t="shared" si="321"/>
        <v/>
      </c>
      <c r="DG1097" s="271" t="str">
        <f t="shared" si="322"/>
        <v/>
      </c>
      <c r="DH1097" s="243" t="str">
        <f t="shared" si="323"/>
        <v/>
      </c>
      <c r="DI1097" s="281" t="str">
        <f t="shared" si="324"/>
        <v/>
      </c>
      <c r="DJ1097" s="184"/>
      <c r="DK1097" s="12" t="str">
        <f t="shared" si="325"/>
        <v/>
      </c>
      <c r="DL1097" s="184"/>
      <c r="DM1097" s="242" t="str">
        <f t="shared" si="326"/>
        <v/>
      </c>
      <c r="DN1097" s="250">
        <f t="shared" si="327"/>
        <v>1</v>
      </c>
      <c r="DO1097" s="250">
        <f t="shared" si="328"/>
        <v>1</v>
      </c>
      <c r="DP1097" s="250">
        <f t="shared" si="329"/>
        <v>1</v>
      </c>
    </row>
    <row r="1098" spans="3:120" ht="20.25" customHeight="1" x14ac:dyDescent="0.2">
      <c r="C1098" s="282"/>
      <c r="G1098" s="183"/>
      <c r="H1098" s="271"/>
      <c r="I1098" s="271"/>
      <c r="J1098" s="271"/>
      <c r="K1098" s="271"/>
      <c r="L1098" s="185"/>
      <c r="M1098" s="186"/>
      <c r="N1098" s="187"/>
      <c r="O1098" s="178"/>
      <c r="P1098" s="178"/>
      <c r="Q1098" s="178"/>
      <c r="R1098" s="178"/>
      <c r="S1098" s="178"/>
      <c r="T1098" s="178"/>
      <c r="U1098" s="178"/>
      <c r="V1098" s="178"/>
      <c r="W1098" s="178"/>
      <c r="X1098" s="178"/>
      <c r="Y1098" s="153"/>
      <c r="Z1098" s="153"/>
      <c r="AA1098" s="178"/>
      <c r="AB1098" s="178"/>
      <c r="AC1098" s="178"/>
      <c r="AD1098" s="178"/>
      <c r="AE1098" s="178"/>
      <c r="AF1098" s="178"/>
      <c r="AG1098" s="178"/>
      <c r="AH1098" s="178"/>
      <c r="AI1098" s="178"/>
      <c r="AJ1098" s="178"/>
      <c r="AK1098" s="153"/>
      <c r="AL1098" s="153"/>
      <c r="AM1098" s="178" t="str">
        <f t="shared" si="308"/>
        <v/>
      </c>
      <c r="AN1098" s="178" t="str">
        <f t="shared" si="309"/>
        <v/>
      </c>
      <c r="AO1098" s="214" t="str">
        <f t="shared" si="310"/>
        <v/>
      </c>
      <c r="AP1098" s="168"/>
      <c r="AQ1098" s="169"/>
      <c r="AR1098" s="167" t="str">
        <f t="shared" si="311"/>
        <v/>
      </c>
      <c r="AS1098" s="167" t="str">
        <f t="shared" si="312"/>
        <v/>
      </c>
      <c r="AT1098" s="167"/>
      <c r="AU1098" s="167"/>
      <c r="AV1098" s="167"/>
      <c r="AW1098" s="167"/>
      <c r="AX1098" s="167"/>
      <c r="AY1098" s="167"/>
      <c r="AZ1098" s="167"/>
      <c r="BA1098" s="167"/>
      <c r="BB1098" s="167"/>
      <c r="BC1098" s="167"/>
      <c r="BD1098" s="167"/>
      <c r="BE1098" s="167"/>
      <c r="BF1098" s="167"/>
      <c r="BG1098" s="167"/>
      <c r="BH1098" s="167"/>
      <c r="BI1098" s="167"/>
      <c r="BJ1098" s="167"/>
      <c r="BK1098" s="167"/>
      <c r="BL1098" s="167"/>
      <c r="BM1098" s="167"/>
      <c r="BN1098" s="167"/>
      <c r="BO1098" s="167"/>
      <c r="BP1098" s="167"/>
      <c r="BQ1098" s="167"/>
      <c r="BR1098" s="167"/>
      <c r="BS1098" s="167"/>
      <c r="BT1098" s="167"/>
      <c r="BU1098" s="167"/>
      <c r="BV1098" s="167"/>
      <c r="BW1098" s="167"/>
      <c r="BX1098" s="170"/>
      <c r="BY1098" s="170"/>
      <c r="BZ1098" s="170"/>
      <c r="CA1098" s="170"/>
      <c r="CB1098" s="170"/>
      <c r="CC1098" s="170"/>
      <c r="CD1098" s="170"/>
      <c r="CE1098" s="170"/>
      <c r="CF1098" s="170"/>
      <c r="CG1098" s="171">
        <f t="shared" si="313"/>
        <v>0</v>
      </c>
      <c r="CH1098" s="166"/>
      <c r="CI1098" s="283"/>
      <c r="CJ1098" s="172"/>
      <c r="CK1098" s="154"/>
      <c r="CL1098" s="154"/>
      <c r="CM1098" s="154"/>
      <c r="CN1098" s="154"/>
      <c r="CO1098" s="154"/>
      <c r="CP1098" s="273"/>
      <c r="CQ1098" s="250"/>
      <c r="CR1098" s="250"/>
      <c r="CS1098" s="250"/>
      <c r="CT1098" s="250"/>
      <c r="CU1098" s="250"/>
      <c r="CV1098" s="250"/>
      <c r="CW1098" s="250"/>
      <c r="CX1098" s="250"/>
      <c r="CY1098" s="250" t="str">
        <f t="shared" si="314"/>
        <v/>
      </c>
      <c r="CZ1098" s="178" t="str">
        <f t="shared" si="315"/>
        <v/>
      </c>
      <c r="DA1098" s="178" t="str">
        <f t="shared" si="316"/>
        <v/>
      </c>
      <c r="DB1098" s="243">
        <f t="shared" si="317"/>
        <v>0</v>
      </c>
      <c r="DC1098" s="12">
        <f t="shared" si="318"/>
        <v>0</v>
      </c>
      <c r="DD1098" s="271" t="str">
        <f t="shared" si="319"/>
        <v/>
      </c>
      <c r="DE1098" s="271" t="str">
        <f t="shared" si="320"/>
        <v/>
      </c>
      <c r="DF1098" s="167" t="str">
        <f t="shared" si="321"/>
        <v/>
      </c>
      <c r="DG1098" s="271" t="str">
        <f t="shared" si="322"/>
        <v/>
      </c>
      <c r="DH1098" s="243" t="str">
        <f t="shared" si="323"/>
        <v/>
      </c>
      <c r="DI1098" s="281" t="str">
        <f t="shared" si="324"/>
        <v/>
      </c>
      <c r="DJ1098" s="184"/>
      <c r="DK1098" s="12" t="str">
        <f t="shared" si="325"/>
        <v/>
      </c>
      <c r="DL1098" s="184"/>
      <c r="DM1098" s="242" t="str">
        <f t="shared" si="326"/>
        <v/>
      </c>
      <c r="DN1098" s="250">
        <f t="shared" si="327"/>
        <v>1</v>
      </c>
      <c r="DO1098" s="250">
        <f t="shared" si="328"/>
        <v>1</v>
      </c>
      <c r="DP1098" s="250">
        <f t="shared" si="329"/>
        <v>1</v>
      </c>
    </row>
    <row r="1099" spans="3:120" ht="20.25" customHeight="1" x14ac:dyDescent="0.2">
      <c r="C1099" s="282"/>
      <c r="G1099" s="183"/>
      <c r="H1099" s="271"/>
      <c r="I1099" s="271"/>
      <c r="J1099" s="271"/>
      <c r="K1099" s="271"/>
      <c r="L1099" s="185"/>
      <c r="M1099" s="186"/>
      <c r="N1099" s="187"/>
      <c r="O1099" s="178"/>
      <c r="P1099" s="178"/>
      <c r="Q1099" s="178"/>
      <c r="R1099" s="178"/>
      <c r="S1099" s="178"/>
      <c r="T1099" s="178"/>
      <c r="U1099" s="178"/>
      <c r="V1099" s="178"/>
      <c r="W1099" s="178"/>
      <c r="X1099" s="178"/>
      <c r="Y1099" s="153"/>
      <c r="Z1099" s="153"/>
      <c r="AA1099" s="178"/>
      <c r="AB1099" s="178"/>
      <c r="AC1099" s="178"/>
      <c r="AD1099" s="178"/>
      <c r="AE1099" s="178"/>
      <c r="AF1099" s="178"/>
      <c r="AG1099" s="178"/>
      <c r="AH1099" s="178"/>
      <c r="AI1099" s="178"/>
      <c r="AJ1099" s="178"/>
      <c r="AK1099" s="153"/>
      <c r="AL1099" s="153"/>
      <c r="AM1099" s="178" t="str">
        <f t="shared" si="308"/>
        <v/>
      </c>
      <c r="AN1099" s="178" t="str">
        <f t="shared" si="309"/>
        <v/>
      </c>
      <c r="AO1099" s="214" t="str">
        <f t="shared" si="310"/>
        <v/>
      </c>
      <c r="AP1099" s="168"/>
      <c r="AQ1099" s="169"/>
      <c r="AR1099" s="167" t="str">
        <f t="shared" si="311"/>
        <v/>
      </c>
      <c r="AS1099" s="167" t="str">
        <f t="shared" si="312"/>
        <v/>
      </c>
      <c r="AT1099" s="167"/>
      <c r="AU1099" s="167"/>
      <c r="AV1099" s="167"/>
      <c r="AW1099" s="167"/>
      <c r="AX1099" s="167"/>
      <c r="AY1099" s="167"/>
      <c r="AZ1099" s="167"/>
      <c r="BA1099" s="167"/>
      <c r="BB1099" s="167"/>
      <c r="BC1099" s="167"/>
      <c r="BD1099" s="167"/>
      <c r="BE1099" s="167"/>
      <c r="BF1099" s="167"/>
      <c r="BG1099" s="167"/>
      <c r="BH1099" s="167"/>
      <c r="BI1099" s="167"/>
      <c r="BJ1099" s="167"/>
      <c r="BK1099" s="167"/>
      <c r="BL1099" s="167"/>
      <c r="BM1099" s="167"/>
      <c r="BN1099" s="167"/>
      <c r="BO1099" s="167"/>
      <c r="BP1099" s="167"/>
      <c r="BQ1099" s="167"/>
      <c r="BR1099" s="167"/>
      <c r="BS1099" s="167"/>
      <c r="BT1099" s="167"/>
      <c r="BU1099" s="167"/>
      <c r="BV1099" s="167"/>
      <c r="BW1099" s="167"/>
      <c r="BX1099" s="170"/>
      <c r="BY1099" s="170"/>
      <c r="BZ1099" s="170"/>
      <c r="CA1099" s="170"/>
      <c r="CB1099" s="170"/>
      <c r="CC1099" s="170"/>
      <c r="CD1099" s="170"/>
      <c r="CE1099" s="170"/>
      <c r="CF1099" s="170"/>
      <c r="CG1099" s="171">
        <f t="shared" si="313"/>
        <v>0</v>
      </c>
      <c r="CH1099" s="166"/>
      <c r="CI1099" s="283"/>
      <c r="CJ1099" s="172"/>
      <c r="CK1099" s="154"/>
      <c r="CL1099" s="154"/>
      <c r="CM1099" s="154"/>
      <c r="CN1099" s="154"/>
      <c r="CO1099" s="154"/>
      <c r="CP1099" s="273"/>
      <c r="CQ1099" s="250"/>
      <c r="CR1099" s="250"/>
      <c r="CS1099" s="250"/>
      <c r="CT1099" s="250"/>
      <c r="CU1099" s="250"/>
      <c r="CV1099" s="250"/>
      <c r="CW1099" s="250"/>
      <c r="CX1099" s="250"/>
      <c r="CY1099" s="250" t="str">
        <f t="shared" si="314"/>
        <v/>
      </c>
      <c r="CZ1099" s="178" t="str">
        <f t="shared" si="315"/>
        <v/>
      </c>
      <c r="DA1099" s="178" t="str">
        <f t="shared" si="316"/>
        <v/>
      </c>
      <c r="DB1099" s="243">
        <f t="shared" si="317"/>
        <v>0</v>
      </c>
      <c r="DC1099" s="12">
        <f t="shared" si="318"/>
        <v>0</v>
      </c>
      <c r="DD1099" s="271" t="str">
        <f t="shared" si="319"/>
        <v/>
      </c>
      <c r="DE1099" s="271" t="str">
        <f t="shared" si="320"/>
        <v/>
      </c>
      <c r="DF1099" s="167" t="str">
        <f t="shared" si="321"/>
        <v/>
      </c>
      <c r="DG1099" s="271" t="str">
        <f t="shared" si="322"/>
        <v/>
      </c>
      <c r="DH1099" s="243" t="str">
        <f t="shared" si="323"/>
        <v/>
      </c>
      <c r="DI1099" s="281" t="str">
        <f t="shared" si="324"/>
        <v/>
      </c>
      <c r="DJ1099" s="184"/>
      <c r="DK1099" s="12" t="str">
        <f t="shared" si="325"/>
        <v/>
      </c>
      <c r="DL1099" s="184"/>
      <c r="DM1099" s="242" t="str">
        <f t="shared" si="326"/>
        <v/>
      </c>
      <c r="DN1099" s="250">
        <f t="shared" si="327"/>
        <v>1</v>
      </c>
      <c r="DO1099" s="250">
        <f t="shared" si="328"/>
        <v>1</v>
      </c>
      <c r="DP1099" s="250">
        <f t="shared" si="329"/>
        <v>1</v>
      </c>
    </row>
    <row r="1100" spans="3:120" ht="20.25" customHeight="1" x14ac:dyDescent="0.2">
      <c r="C1100" s="282"/>
      <c r="G1100" s="183"/>
      <c r="H1100" s="271"/>
      <c r="I1100" s="271"/>
      <c r="J1100" s="271"/>
      <c r="K1100" s="271"/>
      <c r="L1100" s="185"/>
      <c r="M1100" s="186"/>
      <c r="N1100" s="187"/>
      <c r="O1100" s="178"/>
      <c r="P1100" s="178"/>
      <c r="Q1100" s="178"/>
      <c r="R1100" s="178"/>
      <c r="S1100" s="178"/>
      <c r="T1100" s="178"/>
      <c r="U1100" s="178"/>
      <c r="V1100" s="178"/>
      <c r="W1100" s="178"/>
      <c r="X1100" s="178"/>
      <c r="Y1100" s="153"/>
      <c r="Z1100" s="153"/>
      <c r="AA1100" s="178"/>
      <c r="AB1100" s="178"/>
      <c r="AC1100" s="178"/>
      <c r="AD1100" s="178"/>
      <c r="AE1100" s="178"/>
      <c r="AF1100" s="178"/>
      <c r="AG1100" s="178"/>
      <c r="AH1100" s="178"/>
      <c r="AI1100" s="178"/>
      <c r="AJ1100" s="178"/>
      <c r="AK1100" s="153"/>
      <c r="AL1100" s="153"/>
      <c r="AM1100" s="178" t="str">
        <f t="shared" si="308"/>
        <v/>
      </c>
      <c r="AN1100" s="178" t="str">
        <f t="shared" si="309"/>
        <v/>
      </c>
      <c r="AO1100" s="214" t="str">
        <f t="shared" si="310"/>
        <v/>
      </c>
      <c r="AP1100" s="168"/>
      <c r="AQ1100" s="169"/>
      <c r="AR1100" s="167" t="str">
        <f t="shared" si="311"/>
        <v/>
      </c>
      <c r="AS1100" s="167" t="str">
        <f t="shared" si="312"/>
        <v/>
      </c>
      <c r="AT1100" s="167"/>
      <c r="AU1100" s="167"/>
      <c r="AV1100" s="167"/>
      <c r="AW1100" s="167"/>
      <c r="AX1100" s="167"/>
      <c r="AY1100" s="167"/>
      <c r="AZ1100" s="167"/>
      <c r="BA1100" s="167"/>
      <c r="BB1100" s="167"/>
      <c r="BC1100" s="167"/>
      <c r="BD1100" s="167"/>
      <c r="BE1100" s="167"/>
      <c r="BF1100" s="167"/>
      <c r="BG1100" s="167"/>
      <c r="BH1100" s="167"/>
      <c r="BI1100" s="167"/>
      <c r="BJ1100" s="167"/>
      <c r="BK1100" s="167"/>
      <c r="BL1100" s="167"/>
      <c r="BM1100" s="167"/>
      <c r="BN1100" s="167"/>
      <c r="BO1100" s="167"/>
      <c r="BP1100" s="167"/>
      <c r="BQ1100" s="167"/>
      <c r="BR1100" s="167"/>
      <c r="BS1100" s="167"/>
      <c r="BT1100" s="167"/>
      <c r="BU1100" s="167"/>
      <c r="BV1100" s="167"/>
      <c r="BW1100" s="167"/>
      <c r="BX1100" s="170"/>
      <c r="BY1100" s="170"/>
      <c r="BZ1100" s="170"/>
      <c r="CA1100" s="170"/>
      <c r="CB1100" s="170"/>
      <c r="CC1100" s="170"/>
      <c r="CD1100" s="170"/>
      <c r="CE1100" s="170"/>
      <c r="CF1100" s="170"/>
      <c r="CG1100" s="171">
        <f t="shared" si="313"/>
        <v>0</v>
      </c>
      <c r="CH1100" s="166"/>
      <c r="CI1100" s="283"/>
      <c r="CJ1100" s="172"/>
      <c r="CK1100" s="154"/>
      <c r="CL1100" s="154"/>
      <c r="CM1100" s="154"/>
      <c r="CN1100" s="154"/>
      <c r="CO1100" s="154"/>
      <c r="CP1100" s="273"/>
      <c r="CQ1100" s="250"/>
      <c r="CR1100" s="250"/>
      <c r="CS1100" s="250"/>
      <c r="CT1100" s="250"/>
      <c r="CU1100" s="250"/>
      <c r="CV1100" s="250"/>
      <c r="CW1100" s="250"/>
      <c r="CX1100" s="250"/>
      <c r="CY1100" s="250" t="str">
        <f t="shared" si="314"/>
        <v/>
      </c>
      <c r="CZ1100" s="178" t="str">
        <f t="shared" si="315"/>
        <v/>
      </c>
      <c r="DA1100" s="178" t="str">
        <f t="shared" si="316"/>
        <v/>
      </c>
      <c r="DB1100" s="243">
        <f t="shared" si="317"/>
        <v>0</v>
      </c>
      <c r="DC1100" s="12">
        <f t="shared" si="318"/>
        <v>0</v>
      </c>
      <c r="DD1100" s="271" t="str">
        <f t="shared" si="319"/>
        <v/>
      </c>
      <c r="DE1100" s="271" t="str">
        <f t="shared" si="320"/>
        <v/>
      </c>
      <c r="DF1100" s="167" t="str">
        <f t="shared" si="321"/>
        <v/>
      </c>
      <c r="DG1100" s="271" t="str">
        <f t="shared" si="322"/>
        <v/>
      </c>
      <c r="DH1100" s="243" t="str">
        <f t="shared" si="323"/>
        <v/>
      </c>
      <c r="DI1100" s="281" t="str">
        <f t="shared" si="324"/>
        <v/>
      </c>
      <c r="DJ1100" s="184"/>
      <c r="DK1100" s="12" t="str">
        <f t="shared" si="325"/>
        <v/>
      </c>
      <c r="DL1100" s="184"/>
      <c r="DM1100" s="242" t="str">
        <f t="shared" si="326"/>
        <v/>
      </c>
      <c r="DN1100" s="250">
        <f t="shared" si="327"/>
        <v>1</v>
      </c>
      <c r="DO1100" s="250">
        <f t="shared" si="328"/>
        <v>1</v>
      </c>
      <c r="DP1100" s="250">
        <f t="shared" si="329"/>
        <v>1</v>
      </c>
    </row>
    <row r="1101" spans="3:120" ht="20.25" customHeight="1" x14ac:dyDescent="0.2">
      <c r="C1101" s="282"/>
      <c r="G1101" s="183"/>
      <c r="H1101" s="271"/>
      <c r="I1101" s="271"/>
      <c r="J1101" s="271"/>
      <c r="K1101" s="271"/>
      <c r="L1101" s="185"/>
      <c r="M1101" s="186"/>
      <c r="N1101" s="187"/>
      <c r="O1101" s="178"/>
      <c r="P1101" s="178"/>
      <c r="Q1101" s="178"/>
      <c r="R1101" s="178"/>
      <c r="S1101" s="178"/>
      <c r="T1101" s="178"/>
      <c r="U1101" s="178"/>
      <c r="V1101" s="178"/>
      <c r="W1101" s="178"/>
      <c r="X1101" s="178"/>
      <c r="Y1101" s="153"/>
      <c r="Z1101" s="153"/>
      <c r="AA1101" s="178"/>
      <c r="AB1101" s="178"/>
      <c r="AC1101" s="178"/>
      <c r="AD1101" s="178"/>
      <c r="AE1101" s="178"/>
      <c r="AF1101" s="178"/>
      <c r="AG1101" s="178"/>
      <c r="AH1101" s="178"/>
      <c r="AI1101" s="178"/>
      <c r="AJ1101" s="178"/>
      <c r="AK1101" s="153"/>
      <c r="AL1101" s="153"/>
      <c r="AM1101" s="178" t="str">
        <f t="shared" si="308"/>
        <v/>
      </c>
      <c r="AN1101" s="178" t="str">
        <f t="shared" si="309"/>
        <v/>
      </c>
      <c r="AO1101" s="214" t="str">
        <f t="shared" si="310"/>
        <v/>
      </c>
      <c r="AP1101" s="168"/>
      <c r="AQ1101" s="169"/>
      <c r="AR1101" s="167" t="str">
        <f t="shared" si="311"/>
        <v/>
      </c>
      <c r="AS1101" s="167" t="str">
        <f t="shared" si="312"/>
        <v/>
      </c>
      <c r="AT1101" s="167"/>
      <c r="AU1101" s="167"/>
      <c r="AV1101" s="167"/>
      <c r="AW1101" s="167"/>
      <c r="AX1101" s="167"/>
      <c r="AY1101" s="167"/>
      <c r="AZ1101" s="167"/>
      <c r="BA1101" s="167"/>
      <c r="BB1101" s="167"/>
      <c r="BC1101" s="167"/>
      <c r="BD1101" s="167"/>
      <c r="BE1101" s="167"/>
      <c r="BF1101" s="167"/>
      <c r="BG1101" s="167"/>
      <c r="BH1101" s="167"/>
      <c r="BI1101" s="167"/>
      <c r="BJ1101" s="167"/>
      <c r="BK1101" s="167"/>
      <c r="BL1101" s="167"/>
      <c r="BM1101" s="167"/>
      <c r="BN1101" s="167"/>
      <c r="BO1101" s="167"/>
      <c r="BP1101" s="167"/>
      <c r="BQ1101" s="167"/>
      <c r="BR1101" s="167"/>
      <c r="BS1101" s="167"/>
      <c r="BT1101" s="167"/>
      <c r="BU1101" s="167"/>
      <c r="BV1101" s="167"/>
      <c r="BW1101" s="167"/>
      <c r="BX1101" s="170"/>
      <c r="BY1101" s="170"/>
      <c r="BZ1101" s="170"/>
      <c r="CA1101" s="170"/>
      <c r="CB1101" s="170"/>
      <c r="CC1101" s="170"/>
      <c r="CD1101" s="170"/>
      <c r="CE1101" s="170"/>
      <c r="CF1101" s="170"/>
      <c r="CG1101" s="171">
        <f t="shared" si="313"/>
        <v>0</v>
      </c>
      <c r="CH1101" s="166"/>
      <c r="CI1101" s="283"/>
      <c r="CJ1101" s="172"/>
      <c r="CK1101" s="154"/>
      <c r="CL1101" s="154"/>
      <c r="CM1101" s="154"/>
      <c r="CN1101" s="154"/>
      <c r="CO1101" s="154"/>
      <c r="CP1101" s="273"/>
      <c r="CQ1101" s="250"/>
      <c r="CR1101" s="250"/>
      <c r="CS1101" s="250"/>
      <c r="CT1101" s="250"/>
      <c r="CU1101" s="250"/>
      <c r="CV1101" s="250"/>
      <c r="CW1101" s="250"/>
      <c r="CX1101" s="250"/>
      <c r="CY1101" s="250" t="str">
        <f t="shared" si="314"/>
        <v/>
      </c>
      <c r="CZ1101" s="178" t="str">
        <f t="shared" si="315"/>
        <v/>
      </c>
      <c r="DA1101" s="178" t="str">
        <f t="shared" si="316"/>
        <v/>
      </c>
      <c r="DB1101" s="243">
        <f t="shared" si="317"/>
        <v>0</v>
      </c>
      <c r="DC1101" s="12">
        <f t="shared" si="318"/>
        <v>0</v>
      </c>
      <c r="DD1101" s="271" t="str">
        <f t="shared" si="319"/>
        <v/>
      </c>
      <c r="DE1101" s="271" t="str">
        <f t="shared" si="320"/>
        <v/>
      </c>
      <c r="DF1101" s="167" t="str">
        <f t="shared" si="321"/>
        <v/>
      </c>
      <c r="DG1101" s="271" t="str">
        <f t="shared" si="322"/>
        <v/>
      </c>
      <c r="DH1101" s="243" t="str">
        <f t="shared" si="323"/>
        <v/>
      </c>
      <c r="DI1101" s="281" t="str">
        <f t="shared" si="324"/>
        <v/>
      </c>
      <c r="DJ1101" s="184"/>
      <c r="DK1101" s="12" t="str">
        <f t="shared" si="325"/>
        <v/>
      </c>
      <c r="DL1101" s="184"/>
      <c r="DM1101" s="242" t="str">
        <f t="shared" si="326"/>
        <v/>
      </c>
      <c r="DN1101" s="250">
        <f t="shared" si="327"/>
        <v>1</v>
      </c>
      <c r="DO1101" s="250">
        <f t="shared" si="328"/>
        <v>1</v>
      </c>
      <c r="DP1101" s="250">
        <f t="shared" si="329"/>
        <v>1</v>
      </c>
    </row>
    <row r="1102" spans="3:120" ht="20.25" customHeight="1" x14ac:dyDescent="0.2">
      <c r="C1102" s="282"/>
      <c r="G1102" s="183"/>
      <c r="H1102" s="271"/>
      <c r="I1102" s="271"/>
      <c r="J1102" s="271"/>
      <c r="K1102" s="271"/>
      <c r="L1102" s="185"/>
      <c r="M1102" s="186"/>
      <c r="N1102" s="187"/>
      <c r="O1102" s="178"/>
      <c r="P1102" s="178"/>
      <c r="Q1102" s="178"/>
      <c r="R1102" s="178"/>
      <c r="S1102" s="178"/>
      <c r="T1102" s="178"/>
      <c r="U1102" s="178"/>
      <c r="V1102" s="178"/>
      <c r="W1102" s="178"/>
      <c r="X1102" s="178"/>
      <c r="Y1102" s="153"/>
      <c r="Z1102" s="153"/>
      <c r="AA1102" s="178"/>
      <c r="AB1102" s="178"/>
      <c r="AC1102" s="178"/>
      <c r="AD1102" s="178"/>
      <c r="AE1102" s="178"/>
      <c r="AF1102" s="178"/>
      <c r="AG1102" s="178"/>
      <c r="AH1102" s="178"/>
      <c r="AI1102" s="178"/>
      <c r="AJ1102" s="178"/>
      <c r="AK1102" s="153"/>
      <c r="AL1102" s="153"/>
      <c r="AM1102" s="178" t="str">
        <f t="shared" si="308"/>
        <v/>
      </c>
      <c r="AN1102" s="178" t="str">
        <f t="shared" si="309"/>
        <v/>
      </c>
      <c r="AO1102" s="214" t="str">
        <f t="shared" si="310"/>
        <v/>
      </c>
      <c r="AP1102" s="168"/>
      <c r="AQ1102" s="169"/>
      <c r="AR1102" s="167" t="str">
        <f t="shared" si="311"/>
        <v/>
      </c>
      <c r="AS1102" s="167" t="str">
        <f t="shared" si="312"/>
        <v/>
      </c>
      <c r="AT1102" s="167"/>
      <c r="AU1102" s="167"/>
      <c r="AV1102" s="167"/>
      <c r="AW1102" s="167"/>
      <c r="AX1102" s="167"/>
      <c r="AY1102" s="167"/>
      <c r="AZ1102" s="167"/>
      <c r="BA1102" s="167"/>
      <c r="BB1102" s="167"/>
      <c r="BC1102" s="167"/>
      <c r="BD1102" s="167"/>
      <c r="BE1102" s="167"/>
      <c r="BF1102" s="167"/>
      <c r="BG1102" s="167"/>
      <c r="BH1102" s="167"/>
      <c r="BI1102" s="167"/>
      <c r="BJ1102" s="167"/>
      <c r="BK1102" s="167"/>
      <c r="BL1102" s="167"/>
      <c r="BM1102" s="167"/>
      <c r="BN1102" s="167"/>
      <c r="BO1102" s="167"/>
      <c r="BP1102" s="167"/>
      <c r="BQ1102" s="167"/>
      <c r="BR1102" s="167"/>
      <c r="BS1102" s="167"/>
      <c r="BT1102" s="167"/>
      <c r="BU1102" s="167"/>
      <c r="BV1102" s="167"/>
      <c r="BW1102" s="167"/>
      <c r="BX1102" s="170"/>
      <c r="BY1102" s="170"/>
      <c r="BZ1102" s="170"/>
      <c r="CA1102" s="170"/>
      <c r="CB1102" s="170"/>
      <c r="CC1102" s="170"/>
      <c r="CD1102" s="170"/>
      <c r="CE1102" s="170"/>
      <c r="CF1102" s="170"/>
      <c r="CG1102" s="171">
        <f t="shared" si="313"/>
        <v>0</v>
      </c>
      <c r="CH1102" s="166"/>
      <c r="CI1102" s="283"/>
      <c r="CJ1102" s="172"/>
      <c r="CK1102" s="154"/>
      <c r="CL1102" s="154"/>
      <c r="CM1102" s="154"/>
      <c r="CN1102" s="154"/>
      <c r="CO1102" s="154"/>
      <c r="CP1102" s="273"/>
      <c r="CQ1102" s="250"/>
      <c r="CR1102" s="250"/>
      <c r="CS1102" s="250"/>
      <c r="CT1102" s="250"/>
      <c r="CU1102" s="250"/>
      <c r="CV1102" s="250"/>
      <c r="CW1102" s="250"/>
      <c r="CX1102" s="250"/>
      <c r="CY1102" s="250" t="str">
        <f t="shared" si="314"/>
        <v/>
      </c>
      <c r="CZ1102" s="178" t="str">
        <f t="shared" si="315"/>
        <v/>
      </c>
      <c r="DA1102" s="178" t="str">
        <f t="shared" si="316"/>
        <v/>
      </c>
      <c r="DB1102" s="243">
        <f t="shared" si="317"/>
        <v>0</v>
      </c>
      <c r="DC1102" s="12">
        <f t="shared" si="318"/>
        <v>0</v>
      </c>
      <c r="DD1102" s="271" t="str">
        <f t="shared" si="319"/>
        <v/>
      </c>
      <c r="DE1102" s="271" t="str">
        <f t="shared" si="320"/>
        <v/>
      </c>
      <c r="DF1102" s="167" t="str">
        <f t="shared" si="321"/>
        <v/>
      </c>
      <c r="DG1102" s="271" t="str">
        <f t="shared" si="322"/>
        <v/>
      </c>
      <c r="DH1102" s="243" t="str">
        <f t="shared" si="323"/>
        <v/>
      </c>
      <c r="DI1102" s="281" t="str">
        <f t="shared" si="324"/>
        <v/>
      </c>
      <c r="DJ1102" s="184"/>
      <c r="DK1102" s="12" t="str">
        <f t="shared" si="325"/>
        <v/>
      </c>
      <c r="DL1102" s="184"/>
      <c r="DM1102" s="242" t="str">
        <f t="shared" si="326"/>
        <v/>
      </c>
      <c r="DN1102" s="250">
        <f t="shared" si="327"/>
        <v>1</v>
      </c>
      <c r="DO1102" s="250">
        <f t="shared" si="328"/>
        <v>1</v>
      </c>
      <c r="DP1102" s="250">
        <f t="shared" si="329"/>
        <v>1</v>
      </c>
    </row>
    <row r="1103" spans="3:120" ht="20.25" customHeight="1" x14ac:dyDescent="0.2">
      <c r="C1103" s="282"/>
      <c r="G1103" s="183"/>
      <c r="H1103" s="271"/>
      <c r="I1103" s="271"/>
      <c r="J1103" s="271"/>
      <c r="K1103" s="271"/>
      <c r="L1103" s="185"/>
      <c r="M1103" s="186"/>
      <c r="N1103" s="187"/>
      <c r="O1103" s="178"/>
      <c r="P1103" s="178"/>
      <c r="Q1103" s="178"/>
      <c r="R1103" s="178"/>
      <c r="S1103" s="178"/>
      <c r="T1103" s="178"/>
      <c r="U1103" s="178"/>
      <c r="V1103" s="178"/>
      <c r="W1103" s="178"/>
      <c r="X1103" s="178"/>
      <c r="Y1103" s="153"/>
      <c r="Z1103" s="153"/>
      <c r="AA1103" s="178"/>
      <c r="AB1103" s="178"/>
      <c r="AC1103" s="178"/>
      <c r="AD1103" s="178"/>
      <c r="AE1103" s="178"/>
      <c r="AF1103" s="178"/>
      <c r="AG1103" s="178"/>
      <c r="AH1103" s="178"/>
      <c r="AI1103" s="178"/>
      <c r="AJ1103" s="178"/>
      <c r="AK1103" s="153"/>
      <c r="AL1103" s="153"/>
      <c r="AM1103" s="178" t="str">
        <f t="shared" si="308"/>
        <v/>
      </c>
      <c r="AN1103" s="178" t="str">
        <f t="shared" si="309"/>
        <v/>
      </c>
      <c r="AO1103" s="214" t="str">
        <f t="shared" si="310"/>
        <v/>
      </c>
      <c r="AP1103" s="168"/>
      <c r="AQ1103" s="169"/>
      <c r="AR1103" s="167" t="str">
        <f t="shared" si="311"/>
        <v/>
      </c>
      <c r="AS1103" s="167" t="str">
        <f t="shared" si="312"/>
        <v/>
      </c>
      <c r="AT1103" s="167"/>
      <c r="AU1103" s="167"/>
      <c r="AV1103" s="167"/>
      <c r="AW1103" s="167"/>
      <c r="AX1103" s="167"/>
      <c r="AY1103" s="167"/>
      <c r="AZ1103" s="167"/>
      <c r="BA1103" s="167"/>
      <c r="BB1103" s="167"/>
      <c r="BC1103" s="167"/>
      <c r="BD1103" s="167"/>
      <c r="BE1103" s="167"/>
      <c r="BF1103" s="167"/>
      <c r="BG1103" s="167"/>
      <c r="BH1103" s="167"/>
      <c r="BI1103" s="167"/>
      <c r="BJ1103" s="167"/>
      <c r="BK1103" s="167"/>
      <c r="BL1103" s="167"/>
      <c r="BM1103" s="167"/>
      <c r="BN1103" s="167"/>
      <c r="BO1103" s="167"/>
      <c r="BP1103" s="167"/>
      <c r="BQ1103" s="167"/>
      <c r="BR1103" s="167"/>
      <c r="BS1103" s="167"/>
      <c r="BT1103" s="167"/>
      <c r="BU1103" s="167"/>
      <c r="BV1103" s="167"/>
      <c r="BW1103" s="167"/>
      <c r="BX1103" s="170"/>
      <c r="BY1103" s="170"/>
      <c r="BZ1103" s="170"/>
      <c r="CA1103" s="170"/>
      <c r="CB1103" s="170"/>
      <c r="CC1103" s="170"/>
      <c r="CD1103" s="170"/>
      <c r="CE1103" s="170"/>
      <c r="CF1103" s="170"/>
      <c r="CG1103" s="171">
        <f t="shared" si="313"/>
        <v>0</v>
      </c>
      <c r="CH1103" s="166"/>
      <c r="CI1103" s="283"/>
      <c r="CJ1103" s="172"/>
      <c r="CK1103" s="154"/>
      <c r="CL1103" s="154"/>
      <c r="CM1103" s="154"/>
      <c r="CN1103" s="154"/>
      <c r="CO1103" s="154"/>
      <c r="CP1103" s="273"/>
      <c r="CQ1103" s="250"/>
      <c r="CR1103" s="250"/>
      <c r="CS1103" s="250"/>
      <c r="CT1103" s="250"/>
      <c r="CU1103" s="250"/>
      <c r="CV1103" s="250"/>
      <c r="CW1103" s="250"/>
      <c r="CX1103" s="250"/>
      <c r="CY1103" s="250" t="str">
        <f t="shared" si="314"/>
        <v/>
      </c>
      <c r="CZ1103" s="178" t="str">
        <f t="shared" si="315"/>
        <v/>
      </c>
      <c r="DA1103" s="178" t="str">
        <f t="shared" si="316"/>
        <v/>
      </c>
      <c r="DB1103" s="243">
        <f t="shared" si="317"/>
        <v>0</v>
      </c>
      <c r="DC1103" s="12">
        <f t="shared" si="318"/>
        <v>0</v>
      </c>
      <c r="DD1103" s="271" t="str">
        <f t="shared" si="319"/>
        <v/>
      </c>
      <c r="DE1103" s="271" t="str">
        <f t="shared" si="320"/>
        <v/>
      </c>
      <c r="DF1103" s="167" t="str">
        <f t="shared" si="321"/>
        <v/>
      </c>
      <c r="DG1103" s="271" t="str">
        <f t="shared" si="322"/>
        <v/>
      </c>
      <c r="DH1103" s="243" t="str">
        <f t="shared" si="323"/>
        <v/>
      </c>
      <c r="DI1103" s="281" t="str">
        <f t="shared" si="324"/>
        <v/>
      </c>
      <c r="DJ1103" s="184"/>
      <c r="DK1103" s="12" t="str">
        <f t="shared" si="325"/>
        <v/>
      </c>
      <c r="DL1103" s="184"/>
      <c r="DM1103" s="242" t="str">
        <f t="shared" si="326"/>
        <v/>
      </c>
      <c r="DN1103" s="250">
        <f t="shared" si="327"/>
        <v>1</v>
      </c>
      <c r="DO1103" s="250">
        <f t="shared" si="328"/>
        <v>1</v>
      </c>
      <c r="DP1103" s="250">
        <f t="shared" si="329"/>
        <v>1</v>
      </c>
    </row>
    <row r="1104" spans="3:120" ht="20.25" customHeight="1" x14ac:dyDescent="0.2">
      <c r="C1104" s="282"/>
      <c r="G1104" s="183"/>
      <c r="H1104" s="271"/>
      <c r="I1104" s="271"/>
      <c r="J1104" s="271"/>
      <c r="K1104" s="271"/>
      <c r="L1104" s="185"/>
      <c r="M1104" s="186"/>
      <c r="N1104" s="187"/>
      <c r="O1104" s="178"/>
      <c r="P1104" s="178"/>
      <c r="Q1104" s="178"/>
      <c r="R1104" s="178"/>
      <c r="S1104" s="178"/>
      <c r="T1104" s="178"/>
      <c r="U1104" s="178"/>
      <c r="V1104" s="178"/>
      <c r="W1104" s="178"/>
      <c r="X1104" s="178"/>
      <c r="Y1104" s="153"/>
      <c r="Z1104" s="153"/>
      <c r="AA1104" s="178"/>
      <c r="AB1104" s="178"/>
      <c r="AC1104" s="178"/>
      <c r="AD1104" s="178"/>
      <c r="AE1104" s="178"/>
      <c r="AF1104" s="178"/>
      <c r="AG1104" s="178"/>
      <c r="AH1104" s="178"/>
      <c r="AI1104" s="178"/>
      <c r="AJ1104" s="178"/>
      <c r="AK1104" s="153"/>
      <c r="AL1104" s="153"/>
      <c r="AM1104" s="178" t="str">
        <f t="shared" si="308"/>
        <v/>
      </c>
      <c r="AN1104" s="178" t="str">
        <f t="shared" si="309"/>
        <v/>
      </c>
      <c r="AO1104" s="214" t="str">
        <f t="shared" si="310"/>
        <v/>
      </c>
      <c r="AP1104" s="168"/>
      <c r="AQ1104" s="169"/>
      <c r="AR1104" s="167" t="str">
        <f t="shared" si="311"/>
        <v/>
      </c>
      <c r="AS1104" s="167" t="str">
        <f t="shared" si="312"/>
        <v/>
      </c>
      <c r="AT1104" s="167"/>
      <c r="AU1104" s="167"/>
      <c r="AV1104" s="167"/>
      <c r="AW1104" s="167"/>
      <c r="AX1104" s="167"/>
      <c r="AY1104" s="167"/>
      <c r="AZ1104" s="167"/>
      <c r="BA1104" s="167"/>
      <c r="BB1104" s="167"/>
      <c r="BC1104" s="167"/>
      <c r="BD1104" s="167"/>
      <c r="BE1104" s="167"/>
      <c r="BF1104" s="167"/>
      <c r="BG1104" s="167"/>
      <c r="BH1104" s="167"/>
      <c r="BI1104" s="167"/>
      <c r="BJ1104" s="167"/>
      <c r="BK1104" s="167"/>
      <c r="BL1104" s="167"/>
      <c r="BM1104" s="167"/>
      <c r="BN1104" s="167"/>
      <c r="BO1104" s="167"/>
      <c r="BP1104" s="167"/>
      <c r="BQ1104" s="167"/>
      <c r="BR1104" s="167"/>
      <c r="BS1104" s="167"/>
      <c r="BT1104" s="167"/>
      <c r="BU1104" s="167"/>
      <c r="BV1104" s="167"/>
      <c r="BW1104" s="167"/>
      <c r="BX1104" s="170"/>
      <c r="BY1104" s="170"/>
      <c r="BZ1104" s="170"/>
      <c r="CA1104" s="170"/>
      <c r="CB1104" s="170"/>
      <c r="CC1104" s="170"/>
      <c r="CD1104" s="170"/>
      <c r="CE1104" s="170"/>
      <c r="CF1104" s="170"/>
      <c r="CG1104" s="171">
        <f t="shared" si="313"/>
        <v>0</v>
      </c>
      <c r="CH1104" s="166"/>
      <c r="CI1104" s="283"/>
      <c r="CJ1104" s="172"/>
      <c r="CK1104" s="154"/>
      <c r="CL1104" s="154"/>
      <c r="CM1104" s="154"/>
      <c r="CN1104" s="154"/>
      <c r="CO1104" s="154"/>
      <c r="CP1104" s="273"/>
      <c r="CQ1104" s="250"/>
      <c r="CR1104" s="250"/>
      <c r="CS1104" s="250"/>
      <c r="CT1104" s="250"/>
      <c r="CU1104" s="250"/>
      <c r="CV1104" s="250"/>
      <c r="CW1104" s="250"/>
      <c r="CX1104" s="250"/>
      <c r="CY1104" s="250" t="str">
        <f t="shared" si="314"/>
        <v/>
      </c>
      <c r="CZ1104" s="178" t="str">
        <f t="shared" si="315"/>
        <v/>
      </c>
      <c r="DA1104" s="178" t="str">
        <f t="shared" si="316"/>
        <v/>
      </c>
      <c r="DB1104" s="243">
        <f t="shared" si="317"/>
        <v>0</v>
      </c>
      <c r="DC1104" s="12">
        <f t="shared" si="318"/>
        <v>0</v>
      </c>
      <c r="DD1104" s="271" t="str">
        <f t="shared" si="319"/>
        <v/>
      </c>
      <c r="DE1104" s="271" t="str">
        <f t="shared" si="320"/>
        <v/>
      </c>
      <c r="DF1104" s="167" t="str">
        <f t="shared" si="321"/>
        <v/>
      </c>
      <c r="DG1104" s="271" t="str">
        <f t="shared" si="322"/>
        <v/>
      </c>
      <c r="DH1104" s="243" t="str">
        <f t="shared" si="323"/>
        <v/>
      </c>
      <c r="DI1104" s="281" t="str">
        <f t="shared" si="324"/>
        <v/>
      </c>
      <c r="DJ1104" s="184"/>
      <c r="DK1104" s="12" t="str">
        <f t="shared" si="325"/>
        <v/>
      </c>
      <c r="DL1104" s="184"/>
      <c r="DM1104" s="242" t="str">
        <f t="shared" si="326"/>
        <v/>
      </c>
      <c r="DN1104" s="250">
        <f t="shared" si="327"/>
        <v>1</v>
      </c>
      <c r="DO1104" s="250">
        <f t="shared" si="328"/>
        <v>1</v>
      </c>
      <c r="DP1104" s="250">
        <f t="shared" si="329"/>
        <v>1</v>
      </c>
    </row>
    <row r="1105" spans="3:120" ht="20.25" customHeight="1" x14ac:dyDescent="0.2">
      <c r="C1105" s="282"/>
      <c r="G1105" s="183"/>
      <c r="H1105" s="271"/>
      <c r="I1105" s="271"/>
      <c r="J1105" s="271"/>
      <c r="K1105" s="271"/>
      <c r="L1105" s="185"/>
      <c r="M1105" s="186"/>
      <c r="N1105" s="187"/>
      <c r="O1105" s="178"/>
      <c r="P1105" s="178"/>
      <c r="Q1105" s="178"/>
      <c r="R1105" s="178"/>
      <c r="S1105" s="178"/>
      <c r="T1105" s="178"/>
      <c r="U1105" s="178"/>
      <c r="V1105" s="178"/>
      <c r="W1105" s="178"/>
      <c r="X1105" s="178"/>
      <c r="Y1105" s="153"/>
      <c r="Z1105" s="153"/>
      <c r="AA1105" s="178"/>
      <c r="AB1105" s="178"/>
      <c r="AC1105" s="178"/>
      <c r="AD1105" s="178"/>
      <c r="AE1105" s="178"/>
      <c r="AF1105" s="178"/>
      <c r="AG1105" s="178"/>
      <c r="AH1105" s="178"/>
      <c r="AI1105" s="178"/>
      <c r="AJ1105" s="178"/>
      <c r="AK1105" s="153"/>
      <c r="AL1105" s="153"/>
      <c r="AM1105" s="178" t="str">
        <f t="shared" si="308"/>
        <v/>
      </c>
      <c r="AN1105" s="178" t="str">
        <f t="shared" si="309"/>
        <v/>
      </c>
      <c r="AO1105" s="214" t="str">
        <f t="shared" si="310"/>
        <v/>
      </c>
      <c r="AP1105" s="168"/>
      <c r="AQ1105" s="169"/>
      <c r="AR1105" s="167" t="str">
        <f t="shared" si="311"/>
        <v/>
      </c>
      <c r="AS1105" s="167" t="str">
        <f t="shared" si="312"/>
        <v/>
      </c>
      <c r="AT1105" s="167"/>
      <c r="AU1105" s="167"/>
      <c r="AV1105" s="167"/>
      <c r="AW1105" s="167"/>
      <c r="AX1105" s="167"/>
      <c r="AY1105" s="167"/>
      <c r="AZ1105" s="167"/>
      <c r="BA1105" s="167"/>
      <c r="BB1105" s="167"/>
      <c r="BC1105" s="167"/>
      <c r="BD1105" s="167"/>
      <c r="BE1105" s="167"/>
      <c r="BF1105" s="167"/>
      <c r="BG1105" s="167"/>
      <c r="BH1105" s="167"/>
      <c r="BI1105" s="167"/>
      <c r="BJ1105" s="167"/>
      <c r="BK1105" s="167"/>
      <c r="BL1105" s="167"/>
      <c r="BM1105" s="167"/>
      <c r="BN1105" s="167"/>
      <c r="BO1105" s="167"/>
      <c r="BP1105" s="167"/>
      <c r="BQ1105" s="167"/>
      <c r="BR1105" s="167"/>
      <c r="BS1105" s="167"/>
      <c r="BT1105" s="167"/>
      <c r="BU1105" s="167"/>
      <c r="BV1105" s="167"/>
      <c r="BW1105" s="167"/>
      <c r="BX1105" s="170"/>
      <c r="BY1105" s="170"/>
      <c r="BZ1105" s="170"/>
      <c r="CA1105" s="170"/>
      <c r="CB1105" s="170"/>
      <c r="CC1105" s="170"/>
      <c r="CD1105" s="170"/>
      <c r="CE1105" s="170"/>
      <c r="CF1105" s="170"/>
      <c r="CG1105" s="171">
        <f t="shared" si="313"/>
        <v>0</v>
      </c>
      <c r="CH1105" s="166"/>
      <c r="CI1105" s="283"/>
      <c r="CJ1105" s="172"/>
      <c r="CK1105" s="154"/>
      <c r="CL1105" s="154"/>
      <c r="CM1105" s="154"/>
      <c r="CN1105" s="154"/>
      <c r="CO1105" s="154"/>
      <c r="CP1105" s="273"/>
      <c r="CQ1105" s="250"/>
      <c r="CR1105" s="250"/>
      <c r="CS1105" s="250"/>
      <c r="CT1105" s="250"/>
      <c r="CU1105" s="250"/>
      <c r="CV1105" s="250"/>
      <c r="CW1105" s="250"/>
      <c r="CX1105" s="250"/>
      <c r="CY1105" s="250" t="str">
        <f t="shared" si="314"/>
        <v/>
      </c>
      <c r="CZ1105" s="178" t="str">
        <f t="shared" si="315"/>
        <v/>
      </c>
      <c r="DA1105" s="178" t="str">
        <f t="shared" si="316"/>
        <v/>
      </c>
      <c r="DB1105" s="243">
        <f t="shared" si="317"/>
        <v>0</v>
      </c>
      <c r="DC1105" s="12">
        <f t="shared" si="318"/>
        <v>0</v>
      </c>
      <c r="DD1105" s="271" t="str">
        <f t="shared" si="319"/>
        <v/>
      </c>
      <c r="DE1105" s="271" t="str">
        <f t="shared" si="320"/>
        <v/>
      </c>
      <c r="DF1105" s="167" t="str">
        <f t="shared" si="321"/>
        <v/>
      </c>
      <c r="DG1105" s="271" t="str">
        <f t="shared" si="322"/>
        <v/>
      </c>
      <c r="DH1105" s="243" t="str">
        <f t="shared" si="323"/>
        <v/>
      </c>
      <c r="DI1105" s="281" t="str">
        <f t="shared" si="324"/>
        <v/>
      </c>
      <c r="DJ1105" s="184"/>
      <c r="DK1105" s="12" t="str">
        <f t="shared" si="325"/>
        <v/>
      </c>
      <c r="DL1105" s="184"/>
      <c r="DM1105" s="242" t="str">
        <f t="shared" si="326"/>
        <v/>
      </c>
      <c r="DN1105" s="250">
        <f t="shared" si="327"/>
        <v>1</v>
      </c>
      <c r="DO1105" s="250">
        <f t="shared" si="328"/>
        <v>1</v>
      </c>
      <c r="DP1105" s="250">
        <f t="shared" si="329"/>
        <v>1</v>
      </c>
    </row>
    <row r="1106" spans="3:120" ht="20.25" customHeight="1" x14ac:dyDescent="0.2">
      <c r="C1106" s="282"/>
      <c r="G1106" s="183"/>
      <c r="H1106" s="271"/>
      <c r="I1106" s="271"/>
      <c r="J1106" s="271"/>
      <c r="K1106" s="271"/>
      <c r="L1106" s="185"/>
      <c r="M1106" s="186"/>
      <c r="N1106" s="187"/>
      <c r="O1106" s="178"/>
      <c r="P1106" s="178"/>
      <c r="Q1106" s="178"/>
      <c r="R1106" s="178"/>
      <c r="S1106" s="178"/>
      <c r="T1106" s="178"/>
      <c r="U1106" s="178"/>
      <c r="V1106" s="178"/>
      <c r="W1106" s="178"/>
      <c r="X1106" s="178"/>
      <c r="Y1106" s="153"/>
      <c r="Z1106" s="153"/>
      <c r="AA1106" s="178"/>
      <c r="AB1106" s="178"/>
      <c r="AC1106" s="178"/>
      <c r="AD1106" s="178"/>
      <c r="AE1106" s="178"/>
      <c r="AF1106" s="178"/>
      <c r="AG1106" s="178"/>
      <c r="AH1106" s="178"/>
      <c r="AI1106" s="178"/>
      <c r="AJ1106" s="178"/>
      <c r="AK1106" s="153"/>
      <c r="AL1106" s="153"/>
      <c r="AM1106" s="178" t="str">
        <f t="shared" si="308"/>
        <v/>
      </c>
      <c r="AN1106" s="178" t="str">
        <f t="shared" si="309"/>
        <v/>
      </c>
      <c r="AO1106" s="214" t="str">
        <f t="shared" si="310"/>
        <v/>
      </c>
      <c r="AP1106" s="168"/>
      <c r="AQ1106" s="169"/>
      <c r="AR1106" s="167" t="str">
        <f t="shared" si="311"/>
        <v/>
      </c>
      <c r="AS1106" s="167" t="str">
        <f t="shared" si="312"/>
        <v/>
      </c>
      <c r="AT1106" s="167"/>
      <c r="AU1106" s="167"/>
      <c r="AV1106" s="167"/>
      <c r="AW1106" s="167"/>
      <c r="AX1106" s="167"/>
      <c r="AY1106" s="167"/>
      <c r="AZ1106" s="167"/>
      <c r="BA1106" s="167"/>
      <c r="BB1106" s="167"/>
      <c r="BC1106" s="167"/>
      <c r="BD1106" s="167"/>
      <c r="BE1106" s="167"/>
      <c r="BF1106" s="167"/>
      <c r="BG1106" s="167"/>
      <c r="BH1106" s="167"/>
      <c r="BI1106" s="167"/>
      <c r="BJ1106" s="167"/>
      <c r="BK1106" s="167"/>
      <c r="BL1106" s="167"/>
      <c r="BM1106" s="167"/>
      <c r="BN1106" s="167"/>
      <c r="BO1106" s="167"/>
      <c r="BP1106" s="167"/>
      <c r="BQ1106" s="167"/>
      <c r="BR1106" s="167"/>
      <c r="BS1106" s="167"/>
      <c r="BT1106" s="167"/>
      <c r="BU1106" s="167"/>
      <c r="BV1106" s="167"/>
      <c r="BW1106" s="167"/>
      <c r="BX1106" s="170"/>
      <c r="BY1106" s="170"/>
      <c r="BZ1106" s="170"/>
      <c r="CA1106" s="170"/>
      <c r="CB1106" s="170"/>
      <c r="CC1106" s="170"/>
      <c r="CD1106" s="170"/>
      <c r="CE1106" s="170"/>
      <c r="CF1106" s="170"/>
      <c r="CG1106" s="171">
        <f t="shared" si="313"/>
        <v>0</v>
      </c>
      <c r="CH1106" s="166"/>
      <c r="CI1106" s="283"/>
      <c r="CJ1106" s="172"/>
      <c r="CK1106" s="154"/>
      <c r="CL1106" s="154"/>
      <c r="CM1106" s="154"/>
      <c r="CN1106" s="154"/>
      <c r="CO1106" s="154"/>
      <c r="CP1106" s="273"/>
      <c r="CQ1106" s="250"/>
      <c r="CR1106" s="250"/>
      <c r="CS1106" s="250"/>
      <c r="CT1106" s="250"/>
      <c r="CU1106" s="250"/>
      <c r="CV1106" s="250"/>
      <c r="CW1106" s="250"/>
      <c r="CX1106" s="250"/>
      <c r="CY1106" s="250" t="str">
        <f t="shared" si="314"/>
        <v/>
      </c>
      <c r="CZ1106" s="178" t="str">
        <f t="shared" si="315"/>
        <v/>
      </c>
      <c r="DA1106" s="178" t="str">
        <f t="shared" si="316"/>
        <v/>
      </c>
      <c r="DB1106" s="243">
        <f t="shared" si="317"/>
        <v>0</v>
      </c>
      <c r="DC1106" s="12">
        <f t="shared" si="318"/>
        <v>0</v>
      </c>
      <c r="DD1106" s="271" t="str">
        <f t="shared" si="319"/>
        <v/>
      </c>
      <c r="DE1106" s="271" t="str">
        <f t="shared" si="320"/>
        <v/>
      </c>
      <c r="DF1106" s="167" t="str">
        <f t="shared" si="321"/>
        <v/>
      </c>
      <c r="DG1106" s="271" t="str">
        <f t="shared" si="322"/>
        <v/>
      </c>
      <c r="DH1106" s="243" t="str">
        <f t="shared" si="323"/>
        <v/>
      </c>
      <c r="DI1106" s="281" t="str">
        <f t="shared" si="324"/>
        <v/>
      </c>
      <c r="DJ1106" s="184"/>
      <c r="DK1106" s="12" t="str">
        <f t="shared" si="325"/>
        <v/>
      </c>
      <c r="DL1106" s="184"/>
      <c r="DM1106" s="242" t="str">
        <f t="shared" si="326"/>
        <v/>
      </c>
      <c r="DN1106" s="250">
        <f t="shared" si="327"/>
        <v>1</v>
      </c>
      <c r="DO1106" s="250">
        <f t="shared" si="328"/>
        <v>1</v>
      </c>
      <c r="DP1106" s="250">
        <f t="shared" si="329"/>
        <v>1</v>
      </c>
    </row>
    <row r="1107" spans="3:120" ht="20.25" customHeight="1" x14ac:dyDescent="0.2">
      <c r="C1107" s="282"/>
      <c r="G1107" s="183"/>
      <c r="H1107" s="271"/>
      <c r="I1107" s="271"/>
      <c r="J1107" s="271"/>
      <c r="K1107" s="271"/>
      <c r="L1107" s="185"/>
      <c r="M1107" s="186"/>
      <c r="N1107" s="187"/>
      <c r="O1107" s="178"/>
      <c r="P1107" s="178"/>
      <c r="Q1107" s="178"/>
      <c r="R1107" s="178"/>
      <c r="S1107" s="178"/>
      <c r="T1107" s="178"/>
      <c r="U1107" s="178"/>
      <c r="V1107" s="178"/>
      <c r="W1107" s="178"/>
      <c r="X1107" s="178"/>
      <c r="Y1107" s="153"/>
      <c r="Z1107" s="153"/>
      <c r="AA1107" s="178"/>
      <c r="AB1107" s="178"/>
      <c r="AC1107" s="178"/>
      <c r="AD1107" s="178"/>
      <c r="AE1107" s="178"/>
      <c r="AF1107" s="178"/>
      <c r="AG1107" s="178"/>
      <c r="AH1107" s="178"/>
      <c r="AI1107" s="178"/>
      <c r="AJ1107" s="178"/>
      <c r="AK1107" s="153"/>
      <c r="AL1107" s="153"/>
      <c r="AM1107" s="178" t="str">
        <f t="shared" si="308"/>
        <v/>
      </c>
      <c r="AN1107" s="178" t="str">
        <f t="shared" si="309"/>
        <v/>
      </c>
      <c r="AO1107" s="214" t="str">
        <f t="shared" si="310"/>
        <v/>
      </c>
      <c r="AP1107" s="168"/>
      <c r="AQ1107" s="169"/>
      <c r="AR1107" s="167" t="str">
        <f t="shared" si="311"/>
        <v/>
      </c>
      <c r="AS1107" s="167" t="str">
        <f t="shared" si="312"/>
        <v/>
      </c>
      <c r="AT1107" s="167"/>
      <c r="AU1107" s="167"/>
      <c r="AV1107" s="167"/>
      <c r="AW1107" s="167"/>
      <c r="AX1107" s="167"/>
      <c r="AY1107" s="167"/>
      <c r="AZ1107" s="167"/>
      <c r="BA1107" s="167"/>
      <c r="BB1107" s="167"/>
      <c r="BC1107" s="167"/>
      <c r="BD1107" s="167"/>
      <c r="BE1107" s="167"/>
      <c r="BF1107" s="167"/>
      <c r="BG1107" s="167"/>
      <c r="BH1107" s="167"/>
      <c r="BI1107" s="167"/>
      <c r="BJ1107" s="167"/>
      <c r="BK1107" s="167"/>
      <c r="BL1107" s="167"/>
      <c r="BM1107" s="167"/>
      <c r="BN1107" s="167"/>
      <c r="BO1107" s="167"/>
      <c r="BP1107" s="167"/>
      <c r="BQ1107" s="167"/>
      <c r="BR1107" s="167"/>
      <c r="BS1107" s="167"/>
      <c r="BT1107" s="167"/>
      <c r="BU1107" s="167"/>
      <c r="BV1107" s="167"/>
      <c r="BW1107" s="167"/>
      <c r="BX1107" s="170"/>
      <c r="BY1107" s="170"/>
      <c r="BZ1107" s="170"/>
      <c r="CA1107" s="170"/>
      <c r="CB1107" s="170"/>
      <c r="CC1107" s="170"/>
      <c r="CD1107" s="170"/>
      <c r="CE1107" s="170"/>
      <c r="CF1107" s="170"/>
      <c r="CG1107" s="171">
        <f t="shared" si="313"/>
        <v>0</v>
      </c>
      <c r="CH1107" s="166"/>
      <c r="CI1107" s="283"/>
      <c r="CJ1107" s="172"/>
      <c r="CK1107" s="154"/>
      <c r="CL1107" s="154"/>
      <c r="CM1107" s="154"/>
      <c r="CN1107" s="154"/>
      <c r="CO1107" s="154"/>
      <c r="CP1107" s="273"/>
      <c r="CQ1107" s="250"/>
      <c r="CR1107" s="250"/>
      <c r="CS1107" s="250"/>
      <c r="CT1107" s="250"/>
      <c r="CU1107" s="250"/>
      <c r="CV1107" s="250"/>
      <c r="CW1107" s="250"/>
      <c r="CX1107" s="250"/>
      <c r="CY1107" s="250" t="str">
        <f t="shared" si="314"/>
        <v/>
      </c>
      <c r="CZ1107" s="178" t="str">
        <f t="shared" si="315"/>
        <v/>
      </c>
      <c r="DA1107" s="178" t="str">
        <f t="shared" si="316"/>
        <v/>
      </c>
      <c r="DB1107" s="243">
        <f t="shared" si="317"/>
        <v>0</v>
      </c>
      <c r="DC1107" s="12">
        <f t="shared" si="318"/>
        <v>0</v>
      </c>
      <c r="DD1107" s="271" t="str">
        <f t="shared" si="319"/>
        <v/>
      </c>
      <c r="DE1107" s="271" t="str">
        <f t="shared" si="320"/>
        <v/>
      </c>
      <c r="DF1107" s="167" t="str">
        <f t="shared" si="321"/>
        <v/>
      </c>
      <c r="DG1107" s="271" t="str">
        <f t="shared" si="322"/>
        <v/>
      </c>
      <c r="DH1107" s="243" t="str">
        <f t="shared" si="323"/>
        <v/>
      </c>
      <c r="DI1107" s="281" t="str">
        <f t="shared" si="324"/>
        <v/>
      </c>
      <c r="DJ1107" s="184"/>
      <c r="DK1107" s="12" t="str">
        <f t="shared" si="325"/>
        <v/>
      </c>
      <c r="DL1107" s="184"/>
      <c r="DM1107" s="242" t="str">
        <f t="shared" si="326"/>
        <v/>
      </c>
      <c r="DN1107" s="250">
        <f t="shared" si="327"/>
        <v>1</v>
      </c>
      <c r="DO1107" s="250">
        <f t="shared" si="328"/>
        <v>1</v>
      </c>
      <c r="DP1107" s="250">
        <f t="shared" si="329"/>
        <v>1</v>
      </c>
    </row>
    <row r="1108" spans="3:120" ht="20.25" customHeight="1" x14ac:dyDescent="0.2">
      <c r="C1108" s="282"/>
      <c r="G1108" s="183"/>
      <c r="H1108" s="271"/>
      <c r="I1108" s="271"/>
      <c r="J1108" s="271"/>
      <c r="K1108" s="271"/>
      <c r="L1108" s="185"/>
      <c r="M1108" s="186"/>
      <c r="N1108" s="187"/>
      <c r="O1108" s="178"/>
      <c r="P1108" s="178"/>
      <c r="Q1108" s="178"/>
      <c r="R1108" s="178"/>
      <c r="S1108" s="178"/>
      <c r="T1108" s="178"/>
      <c r="U1108" s="178"/>
      <c r="V1108" s="178"/>
      <c r="W1108" s="178"/>
      <c r="X1108" s="178"/>
      <c r="Y1108" s="153"/>
      <c r="Z1108" s="153"/>
      <c r="AA1108" s="178"/>
      <c r="AB1108" s="178"/>
      <c r="AC1108" s="178"/>
      <c r="AD1108" s="178"/>
      <c r="AE1108" s="178"/>
      <c r="AF1108" s="178"/>
      <c r="AG1108" s="178"/>
      <c r="AH1108" s="178"/>
      <c r="AI1108" s="178"/>
      <c r="AJ1108" s="178"/>
      <c r="AK1108" s="153"/>
      <c r="AL1108" s="153"/>
      <c r="AM1108" s="178" t="str">
        <f t="shared" si="308"/>
        <v/>
      </c>
      <c r="AN1108" s="178" t="str">
        <f t="shared" si="309"/>
        <v/>
      </c>
      <c r="AO1108" s="214" t="str">
        <f t="shared" si="310"/>
        <v/>
      </c>
      <c r="AP1108" s="168"/>
      <c r="AQ1108" s="169"/>
      <c r="AR1108" s="167" t="str">
        <f t="shared" si="311"/>
        <v/>
      </c>
      <c r="AS1108" s="167" t="str">
        <f t="shared" si="312"/>
        <v/>
      </c>
      <c r="AT1108" s="167"/>
      <c r="AU1108" s="167"/>
      <c r="AV1108" s="167"/>
      <c r="AW1108" s="167"/>
      <c r="AX1108" s="167"/>
      <c r="AY1108" s="167"/>
      <c r="AZ1108" s="167"/>
      <c r="BA1108" s="167"/>
      <c r="BB1108" s="167"/>
      <c r="BC1108" s="167"/>
      <c r="BD1108" s="167"/>
      <c r="BE1108" s="167"/>
      <c r="BF1108" s="167"/>
      <c r="BG1108" s="167"/>
      <c r="BH1108" s="167"/>
      <c r="BI1108" s="167"/>
      <c r="BJ1108" s="167"/>
      <c r="BK1108" s="167"/>
      <c r="BL1108" s="167"/>
      <c r="BM1108" s="167"/>
      <c r="BN1108" s="167"/>
      <c r="BO1108" s="167"/>
      <c r="BP1108" s="167"/>
      <c r="BQ1108" s="167"/>
      <c r="BR1108" s="167"/>
      <c r="BS1108" s="167"/>
      <c r="BT1108" s="167"/>
      <c r="BU1108" s="167"/>
      <c r="BV1108" s="167"/>
      <c r="BW1108" s="167"/>
      <c r="BX1108" s="170"/>
      <c r="BY1108" s="170"/>
      <c r="BZ1108" s="170"/>
      <c r="CA1108" s="170"/>
      <c r="CB1108" s="170"/>
      <c r="CC1108" s="170"/>
      <c r="CD1108" s="170"/>
      <c r="CE1108" s="170"/>
      <c r="CF1108" s="170"/>
      <c r="CG1108" s="171">
        <f t="shared" si="313"/>
        <v>0</v>
      </c>
      <c r="CH1108" s="166"/>
      <c r="CI1108" s="283"/>
      <c r="CJ1108" s="172"/>
      <c r="CK1108" s="154"/>
      <c r="CL1108" s="154"/>
      <c r="CM1108" s="154"/>
      <c r="CN1108" s="154"/>
      <c r="CO1108" s="154"/>
      <c r="CP1108" s="273"/>
      <c r="CQ1108" s="250"/>
      <c r="CR1108" s="250"/>
      <c r="CS1108" s="250"/>
      <c r="CT1108" s="250"/>
      <c r="CU1108" s="250"/>
      <c r="CV1108" s="250"/>
      <c r="CW1108" s="250"/>
      <c r="CX1108" s="250"/>
      <c r="CY1108" s="250" t="str">
        <f t="shared" si="314"/>
        <v/>
      </c>
      <c r="CZ1108" s="178" t="str">
        <f t="shared" si="315"/>
        <v/>
      </c>
      <c r="DA1108" s="178" t="str">
        <f t="shared" si="316"/>
        <v/>
      </c>
      <c r="DB1108" s="243">
        <f t="shared" si="317"/>
        <v>0</v>
      </c>
      <c r="DC1108" s="12">
        <f t="shared" si="318"/>
        <v>0</v>
      </c>
      <c r="DD1108" s="271" t="str">
        <f t="shared" si="319"/>
        <v/>
      </c>
      <c r="DE1108" s="271" t="str">
        <f t="shared" si="320"/>
        <v/>
      </c>
      <c r="DF1108" s="167" t="str">
        <f t="shared" si="321"/>
        <v/>
      </c>
      <c r="DG1108" s="271" t="str">
        <f t="shared" si="322"/>
        <v/>
      </c>
      <c r="DH1108" s="243" t="str">
        <f t="shared" si="323"/>
        <v/>
      </c>
      <c r="DI1108" s="281" t="str">
        <f t="shared" si="324"/>
        <v/>
      </c>
      <c r="DJ1108" s="184"/>
      <c r="DK1108" s="12" t="str">
        <f t="shared" si="325"/>
        <v/>
      </c>
      <c r="DL1108" s="184"/>
      <c r="DM1108" s="242" t="str">
        <f t="shared" si="326"/>
        <v/>
      </c>
      <c r="DN1108" s="250">
        <f t="shared" si="327"/>
        <v>1</v>
      </c>
      <c r="DO1108" s="250">
        <f t="shared" si="328"/>
        <v>1</v>
      </c>
      <c r="DP1108" s="250">
        <f t="shared" si="329"/>
        <v>1</v>
      </c>
    </row>
    <row r="1109" spans="3:120" ht="20.25" customHeight="1" x14ac:dyDescent="0.2">
      <c r="C1109" s="282"/>
      <c r="G1109" s="183"/>
      <c r="H1109" s="271"/>
      <c r="I1109" s="271"/>
      <c r="J1109" s="271"/>
      <c r="K1109" s="271"/>
      <c r="L1109" s="185"/>
      <c r="M1109" s="186"/>
      <c r="N1109" s="187"/>
      <c r="O1109" s="178"/>
      <c r="P1109" s="178"/>
      <c r="Q1109" s="178"/>
      <c r="R1109" s="178"/>
      <c r="S1109" s="178"/>
      <c r="T1109" s="178"/>
      <c r="U1109" s="178"/>
      <c r="V1109" s="178"/>
      <c r="W1109" s="178"/>
      <c r="X1109" s="178"/>
      <c r="Y1109" s="153"/>
      <c r="Z1109" s="153"/>
      <c r="AA1109" s="178"/>
      <c r="AB1109" s="178"/>
      <c r="AC1109" s="178"/>
      <c r="AD1109" s="178"/>
      <c r="AE1109" s="178"/>
      <c r="AF1109" s="178"/>
      <c r="AG1109" s="178"/>
      <c r="AH1109" s="178"/>
      <c r="AI1109" s="178"/>
      <c r="AJ1109" s="178"/>
      <c r="AK1109" s="153"/>
      <c r="AL1109" s="153"/>
      <c r="AM1109" s="178" t="str">
        <f t="shared" si="308"/>
        <v/>
      </c>
      <c r="AN1109" s="178" t="str">
        <f t="shared" si="309"/>
        <v/>
      </c>
      <c r="AO1109" s="214" t="str">
        <f t="shared" si="310"/>
        <v/>
      </c>
      <c r="AP1109" s="168"/>
      <c r="AQ1109" s="169"/>
      <c r="AR1109" s="167" t="str">
        <f t="shared" si="311"/>
        <v/>
      </c>
      <c r="AS1109" s="167" t="str">
        <f t="shared" si="312"/>
        <v/>
      </c>
      <c r="AT1109" s="167"/>
      <c r="AU1109" s="167"/>
      <c r="AV1109" s="167"/>
      <c r="AW1109" s="167"/>
      <c r="AX1109" s="167"/>
      <c r="AY1109" s="167"/>
      <c r="AZ1109" s="167"/>
      <c r="BA1109" s="167"/>
      <c r="BB1109" s="167"/>
      <c r="BC1109" s="167"/>
      <c r="BD1109" s="167"/>
      <c r="BE1109" s="167"/>
      <c r="BF1109" s="167"/>
      <c r="BG1109" s="167"/>
      <c r="BH1109" s="167"/>
      <c r="BI1109" s="167"/>
      <c r="BJ1109" s="167"/>
      <c r="BK1109" s="167"/>
      <c r="BL1109" s="167"/>
      <c r="BM1109" s="167"/>
      <c r="BN1109" s="167"/>
      <c r="BO1109" s="167"/>
      <c r="BP1109" s="167"/>
      <c r="BQ1109" s="167"/>
      <c r="BR1109" s="167"/>
      <c r="BS1109" s="167"/>
      <c r="BT1109" s="167"/>
      <c r="BU1109" s="167"/>
      <c r="BV1109" s="167"/>
      <c r="BW1109" s="167"/>
      <c r="BX1109" s="170"/>
      <c r="BY1109" s="170"/>
      <c r="BZ1109" s="170"/>
      <c r="CA1109" s="170"/>
      <c r="CB1109" s="170"/>
      <c r="CC1109" s="170"/>
      <c r="CD1109" s="170"/>
      <c r="CE1109" s="170"/>
      <c r="CF1109" s="170"/>
      <c r="CG1109" s="171">
        <f t="shared" si="313"/>
        <v>0</v>
      </c>
      <c r="CH1109" s="166"/>
      <c r="CI1109" s="283"/>
      <c r="CJ1109" s="172"/>
      <c r="CK1109" s="154"/>
      <c r="CL1109" s="154"/>
      <c r="CM1109" s="154"/>
      <c r="CN1109" s="154"/>
      <c r="CO1109" s="154"/>
      <c r="CP1109" s="273"/>
      <c r="CQ1109" s="250"/>
      <c r="CR1109" s="250"/>
      <c r="CS1109" s="250"/>
      <c r="CT1109" s="250"/>
      <c r="CU1109" s="250"/>
      <c r="CV1109" s="250"/>
      <c r="CW1109" s="250"/>
      <c r="CX1109" s="250"/>
      <c r="CY1109" s="250" t="str">
        <f t="shared" si="314"/>
        <v/>
      </c>
      <c r="CZ1109" s="178" t="str">
        <f t="shared" si="315"/>
        <v/>
      </c>
      <c r="DA1109" s="178" t="str">
        <f t="shared" si="316"/>
        <v/>
      </c>
      <c r="DB1109" s="243">
        <f t="shared" si="317"/>
        <v>0</v>
      </c>
      <c r="DC1109" s="12">
        <f t="shared" si="318"/>
        <v>0</v>
      </c>
      <c r="DD1109" s="271" t="str">
        <f t="shared" si="319"/>
        <v/>
      </c>
      <c r="DE1109" s="271" t="str">
        <f t="shared" si="320"/>
        <v/>
      </c>
      <c r="DF1109" s="167" t="str">
        <f t="shared" si="321"/>
        <v/>
      </c>
      <c r="DG1109" s="271" t="str">
        <f t="shared" si="322"/>
        <v/>
      </c>
      <c r="DH1109" s="243" t="str">
        <f t="shared" si="323"/>
        <v/>
      </c>
      <c r="DI1109" s="281" t="str">
        <f t="shared" si="324"/>
        <v/>
      </c>
      <c r="DJ1109" s="184"/>
      <c r="DK1109" s="12" t="str">
        <f t="shared" si="325"/>
        <v/>
      </c>
      <c r="DL1109" s="184"/>
      <c r="DM1109" s="242" t="str">
        <f t="shared" si="326"/>
        <v/>
      </c>
      <c r="DN1109" s="250">
        <f t="shared" si="327"/>
        <v>1</v>
      </c>
      <c r="DO1109" s="250">
        <f t="shared" si="328"/>
        <v>1</v>
      </c>
      <c r="DP1109" s="250">
        <f t="shared" si="329"/>
        <v>1</v>
      </c>
    </row>
    <row r="1110" spans="3:120" ht="20.25" customHeight="1" x14ac:dyDescent="0.2">
      <c r="C1110" s="282"/>
      <c r="G1110" s="183"/>
      <c r="H1110" s="271"/>
      <c r="I1110" s="271"/>
      <c r="J1110" s="271"/>
      <c r="K1110" s="271"/>
      <c r="L1110" s="185"/>
      <c r="M1110" s="186"/>
      <c r="N1110" s="187"/>
      <c r="O1110" s="178"/>
      <c r="P1110" s="178"/>
      <c r="Q1110" s="178"/>
      <c r="R1110" s="178"/>
      <c r="S1110" s="178"/>
      <c r="T1110" s="178"/>
      <c r="U1110" s="178"/>
      <c r="V1110" s="178"/>
      <c r="W1110" s="178"/>
      <c r="X1110" s="178"/>
      <c r="Y1110" s="153"/>
      <c r="Z1110" s="153"/>
      <c r="AA1110" s="178"/>
      <c r="AB1110" s="178"/>
      <c r="AC1110" s="178"/>
      <c r="AD1110" s="178"/>
      <c r="AE1110" s="178"/>
      <c r="AF1110" s="178"/>
      <c r="AG1110" s="178"/>
      <c r="AH1110" s="178"/>
      <c r="AI1110" s="178"/>
      <c r="AJ1110" s="178"/>
      <c r="AK1110" s="153"/>
      <c r="AL1110" s="153"/>
      <c r="AM1110" s="178" t="str">
        <f t="shared" si="308"/>
        <v/>
      </c>
      <c r="AN1110" s="178" t="str">
        <f t="shared" si="309"/>
        <v/>
      </c>
      <c r="AO1110" s="214" t="str">
        <f t="shared" si="310"/>
        <v/>
      </c>
      <c r="AP1110" s="168"/>
      <c r="AQ1110" s="169"/>
      <c r="AR1110" s="167" t="str">
        <f t="shared" si="311"/>
        <v/>
      </c>
      <c r="AS1110" s="167" t="str">
        <f t="shared" si="312"/>
        <v/>
      </c>
      <c r="AT1110" s="167"/>
      <c r="AU1110" s="167"/>
      <c r="AV1110" s="167"/>
      <c r="AW1110" s="167"/>
      <c r="AX1110" s="167"/>
      <c r="AY1110" s="167"/>
      <c r="AZ1110" s="167"/>
      <c r="BA1110" s="167"/>
      <c r="BB1110" s="167"/>
      <c r="BC1110" s="167"/>
      <c r="BD1110" s="167"/>
      <c r="BE1110" s="167"/>
      <c r="BF1110" s="167"/>
      <c r="BG1110" s="167"/>
      <c r="BH1110" s="167"/>
      <c r="BI1110" s="167"/>
      <c r="BJ1110" s="167"/>
      <c r="BK1110" s="167"/>
      <c r="BL1110" s="167"/>
      <c r="BM1110" s="167"/>
      <c r="BN1110" s="167"/>
      <c r="BO1110" s="167"/>
      <c r="BP1110" s="167"/>
      <c r="BQ1110" s="167"/>
      <c r="BR1110" s="167"/>
      <c r="BS1110" s="167"/>
      <c r="BT1110" s="167"/>
      <c r="BU1110" s="167"/>
      <c r="BV1110" s="167"/>
      <c r="BW1110" s="167"/>
      <c r="BX1110" s="170"/>
      <c r="BY1110" s="170"/>
      <c r="BZ1110" s="170"/>
      <c r="CA1110" s="170"/>
      <c r="CB1110" s="170"/>
      <c r="CC1110" s="170"/>
      <c r="CD1110" s="170"/>
      <c r="CE1110" s="170"/>
      <c r="CF1110" s="170"/>
      <c r="CG1110" s="171">
        <f t="shared" si="313"/>
        <v>0</v>
      </c>
      <c r="CH1110" s="166"/>
      <c r="CI1110" s="283"/>
      <c r="CJ1110" s="172"/>
      <c r="CK1110" s="154"/>
      <c r="CL1110" s="154"/>
      <c r="CM1110" s="154"/>
      <c r="CN1110" s="154"/>
      <c r="CO1110" s="154"/>
      <c r="CP1110" s="273"/>
      <c r="CQ1110" s="250"/>
      <c r="CR1110" s="250"/>
      <c r="CS1110" s="250"/>
      <c r="CT1110" s="250"/>
      <c r="CU1110" s="250"/>
      <c r="CV1110" s="250"/>
      <c r="CW1110" s="250"/>
      <c r="CX1110" s="250"/>
      <c r="CY1110" s="250" t="str">
        <f t="shared" si="314"/>
        <v/>
      </c>
      <c r="CZ1110" s="178" t="str">
        <f t="shared" si="315"/>
        <v/>
      </c>
      <c r="DA1110" s="178" t="str">
        <f t="shared" si="316"/>
        <v/>
      </c>
      <c r="DB1110" s="243">
        <f t="shared" si="317"/>
        <v>0</v>
      </c>
      <c r="DC1110" s="12">
        <f t="shared" si="318"/>
        <v>0</v>
      </c>
      <c r="DD1110" s="271" t="str">
        <f t="shared" si="319"/>
        <v/>
      </c>
      <c r="DE1110" s="271" t="str">
        <f t="shared" si="320"/>
        <v/>
      </c>
      <c r="DF1110" s="167" t="str">
        <f t="shared" si="321"/>
        <v/>
      </c>
      <c r="DG1110" s="271" t="str">
        <f t="shared" si="322"/>
        <v/>
      </c>
      <c r="DH1110" s="243" t="str">
        <f t="shared" si="323"/>
        <v/>
      </c>
      <c r="DI1110" s="281" t="str">
        <f t="shared" si="324"/>
        <v/>
      </c>
      <c r="DJ1110" s="184"/>
      <c r="DK1110" s="12" t="str">
        <f t="shared" si="325"/>
        <v/>
      </c>
      <c r="DL1110" s="184"/>
      <c r="DM1110" s="242" t="str">
        <f t="shared" si="326"/>
        <v/>
      </c>
      <c r="DN1110" s="250">
        <f t="shared" si="327"/>
        <v>1</v>
      </c>
      <c r="DO1110" s="250">
        <f t="shared" si="328"/>
        <v>1</v>
      </c>
      <c r="DP1110" s="250">
        <f t="shared" si="329"/>
        <v>1</v>
      </c>
    </row>
    <row r="1111" spans="3:120" ht="20.25" customHeight="1" x14ac:dyDescent="0.2">
      <c r="C1111" s="282"/>
      <c r="G1111" s="183"/>
      <c r="H1111" s="271"/>
      <c r="I1111" s="271"/>
      <c r="J1111" s="271"/>
      <c r="K1111" s="271"/>
      <c r="L1111" s="185"/>
      <c r="M1111" s="186"/>
      <c r="N1111" s="187"/>
      <c r="O1111" s="178"/>
      <c r="P1111" s="178"/>
      <c r="Q1111" s="178"/>
      <c r="R1111" s="178"/>
      <c r="S1111" s="178"/>
      <c r="T1111" s="178"/>
      <c r="U1111" s="178"/>
      <c r="V1111" s="178"/>
      <c r="W1111" s="178"/>
      <c r="X1111" s="178"/>
      <c r="Y1111" s="153"/>
      <c r="Z1111" s="153"/>
      <c r="AA1111" s="178"/>
      <c r="AB1111" s="178"/>
      <c r="AC1111" s="178"/>
      <c r="AD1111" s="178"/>
      <c r="AE1111" s="178"/>
      <c r="AF1111" s="178"/>
      <c r="AG1111" s="178"/>
      <c r="AH1111" s="178"/>
      <c r="AI1111" s="178"/>
      <c r="AJ1111" s="178"/>
      <c r="AK1111" s="153"/>
      <c r="AL1111" s="153"/>
      <c r="AM1111" s="178" t="str">
        <f t="shared" si="308"/>
        <v/>
      </c>
      <c r="AN1111" s="178" t="str">
        <f t="shared" si="309"/>
        <v/>
      </c>
      <c r="AO1111" s="214" t="str">
        <f t="shared" si="310"/>
        <v/>
      </c>
      <c r="AP1111" s="168"/>
      <c r="AQ1111" s="169"/>
      <c r="AR1111" s="167" t="str">
        <f t="shared" si="311"/>
        <v/>
      </c>
      <c r="AS1111" s="167" t="str">
        <f t="shared" si="312"/>
        <v/>
      </c>
      <c r="AT1111" s="167"/>
      <c r="AU1111" s="167"/>
      <c r="AV1111" s="167"/>
      <c r="AW1111" s="167"/>
      <c r="AX1111" s="167"/>
      <c r="AY1111" s="167"/>
      <c r="AZ1111" s="167"/>
      <c r="BA1111" s="167"/>
      <c r="BB1111" s="167"/>
      <c r="BC1111" s="167"/>
      <c r="BD1111" s="167"/>
      <c r="BE1111" s="167"/>
      <c r="BF1111" s="167"/>
      <c r="BG1111" s="167"/>
      <c r="BH1111" s="167"/>
      <c r="BI1111" s="167"/>
      <c r="BJ1111" s="167"/>
      <c r="BK1111" s="167"/>
      <c r="BL1111" s="167"/>
      <c r="BM1111" s="167"/>
      <c r="BN1111" s="167"/>
      <c r="BO1111" s="167"/>
      <c r="BP1111" s="167"/>
      <c r="BQ1111" s="167"/>
      <c r="BR1111" s="167"/>
      <c r="BS1111" s="167"/>
      <c r="BT1111" s="167"/>
      <c r="BU1111" s="167"/>
      <c r="BV1111" s="167"/>
      <c r="BW1111" s="167"/>
      <c r="BX1111" s="170"/>
      <c r="BY1111" s="170"/>
      <c r="BZ1111" s="170"/>
      <c r="CA1111" s="170"/>
      <c r="CB1111" s="170"/>
      <c r="CC1111" s="170"/>
      <c r="CD1111" s="170"/>
      <c r="CE1111" s="170"/>
      <c r="CF1111" s="170"/>
      <c r="CG1111" s="171">
        <f t="shared" si="313"/>
        <v>0</v>
      </c>
      <c r="CH1111" s="166"/>
      <c r="CI1111" s="283"/>
      <c r="CJ1111" s="172"/>
      <c r="CK1111" s="154"/>
      <c r="CL1111" s="154"/>
      <c r="CM1111" s="154"/>
      <c r="CN1111" s="154"/>
      <c r="CO1111" s="154"/>
      <c r="CP1111" s="273"/>
      <c r="CQ1111" s="250"/>
      <c r="CR1111" s="250"/>
      <c r="CS1111" s="250"/>
      <c r="CT1111" s="250"/>
      <c r="CU1111" s="250"/>
      <c r="CV1111" s="250"/>
      <c r="CW1111" s="250"/>
      <c r="CX1111" s="250"/>
      <c r="CY1111" s="250" t="str">
        <f t="shared" si="314"/>
        <v/>
      </c>
      <c r="CZ1111" s="178" t="str">
        <f t="shared" si="315"/>
        <v/>
      </c>
      <c r="DA1111" s="178" t="str">
        <f t="shared" si="316"/>
        <v/>
      </c>
      <c r="DB1111" s="243">
        <f t="shared" si="317"/>
        <v>0</v>
      </c>
      <c r="DC1111" s="12">
        <f t="shared" si="318"/>
        <v>0</v>
      </c>
      <c r="DD1111" s="271" t="str">
        <f t="shared" si="319"/>
        <v/>
      </c>
      <c r="DE1111" s="271" t="str">
        <f t="shared" si="320"/>
        <v/>
      </c>
      <c r="DF1111" s="167" t="str">
        <f t="shared" si="321"/>
        <v/>
      </c>
      <c r="DG1111" s="271" t="str">
        <f t="shared" si="322"/>
        <v/>
      </c>
      <c r="DH1111" s="243" t="str">
        <f t="shared" si="323"/>
        <v/>
      </c>
      <c r="DI1111" s="281" t="str">
        <f t="shared" si="324"/>
        <v/>
      </c>
      <c r="DJ1111" s="184"/>
      <c r="DK1111" s="12" t="str">
        <f t="shared" si="325"/>
        <v/>
      </c>
      <c r="DL1111" s="184"/>
      <c r="DM1111" s="242" t="str">
        <f t="shared" si="326"/>
        <v/>
      </c>
      <c r="DN1111" s="250">
        <f t="shared" si="327"/>
        <v>1</v>
      </c>
      <c r="DO1111" s="250">
        <f t="shared" si="328"/>
        <v>1</v>
      </c>
      <c r="DP1111" s="250">
        <f t="shared" si="329"/>
        <v>1</v>
      </c>
    </row>
    <row r="1112" spans="3:120" ht="20.25" customHeight="1" x14ac:dyDescent="0.2">
      <c r="C1112" s="282"/>
      <c r="G1112" s="183"/>
      <c r="H1112" s="271"/>
      <c r="I1112" s="271"/>
      <c r="J1112" s="271"/>
      <c r="K1112" s="271"/>
      <c r="L1112" s="185"/>
      <c r="M1112" s="186"/>
      <c r="N1112" s="187"/>
      <c r="O1112" s="178"/>
      <c r="P1112" s="178"/>
      <c r="Q1112" s="178"/>
      <c r="R1112" s="178"/>
      <c r="S1112" s="178"/>
      <c r="T1112" s="178"/>
      <c r="U1112" s="178"/>
      <c r="V1112" s="178"/>
      <c r="W1112" s="178"/>
      <c r="X1112" s="178"/>
      <c r="Y1112" s="153"/>
      <c r="Z1112" s="153"/>
      <c r="AA1112" s="178"/>
      <c r="AB1112" s="178"/>
      <c r="AC1112" s="178"/>
      <c r="AD1112" s="178"/>
      <c r="AE1112" s="178"/>
      <c r="AF1112" s="178"/>
      <c r="AG1112" s="178"/>
      <c r="AH1112" s="178"/>
      <c r="AI1112" s="178"/>
      <c r="AJ1112" s="178"/>
      <c r="AK1112" s="153"/>
      <c r="AL1112" s="153"/>
      <c r="AM1112" s="178" t="str">
        <f t="shared" si="308"/>
        <v/>
      </c>
      <c r="AN1112" s="178" t="str">
        <f t="shared" si="309"/>
        <v/>
      </c>
      <c r="AO1112" s="214" t="str">
        <f t="shared" si="310"/>
        <v/>
      </c>
      <c r="AP1112" s="168"/>
      <c r="AQ1112" s="169"/>
      <c r="AR1112" s="167" t="str">
        <f t="shared" si="311"/>
        <v/>
      </c>
      <c r="AS1112" s="167" t="str">
        <f t="shared" si="312"/>
        <v/>
      </c>
      <c r="AT1112" s="167"/>
      <c r="AU1112" s="167"/>
      <c r="AV1112" s="167"/>
      <c r="AW1112" s="167"/>
      <c r="AX1112" s="167"/>
      <c r="AY1112" s="167"/>
      <c r="AZ1112" s="167"/>
      <c r="BA1112" s="167"/>
      <c r="BB1112" s="167"/>
      <c r="BC1112" s="167"/>
      <c r="BD1112" s="167"/>
      <c r="BE1112" s="167"/>
      <c r="BF1112" s="167"/>
      <c r="BG1112" s="167"/>
      <c r="BH1112" s="167"/>
      <c r="BI1112" s="167"/>
      <c r="BJ1112" s="167"/>
      <c r="BK1112" s="167"/>
      <c r="BL1112" s="167"/>
      <c r="BM1112" s="167"/>
      <c r="BN1112" s="167"/>
      <c r="BO1112" s="167"/>
      <c r="BP1112" s="167"/>
      <c r="BQ1112" s="167"/>
      <c r="BR1112" s="167"/>
      <c r="BS1112" s="167"/>
      <c r="BT1112" s="167"/>
      <c r="BU1112" s="167"/>
      <c r="BV1112" s="167"/>
      <c r="BW1112" s="167"/>
      <c r="BX1112" s="170"/>
      <c r="BY1112" s="170"/>
      <c r="BZ1112" s="170"/>
      <c r="CA1112" s="170"/>
      <c r="CB1112" s="170"/>
      <c r="CC1112" s="170"/>
      <c r="CD1112" s="170"/>
      <c r="CE1112" s="170"/>
      <c r="CF1112" s="170"/>
      <c r="CG1112" s="171">
        <f t="shared" si="313"/>
        <v>0</v>
      </c>
      <c r="CH1112" s="166"/>
      <c r="CI1112" s="283"/>
      <c r="CJ1112" s="172"/>
      <c r="CK1112" s="154"/>
      <c r="CL1112" s="154"/>
      <c r="CM1112" s="154"/>
      <c r="CN1112" s="154"/>
      <c r="CO1112" s="154"/>
      <c r="CP1112" s="273"/>
      <c r="CQ1112" s="250"/>
      <c r="CR1112" s="250"/>
      <c r="CS1112" s="250"/>
      <c r="CT1112" s="250"/>
      <c r="CU1112" s="250"/>
      <c r="CV1112" s="250"/>
      <c r="CW1112" s="250"/>
      <c r="CX1112" s="250"/>
      <c r="CY1112" s="250" t="str">
        <f t="shared" si="314"/>
        <v/>
      </c>
      <c r="CZ1112" s="178" t="str">
        <f t="shared" si="315"/>
        <v/>
      </c>
      <c r="DA1112" s="178" t="str">
        <f t="shared" si="316"/>
        <v/>
      </c>
      <c r="DB1112" s="243">
        <f t="shared" si="317"/>
        <v>0</v>
      </c>
      <c r="DC1112" s="12">
        <f t="shared" si="318"/>
        <v>0</v>
      </c>
      <c r="DD1112" s="271" t="str">
        <f t="shared" si="319"/>
        <v/>
      </c>
      <c r="DE1112" s="271" t="str">
        <f t="shared" si="320"/>
        <v/>
      </c>
      <c r="DF1112" s="167" t="str">
        <f t="shared" si="321"/>
        <v/>
      </c>
      <c r="DG1112" s="271" t="str">
        <f t="shared" si="322"/>
        <v/>
      </c>
      <c r="DH1112" s="243" t="str">
        <f t="shared" si="323"/>
        <v/>
      </c>
      <c r="DI1112" s="281" t="str">
        <f t="shared" si="324"/>
        <v/>
      </c>
      <c r="DJ1112" s="184"/>
      <c r="DK1112" s="12" t="str">
        <f t="shared" si="325"/>
        <v/>
      </c>
      <c r="DL1112" s="184"/>
      <c r="DM1112" s="242" t="str">
        <f t="shared" si="326"/>
        <v/>
      </c>
      <c r="DN1112" s="250">
        <f t="shared" si="327"/>
        <v>1</v>
      </c>
      <c r="DO1112" s="250">
        <f t="shared" si="328"/>
        <v>1</v>
      </c>
      <c r="DP1112" s="250">
        <f t="shared" si="329"/>
        <v>1</v>
      </c>
    </row>
    <row r="1113" spans="3:120" ht="20.25" customHeight="1" x14ac:dyDescent="0.2">
      <c r="C1113" s="282"/>
      <c r="G1113" s="183"/>
      <c r="H1113" s="271"/>
      <c r="I1113" s="271"/>
      <c r="J1113" s="271"/>
      <c r="K1113" s="271"/>
      <c r="L1113" s="185"/>
      <c r="M1113" s="186"/>
      <c r="N1113" s="187"/>
      <c r="O1113" s="178"/>
      <c r="P1113" s="178"/>
      <c r="Q1113" s="178"/>
      <c r="R1113" s="178"/>
      <c r="S1113" s="178"/>
      <c r="T1113" s="178"/>
      <c r="U1113" s="178"/>
      <c r="V1113" s="178"/>
      <c r="W1113" s="178"/>
      <c r="X1113" s="178"/>
      <c r="Y1113" s="153"/>
      <c r="Z1113" s="153"/>
      <c r="AA1113" s="178"/>
      <c r="AB1113" s="178"/>
      <c r="AC1113" s="178"/>
      <c r="AD1113" s="178"/>
      <c r="AE1113" s="178"/>
      <c r="AF1113" s="178"/>
      <c r="AG1113" s="178"/>
      <c r="AH1113" s="178"/>
      <c r="AI1113" s="178"/>
      <c r="AJ1113" s="178"/>
      <c r="AK1113" s="153"/>
      <c r="AL1113" s="153"/>
      <c r="AM1113" s="178" t="str">
        <f t="shared" si="308"/>
        <v/>
      </c>
      <c r="AN1113" s="178" t="str">
        <f t="shared" si="309"/>
        <v/>
      </c>
      <c r="AO1113" s="214" t="str">
        <f t="shared" si="310"/>
        <v/>
      </c>
      <c r="AP1113" s="168"/>
      <c r="AQ1113" s="169"/>
      <c r="AR1113" s="167" t="str">
        <f t="shared" si="311"/>
        <v/>
      </c>
      <c r="AS1113" s="167" t="str">
        <f t="shared" si="312"/>
        <v/>
      </c>
      <c r="AT1113" s="167"/>
      <c r="AU1113" s="167"/>
      <c r="AV1113" s="167"/>
      <c r="AW1113" s="167"/>
      <c r="AX1113" s="167"/>
      <c r="AY1113" s="167"/>
      <c r="AZ1113" s="167"/>
      <c r="BA1113" s="167"/>
      <c r="BB1113" s="167"/>
      <c r="BC1113" s="167"/>
      <c r="BD1113" s="167"/>
      <c r="BE1113" s="167"/>
      <c r="BF1113" s="167"/>
      <c r="BG1113" s="167"/>
      <c r="BH1113" s="167"/>
      <c r="BI1113" s="167"/>
      <c r="BJ1113" s="167"/>
      <c r="BK1113" s="167"/>
      <c r="BL1113" s="167"/>
      <c r="BM1113" s="167"/>
      <c r="BN1113" s="167"/>
      <c r="BO1113" s="167"/>
      <c r="BP1113" s="167"/>
      <c r="BQ1113" s="167"/>
      <c r="BR1113" s="167"/>
      <c r="BS1113" s="167"/>
      <c r="BT1113" s="167"/>
      <c r="BU1113" s="167"/>
      <c r="BV1113" s="167"/>
      <c r="BW1113" s="167"/>
      <c r="BX1113" s="170"/>
      <c r="BY1113" s="170"/>
      <c r="BZ1113" s="170"/>
      <c r="CA1113" s="170"/>
      <c r="CB1113" s="170"/>
      <c r="CC1113" s="170"/>
      <c r="CD1113" s="170"/>
      <c r="CE1113" s="170"/>
      <c r="CF1113" s="170"/>
      <c r="CG1113" s="171">
        <f t="shared" si="313"/>
        <v>0</v>
      </c>
      <c r="CH1113" s="166"/>
      <c r="CI1113" s="283"/>
      <c r="CJ1113" s="172"/>
      <c r="CK1113" s="154"/>
      <c r="CL1113" s="154"/>
      <c r="CM1113" s="154"/>
      <c r="CN1113" s="154"/>
      <c r="CO1113" s="154"/>
      <c r="CP1113" s="273"/>
      <c r="CQ1113" s="250"/>
      <c r="CR1113" s="250"/>
      <c r="CS1113" s="250"/>
      <c r="CT1113" s="250"/>
      <c r="CU1113" s="250"/>
      <c r="CV1113" s="250"/>
      <c r="CW1113" s="250"/>
      <c r="CX1113" s="250"/>
      <c r="CY1113" s="250" t="str">
        <f t="shared" si="314"/>
        <v/>
      </c>
      <c r="CZ1113" s="178" t="str">
        <f t="shared" si="315"/>
        <v/>
      </c>
      <c r="DA1113" s="178" t="str">
        <f t="shared" si="316"/>
        <v/>
      </c>
      <c r="DB1113" s="243">
        <f t="shared" si="317"/>
        <v>0</v>
      </c>
      <c r="DC1113" s="12">
        <f t="shared" si="318"/>
        <v>0</v>
      </c>
      <c r="DD1113" s="271" t="str">
        <f t="shared" si="319"/>
        <v/>
      </c>
      <c r="DE1113" s="271" t="str">
        <f t="shared" si="320"/>
        <v/>
      </c>
      <c r="DF1113" s="167" t="str">
        <f t="shared" si="321"/>
        <v/>
      </c>
      <c r="DG1113" s="271" t="str">
        <f t="shared" si="322"/>
        <v/>
      </c>
      <c r="DH1113" s="243" t="str">
        <f t="shared" si="323"/>
        <v/>
      </c>
      <c r="DI1113" s="281" t="str">
        <f t="shared" si="324"/>
        <v/>
      </c>
      <c r="DJ1113" s="184"/>
      <c r="DK1113" s="12" t="str">
        <f t="shared" si="325"/>
        <v/>
      </c>
      <c r="DL1113" s="184"/>
      <c r="DM1113" s="242" t="str">
        <f t="shared" si="326"/>
        <v/>
      </c>
      <c r="DN1113" s="250">
        <f t="shared" si="327"/>
        <v>1</v>
      </c>
      <c r="DO1113" s="250">
        <f t="shared" si="328"/>
        <v>1</v>
      </c>
      <c r="DP1113" s="250">
        <f t="shared" si="329"/>
        <v>1</v>
      </c>
    </row>
    <row r="1114" spans="3:120" ht="20.25" customHeight="1" x14ac:dyDescent="0.2">
      <c r="C1114" s="282"/>
      <c r="G1114" s="183"/>
      <c r="H1114" s="271"/>
      <c r="I1114" s="271"/>
      <c r="J1114" s="271"/>
      <c r="K1114" s="271"/>
      <c r="L1114" s="185"/>
      <c r="M1114" s="186"/>
      <c r="N1114" s="187"/>
      <c r="O1114" s="178"/>
      <c r="P1114" s="178"/>
      <c r="Q1114" s="178"/>
      <c r="R1114" s="178"/>
      <c r="S1114" s="178"/>
      <c r="T1114" s="178"/>
      <c r="U1114" s="178"/>
      <c r="V1114" s="178"/>
      <c r="W1114" s="178"/>
      <c r="X1114" s="178"/>
      <c r="Y1114" s="153"/>
      <c r="Z1114" s="153"/>
      <c r="AA1114" s="178"/>
      <c r="AB1114" s="178"/>
      <c r="AC1114" s="178"/>
      <c r="AD1114" s="178"/>
      <c r="AE1114" s="178"/>
      <c r="AF1114" s="178"/>
      <c r="AG1114" s="178"/>
      <c r="AH1114" s="178"/>
      <c r="AI1114" s="178"/>
      <c r="AJ1114" s="178"/>
      <c r="AK1114" s="153"/>
      <c r="AL1114" s="153"/>
      <c r="AM1114" s="178" t="str">
        <f t="shared" si="308"/>
        <v/>
      </c>
      <c r="AN1114" s="178" t="str">
        <f t="shared" si="309"/>
        <v/>
      </c>
      <c r="AO1114" s="214" t="str">
        <f t="shared" si="310"/>
        <v/>
      </c>
      <c r="AP1114" s="168"/>
      <c r="AQ1114" s="169"/>
      <c r="AR1114" s="167" t="str">
        <f t="shared" si="311"/>
        <v/>
      </c>
      <c r="AS1114" s="167" t="str">
        <f t="shared" si="312"/>
        <v/>
      </c>
      <c r="AT1114" s="167"/>
      <c r="AU1114" s="167"/>
      <c r="AV1114" s="167"/>
      <c r="AW1114" s="167"/>
      <c r="AX1114" s="167"/>
      <c r="AY1114" s="167"/>
      <c r="AZ1114" s="167"/>
      <c r="BA1114" s="167"/>
      <c r="BB1114" s="167"/>
      <c r="BC1114" s="167"/>
      <c r="BD1114" s="167"/>
      <c r="BE1114" s="167"/>
      <c r="BF1114" s="167"/>
      <c r="BG1114" s="167"/>
      <c r="BH1114" s="167"/>
      <c r="BI1114" s="167"/>
      <c r="BJ1114" s="167"/>
      <c r="BK1114" s="167"/>
      <c r="BL1114" s="167"/>
      <c r="BM1114" s="167"/>
      <c r="BN1114" s="167"/>
      <c r="BO1114" s="167"/>
      <c r="BP1114" s="167"/>
      <c r="BQ1114" s="167"/>
      <c r="BR1114" s="167"/>
      <c r="BS1114" s="167"/>
      <c r="BT1114" s="167"/>
      <c r="BU1114" s="167"/>
      <c r="BV1114" s="167"/>
      <c r="BW1114" s="167"/>
      <c r="BX1114" s="170"/>
      <c r="BY1114" s="170"/>
      <c r="BZ1114" s="170"/>
      <c r="CA1114" s="170"/>
      <c r="CB1114" s="170"/>
      <c r="CC1114" s="170"/>
      <c r="CD1114" s="170"/>
      <c r="CE1114" s="170"/>
      <c r="CF1114" s="170"/>
      <c r="CG1114" s="171">
        <f t="shared" si="313"/>
        <v>0</v>
      </c>
      <c r="CH1114" s="166"/>
      <c r="CI1114" s="283"/>
      <c r="CJ1114" s="172"/>
      <c r="CK1114" s="154"/>
      <c r="CL1114" s="154"/>
      <c r="CM1114" s="154"/>
      <c r="CN1114" s="154"/>
      <c r="CO1114" s="154"/>
      <c r="CP1114" s="273"/>
      <c r="CQ1114" s="250"/>
      <c r="CR1114" s="250"/>
      <c r="CS1114" s="250"/>
      <c r="CT1114" s="250"/>
      <c r="CU1114" s="250"/>
      <c r="CV1114" s="250"/>
      <c r="CW1114" s="250"/>
      <c r="CX1114" s="250"/>
      <c r="CY1114" s="250" t="str">
        <f t="shared" si="314"/>
        <v/>
      </c>
      <c r="CZ1114" s="178" t="str">
        <f t="shared" si="315"/>
        <v/>
      </c>
      <c r="DA1114" s="178" t="str">
        <f t="shared" si="316"/>
        <v/>
      </c>
      <c r="DB1114" s="243">
        <f t="shared" si="317"/>
        <v>0</v>
      </c>
      <c r="DC1114" s="12">
        <f t="shared" si="318"/>
        <v>0</v>
      </c>
      <c r="DD1114" s="271" t="str">
        <f t="shared" si="319"/>
        <v/>
      </c>
      <c r="DE1114" s="271" t="str">
        <f t="shared" si="320"/>
        <v/>
      </c>
      <c r="DF1114" s="167" t="str">
        <f t="shared" si="321"/>
        <v/>
      </c>
      <c r="DG1114" s="271" t="str">
        <f t="shared" si="322"/>
        <v/>
      </c>
      <c r="DH1114" s="243" t="str">
        <f t="shared" si="323"/>
        <v/>
      </c>
      <c r="DI1114" s="281" t="str">
        <f t="shared" si="324"/>
        <v/>
      </c>
      <c r="DJ1114" s="184"/>
      <c r="DK1114" s="12" t="str">
        <f t="shared" si="325"/>
        <v/>
      </c>
      <c r="DL1114" s="184"/>
      <c r="DM1114" s="242" t="str">
        <f t="shared" si="326"/>
        <v/>
      </c>
      <c r="DN1114" s="250">
        <f t="shared" si="327"/>
        <v>1</v>
      </c>
      <c r="DO1114" s="250">
        <f t="shared" si="328"/>
        <v>1</v>
      </c>
      <c r="DP1114" s="250">
        <f t="shared" si="329"/>
        <v>1</v>
      </c>
    </row>
    <row r="1115" spans="3:120" ht="20.25" customHeight="1" x14ac:dyDescent="0.2">
      <c r="C1115" s="282"/>
      <c r="G1115" s="183"/>
      <c r="H1115" s="271"/>
      <c r="I1115" s="271"/>
      <c r="J1115" s="271"/>
      <c r="K1115" s="271"/>
      <c r="L1115" s="185"/>
      <c r="M1115" s="186"/>
      <c r="N1115" s="187"/>
      <c r="O1115" s="178"/>
      <c r="P1115" s="178"/>
      <c r="Q1115" s="178"/>
      <c r="R1115" s="178"/>
      <c r="S1115" s="178"/>
      <c r="T1115" s="178"/>
      <c r="U1115" s="178"/>
      <c r="V1115" s="178"/>
      <c r="W1115" s="178"/>
      <c r="X1115" s="178"/>
      <c r="Y1115" s="153"/>
      <c r="Z1115" s="153"/>
      <c r="AA1115" s="178"/>
      <c r="AB1115" s="178"/>
      <c r="AC1115" s="178"/>
      <c r="AD1115" s="178"/>
      <c r="AE1115" s="178"/>
      <c r="AF1115" s="178"/>
      <c r="AG1115" s="178"/>
      <c r="AH1115" s="178"/>
      <c r="AI1115" s="178"/>
      <c r="AJ1115" s="178"/>
      <c r="AK1115" s="153"/>
      <c r="AL1115" s="153"/>
      <c r="AM1115" s="178" t="str">
        <f t="shared" si="308"/>
        <v/>
      </c>
      <c r="AN1115" s="178" t="str">
        <f t="shared" si="309"/>
        <v/>
      </c>
      <c r="AO1115" s="214" t="str">
        <f t="shared" si="310"/>
        <v/>
      </c>
      <c r="AP1115" s="168"/>
      <c r="AQ1115" s="169"/>
      <c r="AR1115" s="167" t="str">
        <f t="shared" si="311"/>
        <v/>
      </c>
      <c r="AS1115" s="167" t="str">
        <f t="shared" si="312"/>
        <v/>
      </c>
      <c r="AT1115" s="167"/>
      <c r="AU1115" s="167"/>
      <c r="AV1115" s="167"/>
      <c r="AW1115" s="167"/>
      <c r="AX1115" s="167"/>
      <c r="AY1115" s="167"/>
      <c r="AZ1115" s="167"/>
      <c r="BA1115" s="167"/>
      <c r="BB1115" s="167"/>
      <c r="BC1115" s="167"/>
      <c r="BD1115" s="167"/>
      <c r="BE1115" s="167"/>
      <c r="BF1115" s="167"/>
      <c r="BG1115" s="167"/>
      <c r="BH1115" s="167"/>
      <c r="BI1115" s="167"/>
      <c r="BJ1115" s="167"/>
      <c r="BK1115" s="167"/>
      <c r="BL1115" s="167"/>
      <c r="BM1115" s="167"/>
      <c r="BN1115" s="167"/>
      <c r="BO1115" s="167"/>
      <c r="BP1115" s="167"/>
      <c r="BQ1115" s="167"/>
      <c r="BR1115" s="167"/>
      <c r="BS1115" s="167"/>
      <c r="BT1115" s="167"/>
      <c r="BU1115" s="167"/>
      <c r="BV1115" s="167"/>
      <c r="BW1115" s="167"/>
      <c r="BX1115" s="170"/>
      <c r="BY1115" s="170"/>
      <c r="BZ1115" s="170"/>
      <c r="CA1115" s="170"/>
      <c r="CB1115" s="170"/>
      <c r="CC1115" s="170"/>
      <c r="CD1115" s="170"/>
      <c r="CE1115" s="170"/>
      <c r="CF1115" s="170"/>
      <c r="CG1115" s="171">
        <f t="shared" si="313"/>
        <v>0</v>
      </c>
      <c r="CH1115" s="166"/>
      <c r="CI1115" s="283"/>
      <c r="CJ1115" s="172"/>
      <c r="CK1115" s="154"/>
      <c r="CL1115" s="154"/>
      <c r="CM1115" s="154"/>
      <c r="CN1115" s="154"/>
      <c r="CO1115" s="154"/>
      <c r="CP1115" s="273"/>
      <c r="CQ1115" s="250"/>
      <c r="CR1115" s="250"/>
      <c r="CS1115" s="250"/>
      <c r="CT1115" s="250"/>
      <c r="CU1115" s="250"/>
      <c r="CV1115" s="250"/>
      <c r="CW1115" s="250"/>
      <c r="CX1115" s="250"/>
      <c r="CY1115" s="250" t="str">
        <f t="shared" si="314"/>
        <v/>
      </c>
      <c r="CZ1115" s="178" t="str">
        <f t="shared" si="315"/>
        <v/>
      </c>
      <c r="DA1115" s="178" t="str">
        <f t="shared" si="316"/>
        <v/>
      </c>
      <c r="DB1115" s="243">
        <f t="shared" si="317"/>
        <v>0</v>
      </c>
      <c r="DC1115" s="12">
        <f t="shared" si="318"/>
        <v>0</v>
      </c>
      <c r="DD1115" s="271" t="str">
        <f t="shared" si="319"/>
        <v/>
      </c>
      <c r="DE1115" s="271" t="str">
        <f t="shared" si="320"/>
        <v/>
      </c>
      <c r="DF1115" s="167" t="str">
        <f t="shared" si="321"/>
        <v/>
      </c>
      <c r="DG1115" s="271" t="str">
        <f t="shared" si="322"/>
        <v/>
      </c>
      <c r="DH1115" s="243" t="str">
        <f t="shared" si="323"/>
        <v/>
      </c>
      <c r="DI1115" s="281" t="str">
        <f t="shared" si="324"/>
        <v/>
      </c>
      <c r="DJ1115" s="184"/>
      <c r="DK1115" s="12" t="str">
        <f t="shared" si="325"/>
        <v/>
      </c>
      <c r="DL1115" s="184"/>
      <c r="DM1115" s="242" t="str">
        <f t="shared" si="326"/>
        <v/>
      </c>
      <c r="DN1115" s="250">
        <f t="shared" si="327"/>
        <v>1</v>
      </c>
      <c r="DO1115" s="250">
        <f t="shared" si="328"/>
        <v>1</v>
      </c>
      <c r="DP1115" s="250">
        <f t="shared" si="329"/>
        <v>1</v>
      </c>
    </row>
    <row r="1116" spans="3:120" ht="20.25" customHeight="1" x14ac:dyDescent="0.2">
      <c r="C1116" s="282"/>
      <c r="G1116" s="183"/>
      <c r="H1116" s="271"/>
      <c r="I1116" s="271"/>
      <c r="J1116" s="271"/>
      <c r="K1116" s="271"/>
      <c r="L1116" s="185"/>
      <c r="M1116" s="186"/>
      <c r="N1116" s="187"/>
      <c r="O1116" s="178"/>
      <c r="P1116" s="178"/>
      <c r="Q1116" s="178"/>
      <c r="R1116" s="178"/>
      <c r="S1116" s="178"/>
      <c r="T1116" s="178"/>
      <c r="U1116" s="178"/>
      <c r="V1116" s="178"/>
      <c r="W1116" s="178"/>
      <c r="X1116" s="178"/>
      <c r="Y1116" s="153"/>
      <c r="Z1116" s="153"/>
      <c r="AA1116" s="178"/>
      <c r="AB1116" s="178"/>
      <c r="AC1116" s="178"/>
      <c r="AD1116" s="178"/>
      <c r="AE1116" s="178"/>
      <c r="AF1116" s="178"/>
      <c r="AG1116" s="178"/>
      <c r="AH1116" s="178"/>
      <c r="AI1116" s="178"/>
      <c r="AJ1116" s="178"/>
      <c r="AK1116" s="153"/>
      <c r="AL1116" s="153"/>
      <c r="AM1116" s="178" t="str">
        <f t="shared" si="308"/>
        <v/>
      </c>
      <c r="AN1116" s="178" t="str">
        <f t="shared" si="309"/>
        <v/>
      </c>
      <c r="AO1116" s="214" t="str">
        <f t="shared" si="310"/>
        <v/>
      </c>
      <c r="AP1116" s="168"/>
      <c r="AQ1116" s="169"/>
      <c r="AR1116" s="167" t="str">
        <f t="shared" si="311"/>
        <v/>
      </c>
      <c r="AS1116" s="167" t="str">
        <f t="shared" si="312"/>
        <v/>
      </c>
      <c r="AT1116" s="167"/>
      <c r="AU1116" s="167"/>
      <c r="AV1116" s="167"/>
      <c r="AW1116" s="167"/>
      <c r="AX1116" s="167"/>
      <c r="AY1116" s="167"/>
      <c r="AZ1116" s="167"/>
      <c r="BA1116" s="167"/>
      <c r="BB1116" s="167"/>
      <c r="BC1116" s="167"/>
      <c r="BD1116" s="167"/>
      <c r="BE1116" s="167"/>
      <c r="BF1116" s="167"/>
      <c r="BG1116" s="167"/>
      <c r="BH1116" s="167"/>
      <c r="BI1116" s="167"/>
      <c r="BJ1116" s="167"/>
      <c r="BK1116" s="167"/>
      <c r="BL1116" s="167"/>
      <c r="BM1116" s="167"/>
      <c r="BN1116" s="167"/>
      <c r="BO1116" s="167"/>
      <c r="BP1116" s="167"/>
      <c r="BQ1116" s="167"/>
      <c r="BR1116" s="167"/>
      <c r="BS1116" s="167"/>
      <c r="BT1116" s="167"/>
      <c r="BU1116" s="167"/>
      <c r="BV1116" s="167"/>
      <c r="BW1116" s="167"/>
      <c r="BX1116" s="170"/>
      <c r="BY1116" s="170"/>
      <c r="BZ1116" s="170"/>
      <c r="CA1116" s="170"/>
      <c r="CB1116" s="170"/>
      <c r="CC1116" s="170"/>
      <c r="CD1116" s="170"/>
      <c r="CE1116" s="170"/>
      <c r="CF1116" s="170"/>
      <c r="CG1116" s="171">
        <f t="shared" si="313"/>
        <v>0</v>
      </c>
      <c r="CH1116" s="166"/>
      <c r="CI1116" s="283"/>
      <c r="CJ1116" s="172"/>
      <c r="CK1116" s="154"/>
      <c r="CL1116" s="154"/>
      <c r="CM1116" s="154"/>
      <c r="CN1116" s="154"/>
      <c r="CO1116" s="154"/>
      <c r="CP1116" s="273"/>
      <c r="CQ1116" s="250"/>
      <c r="CR1116" s="250"/>
      <c r="CS1116" s="250"/>
      <c r="CT1116" s="250"/>
      <c r="CU1116" s="250"/>
      <c r="CV1116" s="250"/>
      <c r="CW1116" s="250"/>
      <c r="CX1116" s="250"/>
      <c r="CY1116" s="250" t="str">
        <f t="shared" si="314"/>
        <v/>
      </c>
      <c r="CZ1116" s="178" t="str">
        <f t="shared" si="315"/>
        <v/>
      </c>
      <c r="DA1116" s="178" t="str">
        <f t="shared" si="316"/>
        <v/>
      </c>
      <c r="DB1116" s="243">
        <f t="shared" si="317"/>
        <v>0</v>
      </c>
      <c r="DC1116" s="12">
        <f t="shared" si="318"/>
        <v>0</v>
      </c>
      <c r="DD1116" s="271" t="str">
        <f t="shared" si="319"/>
        <v/>
      </c>
      <c r="DE1116" s="271" t="str">
        <f t="shared" si="320"/>
        <v/>
      </c>
      <c r="DF1116" s="167" t="str">
        <f t="shared" si="321"/>
        <v/>
      </c>
      <c r="DG1116" s="271" t="str">
        <f t="shared" si="322"/>
        <v/>
      </c>
      <c r="DH1116" s="243" t="str">
        <f t="shared" si="323"/>
        <v/>
      </c>
      <c r="DI1116" s="281" t="str">
        <f t="shared" si="324"/>
        <v/>
      </c>
      <c r="DJ1116" s="184"/>
      <c r="DK1116" s="12" t="str">
        <f t="shared" si="325"/>
        <v/>
      </c>
      <c r="DL1116" s="184"/>
      <c r="DM1116" s="242" t="str">
        <f t="shared" si="326"/>
        <v/>
      </c>
      <c r="DN1116" s="250">
        <f t="shared" si="327"/>
        <v>1</v>
      </c>
      <c r="DO1116" s="250">
        <f t="shared" si="328"/>
        <v>1</v>
      </c>
      <c r="DP1116" s="250">
        <f t="shared" si="329"/>
        <v>1</v>
      </c>
    </row>
    <row r="1117" spans="3:120" ht="20.25" customHeight="1" x14ac:dyDescent="0.2">
      <c r="C1117" s="282"/>
      <c r="G1117" s="183"/>
      <c r="H1117" s="271"/>
      <c r="I1117" s="271"/>
      <c r="J1117" s="271"/>
      <c r="K1117" s="271"/>
      <c r="L1117" s="185"/>
      <c r="M1117" s="186"/>
      <c r="N1117" s="187"/>
      <c r="O1117" s="178"/>
      <c r="P1117" s="178"/>
      <c r="Q1117" s="178"/>
      <c r="R1117" s="178"/>
      <c r="S1117" s="178"/>
      <c r="T1117" s="178"/>
      <c r="U1117" s="178"/>
      <c r="V1117" s="178"/>
      <c r="W1117" s="178"/>
      <c r="X1117" s="178"/>
      <c r="Y1117" s="153"/>
      <c r="Z1117" s="153"/>
      <c r="AA1117" s="178"/>
      <c r="AB1117" s="178"/>
      <c r="AC1117" s="178"/>
      <c r="AD1117" s="178"/>
      <c r="AE1117" s="178"/>
      <c r="AF1117" s="178"/>
      <c r="AG1117" s="178"/>
      <c r="AH1117" s="178"/>
      <c r="AI1117" s="178"/>
      <c r="AJ1117" s="178"/>
      <c r="AK1117" s="153"/>
      <c r="AL1117" s="153"/>
      <c r="AM1117" s="178" t="str">
        <f t="shared" si="308"/>
        <v/>
      </c>
      <c r="AN1117" s="178" t="str">
        <f t="shared" si="309"/>
        <v/>
      </c>
      <c r="AO1117" s="214" t="str">
        <f t="shared" si="310"/>
        <v/>
      </c>
      <c r="AP1117" s="168"/>
      <c r="AQ1117" s="169"/>
      <c r="AR1117" s="167" t="str">
        <f t="shared" si="311"/>
        <v/>
      </c>
      <c r="AS1117" s="167" t="str">
        <f t="shared" si="312"/>
        <v/>
      </c>
      <c r="AT1117" s="167"/>
      <c r="AU1117" s="167"/>
      <c r="AV1117" s="167"/>
      <c r="AW1117" s="167"/>
      <c r="AX1117" s="167"/>
      <c r="AY1117" s="167"/>
      <c r="AZ1117" s="167"/>
      <c r="BA1117" s="167"/>
      <c r="BB1117" s="167"/>
      <c r="BC1117" s="167"/>
      <c r="BD1117" s="167"/>
      <c r="BE1117" s="167"/>
      <c r="BF1117" s="167"/>
      <c r="BG1117" s="167"/>
      <c r="BH1117" s="167"/>
      <c r="BI1117" s="167"/>
      <c r="BJ1117" s="167"/>
      <c r="BK1117" s="167"/>
      <c r="BL1117" s="167"/>
      <c r="BM1117" s="167"/>
      <c r="BN1117" s="167"/>
      <c r="BO1117" s="167"/>
      <c r="BP1117" s="167"/>
      <c r="BQ1117" s="167"/>
      <c r="BR1117" s="167"/>
      <c r="BS1117" s="167"/>
      <c r="BT1117" s="167"/>
      <c r="BU1117" s="167"/>
      <c r="BV1117" s="167"/>
      <c r="BW1117" s="167"/>
      <c r="BX1117" s="170"/>
      <c r="BY1117" s="170"/>
      <c r="BZ1117" s="170"/>
      <c r="CA1117" s="170"/>
      <c r="CB1117" s="170"/>
      <c r="CC1117" s="170"/>
      <c r="CD1117" s="170"/>
      <c r="CE1117" s="170"/>
      <c r="CF1117" s="170"/>
      <c r="CG1117" s="171">
        <f t="shared" si="313"/>
        <v>0</v>
      </c>
      <c r="CH1117" s="166"/>
      <c r="CI1117" s="283"/>
      <c r="CJ1117" s="172"/>
      <c r="CK1117" s="154"/>
      <c r="CL1117" s="154"/>
      <c r="CM1117" s="154"/>
      <c r="CN1117" s="154"/>
      <c r="CO1117" s="154"/>
      <c r="CP1117" s="273"/>
      <c r="CQ1117" s="250"/>
      <c r="CR1117" s="250"/>
      <c r="CS1117" s="250"/>
      <c r="CT1117" s="250"/>
      <c r="CU1117" s="250"/>
      <c r="CV1117" s="250"/>
      <c r="CW1117" s="250"/>
      <c r="CX1117" s="250"/>
      <c r="CY1117" s="250" t="str">
        <f t="shared" si="314"/>
        <v/>
      </c>
      <c r="CZ1117" s="178" t="str">
        <f t="shared" si="315"/>
        <v/>
      </c>
      <c r="DA1117" s="178" t="str">
        <f t="shared" si="316"/>
        <v/>
      </c>
      <c r="DB1117" s="243">
        <f t="shared" si="317"/>
        <v>0</v>
      </c>
      <c r="DC1117" s="12">
        <f t="shared" si="318"/>
        <v>0</v>
      </c>
      <c r="DD1117" s="271" t="str">
        <f t="shared" si="319"/>
        <v/>
      </c>
      <c r="DE1117" s="271" t="str">
        <f t="shared" si="320"/>
        <v/>
      </c>
      <c r="DF1117" s="167" t="str">
        <f t="shared" si="321"/>
        <v/>
      </c>
      <c r="DG1117" s="271" t="str">
        <f t="shared" si="322"/>
        <v/>
      </c>
      <c r="DH1117" s="243" t="str">
        <f t="shared" si="323"/>
        <v/>
      </c>
      <c r="DI1117" s="281" t="str">
        <f t="shared" si="324"/>
        <v/>
      </c>
      <c r="DJ1117" s="184"/>
      <c r="DK1117" s="12" t="str">
        <f t="shared" si="325"/>
        <v/>
      </c>
      <c r="DL1117" s="184"/>
      <c r="DM1117" s="242" t="str">
        <f t="shared" si="326"/>
        <v/>
      </c>
      <c r="DN1117" s="250">
        <f t="shared" si="327"/>
        <v>1</v>
      </c>
      <c r="DO1117" s="250">
        <f t="shared" si="328"/>
        <v>1</v>
      </c>
      <c r="DP1117" s="250">
        <f t="shared" si="329"/>
        <v>1</v>
      </c>
    </row>
    <row r="1118" spans="3:120" ht="20.25" customHeight="1" x14ac:dyDescent="0.2">
      <c r="C1118" s="282"/>
      <c r="G1118" s="183"/>
      <c r="H1118" s="271"/>
      <c r="I1118" s="271"/>
      <c r="J1118" s="271"/>
      <c r="K1118" s="271"/>
      <c r="L1118" s="185"/>
      <c r="M1118" s="186"/>
      <c r="N1118" s="187"/>
      <c r="O1118" s="178"/>
      <c r="P1118" s="178"/>
      <c r="Q1118" s="178"/>
      <c r="R1118" s="178"/>
      <c r="S1118" s="178"/>
      <c r="T1118" s="178"/>
      <c r="U1118" s="178"/>
      <c r="V1118" s="178"/>
      <c r="W1118" s="178"/>
      <c r="X1118" s="178"/>
      <c r="Y1118" s="153"/>
      <c r="Z1118" s="153"/>
      <c r="AA1118" s="178"/>
      <c r="AB1118" s="178"/>
      <c r="AC1118" s="178"/>
      <c r="AD1118" s="178"/>
      <c r="AE1118" s="178"/>
      <c r="AF1118" s="178"/>
      <c r="AG1118" s="178"/>
      <c r="AH1118" s="178"/>
      <c r="AI1118" s="178"/>
      <c r="AJ1118" s="178"/>
      <c r="AK1118" s="153"/>
      <c r="AL1118" s="153"/>
      <c r="AM1118" s="178" t="str">
        <f t="shared" si="308"/>
        <v/>
      </c>
      <c r="AN1118" s="178" t="str">
        <f t="shared" si="309"/>
        <v/>
      </c>
      <c r="AO1118" s="214" t="str">
        <f t="shared" si="310"/>
        <v/>
      </c>
      <c r="AP1118" s="168"/>
      <c r="AQ1118" s="169"/>
      <c r="AR1118" s="167" t="str">
        <f t="shared" si="311"/>
        <v/>
      </c>
      <c r="AS1118" s="167" t="str">
        <f t="shared" si="312"/>
        <v/>
      </c>
      <c r="AT1118" s="167"/>
      <c r="AU1118" s="167"/>
      <c r="AV1118" s="167"/>
      <c r="AW1118" s="167"/>
      <c r="AX1118" s="167"/>
      <c r="AY1118" s="167"/>
      <c r="AZ1118" s="167"/>
      <c r="BA1118" s="167"/>
      <c r="BB1118" s="167"/>
      <c r="BC1118" s="167"/>
      <c r="BD1118" s="167"/>
      <c r="BE1118" s="167"/>
      <c r="BF1118" s="167"/>
      <c r="BG1118" s="167"/>
      <c r="BH1118" s="167"/>
      <c r="BI1118" s="167"/>
      <c r="BJ1118" s="167"/>
      <c r="BK1118" s="167"/>
      <c r="BL1118" s="167"/>
      <c r="BM1118" s="167"/>
      <c r="BN1118" s="167"/>
      <c r="BO1118" s="167"/>
      <c r="BP1118" s="167"/>
      <c r="BQ1118" s="167"/>
      <c r="BR1118" s="167"/>
      <c r="BS1118" s="167"/>
      <c r="BT1118" s="167"/>
      <c r="BU1118" s="167"/>
      <c r="BV1118" s="167"/>
      <c r="BW1118" s="167"/>
      <c r="BX1118" s="170"/>
      <c r="BY1118" s="170"/>
      <c r="BZ1118" s="170"/>
      <c r="CA1118" s="170"/>
      <c r="CB1118" s="170"/>
      <c r="CC1118" s="170"/>
      <c r="CD1118" s="170"/>
      <c r="CE1118" s="170"/>
      <c r="CF1118" s="170"/>
      <c r="CG1118" s="171">
        <f t="shared" si="313"/>
        <v>0</v>
      </c>
      <c r="CH1118" s="166"/>
      <c r="CI1118" s="283"/>
      <c r="CJ1118" s="172"/>
      <c r="CK1118" s="154"/>
      <c r="CL1118" s="154"/>
      <c r="CM1118" s="154"/>
      <c r="CN1118" s="154"/>
      <c r="CO1118" s="154"/>
      <c r="CP1118" s="273"/>
      <c r="CQ1118" s="250"/>
      <c r="CR1118" s="250"/>
      <c r="CS1118" s="250"/>
      <c r="CT1118" s="250"/>
      <c r="CU1118" s="250"/>
      <c r="CV1118" s="250"/>
      <c r="CW1118" s="250"/>
      <c r="CX1118" s="250"/>
      <c r="CY1118" s="250" t="str">
        <f t="shared" si="314"/>
        <v/>
      </c>
      <c r="CZ1118" s="178" t="str">
        <f t="shared" si="315"/>
        <v/>
      </c>
      <c r="DA1118" s="178" t="str">
        <f t="shared" si="316"/>
        <v/>
      </c>
      <c r="DB1118" s="243">
        <f t="shared" si="317"/>
        <v>0</v>
      </c>
      <c r="DC1118" s="12">
        <f t="shared" si="318"/>
        <v>0</v>
      </c>
      <c r="DD1118" s="271" t="str">
        <f t="shared" si="319"/>
        <v/>
      </c>
      <c r="DE1118" s="271" t="str">
        <f t="shared" si="320"/>
        <v/>
      </c>
      <c r="DF1118" s="167" t="str">
        <f t="shared" si="321"/>
        <v/>
      </c>
      <c r="DG1118" s="271" t="str">
        <f t="shared" si="322"/>
        <v/>
      </c>
      <c r="DH1118" s="243" t="str">
        <f t="shared" si="323"/>
        <v/>
      </c>
      <c r="DI1118" s="281" t="str">
        <f t="shared" si="324"/>
        <v/>
      </c>
      <c r="DJ1118" s="184"/>
      <c r="DK1118" s="12" t="str">
        <f t="shared" si="325"/>
        <v/>
      </c>
      <c r="DL1118" s="184"/>
      <c r="DM1118" s="242" t="str">
        <f t="shared" si="326"/>
        <v/>
      </c>
      <c r="DN1118" s="250">
        <f t="shared" si="327"/>
        <v>1</v>
      </c>
      <c r="DO1118" s="250">
        <f t="shared" si="328"/>
        <v>1</v>
      </c>
      <c r="DP1118" s="250">
        <f t="shared" si="329"/>
        <v>1</v>
      </c>
    </row>
    <row r="1119" spans="3:120" ht="20.25" customHeight="1" x14ac:dyDescent="0.2">
      <c r="C1119" s="282"/>
      <c r="G1119" s="183"/>
      <c r="H1119" s="271"/>
      <c r="I1119" s="271"/>
      <c r="J1119" s="271"/>
      <c r="K1119" s="271"/>
      <c r="L1119" s="185"/>
      <c r="M1119" s="186"/>
      <c r="N1119" s="187"/>
      <c r="O1119" s="178"/>
      <c r="P1119" s="178"/>
      <c r="Q1119" s="178"/>
      <c r="R1119" s="178"/>
      <c r="S1119" s="178"/>
      <c r="T1119" s="178"/>
      <c r="U1119" s="178"/>
      <c r="V1119" s="178"/>
      <c r="W1119" s="178"/>
      <c r="X1119" s="178"/>
      <c r="Y1119" s="153"/>
      <c r="Z1119" s="153"/>
      <c r="AA1119" s="178"/>
      <c r="AB1119" s="178"/>
      <c r="AC1119" s="178"/>
      <c r="AD1119" s="178"/>
      <c r="AE1119" s="178"/>
      <c r="AF1119" s="178"/>
      <c r="AG1119" s="178"/>
      <c r="AH1119" s="178"/>
      <c r="AI1119" s="178"/>
      <c r="AJ1119" s="178"/>
      <c r="AK1119" s="153"/>
      <c r="AL1119" s="153"/>
      <c r="AM1119" s="178" t="str">
        <f t="shared" si="308"/>
        <v/>
      </c>
      <c r="AN1119" s="178" t="str">
        <f t="shared" si="309"/>
        <v/>
      </c>
      <c r="AO1119" s="214" t="str">
        <f t="shared" si="310"/>
        <v/>
      </c>
      <c r="AP1119" s="168"/>
      <c r="AQ1119" s="169"/>
      <c r="AR1119" s="167" t="str">
        <f t="shared" si="311"/>
        <v/>
      </c>
      <c r="AS1119" s="167" t="str">
        <f t="shared" si="312"/>
        <v/>
      </c>
      <c r="AT1119" s="167"/>
      <c r="AU1119" s="167"/>
      <c r="AV1119" s="167"/>
      <c r="AW1119" s="167"/>
      <c r="AX1119" s="167"/>
      <c r="AY1119" s="167"/>
      <c r="AZ1119" s="167"/>
      <c r="BA1119" s="167"/>
      <c r="BB1119" s="167"/>
      <c r="BC1119" s="167"/>
      <c r="BD1119" s="167"/>
      <c r="BE1119" s="167"/>
      <c r="BF1119" s="167"/>
      <c r="BG1119" s="167"/>
      <c r="BH1119" s="167"/>
      <c r="BI1119" s="167"/>
      <c r="BJ1119" s="167"/>
      <c r="BK1119" s="167"/>
      <c r="BL1119" s="167"/>
      <c r="BM1119" s="167"/>
      <c r="BN1119" s="167"/>
      <c r="BO1119" s="167"/>
      <c r="BP1119" s="167"/>
      <c r="BQ1119" s="167"/>
      <c r="BR1119" s="167"/>
      <c r="BS1119" s="167"/>
      <c r="BT1119" s="167"/>
      <c r="BU1119" s="167"/>
      <c r="BV1119" s="167"/>
      <c r="BW1119" s="167"/>
      <c r="BX1119" s="170"/>
      <c r="BY1119" s="170"/>
      <c r="BZ1119" s="170"/>
      <c r="CA1119" s="170"/>
      <c r="CB1119" s="170"/>
      <c r="CC1119" s="170"/>
      <c r="CD1119" s="170"/>
      <c r="CE1119" s="170"/>
      <c r="CF1119" s="170"/>
      <c r="CG1119" s="171">
        <f t="shared" si="313"/>
        <v>0</v>
      </c>
      <c r="CH1119" s="166"/>
      <c r="CI1119" s="283"/>
      <c r="CJ1119" s="172"/>
      <c r="CK1119" s="154"/>
      <c r="CL1119" s="154"/>
      <c r="CM1119" s="154"/>
      <c r="CN1119" s="154"/>
      <c r="CO1119" s="154"/>
      <c r="CP1119" s="273"/>
      <c r="CQ1119" s="250"/>
      <c r="CR1119" s="250"/>
      <c r="CS1119" s="250"/>
      <c r="CT1119" s="250"/>
      <c r="CU1119" s="250"/>
      <c r="CV1119" s="250"/>
      <c r="CW1119" s="250"/>
      <c r="CX1119" s="250"/>
      <c r="CY1119" s="250" t="str">
        <f t="shared" si="314"/>
        <v/>
      </c>
      <c r="CZ1119" s="178" t="str">
        <f t="shared" si="315"/>
        <v/>
      </c>
      <c r="DA1119" s="178" t="str">
        <f t="shared" si="316"/>
        <v/>
      </c>
      <c r="DB1119" s="243">
        <f t="shared" si="317"/>
        <v>0</v>
      </c>
      <c r="DC1119" s="12">
        <f t="shared" si="318"/>
        <v>0</v>
      </c>
      <c r="DD1119" s="271" t="str">
        <f t="shared" si="319"/>
        <v/>
      </c>
      <c r="DE1119" s="271" t="str">
        <f t="shared" si="320"/>
        <v/>
      </c>
      <c r="DF1119" s="167" t="str">
        <f t="shared" si="321"/>
        <v/>
      </c>
      <c r="DG1119" s="271" t="str">
        <f t="shared" si="322"/>
        <v/>
      </c>
      <c r="DH1119" s="243" t="str">
        <f t="shared" si="323"/>
        <v/>
      </c>
      <c r="DI1119" s="281" t="str">
        <f t="shared" si="324"/>
        <v/>
      </c>
      <c r="DJ1119" s="184"/>
      <c r="DK1119" s="12" t="str">
        <f t="shared" si="325"/>
        <v/>
      </c>
      <c r="DL1119" s="184"/>
      <c r="DM1119" s="242" t="str">
        <f t="shared" si="326"/>
        <v/>
      </c>
      <c r="DN1119" s="250">
        <f t="shared" si="327"/>
        <v>1</v>
      </c>
      <c r="DO1119" s="250">
        <f t="shared" si="328"/>
        <v>1</v>
      </c>
      <c r="DP1119" s="250">
        <f t="shared" si="329"/>
        <v>1</v>
      </c>
    </row>
    <row r="1120" spans="3:120" ht="20.25" customHeight="1" x14ac:dyDescent="0.2">
      <c r="C1120" s="282"/>
      <c r="G1120" s="183"/>
      <c r="H1120" s="271"/>
      <c r="I1120" s="271"/>
      <c r="J1120" s="271"/>
      <c r="K1120" s="271"/>
      <c r="L1120" s="185"/>
      <c r="M1120" s="186"/>
      <c r="N1120" s="187"/>
      <c r="O1120" s="178"/>
      <c r="P1120" s="178"/>
      <c r="Q1120" s="178"/>
      <c r="R1120" s="178"/>
      <c r="S1120" s="178"/>
      <c r="T1120" s="178"/>
      <c r="U1120" s="178"/>
      <c r="V1120" s="178"/>
      <c r="W1120" s="178"/>
      <c r="X1120" s="178"/>
      <c r="Y1120" s="153"/>
      <c r="Z1120" s="153"/>
      <c r="AA1120" s="178"/>
      <c r="AB1120" s="178"/>
      <c r="AC1120" s="178"/>
      <c r="AD1120" s="178"/>
      <c r="AE1120" s="178"/>
      <c r="AF1120" s="178"/>
      <c r="AG1120" s="178"/>
      <c r="AH1120" s="178"/>
      <c r="AI1120" s="178"/>
      <c r="AJ1120" s="178"/>
      <c r="AK1120" s="153"/>
      <c r="AL1120" s="153"/>
      <c r="AM1120" s="178" t="str">
        <f t="shared" si="308"/>
        <v/>
      </c>
      <c r="AN1120" s="178" t="str">
        <f t="shared" si="309"/>
        <v/>
      </c>
      <c r="AO1120" s="214" t="str">
        <f t="shared" si="310"/>
        <v/>
      </c>
      <c r="AP1120" s="168"/>
      <c r="AQ1120" s="169"/>
      <c r="AR1120" s="167" t="str">
        <f t="shared" si="311"/>
        <v/>
      </c>
      <c r="AS1120" s="167" t="str">
        <f t="shared" si="312"/>
        <v/>
      </c>
      <c r="AT1120" s="167"/>
      <c r="AU1120" s="167"/>
      <c r="AV1120" s="167"/>
      <c r="AW1120" s="167"/>
      <c r="AX1120" s="167"/>
      <c r="AY1120" s="167"/>
      <c r="AZ1120" s="167"/>
      <c r="BA1120" s="167"/>
      <c r="BB1120" s="167"/>
      <c r="BC1120" s="167"/>
      <c r="BD1120" s="167"/>
      <c r="BE1120" s="167"/>
      <c r="BF1120" s="167"/>
      <c r="BG1120" s="167"/>
      <c r="BH1120" s="167"/>
      <c r="BI1120" s="167"/>
      <c r="BJ1120" s="167"/>
      <c r="BK1120" s="167"/>
      <c r="BL1120" s="167"/>
      <c r="BM1120" s="167"/>
      <c r="BN1120" s="167"/>
      <c r="BO1120" s="167"/>
      <c r="BP1120" s="167"/>
      <c r="BQ1120" s="167"/>
      <c r="BR1120" s="167"/>
      <c r="BS1120" s="167"/>
      <c r="BT1120" s="167"/>
      <c r="BU1120" s="167"/>
      <c r="BV1120" s="167"/>
      <c r="BW1120" s="167"/>
      <c r="BX1120" s="170"/>
      <c r="BY1120" s="170"/>
      <c r="BZ1120" s="170"/>
      <c r="CA1120" s="170"/>
      <c r="CB1120" s="170"/>
      <c r="CC1120" s="170"/>
      <c r="CD1120" s="170"/>
      <c r="CE1120" s="170"/>
      <c r="CF1120" s="170"/>
      <c r="CG1120" s="171">
        <f t="shared" si="313"/>
        <v>0</v>
      </c>
      <c r="CH1120" s="166"/>
      <c r="CI1120" s="283"/>
      <c r="CJ1120" s="172"/>
      <c r="CK1120" s="154"/>
      <c r="CL1120" s="154"/>
      <c r="CM1120" s="154"/>
      <c r="CN1120" s="154"/>
      <c r="CO1120" s="154"/>
      <c r="CP1120" s="273"/>
      <c r="CQ1120" s="250"/>
      <c r="CR1120" s="250"/>
      <c r="CS1120" s="250"/>
      <c r="CT1120" s="250"/>
      <c r="CU1120" s="250"/>
      <c r="CV1120" s="250"/>
      <c r="CW1120" s="250"/>
      <c r="CX1120" s="250"/>
      <c r="CY1120" s="250" t="str">
        <f t="shared" si="314"/>
        <v/>
      </c>
      <c r="CZ1120" s="178" t="str">
        <f t="shared" si="315"/>
        <v/>
      </c>
      <c r="DA1120" s="178" t="str">
        <f t="shared" si="316"/>
        <v/>
      </c>
      <c r="DB1120" s="243">
        <f t="shared" si="317"/>
        <v>0</v>
      </c>
      <c r="DC1120" s="12">
        <f t="shared" si="318"/>
        <v>0</v>
      </c>
      <c r="DD1120" s="271" t="str">
        <f t="shared" si="319"/>
        <v/>
      </c>
      <c r="DE1120" s="271" t="str">
        <f t="shared" si="320"/>
        <v/>
      </c>
      <c r="DF1120" s="167" t="str">
        <f t="shared" si="321"/>
        <v/>
      </c>
      <c r="DG1120" s="271" t="str">
        <f t="shared" si="322"/>
        <v/>
      </c>
      <c r="DH1120" s="243" t="str">
        <f t="shared" si="323"/>
        <v/>
      </c>
      <c r="DI1120" s="281" t="str">
        <f t="shared" si="324"/>
        <v/>
      </c>
      <c r="DJ1120" s="184"/>
      <c r="DK1120" s="12" t="str">
        <f t="shared" si="325"/>
        <v/>
      </c>
      <c r="DL1120" s="184"/>
      <c r="DM1120" s="242" t="str">
        <f t="shared" si="326"/>
        <v/>
      </c>
      <c r="DN1120" s="250">
        <f t="shared" si="327"/>
        <v>1</v>
      </c>
      <c r="DO1120" s="250">
        <f t="shared" si="328"/>
        <v>1</v>
      </c>
      <c r="DP1120" s="250">
        <f t="shared" si="329"/>
        <v>1</v>
      </c>
    </row>
    <row r="1121" spans="3:120" ht="20.25" customHeight="1" x14ac:dyDescent="0.2">
      <c r="C1121" s="282"/>
      <c r="G1121" s="183"/>
      <c r="H1121" s="271"/>
      <c r="I1121" s="271"/>
      <c r="J1121" s="271"/>
      <c r="K1121" s="271"/>
      <c r="L1121" s="185"/>
      <c r="M1121" s="186"/>
      <c r="N1121" s="187"/>
      <c r="O1121" s="178"/>
      <c r="P1121" s="178"/>
      <c r="Q1121" s="178"/>
      <c r="R1121" s="178"/>
      <c r="S1121" s="178"/>
      <c r="T1121" s="178"/>
      <c r="U1121" s="178"/>
      <c r="V1121" s="178"/>
      <c r="W1121" s="178"/>
      <c r="X1121" s="178"/>
      <c r="Y1121" s="153"/>
      <c r="Z1121" s="153"/>
      <c r="AA1121" s="178"/>
      <c r="AB1121" s="178"/>
      <c r="AC1121" s="178"/>
      <c r="AD1121" s="178"/>
      <c r="AE1121" s="178"/>
      <c r="AF1121" s="178"/>
      <c r="AG1121" s="178"/>
      <c r="AH1121" s="178"/>
      <c r="AI1121" s="178"/>
      <c r="AJ1121" s="178"/>
      <c r="AK1121" s="153"/>
      <c r="AL1121" s="153"/>
      <c r="AM1121" s="178" t="str">
        <f t="shared" si="308"/>
        <v/>
      </c>
      <c r="AN1121" s="178" t="str">
        <f t="shared" si="309"/>
        <v/>
      </c>
      <c r="AO1121" s="214" t="str">
        <f t="shared" si="310"/>
        <v/>
      </c>
      <c r="AP1121" s="168"/>
      <c r="AQ1121" s="169"/>
      <c r="AR1121" s="167" t="str">
        <f t="shared" si="311"/>
        <v/>
      </c>
      <c r="AS1121" s="167" t="str">
        <f t="shared" si="312"/>
        <v/>
      </c>
      <c r="AT1121" s="167"/>
      <c r="AU1121" s="167"/>
      <c r="AV1121" s="167"/>
      <c r="AW1121" s="167"/>
      <c r="AX1121" s="167"/>
      <c r="AY1121" s="167"/>
      <c r="AZ1121" s="167"/>
      <c r="BA1121" s="167"/>
      <c r="BB1121" s="167"/>
      <c r="BC1121" s="167"/>
      <c r="BD1121" s="167"/>
      <c r="BE1121" s="167"/>
      <c r="BF1121" s="167"/>
      <c r="BG1121" s="167"/>
      <c r="BH1121" s="167"/>
      <c r="BI1121" s="167"/>
      <c r="BJ1121" s="167"/>
      <c r="BK1121" s="167"/>
      <c r="BL1121" s="167"/>
      <c r="BM1121" s="167"/>
      <c r="BN1121" s="167"/>
      <c r="BO1121" s="167"/>
      <c r="BP1121" s="167"/>
      <c r="BQ1121" s="167"/>
      <c r="BR1121" s="167"/>
      <c r="BS1121" s="167"/>
      <c r="BT1121" s="167"/>
      <c r="BU1121" s="167"/>
      <c r="BV1121" s="167"/>
      <c r="BW1121" s="167"/>
      <c r="BX1121" s="170"/>
      <c r="BY1121" s="170"/>
      <c r="BZ1121" s="170"/>
      <c r="CA1121" s="170"/>
      <c r="CB1121" s="170"/>
      <c r="CC1121" s="170"/>
      <c r="CD1121" s="170"/>
      <c r="CE1121" s="170"/>
      <c r="CF1121" s="170"/>
      <c r="CG1121" s="171">
        <f t="shared" si="313"/>
        <v>0</v>
      </c>
      <c r="CH1121" s="166"/>
      <c r="CI1121" s="283"/>
      <c r="CJ1121" s="172"/>
      <c r="CK1121" s="154"/>
      <c r="CL1121" s="154"/>
      <c r="CM1121" s="154"/>
      <c r="CN1121" s="154"/>
      <c r="CO1121" s="154"/>
      <c r="CP1121" s="273"/>
      <c r="CQ1121" s="250"/>
      <c r="CR1121" s="250"/>
      <c r="CS1121" s="250"/>
      <c r="CT1121" s="250"/>
      <c r="CU1121" s="250"/>
      <c r="CV1121" s="250"/>
      <c r="CW1121" s="250"/>
      <c r="CX1121" s="250"/>
      <c r="CY1121" s="250" t="str">
        <f t="shared" si="314"/>
        <v/>
      </c>
      <c r="CZ1121" s="178" t="str">
        <f t="shared" si="315"/>
        <v/>
      </c>
      <c r="DA1121" s="178" t="str">
        <f t="shared" si="316"/>
        <v/>
      </c>
      <c r="DB1121" s="243">
        <f t="shared" si="317"/>
        <v>0</v>
      </c>
      <c r="DC1121" s="12">
        <f t="shared" si="318"/>
        <v>0</v>
      </c>
      <c r="DD1121" s="271" t="str">
        <f t="shared" si="319"/>
        <v/>
      </c>
      <c r="DE1121" s="271" t="str">
        <f t="shared" si="320"/>
        <v/>
      </c>
      <c r="DF1121" s="167" t="str">
        <f t="shared" si="321"/>
        <v/>
      </c>
      <c r="DG1121" s="271" t="str">
        <f t="shared" si="322"/>
        <v/>
      </c>
      <c r="DH1121" s="243" t="str">
        <f t="shared" si="323"/>
        <v/>
      </c>
      <c r="DI1121" s="281" t="str">
        <f t="shared" si="324"/>
        <v/>
      </c>
      <c r="DJ1121" s="184"/>
      <c r="DK1121" s="12" t="str">
        <f t="shared" si="325"/>
        <v/>
      </c>
      <c r="DL1121" s="184"/>
      <c r="DM1121" s="242" t="str">
        <f t="shared" si="326"/>
        <v/>
      </c>
      <c r="DN1121" s="250">
        <f t="shared" si="327"/>
        <v>1</v>
      </c>
      <c r="DO1121" s="250">
        <f t="shared" si="328"/>
        <v>1</v>
      </c>
      <c r="DP1121" s="250">
        <f t="shared" si="329"/>
        <v>1</v>
      </c>
    </row>
    <row r="1122" spans="3:120" ht="20.25" customHeight="1" x14ac:dyDescent="0.2">
      <c r="C1122" s="282"/>
      <c r="G1122" s="183"/>
      <c r="H1122" s="271"/>
      <c r="I1122" s="271"/>
      <c r="J1122" s="271"/>
      <c r="K1122" s="271"/>
      <c r="L1122" s="185"/>
      <c r="M1122" s="186"/>
      <c r="N1122" s="187"/>
      <c r="O1122" s="178"/>
      <c r="P1122" s="178"/>
      <c r="Q1122" s="178"/>
      <c r="R1122" s="178"/>
      <c r="S1122" s="178"/>
      <c r="T1122" s="178"/>
      <c r="U1122" s="178"/>
      <c r="V1122" s="178"/>
      <c r="W1122" s="178"/>
      <c r="X1122" s="178"/>
      <c r="Y1122" s="153"/>
      <c r="Z1122" s="153"/>
      <c r="AA1122" s="178"/>
      <c r="AB1122" s="178"/>
      <c r="AC1122" s="178"/>
      <c r="AD1122" s="178"/>
      <c r="AE1122" s="178"/>
      <c r="AF1122" s="178"/>
      <c r="AG1122" s="178"/>
      <c r="AH1122" s="178"/>
      <c r="AI1122" s="178"/>
      <c r="AJ1122" s="178"/>
      <c r="AK1122" s="153"/>
      <c r="AL1122" s="153"/>
      <c r="AM1122" s="178" t="str">
        <f t="shared" si="308"/>
        <v/>
      </c>
      <c r="AN1122" s="178" t="str">
        <f t="shared" si="309"/>
        <v/>
      </c>
      <c r="AO1122" s="214" t="str">
        <f t="shared" si="310"/>
        <v/>
      </c>
      <c r="AP1122" s="168"/>
      <c r="AQ1122" s="169"/>
      <c r="AR1122" s="167" t="str">
        <f t="shared" si="311"/>
        <v/>
      </c>
      <c r="AS1122" s="167" t="str">
        <f t="shared" si="312"/>
        <v/>
      </c>
      <c r="AT1122" s="167"/>
      <c r="AU1122" s="167"/>
      <c r="AV1122" s="167"/>
      <c r="AW1122" s="167"/>
      <c r="AX1122" s="167"/>
      <c r="AY1122" s="167"/>
      <c r="AZ1122" s="167"/>
      <c r="BA1122" s="167"/>
      <c r="BB1122" s="167"/>
      <c r="BC1122" s="167"/>
      <c r="BD1122" s="167"/>
      <c r="BE1122" s="167"/>
      <c r="BF1122" s="167"/>
      <c r="BG1122" s="167"/>
      <c r="BH1122" s="167"/>
      <c r="BI1122" s="167"/>
      <c r="BJ1122" s="167"/>
      <c r="BK1122" s="167"/>
      <c r="BL1122" s="167"/>
      <c r="BM1122" s="167"/>
      <c r="BN1122" s="167"/>
      <c r="BO1122" s="167"/>
      <c r="BP1122" s="167"/>
      <c r="BQ1122" s="167"/>
      <c r="BR1122" s="167"/>
      <c r="BS1122" s="167"/>
      <c r="BT1122" s="167"/>
      <c r="BU1122" s="167"/>
      <c r="BV1122" s="167"/>
      <c r="BW1122" s="167"/>
      <c r="BX1122" s="170"/>
      <c r="BY1122" s="170"/>
      <c r="BZ1122" s="170"/>
      <c r="CA1122" s="170"/>
      <c r="CB1122" s="170"/>
      <c r="CC1122" s="170"/>
      <c r="CD1122" s="170"/>
      <c r="CE1122" s="170"/>
      <c r="CF1122" s="170"/>
      <c r="CG1122" s="171">
        <f t="shared" si="313"/>
        <v>0</v>
      </c>
      <c r="CH1122" s="166"/>
      <c r="CI1122" s="283"/>
      <c r="CJ1122" s="172"/>
      <c r="CK1122" s="154"/>
      <c r="CL1122" s="154"/>
      <c r="CM1122" s="154"/>
      <c r="CN1122" s="154"/>
      <c r="CO1122" s="154"/>
      <c r="CP1122" s="273"/>
      <c r="CQ1122" s="250"/>
      <c r="CR1122" s="250"/>
      <c r="CS1122" s="250"/>
      <c r="CT1122" s="250"/>
      <c r="CU1122" s="250"/>
      <c r="CV1122" s="250"/>
      <c r="CW1122" s="250"/>
      <c r="CX1122" s="250"/>
      <c r="CY1122" s="250" t="str">
        <f t="shared" si="314"/>
        <v/>
      </c>
      <c r="CZ1122" s="178" t="str">
        <f t="shared" si="315"/>
        <v/>
      </c>
      <c r="DA1122" s="178" t="str">
        <f t="shared" si="316"/>
        <v/>
      </c>
      <c r="DB1122" s="243">
        <f t="shared" si="317"/>
        <v>0</v>
      </c>
      <c r="DC1122" s="12">
        <f t="shared" si="318"/>
        <v>0</v>
      </c>
      <c r="DD1122" s="271" t="str">
        <f t="shared" si="319"/>
        <v/>
      </c>
      <c r="DE1122" s="271" t="str">
        <f t="shared" si="320"/>
        <v/>
      </c>
      <c r="DF1122" s="167" t="str">
        <f t="shared" si="321"/>
        <v/>
      </c>
      <c r="DG1122" s="271" t="str">
        <f t="shared" si="322"/>
        <v/>
      </c>
      <c r="DH1122" s="243" t="str">
        <f t="shared" si="323"/>
        <v/>
      </c>
      <c r="DI1122" s="281" t="str">
        <f t="shared" si="324"/>
        <v/>
      </c>
      <c r="DJ1122" s="184"/>
      <c r="DK1122" s="12" t="str">
        <f t="shared" si="325"/>
        <v/>
      </c>
      <c r="DL1122" s="184"/>
      <c r="DM1122" s="242" t="str">
        <f t="shared" si="326"/>
        <v/>
      </c>
      <c r="DN1122" s="250">
        <f t="shared" si="327"/>
        <v>1</v>
      </c>
      <c r="DO1122" s="250">
        <f t="shared" si="328"/>
        <v>1</v>
      </c>
      <c r="DP1122" s="250">
        <f t="shared" si="329"/>
        <v>1</v>
      </c>
    </row>
    <row r="1123" spans="3:120" ht="20.25" customHeight="1" x14ac:dyDescent="0.2">
      <c r="C1123" s="282"/>
      <c r="G1123" s="183"/>
      <c r="H1123" s="271"/>
      <c r="I1123" s="271"/>
      <c r="J1123" s="271"/>
      <c r="K1123" s="271"/>
      <c r="L1123" s="185"/>
      <c r="M1123" s="186"/>
      <c r="N1123" s="187"/>
      <c r="O1123" s="178"/>
      <c r="P1123" s="178"/>
      <c r="Q1123" s="178"/>
      <c r="R1123" s="178"/>
      <c r="S1123" s="178"/>
      <c r="T1123" s="178"/>
      <c r="U1123" s="178"/>
      <c r="V1123" s="178"/>
      <c r="W1123" s="178"/>
      <c r="X1123" s="178"/>
      <c r="Y1123" s="153"/>
      <c r="Z1123" s="153"/>
      <c r="AA1123" s="178"/>
      <c r="AB1123" s="178"/>
      <c r="AC1123" s="178"/>
      <c r="AD1123" s="178"/>
      <c r="AE1123" s="178"/>
      <c r="AF1123" s="178"/>
      <c r="AG1123" s="178"/>
      <c r="AH1123" s="178"/>
      <c r="AI1123" s="178"/>
      <c r="AJ1123" s="178"/>
      <c r="AK1123" s="153"/>
      <c r="AL1123" s="153"/>
      <c r="AM1123" s="178" t="str">
        <f t="shared" si="308"/>
        <v/>
      </c>
      <c r="AN1123" s="178" t="str">
        <f t="shared" si="309"/>
        <v/>
      </c>
      <c r="AO1123" s="214" t="str">
        <f t="shared" si="310"/>
        <v/>
      </c>
      <c r="AP1123" s="168"/>
      <c r="AQ1123" s="169"/>
      <c r="AR1123" s="167" t="str">
        <f t="shared" si="311"/>
        <v/>
      </c>
      <c r="AS1123" s="167" t="str">
        <f t="shared" si="312"/>
        <v/>
      </c>
      <c r="AT1123" s="167"/>
      <c r="AU1123" s="167"/>
      <c r="AV1123" s="167"/>
      <c r="AW1123" s="167"/>
      <c r="AX1123" s="167"/>
      <c r="AY1123" s="167"/>
      <c r="AZ1123" s="167"/>
      <c r="BA1123" s="167"/>
      <c r="BB1123" s="167"/>
      <c r="BC1123" s="167"/>
      <c r="BD1123" s="167"/>
      <c r="BE1123" s="167"/>
      <c r="BF1123" s="167"/>
      <c r="BG1123" s="167"/>
      <c r="BH1123" s="167"/>
      <c r="BI1123" s="167"/>
      <c r="BJ1123" s="167"/>
      <c r="BK1123" s="167"/>
      <c r="BL1123" s="167"/>
      <c r="BM1123" s="167"/>
      <c r="BN1123" s="167"/>
      <c r="BO1123" s="167"/>
      <c r="BP1123" s="167"/>
      <c r="BQ1123" s="167"/>
      <c r="BR1123" s="167"/>
      <c r="BS1123" s="167"/>
      <c r="BT1123" s="167"/>
      <c r="BU1123" s="167"/>
      <c r="BV1123" s="167"/>
      <c r="BW1123" s="167"/>
      <c r="BX1123" s="170"/>
      <c r="BY1123" s="170"/>
      <c r="BZ1123" s="170"/>
      <c r="CA1123" s="170"/>
      <c r="CB1123" s="170"/>
      <c r="CC1123" s="170"/>
      <c r="CD1123" s="170"/>
      <c r="CE1123" s="170"/>
      <c r="CF1123" s="170"/>
      <c r="CG1123" s="171">
        <f t="shared" si="313"/>
        <v>0</v>
      </c>
      <c r="CH1123" s="166"/>
      <c r="CI1123" s="283"/>
      <c r="CJ1123" s="172"/>
      <c r="CK1123" s="154"/>
      <c r="CL1123" s="154"/>
      <c r="CM1123" s="154"/>
      <c r="CN1123" s="154"/>
      <c r="CO1123" s="154"/>
      <c r="CP1123" s="273"/>
      <c r="CQ1123" s="250"/>
      <c r="CR1123" s="250"/>
      <c r="CS1123" s="250"/>
      <c r="CT1123" s="250"/>
      <c r="CU1123" s="250"/>
      <c r="CV1123" s="250"/>
      <c r="CW1123" s="250"/>
      <c r="CX1123" s="250"/>
      <c r="CY1123" s="250" t="str">
        <f t="shared" si="314"/>
        <v/>
      </c>
      <c r="CZ1123" s="178" t="str">
        <f t="shared" si="315"/>
        <v/>
      </c>
      <c r="DA1123" s="178" t="str">
        <f t="shared" si="316"/>
        <v/>
      </c>
      <c r="DB1123" s="243">
        <f t="shared" si="317"/>
        <v>0</v>
      </c>
      <c r="DC1123" s="12">
        <f t="shared" si="318"/>
        <v>0</v>
      </c>
      <c r="DD1123" s="271" t="str">
        <f t="shared" si="319"/>
        <v/>
      </c>
      <c r="DE1123" s="271" t="str">
        <f t="shared" si="320"/>
        <v/>
      </c>
      <c r="DF1123" s="167" t="str">
        <f t="shared" si="321"/>
        <v/>
      </c>
      <c r="DG1123" s="271" t="str">
        <f t="shared" si="322"/>
        <v/>
      </c>
      <c r="DH1123" s="243" t="str">
        <f t="shared" si="323"/>
        <v/>
      </c>
      <c r="DI1123" s="281" t="str">
        <f t="shared" si="324"/>
        <v/>
      </c>
      <c r="DJ1123" s="184"/>
      <c r="DK1123" s="12" t="str">
        <f t="shared" si="325"/>
        <v/>
      </c>
      <c r="DL1123" s="184"/>
      <c r="DM1123" s="242" t="str">
        <f t="shared" si="326"/>
        <v/>
      </c>
      <c r="DN1123" s="250">
        <f t="shared" si="327"/>
        <v>1</v>
      </c>
      <c r="DO1123" s="250">
        <f t="shared" si="328"/>
        <v>1</v>
      </c>
      <c r="DP1123" s="250">
        <f t="shared" si="329"/>
        <v>1</v>
      </c>
    </row>
    <row r="1124" spans="3:120" ht="20.25" customHeight="1" x14ac:dyDescent="0.2">
      <c r="C1124" s="282"/>
      <c r="G1124" s="183"/>
      <c r="H1124" s="271"/>
      <c r="I1124" s="271"/>
      <c r="J1124" s="271"/>
      <c r="K1124" s="271"/>
      <c r="L1124" s="185"/>
      <c r="M1124" s="186"/>
      <c r="N1124" s="187"/>
      <c r="O1124" s="178"/>
      <c r="P1124" s="178"/>
      <c r="Q1124" s="178"/>
      <c r="R1124" s="178"/>
      <c r="S1124" s="178"/>
      <c r="T1124" s="178"/>
      <c r="U1124" s="178"/>
      <c r="V1124" s="178"/>
      <c r="W1124" s="178"/>
      <c r="X1124" s="178"/>
      <c r="Y1124" s="153"/>
      <c r="Z1124" s="153"/>
      <c r="AA1124" s="178"/>
      <c r="AB1124" s="178"/>
      <c r="AC1124" s="178"/>
      <c r="AD1124" s="178"/>
      <c r="AE1124" s="178"/>
      <c r="AF1124" s="178"/>
      <c r="AG1124" s="178"/>
      <c r="AH1124" s="178"/>
      <c r="AI1124" s="178"/>
      <c r="AJ1124" s="178"/>
      <c r="AK1124" s="153"/>
      <c r="AL1124" s="153"/>
      <c r="AM1124" s="178" t="str">
        <f t="shared" si="308"/>
        <v/>
      </c>
      <c r="AN1124" s="178" t="str">
        <f t="shared" si="309"/>
        <v/>
      </c>
      <c r="AO1124" s="214" t="str">
        <f t="shared" si="310"/>
        <v/>
      </c>
      <c r="AP1124" s="168"/>
      <c r="AQ1124" s="169"/>
      <c r="AR1124" s="167" t="str">
        <f t="shared" si="311"/>
        <v/>
      </c>
      <c r="AS1124" s="167" t="str">
        <f t="shared" si="312"/>
        <v/>
      </c>
      <c r="AT1124" s="167"/>
      <c r="AU1124" s="167"/>
      <c r="AV1124" s="167"/>
      <c r="AW1124" s="167"/>
      <c r="AX1124" s="167"/>
      <c r="AY1124" s="167"/>
      <c r="AZ1124" s="167"/>
      <c r="BA1124" s="167"/>
      <c r="BB1124" s="167"/>
      <c r="BC1124" s="167"/>
      <c r="BD1124" s="167"/>
      <c r="BE1124" s="167"/>
      <c r="BF1124" s="167"/>
      <c r="BG1124" s="167"/>
      <c r="BH1124" s="167"/>
      <c r="BI1124" s="167"/>
      <c r="BJ1124" s="167"/>
      <c r="BK1124" s="167"/>
      <c r="BL1124" s="167"/>
      <c r="BM1124" s="167"/>
      <c r="BN1124" s="167"/>
      <c r="BO1124" s="167"/>
      <c r="BP1124" s="167"/>
      <c r="BQ1124" s="167"/>
      <c r="BR1124" s="167"/>
      <c r="BS1124" s="167"/>
      <c r="BT1124" s="167"/>
      <c r="BU1124" s="167"/>
      <c r="BV1124" s="167"/>
      <c r="BW1124" s="167"/>
      <c r="BX1124" s="170"/>
      <c r="BY1124" s="170"/>
      <c r="BZ1124" s="170"/>
      <c r="CA1124" s="170"/>
      <c r="CB1124" s="170"/>
      <c r="CC1124" s="170"/>
      <c r="CD1124" s="170"/>
      <c r="CE1124" s="170"/>
      <c r="CF1124" s="170"/>
      <c r="CG1124" s="171">
        <f t="shared" si="313"/>
        <v>0</v>
      </c>
      <c r="CH1124" s="166"/>
      <c r="CI1124" s="283"/>
      <c r="CJ1124" s="172"/>
      <c r="CK1124" s="154"/>
      <c r="CL1124" s="154"/>
      <c r="CM1124" s="154"/>
      <c r="CN1124" s="154"/>
      <c r="CO1124" s="154"/>
      <c r="CP1124" s="273"/>
      <c r="CQ1124" s="250"/>
      <c r="CR1124" s="250"/>
      <c r="CS1124" s="250"/>
      <c r="CT1124" s="250"/>
      <c r="CU1124" s="250"/>
      <c r="CV1124" s="250"/>
      <c r="CW1124" s="250"/>
      <c r="CX1124" s="250"/>
      <c r="CY1124" s="250" t="str">
        <f t="shared" si="314"/>
        <v/>
      </c>
      <c r="CZ1124" s="178" t="str">
        <f t="shared" si="315"/>
        <v/>
      </c>
      <c r="DA1124" s="178" t="str">
        <f t="shared" si="316"/>
        <v/>
      </c>
      <c r="DB1124" s="243">
        <f t="shared" si="317"/>
        <v>0</v>
      </c>
      <c r="DC1124" s="12">
        <f t="shared" si="318"/>
        <v>0</v>
      </c>
      <c r="DD1124" s="271" t="str">
        <f t="shared" si="319"/>
        <v/>
      </c>
      <c r="DE1124" s="271" t="str">
        <f t="shared" si="320"/>
        <v/>
      </c>
      <c r="DF1124" s="167" t="str">
        <f t="shared" si="321"/>
        <v/>
      </c>
      <c r="DG1124" s="271" t="str">
        <f t="shared" si="322"/>
        <v/>
      </c>
      <c r="DH1124" s="243" t="str">
        <f t="shared" si="323"/>
        <v/>
      </c>
      <c r="DI1124" s="281" t="str">
        <f t="shared" si="324"/>
        <v/>
      </c>
      <c r="DJ1124" s="184"/>
      <c r="DK1124" s="12" t="str">
        <f t="shared" si="325"/>
        <v/>
      </c>
      <c r="DL1124" s="184"/>
      <c r="DM1124" s="242" t="str">
        <f t="shared" si="326"/>
        <v/>
      </c>
      <c r="DN1124" s="250">
        <f t="shared" si="327"/>
        <v>1</v>
      </c>
      <c r="DO1124" s="250">
        <f t="shared" si="328"/>
        <v>1</v>
      </c>
      <c r="DP1124" s="250">
        <f t="shared" si="329"/>
        <v>1</v>
      </c>
    </row>
    <row r="1125" spans="3:120" ht="20.25" customHeight="1" x14ac:dyDescent="0.2">
      <c r="C1125" s="282"/>
      <c r="G1125" s="183"/>
      <c r="H1125" s="271"/>
      <c r="I1125" s="271"/>
      <c r="J1125" s="271"/>
      <c r="K1125" s="271"/>
      <c r="L1125" s="185"/>
      <c r="M1125" s="186"/>
      <c r="N1125" s="187"/>
      <c r="O1125" s="178"/>
      <c r="P1125" s="178"/>
      <c r="Q1125" s="178"/>
      <c r="R1125" s="178"/>
      <c r="S1125" s="178"/>
      <c r="T1125" s="178"/>
      <c r="U1125" s="178"/>
      <c r="V1125" s="178"/>
      <c r="W1125" s="178"/>
      <c r="X1125" s="178"/>
      <c r="Y1125" s="153"/>
      <c r="Z1125" s="153"/>
      <c r="AA1125" s="178"/>
      <c r="AB1125" s="178"/>
      <c r="AC1125" s="178"/>
      <c r="AD1125" s="178"/>
      <c r="AE1125" s="178"/>
      <c r="AF1125" s="178"/>
      <c r="AG1125" s="178"/>
      <c r="AH1125" s="178"/>
      <c r="AI1125" s="178"/>
      <c r="AJ1125" s="178"/>
      <c r="AK1125" s="153"/>
      <c r="AL1125" s="153"/>
      <c r="AM1125" s="178" t="str">
        <f t="shared" si="308"/>
        <v/>
      </c>
      <c r="AN1125" s="178" t="str">
        <f t="shared" si="309"/>
        <v/>
      </c>
      <c r="AO1125" s="214" t="str">
        <f t="shared" si="310"/>
        <v/>
      </c>
      <c r="AP1125" s="168"/>
      <c r="AQ1125" s="169"/>
      <c r="AR1125" s="167" t="str">
        <f t="shared" si="311"/>
        <v/>
      </c>
      <c r="AS1125" s="167" t="str">
        <f t="shared" si="312"/>
        <v/>
      </c>
      <c r="AT1125" s="167"/>
      <c r="AU1125" s="167"/>
      <c r="AV1125" s="167"/>
      <c r="AW1125" s="167"/>
      <c r="AX1125" s="167"/>
      <c r="AY1125" s="167"/>
      <c r="AZ1125" s="167"/>
      <c r="BA1125" s="167"/>
      <c r="BB1125" s="167"/>
      <c r="BC1125" s="167"/>
      <c r="BD1125" s="167"/>
      <c r="BE1125" s="167"/>
      <c r="BF1125" s="167"/>
      <c r="BG1125" s="167"/>
      <c r="BH1125" s="167"/>
      <c r="BI1125" s="167"/>
      <c r="BJ1125" s="167"/>
      <c r="BK1125" s="167"/>
      <c r="BL1125" s="167"/>
      <c r="BM1125" s="167"/>
      <c r="BN1125" s="167"/>
      <c r="BO1125" s="167"/>
      <c r="BP1125" s="167"/>
      <c r="BQ1125" s="167"/>
      <c r="BR1125" s="167"/>
      <c r="BS1125" s="167"/>
      <c r="BT1125" s="167"/>
      <c r="BU1125" s="167"/>
      <c r="BV1125" s="167"/>
      <c r="BW1125" s="167"/>
      <c r="BX1125" s="170"/>
      <c r="BY1125" s="170"/>
      <c r="BZ1125" s="170"/>
      <c r="CA1125" s="170"/>
      <c r="CB1125" s="170"/>
      <c r="CC1125" s="170"/>
      <c r="CD1125" s="170"/>
      <c r="CE1125" s="170"/>
      <c r="CF1125" s="170"/>
      <c r="CG1125" s="171">
        <f t="shared" si="313"/>
        <v>0</v>
      </c>
      <c r="CH1125" s="166"/>
      <c r="CI1125" s="283"/>
      <c r="CJ1125" s="172"/>
      <c r="CK1125" s="154"/>
      <c r="CL1125" s="154"/>
      <c r="CM1125" s="154"/>
      <c r="CN1125" s="154"/>
      <c r="CO1125" s="154"/>
      <c r="CP1125" s="273"/>
      <c r="CQ1125" s="250"/>
      <c r="CR1125" s="250"/>
      <c r="CS1125" s="250"/>
      <c r="CT1125" s="250"/>
      <c r="CU1125" s="250"/>
      <c r="CV1125" s="250"/>
      <c r="CW1125" s="250"/>
      <c r="CX1125" s="250"/>
      <c r="CY1125" s="250" t="str">
        <f t="shared" si="314"/>
        <v/>
      </c>
      <c r="CZ1125" s="178" t="str">
        <f t="shared" si="315"/>
        <v/>
      </c>
      <c r="DA1125" s="178" t="str">
        <f t="shared" si="316"/>
        <v/>
      </c>
      <c r="DB1125" s="243">
        <f t="shared" si="317"/>
        <v>0</v>
      </c>
      <c r="DC1125" s="12">
        <f t="shared" si="318"/>
        <v>0</v>
      </c>
      <c r="DD1125" s="271" t="str">
        <f t="shared" si="319"/>
        <v/>
      </c>
      <c r="DE1125" s="271" t="str">
        <f t="shared" si="320"/>
        <v/>
      </c>
      <c r="DF1125" s="167" t="str">
        <f t="shared" si="321"/>
        <v/>
      </c>
      <c r="DG1125" s="271" t="str">
        <f t="shared" si="322"/>
        <v/>
      </c>
      <c r="DH1125" s="243" t="str">
        <f t="shared" si="323"/>
        <v/>
      </c>
      <c r="DI1125" s="281" t="str">
        <f t="shared" si="324"/>
        <v/>
      </c>
      <c r="DJ1125" s="184"/>
      <c r="DK1125" s="12" t="str">
        <f t="shared" si="325"/>
        <v/>
      </c>
      <c r="DL1125" s="184"/>
      <c r="DM1125" s="242" t="str">
        <f t="shared" si="326"/>
        <v/>
      </c>
      <c r="DN1125" s="250">
        <f t="shared" si="327"/>
        <v>1</v>
      </c>
      <c r="DO1125" s="250">
        <f t="shared" si="328"/>
        <v>1</v>
      </c>
      <c r="DP1125" s="250">
        <f t="shared" si="329"/>
        <v>1</v>
      </c>
    </row>
    <row r="1126" spans="3:120" ht="20.25" customHeight="1" x14ac:dyDescent="0.2">
      <c r="C1126" s="282"/>
      <c r="G1126" s="183"/>
      <c r="H1126" s="271"/>
      <c r="I1126" s="271"/>
      <c r="J1126" s="271"/>
      <c r="K1126" s="271"/>
      <c r="L1126" s="185"/>
      <c r="M1126" s="186"/>
      <c r="N1126" s="187"/>
      <c r="O1126" s="178"/>
      <c r="P1126" s="178"/>
      <c r="Q1126" s="178"/>
      <c r="R1126" s="178"/>
      <c r="S1126" s="178"/>
      <c r="T1126" s="178"/>
      <c r="U1126" s="178"/>
      <c r="V1126" s="178"/>
      <c r="W1126" s="178"/>
      <c r="X1126" s="178"/>
      <c r="Y1126" s="153"/>
      <c r="Z1126" s="153"/>
      <c r="AA1126" s="178"/>
      <c r="AB1126" s="178"/>
      <c r="AC1126" s="178"/>
      <c r="AD1126" s="178"/>
      <c r="AE1126" s="178"/>
      <c r="AF1126" s="178"/>
      <c r="AG1126" s="178"/>
      <c r="AH1126" s="178"/>
      <c r="AI1126" s="178"/>
      <c r="AJ1126" s="178"/>
      <c r="AK1126" s="153"/>
      <c r="AL1126" s="153"/>
      <c r="AM1126" s="178" t="str">
        <f t="shared" si="308"/>
        <v/>
      </c>
      <c r="AN1126" s="178" t="str">
        <f t="shared" si="309"/>
        <v/>
      </c>
      <c r="AO1126" s="214" t="str">
        <f t="shared" si="310"/>
        <v/>
      </c>
      <c r="AP1126" s="168"/>
      <c r="AQ1126" s="169"/>
      <c r="AR1126" s="167" t="str">
        <f t="shared" si="311"/>
        <v/>
      </c>
      <c r="AS1126" s="167" t="str">
        <f t="shared" si="312"/>
        <v/>
      </c>
      <c r="AT1126" s="167"/>
      <c r="AU1126" s="167"/>
      <c r="AV1126" s="167"/>
      <c r="AW1126" s="167"/>
      <c r="AX1126" s="167"/>
      <c r="AY1126" s="167"/>
      <c r="AZ1126" s="167"/>
      <c r="BA1126" s="167"/>
      <c r="BB1126" s="167"/>
      <c r="BC1126" s="167"/>
      <c r="BD1126" s="167"/>
      <c r="BE1126" s="167"/>
      <c r="BF1126" s="167"/>
      <c r="BG1126" s="167"/>
      <c r="BH1126" s="167"/>
      <c r="BI1126" s="167"/>
      <c r="BJ1126" s="167"/>
      <c r="BK1126" s="167"/>
      <c r="BL1126" s="167"/>
      <c r="BM1126" s="167"/>
      <c r="BN1126" s="167"/>
      <c r="BO1126" s="167"/>
      <c r="BP1126" s="167"/>
      <c r="BQ1126" s="167"/>
      <c r="BR1126" s="167"/>
      <c r="BS1126" s="167"/>
      <c r="BT1126" s="167"/>
      <c r="BU1126" s="167"/>
      <c r="BV1126" s="167"/>
      <c r="BW1126" s="167"/>
      <c r="BX1126" s="170"/>
      <c r="BY1126" s="170"/>
      <c r="BZ1126" s="170"/>
      <c r="CA1126" s="170"/>
      <c r="CB1126" s="170"/>
      <c r="CC1126" s="170"/>
      <c r="CD1126" s="170"/>
      <c r="CE1126" s="170"/>
      <c r="CF1126" s="170"/>
      <c r="CG1126" s="171">
        <f t="shared" si="313"/>
        <v>0</v>
      </c>
      <c r="CH1126" s="166"/>
      <c r="CI1126" s="283"/>
      <c r="CJ1126" s="172"/>
      <c r="CK1126" s="154"/>
      <c r="CL1126" s="154"/>
      <c r="CM1126" s="154"/>
      <c r="CN1126" s="154"/>
      <c r="CO1126" s="154"/>
      <c r="CP1126" s="273"/>
      <c r="CQ1126" s="250"/>
      <c r="CR1126" s="250"/>
      <c r="CS1126" s="250"/>
      <c r="CT1126" s="250"/>
      <c r="CU1126" s="250"/>
      <c r="CV1126" s="250"/>
      <c r="CW1126" s="250"/>
      <c r="CX1126" s="250"/>
      <c r="CY1126" s="250" t="str">
        <f t="shared" si="314"/>
        <v/>
      </c>
      <c r="CZ1126" s="178" t="str">
        <f t="shared" si="315"/>
        <v/>
      </c>
      <c r="DA1126" s="178" t="str">
        <f t="shared" si="316"/>
        <v/>
      </c>
      <c r="DB1126" s="243">
        <f t="shared" si="317"/>
        <v>0</v>
      </c>
      <c r="DC1126" s="12">
        <f t="shared" si="318"/>
        <v>0</v>
      </c>
      <c r="DD1126" s="271" t="str">
        <f t="shared" si="319"/>
        <v/>
      </c>
      <c r="DE1126" s="271" t="str">
        <f t="shared" si="320"/>
        <v/>
      </c>
      <c r="DF1126" s="167" t="str">
        <f t="shared" si="321"/>
        <v/>
      </c>
      <c r="DG1126" s="271" t="str">
        <f t="shared" si="322"/>
        <v/>
      </c>
      <c r="DH1126" s="243" t="str">
        <f t="shared" si="323"/>
        <v/>
      </c>
      <c r="DI1126" s="281" t="str">
        <f t="shared" si="324"/>
        <v/>
      </c>
      <c r="DJ1126" s="184"/>
      <c r="DK1126" s="12" t="str">
        <f t="shared" si="325"/>
        <v/>
      </c>
      <c r="DL1126" s="184"/>
      <c r="DM1126" s="242" t="str">
        <f t="shared" si="326"/>
        <v/>
      </c>
      <c r="DN1126" s="250">
        <f t="shared" si="327"/>
        <v>1</v>
      </c>
      <c r="DO1126" s="250">
        <f t="shared" si="328"/>
        <v>1</v>
      </c>
      <c r="DP1126" s="250">
        <f t="shared" si="329"/>
        <v>1</v>
      </c>
    </row>
    <row r="1127" spans="3:120" ht="20.25" customHeight="1" x14ac:dyDescent="0.2">
      <c r="C1127" s="282"/>
      <c r="G1127" s="183"/>
      <c r="H1127" s="271"/>
      <c r="I1127" s="271"/>
      <c r="J1127" s="271"/>
      <c r="K1127" s="271"/>
      <c r="L1127" s="185"/>
      <c r="M1127" s="186"/>
      <c r="N1127" s="187"/>
      <c r="O1127" s="178"/>
      <c r="P1127" s="178"/>
      <c r="Q1127" s="178"/>
      <c r="R1127" s="178"/>
      <c r="S1127" s="178"/>
      <c r="T1127" s="178"/>
      <c r="U1127" s="178"/>
      <c r="V1127" s="178"/>
      <c r="W1127" s="178"/>
      <c r="X1127" s="178"/>
      <c r="Y1127" s="153"/>
      <c r="Z1127" s="153"/>
      <c r="AA1127" s="178"/>
      <c r="AB1127" s="178"/>
      <c r="AC1127" s="178"/>
      <c r="AD1127" s="178"/>
      <c r="AE1127" s="178"/>
      <c r="AF1127" s="178"/>
      <c r="AG1127" s="178"/>
      <c r="AH1127" s="178"/>
      <c r="AI1127" s="178"/>
      <c r="AJ1127" s="178"/>
      <c r="AK1127" s="153"/>
      <c r="AL1127" s="153"/>
      <c r="AM1127" s="178" t="str">
        <f t="shared" si="308"/>
        <v/>
      </c>
      <c r="AN1127" s="178" t="str">
        <f t="shared" si="309"/>
        <v/>
      </c>
      <c r="AO1127" s="214" t="str">
        <f t="shared" si="310"/>
        <v/>
      </c>
      <c r="AP1127" s="168"/>
      <c r="AQ1127" s="169"/>
      <c r="AR1127" s="167" t="str">
        <f t="shared" si="311"/>
        <v/>
      </c>
      <c r="AS1127" s="167" t="str">
        <f t="shared" si="312"/>
        <v/>
      </c>
      <c r="AT1127" s="167"/>
      <c r="AU1127" s="167"/>
      <c r="AV1127" s="167"/>
      <c r="AW1127" s="167"/>
      <c r="AX1127" s="167"/>
      <c r="AY1127" s="167"/>
      <c r="AZ1127" s="167"/>
      <c r="BA1127" s="167"/>
      <c r="BB1127" s="167"/>
      <c r="BC1127" s="167"/>
      <c r="BD1127" s="167"/>
      <c r="BE1127" s="167"/>
      <c r="BF1127" s="167"/>
      <c r="BG1127" s="167"/>
      <c r="BH1127" s="167"/>
      <c r="BI1127" s="167"/>
      <c r="BJ1127" s="167"/>
      <c r="BK1127" s="167"/>
      <c r="BL1127" s="167"/>
      <c r="BM1127" s="167"/>
      <c r="BN1127" s="167"/>
      <c r="BO1127" s="167"/>
      <c r="BP1127" s="167"/>
      <c r="BQ1127" s="167"/>
      <c r="BR1127" s="167"/>
      <c r="BS1127" s="167"/>
      <c r="BT1127" s="167"/>
      <c r="BU1127" s="167"/>
      <c r="BV1127" s="167"/>
      <c r="BW1127" s="167"/>
      <c r="BX1127" s="170"/>
      <c r="BY1127" s="170"/>
      <c r="BZ1127" s="170"/>
      <c r="CA1127" s="170"/>
      <c r="CB1127" s="170"/>
      <c r="CC1127" s="170"/>
      <c r="CD1127" s="170"/>
      <c r="CE1127" s="170"/>
      <c r="CF1127" s="170"/>
      <c r="CG1127" s="171">
        <f t="shared" si="313"/>
        <v>0</v>
      </c>
      <c r="CH1127" s="166"/>
      <c r="CI1127" s="283"/>
      <c r="CJ1127" s="172"/>
      <c r="CK1127" s="154"/>
      <c r="CL1127" s="154"/>
      <c r="CM1127" s="154"/>
      <c r="CN1127" s="154"/>
      <c r="CO1127" s="154"/>
      <c r="CP1127" s="273"/>
      <c r="CQ1127" s="250"/>
      <c r="CR1127" s="250"/>
      <c r="CS1127" s="250"/>
      <c r="CT1127" s="250"/>
      <c r="CU1127" s="250"/>
      <c r="CV1127" s="250"/>
      <c r="CW1127" s="250"/>
      <c r="CX1127" s="250"/>
      <c r="CY1127" s="250" t="str">
        <f t="shared" si="314"/>
        <v/>
      </c>
      <c r="CZ1127" s="178" t="str">
        <f t="shared" si="315"/>
        <v/>
      </c>
      <c r="DA1127" s="178" t="str">
        <f t="shared" si="316"/>
        <v/>
      </c>
      <c r="DB1127" s="243">
        <f t="shared" si="317"/>
        <v>0</v>
      </c>
      <c r="DC1127" s="12">
        <f t="shared" si="318"/>
        <v>0</v>
      </c>
      <c r="DD1127" s="271" t="str">
        <f t="shared" si="319"/>
        <v/>
      </c>
      <c r="DE1127" s="271" t="str">
        <f t="shared" si="320"/>
        <v/>
      </c>
      <c r="DF1127" s="167" t="str">
        <f t="shared" si="321"/>
        <v/>
      </c>
      <c r="DG1127" s="271" t="str">
        <f t="shared" si="322"/>
        <v/>
      </c>
      <c r="DH1127" s="243" t="str">
        <f t="shared" si="323"/>
        <v/>
      </c>
      <c r="DI1127" s="281" t="str">
        <f t="shared" si="324"/>
        <v/>
      </c>
      <c r="DJ1127" s="184"/>
      <c r="DK1127" s="12" t="str">
        <f t="shared" si="325"/>
        <v/>
      </c>
      <c r="DL1127" s="184"/>
      <c r="DM1127" s="242" t="str">
        <f t="shared" si="326"/>
        <v/>
      </c>
      <c r="DN1127" s="250">
        <f t="shared" si="327"/>
        <v>1</v>
      </c>
      <c r="DO1127" s="250">
        <f t="shared" si="328"/>
        <v>1</v>
      </c>
      <c r="DP1127" s="250">
        <f t="shared" si="329"/>
        <v>1</v>
      </c>
    </row>
    <row r="1128" spans="3:120" ht="20.25" customHeight="1" x14ac:dyDescent="0.2">
      <c r="C1128" s="282"/>
      <c r="G1128" s="183"/>
      <c r="H1128" s="271"/>
      <c r="I1128" s="271"/>
      <c r="J1128" s="271"/>
      <c r="K1128" s="271"/>
      <c r="L1128" s="185"/>
      <c r="M1128" s="186"/>
      <c r="N1128" s="187"/>
      <c r="O1128" s="178"/>
      <c r="P1128" s="178"/>
      <c r="Q1128" s="178"/>
      <c r="R1128" s="178"/>
      <c r="S1128" s="178"/>
      <c r="T1128" s="178"/>
      <c r="U1128" s="178"/>
      <c r="V1128" s="178"/>
      <c r="W1128" s="178"/>
      <c r="X1128" s="178"/>
      <c r="Y1128" s="153"/>
      <c r="Z1128" s="153"/>
      <c r="AA1128" s="178"/>
      <c r="AB1128" s="178"/>
      <c r="AC1128" s="178"/>
      <c r="AD1128" s="178"/>
      <c r="AE1128" s="178"/>
      <c r="AF1128" s="178"/>
      <c r="AG1128" s="178"/>
      <c r="AH1128" s="178"/>
      <c r="AI1128" s="178"/>
      <c r="AJ1128" s="178"/>
      <c r="AK1128" s="153"/>
      <c r="AL1128" s="153"/>
      <c r="AM1128" s="178" t="str">
        <f t="shared" si="308"/>
        <v/>
      </c>
      <c r="AN1128" s="178" t="str">
        <f t="shared" si="309"/>
        <v/>
      </c>
      <c r="AO1128" s="214" t="str">
        <f t="shared" si="310"/>
        <v/>
      </c>
      <c r="AP1128" s="168"/>
      <c r="AQ1128" s="169"/>
      <c r="AR1128" s="167" t="str">
        <f t="shared" si="311"/>
        <v/>
      </c>
      <c r="AS1128" s="167" t="str">
        <f t="shared" si="312"/>
        <v/>
      </c>
      <c r="AT1128" s="167"/>
      <c r="AU1128" s="167"/>
      <c r="AV1128" s="167"/>
      <c r="AW1128" s="167"/>
      <c r="AX1128" s="167"/>
      <c r="AY1128" s="167"/>
      <c r="AZ1128" s="167"/>
      <c r="BA1128" s="167"/>
      <c r="BB1128" s="167"/>
      <c r="BC1128" s="167"/>
      <c r="BD1128" s="167"/>
      <c r="BE1128" s="167"/>
      <c r="BF1128" s="167"/>
      <c r="BG1128" s="167"/>
      <c r="BH1128" s="167"/>
      <c r="BI1128" s="167"/>
      <c r="BJ1128" s="167"/>
      <c r="BK1128" s="167"/>
      <c r="BL1128" s="167"/>
      <c r="BM1128" s="167"/>
      <c r="BN1128" s="167"/>
      <c r="BO1128" s="167"/>
      <c r="BP1128" s="167"/>
      <c r="BQ1128" s="167"/>
      <c r="BR1128" s="167"/>
      <c r="BS1128" s="167"/>
      <c r="BT1128" s="167"/>
      <c r="BU1128" s="167"/>
      <c r="BV1128" s="167"/>
      <c r="BW1128" s="167"/>
      <c r="BX1128" s="170"/>
      <c r="BY1128" s="170"/>
      <c r="BZ1128" s="170"/>
      <c r="CA1128" s="170"/>
      <c r="CB1128" s="170"/>
      <c r="CC1128" s="170"/>
      <c r="CD1128" s="170"/>
      <c r="CE1128" s="170"/>
      <c r="CF1128" s="170"/>
      <c r="CG1128" s="171">
        <f t="shared" si="313"/>
        <v>0</v>
      </c>
      <c r="CH1128" s="166"/>
      <c r="CI1128" s="283"/>
      <c r="CJ1128" s="172"/>
      <c r="CK1128" s="154"/>
      <c r="CL1128" s="154"/>
      <c r="CM1128" s="154"/>
      <c r="CN1128" s="154"/>
      <c r="CO1128" s="154"/>
      <c r="CP1128" s="273"/>
      <c r="CQ1128" s="250"/>
      <c r="CR1128" s="250"/>
      <c r="CS1128" s="250"/>
      <c r="CT1128" s="250"/>
      <c r="CU1128" s="250"/>
      <c r="CV1128" s="250"/>
      <c r="CW1128" s="250"/>
      <c r="CX1128" s="250"/>
      <c r="CY1128" s="250" t="str">
        <f t="shared" si="314"/>
        <v/>
      </c>
      <c r="CZ1128" s="178" t="str">
        <f t="shared" si="315"/>
        <v/>
      </c>
      <c r="DA1128" s="178" t="str">
        <f t="shared" si="316"/>
        <v/>
      </c>
      <c r="DB1128" s="243">
        <f t="shared" si="317"/>
        <v>0</v>
      </c>
      <c r="DC1128" s="12">
        <f t="shared" si="318"/>
        <v>0</v>
      </c>
      <c r="DD1128" s="271" t="str">
        <f t="shared" si="319"/>
        <v/>
      </c>
      <c r="DE1128" s="271" t="str">
        <f t="shared" si="320"/>
        <v/>
      </c>
      <c r="DF1128" s="167" t="str">
        <f t="shared" si="321"/>
        <v/>
      </c>
      <c r="DG1128" s="271" t="str">
        <f t="shared" si="322"/>
        <v/>
      </c>
      <c r="DH1128" s="243" t="str">
        <f t="shared" si="323"/>
        <v/>
      </c>
      <c r="DI1128" s="281" t="str">
        <f t="shared" si="324"/>
        <v/>
      </c>
      <c r="DJ1128" s="184"/>
      <c r="DK1128" s="12" t="str">
        <f t="shared" si="325"/>
        <v/>
      </c>
      <c r="DL1128" s="184"/>
      <c r="DM1128" s="242" t="str">
        <f t="shared" si="326"/>
        <v/>
      </c>
      <c r="DN1128" s="250">
        <f t="shared" si="327"/>
        <v>1</v>
      </c>
      <c r="DO1128" s="250">
        <f t="shared" si="328"/>
        <v>1</v>
      </c>
      <c r="DP1128" s="250">
        <f t="shared" si="329"/>
        <v>1</v>
      </c>
    </row>
    <row r="1129" spans="3:120" ht="20.25" customHeight="1" x14ac:dyDescent="0.2">
      <c r="C1129" s="282"/>
      <c r="G1129" s="183"/>
      <c r="H1129" s="271"/>
      <c r="I1129" s="271"/>
      <c r="J1129" s="271"/>
      <c r="K1129" s="271"/>
      <c r="L1129" s="185"/>
      <c r="M1129" s="186"/>
      <c r="N1129" s="187"/>
      <c r="O1129" s="178"/>
      <c r="P1129" s="178"/>
      <c r="Q1129" s="178"/>
      <c r="R1129" s="178"/>
      <c r="S1129" s="178"/>
      <c r="T1129" s="178"/>
      <c r="U1129" s="178"/>
      <c r="V1129" s="178"/>
      <c r="W1129" s="178"/>
      <c r="X1129" s="178"/>
      <c r="Y1129" s="153"/>
      <c r="Z1129" s="153"/>
      <c r="AA1129" s="178"/>
      <c r="AB1129" s="178"/>
      <c r="AC1129" s="178"/>
      <c r="AD1129" s="178"/>
      <c r="AE1129" s="178"/>
      <c r="AF1129" s="178"/>
      <c r="AG1129" s="178"/>
      <c r="AH1129" s="178"/>
      <c r="AI1129" s="178"/>
      <c r="AJ1129" s="178"/>
      <c r="AK1129" s="153"/>
      <c r="AL1129" s="153"/>
      <c r="AM1129" s="178" t="str">
        <f t="shared" si="308"/>
        <v/>
      </c>
      <c r="AN1129" s="178" t="str">
        <f t="shared" si="309"/>
        <v/>
      </c>
      <c r="AO1129" s="214" t="str">
        <f t="shared" si="310"/>
        <v/>
      </c>
      <c r="AP1129" s="168"/>
      <c r="AQ1129" s="169"/>
      <c r="AR1129" s="167" t="str">
        <f t="shared" si="311"/>
        <v/>
      </c>
      <c r="AS1129" s="167" t="str">
        <f t="shared" si="312"/>
        <v/>
      </c>
      <c r="AT1129" s="167"/>
      <c r="AU1129" s="167"/>
      <c r="AV1129" s="167"/>
      <c r="AW1129" s="167"/>
      <c r="AX1129" s="167"/>
      <c r="AY1129" s="167"/>
      <c r="AZ1129" s="167"/>
      <c r="BA1129" s="167"/>
      <c r="BB1129" s="167"/>
      <c r="BC1129" s="167"/>
      <c r="BD1129" s="167"/>
      <c r="BE1129" s="167"/>
      <c r="BF1129" s="167"/>
      <c r="BG1129" s="167"/>
      <c r="BH1129" s="167"/>
      <c r="BI1129" s="167"/>
      <c r="BJ1129" s="167"/>
      <c r="BK1129" s="167"/>
      <c r="BL1129" s="167"/>
      <c r="BM1129" s="167"/>
      <c r="BN1129" s="167"/>
      <c r="BO1129" s="167"/>
      <c r="BP1129" s="167"/>
      <c r="BQ1129" s="167"/>
      <c r="BR1129" s="167"/>
      <c r="BS1129" s="167"/>
      <c r="BT1129" s="167"/>
      <c r="BU1129" s="167"/>
      <c r="BV1129" s="167"/>
      <c r="BW1129" s="167"/>
      <c r="BX1129" s="170"/>
      <c r="BY1129" s="170"/>
      <c r="BZ1129" s="170"/>
      <c r="CA1129" s="170"/>
      <c r="CB1129" s="170"/>
      <c r="CC1129" s="170"/>
      <c r="CD1129" s="170"/>
      <c r="CE1129" s="170"/>
      <c r="CF1129" s="170"/>
      <c r="CG1129" s="171">
        <f t="shared" si="313"/>
        <v>0</v>
      </c>
      <c r="CH1129" s="166"/>
      <c r="CI1129" s="283"/>
      <c r="CJ1129" s="172"/>
      <c r="CK1129" s="154"/>
      <c r="CL1129" s="154"/>
      <c r="CM1129" s="154"/>
      <c r="CN1129" s="154"/>
      <c r="CO1129" s="154"/>
      <c r="CP1129" s="273"/>
      <c r="CQ1129" s="250"/>
      <c r="CR1129" s="250"/>
      <c r="CS1129" s="250"/>
      <c r="CT1129" s="250"/>
      <c r="CU1129" s="250"/>
      <c r="CV1129" s="250"/>
      <c r="CW1129" s="250"/>
      <c r="CX1129" s="250"/>
      <c r="CY1129" s="250" t="str">
        <f t="shared" si="314"/>
        <v/>
      </c>
      <c r="CZ1129" s="178" t="str">
        <f t="shared" si="315"/>
        <v/>
      </c>
      <c r="DA1129" s="178" t="str">
        <f t="shared" si="316"/>
        <v/>
      </c>
      <c r="DB1129" s="243">
        <f t="shared" si="317"/>
        <v>0</v>
      </c>
      <c r="DC1129" s="12">
        <f t="shared" si="318"/>
        <v>0</v>
      </c>
      <c r="DD1129" s="271" t="str">
        <f t="shared" si="319"/>
        <v/>
      </c>
      <c r="DE1129" s="271" t="str">
        <f t="shared" si="320"/>
        <v/>
      </c>
      <c r="DF1129" s="167" t="str">
        <f t="shared" si="321"/>
        <v/>
      </c>
      <c r="DG1129" s="271" t="str">
        <f t="shared" si="322"/>
        <v/>
      </c>
      <c r="DH1129" s="243" t="str">
        <f t="shared" si="323"/>
        <v/>
      </c>
      <c r="DI1129" s="281" t="str">
        <f t="shared" si="324"/>
        <v/>
      </c>
      <c r="DJ1129" s="184"/>
      <c r="DK1129" s="12" t="str">
        <f t="shared" si="325"/>
        <v/>
      </c>
      <c r="DL1129" s="184"/>
      <c r="DM1129" s="242" t="str">
        <f t="shared" si="326"/>
        <v/>
      </c>
      <c r="DN1129" s="250">
        <f t="shared" si="327"/>
        <v>1</v>
      </c>
      <c r="DO1129" s="250">
        <f t="shared" si="328"/>
        <v>1</v>
      </c>
      <c r="DP1129" s="250">
        <f t="shared" si="329"/>
        <v>1</v>
      </c>
    </row>
    <row r="1130" spans="3:120" ht="20.25" customHeight="1" x14ac:dyDescent="0.2">
      <c r="C1130" s="282"/>
      <c r="G1130" s="183"/>
      <c r="H1130" s="271"/>
      <c r="I1130" s="271"/>
      <c r="J1130" s="271"/>
      <c r="K1130" s="271"/>
      <c r="L1130" s="185"/>
      <c r="M1130" s="186"/>
      <c r="N1130" s="187"/>
      <c r="O1130" s="178"/>
      <c r="P1130" s="178"/>
      <c r="Q1130" s="178"/>
      <c r="R1130" s="178"/>
      <c r="S1130" s="178"/>
      <c r="T1130" s="178"/>
      <c r="U1130" s="178"/>
      <c r="V1130" s="178"/>
      <c r="W1130" s="178"/>
      <c r="X1130" s="178"/>
      <c r="Y1130" s="153"/>
      <c r="Z1130" s="153"/>
      <c r="AA1130" s="178"/>
      <c r="AB1130" s="178"/>
      <c r="AC1130" s="178"/>
      <c r="AD1130" s="178"/>
      <c r="AE1130" s="178"/>
      <c r="AF1130" s="178"/>
      <c r="AG1130" s="178"/>
      <c r="AH1130" s="178"/>
      <c r="AI1130" s="178"/>
      <c r="AJ1130" s="178"/>
      <c r="AK1130" s="153"/>
      <c r="AL1130" s="153"/>
      <c r="AM1130" s="178" t="str">
        <f t="shared" si="308"/>
        <v/>
      </c>
      <c r="AN1130" s="178" t="str">
        <f t="shared" si="309"/>
        <v/>
      </c>
      <c r="AO1130" s="214" t="str">
        <f t="shared" si="310"/>
        <v/>
      </c>
      <c r="AP1130" s="168"/>
      <c r="AQ1130" s="169"/>
      <c r="AR1130" s="167" t="str">
        <f t="shared" si="311"/>
        <v/>
      </c>
      <c r="AS1130" s="167" t="str">
        <f t="shared" si="312"/>
        <v/>
      </c>
      <c r="AT1130" s="167"/>
      <c r="AU1130" s="167"/>
      <c r="AV1130" s="167"/>
      <c r="AW1130" s="167"/>
      <c r="AX1130" s="167"/>
      <c r="AY1130" s="167"/>
      <c r="AZ1130" s="167"/>
      <c r="BA1130" s="167"/>
      <c r="BB1130" s="167"/>
      <c r="BC1130" s="167"/>
      <c r="BD1130" s="167"/>
      <c r="BE1130" s="167"/>
      <c r="BF1130" s="167"/>
      <c r="BG1130" s="167"/>
      <c r="BH1130" s="167"/>
      <c r="BI1130" s="167"/>
      <c r="BJ1130" s="167"/>
      <c r="BK1130" s="167"/>
      <c r="BL1130" s="167"/>
      <c r="BM1130" s="167"/>
      <c r="BN1130" s="167"/>
      <c r="BO1130" s="167"/>
      <c r="BP1130" s="167"/>
      <c r="BQ1130" s="167"/>
      <c r="BR1130" s="167"/>
      <c r="BS1130" s="167"/>
      <c r="BT1130" s="167"/>
      <c r="BU1130" s="167"/>
      <c r="BV1130" s="167"/>
      <c r="BW1130" s="167"/>
      <c r="BX1130" s="170"/>
      <c r="BY1130" s="170"/>
      <c r="BZ1130" s="170"/>
      <c r="CA1130" s="170"/>
      <c r="CB1130" s="170"/>
      <c r="CC1130" s="170"/>
      <c r="CD1130" s="170"/>
      <c r="CE1130" s="170"/>
      <c r="CF1130" s="170"/>
      <c r="CG1130" s="171">
        <f t="shared" si="313"/>
        <v>0</v>
      </c>
      <c r="CH1130" s="166"/>
      <c r="CI1130" s="283"/>
      <c r="CJ1130" s="172"/>
      <c r="CK1130" s="154"/>
      <c r="CL1130" s="154"/>
      <c r="CM1130" s="154"/>
      <c r="CN1130" s="154"/>
      <c r="CO1130" s="154"/>
      <c r="CP1130" s="273"/>
      <c r="CQ1130" s="250"/>
      <c r="CR1130" s="250"/>
      <c r="CS1130" s="250"/>
      <c r="CT1130" s="250"/>
      <c r="CU1130" s="250"/>
      <c r="CV1130" s="250"/>
      <c r="CW1130" s="250"/>
      <c r="CX1130" s="250"/>
      <c r="CY1130" s="250" t="str">
        <f t="shared" si="314"/>
        <v/>
      </c>
      <c r="CZ1130" s="178" t="str">
        <f t="shared" si="315"/>
        <v/>
      </c>
      <c r="DA1130" s="178" t="str">
        <f t="shared" si="316"/>
        <v/>
      </c>
      <c r="DB1130" s="243">
        <f t="shared" si="317"/>
        <v>0</v>
      </c>
      <c r="DC1130" s="12">
        <f t="shared" si="318"/>
        <v>0</v>
      </c>
      <c r="DD1130" s="271" t="str">
        <f t="shared" si="319"/>
        <v/>
      </c>
      <c r="DE1130" s="271" t="str">
        <f t="shared" si="320"/>
        <v/>
      </c>
      <c r="DF1130" s="167" t="str">
        <f t="shared" si="321"/>
        <v/>
      </c>
      <c r="DG1130" s="271" t="str">
        <f t="shared" si="322"/>
        <v/>
      </c>
      <c r="DH1130" s="243" t="str">
        <f t="shared" si="323"/>
        <v/>
      </c>
      <c r="DI1130" s="281" t="str">
        <f t="shared" si="324"/>
        <v/>
      </c>
      <c r="DJ1130" s="184"/>
      <c r="DK1130" s="12" t="str">
        <f t="shared" si="325"/>
        <v/>
      </c>
      <c r="DL1130" s="184"/>
      <c r="DM1130" s="242" t="str">
        <f t="shared" si="326"/>
        <v/>
      </c>
      <c r="DN1130" s="250">
        <f t="shared" si="327"/>
        <v>1</v>
      </c>
      <c r="DO1130" s="250">
        <f t="shared" si="328"/>
        <v>1</v>
      </c>
      <c r="DP1130" s="250">
        <f t="shared" si="329"/>
        <v>1</v>
      </c>
    </row>
    <row r="1131" spans="3:120" ht="20.25" customHeight="1" x14ac:dyDescent="0.2">
      <c r="C1131" s="282"/>
      <c r="G1131" s="183"/>
      <c r="H1131" s="271"/>
      <c r="I1131" s="271"/>
      <c r="J1131" s="271"/>
      <c r="K1131" s="271"/>
      <c r="L1131" s="185"/>
      <c r="M1131" s="186"/>
      <c r="N1131" s="187"/>
      <c r="O1131" s="178"/>
      <c r="P1131" s="178"/>
      <c r="Q1131" s="178"/>
      <c r="R1131" s="178"/>
      <c r="S1131" s="178"/>
      <c r="T1131" s="178"/>
      <c r="U1131" s="178"/>
      <c r="V1131" s="178"/>
      <c r="W1131" s="178"/>
      <c r="X1131" s="178"/>
      <c r="Y1131" s="153"/>
      <c r="Z1131" s="153"/>
      <c r="AA1131" s="178"/>
      <c r="AB1131" s="178"/>
      <c r="AC1131" s="178"/>
      <c r="AD1131" s="178"/>
      <c r="AE1131" s="178"/>
      <c r="AF1131" s="178"/>
      <c r="AG1131" s="178"/>
      <c r="AH1131" s="178"/>
      <c r="AI1131" s="178"/>
      <c r="AJ1131" s="178"/>
      <c r="AK1131" s="153"/>
      <c r="AL1131" s="153"/>
      <c r="AM1131" s="178" t="str">
        <f t="shared" si="308"/>
        <v/>
      </c>
      <c r="AN1131" s="178" t="str">
        <f t="shared" si="309"/>
        <v/>
      </c>
      <c r="AO1131" s="214" t="str">
        <f t="shared" si="310"/>
        <v/>
      </c>
      <c r="AP1131" s="168"/>
      <c r="AQ1131" s="169"/>
      <c r="AR1131" s="167" t="str">
        <f t="shared" si="311"/>
        <v/>
      </c>
      <c r="AS1131" s="167" t="str">
        <f t="shared" si="312"/>
        <v/>
      </c>
      <c r="AT1131" s="167"/>
      <c r="AU1131" s="167"/>
      <c r="AV1131" s="167"/>
      <c r="AW1131" s="167"/>
      <c r="AX1131" s="167"/>
      <c r="AY1131" s="167"/>
      <c r="AZ1131" s="167"/>
      <c r="BA1131" s="167"/>
      <c r="BB1131" s="167"/>
      <c r="BC1131" s="167"/>
      <c r="BD1131" s="167"/>
      <c r="BE1131" s="167"/>
      <c r="BF1131" s="167"/>
      <c r="BG1131" s="167"/>
      <c r="BH1131" s="167"/>
      <c r="BI1131" s="167"/>
      <c r="BJ1131" s="167"/>
      <c r="BK1131" s="167"/>
      <c r="BL1131" s="167"/>
      <c r="BM1131" s="167"/>
      <c r="BN1131" s="167"/>
      <c r="BO1131" s="167"/>
      <c r="BP1131" s="167"/>
      <c r="BQ1131" s="167"/>
      <c r="BR1131" s="167"/>
      <c r="BS1131" s="167"/>
      <c r="BT1131" s="167"/>
      <c r="BU1131" s="167"/>
      <c r="BV1131" s="167"/>
      <c r="BW1131" s="167"/>
      <c r="BX1131" s="170"/>
      <c r="BY1131" s="170"/>
      <c r="BZ1131" s="170"/>
      <c r="CA1131" s="170"/>
      <c r="CB1131" s="170"/>
      <c r="CC1131" s="170"/>
      <c r="CD1131" s="170"/>
      <c r="CE1131" s="170"/>
      <c r="CF1131" s="170"/>
      <c r="CG1131" s="171">
        <f t="shared" si="313"/>
        <v>0</v>
      </c>
      <c r="CH1131" s="166"/>
      <c r="CI1131" s="283"/>
      <c r="CJ1131" s="172"/>
      <c r="CK1131" s="154"/>
      <c r="CL1131" s="154"/>
      <c r="CM1131" s="154"/>
      <c r="CN1131" s="154"/>
      <c r="CO1131" s="154"/>
      <c r="CP1131" s="273"/>
      <c r="CQ1131" s="250"/>
      <c r="CR1131" s="250"/>
      <c r="CS1131" s="250"/>
      <c r="CT1131" s="250"/>
      <c r="CU1131" s="250"/>
      <c r="CV1131" s="250"/>
      <c r="CW1131" s="250"/>
      <c r="CX1131" s="250"/>
      <c r="CY1131" s="250" t="str">
        <f t="shared" si="314"/>
        <v/>
      </c>
      <c r="CZ1131" s="178" t="str">
        <f t="shared" si="315"/>
        <v/>
      </c>
      <c r="DA1131" s="178" t="str">
        <f t="shared" si="316"/>
        <v/>
      </c>
      <c r="DB1131" s="243">
        <f t="shared" si="317"/>
        <v>0</v>
      </c>
      <c r="DC1131" s="12">
        <f t="shared" si="318"/>
        <v>0</v>
      </c>
      <c r="DD1131" s="271" t="str">
        <f t="shared" si="319"/>
        <v/>
      </c>
      <c r="DE1131" s="271" t="str">
        <f t="shared" si="320"/>
        <v/>
      </c>
      <c r="DF1131" s="167" t="str">
        <f t="shared" si="321"/>
        <v/>
      </c>
      <c r="DG1131" s="271" t="str">
        <f t="shared" si="322"/>
        <v/>
      </c>
      <c r="DH1131" s="243" t="str">
        <f t="shared" si="323"/>
        <v/>
      </c>
      <c r="DI1131" s="281" t="str">
        <f t="shared" si="324"/>
        <v/>
      </c>
      <c r="DJ1131" s="184"/>
      <c r="DK1131" s="12" t="str">
        <f t="shared" si="325"/>
        <v/>
      </c>
      <c r="DL1131" s="184"/>
      <c r="DM1131" s="242" t="str">
        <f t="shared" si="326"/>
        <v/>
      </c>
      <c r="DN1131" s="250">
        <f t="shared" si="327"/>
        <v>1</v>
      </c>
      <c r="DO1131" s="250">
        <f t="shared" si="328"/>
        <v>1</v>
      </c>
      <c r="DP1131" s="250">
        <f t="shared" si="329"/>
        <v>1</v>
      </c>
    </row>
    <row r="1132" spans="3:120" ht="20.25" customHeight="1" x14ac:dyDescent="0.2">
      <c r="C1132" s="282"/>
      <c r="G1132" s="183"/>
      <c r="H1132" s="271"/>
      <c r="I1132" s="271"/>
      <c r="J1132" s="271"/>
      <c r="K1132" s="271"/>
      <c r="L1132" s="185"/>
      <c r="M1132" s="186"/>
      <c r="N1132" s="187"/>
      <c r="O1132" s="178"/>
      <c r="P1132" s="178"/>
      <c r="Q1132" s="178"/>
      <c r="R1132" s="178"/>
      <c r="S1132" s="178"/>
      <c r="T1132" s="178"/>
      <c r="U1132" s="178"/>
      <c r="V1132" s="178"/>
      <c r="W1132" s="178"/>
      <c r="X1132" s="178"/>
      <c r="Y1132" s="153"/>
      <c r="Z1132" s="153"/>
      <c r="AA1132" s="178"/>
      <c r="AB1132" s="178"/>
      <c r="AC1132" s="178"/>
      <c r="AD1132" s="178"/>
      <c r="AE1132" s="178"/>
      <c r="AF1132" s="178"/>
      <c r="AG1132" s="178"/>
      <c r="AH1132" s="178"/>
      <c r="AI1132" s="178"/>
      <c r="AJ1132" s="178"/>
      <c r="AK1132" s="153"/>
      <c r="AL1132" s="153"/>
      <c r="AM1132" s="178" t="str">
        <f t="shared" si="308"/>
        <v/>
      </c>
      <c r="AN1132" s="178" t="str">
        <f t="shared" si="309"/>
        <v/>
      </c>
      <c r="AO1132" s="214" t="str">
        <f t="shared" si="310"/>
        <v/>
      </c>
      <c r="AP1132" s="168"/>
      <c r="AQ1132" s="169"/>
      <c r="AR1132" s="167" t="str">
        <f t="shared" si="311"/>
        <v/>
      </c>
      <c r="AS1132" s="167" t="str">
        <f t="shared" si="312"/>
        <v/>
      </c>
      <c r="AT1132" s="167"/>
      <c r="AU1132" s="167"/>
      <c r="AV1132" s="167"/>
      <c r="AW1132" s="167"/>
      <c r="AX1132" s="167"/>
      <c r="AY1132" s="167"/>
      <c r="AZ1132" s="167"/>
      <c r="BA1132" s="167"/>
      <c r="BB1132" s="167"/>
      <c r="BC1132" s="167"/>
      <c r="BD1132" s="167"/>
      <c r="BE1132" s="167"/>
      <c r="BF1132" s="167"/>
      <c r="BG1132" s="167"/>
      <c r="BH1132" s="167"/>
      <c r="BI1132" s="167"/>
      <c r="BJ1132" s="167"/>
      <c r="BK1132" s="167"/>
      <c r="BL1132" s="167"/>
      <c r="BM1132" s="167"/>
      <c r="BN1132" s="167"/>
      <c r="BO1132" s="167"/>
      <c r="BP1132" s="167"/>
      <c r="BQ1132" s="167"/>
      <c r="BR1132" s="167"/>
      <c r="BS1132" s="167"/>
      <c r="BT1132" s="167"/>
      <c r="BU1132" s="167"/>
      <c r="BV1132" s="167"/>
      <c r="BW1132" s="167"/>
      <c r="BX1132" s="170"/>
      <c r="BY1132" s="170"/>
      <c r="BZ1132" s="170"/>
      <c r="CA1132" s="170"/>
      <c r="CB1132" s="170"/>
      <c r="CC1132" s="170"/>
      <c r="CD1132" s="170"/>
      <c r="CE1132" s="170"/>
      <c r="CF1132" s="170"/>
      <c r="CG1132" s="171">
        <f t="shared" si="313"/>
        <v>0</v>
      </c>
      <c r="CH1132" s="166"/>
      <c r="CI1132" s="283"/>
      <c r="CJ1132" s="172"/>
      <c r="CK1132" s="154"/>
      <c r="CL1132" s="154"/>
      <c r="CM1132" s="154"/>
      <c r="CN1132" s="154"/>
      <c r="CO1132" s="154"/>
      <c r="CP1132" s="273"/>
      <c r="CQ1132" s="250"/>
      <c r="CR1132" s="250"/>
      <c r="CS1132" s="250"/>
      <c r="CT1132" s="250"/>
      <c r="CU1132" s="250"/>
      <c r="CV1132" s="250"/>
      <c r="CW1132" s="250"/>
      <c r="CX1132" s="250"/>
      <c r="CY1132" s="250" t="str">
        <f t="shared" si="314"/>
        <v/>
      </c>
      <c r="CZ1132" s="178" t="str">
        <f t="shared" si="315"/>
        <v/>
      </c>
      <c r="DA1132" s="178" t="str">
        <f t="shared" si="316"/>
        <v/>
      </c>
      <c r="DB1132" s="243">
        <f t="shared" si="317"/>
        <v>0</v>
      </c>
      <c r="DC1132" s="12">
        <f t="shared" si="318"/>
        <v>0</v>
      </c>
      <c r="DD1132" s="271" t="str">
        <f t="shared" si="319"/>
        <v/>
      </c>
      <c r="DE1132" s="271" t="str">
        <f t="shared" si="320"/>
        <v/>
      </c>
      <c r="DF1132" s="167" t="str">
        <f t="shared" si="321"/>
        <v/>
      </c>
      <c r="DG1132" s="271" t="str">
        <f t="shared" si="322"/>
        <v/>
      </c>
      <c r="DH1132" s="243" t="str">
        <f t="shared" si="323"/>
        <v/>
      </c>
      <c r="DI1132" s="281" t="str">
        <f t="shared" si="324"/>
        <v/>
      </c>
      <c r="DJ1132" s="184"/>
      <c r="DK1132" s="12" t="str">
        <f t="shared" si="325"/>
        <v/>
      </c>
      <c r="DL1132" s="184"/>
      <c r="DM1132" s="242" t="str">
        <f t="shared" si="326"/>
        <v/>
      </c>
      <c r="DN1132" s="250">
        <f t="shared" si="327"/>
        <v>1</v>
      </c>
      <c r="DO1132" s="250">
        <f t="shared" si="328"/>
        <v>1</v>
      </c>
      <c r="DP1132" s="250">
        <f t="shared" si="329"/>
        <v>1</v>
      </c>
    </row>
    <row r="1133" spans="3:120" ht="20.25" customHeight="1" x14ac:dyDescent="0.2">
      <c r="C1133" s="282"/>
      <c r="G1133" s="183"/>
      <c r="H1133" s="271"/>
      <c r="I1133" s="271"/>
      <c r="J1133" s="271"/>
      <c r="K1133" s="271"/>
      <c r="L1133" s="185"/>
      <c r="M1133" s="186"/>
      <c r="N1133" s="187"/>
      <c r="O1133" s="178"/>
      <c r="P1133" s="178"/>
      <c r="Q1133" s="178"/>
      <c r="R1133" s="178"/>
      <c r="S1133" s="178"/>
      <c r="T1133" s="178"/>
      <c r="U1133" s="178"/>
      <c r="V1133" s="178"/>
      <c r="W1133" s="178"/>
      <c r="X1133" s="178"/>
      <c r="Y1133" s="153"/>
      <c r="Z1133" s="153"/>
      <c r="AA1133" s="178"/>
      <c r="AB1133" s="178"/>
      <c r="AC1133" s="178"/>
      <c r="AD1133" s="178"/>
      <c r="AE1133" s="178"/>
      <c r="AF1133" s="178"/>
      <c r="AG1133" s="178"/>
      <c r="AH1133" s="178"/>
      <c r="AI1133" s="178"/>
      <c r="AJ1133" s="178"/>
      <c r="AK1133" s="153"/>
      <c r="AL1133" s="153"/>
      <c r="AM1133" s="178" t="str">
        <f t="shared" si="308"/>
        <v/>
      </c>
      <c r="AN1133" s="178" t="str">
        <f t="shared" si="309"/>
        <v/>
      </c>
      <c r="AO1133" s="214" t="str">
        <f t="shared" si="310"/>
        <v/>
      </c>
      <c r="AP1133" s="168"/>
      <c r="AQ1133" s="169"/>
      <c r="AR1133" s="167" t="str">
        <f t="shared" si="311"/>
        <v/>
      </c>
      <c r="AS1133" s="167" t="str">
        <f t="shared" si="312"/>
        <v/>
      </c>
      <c r="AT1133" s="167"/>
      <c r="AU1133" s="167"/>
      <c r="AV1133" s="167"/>
      <c r="AW1133" s="167"/>
      <c r="AX1133" s="167"/>
      <c r="AY1133" s="167"/>
      <c r="AZ1133" s="167"/>
      <c r="BA1133" s="167"/>
      <c r="BB1133" s="167"/>
      <c r="BC1133" s="167"/>
      <c r="BD1133" s="167"/>
      <c r="BE1133" s="167"/>
      <c r="BF1133" s="167"/>
      <c r="BG1133" s="167"/>
      <c r="BH1133" s="167"/>
      <c r="BI1133" s="167"/>
      <c r="BJ1133" s="167"/>
      <c r="BK1133" s="167"/>
      <c r="BL1133" s="167"/>
      <c r="BM1133" s="167"/>
      <c r="BN1133" s="167"/>
      <c r="BO1133" s="167"/>
      <c r="BP1133" s="167"/>
      <c r="BQ1133" s="167"/>
      <c r="BR1133" s="167"/>
      <c r="BS1133" s="167"/>
      <c r="BT1133" s="167"/>
      <c r="BU1133" s="167"/>
      <c r="BV1133" s="167"/>
      <c r="BW1133" s="167"/>
      <c r="BX1133" s="170"/>
      <c r="BY1133" s="170"/>
      <c r="BZ1133" s="170"/>
      <c r="CA1133" s="170"/>
      <c r="CB1133" s="170"/>
      <c r="CC1133" s="170"/>
      <c r="CD1133" s="170"/>
      <c r="CE1133" s="170"/>
      <c r="CF1133" s="170"/>
      <c r="CG1133" s="171">
        <f t="shared" si="313"/>
        <v>0</v>
      </c>
      <c r="CH1133" s="166"/>
      <c r="CI1133" s="283"/>
      <c r="CJ1133" s="172"/>
      <c r="CK1133" s="154"/>
      <c r="CL1133" s="154"/>
      <c r="CM1133" s="154"/>
      <c r="CN1133" s="154"/>
      <c r="CO1133" s="154"/>
      <c r="CP1133" s="273"/>
      <c r="CQ1133" s="250"/>
      <c r="CR1133" s="250"/>
      <c r="CS1133" s="250"/>
      <c r="CT1133" s="250"/>
      <c r="CU1133" s="250"/>
      <c r="CV1133" s="250"/>
      <c r="CW1133" s="250"/>
      <c r="CX1133" s="250"/>
      <c r="CY1133" s="250" t="str">
        <f t="shared" si="314"/>
        <v/>
      </c>
      <c r="CZ1133" s="178" t="str">
        <f t="shared" si="315"/>
        <v/>
      </c>
      <c r="DA1133" s="178" t="str">
        <f t="shared" si="316"/>
        <v/>
      </c>
      <c r="DB1133" s="243">
        <f t="shared" si="317"/>
        <v>0</v>
      </c>
      <c r="DC1133" s="12">
        <f t="shared" si="318"/>
        <v>0</v>
      </c>
      <c r="DD1133" s="271" t="str">
        <f t="shared" si="319"/>
        <v/>
      </c>
      <c r="DE1133" s="271" t="str">
        <f t="shared" si="320"/>
        <v/>
      </c>
      <c r="DF1133" s="167" t="str">
        <f t="shared" si="321"/>
        <v/>
      </c>
      <c r="DG1133" s="271" t="str">
        <f t="shared" si="322"/>
        <v/>
      </c>
      <c r="DH1133" s="243" t="str">
        <f t="shared" si="323"/>
        <v/>
      </c>
      <c r="DI1133" s="281" t="str">
        <f t="shared" si="324"/>
        <v/>
      </c>
      <c r="DJ1133" s="184"/>
      <c r="DK1133" s="12" t="str">
        <f t="shared" si="325"/>
        <v/>
      </c>
      <c r="DL1133" s="184"/>
      <c r="DM1133" s="242" t="str">
        <f t="shared" si="326"/>
        <v/>
      </c>
      <c r="DN1133" s="250">
        <f t="shared" si="327"/>
        <v>1</v>
      </c>
      <c r="DO1133" s="250">
        <f t="shared" si="328"/>
        <v>1</v>
      </c>
      <c r="DP1133" s="250">
        <f t="shared" si="329"/>
        <v>1</v>
      </c>
    </row>
    <row r="1134" spans="3:120" ht="20.25" customHeight="1" x14ac:dyDescent="0.2">
      <c r="C1134" s="282"/>
      <c r="G1134" s="183"/>
      <c r="H1134" s="271"/>
      <c r="I1134" s="271"/>
      <c r="J1134" s="271"/>
      <c r="K1134" s="271"/>
      <c r="L1134" s="185"/>
      <c r="M1134" s="186"/>
      <c r="N1134" s="187"/>
      <c r="O1134" s="178"/>
      <c r="P1134" s="178"/>
      <c r="Q1134" s="178"/>
      <c r="R1134" s="178"/>
      <c r="S1134" s="178"/>
      <c r="T1134" s="178"/>
      <c r="U1134" s="178"/>
      <c r="V1134" s="178"/>
      <c r="W1134" s="178"/>
      <c r="X1134" s="178"/>
      <c r="Y1134" s="153"/>
      <c r="Z1134" s="153"/>
      <c r="AA1134" s="178"/>
      <c r="AB1134" s="178"/>
      <c r="AC1134" s="178"/>
      <c r="AD1134" s="178"/>
      <c r="AE1134" s="178"/>
      <c r="AF1134" s="178"/>
      <c r="AG1134" s="178"/>
      <c r="AH1134" s="178"/>
      <c r="AI1134" s="178"/>
      <c r="AJ1134" s="178"/>
      <c r="AK1134" s="153"/>
      <c r="AL1134" s="153"/>
      <c r="AM1134" s="178" t="str">
        <f t="shared" si="308"/>
        <v/>
      </c>
      <c r="AN1134" s="178" t="str">
        <f t="shared" si="309"/>
        <v/>
      </c>
      <c r="AO1134" s="214" t="str">
        <f t="shared" si="310"/>
        <v/>
      </c>
      <c r="AP1134" s="168"/>
      <c r="AQ1134" s="169"/>
      <c r="AR1134" s="167" t="str">
        <f t="shared" si="311"/>
        <v/>
      </c>
      <c r="AS1134" s="167" t="str">
        <f t="shared" si="312"/>
        <v/>
      </c>
      <c r="AT1134" s="167"/>
      <c r="AU1134" s="167"/>
      <c r="AV1134" s="167"/>
      <c r="AW1134" s="167"/>
      <c r="AX1134" s="167"/>
      <c r="AY1134" s="167"/>
      <c r="AZ1134" s="167"/>
      <c r="BA1134" s="167"/>
      <c r="BB1134" s="167"/>
      <c r="BC1134" s="167"/>
      <c r="BD1134" s="167"/>
      <c r="BE1134" s="167"/>
      <c r="BF1134" s="167"/>
      <c r="BG1134" s="167"/>
      <c r="BH1134" s="167"/>
      <c r="BI1134" s="167"/>
      <c r="BJ1134" s="167"/>
      <c r="BK1134" s="167"/>
      <c r="BL1134" s="167"/>
      <c r="BM1134" s="167"/>
      <c r="BN1134" s="167"/>
      <c r="BO1134" s="167"/>
      <c r="BP1134" s="167"/>
      <c r="BQ1134" s="167"/>
      <c r="BR1134" s="167"/>
      <c r="BS1134" s="167"/>
      <c r="BT1134" s="167"/>
      <c r="BU1134" s="167"/>
      <c r="BV1134" s="167"/>
      <c r="BW1134" s="167"/>
      <c r="BX1134" s="170"/>
      <c r="BY1134" s="170"/>
      <c r="BZ1134" s="170"/>
      <c r="CA1134" s="170"/>
      <c r="CB1134" s="170"/>
      <c r="CC1134" s="170"/>
      <c r="CD1134" s="170"/>
      <c r="CE1134" s="170"/>
      <c r="CF1134" s="170"/>
      <c r="CG1134" s="171">
        <f t="shared" si="313"/>
        <v>0</v>
      </c>
      <c r="CH1134" s="166"/>
      <c r="CI1134" s="283"/>
      <c r="CJ1134" s="172"/>
      <c r="CK1134" s="154"/>
      <c r="CL1134" s="154"/>
      <c r="CM1134" s="154"/>
      <c r="CN1134" s="154"/>
      <c r="CO1134" s="154"/>
      <c r="CP1134" s="273"/>
      <c r="CQ1134" s="250"/>
      <c r="CR1134" s="250"/>
      <c r="CS1134" s="250"/>
      <c r="CT1134" s="250"/>
      <c r="CU1134" s="250"/>
      <c r="CV1134" s="250"/>
      <c r="CW1134" s="250"/>
      <c r="CX1134" s="250"/>
      <c r="CY1134" s="250" t="str">
        <f t="shared" si="314"/>
        <v/>
      </c>
      <c r="CZ1134" s="178" t="str">
        <f t="shared" si="315"/>
        <v/>
      </c>
      <c r="DA1134" s="178" t="str">
        <f t="shared" si="316"/>
        <v/>
      </c>
      <c r="DB1134" s="243">
        <f t="shared" si="317"/>
        <v>0</v>
      </c>
      <c r="DC1134" s="12">
        <f t="shared" si="318"/>
        <v>0</v>
      </c>
      <c r="DD1134" s="271" t="str">
        <f t="shared" si="319"/>
        <v/>
      </c>
      <c r="DE1134" s="271" t="str">
        <f t="shared" si="320"/>
        <v/>
      </c>
      <c r="DF1134" s="167" t="str">
        <f t="shared" si="321"/>
        <v/>
      </c>
      <c r="DG1134" s="271" t="str">
        <f t="shared" si="322"/>
        <v/>
      </c>
      <c r="DH1134" s="243" t="str">
        <f t="shared" si="323"/>
        <v/>
      </c>
      <c r="DI1134" s="281" t="str">
        <f t="shared" si="324"/>
        <v/>
      </c>
      <c r="DJ1134" s="184"/>
      <c r="DK1134" s="12" t="str">
        <f t="shared" si="325"/>
        <v/>
      </c>
      <c r="DL1134" s="184"/>
      <c r="DM1134" s="242" t="str">
        <f t="shared" si="326"/>
        <v/>
      </c>
      <c r="DN1134" s="250">
        <f t="shared" si="327"/>
        <v>1</v>
      </c>
      <c r="DO1134" s="250">
        <f t="shared" si="328"/>
        <v>1</v>
      </c>
      <c r="DP1134" s="250">
        <f t="shared" si="329"/>
        <v>1</v>
      </c>
    </row>
    <row r="1135" spans="3:120" ht="20.25" customHeight="1" x14ac:dyDescent="0.2">
      <c r="C1135" s="282"/>
      <c r="G1135" s="183"/>
      <c r="H1135" s="271"/>
      <c r="I1135" s="271"/>
      <c r="J1135" s="271"/>
      <c r="K1135" s="271"/>
      <c r="L1135" s="185"/>
      <c r="M1135" s="186"/>
      <c r="N1135" s="187"/>
      <c r="O1135" s="178"/>
      <c r="P1135" s="178"/>
      <c r="Q1135" s="178"/>
      <c r="R1135" s="178"/>
      <c r="S1135" s="178"/>
      <c r="T1135" s="178"/>
      <c r="U1135" s="178"/>
      <c r="V1135" s="178"/>
      <c r="W1135" s="178"/>
      <c r="X1135" s="178"/>
      <c r="Y1135" s="153"/>
      <c r="Z1135" s="153"/>
      <c r="AA1135" s="178"/>
      <c r="AB1135" s="178"/>
      <c r="AC1135" s="178"/>
      <c r="AD1135" s="178"/>
      <c r="AE1135" s="178"/>
      <c r="AF1135" s="178"/>
      <c r="AG1135" s="178"/>
      <c r="AH1135" s="178"/>
      <c r="AI1135" s="178"/>
      <c r="AJ1135" s="178"/>
      <c r="AK1135" s="153"/>
      <c r="AL1135" s="153"/>
      <c r="AM1135" s="178" t="str">
        <f t="shared" si="308"/>
        <v/>
      </c>
      <c r="AN1135" s="178" t="str">
        <f t="shared" si="309"/>
        <v/>
      </c>
      <c r="AO1135" s="214" t="str">
        <f t="shared" si="310"/>
        <v/>
      </c>
      <c r="AP1135" s="168"/>
      <c r="AQ1135" s="169"/>
      <c r="AR1135" s="167" t="str">
        <f t="shared" si="311"/>
        <v/>
      </c>
      <c r="AS1135" s="167" t="str">
        <f t="shared" si="312"/>
        <v/>
      </c>
      <c r="AT1135" s="167"/>
      <c r="AU1135" s="167"/>
      <c r="AV1135" s="167"/>
      <c r="AW1135" s="167"/>
      <c r="AX1135" s="167"/>
      <c r="AY1135" s="167"/>
      <c r="AZ1135" s="167"/>
      <c r="BA1135" s="167"/>
      <c r="BB1135" s="167"/>
      <c r="BC1135" s="167"/>
      <c r="BD1135" s="167"/>
      <c r="BE1135" s="167"/>
      <c r="BF1135" s="167"/>
      <c r="BG1135" s="167"/>
      <c r="BH1135" s="167"/>
      <c r="BI1135" s="167"/>
      <c r="BJ1135" s="167"/>
      <c r="BK1135" s="167"/>
      <c r="BL1135" s="167"/>
      <c r="BM1135" s="167"/>
      <c r="BN1135" s="167"/>
      <c r="BO1135" s="167"/>
      <c r="BP1135" s="167"/>
      <c r="BQ1135" s="167"/>
      <c r="BR1135" s="167"/>
      <c r="BS1135" s="167"/>
      <c r="BT1135" s="167"/>
      <c r="BU1135" s="167"/>
      <c r="BV1135" s="167"/>
      <c r="BW1135" s="167"/>
      <c r="BX1135" s="170"/>
      <c r="BY1135" s="170"/>
      <c r="BZ1135" s="170"/>
      <c r="CA1135" s="170"/>
      <c r="CB1135" s="170"/>
      <c r="CC1135" s="170"/>
      <c r="CD1135" s="170"/>
      <c r="CE1135" s="170"/>
      <c r="CF1135" s="170"/>
      <c r="CG1135" s="171">
        <f t="shared" si="313"/>
        <v>0</v>
      </c>
      <c r="CH1135" s="166"/>
      <c r="CI1135" s="283"/>
      <c r="CJ1135" s="172"/>
      <c r="CK1135" s="154"/>
      <c r="CL1135" s="154"/>
      <c r="CM1135" s="154"/>
      <c r="CN1135" s="154"/>
      <c r="CO1135" s="154"/>
      <c r="CP1135" s="273"/>
      <c r="CQ1135" s="250"/>
      <c r="CR1135" s="250"/>
      <c r="CS1135" s="250"/>
      <c r="CT1135" s="250"/>
      <c r="CU1135" s="250"/>
      <c r="CV1135" s="250"/>
      <c r="CW1135" s="250"/>
      <c r="CX1135" s="250"/>
      <c r="CY1135" s="250" t="str">
        <f t="shared" si="314"/>
        <v/>
      </c>
      <c r="CZ1135" s="178" t="str">
        <f t="shared" si="315"/>
        <v/>
      </c>
      <c r="DA1135" s="178" t="str">
        <f t="shared" si="316"/>
        <v/>
      </c>
      <c r="DB1135" s="243">
        <f t="shared" si="317"/>
        <v>0</v>
      </c>
      <c r="DC1135" s="12">
        <f t="shared" si="318"/>
        <v>0</v>
      </c>
      <c r="DD1135" s="271" t="str">
        <f t="shared" si="319"/>
        <v/>
      </c>
      <c r="DE1135" s="271" t="str">
        <f t="shared" si="320"/>
        <v/>
      </c>
      <c r="DF1135" s="167" t="str">
        <f t="shared" si="321"/>
        <v/>
      </c>
      <c r="DG1135" s="271" t="str">
        <f t="shared" si="322"/>
        <v/>
      </c>
      <c r="DH1135" s="243" t="str">
        <f t="shared" si="323"/>
        <v/>
      </c>
      <c r="DI1135" s="281" t="str">
        <f t="shared" si="324"/>
        <v/>
      </c>
      <c r="DJ1135" s="184"/>
      <c r="DK1135" s="12" t="str">
        <f t="shared" si="325"/>
        <v/>
      </c>
      <c r="DL1135" s="184"/>
      <c r="DM1135" s="242" t="str">
        <f t="shared" si="326"/>
        <v/>
      </c>
      <c r="DN1135" s="250">
        <f t="shared" si="327"/>
        <v>1</v>
      </c>
      <c r="DO1135" s="250">
        <f t="shared" si="328"/>
        <v>1</v>
      </c>
      <c r="DP1135" s="250">
        <f t="shared" si="329"/>
        <v>1</v>
      </c>
    </row>
    <row r="1136" spans="3:120" ht="20.25" customHeight="1" x14ac:dyDescent="0.2">
      <c r="C1136" s="282"/>
      <c r="G1136" s="183"/>
      <c r="H1136" s="271"/>
      <c r="I1136" s="271"/>
      <c r="J1136" s="271"/>
      <c r="K1136" s="271"/>
      <c r="L1136" s="185"/>
      <c r="M1136" s="186"/>
      <c r="N1136" s="187"/>
      <c r="O1136" s="178"/>
      <c r="P1136" s="178"/>
      <c r="Q1136" s="178"/>
      <c r="R1136" s="178"/>
      <c r="S1136" s="178"/>
      <c r="T1136" s="178"/>
      <c r="U1136" s="178"/>
      <c r="V1136" s="178"/>
      <c r="W1136" s="178"/>
      <c r="X1136" s="178"/>
      <c r="Y1136" s="153"/>
      <c r="Z1136" s="153"/>
      <c r="AA1136" s="178"/>
      <c r="AB1136" s="178"/>
      <c r="AC1136" s="178"/>
      <c r="AD1136" s="178"/>
      <c r="AE1136" s="178"/>
      <c r="AF1136" s="178"/>
      <c r="AG1136" s="178"/>
      <c r="AH1136" s="178"/>
      <c r="AI1136" s="178"/>
      <c r="AJ1136" s="178"/>
      <c r="AK1136" s="153"/>
      <c r="AL1136" s="153"/>
      <c r="AM1136" s="178" t="str">
        <f t="shared" si="308"/>
        <v/>
      </c>
      <c r="AN1136" s="178" t="str">
        <f t="shared" si="309"/>
        <v/>
      </c>
      <c r="AO1136" s="214" t="str">
        <f t="shared" si="310"/>
        <v/>
      </c>
      <c r="AP1136" s="168"/>
      <c r="AQ1136" s="169"/>
      <c r="AR1136" s="167" t="str">
        <f t="shared" si="311"/>
        <v/>
      </c>
      <c r="AS1136" s="167" t="str">
        <f t="shared" si="312"/>
        <v/>
      </c>
      <c r="AT1136" s="167"/>
      <c r="AU1136" s="167"/>
      <c r="AV1136" s="167"/>
      <c r="AW1136" s="167"/>
      <c r="AX1136" s="167"/>
      <c r="AY1136" s="167"/>
      <c r="AZ1136" s="167"/>
      <c r="BA1136" s="167"/>
      <c r="BB1136" s="167"/>
      <c r="BC1136" s="167"/>
      <c r="BD1136" s="167"/>
      <c r="BE1136" s="167"/>
      <c r="BF1136" s="167"/>
      <c r="BG1136" s="167"/>
      <c r="BH1136" s="167"/>
      <c r="BI1136" s="167"/>
      <c r="BJ1136" s="167"/>
      <c r="BK1136" s="167"/>
      <c r="BL1136" s="167"/>
      <c r="BM1136" s="167"/>
      <c r="BN1136" s="167"/>
      <c r="BO1136" s="167"/>
      <c r="BP1136" s="167"/>
      <c r="BQ1136" s="167"/>
      <c r="BR1136" s="167"/>
      <c r="BS1136" s="167"/>
      <c r="BT1136" s="167"/>
      <c r="BU1136" s="167"/>
      <c r="BV1136" s="167"/>
      <c r="BW1136" s="167"/>
      <c r="BX1136" s="170"/>
      <c r="BY1136" s="170"/>
      <c r="BZ1136" s="170"/>
      <c r="CA1136" s="170"/>
      <c r="CB1136" s="170"/>
      <c r="CC1136" s="170"/>
      <c r="CD1136" s="170"/>
      <c r="CE1136" s="170"/>
      <c r="CF1136" s="170"/>
      <c r="CG1136" s="171">
        <f t="shared" si="313"/>
        <v>0</v>
      </c>
      <c r="CH1136" s="166"/>
      <c r="CI1136" s="283"/>
      <c r="CJ1136" s="172"/>
      <c r="CK1136" s="154"/>
      <c r="CL1136" s="154"/>
      <c r="CM1136" s="154"/>
      <c r="CN1136" s="154"/>
      <c r="CO1136" s="154"/>
      <c r="CP1136" s="273"/>
      <c r="CQ1136" s="250"/>
      <c r="CR1136" s="250"/>
      <c r="CS1136" s="250"/>
      <c r="CT1136" s="250"/>
      <c r="CU1136" s="250"/>
      <c r="CV1136" s="250"/>
      <c r="CW1136" s="250"/>
      <c r="CX1136" s="250"/>
      <c r="CY1136" s="250" t="str">
        <f t="shared" si="314"/>
        <v/>
      </c>
      <c r="CZ1136" s="178" t="str">
        <f t="shared" si="315"/>
        <v/>
      </c>
      <c r="DA1136" s="178" t="str">
        <f t="shared" si="316"/>
        <v/>
      </c>
      <c r="DB1136" s="243">
        <f t="shared" si="317"/>
        <v>0</v>
      </c>
      <c r="DC1136" s="12">
        <f t="shared" si="318"/>
        <v>0</v>
      </c>
      <c r="DD1136" s="271" t="str">
        <f t="shared" si="319"/>
        <v/>
      </c>
      <c r="DE1136" s="271" t="str">
        <f t="shared" si="320"/>
        <v/>
      </c>
      <c r="DF1136" s="167" t="str">
        <f t="shared" si="321"/>
        <v/>
      </c>
      <c r="DG1136" s="271" t="str">
        <f t="shared" si="322"/>
        <v/>
      </c>
      <c r="DH1136" s="243" t="str">
        <f t="shared" si="323"/>
        <v/>
      </c>
      <c r="DI1136" s="281" t="str">
        <f t="shared" si="324"/>
        <v/>
      </c>
      <c r="DJ1136" s="184"/>
      <c r="DK1136" s="12" t="str">
        <f t="shared" si="325"/>
        <v/>
      </c>
      <c r="DL1136" s="184"/>
      <c r="DM1136" s="242" t="str">
        <f t="shared" si="326"/>
        <v/>
      </c>
      <c r="DN1136" s="250">
        <f t="shared" si="327"/>
        <v>1</v>
      </c>
      <c r="DO1136" s="250">
        <f t="shared" si="328"/>
        <v>1</v>
      </c>
      <c r="DP1136" s="250">
        <f t="shared" si="329"/>
        <v>1</v>
      </c>
    </row>
    <row r="1137" spans="3:120" ht="20.25" customHeight="1" x14ac:dyDescent="0.2">
      <c r="C1137" s="282"/>
      <c r="G1137" s="183"/>
      <c r="H1137" s="271"/>
      <c r="I1137" s="271"/>
      <c r="J1137" s="271"/>
      <c r="K1137" s="271"/>
      <c r="L1137" s="185"/>
      <c r="M1137" s="186"/>
      <c r="N1137" s="187"/>
      <c r="O1137" s="178"/>
      <c r="P1137" s="178"/>
      <c r="Q1137" s="178"/>
      <c r="R1137" s="178"/>
      <c r="S1137" s="178"/>
      <c r="T1137" s="178"/>
      <c r="U1137" s="178"/>
      <c r="V1137" s="178"/>
      <c r="W1137" s="178"/>
      <c r="X1137" s="178"/>
      <c r="Y1137" s="153"/>
      <c r="Z1137" s="153"/>
      <c r="AA1137" s="178"/>
      <c r="AB1137" s="178"/>
      <c r="AC1137" s="178"/>
      <c r="AD1137" s="178"/>
      <c r="AE1137" s="178"/>
      <c r="AF1137" s="178"/>
      <c r="AG1137" s="178"/>
      <c r="AH1137" s="178"/>
      <c r="AI1137" s="178"/>
      <c r="AJ1137" s="178"/>
      <c r="AK1137" s="153"/>
      <c r="AL1137" s="153"/>
      <c r="AM1137" s="178" t="str">
        <f t="shared" si="308"/>
        <v/>
      </c>
      <c r="AN1137" s="178" t="str">
        <f t="shared" si="309"/>
        <v/>
      </c>
      <c r="AO1137" s="214" t="str">
        <f t="shared" si="310"/>
        <v/>
      </c>
      <c r="AP1137" s="168"/>
      <c r="AQ1137" s="169"/>
      <c r="AR1137" s="167" t="str">
        <f t="shared" si="311"/>
        <v/>
      </c>
      <c r="AS1137" s="167" t="str">
        <f t="shared" si="312"/>
        <v/>
      </c>
      <c r="AT1137" s="167"/>
      <c r="AU1137" s="167"/>
      <c r="AV1137" s="167"/>
      <c r="AW1137" s="167"/>
      <c r="AX1137" s="167"/>
      <c r="AY1137" s="167"/>
      <c r="AZ1137" s="167"/>
      <c r="BA1137" s="167"/>
      <c r="BB1137" s="167"/>
      <c r="BC1137" s="167"/>
      <c r="BD1137" s="167"/>
      <c r="BE1137" s="167"/>
      <c r="BF1137" s="167"/>
      <c r="BG1137" s="167"/>
      <c r="BH1137" s="167"/>
      <c r="BI1137" s="167"/>
      <c r="BJ1137" s="167"/>
      <c r="BK1137" s="167"/>
      <c r="BL1137" s="167"/>
      <c r="BM1137" s="167"/>
      <c r="BN1137" s="167"/>
      <c r="BO1137" s="167"/>
      <c r="BP1137" s="167"/>
      <c r="BQ1137" s="167"/>
      <c r="BR1137" s="167"/>
      <c r="BS1137" s="167"/>
      <c r="BT1137" s="167"/>
      <c r="BU1137" s="167"/>
      <c r="BV1137" s="167"/>
      <c r="BW1137" s="167"/>
      <c r="BX1137" s="170"/>
      <c r="BY1137" s="170"/>
      <c r="BZ1137" s="170"/>
      <c r="CA1137" s="170"/>
      <c r="CB1137" s="170"/>
      <c r="CC1137" s="170"/>
      <c r="CD1137" s="170"/>
      <c r="CE1137" s="170"/>
      <c r="CF1137" s="170"/>
      <c r="CG1137" s="171">
        <f t="shared" si="313"/>
        <v>0</v>
      </c>
      <c r="CH1137" s="166"/>
      <c r="CI1137" s="283"/>
      <c r="CJ1137" s="172"/>
      <c r="CK1137" s="154"/>
      <c r="CL1137" s="154"/>
      <c r="CM1137" s="154"/>
      <c r="CN1137" s="154"/>
      <c r="CO1137" s="154"/>
      <c r="CP1137" s="273"/>
      <c r="CQ1137" s="250"/>
      <c r="CR1137" s="250"/>
      <c r="CS1137" s="250"/>
      <c r="CT1137" s="250"/>
      <c r="CU1137" s="250"/>
      <c r="CV1137" s="250"/>
      <c r="CW1137" s="250"/>
      <c r="CX1137" s="250"/>
      <c r="CY1137" s="250" t="str">
        <f t="shared" si="314"/>
        <v/>
      </c>
      <c r="CZ1137" s="178" t="str">
        <f t="shared" si="315"/>
        <v/>
      </c>
      <c r="DA1137" s="178" t="str">
        <f t="shared" si="316"/>
        <v/>
      </c>
      <c r="DB1137" s="243">
        <f t="shared" si="317"/>
        <v>0</v>
      </c>
      <c r="DC1137" s="12">
        <f t="shared" si="318"/>
        <v>0</v>
      </c>
      <c r="DD1137" s="271" t="str">
        <f t="shared" si="319"/>
        <v/>
      </c>
      <c r="DE1137" s="271" t="str">
        <f t="shared" si="320"/>
        <v/>
      </c>
      <c r="DF1137" s="167" t="str">
        <f t="shared" si="321"/>
        <v/>
      </c>
      <c r="DG1137" s="271" t="str">
        <f t="shared" si="322"/>
        <v/>
      </c>
      <c r="DH1137" s="243" t="str">
        <f t="shared" si="323"/>
        <v/>
      </c>
      <c r="DI1137" s="281" t="str">
        <f t="shared" si="324"/>
        <v/>
      </c>
      <c r="DJ1137" s="184"/>
      <c r="DK1137" s="12" t="str">
        <f t="shared" si="325"/>
        <v/>
      </c>
      <c r="DL1137" s="184"/>
      <c r="DM1137" s="242" t="str">
        <f t="shared" si="326"/>
        <v/>
      </c>
      <c r="DN1137" s="250">
        <f t="shared" si="327"/>
        <v>1</v>
      </c>
      <c r="DO1137" s="250">
        <f t="shared" si="328"/>
        <v>1</v>
      </c>
      <c r="DP1137" s="250">
        <f t="shared" si="329"/>
        <v>1</v>
      </c>
    </row>
    <row r="1138" spans="3:120" ht="20.25" customHeight="1" x14ac:dyDescent="0.2">
      <c r="C1138" s="282"/>
      <c r="G1138" s="183"/>
      <c r="H1138" s="271"/>
      <c r="I1138" s="271"/>
      <c r="J1138" s="271"/>
      <c r="K1138" s="271"/>
      <c r="L1138" s="185"/>
      <c r="M1138" s="186"/>
      <c r="N1138" s="187"/>
      <c r="O1138" s="178"/>
      <c r="P1138" s="178"/>
      <c r="Q1138" s="178"/>
      <c r="R1138" s="178"/>
      <c r="S1138" s="178"/>
      <c r="T1138" s="178"/>
      <c r="U1138" s="178"/>
      <c r="V1138" s="178"/>
      <c r="W1138" s="178"/>
      <c r="X1138" s="178"/>
      <c r="Y1138" s="153"/>
      <c r="Z1138" s="153"/>
      <c r="AA1138" s="178"/>
      <c r="AB1138" s="178"/>
      <c r="AC1138" s="178"/>
      <c r="AD1138" s="178"/>
      <c r="AE1138" s="178"/>
      <c r="AF1138" s="178"/>
      <c r="AG1138" s="178"/>
      <c r="AH1138" s="178"/>
      <c r="AI1138" s="178"/>
      <c r="AJ1138" s="178"/>
      <c r="AK1138" s="153"/>
      <c r="AL1138" s="153"/>
      <c r="AM1138" s="178" t="str">
        <f t="shared" si="308"/>
        <v/>
      </c>
      <c r="AN1138" s="178" t="str">
        <f t="shared" si="309"/>
        <v/>
      </c>
      <c r="AO1138" s="214" t="str">
        <f t="shared" si="310"/>
        <v/>
      </c>
      <c r="AP1138" s="168"/>
      <c r="AQ1138" s="169"/>
      <c r="AR1138" s="167" t="str">
        <f t="shared" si="311"/>
        <v/>
      </c>
      <c r="AS1138" s="167" t="str">
        <f t="shared" si="312"/>
        <v/>
      </c>
      <c r="AT1138" s="167"/>
      <c r="AU1138" s="167"/>
      <c r="AV1138" s="167"/>
      <c r="AW1138" s="167"/>
      <c r="AX1138" s="167"/>
      <c r="AY1138" s="167"/>
      <c r="AZ1138" s="167"/>
      <c r="BA1138" s="167"/>
      <c r="BB1138" s="167"/>
      <c r="BC1138" s="167"/>
      <c r="BD1138" s="167"/>
      <c r="BE1138" s="167"/>
      <c r="BF1138" s="167"/>
      <c r="BG1138" s="167"/>
      <c r="BH1138" s="167"/>
      <c r="BI1138" s="167"/>
      <c r="BJ1138" s="167"/>
      <c r="BK1138" s="167"/>
      <c r="BL1138" s="167"/>
      <c r="BM1138" s="167"/>
      <c r="BN1138" s="167"/>
      <c r="BO1138" s="167"/>
      <c r="BP1138" s="167"/>
      <c r="BQ1138" s="167"/>
      <c r="BR1138" s="167"/>
      <c r="BS1138" s="167"/>
      <c r="BT1138" s="167"/>
      <c r="BU1138" s="167"/>
      <c r="BV1138" s="167"/>
      <c r="BW1138" s="167"/>
      <c r="BX1138" s="170"/>
      <c r="BY1138" s="170"/>
      <c r="BZ1138" s="170"/>
      <c r="CA1138" s="170"/>
      <c r="CB1138" s="170"/>
      <c r="CC1138" s="170"/>
      <c r="CD1138" s="170"/>
      <c r="CE1138" s="170"/>
      <c r="CF1138" s="170"/>
      <c r="CG1138" s="171">
        <f t="shared" si="313"/>
        <v>0</v>
      </c>
      <c r="CH1138" s="166"/>
      <c r="CI1138" s="283"/>
      <c r="CJ1138" s="172"/>
      <c r="CK1138" s="154"/>
      <c r="CL1138" s="154"/>
      <c r="CM1138" s="154"/>
      <c r="CN1138" s="154"/>
      <c r="CO1138" s="154"/>
      <c r="CP1138" s="273"/>
      <c r="CQ1138" s="250"/>
      <c r="CR1138" s="250"/>
      <c r="CS1138" s="250"/>
      <c r="CT1138" s="250"/>
      <c r="CU1138" s="250"/>
      <c r="CV1138" s="250"/>
      <c r="CW1138" s="250"/>
      <c r="CX1138" s="250"/>
      <c r="CY1138" s="250" t="str">
        <f t="shared" si="314"/>
        <v/>
      </c>
      <c r="CZ1138" s="178" t="str">
        <f t="shared" si="315"/>
        <v/>
      </c>
      <c r="DA1138" s="178" t="str">
        <f t="shared" si="316"/>
        <v/>
      </c>
      <c r="DB1138" s="243">
        <f t="shared" si="317"/>
        <v>0</v>
      </c>
      <c r="DC1138" s="12">
        <f t="shared" si="318"/>
        <v>0</v>
      </c>
      <c r="DD1138" s="271" t="str">
        <f t="shared" si="319"/>
        <v/>
      </c>
      <c r="DE1138" s="271" t="str">
        <f t="shared" si="320"/>
        <v/>
      </c>
      <c r="DF1138" s="167" t="str">
        <f t="shared" si="321"/>
        <v/>
      </c>
      <c r="DG1138" s="271" t="str">
        <f t="shared" si="322"/>
        <v/>
      </c>
      <c r="DH1138" s="243" t="str">
        <f t="shared" si="323"/>
        <v/>
      </c>
      <c r="DI1138" s="281" t="str">
        <f t="shared" si="324"/>
        <v/>
      </c>
      <c r="DJ1138" s="184"/>
      <c r="DK1138" s="12" t="str">
        <f t="shared" si="325"/>
        <v/>
      </c>
      <c r="DL1138" s="184"/>
      <c r="DM1138" s="242" t="str">
        <f t="shared" si="326"/>
        <v/>
      </c>
      <c r="DN1138" s="250">
        <f t="shared" si="327"/>
        <v>1</v>
      </c>
      <c r="DO1138" s="250">
        <f t="shared" si="328"/>
        <v>1</v>
      </c>
      <c r="DP1138" s="250">
        <f t="shared" si="329"/>
        <v>1</v>
      </c>
    </row>
    <row r="1139" spans="3:120" ht="20.25" customHeight="1" x14ac:dyDescent="0.2">
      <c r="C1139" s="282"/>
      <c r="G1139" s="183"/>
      <c r="H1139" s="271"/>
      <c r="I1139" s="271"/>
      <c r="J1139" s="271"/>
      <c r="K1139" s="271"/>
      <c r="L1139" s="185"/>
      <c r="M1139" s="186"/>
      <c r="N1139" s="187"/>
      <c r="O1139" s="178"/>
      <c r="P1139" s="178"/>
      <c r="Q1139" s="178"/>
      <c r="R1139" s="178"/>
      <c r="S1139" s="178"/>
      <c r="T1139" s="178"/>
      <c r="U1139" s="178"/>
      <c r="V1139" s="178"/>
      <c r="W1139" s="178"/>
      <c r="X1139" s="178"/>
      <c r="Y1139" s="153"/>
      <c r="Z1139" s="153"/>
      <c r="AA1139" s="178"/>
      <c r="AB1139" s="178"/>
      <c r="AC1139" s="178"/>
      <c r="AD1139" s="178"/>
      <c r="AE1139" s="178"/>
      <c r="AF1139" s="178"/>
      <c r="AG1139" s="178"/>
      <c r="AH1139" s="178"/>
      <c r="AI1139" s="178"/>
      <c r="AJ1139" s="178"/>
      <c r="AK1139" s="153"/>
      <c r="AL1139" s="153"/>
      <c r="AM1139" s="178" t="str">
        <f t="shared" si="308"/>
        <v/>
      </c>
      <c r="AN1139" s="178" t="str">
        <f t="shared" si="309"/>
        <v/>
      </c>
      <c r="AO1139" s="214" t="str">
        <f t="shared" si="310"/>
        <v/>
      </c>
      <c r="AP1139" s="168"/>
      <c r="AQ1139" s="169"/>
      <c r="AR1139" s="167" t="str">
        <f t="shared" si="311"/>
        <v/>
      </c>
      <c r="AS1139" s="167" t="str">
        <f t="shared" si="312"/>
        <v/>
      </c>
      <c r="AT1139" s="167"/>
      <c r="AU1139" s="167"/>
      <c r="AV1139" s="167"/>
      <c r="AW1139" s="167"/>
      <c r="AX1139" s="167"/>
      <c r="AY1139" s="167"/>
      <c r="AZ1139" s="167"/>
      <c r="BA1139" s="167"/>
      <c r="BB1139" s="167"/>
      <c r="BC1139" s="167"/>
      <c r="BD1139" s="167"/>
      <c r="BE1139" s="167"/>
      <c r="BF1139" s="167"/>
      <c r="BG1139" s="167"/>
      <c r="BH1139" s="167"/>
      <c r="BI1139" s="167"/>
      <c r="BJ1139" s="167"/>
      <c r="BK1139" s="167"/>
      <c r="BL1139" s="167"/>
      <c r="BM1139" s="167"/>
      <c r="BN1139" s="167"/>
      <c r="BO1139" s="167"/>
      <c r="BP1139" s="167"/>
      <c r="BQ1139" s="167"/>
      <c r="BR1139" s="167"/>
      <c r="BS1139" s="167"/>
      <c r="BT1139" s="167"/>
      <c r="BU1139" s="167"/>
      <c r="BV1139" s="167"/>
      <c r="BW1139" s="167"/>
      <c r="BX1139" s="170"/>
      <c r="BY1139" s="170"/>
      <c r="BZ1139" s="170"/>
      <c r="CA1139" s="170"/>
      <c r="CB1139" s="170"/>
      <c r="CC1139" s="170"/>
      <c r="CD1139" s="170"/>
      <c r="CE1139" s="170"/>
      <c r="CF1139" s="170"/>
      <c r="CG1139" s="171">
        <f t="shared" si="313"/>
        <v>0</v>
      </c>
      <c r="CH1139" s="166"/>
      <c r="CI1139" s="283"/>
      <c r="CJ1139" s="172"/>
      <c r="CK1139" s="154"/>
      <c r="CL1139" s="154"/>
      <c r="CM1139" s="154"/>
      <c r="CN1139" s="154"/>
      <c r="CO1139" s="154"/>
      <c r="CP1139" s="273"/>
      <c r="CQ1139" s="250"/>
      <c r="CR1139" s="250"/>
      <c r="CS1139" s="250"/>
      <c r="CT1139" s="250"/>
      <c r="CU1139" s="250"/>
      <c r="CV1139" s="250"/>
      <c r="CW1139" s="250"/>
      <c r="CX1139" s="250"/>
      <c r="CY1139" s="250" t="str">
        <f t="shared" si="314"/>
        <v/>
      </c>
      <c r="CZ1139" s="178" t="str">
        <f t="shared" si="315"/>
        <v/>
      </c>
      <c r="DA1139" s="178" t="str">
        <f t="shared" si="316"/>
        <v/>
      </c>
      <c r="DB1139" s="243">
        <f t="shared" si="317"/>
        <v>0</v>
      </c>
      <c r="DC1139" s="12">
        <f t="shared" si="318"/>
        <v>0</v>
      </c>
      <c r="DD1139" s="271" t="str">
        <f t="shared" si="319"/>
        <v/>
      </c>
      <c r="DE1139" s="271" t="str">
        <f t="shared" si="320"/>
        <v/>
      </c>
      <c r="DF1139" s="167" t="str">
        <f t="shared" si="321"/>
        <v/>
      </c>
      <c r="DG1139" s="271" t="str">
        <f t="shared" si="322"/>
        <v/>
      </c>
      <c r="DH1139" s="243" t="str">
        <f t="shared" si="323"/>
        <v/>
      </c>
      <c r="DI1139" s="281" t="str">
        <f t="shared" si="324"/>
        <v/>
      </c>
      <c r="DJ1139" s="184"/>
      <c r="DK1139" s="12" t="str">
        <f t="shared" si="325"/>
        <v/>
      </c>
      <c r="DL1139" s="184"/>
      <c r="DM1139" s="242" t="str">
        <f t="shared" si="326"/>
        <v/>
      </c>
      <c r="DN1139" s="250">
        <f t="shared" si="327"/>
        <v>1</v>
      </c>
      <c r="DO1139" s="250">
        <f t="shared" si="328"/>
        <v>1</v>
      </c>
      <c r="DP1139" s="250">
        <f t="shared" si="329"/>
        <v>1</v>
      </c>
    </row>
    <row r="1140" spans="3:120" ht="20.25" customHeight="1" x14ac:dyDescent="0.2">
      <c r="C1140" s="282"/>
      <c r="G1140" s="183"/>
      <c r="H1140" s="271"/>
      <c r="I1140" s="271"/>
      <c r="J1140" s="271"/>
      <c r="K1140" s="271"/>
      <c r="L1140" s="185"/>
      <c r="M1140" s="186"/>
      <c r="N1140" s="187"/>
      <c r="O1140" s="178"/>
      <c r="P1140" s="178"/>
      <c r="Q1140" s="178"/>
      <c r="R1140" s="178"/>
      <c r="S1140" s="178"/>
      <c r="T1140" s="178"/>
      <c r="U1140" s="178"/>
      <c r="V1140" s="178"/>
      <c r="W1140" s="178"/>
      <c r="X1140" s="178"/>
      <c r="Y1140" s="153"/>
      <c r="Z1140" s="153"/>
      <c r="AA1140" s="178"/>
      <c r="AB1140" s="178"/>
      <c r="AC1140" s="178"/>
      <c r="AD1140" s="178"/>
      <c r="AE1140" s="178"/>
      <c r="AF1140" s="178"/>
      <c r="AG1140" s="178"/>
      <c r="AH1140" s="178"/>
      <c r="AI1140" s="178"/>
      <c r="AJ1140" s="178"/>
      <c r="AK1140" s="153"/>
      <c r="AL1140" s="153"/>
      <c r="AM1140" s="178" t="str">
        <f t="shared" si="308"/>
        <v/>
      </c>
      <c r="AN1140" s="178" t="str">
        <f t="shared" si="309"/>
        <v/>
      </c>
      <c r="AO1140" s="214" t="str">
        <f t="shared" si="310"/>
        <v/>
      </c>
      <c r="AP1140" s="168"/>
      <c r="AQ1140" s="169"/>
      <c r="AR1140" s="167" t="str">
        <f t="shared" si="311"/>
        <v/>
      </c>
      <c r="AS1140" s="167" t="str">
        <f t="shared" si="312"/>
        <v/>
      </c>
      <c r="AT1140" s="167"/>
      <c r="AU1140" s="167"/>
      <c r="AV1140" s="167"/>
      <c r="AW1140" s="167"/>
      <c r="AX1140" s="167"/>
      <c r="AY1140" s="167"/>
      <c r="AZ1140" s="167"/>
      <c r="BA1140" s="167"/>
      <c r="BB1140" s="167"/>
      <c r="BC1140" s="167"/>
      <c r="BD1140" s="167"/>
      <c r="BE1140" s="167"/>
      <c r="BF1140" s="167"/>
      <c r="BG1140" s="167"/>
      <c r="BH1140" s="167"/>
      <c r="BI1140" s="167"/>
      <c r="BJ1140" s="167"/>
      <c r="BK1140" s="167"/>
      <c r="BL1140" s="167"/>
      <c r="BM1140" s="167"/>
      <c r="BN1140" s="167"/>
      <c r="BO1140" s="167"/>
      <c r="BP1140" s="167"/>
      <c r="BQ1140" s="167"/>
      <c r="BR1140" s="167"/>
      <c r="BS1140" s="167"/>
      <c r="BT1140" s="167"/>
      <c r="BU1140" s="167"/>
      <c r="BV1140" s="167"/>
      <c r="BW1140" s="167"/>
      <c r="BX1140" s="170"/>
      <c r="BY1140" s="170"/>
      <c r="BZ1140" s="170"/>
      <c r="CA1140" s="170"/>
      <c r="CB1140" s="170"/>
      <c r="CC1140" s="170"/>
      <c r="CD1140" s="170"/>
      <c r="CE1140" s="170"/>
      <c r="CF1140" s="170"/>
      <c r="CG1140" s="171">
        <f t="shared" si="313"/>
        <v>0</v>
      </c>
      <c r="CH1140" s="166"/>
      <c r="CI1140" s="283"/>
      <c r="CJ1140" s="172"/>
      <c r="CK1140" s="154"/>
      <c r="CL1140" s="154"/>
      <c r="CM1140" s="154"/>
      <c r="CN1140" s="154"/>
      <c r="CO1140" s="154"/>
      <c r="CP1140" s="273"/>
      <c r="CQ1140" s="250"/>
      <c r="CR1140" s="250"/>
      <c r="CS1140" s="250"/>
      <c r="CT1140" s="250"/>
      <c r="CU1140" s="250"/>
      <c r="CV1140" s="250"/>
      <c r="CW1140" s="250"/>
      <c r="CX1140" s="250"/>
      <c r="CY1140" s="250" t="str">
        <f t="shared" si="314"/>
        <v/>
      </c>
      <c r="CZ1140" s="178" t="str">
        <f t="shared" si="315"/>
        <v/>
      </c>
      <c r="DA1140" s="178" t="str">
        <f t="shared" si="316"/>
        <v/>
      </c>
      <c r="DB1140" s="243">
        <f t="shared" si="317"/>
        <v>0</v>
      </c>
      <c r="DC1140" s="12">
        <f t="shared" si="318"/>
        <v>0</v>
      </c>
      <c r="DD1140" s="271" t="str">
        <f t="shared" si="319"/>
        <v/>
      </c>
      <c r="DE1140" s="271" t="str">
        <f t="shared" si="320"/>
        <v/>
      </c>
      <c r="DF1140" s="167" t="str">
        <f t="shared" si="321"/>
        <v/>
      </c>
      <c r="DG1140" s="271" t="str">
        <f t="shared" si="322"/>
        <v/>
      </c>
      <c r="DH1140" s="243" t="str">
        <f t="shared" si="323"/>
        <v/>
      </c>
      <c r="DI1140" s="281" t="str">
        <f t="shared" si="324"/>
        <v/>
      </c>
      <c r="DJ1140" s="184"/>
      <c r="DK1140" s="12" t="str">
        <f t="shared" si="325"/>
        <v/>
      </c>
      <c r="DL1140" s="184"/>
      <c r="DM1140" s="242" t="str">
        <f t="shared" si="326"/>
        <v/>
      </c>
      <c r="DN1140" s="250">
        <f t="shared" si="327"/>
        <v>1</v>
      </c>
      <c r="DO1140" s="250">
        <f t="shared" si="328"/>
        <v>1</v>
      </c>
      <c r="DP1140" s="250">
        <f t="shared" si="329"/>
        <v>1</v>
      </c>
    </row>
    <row r="1141" spans="3:120" ht="20.25" customHeight="1" x14ac:dyDescent="0.2">
      <c r="C1141" s="282"/>
      <c r="G1141" s="183"/>
      <c r="H1141" s="271"/>
      <c r="I1141" s="271"/>
      <c r="J1141" s="271"/>
      <c r="K1141" s="271"/>
      <c r="L1141" s="185"/>
      <c r="M1141" s="186"/>
      <c r="N1141" s="187"/>
      <c r="O1141" s="178"/>
      <c r="P1141" s="178"/>
      <c r="Q1141" s="178"/>
      <c r="R1141" s="178"/>
      <c r="S1141" s="178"/>
      <c r="T1141" s="178"/>
      <c r="U1141" s="178"/>
      <c r="V1141" s="178"/>
      <c r="W1141" s="178"/>
      <c r="X1141" s="178"/>
      <c r="Y1141" s="153"/>
      <c r="Z1141" s="153"/>
      <c r="AA1141" s="178"/>
      <c r="AB1141" s="178"/>
      <c r="AC1141" s="178"/>
      <c r="AD1141" s="178"/>
      <c r="AE1141" s="178"/>
      <c r="AF1141" s="178"/>
      <c r="AG1141" s="178"/>
      <c r="AH1141" s="178"/>
      <c r="AI1141" s="178"/>
      <c r="AJ1141" s="178"/>
      <c r="AK1141" s="153"/>
      <c r="AL1141" s="153"/>
      <c r="AM1141" s="178" t="str">
        <f t="shared" si="308"/>
        <v/>
      </c>
      <c r="AN1141" s="178" t="str">
        <f t="shared" si="309"/>
        <v/>
      </c>
      <c r="AO1141" s="214" t="str">
        <f t="shared" si="310"/>
        <v/>
      </c>
      <c r="AP1141" s="168"/>
      <c r="AQ1141" s="169"/>
      <c r="AR1141" s="167" t="str">
        <f t="shared" si="311"/>
        <v/>
      </c>
      <c r="AS1141" s="167" t="str">
        <f t="shared" si="312"/>
        <v/>
      </c>
      <c r="AT1141" s="167"/>
      <c r="AU1141" s="167"/>
      <c r="AV1141" s="167"/>
      <c r="AW1141" s="167"/>
      <c r="AX1141" s="167"/>
      <c r="AY1141" s="167"/>
      <c r="AZ1141" s="167"/>
      <c r="BA1141" s="167"/>
      <c r="BB1141" s="167"/>
      <c r="BC1141" s="167"/>
      <c r="BD1141" s="167"/>
      <c r="BE1141" s="167"/>
      <c r="BF1141" s="167"/>
      <c r="BG1141" s="167"/>
      <c r="BH1141" s="167"/>
      <c r="BI1141" s="167"/>
      <c r="BJ1141" s="167"/>
      <c r="BK1141" s="167"/>
      <c r="BL1141" s="167"/>
      <c r="BM1141" s="167"/>
      <c r="BN1141" s="167"/>
      <c r="BO1141" s="167"/>
      <c r="BP1141" s="167"/>
      <c r="BQ1141" s="167"/>
      <c r="BR1141" s="167"/>
      <c r="BS1141" s="167"/>
      <c r="BT1141" s="167"/>
      <c r="BU1141" s="167"/>
      <c r="BV1141" s="167"/>
      <c r="BW1141" s="167"/>
      <c r="BX1141" s="170"/>
      <c r="BY1141" s="170"/>
      <c r="BZ1141" s="170"/>
      <c r="CA1141" s="170"/>
      <c r="CB1141" s="170"/>
      <c r="CC1141" s="170"/>
      <c r="CD1141" s="170"/>
      <c r="CE1141" s="170"/>
      <c r="CF1141" s="170"/>
      <c r="CG1141" s="171">
        <f t="shared" si="313"/>
        <v>0</v>
      </c>
      <c r="CH1141" s="166"/>
      <c r="CI1141" s="283"/>
      <c r="CJ1141" s="172"/>
      <c r="CK1141" s="154"/>
      <c r="CL1141" s="154"/>
      <c r="CM1141" s="154"/>
      <c r="CN1141" s="154"/>
      <c r="CO1141" s="154"/>
      <c r="CP1141" s="273"/>
      <c r="CQ1141" s="250"/>
      <c r="CR1141" s="250"/>
      <c r="CS1141" s="250"/>
      <c r="CT1141" s="250"/>
      <c r="CU1141" s="250"/>
      <c r="CV1141" s="250"/>
      <c r="CW1141" s="250"/>
      <c r="CX1141" s="250"/>
      <c r="CY1141" s="250" t="str">
        <f t="shared" si="314"/>
        <v/>
      </c>
      <c r="CZ1141" s="178" t="str">
        <f t="shared" si="315"/>
        <v/>
      </c>
      <c r="DA1141" s="178" t="str">
        <f t="shared" si="316"/>
        <v/>
      </c>
      <c r="DB1141" s="243">
        <f t="shared" si="317"/>
        <v>0</v>
      </c>
      <c r="DC1141" s="12">
        <f t="shared" si="318"/>
        <v>0</v>
      </c>
      <c r="DD1141" s="271" t="str">
        <f t="shared" si="319"/>
        <v/>
      </c>
      <c r="DE1141" s="271" t="str">
        <f t="shared" si="320"/>
        <v/>
      </c>
      <c r="DF1141" s="167" t="str">
        <f t="shared" si="321"/>
        <v/>
      </c>
      <c r="DG1141" s="271" t="str">
        <f t="shared" si="322"/>
        <v/>
      </c>
      <c r="DH1141" s="243" t="str">
        <f t="shared" si="323"/>
        <v/>
      </c>
      <c r="DI1141" s="281" t="str">
        <f t="shared" si="324"/>
        <v/>
      </c>
      <c r="DJ1141" s="184"/>
      <c r="DK1141" s="12" t="str">
        <f t="shared" si="325"/>
        <v/>
      </c>
      <c r="DL1141" s="184"/>
      <c r="DM1141" s="242" t="str">
        <f t="shared" si="326"/>
        <v/>
      </c>
      <c r="DN1141" s="250">
        <f t="shared" si="327"/>
        <v>1</v>
      </c>
      <c r="DO1141" s="250">
        <f t="shared" si="328"/>
        <v>1</v>
      </c>
      <c r="DP1141" s="250">
        <f t="shared" si="329"/>
        <v>1</v>
      </c>
    </row>
    <row r="1142" spans="3:120" ht="20.25" customHeight="1" x14ac:dyDescent="0.2">
      <c r="C1142" s="282"/>
      <c r="G1142" s="183"/>
      <c r="H1142" s="271"/>
      <c r="I1142" s="271"/>
      <c r="J1142" s="271"/>
      <c r="K1142" s="271"/>
      <c r="L1142" s="185"/>
      <c r="M1142" s="186"/>
      <c r="N1142" s="187"/>
      <c r="O1142" s="178"/>
      <c r="P1142" s="178"/>
      <c r="Q1142" s="178"/>
      <c r="R1142" s="178"/>
      <c r="S1142" s="178"/>
      <c r="T1142" s="178"/>
      <c r="U1142" s="178"/>
      <c r="V1142" s="178"/>
      <c r="W1142" s="178"/>
      <c r="X1142" s="178"/>
      <c r="Y1142" s="153"/>
      <c r="Z1142" s="153"/>
      <c r="AA1142" s="178"/>
      <c r="AB1142" s="178"/>
      <c r="AC1142" s="178"/>
      <c r="AD1142" s="178"/>
      <c r="AE1142" s="178"/>
      <c r="AF1142" s="178"/>
      <c r="AG1142" s="178"/>
      <c r="AH1142" s="178"/>
      <c r="AI1142" s="178"/>
      <c r="AJ1142" s="178"/>
      <c r="AK1142" s="153"/>
      <c r="AL1142" s="153"/>
      <c r="AM1142" s="178" t="str">
        <f t="shared" si="308"/>
        <v/>
      </c>
      <c r="AN1142" s="178" t="str">
        <f t="shared" si="309"/>
        <v/>
      </c>
      <c r="AO1142" s="214" t="str">
        <f t="shared" si="310"/>
        <v/>
      </c>
      <c r="AP1142" s="168"/>
      <c r="AQ1142" s="169"/>
      <c r="AR1142" s="167" t="str">
        <f t="shared" si="311"/>
        <v/>
      </c>
      <c r="AS1142" s="167" t="str">
        <f t="shared" si="312"/>
        <v/>
      </c>
      <c r="AT1142" s="167"/>
      <c r="AU1142" s="167"/>
      <c r="AV1142" s="167"/>
      <c r="AW1142" s="167"/>
      <c r="AX1142" s="167"/>
      <c r="AY1142" s="167"/>
      <c r="AZ1142" s="167"/>
      <c r="BA1142" s="167"/>
      <c r="BB1142" s="167"/>
      <c r="BC1142" s="167"/>
      <c r="BD1142" s="167"/>
      <c r="BE1142" s="167"/>
      <c r="BF1142" s="167"/>
      <c r="BG1142" s="167"/>
      <c r="BH1142" s="167"/>
      <c r="BI1142" s="167"/>
      <c r="BJ1142" s="167"/>
      <c r="BK1142" s="167"/>
      <c r="BL1142" s="167"/>
      <c r="BM1142" s="167"/>
      <c r="BN1142" s="167"/>
      <c r="BO1142" s="167"/>
      <c r="BP1142" s="167"/>
      <c r="BQ1142" s="167"/>
      <c r="BR1142" s="167"/>
      <c r="BS1142" s="167"/>
      <c r="BT1142" s="167"/>
      <c r="BU1142" s="167"/>
      <c r="BV1142" s="167"/>
      <c r="BW1142" s="167"/>
      <c r="BX1142" s="170"/>
      <c r="BY1142" s="170"/>
      <c r="BZ1142" s="170"/>
      <c r="CA1142" s="170"/>
      <c r="CB1142" s="170"/>
      <c r="CC1142" s="170"/>
      <c r="CD1142" s="170"/>
      <c r="CE1142" s="170"/>
      <c r="CF1142" s="170"/>
      <c r="CG1142" s="171">
        <f t="shared" si="313"/>
        <v>0</v>
      </c>
      <c r="CH1142" s="166"/>
      <c r="CI1142" s="283"/>
      <c r="CJ1142" s="172"/>
      <c r="CK1142" s="154"/>
      <c r="CL1142" s="154"/>
      <c r="CM1142" s="154"/>
      <c r="CN1142" s="154"/>
      <c r="CO1142" s="154"/>
      <c r="CP1142" s="273"/>
      <c r="CQ1142" s="250"/>
      <c r="CR1142" s="250"/>
      <c r="CS1142" s="250"/>
      <c r="CT1142" s="250"/>
      <c r="CU1142" s="250"/>
      <c r="CV1142" s="250"/>
      <c r="CW1142" s="250"/>
      <c r="CX1142" s="250"/>
      <c r="CY1142" s="250" t="str">
        <f t="shared" si="314"/>
        <v/>
      </c>
      <c r="CZ1142" s="178" t="str">
        <f t="shared" si="315"/>
        <v/>
      </c>
      <c r="DA1142" s="178" t="str">
        <f t="shared" si="316"/>
        <v/>
      </c>
      <c r="DB1142" s="243">
        <f t="shared" si="317"/>
        <v>0</v>
      </c>
      <c r="DC1142" s="12">
        <f t="shared" si="318"/>
        <v>0</v>
      </c>
      <c r="DD1142" s="271" t="str">
        <f t="shared" si="319"/>
        <v/>
      </c>
      <c r="DE1142" s="271" t="str">
        <f t="shared" si="320"/>
        <v/>
      </c>
      <c r="DF1142" s="167" t="str">
        <f t="shared" si="321"/>
        <v/>
      </c>
      <c r="DG1142" s="271" t="str">
        <f t="shared" si="322"/>
        <v/>
      </c>
      <c r="DH1142" s="243" t="str">
        <f t="shared" si="323"/>
        <v/>
      </c>
      <c r="DI1142" s="281" t="str">
        <f t="shared" si="324"/>
        <v/>
      </c>
      <c r="DJ1142" s="184"/>
      <c r="DK1142" s="12" t="str">
        <f t="shared" si="325"/>
        <v/>
      </c>
      <c r="DL1142" s="184"/>
      <c r="DM1142" s="242" t="str">
        <f t="shared" si="326"/>
        <v/>
      </c>
      <c r="DN1142" s="250">
        <f t="shared" si="327"/>
        <v>1</v>
      </c>
      <c r="DO1142" s="250">
        <f t="shared" si="328"/>
        <v>1</v>
      </c>
      <c r="DP1142" s="250">
        <f t="shared" si="329"/>
        <v>1</v>
      </c>
    </row>
    <row r="1143" spans="3:120" ht="20.25" customHeight="1" x14ac:dyDescent="0.2">
      <c r="C1143" s="282"/>
      <c r="G1143" s="183"/>
      <c r="H1143" s="271"/>
      <c r="I1143" s="271"/>
      <c r="J1143" s="271"/>
      <c r="K1143" s="271"/>
      <c r="L1143" s="185"/>
      <c r="M1143" s="186"/>
      <c r="N1143" s="187"/>
      <c r="O1143" s="178"/>
      <c r="P1143" s="178"/>
      <c r="Q1143" s="178"/>
      <c r="R1143" s="178"/>
      <c r="S1143" s="178"/>
      <c r="T1143" s="178"/>
      <c r="U1143" s="178"/>
      <c r="V1143" s="178"/>
      <c r="W1143" s="178"/>
      <c r="X1143" s="178"/>
      <c r="Y1143" s="153"/>
      <c r="Z1143" s="153"/>
      <c r="AA1143" s="178"/>
      <c r="AB1143" s="178"/>
      <c r="AC1143" s="178"/>
      <c r="AD1143" s="178"/>
      <c r="AE1143" s="178"/>
      <c r="AF1143" s="178"/>
      <c r="AG1143" s="178"/>
      <c r="AH1143" s="178"/>
      <c r="AI1143" s="178"/>
      <c r="AJ1143" s="178"/>
      <c r="AK1143" s="153"/>
      <c r="AL1143" s="153"/>
      <c r="AM1143" s="178" t="str">
        <f t="shared" si="308"/>
        <v/>
      </c>
      <c r="AN1143" s="178" t="str">
        <f t="shared" si="309"/>
        <v/>
      </c>
      <c r="AO1143" s="214" t="str">
        <f t="shared" si="310"/>
        <v/>
      </c>
      <c r="AP1143" s="168"/>
      <c r="AQ1143" s="169"/>
      <c r="AR1143" s="167" t="str">
        <f t="shared" si="311"/>
        <v/>
      </c>
      <c r="AS1143" s="167" t="str">
        <f t="shared" si="312"/>
        <v/>
      </c>
      <c r="AT1143" s="167"/>
      <c r="AU1143" s="167"/>
      <c r="AV1143" s="167"/>
      <c r="AW1143" s="167"/>
      <c r="AX1143" s="167"/>
      <c r="AY1143" s="167"/>
      <c r="AZ1143" s="167"/>
      <c r="BA1143" s="167"/>
      <c r="BB1143" s="167"/>
      <c r="BC1143" s="167"/>
      <c r="BD1143" s="167"/>
      <c r="BE1143" s="167"/>
      <c r="BF1143" s="167"/>
      <c r="BG1143" s="167"/>
      <c r="BH1143" s="167"/>
      <c r="BI1143" s="167"/>
      <c r="BJ1143" s="167"/>
      <c r="BK1143" s="167"/>
      <c r="BL1143" s="167"/>
      <c r="BM1143" s="167"/>
      <c r="BN1143" s="167"/>
      <c r="BO1143" s="167"/>
      <c r="BP1143" s="167"/>
      <c r="BQ1143" s="167"/>
      <c r="BR1143" s="167"/>
      <c r="BS1143" s="167"/>
      <c r="BT1143" s="167"/>
      <c r="BU1143" s="167"/>
      <c r="BV1143" s="167"/>
      <c r="BW1143" s="167"/>
      <c r="BX1143" s="170"/>
      <c r="BY1143" s="170"/>
      <c r="BZ1143" s="170"/>
      <c r="CA1143" s="170"/>
      <c r="CB1143" s="170"/>
      <c r="CC1143" s="170"/>
      <c r="CD1143" s="170"/>
      <c r="CE1143" s="170"/>
      <c r="CF1143" s="170"/>
      <c r="CG1143" s="171">
        <f t="shared" si="313"/>
        <v>0</v>
      </c>
      <c r="CH1143" s="166"/>
      <c r="CI1143" s="283"/>
      <c r="CJ1143" s="172"/>
      <c r="CK1143" s="154"/>
      <c r="CL1143" s="154"/>
      <c r="CM1143" s="154"/>
      <c r="CN1143" s="154"/>
      <c r="CO1143" s="154"/>
      <c r="CP1143" s="273"/>
      <c r="CQ1143" s="250"/>
      <c r="CR1143" s="250"/>
      <c r="CS1143" s="250"/>
      <c r="CT1143" s="250"/>
      <c r="CU1143" s="250"/>
      <c r="CV1143" s="250"/>
      <c r="CW1143" s="250"/>
      <c r="CX1143" s="250"/>
      <c r="CY1143" s="250" t="str">
        <f t="shared" si="314"/>
        <v/>
      </c>
      <c r="CZ1143" s="178" t="str">
        <f t="shared" si="315"/>
        <v/>
      </c>
      <c r="DA1143" s="178" t="str">
        <f t="shared" si="316"/>
        <v/>
      </c>
      <c r="DB1143" s="243">
        <f t="shared" si="317"/>
        <v>0</v>
      </c>
      <c r="DC1143" s="12">
        <f t="shared" si="318"/>
        <v>0</v>
      </c>
      <c r="DD1143" s="271" t="str">
        <f t="shared" si="319"/>
        <v/>
      </c>
      <c r="DE1143" s="271" t="str">
        <f t="shared" si="320"/>
        <v/>
      </c>
      <c r="DF1143" s="167" t="str">
        <f t="shared" si="321"/>
        <v/>
      </c>
      <c r="DG1143" s="271" t="str">
        <f t="shared" si="322"/>
        <v/>
      </c>
      <c r="DH1143" s="243" t="str">
        <f t="shared" si="323"/>
        <v/>
      </c>
      <c r="DI1143" s="281" t="str">
        <f t="shared" si="324"/>
        <v/>
      </c>
      <c r="DJ1143" s="184"/>
      <c r="DK1143" s="12" t="str">
        <f t="shared" si="325"/>
        <v/>
      </c>
      <c r="DL1143" s="184"/>
      <c r="DM1143" s="242" t="str">
        <f t="shared" si="326"/>
        <v/>
      </c>
      <c r="DN1143" s="250">
        <f t="shared" si="327"/>
        <v>1</v>
      </c>
      <c r="DO1143" s="250">
        <f t="shared" si="328"/>
        <v>1</v>
      </c>
      <c r="DP1143" s="250">
        <f t="shared" si="329"/>
        <v>1</v>
      </c>
    </row>
    <row r="1144" spans="3:120" ht="20.25" customHeight="1" x14ac:dyDescent="0.2">
      <c r="C1144" s="282"/>
      <c r="G1144" s="183"/>
      <c r="H1144" s="271"/>
      <c r="I1144" s="271"/>
      <c r="J1144" s="271"/>
      <c r="K1144" s="271"/>
      <c r="L1144" s="185"/>
      <c r="M1144" s="186"/>
      <c r="N1144" s="187"/>
      <c r="O1144" s="178"/>
      <c r="P1144" s="178"/>
      <c r="Q1144" s="178"/>
      <c r="R1144" s="178"/>
      <c r="S1144" s="178"/>
      <c r="T1144" s="178"/>
      <c r="U1144" s="178"/>
      <c r="V1144" s="178"/>
      <c r="W1144" s="178"/>
      <c r="X1144" s="178"/>
      <c r="Y1144" s="153"/>
      <c r="Z1144" s="153"/>
      <c r="AA1144" s="178"/>
      <c r="AB1144" s="178"/>
      <c r="AC1144" s="178"/>
      <c r="AD1144" s="178"/>
      <c r="AE1144" s="178"/>
      <c r="AF1144" s="178"/>
      <c r="AG1144" s="178"/>
      <c r="AH1144" s="178"/>
      <c r="AI1144" s="178"/>
      <c r="AJ1144" s="178"/>
      <c r="AK1144" s="153"/>
      <c r="AL1144" s="153"/>
      <c r="AM1144" s="178" t="str">
        <f t="shared" ref="AM1144:AM1207" si="330">IFERROR(ROUND(AVERAGE(O1144:S1144,AA1144:AE1144),0),"")</f>
        <v/>
      </c>
      <c r="AN1144" s="178" t="str">
        <f t="shared" ref="AN1144:AN1207" si="331">IFERROR(ROUND(AVERAGE(T1144:X1144,AF1144:AJ1144),0),"")</f>
        <v/>
      </c>
      <c r="AO1144" s="214" t="str">
        <f t="shared" ref="AO1144:AO1207" si="332">IFERROR((AM1144-L1144)/L1144,"")</f>
        <v/>
      </c>
      <c r="AP1144" s="168"/>
      <c r="AQ1144" s="169"/>
      <c r="AR1144" s="167" t="str">
        <f t="shared" ref="AR1144:AR1207" si="333">IFERROR(ROUND((3600/AS1144*J1144),0),"")</f>
        <v/>
      </c>
      <c r="AS1144" s="167" t="str">
        <f t="shared" ref="AS1144:AS1207" si="334">IFERROR(ROUND(AVERAGE(Y1144:Z1144,AK1144:AL1144),0),"")</f>
        <v/>
      </c>
      <c r="AT1144" s="167"/>
      <c r="AU1144" s="167"/>
      <c r="AV1144" s="167"/>
      <c r="AW1144" s="167"/>
      <c r="AX1144" s="167"/>
      <c r="AY1144" s="167"/>
      <c r="AZ1144" s="167"/>
      <c r="BA1144" s="167"/>
      <c r="BB1144" s="167"/>
      <c r="BC1144" s="167"/>
      <c r="BD1144" s="167"/>
      <c r="BE1144" s="167"/>
      <c r="BF1144" s="167"/>
      <c r="BG1144" s="167"/>
      <c r="BH1144" s="167"/>
      <c r="BI1144" s="167"/>
      <c r="BJ1144" s="167"/>
      <c r="BK1144" s="167"/>
      <c r="BL1144" s="167"/>
      <c r="BM1144" s="167"/>
      <c r="BN1144" s="167"/>
      <c r="BO1144" s="167"/>
      <c r="BP1144" s="167"/>
      <c r="BQ1144" s="167"/>
      <c r="BR1144" s="167"/>
      <c r="BS1144" s="167"/>
      <c r="BT1144" s="167"/>
      <c r="BU1144" s="167"/>
      <c r="BV1144" s="167"/>
      <c r="BW1144" s="167"/>
      <c r="BX1144" s="170"/>
      <c r="BY1144" s="170"/>
      <c r="BZ1144" s="170"/>
      <c r="CA1144" s="170"/>
      <c r="CB1144" s="170"/>
      <c r="CC1144" s="170"/>
      <c r="CD1144" s="170"/>
      <c r="CE1144" s="170"/>
      <c r="CF1144" s="170"/>
      <c r="CG1144" s="171">
        <f t="shared" ref="CG1144:CG1207" si="335">IFERROR(ROUND((SUM(BX1144:CF1144)),0),"")</f>
        <v>0</v>
      </c>
      <c r="CH1144" s="166"/>
      <c r="CI1144" s="283"/>
      <c r="CJ1144" s="172"/>
      <c r="CK1144" s="154"/>
      <c r="CL1144" s="154"/>
      <c r="CM1144" s="154"/>
      <c r="CN1144" s="154"/>
      <c r="CO1144" s="154"/>
      <c r="CP1144" s="273"/>
      <c r="CQ1144" s="250"/>
      <c r="CR1144" s="250"/>
      <c r="CS1144" s="250"/>
      <c r="CT1144" s="250"/>
      <c r="CU1144" s="250"/>
      <c r="CV1144" s="250"/>
      <c r="CW1144" s="250"/>
      <c r="CX1144" s="250"/>
      <c r="CY1144" s="250" t="str">
        <f t="shared" si="314"/>
        <v/>
      </c>
      <c r="CZ1144" s="178" t="str">
        <f t="shared" si="315"/>
        <v/>
      </c>
      <c r="DA1144" s="178" t="str">
        <f t="shared" si="316"/>
        <v/>
      </c>
      <c r="DB1144" s="243">
        <f t="shared" si="317"/>
        <v>0</v>
      </c>
      <c r="DC1144" s="12">
        <f t="shared" si="318"/>
        <v>0</v>
      </c>
      <c r="DD1144" s="271" t="str">
        <f t="shared" si="319"/>
        <v/>
      </c>
      <c r="DE1144" s="271" t="str">
        <f t="shared" si="320"/>
        <v/>
      </c>
      <c r="DF1144" s="167" t="str">
        <f t="shared" si="321"/>
        <v/>
      </c>
      <c r="DG1144" s="271" t="str">
        <f t="shared" si="322"/>
        <v/>
      </c>
      <c r="DH1144" s="243" t="str">
        <f t="shared" si="323"/>
        <v/>
      </c>
      <c r="DI1144" s="281" t="str">
        <f t="shared" si="324"/>
        <v/>
      </c>
      <c r="DJ1144" s="184"/>
      <c r="DK1144" s="12" t="str">
        <f t="shared" si="325"/>
        <v/>
      </c>
      <c r="DL1144" s="184"/>
      <c r="DM1144" s="242" t="str">
        <f t="shared" si="326"/>
        <v/>
      </c>
      <c r="DN1144" s="250">
        <f t="shared" si="327"/>
        <v>1</v>
      </c>
      <c r="DO1144" s="250">
        <f t="shared" si="328"/>
        <v>1</v>
      </c>
      <c r="DP1144" s="250">
        <f t="shared" si="329"/>
        <v>1</v>
      </c>
    </row>
    <row r="1145" spans="3:120" ht="20.25" customHeight="1" x14ac:dyDescent="0.2">
      <c r="C1145" s="282"/>
      <c r="G1145" s="183"/>
      <c r="H1145" s="271"/>
      <c r="I1145" s="271"/>
      <c r="J1145" s="271"/>
      <c r="K1145" s="271"/>
      <c r="L1145" s="185"/>
      <c r="M1145" s="186"/>
      <c r="N1145" s="187"/>
      <c r="O1145" s="178"/>
      <c r="P1145" s="178"/>
      <c r="Q1145" s="178"/>
      <c r="R1145" s="178"/>
      <c r="S1145" s="178"/>
      <c r="T1145" s="178"/>
      <c r="U1145" s="178"/>
      <c r="V1145" s="178"/>
      <c r="W1145" s="178"/>
      <c r="X1145" s="178"/>
      <c r="Y1145" s="153"/>
      <c r="Z1145" s="153"/>
      <c r="AA1145" s="178"/>
      <c r="AB1145" s="178"/>
      <c r="AC1145" s="178"/>
      <c r="AD1145" s="178"/>
      <c r="AE1145" s="178"/>
      <c r="AF1145" s="178"/>
      <c r="AG1145" s="178"/>
      <c r="AH1145" s="178"/>
      <c r="AI1145" s="178"/>
      <c r="AJ1145" s="178"/>
      <c r="AK1145" s="153"/>
      <c r="AL1145" s="153"/>
      <c r="AM1145" s="178" t="str">
        <f t="shared" si="330"/>
        <v/>
      </c>
      <c r="AN1145" s="178" t="str">
        <f t="shared" si="331"/>
        <v/>
      </c>
      <c r="AO1145" s="214" t="str">
        <f t="shared" si="332"/>
        <v/>
      </c>
      <c r="AP1145" s="168"/>
      <c r="AQ1145" s="169"/>
      <c r="AR1145" s="167" t="str">
        <f t="shared" si="333"/>
        <v/>
      </c>
      <c r="AS1145" s="167" t="str">
        <f t="shared" si="334"/>
        <v/>
      </c>
      <c r="AT1145" s="167"/>
      <c r="AU1145" s="167"/>
      <c r="AV1145" s="167"/>
      <c r="AW1145" s="167"/>
      <c r="AX1145" s="167"/>
      <c r="AY1145" s="167"/>
      <c r="AZ1145" s="167"/>
      <c r="BA1145" s="167"/>
      <c r="BB1145" s="167"/>
      <c r="BC1145" s="167"/>
      <c r="BD1145" s="167"/>
      <c r="BE1145" s="167"/>
      <c r="BF1145" s="167"/>
      <c r="BG1145" s="167"/>
      <c r="BH1145" s="167"/>
      <c r="BI1145" s="167"/>
      <c r="BJ1145" s="167"/>
      <c r="BK1145" s="167"/>
      <c r="BL1145" s="167"/>
      <c r="BM1145" s="167"/>
      <c r="BN1145" s="167"/>
      <c r="BO1145" s="167"/>
      <c r="BP1145" s="167"/>
      <c r="BQ1145" s="167"/>
      <c r="BR1145" s="167"/>
      <c r="BS1145" s="167"/>
      <c r="BT1145" s="167"/>
      <c r="BU1145" s="167"/>
      <c r="BV1145" s="167"/>
      <c r="BW1145" s="167"/>
      <c r="BX1145" s="170"/>
      <c r="BY1145" s="170"/>
      <c r="BZ1145" s="170"/>
      <c r="CA1145" s="170"/>
      <c r="CB1145" s="170"/>
      <c r="CC1145" s="170"/>
      <c r="CD1145" s="170"/>
      <c r="CE1145" s="170"/>
      <c r="CF1145" s="170"/>
      <c r="CG1145" s="171">
        <f t="shared" si="335"/>
        <v>0</v>
      </c>
      <c r="CH1145" s="166"/>
      <c r="CI1145" s="283"/>
      <c r="CJ1145" s="172"/>
      <c r="CK1145" s="154"/>
      <c r="CL1145" s="154"/>
      <c r="CM1145" s="154"/>
      <c r="CN1145" s="154"/>
      <c r="CO1145" s="154"/>
      <c r="CP1145" s="273"/>
      <c r="CQ1145" s="250"/>
      <c r="CR1145" s="250"/>
      <c r="CS1145" s="250"/>
      <c r="CT1145" s="250"/>
      <c r="CU1145" s="250"/>
      <c r="CV1145" s="250"/>
      <c r="CW1145" s="250"/>
      <c r="CX1145" s="250"/>
      <c r="CY1145" s="250" t="str">
        <f t="shared" si="314"/>
        <v/>
      </c>
      <c r="CZ1145" s="178" t="str">
        <f t="shared" si="315"/>
        <v/>
      </c>
      <c r="DA1145" s="178" t="str">
        <f t="shared" si="316"/>
        <v/>
      </c>
      <c r="DB1145" s="243">
        <f t="shared" si="317"/>
        <v>0</v>
      </c>
      <c r="DC1145" s="12">
        <f t="shared" si="318"/>
        <v>0</v>
      </c>
      <c r="DD1145" s="271" t="str">
        <f t="shared" si="319"/>
        <v/>
      </c>
      <c r="DE1145" s="271" t="str">
        <f t="shared" si="320"/>
        <v/>
      </c>
      <c r="DF1145" s="167" t="str">
        <f t="shared" si="321"/>
        <v/>
      </c>
      <c r="DG1145" s="271" t="str">
        <f t="shared" si="322"/>
        <v/>
      </c>
      <c r="DH1145" s="243" t="str">
        <f t="shared" si="323"/>
        <v/>
      </c>
      <c r="DI1145" s="281" t="str">
        <f t="shared" si="324"/>
        <v/>
      </c>
      <c r="DJ1145" s="184"/>
      <c r="DK1145" s="12" t="str">
        <f t="shared" si="325"/>
        <v/>
      </c>
      <c r="DL1145" s="184"/>
      <c r="DM1145" s="242" t="str">
        <f t="shared" si="326"/>
        <v/>
      </c>
      <c r="DN1145" s="250">
        <f t="shared" si="327"/>
        <v>1</v>
      </c>
      <c r="DO1145" s="250">
        <f t="shared" si="328"/>
        <v>1</v>
      </c>
      <c r="DP1145" s="250">
        <f t="shared" si="329"/>
        <v>1</v>
      </c>
    </row>
    <row r="1146" spans="3:120" ht="20.25" customHeight="1" x14ac:dyDescent="0.2">
      <c r="C1146" s="282"/>
      <c r="G1146" s="183"/>
      <c r="H1146" s="271"/>
      <c r="I1146" s="271"/>
      <c r="J1146" s="271"/>
      <c r="K1146" s="271"/>
      <c r="L1146" s="185"/>
      <c r="M1146" s="186"/>
      <c r="N1146" s="187"/>
      <c r="O1146" s="178"/>
      <c r="P1146" s="178"/>
      <c r="Q1146" s="178"/>
      <c r="R1146" s="178"/>
      <c r="S1146" s="178"/>
      <c r="T1146" s="178"/>
      <c r="U1146" s="178"/>
      <c r="V1146" s="178"/>
      <c r="W1146" s="178"/>
      <c r="X1146" s="178"/>
      <c r="Y1146" s="153"/>
      <c r="Z1146" s="153"/>
      <c r="AA1146" s="178"/>
      <c r="AB1146" s="178"/>
      <c r="AC1146" s="178"/>
      <c r="AD1146" s="178"/>
      <c r="AE1146" s="178"/>
      <c r="AF1146" s="178"/>
      <c r="AG1146" s="178"/>
      <c r="AH1146" s="178"/>
      <c r="AI1146" s="178"/>
      <c r="AJ1146" s="178"/>
      <c r="AK1146" s="153"/>
      <c r="AL1146" s="153"/>
      <c r="AM1146" s="178" t="str">
        <f t="shared" si="330"/>
        <v/>
      </c>
      <c r="AN1146" s="178" t="str">
        <f t="shared" si="331"/>
        <v/>
      </c>
      <c r="AO1146" s="214" t="str">
        <f t="shared" si="332"/>
        <v/>
      </c>
      <c r="AP1146" s="168"/>
      <c r="AQ1146" s="169"/>
      <c r="AR1146" s="167" t="str">
        <f t="shared" si="333"/>
        <v/>
      </c>
      <c r="AS1146" s="167" t="str">
        <f t="shared" si="334"/>
        <v/>
      </c>
      <c r="AT1146" s="167"/>
      <c r="AU1146" s="167"/>
      <c r="AV1146" s="167"/>
      <c r="AW1146" s="167"/>
      <c r="AX1146" s="167"/>
      <c r="AY1146" s="167"/>
      <c r="AZ1146" s="167"/>
      <c r="BA1146" s="167"/>
      <c r="BB1146" s="167"/>
      <c r="BC1146" s="167"/>
      <c r="BD1146" s="167"/>
      <c r="BE1146" s="167"/>
      <c r="BF1146" s="167"/>
      <c r="BG1146" s="167"/>
      <c r="BH1146" s="167"/>
      <c r="BI1146" s="167"/>
      <c r="BJ1146" s="167"/>
      <c r="BK1146" s="167"/>
      <c r="BL1146" s="167"/>
      <c r="BM1146" s="167"/>
      <c r="BN1146" s="167"/>
      <c r="BO1146" s="167"/>
      <c r="BP1146" s="167"/>
      <c r="BQ1146" s="167"/>
      <c r="BR1146" s="167"/>
      <c r="BS1146" s="167"/>
      <c r="BT1146" s="167"/>
      <c r="BU1146" s="167"/>
      <c r="BV1146" s="167"/>
      <c r="BW1146" s="167"/>
      <c r="BX1146" s="170"/>
      <c r="BY1146" s="170"/>
      <c r="BZ1146" s="170"/>
      <c r="CA1146" s="170"/>
      <c r="CB1146" s="170"/>
      <c r="CC1146" s="170"/>
      <c r="CD1146" s="170"/>
      <c r="CE1146" s="170"/>
      <c r="CF1146" s="170"/>
      <c r="CG1146" s="171">
        <f t="shared" si="335"/>
        <v>0</v>
      </c>
      <c r="CH1146" s="166"/>
      <c r="CI1146" s="283"/>
      <c r="CJ1146" s="172"/>
      <c r="CK1146" s="154"/>
      <c r="CL1146" s="154"/>
      <c r="CM1146" s="154"/>
      <c r="CN1146" s="154"/>
      <c r="CO1146" s="154"/>
      <c r="CP1146" s="273"/>
      <c r="CQ1146" s="250"/>
      <c r="CR1146" s="250"/>
      <c r="CS1146" s="250"/>
      <c r="CT1146" s="250"/>
      <c r="CU1146" s="250"/>
      <c r="CV1146" s="250"/>
      <c r="CW1146" s="250"/>
      <c r="CX1146" s="250"/>
      <c r="CY1146" s="250" t="str">
        <f t="shared" si="314"/>
        <v/>
      </c>
      <c r="CZ1146" s="178" t="str">
        <f t="shared" si="315"/>
        <v/>
      </c>
      <c r="DA1146" s="178" t="str">
        <f t="shared" si="316"/>
        <v/>
      </c>
      <c r="DB1146" s="243">
        <f t="shared" si="317"/>
        <v>0</v>
      </c>
      <c r="DC1146" s="12">
        <f t="shared" si="318"/>
        <v>0</v>
      </c>
      <c r="DD1146" s="271" t="str">
        <f t="shared" si="319"/>
        <v/>
      </c>
      <c r="DE1146" s="271" t="str">
        <f t="shared" si="320"/>
        <v/>
      </c>
      <c r="DF1146" s="167" t="str">
        <f t="shared" si="321"/>
        <v/>
      </c>
      <c r="DG1146" s="271" t="str">
        <f t="shared" si="322"/>
        <v/>
      </c>
      <c r="DH1146" s="243" t="str">
        <f t="shared" si="323"/>
        <v/>
      </c>
      <c r="DI1146" s="281" t="str">
        <f t="shared" si="324"/>
        <v/>
      </c>
      <c r="DJ1146" s="184"/>
      <c r="DK1146" s="12" t="str">
        <f t="shared" si="325"/>
        <v/>
      </c>
      <c r="DL1146" s="184"/>
      <c r="DM1146" s="242" t="str">
        <f t="shared" si="326"/>
        <v/>
      </c>
      <c r="DN1146" s="250">
        <f t="shared" si="327"/>
        <v>1</v>
      </c>
      <c r="DO1146" s="250">
        <f t="shared" si="328"/>
        <v>1</v>
      </c>
      <c r="DP1146" s="250">
        <f t="shared" si="329"/>
        <v>1</v>
      </c>
    </row>
    <row r="1147" spans="3:120" ht="20.25" customHeight="1" x14ac:dyDescent="0.2">
      <c r="C1147" s="282"/>
      <c r="G1147" s="183"/>
      <c r="H1147" s="271"/>
      <c r="I1147" s="271"/>
      <c r="J1147" s="271"/>
      <c r="K1147" s="271"/>
      <c r="L1147" s="185"/>
      <c r="M1147" s="186"/>
      <c r="N1147" s="187"/>
      <c r="O1147" s="178"/>
      <c r="P1147" s="178"/>
      <c r="Q1147" s="178"/>
      <c r="R1147" s="178"/>
      <c r="S1147" s="178"/>
      <c r="T1147" s="178"/>
      <c r="U1147" s="178"/>
      <c r="V1147" s="178"/>
      <c r="W1147" s="178"/>
      <c r="X1147" s="178"/>
      <c r="Y1147" s="153"/>
      <c r="Z1147" s="153"/>
      <c r="AA1147" s="178"/>
      <c r="AB1147" s="178"/>
      <c r="AC1147" s="178"/>
      <c r="AD1147" s="178"/>
      <c r="AE1147" s="178"/>
      <c r="AF1147" s="178"/>
      <c r="AG1147" s="178"/>
      <c r="AH1147" s="178"/>
      <c r="AI1147" s="178"/>
      <c r="AJ1147" s="178"/>
      <c r="AK1147" s="153"/>
      <c r="AL1147" s="153"/>
      <c r="AM1147" s="178" t="str">
        <f t="shared" si="330"/>
        <v/>
      </c>
      <c r="AN1147" s="178" t="str">
        <f t="shared" si="331"/>
        <v/>
      </c>
      <c r="AO1147" s="214" t="str">
        <f t="shared" si="332"/>
        <v/>
      </c>
      <c r="AP1147" s="168"/>
      <c r="AQ1147" s="169"/>
      <c r="AR1147" s="167" t="str">
        <f t="shared" si="333"/>
        <v/>
      </c>
      <c r="AS1147" s="167" t="str">
        <f t="shared" si="334"/>
        <v/>
      </c>
      <c r="AT1147" s="167"/>
      <c r="AU1147" s="167"/>
      <c r="AV1147" s="167"/>
      <c r="AW1147" s="167"/>
      <c r="AX1147" s="167"/>
      <c r="AY1147" s="167"/>
      <c r="AZ1147" s="167"/>
      <c r="BA1147" s="167"/>
      <c r="BB1147" s="167"/>
      <c r="BC1147" s="167"/>
      <c r="BD1147" s="167"/>
      <c r="BE1147" s="167"/>
      <c r="BF1147" s="167"/>
      <c r="BG1147" s="167"/>
      <c r="BH1147" s="167"/>
      <c r="BI1147" s="167"/>
      <c r="BJ1147" s="167"/>
      <c r="BK1147" s="167"/>
      <c r="BL1147" s="167"/>
      <c r="BM1147" s="167"/>
      <c r="BN1147" s="167"/>
      <c r="BO1147" s="167"/>
      <c r="BP1147" s="167"/>
      <c r="BQ1147" s="167"/>
      <c r="BR1147" s="167"/>
      <c r="BS1147" s="167"/>
      <c r="BT1147" s="167"/>
      <c r="BU1147" s="167"/>
      <c r="BV1147" s="167"/>
      <c r="BW1147" s="167"/>
      <c r="BX1147" s="170"/>
      <c r="BY1147" s="170"/>
      <c r="BZ1147" s="170"/>
      <c r="CA1147" s="170"/>
      <c r="CB1147" s="170"/>
      <c r="CC1147" s="170"/>
      <c r="CD1147" s="170"/>
      <c r="CE1147" s="170"/>
      <c r="CF1147" s="170"/>
      <c r="CG1147" s="171">
        <f t="shared" si="335"/>
        <v>0</v>
      </c>
      <c r="CH1147" s="166"/>
      <c r="CI1147" s="283"/>
      <c r="CJ1147" s="172"/>
      <c r="CK1147" s="154"/>
      <c r="CL1147" s="154"/>
      <c r="CM1147" s="154"/>
      <c r="CN1147" s="154"/>
      <c r="CO1147" s="154"/>
      <c r="CP1147" s="273"/>
      <c r="CQ1147" s="250"/>
      <c r="CR1147" s="250"/>
      <c r="CS1147" s="250"/>
      <c r="CT1147" s="250"/>
      <c r="CU1147" s="250"/>
      <c r="CV1147" s="250"/>
      <c r="CW1147" s="250"/>
      <c r="CX1147" s="250"/>
      <c r="CY1147" s="250" t="str">
        <f t="shared" si="314"/>
        <v/>
      </c>
      <c r="CZ1147" s="178" t="str">
        <f t="shared" si="315"/>
        <v/>
      </c>
      <c r="DA1147" s="178" t="str">
        <f t="shared" si="316"/>
        <v/>
      </c>
      <c r="DB1147" s="243">
        <f t="shared" si="317"/>
        <v>0</v>
      </c>
      <c r="DC1147" s="12">
        <f t="shared" si="318"/>
        <v>0</v>
      </c>
      <c r="DD1147" s="271" t="str">
        <f t="shared" si="319"/>
        <v/>
      </c>
      <c r="DE1147" s="271" t="str">
        <f t="shared" si="320"/>
        <v/>
      </c>
      <c r="DF1147" s="167" t="str">
        <f t="shared" si="321"/>
        <v/>
      </c>
      <c r="DG1147" s="271" t="str">
        <f t="shared" si="322"/>
        <v/>
      </c>
      <c r="DH1147" s="243" t="str">
        <f t="shared" si="323"/>
        <v/>
      </c>
      <c r="DI1147" s="281" t="str">
        <f t="shared" si="324"/>
        <v/>
      </c>
      <c r="DJ1147" s="184"/>
      <c r="DK1147" s="12" t="str">
        <f t="shared" si="325"/>
        <v/>
      </c>
      <c r="DL1147" s="184"/>
      <c r="DM1147" s="242" t="str">
        <f t="shared" si="326"/>
        <v/>
      </c>
      <c r="DN1147" s="250">
        <f t="shared" si="327"/>
        <v>1</v>
      </c>
      <c r="DO1147" s="250">
        <f t="shared" si="328"/>
        <v>1</v>
      </c>
      <c r="DP1147" s="250">
        <f t="shared" si="329"/>
        <v>1</v>
      </c>
    </row>
    <row r="1148" spans="3:120" ht="20.25" customHeight="1" x14ac:dyDescent="0.2">
      <c r="C1148" s="282"/>
      <c r="G1148" s="183"/>
      <c r="H1148" s="271"/>
      <c r="I1148" s="271"/>
      <c r="J1148" s="271"/>
      <c r="K1148" s="271"/>
      <c r="L1148" s="185"/>
      <c r="M1148" s="186"/>
      <c r="N1148" s="187"/>
      <c r="O1148" s="178"/>
      <c r="P1148" s="178"/>
      <c r="Q1148" s="178"/>
      <c r="R1148" s="178"/>
      <c r="S1148" s="178"/>
      <c r="T1148" s="178"/>
      <c r="U1148" s="178"/>
      <c r="V1148" s="178"/>
      <c r="W1148" s="178"/>
      <c r="X1148" s="178"/>
      <c r="Y1148" s="153"/>
      <c r="Z1148" s="153"/>
      <c r="AA1148" s="178"/>
      <c r="AB1148" s="178"/>
      <c r="AC1148" s="178"/>
      <c r="AD1148" s="178"/>
      <c r="AE1148" s="178"/>
      <c r="AF1148" s="178"/>
      <c r="AG1148" s="178"/>
      <c r="AH1148" s="178"/>
      <c r="AI1148" s="178"/>
      <c r="AJ1148" s="178"/>
      <c r="AK1148" s="153"/>
      <c r="AL1148" s="153"/>
      <c r="AM1148" s="178" t="str">
        <f t="shared" si="330"/>
        <v/>
      </c>
      <c r="AN1148" s="178" t="str">
        <f t="shared" si="331"/>
        <v/>
      </c>
      <c r="AO1148" s="214" t="str">
        <f t="shared" si="332"/>
        <v/>
      </c>
      <c r="AP1148" s="168"/>
      <c r="AQ1148" s="169"/>
      <c r="AR1148" s="167" t="str">
        <f t="shared" si="333"/>
        <v/>
      </c>
      <c r="AS1148" s="167" t="str">
        <f t="shared" si="334"/>
        <v/>
      </c>
      <c r="AT1148" s="167"/>
      <c r="AU1148" s="167"/>
      <c r="AV1148" s="167"/>
      <c r="AW1148" s="167"/>
      <c r="AX1148" s="167"/>
      <c r="AY1148" s="167"/>
      <c r="AZ1148" s="167"/>
      <c r="BA1148" s="167"/>
      <c r="BB1148" s="167"/>
      <c r="BC1148" s="167"/>
      <c r="BD1148" s="167"/>
      <c r="BE1148" s="167"/>
      <c r="BF1148" s="167"/>
      <c r="BG1148" s="167"/>
      <c r="BH1148" s="167"/>
      <c r="BI1148" s="167"/>
      <c r="BJ1148" s="167"/>
      <c r="BK1148" s="167"/>
      <c r="BL1148" s="167"/>
      <c r="BM1148" s="167"/>
      <c r="BN1148" s="167"/>
      <c r="BO1148" s="167"/>
      <c r="BP1148" s="167"/>
      <c r="BQ1148" s="167"/>
      <c r="BR1148" s="167"/>
      <c r="BS1148" s="167"/>
      <c r="BT1148" s="167"/>
      <c r="BU1148" s="167"/>
      <c r="BV1148" s="167"/>
      <c r="BW1148" s="167"/>
      <c r="BX1148" s="170"/>
      <c r="BY1148" s="170"/>
      <c r="BZ1148" s="170"/>
      <c r="CA1148" s="170"/>
      <c r="CB1148" s="170"/>
      <c r="CC1148" s="170"/>
      <c r="CD1148" s="170"/>
      <c r="CE1148" s="170"/>
      <c r="CF1148" s="170"/>
      <c r="CG1148" s="171">
        <f t="shared" si="335"/>
        <v>0</v>
      </c>
      <c r="CH1148" s="166"/>
      <c r="CI1148" s="283"/>
      <c r="CJ1148" s="172"/>
      <c r="CK1148" s="154"/>
      <c r="CL1148" s="154"/>
      <c r="CM1148" s="154"/>
      <c r="CN1148" s="154"/>
      <c r="CO1148" s="154"/>
      <c r="CP1148" s="273"/>
      <c r="CQ1148" s="250"/>
      <c r="CR1148" s="250"/>
      <c r="CS1148" s="250"/>
      <c r="CT1148" s="250"/>
      <c r="CU1148" s="250"/>
      <c r="CV1148" s="250"/>
      <c r="CW1148" s="250"/>
      <c r="CX1148" s="250"/>
      <c r="CY1148" s="250" t="str">
        <f t="shared" si="314"/>
        <v/>
      </c>
      <c r="CZ1148" s="178" t="str">
        <f t="shared" si="315"/>
        <v/>
      </c>
      <c r="DA1148" s="178" t="str">
        <f t="shared" si="316"/>
        <v/>
      </c>
      <c r="DB1148" s="243">
        <f t="shared" si="317"/>
        <v>0</v>
      </c>
      <c r="DC1148" s="12">
        <f t="shared" si="318"/>
        <v>0</v>
      </c>
      <c r="DD1148" s="271" t="str">
        <f t="shared" si="319"/>
        <v/>
      </c>
      <c r="DE1148" s="271" t="str">
        <f t="shared" si="320"/>
        <v/>
      </c>
      <c r="DF1148" s="167" t="str">
        <f t="shared" si="321"/>
        <v/>
      </c>
      <c r="DG1148" s="271" t="str">
        <f t="shared" si="322"/>
        <v/>
      </c>
      <c r="DH1148" s="243" t="str">
        <f t="shared" si="323"/>
        <v/>
      </c>
      <c r="DI1148" s="281" t="str">
        <f t="shared" si="324"/>
        <v/>
      </c>
      <c r="DJ1148" s="184"/>
      <c r="DK1148" s="12" t="str">
        <f t="shared" si="325"/>
        <v/>
      </c>
      <c r="DL1148" s="184"/>
      <c r="DM1148" s="242" t="str">
        <f t="shared" si="326"/>
        <v/>
      </c>
      <c r="DN1148" s="250">
        <f t="shared" si="327"/>
        <v>1</v>
      </c>
      <c r="DO1148" s="250">
        <f t="shared" si="328"/>
        <v>1</v>
      </c>
      <c r="DP1148" s="250">
        <f t="shared" si="329"/>
        <v>1</v>
      </c>
    </row>
    <row r="1149" spans="3:120" ht="20.25" customHeight="1" x14ac:dyDescent="0.2">
      <c r="C1149" s="282"/>
      <c r="G1149" s="183"/>
      <c r="H1149" s="271"/>
      <c r="I1149" s="271"/>
      <c r="J1149" s="271"/>
      <c r="K1149" s="271"/>
      <c r="L1149" s="185"/>
      <c r="M1149" s="186"/>
      <c r="N1149" s="187"/>
      <c r="O1149" s="178"/>
      <c r="P1149" s="178"/>
      <c r="Q1149" s="178"/>
      <c r="R1149" s="178"/>
      <c r="S1149" s="178"/>
      <c r="T1149" s="178"/>
      <c r="U1149" s="178"/>
      <c r="V1149" s="178"/>
      <c r="W1149" s="178"/>
      <c r="X1149" s="178"/>
      <c r="Y1149" s="153"/>
      <c r="Z1149" s="153"/>
      <c r="AA1149" s="178"/>
      <c r="AB1149" s="178"/>
      <c r="AC1149" s="178"/>
      <c r="AD1149" s="178"/>
      <c r="AE1149" s="178"/>
      <c r="AF1149" s="178"/>
      <c r="AG1149" s="178"/>
      <c r="AH1149" s="178"/>
      <c r="AI1149" s="178"/>
      <c r="AJ1149" s="178"/>
      <c r="AK1149" s="153"/>
      <c r="AL1149" s="153"/>
      <c r="AM1149" s="178" t="str">
        <f t="shared" si="330"/>
        <v/>
      </c>
      <c r="AN1149" s="178" t="str">
        <f t="shared" si="331"/>
        <v/>
      </c>
      <c r="AO1149" s="214" t="str">
        <f t="shared" si="332"/>
        <v/>
      </c>
      <c r="AP1149" s="168"/>
      <c r="AQ1149" s="169"/>
      <c r="AR1149" s="167" t="str">
        <f t="shared" si="333"/>
        <v/>
      </c>
      <c r="AS1149" s="167" t="str">
        <f t="shared" si="334"/>
        <v/>
      </c>
      <c r="AT1149" s="167"/>
      <c r="AU1149" s="167"/>
      <c r="AV1149" s="167"/>
      <c r="AW1149" s="167"/>
      <c r="AX1149" s="167"/>
      <c r="AY1149" s="167"/>
      <c r="AZ1149" s="167"/>
      <c r="BA1149" s="167"/>
      <c r="BB1149" s="167"/>
      <c r="BC1149" s="167"/>
      <c r="BD1149" s="167"/>
      <c r="BE1149" s="167"/>
      <c r="BF1149" s="167"/>
      <c r="BG1149" s="167"/>
      <c r="BH1149" s="167"/>
      <c r="BI1149" s="167"/>
      <c r="BJ1149" s="167"/>
      <c r="BK1149" s="167"/>
      <c r="BL1149" s="167"/>
      <c r="BM1149" s="167"/>
      <c r="BN1149" s="167"/>
      <c r="BO1149" s="167"/>
      <c r="BP1149" s="167"/>
      <c r="BQ1149" s="167"/>
      <c r="BR1149" s="167"/>
      <c r="BS1149" s="167"/>
      <c r="BT1149" s="167"/>
      <c r="BU1149" s="167"/>
      <c r="BV1149" s="167"/>
      <c r="BW1149" s="167"/>
      <c r="BX1149" s="170"/>
      <c r="BY1149" s="170"/>
      <c r="BZ1149" s="170"/>
      <c r="CA1149" s="170"/>
      <c r="CB1149" s="170"/>
      <c r="CC1149" s="170"/>
      <c r="CD1149" s="170"/>
      <c r="CE1149" s="170"/>
      <c r="CF1149" s="170"/>
      <c r="CG1149" s="171">
        <f t="shared" si="335"/>
        <v>0</v>
      </c>
      <c r="CH1149" s="166"/>
      <c r="CI1149" s="283"/>
      <c r="CJ1149" s="172"/>
      <c r="CK1149" s="154"/>
      <c r="CL1149" s="154"/>
      <c r="CM1149" s="154"/>
      <c r="CN1149" s="154"/>
      <c r="CO1149" s="154"/>
      <c r="CP1149" s="273"/>
      <c r="CQ1149" s="250"/>
      <c r="CR1149" s="250"/>
      <c r="CS1149" s="250"/>
      <c r="CT1149" s="250"/>
      <c r="CU1149" s="250"/>
      <c r="CV1149" s="250"/>
      <c r="CW1149" s="250"/>
      <c r="CX1149" s="250"/>
      <c r="CY1149" s="250" t="str">
        <f t="shared" si="314"/>
        <v/>
      </c>
      <c r="CZ1149" s="178" t="str">
        <f t="shared" si="315"/>
        <v/>
      </c>
      <c r="DA1149" s="178" t="str">
        <f t="shared" si="316"/>
        <v/>
      </c>
      <c r="DB1149" s="243">
        <f t="shared" si="317"/>
        <v>0</v>
      </c>
      <c r="DC1149" s="12">
        <f t="shared" si="318"/>
        <v>0</v>
      </c>
      <c r="DD1149" s="271" t="str">
        <f t="shared" si="319"/>
        <v/>
      </c>
      <c r="DE1149" s="271" t="str">
        <f t="shared" si="320"/>
        <v/>
      </c>
      <c r="DF1149" s="167" t="str">
        <f t="shared" si="321"/>
        <v/>
      </c>
      <c r="DG1149" s="271" t="str">
        <f t="shared" si="322"/>
        <v/>
      </c>
      <c r="DH1149" s="243" t="str">
        <f t="shared" si="323"/>
        <v/>
      </c>
      <c r="DI1149" s="281" t="str">
        <f t="shared" si="324"/>
        <v/>
      </c>
      <c r="DJ1149" s="184"/>
      <c r="DK1149" s="12" t="str">
        <f t="shared" si="325"/>
        <v/>
      </c>
      <c r="DL1149" s="184"/>
      <c r="DM1149" s="242" t="str">
        <f t="shared" si="326"/>
        <v/>
      </c>
      <c r="DN1149" s="250">
        <f t="shared" si="327"/>
        <v>1</v>
      </c>
      <c r="DO1149" s="250">
        <f t="shared" si="328"/>
        <v>1</v>
      </c>
      <c r="DP1149" s="250">
        <f t="shared" si="329"/>
        <v>1</v>
      </c>
    </row>
    <row r="1150" spans="3:120" ht="20.25" customHeight="1" x14ac:dyDescent="0.2">
      <c r="C1150" s="282"/>
      <c r="G1150" s="183"/>
      <c r="H1150" s="271"/>
      <c r="I1150" s="271"/>
      <c r="J1150" s="271"/>
      <c r="K1150" s="271"/>
      <c r="L1150" s="185"/>
      <c r="M1150" s="186"/>
      <c r="N1150" s="187"/>
      <c r="O1150" s="178"/>
      <c r="P1150" s="178"/>
      <c r="Q1150" s="178"/>
      <c r="R1150" s="178"/>
      <c r="S1150" s="178"/>
      <c r="T1150" s="178"/>
      <c r="U1150" s="178"/>
      <c r="V1150" s="178"/>
      <c r="W1150" s="178"/>
      <c r="X1150" s="178"/>
      <c r="Y1150" s="153"/>
      <c r="Z1150" s="153"/>
      <c r="AA1150" s="178"/>
      <c r="AB1150" s="178"/>
      <c r="AC1150" s="178"/>
      <c r="AD1150" s="178"/>
      <c r="AE1150" s="178"/>
      <c r="AF1150" s="178"/>
      <c r="AG1150" s="178"/>
      <c r="AH1150" s="178"/>
      <c r="AI1150" s="178"/>
      <c r="AJ1150" s="178"/>
      <c r="AK1150" s="153"/>
      <c r="AL1150" s="153"/>
      <c r="AM1150" s="178" t="str">
        <f t="shared" si="330"/>
        <v/>
      </c>
      <c r="AN1150" s="178" t="str">
        <f t="shared" si="331"/>
        <v/>
      </c>
      <c r="AO1150" s="214" t="str">
        <f t="shared" si="332"/>
        <v/>
      </c>
      <c r="AP1150" s="168"/>
      <c r="AQ1150" s="169"/>
      <c r="AR1150" s="167" t="str">
        <f t="shared" si="333"/>
        <v/>
      </c>
      <c r="AS1150" s="167" t="str">
        <f t="shared" si="334"/>
        <v/>
      </c>
      <c r="AT1150" s="167"/>
      <c r="AU1150" s="167"/>
      <c r="AV1150" s="167"/>
      <c r="AW1150" s="167"/>
      <c r="AX1150" s="167"/>
      <c r="AY1150" s="167"/>
      <c r="AZ1150" s="167"/>
      <c r="BA1150" s="167"/>
      <c r="BB1150" s="167"/>
      <c r="BC1150" s="167"/>
      <c r="BD1150" s="167"/>
      <c r="BE1150" s="167"/>
      <c r="BF1150" s="167"/>
      <c r="BG1150" s="167"/>
      <c r="BH1150" s="167"/>
      <c r="BI1150" s="167"/>
      <c r="BJ1150" s="167"/>
      <c r="BK1150" s="167"/>
      <c r="BL1150" s="167"/>
      <c r="BM1150" s="167"/>
      <c r="BN1150" s="167"/>
      <c r="BO1150" s="167"/>
      <c r="BP1150" s="167"/>
      <c r="BQ1150" s="167"/>
      <c r="BR1150" s="167"/>
      <c r="BS1150" s="167"/>
      <c r="BT1150" s="167"/>
      <c r="BU1150" s="167"/>
      <c r="BV1150" s="167"/>
      <c r="BW1150" s="167"/>
      <c r="BX1150" s="170"/>
      <c r="BY1150" s="170"/>
      <c r="BZ1150" s="170"/>
      <c r="CA1150" s="170"/>
      <c r="CB1150" s="170"/>
      <c r="CC1150" s="170"/>
      <c r="CD1150" s="170"/>
      <c r="CE1150" s="170"/>
      <c r="CF1150" s="170"/>
      <c r="CG1150" s="171">
        <f t="shared" si="335"/>
        <v>0</v>
      </c>
      <c r="CH1150" s="166"/>
      <c r="CI1150" s="283"/>
      <c r="CJ1150" s="172"/>
      <c r="CK1150" s="154"/>
      <c r="CL1150" s="154"/>
      <c r="CM1150" s="154"/>
      <c r="CN1150" s="154"/>
      <c r="CO1150" s="154"/>
      <c r="CP1150" s="273"/>
      <c r="CQ1150" s="250"/>
      <c r="CR1150" s="250"/>
      <c r="CS1150" s="250"/>
      <c r="CT1150" s="250"/>
      <c r="CU1150" s="250"/>
      <c r="CV1150" s="250"/>
      <c r="CW1150" s="250"/>
      <c r="CX1150" s="250"/>
      <c r="CY1150" s="250" t="str">
        <f t="shared" si="314"/>
        <v/>
      </c>
      <c r="CZ1150" s="178" t="str">
        <f t="shared" si="315"/>
        <v/>
      </c>
      <c r="DA1150" s="178" t="str">
        <f t="shared" si="316"/>
        <v/>
      </c>
      <c r="DB1150" s="243">
        <f t="shared" si="317"/>
        <v>0</v>
      </c>
      <c r="DC1150" s="12">
        <f t="shared" si="318"/>
        <v>0</v>
      </c>
      <c r="DD1150" s="271" t="str">
        <f t="shared" si="319"/>
        <v/>
      </c>
      <c r="DE1150" s="271" t="str">
        <f t="shared" si="320"/>
        <v/>
      </c>
      <c r="DF1150" s="167" t="str">
        <f t="shared" si="321"/>
        <v/>
      </c>
      <c r="DG1150" s="271" t="str">
        <f t="shared" si="322"/>
        <v/>
      </c>
      <c r="DH1150" s="243" t="str">
        <f t="shared" si="323"/>
        <v/>
      </c>
      <c r="DI1150" s="281" t="str">
        <f t="shared" si="324"/>
        <v/>
      </c>
      <c r="DJ1150" s="184"/>
      <c r="DK1150" s="12" t="str">
        <f t="shared" si="325"/>
        <v/>
      </c>
      <c r="DL1150" s="184"/>
      <c r="DM1150" s="242" t="str">
        <f t="shared" si="326"/>
        <v/>
      </c>
      <c r="DN1150" s="250">
        <f t="shared" si="327"/>
        <v>1</v>
      </c>
      <c r="DO1150" s="250">
        <f t="shared" si="328"/>
        <v>1</v>
      </c>
      <c r="DP1150" s="250">
        <f t="shared" si="329"/>
        <v>1</v>
      </c>
    </row>
    <row r="1151" spans="3:120" ht="20.25" customHeight="1" x14ac:dyDescent="0.2">
      <c r="C1151" s="282"/>
      <c r="G1151" s="183"/>
      <c r="H1151" s="271"/>
      <c r="I1151" s="271"/>
      <c r="J1151" s="271"/>
      <c r="K1151" s="271"/>
      <c r="L1151" s="185"/>
      <c r="M1151" s="186"/>
      <c r="N1151" s="187"/>
      <c r="O1151" s="178"/>
      <c r="P1151" s="178"/>
      <c r="Q1151" s="178"/>
      <c r="R1151" s="178"/>
      <c r="S1151" s="178"/>
      <c r="T1151" s="178"/>
      <c r="U1151" s="178"/>
      <c r="V1151" s="178"/>
      <c r="W1151" s="178"/>
      <c r="X1151" s="178"/>
      <c r="Y1151" s="153"/>
      <c r="Z1151" s="153"/>
      <c r="AA1151" s="178"/>
      <c r="AB1151" s="178"/>
      <c r="AC1151" s="178"/>
      <c r="AD1151" s="178"/>
      <c r="AE1151" s="178"/>
      <c r="AF1151" s="178"/>
      <c r="AG1151" s="178"/>
      <c r="AH1151" s="178"/>
      <c r="AI1151" s="178"/>
      <c r="AJ1151" s="178"/>
      <c r="AK1151" s="153"/>
      <c r="AL1151" s="153"/>
      <c r="AM1151" s="178" t="str">
        <f t="shared" si="330"/>
        <v/>
      </c>
      <c r="AN1151" s="178" t="str">
        <f t="shared" si="331"/>
        <v/>
      </c>
      <c r="AO1151" s="214" t="str">
        <f t="shared" si="332"/>
        <v/>
      </c>
      <c r="AP1151" s="168"/>
      <c r="AQ1151" s="169"/>
      <c r="AR1151" s="167" t="str">
        <f t="shared" si="333"/>
        <v/>
      </c>
      <c r="AS1151" s="167" t="str">
        <f t="shared" si="334"/>
        <v/>
      </c>
      <c r="AT1151" s="167"/>
      <c r="AU1151" s="167"/>
      <c r="AV1151" s="167"/>
      <c r="AW1151" s="167"/>
      <c r="AX1151" s="167"/>
      <c r="AY1151" s="167"/>
      <c r="AZ1151" s="167"/>
      <c r="BA1151" s="167"/>
      <c r="BB1151" s="167"/>
      <c r="BC1151" s="167"/>
      <c r="BD1151" s="167"/>
      <c r="BE1151" s="167"/>
      <c r="BF1151" s="167"/>
      <c r="BG1151" s="167"/>
      <c r="BH1151" s="167"/>
      <c r="BI1151" s="167"/>
      <c r="BJ1151" s="167"/>
      <c r="BK1151" s="167"/>
      <c r="BL1151" s="167"/>
      <c r="BM1151" s="167"/>
      <c r="BN1151" s="167"/>
      <c r="BO1151" s="167"/>
      <c r="BP1151" s="167"/>
      <c r="BQ1151" s="167"/>
      <c r="BR1151" s="167"/>
      <c r="BS1151" s="167"/>
      <c r="BT1151" s="167"/>
      <c r="BU1151" s="167"/>
      <c r="BV1151" s="167"/>
      <c r="BW1151" s="167"/>
      <c r="BX1151" s="170"/>
      <c r="BY1151" s="170"/>
      <c r="BZ1151" s="170"/>
      <c r="CA1151" s="170"/>
      <c r="CB1151" s="170"/>
      <c r="CC1151" s="170"/>
      <c r="CD1151" s="170"/>
      <c r="CE1151" s="170"/>
      <c r="CF1151" s="170"/>
      <c r="CG1151" s="171">
        <f t="shared" si="335"/>
        <v>0</v>
      </c>
      <c r="CH1151" s="166"/>
      <c r="CI1151" s="283"/>
      <c r="CJ1151" s="172"/>
      <c r="CK1151" s="154"/>
      <c r="CL1151" s="154"/>
      <c r="CM1151" s="154"/>
      <c r="CN1151" s="154"/>
      <c r="CO1151" s="154"/>
      <c r="CP1151" s="273"/>
      <c r="CQ1151" s="250"/>
      <c r="CR1151" s="250"/>
      <c r="CS1151" s="250"/>
      <c r="CT1151" s="250"/>
      <c r="CU1151" s="250"/>
      <c r="CV1151" s="250"/>
      <c r="CW1151" s="250"/>
      <c r="CX1151" s="250"/>
      <c r="CY1151" s="250" t="str">
        <f t="shared" si="314"/>
        <v/>
      </c>
      <c r="CZ1151" s="178" t="str">
        <f t="shared" si="315"/>
        <v/>
      </c>
      <c r="DA1151" s="178" t="str">
        <f t="shared" si="316"/>
        <v/>
      </c>
      <c r="DB1151" s="243">
        <f t="shared" si="317"/>
        <v>0</v>
      </c>
      <c r="DC1151" s="12">
        <f t="shared" si="318"/>
        <v>0</v>
      </c>
      <c r="DD1151" s="271" t="str">
        <f t="shared" si="319"/>
        <v/>
      </c>
      <c r="DE1151" s="271" t="str">
        <f t="shared" si="320"/>
        <v/>
      </c>
      <c r="DF1151" s="167" t="str">
        <f t="shared" si="321"/>
        <v/>
      </c>
      <c r="DG1151" s="271" t="str">
        <f t="shared" si="322"/>
        <v/>
      </c>
      <c r="DH1151" s="243" t="str">
        <f t="shared" si="323"/>
        <v/>
      </c>
      <c r="DI1151" s="281" t="str">
        <f t="shared" si="324"/>
        <v/>
      </c>
      <c r="DJ1151" s="184"/>
      <c r="DK1151" s="12" t="str">
        <f t="shared" si="325"/>
        <v/>
      </c>
      <c r="DL1151" s="184"/>
      <c r="DM1151" s="242" t="str">
        <f t="shared" si="326"/>
        <v/>
      </c>
      <c r="DN1151" s="250">
        <f t="shared" si="327"/>
        <v>1</v>
      </c>
      <c r="DO1151" s="250">
        <f t="shared" si="328"/>
        <v>1</v>
      </c>
      <c r="DP1151" s="250">
        <f t="shared" si="329"/>
        <v>1</v>
      </c>
    </row>
    <row r="1152" spans="3:120" ht="20.25" customHeight="1" x14ac:dyDescent="0.2">
      <c r="C1152" s="282"/>
      <c r="G1152" s="183"/>
      <c r="H1152" s="271"/>
      <c r="I1152" s="271"/>
      <c r="J1152" s="271"/>
      <c r="K1152" s="271"/>
      <c r="L1152" s="185"/>
      <c r="M1152" s="186"/>
      <c r="N1152" s="187"/>
      <c r="O1152" s="178"/>
      <c r="P1152" s="178"/>
      <c r="Q1152" s="178"/>
      <c r="R1152" s="178"/>
      <c r="S1152" s="178"/>
      <c r="T1152" s="178"/>
      <c r="U1152" s="178"/>
      <c r="V1152" s="178"/>
      <c r="W1152" s="178"/>
      <c r="X1152" s="178"/>
      <c r="Y1152" s="153"/>
      <c r="Z1152" s="153"/>
      <c r="AA1152" s="178"/>
      <c r="AB1152" s="178"/>
      <c r="AC1152" s="178"/>
      <c r="AD1152" s="178"/>
      <c r="AE1152" s="178"/>
      <c r="AF1152" s="178"/>
      <c r="AG1152" s="178"/>
      <c r="AH1152" s="178"/>
      <c r="AI1152" s="178"/>
      <c r="AJ1152" s="178"/>
      <c r="AK1152" s="153"/>
      <c r="AL1152" s="153"/>
      <c r="AM1152" s="178" t="str">
        <f t="shared" si="330"/>
        <v/>
      </c>
      <c r="AN1152" s="178" t="str">
        <f t="shared" si="331"/>
        <v/>
      </c>
      <c r="AO1152" s="214" t="str">
        <f t="shared" si="332"/>
        <v/>
      </c>
      <c r="AP1152" s="168"/>
      <c r="AQ1152" s="169"/>
      <c r="AR1152" s="167" t="str">
        <f t="shared" si="333"/>
        <v/>
      </c>
      <c r="AS1152" s="167" t="str">
        <f t="shared" si="334"/>
        <v/>
      </c>
      <c r="AT1152" s="167"/>
      <c r="AU1152" s="167"/>
      <c r="AV1152" s="167"/>
      <c r="AW1152" s="167"/>
      <c r="AX1152" s="167"/>
      <c r="AY1152" s="167"/>
      <c r="AZ1152" s="167"/>
      <c r="BA1152" s="167"/>
      <c r="BB1152" s="167"/>
      <c r="BC1152" s="167"/>
      <c r="BD1152" s="167"/>
      <c r="BE1152" s="167"/>
      <c r="BF1152" s="167"/>
      <c r="BG1152" s="167"/>
      <c r="BH1152" s="167"/>
      <c r="BI1152" s="167"/>
      <c r="BJ1152" s="167"/>
      <c r="BK1152" s="167"/>
      <c r="BL1152" s="167"/>
      <c r="BM1152" s="167"/>
      <c r="BN1152" s="167"/>
      <c r="BO1152" s="167"/>
      <c r="BP1152" s="167"/>
      <c r="BQ1152" s="167"/>
      <c r="BR1152" s="167"/>
      <c r="BS1152" s="167"/>
      <c r="BT1152" s="167"/>
      <c r="BU1152" s="167"/>
      <c r="BV1152" s="167"/>
      <c r="BW1152" s="167"/>
      <c r="BX1152" s="170"/>
      <c r="BY1152" s="170"/>
      <c r="BZ1152" s="170"/>
      <c r="CA1152" s="170"/>
      <c r="CB1152" s="170"/>
      <c r="CC1152" s="170"/>
      <c r="CD1152" s="170"/>
      <c r="CE1152" s="170"/>
      <c r="CF1152" s="170"/>
      <c r="CG1152" s="171">
        <f t="shared" si="335"/>
        <v>0</v>
      </c>
      <c r="CH1152" s="166"/>
      <c r="CI1152" s="283"/>
      <c r="CJ1152" s="172"/>
      <c r="CK1152" s="154"/>
      <c r="CL1152" s="154"/>
      <c r="CM1152" s="154"/>
      <c r="CN1152" s="154"/>
      <c r="CO1152" s="154"/>
      <c r="CP1152" s="273"/>
      <c r="CQ1152" s="250"/>
      <c r="CR1152" s="250"/>
      <c r="CS1152" s="250"/>
      <c r="CT1152" s="250"/>
      <c r="CU1152" s="250"/>
      <c r="CV1152" s="250"/>
      <c r="CW1152" s="250"/>
      <c r="CX1152" s="250"/>
      <c r="CY1152" s="250" t="str">
        <f t="shared" si="314"/>
        <v/>
      </c>
      <c r="CZ1152" s="178" t="str">
        <f t="shared" si="315"/>
        <v/>
      </c>
      <c r="DA1152" s="178" t="str">
        <f t="shared" si="316"/>
        <v/>
      </c>
      <c r="DB1152" s="243">
        <f t="shared" si="317"/>
        <v>0</v>
      </c>
      <c r="DC1152" s="12">
        <f t="shared" si="318"/>
        <v>0</v>
      </c>
      <c r="DD1152" s="271" t="str">
        <f t="shared" si="319"/>
        <v/>
      </c>
      <c r="DE1152" s="271" t="str">
        <f t="shared" si="320"/>
        <v/>
      </c>
      <c r="DF1152" s="167" t="str">
        <f t="shared" si="321"/>
        <v/>
      </c>
      <c r="DG1152" s="271" t="str">
        <f t="shared" si="322"/>
        <v/>
      </c>
      <c r="DH1152" s="243" t="str">
        <f t="shared" si="323"/>
        <v/>
      </c>
      <c r="DI1152" s="281" t="str">
        <f t="shared" si="324"/>
        <v/>
      </c>
      <c r="DJ1152" s="184"/>
      <c r="DK1152" s="12" t="str">
        <f t="shared" si="325"/>
        <v/>
      </c>
      <c r="DL1152" s="184"/>
      <c r="DM1152" s="242" t="str">
        <f t="shared" si="326"/>
        <v/>
      </c>
      <c r="DN1152" s="250">
        <f t="shared" si="327"/>
        <v>1</v>
      </c>
      <c r="DO1152" s="250">
        <f t="shared" si="328"/>
        <v>1</v>
      </c>
      <c r="DP1152" s="250">
        <f t="shared" si="329"/>
        <v>1</v>
      </c>
    </row>
    <row r="1153" spans="3:120" ht="20.25" customHeight="1" x14ac:dyDescent="0.2">
      <c r="C1153" s="282"/>
      <c r="G1153" s="183"/>
      <c r="H1153" s="271"/>
      <c r="I1153" s="271"/>
      <c r="J1153" s="271"/>
      <c r="K1153" s="271"/>
      <c r="L1153" s="185"/>
      <c r="M1153" s="186"/>
      <c r="N1153" s="187"/>
      <c r="O1153" s="178"/>
      <c r="P1153" s="178"/>
      <c r="Q1153" s="178"/>
      <c r="R1153" s="178"/>
      <c r="S1153" s="178"/>
      <c r="T1153" s="178"/>
      <c r="U1153" s="178"/>
      <c r="V1153" s="178"/>
      <c r="W1153" s="178"/>
      <c r="X1153" s="178"/>
      <c r="Y1153" s="153"/>
      <c r="Z1153" s="153"/>
      <c r="AA1153" s="178"/>
      <c r="AB1153" s="178"/>
      <c r="AC1153" s="178"/>
      <c r="AD1153" s="178"/>
      <c r="AE1153" s="178"/>
      <c r="AF1153" s="178"/>
      <c r="AG1153" s="178"/>
      <c r="AH1153" s="178"/>
      <c r="AI1153" s="178"/>
      <c r="AJ1153" s="178"/>
      <c r="AK1153" s="153"/>
      <c r="AL1153" s="153"/>
      <c r="AM1153" s="178" t="str">
        <f t="shared" si="330"/>
        <v/>
      </c>
      <c r="AN1153" s="178" t="str">
        <f t="shared" si="331"/>
        <v/>
      </c>
      <c r="AO1153" s="214" t="str">
        <f t="shared" si="332"/>
        <v/>
      </c>
      <c r="AP1153" s="168"/>
      <c r="AQ1153" s="169"/>
      <c r="AR1153" s="167" t="str">
        <f t="shared" si="333"/>
        <v/>
      </c>
      <c r="AS1153" s="167" t="str">
        <f t="shared" si="334"/>
        <v/>
      </c>
      <c r="AT1153" s="167"/>
      <c r="AU1153" s="167"/>
      <c r="AV1153" s="167"/>
      <c r="AW1153" s="167"/>
      <c r="AX1153" s="167"/>
      <c r="AY1153" s="167"/>
      <c r="AZ1153" s="167"/>
      <c r="BA1153" s="167"/>
      <c r="BB1153" s="167"/>
      <c r="BC1153" s="167"/>
      <c r="BD1153" s="167"/>
      <c r="BE1153" s="167"/>
      <c r="BF1153" s="167"/>
      <c r="BG1153" s="167"/>
      <c r="BH1153" s="167"/>
      <c r="BI1153" s="167"/>
      <c r="BJ1153" s="167"/>
      <c r="BK1153" s="167"/>
      <c r="BL1153" s="167"/>
      <c r="BM1153" s="167"/>
      <c r="BN1153" s="167"/>
      <c r="BO1153" s="167"/>
      <c r="BP1153" s="167"/>
      <c r="BQ1153" s="167"/>
      <c r="BR1153" s="167"/>
      <c r="BS1153" s="167"/>
      <c r="BT1153" s="167"/>
      <c r="BU1153" s="167"/>
      <c r="BV1153" s="167"/>
      <c r="BW1153" s="167"/>
      <c r="BX1153" s="170"/>
      <c r="BY1153" s="170"/>
      <c r="BZ1153" s="170"/>
      <c r="CA1153" s="170"/>
      <c r="CB1153" s="170"/>
      <c r="CC1153" s="170"/>
      <c r="CD1153" s="170"/>
      <c r="CE1153" s="170"/>
      <c r="CF1153" s="170"/>
      <c r="CG1153" s="171">
        <f t="shared" si="335"/>
        <v>0</v>
      </c>
      <c r="CH1153" s="166"/>
      <c r="CI1153" s="283"/>
      <c r="CJ1153" s="172"/>
      <c r="CK1153" s="154"/>
      <c r="CL1153" s="154"/>
      <c r="CM1153" s="154"/>
      <c r="CN1153" s="154"/>
      <c r="CO1153" s="154"/>
      <c r="CP1153" s="273"/>
      <c r="CQ1153" s="250"/>
      <c r="CR1153" s="250"/>
      <c r="CS1153" s="250"/>
      <c r="CT1153" s="250"/>
      <c r="CU1153" s="250"/>
      <c r="CV1153" s="250"/>
      <c r="CW1153" s="250"/>
      <c r="CX1153" s="250"/>
      <c r="CY1153" s="250" t="str">
        <f t="shared" si="314"/>
        <v/>
      </c>
      <c r="CZ1153" s="178" t="str">
        <f t="shared" si="315"/>
        <v/>
      </c>
      <c r="DA1153" s="178" t="str">
        <f t="shared" si="316"/>
        <v/>
      </c>
      <c r="DB1153" s="243">
        <f t="shared" si="317"/>
        <v>0</v>
      </c>
      <c r="DC1153" s="12">
        <f t="shared" si="318"/>
        <v>0</v>
      </c>
      <c r="DD1153" s="271" t="str">
        <f t="shared" si="319"/>
        <v/>
      </c>
      <c r="DE1153" s="271" t="str">
        <f t="shared" si="320"/>
        <v/>
      </c>
      <c r="DF1153" s="167" t="str">
        <f t="shared" si="321"/>
        <v/>
      </c>
      <c r="DG1153" s="271" t="str">
        <f t="shared" si="322"/>
        <v/>
      </c>
      <c r="DH1153" s="243" t="str">
        <f t="shared" si="323"/>
        <v/>
      </c>
      <c r="DI1153" s="281" t="str">
        <f t="shared" si="324"/>
        <v/>
      </c>
      <c r="DJ1153" s="184"/>
      <c r="DK1153" s="12" t="str">
        <f t="shared" si="325"/>
        <v/>
      </c>
      <c r="DL1153" s="184"/>
      <c r="DM1153" s="242" t="str">
        <f t="shared" si="326"/>
        <v/>
      </c>
      <c r="DN1153" s="250">
        <f t="shared" si="327"/>
        <v>1</v>
      </c>
      <c r="DO1153" s="250">
        <f t="shared" si="328"/>
        <v>1</v>
      </c>
      <c r="DP1153" s="250">
        <f t="shared" si="329"/>
        <v>1</v>
      </c>
    </row>
    <row r="1154" spans="3:120" ht="20.25" customHeight="1" x14ac:dyDescent="0.2">
      <c r="C1154" s="282"/>
      <c r="G1154" s="183"/>
      <c r="H1154" s="271"/>
      <c r="I1154" s="271"/>
      <c r="J1154" s="271"/>
      <c r="K1154" s="271"/>
      <c r="L1154" s="185"/>
      <c r="M1154" s="186"/>
      <c r="N1154" s="187"/>
      <c r="O1154" s="178"/>
      <c r="P1154" s="178"/>
      <c r="Q1154" s="178"/>
      <c r="R1154" s="178"/>
      <c r="S1154" s="178"/>
      <c r="T1154" s="178"/>
      <c r="U1154" s="178"/>
      <c r="V1154" s="178"/>
      <c r="W1154" s="178"/>
      <c r="X1154" s="178"/>
      <c r="Y1154" s="153"/>
      <c r="Z1154" s="153"/>
      <c r="AA1154" s="178"/>
      <c r="AB1154" s="178"/>
      <c r="AC1154" s="178"/>
      <c r="AD1154" s="178"/>
      <c r="AE1154" s="178"/>
      <c r="AF1154" s="178"/>
      <c r="AG1154" s="178"/>
      <c r="AH1154" s="178"/>
      <c r="AI1154" s="178"/>
      <c r="AJ1154" s="178"/>
      <c r="AK1154" s="153"/>
      <c r="AL1154" s="153"/>
      <c r="AM1154" s="178" t="str">
        <f t="shared" si="330"/>
        <v/>
      </c>
      <c r="AN1154" s="178" t="str">
        <f t="shared" si="331"/>
        <v/>
      </c>
      <c r="AO1154" s="214" t="str">
        <f t="shared" si="332"/>
        <v/>
      </c>
      <c r="AP1154" s="168"/>
      <c r="AQ1154" s="169"/>
      <c r="AR1154" s="167" t="str">
        <f t="shared" si="333"/>
        <v/>
      </c>
      <c r="AS1154" s="167" t="str">
        <f t="shared" si="334"/>
        <v/>
      </c>
      <c r="AT1154" s="167"/>
      <c r="AU1154" s="167"/>
      <c r="AV1154" s="167"/>
      <c r="AW1154" s="167"/>
      <c r="AX1154" s="167"/>
      <c r="AY1154" s="167"/>
      <c r="AZ1154" s="167"/>
      <c r="BA1154" s="167"/>
      <c r="BB1154" s="167"/>
      <c r="BC1154" s="167"/>
      <c r="BD1154" s="167"/>
      <c r="BE1154" s="167"/>
      <c r="BF1154" s="167"/>
      <c r="BG1154" s="167"/>
      <c r="BH1154" s="167"/>
      <c r="BI1154" s="167"/>
      <c r="BJ1154" s="167"/>
      <c r="BK1154" s="167"/>
      <c r="BL1154" s="167"/>
      <c r="BM1154" s="167"/>
      <c r="BN1154" s="167"/>
      <c r="BO1154" s="167"/>
      <c r="BP1154" s="167"/>
      <c r="BQ1154" s="167"/>
      <c r="BR1154" s="167"/>
      <c r="BS1154" s="167"/>
      <c r="BT1154" s="167"/>
      <c r="BU1154" s="167"/>
      <c r="BV1154" s="167"/>
      <c r="BW1154" s="167"/>
      <c r="BX1154" s="170"/>
      <c r="BY1154" s="170"/>
      <c r="BZ1154" s="170"/>
      <c r="CA1154" s="170"/>
      <c r="CB1154" s="170"/>
      <c r="CC1154" s="170"/>
      <c r="CD1154" s="170"/>
      <c r="CE1154" s="170"/>
      <c r="CF1154" s="170"/>
      <c r="CG1154" s="171">
        <f t="shared" si="335"/>
        <v>0</v>
      </c>
      <c r="CH1154" s="166"/>
      <c r="CI1154" s="283"/>
      <c r="CJ1154" s="172"/>
      <c r="CK1154" s="154"/>
      <c r="CL1154" s="154"/>
      <c r="CM1154" s="154"/>
      <c r="CN1154" s="154"/>
      <c r="CO1154" s="154"/>
      <c r="CP1154" s="273"/>
      <c r="CQ1154" s="250"/>
      <c r="CR1154" s="250"/>
      <c r="CS1154" s="250"/>
      <c r="CT1154" s="250"/>
      <c r="CU1154" s="250"/>
      <c r="CV1154" s="250"/>
      <c r="CW1154" s="250"/>
      <c r="CX1154" s="250"/>
      <c r="CY1154" s="250" t="str">
        <f t="shared" si="314"/>
        <v/>
      </c>
      <c r="CZ1154" s="178" t="str">
        <f t="shared" si="315"/>
        <v/>
      </c>
      <c r="DA1154" s="178" t="str">
        <f t="shared" si="316"/>
        <v/>
      </c>
      <c r="DB1154" s="243">
        <f t="shared" si="317"/>
        <v>0</v>
      </c>
      <c r="DC1154" s="12">
        <f t="shared" si="318"/>
        <v>0</v>
      </c>
      <c r="DD1154" s="271" t="str">
        <f t="shared" si="319"/>
        <v/>
      </c>
      <c r="DE1154" s="271" t="str">
        <f t="shared" si="320"/>
        <v/>
      </c>
      <c r="DF1154" s="167" t="str">
        <f t="shared" si="321"/>
        <v/>
      </c>
      <c r="DG1154" s="271" t="str">
        <f t="shared" si="322"/>
        <v/>
      </c>
      <c r="DH1154" s="243" t="str">
        <f t="shared" si="323"/>
        <v/>
      </c>
      <c r="DI1154" s="281" t="str">
        <f t="shared" si="324"/>
        <v/>
      </c>
      <c r="DJ1154" s="184"/>
      <c r="DK1154" s="12" t="str">
        <f t="shared" si="325"/>
        <v/>
      </c>
      <c r="DL1154" s="184"/>
      <c r="DM1154" s="242" t="str">
        <f t="shared" si="326"/>
        <v/>
      </c>
      <c r="DN1154" s="250">
        <f t="shared" si="327"/>
        <v>1</v>
      </c>
      <c r="DO1154" s="250">
        <f t="shared" si="328"/>
        <v>1</v>
      </c>
      <c r="DP1154" s="250">
        <f t="shared" si="329"/>
        <v>1</v>
      </c>
    </row>
    <row r="1155" spans="3:120" ht="20.25" customHeight="1" x14ac:dyDescent="0.2">
      <c r="C1155" s="282"/>
      <c r="G1155" s="183"/>
      <c r="H1155" s="271"/>
      <c r="I1155" s="271"/>
      <c r="J1155" s="271"/>
      <c r="K1155" s="271"/>
      <c r="L1155" s="185"/>
      <c r="M1155" s="186"/>
      <c r="N1155" s="187"/>
      <c r="O1155" s="178"/>
      <c r="P1155" s="178"/>
      <c r="Q1155" s="178"/>
      <c r="R1155" s="178"/>
      <c r="S1155" s="178"/>
      <c r="T1155" s="178"/>
      <c r="U1155" s="178"/>
      <c r="V1155" s="178"/>
      <c r="W1155" s="178"/>
      <c r="X1155" s="178"/>
      <c r="Y1155" s="153"/>
      <c r="Z1155" s="153"/>
      <c r="AA1155" s="178"/>
      <c r="AB1155" s="178"/>
      <c r="AC1155" s="178"/>
      <c r="AD1155" s="178"/>
      <c r="AE1155" s="178"/>
      <c r="AF1155" s="178"/>
      <c r="AG1155" s="178"/>
      <c r="AH1155" s="178"/>
      <c r="AI1155" s="178"/>
      <c r="AJ1155" s="178"/>
      <c r="AK1155" s="153"/>
      <c r="AL1155" s="153"/>
      <c r="AM1155" s="178" t="str">
        <f t="shared" si="330"/>
        <v/>
      </c>
      <c r="AN1155" s="178" t="str">
        <f t="shared" si="331"/>
        <v/>
      </c>
      <c r="AO1155" s="214" t="str">
        <f t="shared" si="332"/>
        <v/>
      </c>
      <c r="AP1155" s="168"/>
      <c r="AQ1155" s="169"/>
      <c r="AR1155" s="167" t="str">
        <f t="shared" si="333"/>
        <v/>
      </c>
      <c r="AS1155" s="167" t="str">
        <f t="shared" si="334"/>
        <v/>
      </c>
      <c r="AT1155" s="167"/>
      <c r="AU1155" s="167"/>
      <c r="AV1155" s="167"/>
      <c r="AW1155" s="167"/>
      <c r="AX1155" s="167"/>
      <c r="AY1155" s="167"/>
      <c r="AZ1155" s="167"/>
      <c r="BA1155" s="167"/>
      <c r="BB1155" s="167"/>
      <c r="BC1155" s="167"/>
      <c r="BD1155" s="167"/>
      <c r="BE1155" s="167"/>
      <c r="BF1155" s="167"/>
      <c r="BG1155" s="167"/>
      <c r="BH1155" s="167"/>
      <c r="BI1155" s="167"/>
      <c r="BJ1155" s="167"/>
      <c r="BK1155" s="167"/>
      <c r="BL1155" s="167"/>
      <c r="BM1155" s="167"/>
      <c r="BN1155" s="167"/>
      <c r="BO1155" s="167"/>
      <c r="BP1155" s="167"/>
      <c r="BQ1155" s="167"/>
      <c r="BR1155" s="167"/>
      <c r="BS1155" s="167"/>
      <c r="BT1155" s="167"/>
      <c r="BU1155" s="167"/>
      <c r="BV1155" s="167"/>
      <c r="BW1155" s="167"/>
      <c r="BX1155" s="170"/>
      <c r="BY1155" s="170"/>
      <c r="BZ1155" s="170"/>
      <c r="CA1155" s="170"/>
      <c r="CB1155" s="170"/>
      <c r="CC1155" s="170"/>
      <c r="CD1155" s="170"/>
      <c r="CE1155" s="170"/>
      <c r="CF1155" s="170"/>
      <c r="CG1155" s="171">
        <f t="shared" si="335"/>
        <v>0</v>
      </c>
      <c r="CH1155" s="166"/>
      <c r="CI1155" s="283"/>
      <c r="CJ1155" s="172"/>
      <c r="CK1155" s="154"/>
      <c r="CL1155" s="154"/>
      <c r="CM1155" s="154"/>
      <c r="CN1155" s="154"/>
      <c r="CO1155" s="154"/>
      <c r="CP1155" s="273"/>
      <c r="CQ1155" s="250"/>
      <c r="CR1155" s="250"/>
      <c r="CS1155" s="250"/>
      <c r="CT1155" s="250"/>
      <c r="CU1155" s="250"/>
      <c r="CV1155" s="250"/>
      <c r="CW1155" s="250"/>
      <c r="CX1155" s="250"/>
      <c r="CY1155" s="250" t="str">
        <f t="shared" si="314"/>
        <v/>
      </c>
      <c r="CZ1155" s="178" t="str">
        <f t="shared" si="315"/>
        <v/>
      </c>
      <c r="DA1155" s="178" t="str">
        <f t="shared" si="316"/>
        <v/>
      </c>
      <c r="DB1155" s="243">
        <f t="shared" si="317"/>
        <v>0</v>
      </c>
      <c r="DC1155" s="12">
        <f t="shared" si="318"/>
        <v>0</v>
      </c>
      <c r="DD1155" s="271" t="str">
        <f t="shared" si="319"/>
        <v/>
      </c>
      <c r="DE1155" s="271" t="str">
        <f t="shared" si="320"/>
        <v/>
      </c>
      <c r="DF1155" s="167" t="str">
        <f t="shared" si="321"/>
        <v/>
      </c>
      <c r="DG1155" s="271" t="str">
        <f t="shared" si="322"/>
        <v/>
      </c>
      <c r="DH1155" s="243" t="str">
        <f t="shared" si="323"/>
        <v/>
      </c>
      <c r="DI1155" s="281" t="str">
        <f t="shared" si="324"/>
        <v/>
      </c>
      <c r="DJ1155" s="184"/>
      <c r="DK1155" s="12" t="str">
        <f t="shared" si="325"/>
        <v/>
      </c>
      <c r="DL1155" s="184"/>
      <c r="DM1155" s="242" t="str">
        <f t="shared" si="326"/>
        <v/>
      </c>
      <c r="DN1155" s="250">
        <f t="shared" si="327"/>
        <v>1</v>
      </c>
      <c r="DO1155" s="250">
        <f t="shared" si="328"/>
        <v>1</v>
      </c>
      <c r="DP1155" s="250">
        <f t="shared" si="329"/>
        <v>1</v>
      </c>
    </row>
    <row r="1156" spans="3:120" ht="20.25" customHeight="1" x14ac:dyDescent="0.2">
      <c r="C1156" s="282"/>
      <c r="G1156" s="183"/>
      <c r="H1156" s="271"/>
      <c r="I1156" s="271"/>
      <c r="J1156" s="271"/>
      <c r="K1156" s="271"/>
      <c r="L1156" s="185"/>
      <c r="M1156" s="186"/>
      <c r="N1156" s="187"/>
      <c r="O1156" s="178"/>
      <c r="P1156" s="178"/>
      <c r="Q1156" s="178"/>
      <c r="R1156" s="178"/>
      <c r="S1156" s="178"/>
      <c r="T1156" s="178"/>
      <c r="U1156" s="178"/>
      <c r="V1156" s="178"/>
      <c r="W1156" s="178"/>
      <c r="X1156" s="178"/>
      <c r="Y1156" s="153"/>
      <c r="Z1156" s="153"/>
      <c r="AA1156" s="178"/>
      <c r="AB1156" s="178"/>
      <c r="AC1156" s="178"/>
      <c r="AD1156" s="178"/>
      <c r="AE1156" s="178"/>
      <c r="AF1156" s="178"/>
      <c r="AG1156" s="178"/>
      <c r="AH1156" s="178"/>
      <c r="AI1156" s="178"/>
      <c r="AJ1156" s="178"/>
      <c r="AK1156" s="153"/>
      <c r="AL1156" s="153"/>
      <c r="AM1156" s="178" t="str">
        <f t="shared" si="330"/>
        <v/>
      </c>
      <c r="AN1156" s="178" t="str">
        <f t="shared" si="331"/>
        <v/>
      </c>
      <c r="AO1156" s="214" t="str">
        <f t="shared" si="332"/>
        <v/>
      </c>
      <c r="AP1156" s="168"/>
      <c r="AQ1156" s="169"/>
      <c r="AR1156" s="167" t="str">
        <f t="shared" si="333"/>
        <v/>
      </c>
      <c r="AS1156" s="167" t="str">
        <f t="shared" si="334"/>
        <v/>
      </c>
      <c r="AT1156" s="167"/>
      <c r="AU1156" s="167"/>
      <c r="AV1156" s="167"/>
      <c r="AW1156" s="167"/>
      <c r="AX1156" s="167"/>
      <c r="AY1156" s="167"/>
      <c r="AZ1156" s="167"/>
      <c r="BA1156" s="167"/>
      <c r="BB1156" s="167"/>
      <c r="BC1156" s="167"/>
      <c r="BD1156" s="167"/>
      <c r="BE1156" s="167"/>
      <c r="BF1156" s="167"/>
      <c r="BG1156" s="167"/>
      <c r="BH1156" s="167"/>
      <c r="BI1156" s="167"/>
      <c r="BJ1156" s="167"/>
      <c r="BK1156" s="167"/>
      <c r="BL1156" s="167"/>
      <c r="BM1156" s="167"/>
      <c r="BN1156" s="167"/>
      <c r="BO1156" s="167"/>
      <c r="BP1156" s="167"/>
      <c r="BQ1156" s="167"/>
      <c r="BR1156" s="167"/>
      <c r="BS1156" s="167"/>
      <c r="BT1156" s="167"/>
      <c r="BU1156" s="167"/>
      <c r="BV1156" s="167"/>
      <c r="BW1156" s="167"/>
      <c r="BX1156" s="170"/>
      <c r="BY1156" s="170"/>
      <c r="BZ1156" s="170"/>
      <c r="CA1156" s="170"/>
      <c r="CB1156" s="170"/>
      <c r="CC1156" s="170"/>
      <c r="CD1156" s="170"/>
      <c r="CE1156" s="170"/>
      <c r="CF1156" s="170"/>
      <c r="CG1156" s="171">
        <f t="shared" si="335"/>
        <v>0</v>
      </c>
      <c r="CH1156" s="166"/>
      <c r="CI1156" s="283"/>
      <c r="CJ1156" s="172"/>
      <c r="CK1156" s="154"/>
      <c r="CL1156" s="154"/>
      <c r="CM1156" s="154"/>
      <c r="CN1156" s="154"/>
      <c r="CO1156" s="154"/>
      <c r="CP1156" s="273"/>
      <c r="CQ1156" s="250"/>
      <c r="CR1156" s="250"/>
      <c r="CS1156" s="250"/>
      <c r="CT1156" s="250"/>
      <c r="CU1156" s="250"/>
      <c r="CV1156" s="250"/>
      <c r="CW1156" s="250"/>
      <c r="CX1156" s="250"/>
      <c r="CY1156" s="250" t="str">
        <f t="shared" ref="CY1156:CY1219" si="336">IFERROR(ROUND(STDEV(AN1156,L1156),1),"")</f>
        <v/>
      </c>
      <c r="CZ1156" s="178" t="str">
        <f t="shared" ref="CZ1156:CZ1219" si="337">IFERROR(ROUND(AVERAGE(O1156:S1156,AA1156:AE1156),0),"")</f>
        <v/>
      </c>
      <c r="DA1156" s="178" t="str">
        <f t="shared" ref="DA1156:DA1219" si="338">IFERROR(AVERAGE(T1156:X1156,AF1156:AJ1156),"")</f>
        <v/>
      </c>
      <c r="DB1156" s="243">
        <f t="shared" ref="DB1156:DB1219" si="339">AV1156+BK1156</f>
        <v>0</v>
      </c>
      <c r="DC1156" s="12">
        <f t="shared" ref="DC1156:DC1219" si="340">SUM(BL1156:BT1156,AW1156:BE1156)</f>
        <v>0</v>
      </c>
      <c r="DD1156" s="271" t="str">
        <f t="shared" ref="DD1156:DD1219" si="341">IFERROR(ROUND(DC1156/K1156,0),"")</f>
        <v/>
      </c>
      <c r="DE1156" s="271" t="str">
        <f t="shared" ref="DE1156:DE1219" si="342">IFERROR(ROUND(AVERAGE(Y1156:Z1156,AK1156:AL1156),0),"")</f>
        <v/>
      </c>
      <c r="DF1156" s="167" t="str">
        <f t="shared" ref="DF1156:DF1219" si="343">IFERROR(ROUND((3600/DE1156*J1156),0),"")</f>
        <v/>
      </c>
      <c r="DG1156" s="271" t="str">
        <f t="shared" ref="DG1156:DG1219" si="344">IFERROR(ROUND(DD1156/DF1156,1),"")</f>
        <v/>
      </c>
      <c r="DH1156" s="243" t="str">
        <f t="shared" ref="DH1156:DH1219" si="345">IFERROR(DB1156+DD1156,"")</f>
        <v/>
      </c>
      <c r="DI1156" s="281" t="str">
        <f t="shared" ref="DI1156:DI1219" si="346">IFERROR(DD1156/DH1156,"")</f>
        <v/>
      </c>
      <c r="DJ1156" s="184"/>
      <c r="DK1156" s="12" t="str">
        <f t="shared" ref="DK1156:DK1219" si="347">IFERROR(DF1156-AP1156,"")</f>
        <v/>
      </c>
      <c r="DL1156" s="184"/>
      <c r="DM1156" s="242" t="str">
        <f t="shared" ref="DM1156:DM1219" si="348">IFERROR(DA1156-L1156,"")</f>
        <v/>
      </c>
      <c r="DN1156" s="250">
        <f t="shared" ref="DN1156:DN1219" si="349">IF(DE1156&gt;AQ1156,0,1)</f>
        <v>1</v>
      </c>
      <c r="DO1156" s="250">
        <f t="shared" ref="DO1156:DO1219" si="350">IF(DA1156&lt;M1156,0,1)</f>
        <v>1</v>
      </c>
      <c r="DP1156" s="250">
        <f t="shared" ref="DP1156:DP1219" si="351">IF(DA1156&gt;N1156,0,1)</f>
        <v>1</v>
      </c>
    </row>
    <row r="1157" spans="3:120" ht="20.25" customHeight="1" x14ac:dyDescent="0.2">
      <c r="C1157" s="282"/>
      <c r="G1157" s="183"/>
      <c r="H1157" s="271"/>
      <c r="I1157" s="271"/>
      <c r="J1157" s="271"/>
      <c r="K1157" s="271"/>
      <c r="L1157" s="185"/>
      <c r="M1157" s="186"/>
      <c r="N1157" s="187"/>
      <c r="O1157" s="178"/>
      <c r="P1157" s="178"/>
      <c r="Q1157" s="178"/>
      <c r="R1157" s="178"/>
      <c r="S1157" s="178"/>
      <c r="T1157" s="178"/>
      <c r="U1157" s="178"/>
      <c r="V1157" s="178"/>
      <c r="W1157" s="178"/>
      <c r="X1157" s="178"/>
      <c r="Y1157" s="153"/>
      <c r="Z1157" s="153"/>
      <c r="AA1157" s="178"/>
      <c r="AB1157" s="178"/>
      <c r="AC1157" s="178"/>
      <c r="AD1157" s="178"/>
      <c r="AE1157" s="178"/>
      <c r="AF1157" s="178"/>
      <c r="AG1157" s="178"/>
      <c r="AH1157" s="178"/>
      <c r="AI1157" s="178"/>
      <c r="AJ1157" s="178"/>
      <c r="AK1157" s="153"/>
      <c r="AL1157" s="153"/>
      <c r="AM1157" s="178" t="str">
        <f t="shared" si="330"/>
        <v/>
      </c>
      <c r="AN1157" s="178" t="str">
        <f t="shared" si="331"/>
        <v/>
      </c>
      <c r="AO1157" s="214" t="str">
        <f t="shared" si="332"/>
        <v/>
      </c>
      <c r="AP1157" s="168"/>
      <c r="AQ1157" s="169"/>
      <c r="AR1157" s="167" t="str">
        <f t="shared" si="333"/>
        <v/>
      </c>
      <c r="AS1157" s="167" t="str">
        <f t="shared" si="334"/>
        <v/>
      </c>
      <c r="AT1157" s="167"/>
      <c r="AU1157" s="167"/>
      <c r="AV1157" s="167"/>
      <c r="AW1157" s="167"/>
      <c r="AX1157" s="167"/>
      <c r="AY1157" s="167"/>
      <c r="AZ1157" s="167"/>
      <c r="BA1157" s="167"/>
      <c r="BB1157" s="167"/>
      <c r="BC1157" s="167"/>
      <c r="BD1157" s="167"/>
      <c r="BE1157" s="167"/>
      <c r="BF1157" s="167"/>
      <c r="BG1157" s="167"/>
      <c r="BH1157" s="167"/>
      <c r="BI1157" s="167"/>
      <c r="BJ1157" s="167"/>
      <c r="BK1157" s="167"/>
      <c r="BL1157" s="167"/>
      <c r="BM1157" s="167"/>
      <c r="BN1157" s="167"/>
      <c r="BO1157" s="167"/>
      <c r="BP1157" s="167"/>
      <c r="BQ1157" s="167"/>
      <c r="BR1157" s="167"/>
      <c r="BS1157" s="167"/>
      <c r="BT1157" s="167"/>
      <c r="BU1157" s="167"/>
      <c r="BV1157" s="167"/>
      <c r="BW1157" s="167"/>
      <c r="BX1157" s="170"/>
      <c r="BY1157" s="170"/>
      <c r="BZ1157" s="170"/>
      <c r="CA1157" s="170"/>
      <c r="CB1157" s="170"/>
      <c r="CC1157" s="170"/>
      <c r="CD1157" s="170"/>
      <c r="CE1157" s="170"/>
      <c r="CF1157" s="170"/>
      <c r="CG1157" s="171">
        <f t="shared" si="335"/>
        <v>0</v>
      </c>
      <c r="CH1157" s="166"/>
      <c r="CI1157" s="283"/>
      <c r="CJ1157" s="172"/>
      <c r="CK1157" s="154"/>
      <c r="CL1157" s="154"/>
      <c r="CM1157" s="154"/>
      <c r="CN1157" s="154"/>
      <c r="CO1157" s="154"/>
      <c r="CP1157" s="273"/>
      <c r="CQ1157" s="250"/>
      <c r="CR1157" s="250"/>
      <c r="CS1157" s="250"/>
      <c r="CT1157" s="250"/>
      <c r="CU1157" s="250"/>
      <c r="CV1157" s="250"/>
      <c r="CW1157" s="250"/>
      <c r="CX1157" s="250"/>
      <c r="CY1157" s="250" t="str">
        <f t="shared" si="336"/>
        <v/>
      </c>
      <c r="CZ1157" s="178" t="str">
        <f t="shared" si="337"/>
        <v/>
      </c>
      <c r="DA1157" s="178" t="str">
        <f t="shared" si="338"/>
        <v/>
      </c>
      <c r="DB1157" s="243">
        <f t="shared" si="339"/>
        <v>0</v>
      </c>
      <c r="DC1157" s="12">
        <f t="shared" si="340"/>
        <v>0</v>
      </c>
      <c r="DD1157" s="271" t="str">
        <f t="shared" si="341"/>
        <v/>
      </c>
      <c r="DE1157" s="271" t="str">
        <f t="shared" si="342"/>
        <v/>
      </c>
      <c r="DF1157" s="167" t="str">
        <f t="shared" si="343"/>
        <v/>
      </c>
      <c r="DG1157" s="271" t="str">
        <f t="shared" si="344"/>
        <v/>
      </c>
      <c r="DH1157" s="243" t="str">
        <f t="shared" si="345"/>
        <v/>
      </c>
      <c r="DI1157" s="281" t="str">
        <f t="shared" si="346"/>
        <v/>
      </c>
      <c r="DJ1157" s="184"/>
      <c r="DK1157" s="12" t="str">
        <f t="shared" si="347"/>
        <v/>
      </c>
      <c r="DL1157" s="184"/>
      <c r="DM1157" s="242" t="str">
        <f t="shared" si="348"/>
        <v/>
      </c>
      <c r="DN1157" s="250">
        <f t="shared" si="349"/>
        <v>1</v>
      </c>
      <c r="DO1157" s="250">
        <f t="shared" si="350"/>
        <v>1</v>
      </c>
      <c r="DP1157" s="250">
        <f t="shared" si="351"/>
        <v>1</v>
      </c>
    </row>
    <row r="1158" spans="3:120" ht="20.25" customHeight="1" x14ac:dyDescent="0.2">
      <c r="C1158" s="282"/>
      <c r="G1158" s="183"/>
      <c r="H1158" s="271"/>
      <c r="I1158" s="271"/>
      <c r="J1158" s="271"/>
      <c r="K1158" s="271"/>
      <c r="L1158" s="185"/>
      <c r="M1158" s="186"/>
      <c r="N1158" s="187"/>
      <c r="O1158" s="178"/>
      <c r="P1158" s="178"/>
      <c r="Q1158" s="178"/>
      <c r="R1158" s="178"/>
      <c r="S1158" s="178"/>
      <c r="T1158" s="178"/>
      <c r="U1158" s="178"/>
      <c r="V1158" s="178"/>
      <c r="W1158" s="178"/>
      <c r="X1158" s="178"/>
      <c r="Y1158" s="153"/>
      <c r="Z1158" s="153"/>
      <c r="AA1158" s="178"/>
      <c r="AB1158" s="178"/>
      <c r="AC1158" s="178"/>
      <c r="AD1158" s="178"/>
      <c r="AE1158" s="178"/>
      <c r="AF1158" s="178"/>
      <c r="AG1158" s="178"/>
      <c r="AH1158" s="178"/>
      <c r="AI1158" s="178"/>
      <c r="AJ1158" s="178"/>
      <c r="AK1158" s="153"/>
      <c r="AL1158" s="153"/>
      <c r="AM1158" s="178" t="str">
        <f t="shared" si="330"/>
        <v/>
      </c>
      <c r="AN1158" s="178" t="str">
        <f t="shared" si="331"/>
        <v/>
      </c>
      <c r="AO1158" s="214" t="str">
        <f t="shared" si="332"/>
        <v/>
      </c>
      <c r="AP1158" s="168"/>
      <c r="AQ1158" s="169"/>
      <c r="AR1158" s="167" t="str">
        <f t="shared" si="333"/>
        <v/>
      </c>
      <c r="AS1158" s="167" t="str">
        <f t="shared" si="334"/>
        <v/>
      </c>
      <c r="AT1158" s="167"/>
      <c r="AU1158" s="167"/>
      <c r="AV1158" s="167"/>
      <c r="AW1158" s="167"/>
      <c r="AX1158" s="167"/>
      <c r="AY1158" s="167"/>
      <c r="AZ1158" s="167"/>
      <c r="BA1158" s="167"/>
      <c r="BB1158" s="167"/>
      <c r="BC1158" s="167"/>
      <c r="BD1158" s="167"/>
      <c r="BE1158" s="167"/>
      <c r="BF1158" s="167"/>
      <c r="BG1158" s="167"/>
      <c r="BH1158" s="167"/>
      <c r="BI1158" s="167"/>
      <c r="BJ1158" s="167"/>
      <c r="BK1158" s="167"/>
      <c r="BL1158" s="167"/>
      <c r="BM1158" s="167"/>
      <c r="BN1158" s="167"/>
      <c r="BO1158" s="167"/>
      <c r="BP1158" s="167"/>
      <c r="BQ1158" s="167"/>
      <c r="BR1158" s="167"/>
      <c r="BS1158" s="167"/>
      <c r="BT1158" s="167"/>
      <c r="BU1158" s="167"/>
      <c r="BV1158" s="167"/>
      <c r="BW1158" s="167"/>
      <c r="BX1158" s="170"/>
      <c r="BY1158" s="170"/>
      <c r="BZ1158" s="170"/>
      <c r="CA1158" s="170"/>
      <c r="CB1158" s="170"/>
      <c r="CC1158" s="170"/>
      <c r="CD1158" s="170"/>
      <c r="CE1158" s="170"/>
      <c r="CF1158" s="170"/>
      <c r="CG1158" s="171">
        <f t="shared" si="335"/>
        <v>0</v>
      </c>
      <c r="CH1158" s="166"/>
      <c r="CI1158" s="283"/>
      <c r="CJ1158" s="172"/>
      <c r="CK1158" s="154"/>
      <c r="CL1158" s="154"/>
      <c r="CM1158" s="154"/>
      <c r="CN1158" s="154"/>
      <c r="CO1158" s="154"/>
      <c r="CP1158" s="273"/>
      <c r="CQ1158" s="250"/>
      <c r="CR1158" s="250"/>
      <c r="CS1158" s="250"/>
      <c r="CT1158" s="250"/>
      <c r="CU1158" s="250"/>
      <c r="CV1158" s="250"/>
      <c r="CW1158" s="250"/>
      <c r="CX1158" s="250"/>
      <c r="CY1158" s="250" t="str">
        <f t="shared" si="336"/>
        <v/>
      </c>
      <c r="CZ1158" s="178" t="str">
        <f t="shared" si="337"/>
        <v/>
      </c>
      <c r="DA1158" s="178" t="str">
        <f t="shared" si="338"/>
        <v/>
      </c>
      <c r="DB1158" s="243">
        <f t="shared" si="339"/>
        <v>0</v>
      </c>
      <c r="DC1158" s="12">
        <f t="shared" si="340"/>
        <v>0</v>
      </c>
      <c r="DD1158" s="271" t="str">
        <f t="shared" si="341"/>
        <v/>
      </c>
      <c r="DE1158" s="271" t="str">
        <f t="shared" si="342"/>
        <v/>
      </c>
      <c r="DF1158" s="167" t="str">
        <f t="shared" si="343"/>
        <v/>
      </c>
      <c r="DG1158" s="271" t="str">
        <f t="shared" si="344"/>
        <v/>
      </c>
      <c r="DH1158" s="243" t="str">
        <f t="shared" si="345"/>
        <v/>
      </c>
      <c r="DI1158" s="281" t="str">
        <f t="shared" si="346"/>
        <v/>
      </c>
      <c r="DJ1158" s="184"/>
      <c r="DK1158" s="12" t="str">
        <f t="shared" si="347"/>
        <v/>
      </c>
      <c r="DL1158" s="184"/>
      <c r="DM1158" s="242" t="str">
        <f t="shared" si="348"/>
        <v/>
      </c>
      <c r="DN1158" s="250">
        <f t="shared" si="349"/>
        <v>1</v>
      </c>
      <c r="DO1158" s="250">
        <f t="shared" si="350"/>
        <v>1</v>
      </c>
      <c r="DP1158" s="250">
        <f t="shared" si="351"/>
        <v>1</v>
      </c>
    </row>
    <row r="1159" spans="3:120" ht="20.25" customHeight="1" x14ac:dyDescent="0.2">
      <c r="C1159" s="282"/>
      <c r="G1159" s="183"/>
      <c r="H1159" s="271"/>
      <c r="I1159" s="271"/>
      <c r="J1159" s="271"/>
      <c r="K1159" s="271"/>
      <c r="L1159" s="185"/>
      <c r="M1159" s="186"/>
      <c r="N1159" s="187"/>
      <c r="O1159" s="178"/>
      <c r="P1159" s="178"/>
      <c r="Q1159" s="178"/>
      <c r="R1159" s="178"/>
      <c r="S1159" s="178"/>
      <c r="T1159" s="178"/>
      <c r="U1159" s="178"/>
      <c r="V1159" s="178"/>
      <c r="W1159" s="178"/>
      <c r="X1159" s="178"/>
      <c r="Y1159" s="153"/>
      <c r="Z1159" s="153"/>
      <c r="AA1159" s="178"/>
      <c r="AB1159" s="178"/>
      <c r="AC1159" s="178"/>
      <c r="AD1159" s="178"/>
      <c r="AE1159" s="178"/>
      <c r="AF1159" s="178"/>
      <c r="AG1159" s="178"/>
      <c r="AH1159" s="178"/>
      <c r="AI1159" s="178"/>
      <c r="AJ1159" s="178"/>
      <c r="AK1159" s="153"/>
      <c r="AL1159" s="153"/>
      <c r="AM1159" s="178" t="str">
        <f t="shared" si="330"/>
        <v/>
      </c>
      <c r="AN1159" s="178" t="str">
        <f t="shared" si="331"/>
        <v/>
      </c>
      <c r="AO1159" s="214" t="str">
        <f t="shared" si="332"/>
        <v/>
      </c>
      <c r="AP1159" s="168"/>
      <c r="AQ1159" s="169"/>
      <c r="AR1159" s="167" t="str">
        <f t="shared" si="333"/>
        <v/>
      </c>
      <c r="AS1159" s="167" t="str">
        <f t="shared" si="334"/>
        <v/>
      </c>
      <c r="AT1159" s="167"/>
      <c r="AU1159" s="167"/>
      <c r="AV1159" s="167"/>
      <c r="AW1159" s="167"/>
      <c r="AX1159" s="167"/>
      <c r="AY1159" s="167"/>
      <c r="AZ1159" s="167"/>
      <c r="BA1159" s="167"/>
      <c r="BB1159" s="167"/>
      <c r="BC1159" s="167"/>
      <c r="BD1159" s="167"/>
      <c r="BE1159" s="167"/>
      <c r="BF1159" s="167"/>
      <c r="BG1159" s="167"/>
      <c r="BH1159" s="167"/>
      <c r="BI1159" s="167"/>
      <c r="BJ1159" s="167"/>
      <c r="BK1159" s="167"/>
      <c r="BL1159" s="167"/>
      <c r="BM1159" s="167"/>
      <c r="BN1159" s="167"/>
      <c r="BO1159" s="167"/>
      <c r="BP1159" s="167"/>
      <c r="BQ1159" s="167"/>
      <c r="BR1159" s="167"/>
      <c r="BS1159" s="167"/>
      <c r="BT1159" s="167"/>
      <c r="BU1159" s="167"/>
      <c r="BV1159" s="167"/>
      <c r="BW1159" s="167"/>
      <c r="BX1159" s="170"/>
      <c r="BY1159" s="170"/>
      <c r="BZ1159" s="170"/>
      <c r="CA1159" s="170"/>
      <c r="CB1159" s="170"/>
      <c r="CC1159" s="170"/>
      <c r="CD1159" s="170"/>
      <c r="CE1159" s="170"/>
      <c r="CF1159" s="170"/>
      <c r="CG1159" s="171">
        <f t="shared" si="335"/>
        <v>0</v>
      </c>
      <c r="CH1159" s="166"/>
      <c r="CI1159" s="283"/>
      <c r="CJ1159" s="172"/>
      <c r="CK1159" s="154"/>
      <c r="CL1159" s="154"/>
      <c r="CM1159" s="154"/>
      <c r="CN1159" s="154"/>
      <c r="CO1159" s="154"/>
      <c r="CP1159" s="273"/>
      <c r="CQ1159" s="250"/>
      <c r="CR1159" s="250"/>
      <c r="CS1159" s="250"/>
      <c r="CT1159" s="250"/>
      <c r="CU1159" s="250"/>
      <c r="CV1159" s="250"/>
      <c r="CW1159" s="250"/>
      <c r="CX1159" s="250"/>
      <c r="CY1159" s="250" t="str">
        <f t="shared" si="336"/>
        <v/>
      </c>
      <c r="CZ1159" s="178" t="str">
        <f t="shared" si="337"/>
        <v/>
      </c>
      <c r="DA1159" s="178" t="str">
        <f t="shared" si="338"/>
        <v/>
      </c>
      <c r="DB1159" s="243">
        <f t="shared" si="339"/>
        <v>0</v>
      </c>
      <c r="DC1159" s="12">
        <f t="shared" si="340"/>
        <v>0</v>
      </c>
      <c r="DD1159" s="271" t="str">
        <f t="shared" si="341"/>
        <v/>
      </c>
      <c r="DE1159" s="271" t="str">
        <f t="shared" si="342"/>
        <v/>
      </c>
      <c r="DF1159" s="167" t="str">
        <f t="shared" si="343"/>
        <v/>
      </c>
      <c r="DG1159" s="271" t="str">
        <f t="shared" si="344"/>
        <v/>
      </c>
      <c r="DH1159" s="243" t="str">
        <f t="shared" si="345"/>
        <v/>
      </c>
      <c r="DI1159" s="281" t="str">
        <f t="shared" si="346"/>
        <v/>
      </c>
      <c r="DJ1159" s="184"/>
      <c r="DK1159" s="12" t="str">
        <f t="shared" si="347"/>
        <v/>
      </c>
      <c r="DL1159" s="184"/>
      <c r="DM1159" s="242" t="str">
        <f t="shared" si="348"/>
        <v/>
      </c>
      <c r="DN1159" s="250">
        <f t="shared" si="349"/>
        <v>1</v>
      </c>
      <c r="DO1159" s="250">
        <f t="shared" si="350"/>
        <v>1</v>
      </c>
      <c r="DP1159" s="250">
        <f t="shared" si="351"/>
        <v>1</v>
      </c>
    </row>
    <row r="1160" spans="3:120" ht="20.25" customHeight="1" x14ac:dyDescent="0.2">
      <c r="C1160" s="282"/>
      <c r="G1160" s="183"/>
      <c r="H1160" s="271"/>
      <c r="I1160" s="271"/>
      <c r="J1160" s="271"/>
      <c r="K1160" s="271"/>
      <c r="L1160" s="185"/>
      <c r="M1160" s="186"/>
      <c r="N1160" s="187"/>
      <c r="O1160" s="178"/>
      <c r="P1160" s="178"/>
      <c r="Q1160" s="178"/>
      <c r="R1160" s="178"/>
      <c r="S1160" s="178"/>
      <c r="T1160" s="178"/>
      <c r="U1160" s="178"/>
      <c r="V1160" s="178"/>
      <c r="W1160" s="178"/>
      <c r="X1160" s="178"/>
      <c r="Y1160" s="153"/>
      <c r="Z1160" s="153"/>
      <c r="AA1160" s="178"/>
      <c r="AB1160" s="178"/>
      <c r="AC1160" s="178"/>
      <c r="AD1160" s="178"/>
      <c r="AE1160" s="178"/>
      <c r="AF1160" s="178"/>
      <c r="AG1160" s="178"/>
      <c r="AH1160" s="178"/>
      <c r="AI1160" s="178"/>
      <c r="AJ1160" s="178"/>
      <c r="AK1160" s="153"/>
      <c r="AL1160" s="153"/>
      <c r="AM1160" s="178" t="str">
        <f t="shared" si="330"/>
        <v/>
      </c>
      <c r="AN1160" s="178" t="str">
        <f t="shared" si="331"/>
        <v/>
      </c>
      <c r="AO1160" s="214" t="str">
        <f t="shared" si="332"/>
        <v/>
      </c>
      <c r="AP1160" s="168"/>
      <c r="AQ1160" s="169"/>
      <c r="AR1160" s="167" t="str">
        <f t="shared" si="333"/>
        <v/>
      </c>
      <c r="AS1160" s="167" t="str">
        <f t="shared" si="334"/>
        <v/>
      </c>
      <c r="AT1160" s="167"/>
      <c r="AU1160" s="167"/>
      <c r="AV1160" s="167"/>
      <c r="AW1160" s="167"/>
      <c r="AX1160" s="167"/>
      <c r="AY1160" s="167"/>
      <c r="AZ1160" s="167"/>
      <c r="BA1160" s="167"/>
      <c r="BB1160" s="167"/>
      <c r="BC1160" s="167"/>
      <c r="BD1160" s="167"/>
      <c r="BE1160" s="167"/>
      <c r="BF1160" s="167"/>
      <c r="BG1160" s="167"/>
      <c r="BH1160" s="167"/>
      <c r="BI1160" s="167"/>
      <c r="BJ1160" s="167"/>
      <c r="BK1160" s="167"/>
      <c r="BL1160" s="167"/>
      <c r="BM1160" s="167"/>
      <c r="BN1160" s="167"/>
      <c r="BO1160" s="167"/>
      <c r="BP1160" s="167"/>
      <c r="BQ1160" s="167"/>
      <c r="BR1160" s="167"/>
      <c r="BS1160" s="167"/>
      <c r="BT1160" s="167"/>
      <c r="BU1160" s="167"/>
      <c r="BV1160" s="167"/>
      <c r="BW1160" s="167"/>
      <c r="BX1160" s="170"/>
      <c r="BY1160" s="170"/>
      <c r="BZ1160" s="170"/>
      <c r="CA1160" s="170"/>
      <c r="CB1160" s="170"/>
      <c r="CC1160" s="170"/>
      <c r="CD1160" s="170"/>
      <c r="CE1160" s="170"/>
      <c r="CF1160" s="170"/>
      <c r="CG1160" s="171">
        <f t="shared" si="335"/>
        <v>0</v>
      </c>
      <c r="CH1160" s="166"/>
      <c r="CI1160" s="283"/>
      <c r="CJ1160" s="172"/>
      <c r="CK1160" s="154"/>
      <c r="CL1160" s="154"/>
      <c r="CM1160" s="154"/>
      <c r="CN1160" s="154"/>
      <c r="CO1160" s="154"/>
      <c r="CP1160" s="273"/>
      <c r="CQ1160" s="250"/>
      <c r="CR1160" s="250"/>
      <c r="CS1160" s="250"/>
      <c r="CT1160" s="250"/>
      <c r="CU1160" s="250"/>
      <c r="CV1160" s="250"/>
      <c r="CW1160" s="250"/>
      <c r="CX1160" s="250"/>
      <c r="CY1160" s="250" t="str">
        <f t="shared" si="336"/>
        <v/>
      </c>
      <c r="CZ1160" s="178" t="str">
        <f t="shared" si="337"/>
        <v/>
      </c>
      <c r="DA1160" s="178" t="str">
        <f t="shared" si="338"/>
        <v/>
      </c>
      <c r="DB1160" s="243">
        <f t="shared" si="339"/>
        <v>0</v>
      </c>
      <c r="DC1160" s="12">
        <f t="shared" si="340"/>
        <v>0</v>
      </c>
      <c r="DD1160" s="271" t="str">
        <f t="shared" si="341"/>
        <v/>
      </c>
      <c r="DE1160" s="271" t="str">
        <f t="shared" si="342"/>
        <v/>
      </c>
      <c r="DF1160" s="167" t="str">
        <f t="shared" si="343"/>
        <v/>
      </c>
      <c r="DG1160" s="271" t="str">
        <f t="shared" si="344"/>
        <v/>
      </c>
      <c r="DH1160" s="243" t="str">
        <f t="shared" si="345"/>
        <v/>
      </c>
      <c r="DI1160" s="281" t="str">
        <f t="shared" si="346"/>
        <v/>
      </c>
      <c r="DJ1160" s="184"/>
      <c r="DK1160" s="12" t="str">
        <f t="shared" si="347"/>
        <v/>
      </c>
      <c r="DL1160" s="184"/>
      <c r="DM1160" s="242" t="str">
        <f t="shared" si="348"/>
        <v/>
      </c>
      <c r="DN1160" s="250">
        <f t="shared" si="349"/>
        <v>1</v>
      </c>
      <c r="DO1160" s="250">
        <f t="shared" si="350"/>
        <v>1</v>
      </c>
      <c r="DP1160" s="250">
        <f t="shared" si="351"/>
        <v>1</v>
      </c>
    </row>
    <row r="1161" spans="3:120" ht="20.25" customHeight="1" x14ac:dyDescent="0.2">
      <c r="C1161" s="282"/>
      <c r="G1161" s="183"/>
      <c r="H1161" s="271"/>
      <c r="I1161" s="271"/>
      <c r="J1161" s="271"/>
      <c r="K1161" s="271"/>
      <c r="L1161" s="185"/>
      <c r="M1161" s="186"/>
      <c r="N1161" s="187"/>
      <c r="O1161" s="178"/>
      <c r="P1161" s="178"/>
      <c r="Q1161" s="178"/>
      <c r="R1161" s="178"/>
      <c r="S1161" s="178"/>
      <c r="T1161" s="178"/>
      <c r="U1161" s="178"/>
      <c r="V1161" s="178"/>
      <c r="W1161" s="178"/>
      <c r="X1161" s="178"/>
      <c r="Y1161" s="153"/>
      <c r="Z1161" s="153"/>
      <c r="AA1161" s="178"/>
      <c r="AB1161" s="178"/>
      <c r="AC1161" s="178"/>
      <c r="AD1161" s="178"/>
      <c r="AE1161" s="178"/>
      <c r="AF1161" s="178"/>
      <c r="AG1161" s="178"/>
      <c r="AH1161" s="178"/>
      <c r="AI1161" s="178"/>
      <c r="AJ1161" s="178"/>
      <c r="AK1161" s="153"/>
      <c r="AL1161" s="153"/>
      <c r="AM1161" s="178" t="str">
        <f t="shared" si="330"/>
        <v/>
      </c>
      <c r="AN1161" s="178" t="str">
        <f t="shared" si="331"/>
        <v/>
      </c>
      <c r="AO1161" s="214" t="str">
        <f t="shared" si="332"/>
        <v/>
      </c>
      <c r="AP1161" s="168"/>
      <c r="AQ1161" s="169"/>
      <c r="AR1161" s="167" t="str">
        <f t="shared" si="333"/>
        <v/>
      </c>
      <c r="AS1161" s="167" t="str">
        <f t="shared" si="334"/>
        <v/>
      </c>
      <c r="AT1161" s="167"/>
      <c r="AU1161" s="167"/>
      <c r="AV1161" s="167"/>
      <c r="AW1161" s="167"/>
      <c r="AX1161" s="167"/>
      <c r="AY1161" s="167"/>
      <c r="AZ1161" s="167"/>
      <c r="BA1161" s="167"/>
      <c r="BB1161" s="167"/>
      <c r="BC1161" s="167"/>
      <c r="BD1161" s="167"/>
      <c r="BE1161" s="167"/>
      <c r="BF1161" s="167"/>
      <c r="BG1161" s="167"/>
      <c r="BH1161" s="167"/>
      <c r="BI1161" s="167"/>
      <c r="BJ1161" s="167"/>
      <c r="BK1161" s="167"/>
      <c r="BL1161" s="167"/>
      <c r="BM1161" s="167"/>
      <c r="BN1161" s="167"/>
      <c r="BO1161" s="167"/>
      <c r="BP1161" s="167"/>
      <c r="BQ1161" s="167"/>
      <c r="BR1161" s="167"/>
      <c r="BS1161" s="167"/>
      <c r="BT1161" s="167"/>
      <c r="BU1161" s="167"/>
      <c r="BV1161" s="167"/>
      <c r="BW1161" s="167"/>
      <c r="BX1161" s="170"/>
      <c r="BY1161" s="170"/>
      <c r="BZ1161" s="170"/>
      <c r="CA1161" s="170"/>
      <c r="CB1161" s="170"/>
      <c r="CC1161" s="170"/>
      <c r="CD1161" s="170"/>
      <c r="CE1161" s="170"/>
      <c r="CF1161" s="170"/>
      <c r="CG1161" s="171">
        <f t="shared" si="335"/>
        <v>0</v>
      </c>
      <c r="CH1161" s="166"/>
      <c r="CI1161" s="283"/>
      <c r="CJ1161" s="172"/>
      <c r="CK1161" s="154"/>
      <c r="CL1161" s="154"/>
      <c r="CM1161" s="154"/>
      <c r="CN1161" s="154"/>
      <c r="CO1161" s="154"/>
      <c r="CP1161" s="273"/>
      <c r="CQ1161" s="250"/>
      <c r="CR1161" s="250"/>
      <c r="CS1161" s="250"/>
      <c r="CT1161" s="250"/>
      <c r="CU1161" s="250"/>
      <c r="CV1161" s="250"/>
      <c r="CW1161" s="250"/>
      <c r="CX1161" s="250"/>
      <c r="CY1161" s="250" t="str">
        <f t="shared" si="336"/>
        <v/>
      </c>
      <c r="CZ1161" s="178" t="str">
        <f t="shared" si="337"/>
        <v/>
      </c>
      <c r="DA1161" s="178" t="str">
        <f t="shared" si="338"/>
        <v/>
      </c>
      <c r="DB1161" s="243">
        <f t="shared" si="339"/>
        <v>0</v>
      </c>
      <c r="DC1161" s="12">
        <f t="shared" si="340"/>
        <v>0</v>
      </c>
      <c r="DD1161" s="271" t="str">
        <f t="shared" si="341"/>
        <v/>
      </c>
      <c r="DE1161" s="271" t="str">
        <f t="shared" si="342"/>
        <v/>
      </c>
      <c r="DF1161" s="167" t="str">
        <f t="shared" si="343"/>
        <v/>
      </c>
      <c r="DG1161" s="271" t="str">
        <f t="shared" si="344"/>
        <v/>
      </c>
      <c r="DH1161" s="243" t="str">
        <f t="shared" si="345"/>
        <v/>
      </c>
      <c r="DI1161" s="281" t="str">
        <f t="shared" si="346"/>
        <v/>
      </c>
      <c r="DJ1161" s="184"/>
      <c r="DK1161" s="12" t="str">
        <f t="shared" si="347"/>
        <v/>
      </c>
      <c r="DL1161" s="184"/>
      <c r="DM1161" s="242" t="str">
        <f t="shared" si="348"/>
        <v/>
      </c>
      <c r="DN1161" s="250">
        <f t="shared" si="349"/>
        <v>1</v>
      </c>
      <c r="DO1161" s="250">
        <f t="shared" si="350"/>
        <v>1</v>
      </c>
      <c r="DP1161" s="250">
        <f t="shared" si="351"/>
        <v>1</v>
      </c>
    </row>
    <row r="1162" spans="3:120" ht="20.25" customHeight="1" x14ac:dyDescent="0.2">
      <c r="C1162" s="282"/>
      <c r="G1162" s="183"/>
      <c r="H1162" s="271"/>
      <c r="I1162" s="271"/>
      <c r="J1162" s="271"/>
      <c r="K1162" s="271"/>
      <c r="L1162" s="185"/>
      <c r="M1162" s="186"/>
      <c r="N1162" s="187"/>
      <c r="O1162" s="178"/>
      <c r="P1162" s="178"/>
      <c r="Q1162" s="178"/>
      <c r="R1162" s="178"/>
      <c r="S1162" s="178"/>
      <c r="T1162" s="178"/>
      <c r="U1162" s="178"/>
      <c r="V1162" s="178"/>
      <c r="W1162" s="178"/>
      <c r="X1162" s="178"/>
      <c r="Y1162" s="153"/>
      <c r="Z1162" s="153"/>
      <c r="AA1162" s="178"/>
      <c r="AB1162" s="178"/>
      <c r="AC1162" s="178"/>
      <c r="AD1162" s="178"/>
      <c r="AE1162" s="178"/>
      <c r="AF1162" s="178"/>
      <c r="AG1162" s="178"/>
      <c r="AH1162" s="178"/>
      <c r="AI1162" s="178"/>
      <c r="AJ1162" s="178"/>
      <c r="AK1162" s="153"/>
      <c r="AL1162" s="153"/>
      <c r="AM1162" s="178" t="str">
        <f t="shared" si="330"/>
        <v/>
      </c>
      <c r="AN1162" s="178" t="str">
        <f t="shared" si="331"/>
        <v/>
      </c>
      <c r="AO1162" s="214" t="str">
        <f t="shared" si="332"/>
        <v/>
      </c>
      <c r="AP1162" s="168"/>
      <c r="AQ1162" s="169"/>
      <c r="AR1162" s="167" t="str">
        <f t="shared" si="333"/>
        <v/>
      </c>
      <c r="AS1162" s="167" t="str">
        <f t="shared" si="334"/>
        <v/>
      </c>
      <c r="AT1162" s="167"/>
      <c r="AU1162" s="167"/>
      <c r="AV1162" s="167"/>
      <c r="AW1162" s="167"/>
      <c r="AX1162" s="167"/>
      <c r="AY1162" s="167"/>
      <c r="AZ1162" s="167"/>
      <c r="BA1162" s="167"/>
      <c r="BB1162" s="167"/>
      <c r="BC1162" s="167"/>
      <c r="BD1162" s="167"/>
      <c r="BE1162" s="167"/>
      <c r="BF1162" s="167"/>
      <c r="BG1162" s="167"/>
      <c r="BH1162" s="167"/>
      <c r="BI1162" s="167"/>
      <c r="BJ1162" s="167"/>
      <c r="BK1162" s="167"/>
      <c r="BL1162" s="167"/>
      <c r="BM1162" s="167"/>
      <c r="BN1162" s="167"/>
      <c r="BO1162" s="167"/>
      <c r="BP1162" s="167"/>
      <c r="BQ1162" s="167"/>
      <c r="BR1162" s="167"/>
      <c r="BS1162" s="167"/>
      <c r="BT1162" s="167"/>
      <c r="BU1162" s="167"/>
      <c r="BV1162" s="167"/>
      <c r="BW1162" s="167"/>
      <c r="BX1162" s="170"/>
      <c r="BY1162" s="170"/>
      <c r="BZ1162" s="170"/>
      <c r="CA1162" s="170"/>
      <c r="CB1162" s="170"/>
      <c r="CC1162" s="170"/>
      <c r="CD1162" s="170"/>
      <c r="CE1162" s="170"/>
      <c r="CF1162" s="170"/>
      <c r="CG1162" s="171">
        <f t="shared" si="335"/>
        <v>0</v>
      </c>
      <c r="CH1162" s="166"/>
      <c r="CI1162" s="283"/>
      <c r="CJ1162" s="172"/>
      <c r="CK1162" s="154"/>
      <c r="CL1162" s="154"/>
      <c r="CM1162" s="154"/>
      <c r="CN1162" s="154"/>
      <c r="CO1162" s="154"/>
      <c r="CP1162" s="273"/>
      <c r="CQ1162" s="250"/>
      <c r="CR1162" s="250"/>
      <c r="CS1162" s="250"/>
      <c r="CT1162" s="250"/>
      <c r="CU1162" s="250"/>
      <c r="CV1162" s="250"/>
      <c r="CW1162" s="250"/>
      <c r="CX1162" s="250"/>
      <c r="CY1162" s="250" t="str">
        <f t="shared" si="336"/>
        <v/>
      </c>
      <c r="CZ1162" s="178" t="str">
        <f t="shared" si="337"/>
        <v/>
      </c>
      <c r="DA1162" s="178" t="str">
        <f t="shared" si="338"/>
        <v/>
      </c>
      <c r="DB1162" s="243">
        <f t="shared" si="339"/>
        <v>0</v>
      </c>
      <c r="DC1162" s="12">
        <f t="shared" si="340"/>
        <v>0</v>
      </c>
      <c r="DD1162" s="271" t="str">
        <f t="shared" si="341"/>
        <v/>
      </c>
      <c r="DE1162" s="271" t="str">
        <f t="shared" si="342"/>
        <v/>
      </c>
      <c r="DF1162" s="167" t="str">
        <f t="shared" si="343"/>
        <v/>
      </c>
      <c r="DG1162" s="271" t="str">
        <f t="shared" si="344"/>
        <v/>
      </c>
      <c r="DH1162" s="243" t="str">
        <f t="shared" si="345"/>
        <v/>
      </c>
      <c r="DI1162" s="281" t="str">
        <f t="shared" si="346"/>
        <v/>
      </c>
      <c r="DJ1162" s="184"/>
      <c r="DK1162" s="12" t="str">
        <f t="shared" si="347"/>
        <v/>
      </c>
      <c r="DL1162" s="184"/>
      <c r="DM1162" s="242" t="str">
        <f t="shared" si="348"/>
        <v/>
      </c>
      <c r="DN1162" s="250">
        <f t="shared" si="349"/>
        <v>1</v>
      </c>
      <c r="DO1162" s="250">
        <f t="shared" si="350"/>
        <v>1</v>
      </c>
      <c r="DP1162" s="250">
        <f t="shared" si="351"/>
        <v>1</v>
      </c>
    </row>
    <row r="1163" spans="3:120" ht="20.25" customHeight="1" x14ac:dyDescent="0.2">
      <c r="C1163" s="282"/>
      <c r="G1163" s="183"/>
      <c r="H1163" s="271"/>
      <c r="I1163" s="271"/>
      <c r="J1163" s="271"/>
      <c r="K1163" s="271"/>
      <c r="L1163" s="185"/>
      <c r="M1163" s="186"/>
      <c r="N1163" s="187"/>
      <c r="O1163" s="178"/>
      <c r="P1163" s="178"/>
      <c r="Q1163" s="178"/>
      <c r="R1163" s="178"/>
      <c r="S1163" s="178"/>
      <c r="T1163" s="178"/>
      <c r="U1163" s="178"/>
      <c r="V1163" s="178"/>
      <c r="W1163" s="178"/>
      <c r="X1163" s="178"/>
      <c r="Y1163" s="153"/>
      <c r="Z1163" s="153"/>
      <c r="AA1163" s="178"/>
      <c r="AB1163" s="178"/>
      <c r="AC1163" s="178"/>
      <c r="AD1163" s="178"/>
      <c r="AE1163" s="178"/>
      <c r="AF1163" s="178"/>
      <c r="AG1163" s="178"/>
      <c r="AH1163" s="178"/>
      <c r="AI1163" s="178"/>
      <c r="AJ1163" s="178"/>
      <c r="AK1163" s="153"/>
      <c r="AL1163" s="153"/>
      <c r="AM1163" s="178" t="str">
        <f t="shared" si="330"/>
        <v/>
      </c>
      <c r="AN1163" s="178" t="str">
        <f t="shared" si="331"/>
        <v/>
      </c>
      <c r="AO1163" s="214" t="str">
        <f t="shared" si="332"/>
        <v/>
      </c>
      <c r="AP1163" s="168"/>
      <c r="AQ1163" s="169"/>
      <c r="AR1163" s="167" t="str">
        <f t="shared" si="333"/>
        <v/>
      </c>
      <c r="AS1163" s="167" t="str">
        <f t="shared" si="334"/>
        <v/>
      </c>
      <c r="AT1163" s="167"/>
      <c r="AU1163" s="167"/>
      <c r="AV1163" s="167"/>
      <c r="AW1163" s="167"/>
      <c r="AX1163" s="167"/>
      <c r="AY1163" s="167"/>
      <c r="AZ1163" s="167"/>
      <c r="BA1163" s="167"/>
      <c r="BB1163" s="167"/>
      <c r="BC1163" s="167"/>
      <c r="BD1163" s="167"/>
      <c r="BE1163" s="167"/>
      <c r="BF1163" s="167"/>
      <c r="BG1163" s="167"/>
      <c r="BH1163" s="167"/>
      <c r="BI1163" s="167"/>
      <c r="BJ1163" s="167"/>
      <c r="BK1163" s="167"/>
      <c r="BL1163" s="167"/>
      <c r="BM1163" s="167"/>
      <c r="BN1163" s="167"/>
      <c r="BO1163" s="167"/>
      <c r="BP1163" s="167"/>
      <c r="BQ1163" s="167"/>
      <c r="BR1163" s="167"/>
      <c r="BS1163" s="167"/>
      <c r="BT1163" s="167"/>
      <c r="BU1163" s="167"/>
      <c r="BV1163" s="167"/>
      <c r="BW1163" s="167"/>
      <c r="BX1163" s="170"/>
      <c r="BY1163" s="170"/>
      <c r="BZ1163" s="170"/>
      <c r="CA1163" s="170"/>
      <c r="CB1163" s="170"/>
      <c r="CC1163" s="170"/>
      <c r="CD1163" s="170"/>
      <c r="CE1163" s="170"/>
      <c r="CF1163" s="170"/>
      <c r="CG1163" s="171">
        <f t="shared" si="335"/>
        <v>0</v>
      </c>
      <c r="CH1163" s="166"/>
      <c r="CI1163" s="283"/>
      <c r="CJ1163" s="172"/>
      <c r="CK1163" s="154"/>
      <c r="CL1163" s="154"/>
      <c r="CM1163" s="154"/>
      <c r="CN1163" s="154"/>
      <c r="CO1163" s="154"/>
      <c r="CP1163" s="273"/>
      <c r="CQ1163" s="250"/>
      <c r="CR1163" s="250"/>
      <c r="CS1163" s="250"/>
      <c r="CT1163" s="250"/>
      <c r="CU1163" s="250"/>
      <c r="CV1163" s="250"/>
      <c r="CW1163" s="250"/>
      <c r="CX1163" s="250"/>
      <c r="CY1163" s="250" t="str">
        <f t="shared" si="336"/>
        <v/>
      </c>
      <c r="CZ1163" s="178" t="str">
        <f t="shared" si="337"/>
        <v/>
      </c>
      <c r="DA1163" s="178" t="str">
        <f t="shared" si="338"/>
        <v/>
      </c>
      <c r="DB1163" s="243">
        <f t="shared" si="339"/>
        <v>0</v>
      </c>
      <c r="DC1163" s="12">
        <f t="shared" si="340"/>
        <v>0</v>
      </c>
      <c r="DD1163" s="271" t="str">
        <f t="shared" si="341"/>
        <v/>
      </c>
      <c r="DE1163" s="271" t="str">
        <f t="shared" si="342"/>
        <v/>
      </c>
      <c r="DF1163" s="167" t="str">
        <f t="shared" si="343"/>
        <v/>
      </c>
      <c r="DG1163" s="271" t="str">
        <f t="shared" si="344"/>
        <v/>
      </c>
      <c r="DH1163" s="243" t="str">
        <f t="shared" si="345"/>
        <v/>
      </c>
      <c r="DI1163" s="281" t="str">
        <f t="shared" si="346"/>
        <v/>
      </c>
      <c r="DJ1163" s="184"/>
      <c r="DK1163" s="12" t="str">
        <f t="shared" si="347"/>
        <v/>
      </c>
      <c r="DL1163" s="184"/>
      <c r="DM1163" s="242" t="str">
        <f t="shared" si="348"/>
        <v/>
      </c>
      <c r="DN1163" s="250">
        <f t="shared" si="349"/>
        <v>1</v>
      </c>
      <c r="DO1163" s="250">
        <f t="shared" si="350"/>
        <v>1</v>
      </c>
      <c r="DP1163" s="250">
        <f t="shared" si="351"/>
        <v>1</v>
      </c>
    </row>
    <row r="1164" spans="3:120" ht="20.25" customHeight="1" x14ac:dyDescent="0.2">
      <c r="C1164" s="282"/>
      <c r="G1164" s="183"/>
      <c r="H1164" s="271"/>
      <c r="I1164" s="271"/>
      <c r="J1164" s="271"/>
      <c r="K1164" s="271"/>
      <c r="L1164" s="185"/>
      <c r="M1164" s="186"/>
      <c r="N1164" s="187"/>
      <c r="O1164" s="178"/>
      <c r="P1164" s="178"/>
      <c r="Q1164" s="178"/>
      <c r="R1164" s="178"/>
      <c r="S1164" s="178"/>
      <c r="T1164" s="178"/>
      <c r="U1164" s="178"/>
      <c r="V1164" s="178"/>
      <c r="W1164" s="178"/>
      <c r="X1164" s="178"/>
      <c r="Y1164" s="153"/>
      <c r="Z1164" s="153"/>
      <c r="AA1164" s="178"/>
      <c r="AB1164" s="178"/>
      <c r="AC1164" s="178"/>
      <c r="AD1164" s="178"/>
      <c r="AE1164" s="178"/>
      <c r="AF1164" s="178"/>
      <c r="AG1164" s="178"/>
      <c r="AH1164" s="178"/>
      <c r="AI1164" s="178"/>
      <c r="AJ1164" s="178"/>
      <c r="AK1164" s="153"/>
      <c r="AL1164" s="153"/>
      <c r="AM1164" s="178" t="str">
        <f t="shared" si="330"/>
        <v/>
      </c>
      <c r="AN1164" s="178" t="str">
        <f t="shared" si="331"/>
        <v/>
      </c>
      <c r="AO1164" s="214" t="str">
        <f t="shared" si="332"/>
        <v/>
      </c>
      <c r="AP1164" s="168"/>
      <c r="AQ1164" s="169"/>
      <c r="AR1164" s="167" t="str">
        <f t="shared" si="333"/>
        <v/>
      </c>
      <c r="AS1164" s="167" t="str">
        <f t="shared" si="334"/>
        <v/>
      </c>
      <c r="AT1164" s="167"/>
      <c r="AU1164" s="167"/>
      <c r="AV1164" s="167"/>
      <c r="AW1164" s="167"/>
      <c r="AX1164" s="167"/>
      <c r="AY1164" s="167"/>
      <c r="AZ1164" s="167"/>
      <c r="BA1164" s="167"/>
      <c r="BB1164" s="167"/>
      <c r="BC1164" s="167"/>
      <c r="BD1164" s="167"/>
      <c r="BE1164" s="167"/>
      <c r="BF1164" s="167"/>
      <c r="BG1164" s="167"/>
      <c r="BH1164" s="167"/>
      <c r="BI1164" s="167"/>
      <c r="BJ1164" s="167"/>
      <c r="BK1164" s="167"/>
      <c r="BL1164" s="167"/>
      <c r="BM1164" s="167"/>
      <c r="BN1164" s="167"/>
      <c r="BO1164" s="167"/>
      <c r="BP1164" s="167"/>
      <c r="BQ1164" s="167"/>
      <c r="BR1164" s="167"/>
      <c r="BS1164" s="167"/>
      <c r="BT1164" s="167"/>
      <c r="BU1164" s="167"/>
      <c r="BV1164" s="167"/>
      <c r="BW1164" s="167"/>
      <c r="BX1164" s="170"/>
      <c r="BY1164" s="170"/>
      <c r="BZ1164" s="170"/>
      <c r="CA1164" s="170"/>
      <c r="CB1164" s="170"/>
      <c r="CC1164" s="170"/>
      <c r="CD1164" s="170"/>
      <c r="CE1164" s="170"/>
      <c r="CF1164" s="170"/>
      <c r="CG1164" s="171">
        <f t="shared" si="335"/>
        <v>0</v>
      </c>
      <c r="CH1164" s="166"/>
      <c r="CI1164" s="283"/>
      <c r="CJ1164" s="172"/>
      <c r="CK1164" s="154"/>
      <c r="CL1164" s="154"/>
      <c r="CM1164" s="154"/>
      <c r="CN1164" s="154"/>
      <c r="CO1164" s="154"/>
      <c r="CP1164" s="273"/>
      <c r="CQ1164" s="250"/>
      <c r="CR1164" s="250"/>
      <c r="CS1164" s="250"/>
      <c r="CT1164" s="250"/>
      <c r="CU1164" s="250"/>
      <c r="CV1164" s="250"/>
      <c r="CW1164" s="250"/>
      <c r="CX1164" s="250"/>
      <c r="CY1164" s="250" t="str">
        <f t="shared" si="336"/>
        <v/>
      </c>
      <c r="CZ1164" s="178" t="str">
        <f t="shared" si="337"/>
        <v/>
      </c>
      <c r="DA1164" s="178" t="str">
        <f t="shared" si="338"/>
        <v/>
      </c>
      <c r="DB1164" s="243">
        <f t="shared" si="339"/>
        <v>0</v>
      </c>
      <c r="DC1164" s="12">
        <f t="shared" si="340"/>
        <v>0</v>
      </c>
      <c r="DD1164" s="271" t="str">
        <f t="shared" si="341"/>
        <v/>
      </c>
      <c r="DE1164" s="271" t="str">
        <f t="shared" si="342"/>
        <v/>
      </c>
      <c r="DF1164" s="167" t="str">
        <f t="shared" si="343"/>
        <v/>
      </c>
      <c r="DG1164" s="271" t="str">
        <f t="shared" si="344"/>
        <v/>
      </c>
      <c r="DH1164" s="243" t="str">
        <f t="shared" si="345"/>
        <v/>
      </c>
      <c r="DI1164" s="281" t="str">
        <f t="shared" si="346"/>
        <v/>
      </c>
      <c r="DJ1164" s="184"/>
      <c r="DK1164" s="12" t="str">
        <f t="shared" si="347"/>
        <v/>
      </c>
      <c r="DL1164" s="184"/>
      <c r="DM1164" s="242" t="str">
        <f t="shared" si="348"/>
        <v/>
      </c>
      <c r="DN1164" s="250">
        <f t="shared" si="349"/>
        <v>1</v>
      </c>
      <c r="DO1164" s="250">
        <f t="shared" si="350"/>
        <v>1</v>
      </c>
      <c r="DP1164" s="250">
        <f t="shared" si="351"/>
        <v>1</v>
      </c>
    </row>
    <row r="1165" spans="3:120" ht="20.25" customHeight="1" x14ac:dyDescent="0.2">
      <c r="C1165" s="282"/>
      <c r="G1165" s="183"/>
      <c r="H1165" s="271"/>
      <c r="I1165" s="271"/>
      <c r="J1165" s="271"/>
      <c r="K1165" s="271"/>
      <c r="L1165" s="185"/>
      <c r="M1165" s="186"/>
      <c r="N1165" s="187"/>
      <c r="O1165" s="178"/>
      <c r="P1165" s="178"/>
      <c r="Q1165" s="178"/>
      <c r="R1165" s="178"/>
      <c r="S1165" s="178"/>
      <c r="T1165" s="178"/>
      <c r="U1165" s="178"/>
      <c r="V1165" s="178"/>
      <c r="W1165" s="178"/>
      <c r="X1165" s="178"/>
      <c r="Y1165" s="153"/>
      <c r="Z1165" s="153"/>
      <c r="AA1165" s="178"/>
      <c r="AB1165" s="178"/>
      <c r="AC1165" s="178"/>
      <c r="AD1165" s="178"/>
      <c r="AE1165" s="178"/>
      <c r="AF1165" s="178"/>
      <c r="AG1165" s="178"/>
      <c r="AH1165" s="178"/>
      <c r="AI1165" s="178"/>
      <c r="AJ1165" s="178"/>
      <c r="AK1165" s="153"/>
      <c r="AL1165" s="153"/>
      <c r="AM1165" s="178" t="str">
        <f t="shared" si="330"/>
        <v/>
      </c>
      <c r="AN1165" s="178" t="str">
        <f t="shared" si="331"/>
        <v/>
      </c>
      <c r="AO1165" s="214" t="str">
        <f t="shared" si="332"/>
        <v/>
      </c>
      <c r="AP1165" s="168"/>
      <c r="AQ1165" s="169"/>
      <c r="AR1165" s="167" t="str">
        <f t="shared" si="333"/>
        <v/>
      </c>
      <c r="AS1165" s="167" t="str">
        <f t="shared" si="334"/>
        <v/>
      </c>
      <c r="AT1165" s="167"/>
      <c r="AU1165" s="167"/>
      <c r="AV1165" s="167"/>
      <c r="AW1165" s="167"/>
      <c r="AX1165" s="167"/>
      <c r="AY1165" s="167"/>
      <c r="AZ1165" s="167"/>
      <c r="BA1165" s="167"/>
      <c r="BB1165" s="167"/>
      <c r="BC1165" s="167"/>
      <c r="BD1165" s="167"/>
      <c r="BE1165" s="167"/>
      <c r="BF1165" s="167"/>
      <c r="BG1165" s="167"/>
      <c r="BH1165" s="167"/>
      <c r="BI1165" s="167"/>
      <c r="BJ1165" s="167"/>
      <c r="BK1165" s="167"/>
      <c r="BL1165" s="167"/>
      <c r="BM1165" s="167"/>
      <c r="BN1165" s="167"/>
      <c r="BO1165" s="167"/>
      <c r="BP1165" s="167"/>
      <c r="BQ1165" s="167"/>
      <c r="BR1165" s="167"/>
      <c r="BS1165" s="167"/>
      <c r="BT1165" s="167"/>
      <c r="BU1165" s="167"/>
      <c r="BV1165" s="167"/>
      <c r="BW1165" s="167"/>
      <c r="BX1165" s="170"/>
      <c r="BY1165" s="170"/>
      <c r="BZ1165" s="170"/>
      <c r="CA1165" s="170"/>
      <c r="CB1165" s="170"/>
      <c r="CC1165" s="170"/>
      <c r="CD1165" s="170"/>
      <c r="CE1165" s="170"/>
      <c r="CF1165" s="170"/>
      <c r="CG1165" s="171">
        <f t="shared" si="335"/>
        <v>0</v>
      </c>
      <c r="CH1165" s="166"/>
      <c r="CI1165" s="283"/>
      <c r="CJ1165" s="172"/>
      <c r="CK1165" s="154"/>
      <c r="CL1165" s="154"/>
      <c r="CM1165" s="154"/>
      <c r="CN1165" s="154"/>
      <c r="CO1165" s="154"/>
      <c r="CP1165" s="273"/>
      <c r="CQ1165" s="250"/>
      <c r="CR1165" s="250"/>
      <c r="CS1165" s="250"/>
      <c r="CT1165" s="250"/>
      <c r="CU1165" s="250"/>
      <c r="CV1165" s="250"/>
      <c r="CW1165" s="250"/>
      <c r="CX1165" s="250"/>
      <c r="CY1165" s="250" t="str">
        <f t="shared" si="336"/>
        <v/>
      </c>
      <c r="CZ1165" s="178" t="str">
        <f t="shared" si="337"/>
        <v/>
      </c>
      <c r="DA1165" s="178" t="str">
        <f t="shared" si="338"/>
        <v/>
      </c>
      <c r="DB1165" s="243">
        <f t="shared" si="339"/>
        <v>0</v>
      </c>
      <c r="DC1165" s="12">
        <f t="shared" si="340"/>
        <v>0</v>
      </c>
      <c r="DD1165" s="271" t="str">
        <f t="shared" si="341"/>
        <v/>
      </c>
      <c r="DE1165" s="271" t="str">
        <f t="shared" si="342"/>
        <v/>
      </c>
      <c r="DF1165" s="167" t="str">
        <f t="shared" si="343"/>
        <v/>
      </c>
      <c r="DG1165" s="271" t="str">
        <f t="shared" si="344"/>
        <v/>
      </c>
      <c r="DH1165" s="243" t="str">
        <f t="shared" si="345"/>
        <v/>
      </c>
      <c r="DI1165" s="281" t="str">
        <f t="shared" si="346"/>
        <v/>
      </c>
      <c r="DJ1165" s="184"/>
      <c r="DK1165" s="12" t="str">
        <f t="shared" si="347"/>
        <v/>
      </c>
      <c r="DL1165" s="184"/>
      <c r="DM1165" s="242" t="str">
        <f t="shared" si="348"/>
        <v/>
      </c>
      <c r="DN1165" s="250">
        <f t="shared" si="349"/>
        <v>1</v>
      </c>
      <c r="DO1165" s="250">
        <f t="shared" si="350"/>
        <v>1</v>
      </c>
      <c r="DP1165" s="250">
        <f t="shared" si="351"/>
        <v>1</v>
      </c>
    </row>
    <row r="1166" spans="3:120" ht="20.25" customHeight="1" x14ac:dyDescent="0.2">
      <c r="C1166" s="282"/>
      <c r="G1166" s="183"/>
      <c r="H1166" s="271"/>
      <c r="I1166" s="271"/>
      <c r="J1166" s="271"/>
      <c r="K1166" s="271"/>
      <c r="L1166" s="185"/>
      <c r="M1166" s="186"/>
      <c r="N1166" s="187"/>
      <c r="O1166" s="178"/>
      <c r="P1166" s="178"/>
      <c r="Q1166" s="178"/>
      <c r="R1166" s="178"/>
      <c r="S1166" s="178"/>
      <c r="T1166" s="178"/>
      <c r="U1166" s="178"/>
      <c r="V1166" s="178"/>
      <c r="W1166" s="178"/>
      <c r="X1166" s="178"/>
      <c r="Y1166" s="153"/>
      <c r="Z1166" s="153"/>
      <c r="AA1166" s="178"/>
      <c r="AB1166" s="178"/>
      <c r="AC1166" s="178"/>
      <c r="AD1166" s="178"/>
      <c r="AE1166" s="178"/>
      <c r="AF1166" s="178"/>
      <c r="AG1166" s="178"/>
      <c r="AH1166" s="178"/>
      <c r="AI1166" s="178"/>
      <c r="AJ1166" s="178"/>
      <c r="AK1166" s="153"/>
      <c r="AL1166" s="153"/>
      <c r="AM1166" s="178" t="str">
        <f t="shared" si="330"/>
        <v/>
      </c>
      <c r="AN1166" s="178" t="str">
        <f t="shared" si="331"/>
        <v/>
      </c>
      <c r="AO1166" s="214" t="str">
        <f t="shared" si="332"/>
        <v/>
      </c>
      <c r="AP1166" s="168"/>
      <c r="AQ1166" s="169"/>
      <c r="AR1166" s="167" t="str">
        <f t="shared" si="333"/>
        <v/>
      </c>
      <c r="AS1166" s="167" t="str">
        <f t="shared" si="334"/>
        <v/>
      </c>
      <c r="AT1166" s="167"/>
      <c r="AU1166" s="167"/>
      <c r="AV1166" s="167"/>
      <c r="AW1166" s="167"/>
      <c r="AX1166" s="167"/>
      <c r="AY1166" s="167"/>
      <c r="AZ1166" s="167"/>
      <c r="BA1166" s="167"/>
      <c r="BB1166" s="167"/>
      <c r="BC1166" s="167"/>
      <c r="BD1166" s="167"/>
      <c r="BE1166" s="167"/>
      <c r="BF1166" s="167"/>
      <c r="BG1166" s="167"/>
      <c r="BH1166" s="167"/>
      <c r="BI1166" s="167"/>
      <c r="BJ1166" s="167"/>
      <c r="BK1166" s="167"/>
      <c r="BL1166" s="167"/>
      <c r="BM1166" s="167"/>
      <c r="BN1166" s="167"/>
      <c r="BO1166" s="167"/>
      <c r="BP1166" s="167"/>
      <c r="BQ1166" s="167"/>
      <c r="BR1166" s="167"/>
      <c r="BS1166" s="167"/>
      <c r="BT1166" s="167"/>
      <c r="BU1166" s="167"/>
      <c r="BV1166" s="167"/>
      <c r="BW1166" s="167"/>
      <c r="BX1166" s="170"/>
      <c r="BY1166" s="170"/>
      <c r="BZ1166" s="170"/>
      <c r="CA1166" s="170"/>
      <c r="CB1166" s="170"/>
      <c r="CC1166" s="170"/>
      <c r="CD1166" s="170"/>
      <c r="CE1166" s="170"/>
      <c r="CF1166" s="170"/>
      <c r="CG1166" s="171">
        <f t="shared" si="335"/>
        <v>0</v>
      </c>
      <c r="CH1166" s="166"/>
      <c r="CI1166" s="283"/>
      <c r="CJ1166" s="172"/>
      <c r="CK1166" s="154"/>
      <c r="CL1166" s="154"/>
      <c r="CM1166" s="154"/>
      <c r="CN1166" s="154"/>
      <c r="CO1166" s="154"/>
      <c r="CP1166" s="273"/>
      <c r="CQ1166" s="250"/>
      <c r="CR1166" s="250"/>
      <c r="CS1166" s="250"/>
      <c r="CT1166" s="250"/>
      <c r="CU1166" s="250"/>
      <c r="CV1166" s="250"/>
      <c r="CW1166" s="250"/>
      <c r="CX1166" s="250"/>
      <c r="CY1166" s="250" t="str">
        <f t="shared" si="336"/>
        <v/>
      </c>
      <c r="CZ1166" s="178" t="str">
        <f t="shared" si="337"/>
        <v/>
      </c>
      <c r="DA1166" s="178" t="str">
        <f t="shared" si="338"/>
        <v/>
      </c>
      <c r="DB1166" s="243">
        <f t="shared" si="339"/>
        <v>0</v>
      </c>
      <c r="DC1166" s="12">
        <f t="shared" si="340"/>
        <v>0</v>
      </c>
      <c r="DD1166" s="271" t="str">
        <f t="shared" si="341"/>
        <v/>
      </c>
      <c r="DE1166" s="271" t="str">
        <f t="shared" si="342"/>
        <v/>
      </c>
      <c r="DF1166" s="167" t="str">
        <f t="shared" si="343"/>
        <v/>
      </c>
      <c r="DG1166" s="271" t="str">
        <f t="shared" si="344"/>
        <v/>
      </c>
      <c r="DH1166" s="243" t="str">
        <f t="shared" si="345"/>
        <v/>
      </c>
      <c r="DI1166" s="281" t="str">
        <f t="shared" si="346"/>
        <v/>
      </c>
      <c r="DJ1166" s="184"/>
      <c r="DK1166" s="12" t="str">
        <f t="shared" si="347"/>
        <v/>
      </c>
      <c r="DL1166" s="184"/>
      <c r="DM1166" s="242" t="str">
        <f t="shared" si="348"/>
        <v/>
      </c>
      <c r="DN1166" s="250">
        <f t="shared" si="349"/>
        <v>1</v>
      </c>
      <c r="DO1166" s="250">
        <f t="shared" si="350"/>
        <v>1</v>
      </c>
      <c r="DP1166" s="250">
        <f t="shared" si="351"/>
        <v>1</v>
      </c>
    </row>
    <row r="1167" spans="3:120" ht="20.25" customHeight="1" x14ac:dyDescent="0.2">
      <c r="C1167" s="282"/>
      <c r="G1167" s="183"/>
      <c r="H1167" s="271"/>
      <c r="I1167" s="271"/>
      <c r="J1167" s="271"/>
      <c r="K1167" s="271"/>
      <c r="L1167" s="185"/>
      <c r="M1167" s="186"/>
      <c r="N1167" s="187"/>
      <c r="O1167" s="178"/>
      <c r="P1167" s="178"/>
      <c r="Q1167" s="178"/>
      <c r="R1167" s="178"/>
      <c r="S1167" s="178"/>
      <c r="T1167" s="178"/>
      <c r="U1167" s="178"/>
      <c r="V1167" s="178"/>
      <c r="W1167" s="178"/>
      <c r="X1167" s="178"/>
      <c r="Y1167" s="153"/>
      <c r="Z1167" s="153"/>
      <c r="AA1167" s="178"/>
      <c r="AB1167" s="178"/>
      <c r="AC1167" s="178"/>
      <c r="AD1167" s="178"/>
      <c r="AE1167" s="178"/>
      <c r="AF1167" s="178"/>
      <c r="AG1167" s="178"/>
      <c r="AH1167" s="178"/>
      <c r="AI1167" s="178"/>
      <c r="AJ1167" s="178"/>
      <c r="AK1167" s="153"/>
      <c r="AL1167" s="153"/>
      <c r="AM1167" s="178" t="str">
        <f t="shared" si="330"/>
        <v/>
      </c>
      <c r="AN1167" s="178" t="str">
        <f t="shared" si="331"/>
        <v/>
      </c>
      <c r="AO1167" s="214" t="str">
        <f t="shared" si="332"/>
        <v/>
      </c>
      <c r="AP1167" s="168"/>
      <c r="AQ1167" s="169"/>
      <c r="AR1167" s="167" t="str">
        <f t="shared" si="333"/>
        <v/>
      </c>
      <c r="AS1167" s="167" t="str">
        <f t="shared" si="334"/>
        <v/>
      </c>
      <c r="AT1167" s="167"/>
      <c r="AU1167" s="167"/>
      <c r="AV1167" s="167"/>
      <c r="AW1167" s="167"/>
      <c r="AX1167" s="167"/>
      <c r="AY1167" s="167"/>
      <c r="AZ1167" s="167"/>
      <c r="BA1167" s="167"/>
      <c r="BB1167" s="167"/>
      <c r="BC1167" s="167"/>
      <c r="BD1167" s="167"/>
      <c r="BE1167" s="167"/>
      <c r="BF1167" s="167"/>
      <c r="BG1167" s="167"/>
      <c r="BH1167" s="167"/>
      <c r="BI1167" s="167"/>
      <c r="BJ1167" s="167"/>
      <c r="BK1167" s="167"/>
      <c r="BL1167" s="167"/>
      <c r="BM1167" s="167"/>
      <c r="BN1167" s="167"/>
      <c r="BO1167" s="167"/>
      <c r="BP1167" s="167"/>
      <c r="BQ1167" s="167"/>
      <c r="BR1167" s="167"/>
      <c r="BS1167" s="167"/>
      <c r="BT1167" s="167"/>
      <c r="BU1167" s="167"/>
      <c r="BV1167" s="167"/>
      <c r="BW1167" s="167"/>
      <c r="BX1167" s="170"/>
      <c r="BY1167" s="170"/>
      <c r="BZ1167" s="170"/>
      <c r="CA1167" s="170"/>
      <c r="CB1167" s="170"/>
      <c r="CC1167" s="170"/>
      <c r="CD1167" s="170"/>
      <c r="CE1167" s="170"/>
      <c r="CF1167" s="170"/>
      <c r="CG1167" s="171">
        <f t="shared" si="335"/>
        <v>0</v>
      </c>
      <c r="CH1167" s="166"/>
      <c r="CI1167" s="283"/>
      <c r="CJ1167" s="172"/>
      <c r="CK1167" s="154"/>
      <c r="CL1167" s="154"/>
      <c r="CM1167" s="154"/>
      <c r="CN1167" s="154"/>
      <c r="CO1167" s="154"/>
      <c r="CP1167" s="273"/>
      <c r="CQ1167" s="250"/>
      <c r="CR1167" s="250"/>
      <c r="CS1167" s="250"/>
      <c r="CT1167" s="250"/>
      <c r="CU1167" s="250"/>
      <c r="CV1167" s="250"/>
      <c r="CW1167" s="250"/>
      <c r="CX1167" s="250"/>
      <c r="CY1167" s="250" t="str">
        <f t="shared" si="336"/>
        <v/>
      </c>
      <c r="CZ1167" s="178" t="str">
        <f t="shared" si="337"/>
        <v/>
      </c>
      <c r="DA1167" s="178" t="str">
        <f t="shared" si="338"/>
        <v/>
      </c>
      <c r="DB1167" s="243">
        <f t="shared" si="339"/>
        <v>0</v>
      </c>
      <c r="DC1167" s="12">
        <f t="shared" si="340"/>
        <v>0</v>
      </c>
      <c r="DD1167" s="271" t="str">
        <f t="shared" si="341"/>
        <v/>
      </c>
      <c r="DE1167" s="271" t="str">
        <f t="shared" si="342"/>
        <v/>
      </c>
      <c r="DF1167" s="167" t="str">
        <f t="shared" si="343"/>
        <v/>
      </c>
      <c r="DG1167" s="271" t="str">
        <f t="shared" si="344"/>
        <v/>
      </c>
      <c r="DH1167" s="243" t="str">
        <f t="shared" si="345"/>
        <v/>
      </c>
      <c r="DI1167" s="281" t="str">
        <f t="shared" si="346"/>
        <v/>
      </c>
      <c r="DJ1167" s="184"/>
      <c r="DK1167" s="12" t="str">
        <f t="shared" si="347"/>
        <v/>
      </c>
      <c r="DL1167" s="184"/>
      <c r="DM1167" s="242" t="str">
        <f t="shared" si="348"/>
        <v/>
      </c>
      <c r="DN1167" s="250">
        <f t="shared" si="349"/>
        <v>1</v>
      </c>
      <c r="DO1167" s="250">
        <f t="shared" si="350"/>
        <v>1</v>
      </c>
      <c r="DP1167" s="250">
        <f t="shared" si="351"/>
        <v>1</v>
      </c>
    </row>
    <row r="1168" spans="3:120" ht="20.25" customHeight="1" x14ac:dyDescent="0.2">
      <c r="C1168" s="282"/>
      <c r="G1168" s="183"/>
      <c r="H1168" s="271"/>
      <c r="I1168" s="271"/>
      <c r="J1168" s="271"/>
      <c r="K1168" s="271"/>
      <c r="L1168" s="185"/>
      <c r="M1168" s="186"/>
      <c r="N1168" s="187"/>
      <c r="O1168" s="178"/>
      <c r="P1168" s="178"/>
      <c r="Q1168" s="178"/>
      <c r="R1168" s="178"/>
      <c r="S1168" s="178"/>
      <c r="T1168" s="178"/>
      <c r="U1168" s="178"/>
      <c r="V1168" s="178"/>
      <c r="W1168" s="178"/>
      <c r="X1168" s="178"/>
      <c r="Y1168" s="153"/>
      <c r="Z1168" s="153"/>
      <c r="AA1168" s="178"/>
      <c r="AB1168" s="178"/>
      <c r="AC1168" s="178"/>
      <c r="AD1168" s="178"/>
      <c r="AE1168" s="178"/>
      <c r="AF1168" s="178"/>
      <c r="AG1168" s="178"/>
      <c r="AH1168" s="178"/>
      <c r="AI1168" s="178"/>
      <c r="AJ1168" s="178"/>
      <c r="AK1168" s="153"/>
      <c r="AL1168" s="153"/>
      <c r="AM1168" s="178" t="str">
        <f t="shared" si="330"/>
        <v/>
      </c>
      <c r="AN1168" s="178" t="str">
        <f t="shared" si="331"/>
        <v/>
      </c>
      <c r="AO1168" s="214" t="str">
        <f t="shared" si="332"/>
        <v/>
      </c>
      <c r="AP1168" s="168"/>
      <c r="AQ1168" s="169"/>
      <c r="AR1168" s="167" t="str">
        <f t="shared" si="333"/>
        <v/>
      </c>
      <c r="AS1168" s="167" t="str">
        <f t="shared" si="334"/>
        <v/>
      </c>
      <c r="AT1168" s="167"/>
      <c r="AU1168" s="167"/>
      <c r="AV1168" s="167"/>
      <c r="AW1168" s="167"/>
      <c r="AX1168" s="167"/>
      <c r="AY1168" s="167"/>
      <c r="AZ1168" s="167"/>
      <c r="BA1168" s="167"/>
      <c r="BB1168" s="167"/>
      <c r="BC1168" s="167"/>
      <c r="BD1168" s="167"/>
      <c r="BE1168" s="167"/>
      <c r="BF1168" s="167"/>
      <c r="BG1168" s="167"/>
      <c r="BH1168" s="167"/>
      <c r="BI1168" s="167"/>
      <c r="BJ1168" s="167"/>
      <c r="BK1168" s="167"/>
      <c r="BL1168" s="167"/>
      <c r="BM1168" s="167"/>
      <c r="BN1168" s="167"/>
      <c r="BO1168" s="167"/>
      <c r="BP1168" s="167"/>
      <c r="BQ1168" s="167"/>
      <c r="BR1168" s="167"/>
      <c r="BS1168" s="167"/>
      <c r="BT1168" s="167"/>
      <c r="BU1168" s="167"/>
      <c r="BV1168" s="167"/>
      <c r="BW1168" s="167"/>
      <c r="BX1168" s="170"/>
      <c r="BY1168" s="170"/>
      <c r="BZ1168" s="170"/>
      <c r="CA1168" s="170"/>
      <c r="CB1168" s="170"/>
      <c r="CC1168" s="170"/>
      <c r="CD1168" s="170"/>
      <c r="CE1168" s="170"/>
      <c r="CF1168" s="170"/>
      <c r="CG1168" s="171">
        <f t="shared" si="335"/>
        <v>0</v>
      </c>
      <c r="CH1168" s="166"/>
      <c r="CI1168" s="283"/>
      <c r="CJ1168" s="172"/>
      <c r="CK1168" s="154"/>
      <c r="CL1168" s="154"/>
      <c r="CM1168" s="154"/>
      <c r="CN1168" s="154"/>
      <c r="CO1168" s="154"/>
      <c r="CP1168" s="273"/>
      <c r="CQ1168" s="250"/>
      <c r="CR1168" s="250"/>
      <c r="CS1168" s="250"/>
      <c r="CT1168" s="250"/>
      <c r="CU1168" s="250"/>
      <c r="CV1168" s="250"/>
      <c r="CW1168" s="250"/>
      <c r="CX1168" s="250"/>
      <c r="CY1168" s="250" t="str">
        <f t="shared" si="336"/>
        <v/>
      </c>
      <c r="CZ1168" s="178" t="str">
        <f t="shared" si="337"/>
        <v/>
      </c>
      <c r="DA1168" s="178" t="str">
        <f t="shared" si="338"/>
        <v/>
      </c>
      <c r="DB1168" s="243">
        <f t="shared" si="339"/>
        <v>0</v>
      </c>
      <c r="DC1168" s="12">
        <f t="shared" si="340"/>
        <v>0</v>
      </c>
      <c r="DD1168" s="271" t="str">
        <f t="shared" si="341"/>
        <v/>
      </c>
      <c r="DE1168" s="271" t="str">
        <f t="shared" si="342"/>
        <v/>
      </c>
      <c r="DF1168" s="167" t="str">
        <f t="shared" si="343"/>
        <v/>
      </c>
      <c r="DG1168" s="271" t="str">
        <f t="shared" si="344"/>
        <v/>
      </c>
      <c r="DH1168" s="243" t="str">
        <f t="shared" si="345"/>
        <v/>
      </c>
      <c r="DI1168" s="281" t="str">
        <f t="shared" si="346"/>
        <v/>
      </c>
      <c r="DJ1168" s="184"/>
      <c r="DK1168" s="12" t="str">
        <f t="shared" si="347"/>
        <v/>
      </c>
      <c r="DL1168" s="184"/>
      <c r="DM1168" s="242" t="str">
        <f t="shared" si="348"/>
        <v/>
      </c>
      <c r="DN1168" s="250">
        <f t="shared" si="349"/>
        <v>1</v>
      </c>
      <c r="DO1168" s="250">
        <f t="shared" si="350"/>
        <v>1</v>
      </c>
      <c r="DP1168" s="250">
        <f t="shared" si="351"/>
        <v>1</v>
      </c>
    </row>
    <row r="1169" spans="3:120" ht="20.25" customHeight="1" x14ac:dyDescent="0.2">
      <c r="C1169" s="282"/>
      <c r="G1169" s="183"/>
      <c r="H1169" s="271"/>
      <c r="I1169" s="271"/>
      <c r="J1169" s="271"/>
      <c r="K1169" s="271"/>
      <c r="L1169" s="185"/>
      <c r="M1169" s="186"/>
      <c r="N1169" s="187"/>
      <c r="O1169" s="178"/>
      <c r="P1169" s="178"/>
      <c r="Q1169" s="178"/>
      <c r="R1169" s="178"/>
      <c r="S1169" s="178"/>
      <c r="T1169" s="178"/>
      <c r="U1169" s="178"/>
      <c r="V1169" s="178"/>
      <c r="W1169" s="178"/>
      <c r="X1169" s="178"/>
      <c r="Y1169" s="153"/>
      <c r="Z1169" s="153"/>
      <c r="AA1169" s="178"/>
      <c r="AB1169" s="178"/>
      <c r="AC1169" s="178"/>
      <c r="AD1169" s="178"/>
      <c r="AE1169" s="178"/>
      <c r="AF1169" s="178"/>
      <c r="AG1169" s="178"/>
      <c r="AH1169" s="178"/>
      <c r="AI1169" s="178"/>
      <c r="AJ1169" s="178"/>
      <c r="AK1169" s="153"/>
      <c r="AL1169" s="153"/>
      <c r="AM1169" s="178" t="str">
        <f t="shared" si="330"/>
        <v/>
      </c>
      <c r="AN1169" s="178" t="str">
        <f t="shared" si="331"/>
        <v/>
      </c>
      <c r="AO1169" s="214" t="str">
        <f t="shared" si="332"/>
        <v/>
      </c>
      <c r="AP1169" s="168"/>
      <c r="AQ1169" s="169"/>
      <c r="AR1169" s="167" t="str">
        <f t="shared" si="333"/>
        <v/>
      </c>
      <c r="AS1169" s="167" t="str">
        <f t="shared" si="334"/>
        <v/>
      </c>
      <c r="AT1169" s="167"/>
      <c r="AU1169" s="167"/>
      <c r="AV1169" s="167"/>
      <c r="AW1169" s="167"/>
      <c r="AX1169" s="167"/>
      <c r="AY1169" s="167"/>
      <c r="AZ1169" s="167"/>
      <c r="BA1169" s="167"/>
      <c r="BB1169" s="167"/>
      <c r="BC1169" s="167"/>
      <c r="BD1169" s="167"/>
      <c r="BE1169" s="167"/>
      <c r="BF1169" s="167"/>
      <c r="BG1169" s="167"/>
      <c r="BH1169" s="167"/>
      <c r="BI1169" s="167"/>
      <c r="BJ1169" s="167"/>
      <c r="BK1169" s="167"/>
      <c r="BL1169" s="167"/>
      <c r="BM1169" s="167"/>
      <c r="BN1169" s="167"/>
      <c r="BO1169" s="167"/>
      <c r="BP1169" s="167"/>
      <c r="BQ1169" s="167"/>
      <c r="BR1169" s="167"/>
      <c r="BS1169" s="167"/>
      <c r="BT1169" s="167"/>
      <c r="BU1169" s="167"/>
      <c r="BV1169" s="167"/>
      <c r="BW1169" s="167"/>
      <c r="BX1169" s="170"/>
      <c r="BY1169" s="170"/>
      <c r="BZ1169" s="170"/>
      <c r="CA1169" s="170"/>
      <c r="CB1169" s="170"/>
      <c r="CC1169" s="170"/>
      <c r="CD1169" s="170"/>
      <c r="CE1169" s="170"/>
      <c r="CF1169" s="170"/>
      <c r="CG1169" s="171">
        <f t="shared" si="335"/>
        <v>0</v>
      </c>
      <c r="CH1169" s="166"/>
      <c r="CI1169" s="283"/>
      <c r="CJ1169" s="172"/>
      <c r="CK1169" s="154"/>
      <c r="CL1169" s="154"/>
      <c r="CM1169" s="154"/>
      <c r="CN1169" s="154"/>
      <c r="CO1169" s="154"/>
      <c r="CP1169" s="273"/>
      <c r="CQ1169" s="250"/>
      <c r="CR1169" s="250"/>
      <c r="CS1169" s="250"/>
      <c r="CT1169" s="250"/>
      <c r="CU1169" s="250"/>
      <c r="CV1169" s="250"/>
      <c r="CW1169" s="250"/>
      <c r="CX1169" s="250"/>
      <c r="CY1169" s="250" t="str">
        <f t="shared" si="336"/>
        <v/>
      </c>
      <c r="CZ1169" s="178" t="str">
        <f t="shared" si="337"/>
        <v/>
      </c>
      <c r="DA1169" s="178" t="str">
        <f t="shared" si="338"/>
        <v/>
      </c>
      <c r="DB1169" s="243">
        <f t="shared" si="339"/>
        <v>0</v>
      </c>
      <c r="DC1169" s="12">
        <f t="shared" si="340"/>
        <v>0</v>
      </c>
      <c r="DD1169" s="271" t="str">
        <f t="shared" si="341"/>
        <v/>
      </c>
      <c r="DE1169" s="271" t="str">
        <f t="shared" si="342"/>
        <v/>
      </c>
      <c r="DF1169" s="167" t="str">
        <f t="shared" si="343"/>
        <v/>
      </c>
      <c r="DG1169" s="271" t="str">
        <f t="shared" si="344"/>
        <v/>
      </c>
      <c r="DH1169" s="243" t="str">
        <f t="shared" si="345"/>
        <v/>
      </c>
      <c r="DI1169" s="281" t="str">
        <f t="shared" si="346"/>
        <v/>
      </c>
      <c r="DJ1169" s="184"/>
      <c r="DK1169" s="12" t="str">
        <f t="shared" si="347"/>
        <v/>
      </c>
      <c r="DL1169" s="184"/>
      <c r="DM1169" s="242" t="str">
        <f t="shared" si="348"/>
        <v/>
      </c>
      <c r="DN1169" s="250">
        <f t="shared" si="349"/>
        <v>1</v>
      </c>
      <c r="DO1169" s="250">
        <f t="shared" si="350"/>
        <v>1</v>
      </c>
      <c r="DP1169" s="250">
        <f t="shared" si="351"/>
        <v>1</v>
      </c>
    </row>
    <row r="1170" spans="3:120" ht="20.25" customHeight="1" x14ac:dyDescent="0.2">
      <c r="C1170" s="282"/>
      <c r="G1170" s="183"/>
      <c r="H1170" s="271"/>
      <c r="I1170" s="271"/>
      <c r="J1170" s="271"/>
      <c r="K1170" s="271"/>
      <c r="L1170" s="185"/>
      <c r="M1170" s="186"/>
      <c r="N1170" s="187"/>
      <c r="O1170" s="178"/>
      <c r="P1170" s="178"/>
      <c r="Q1170" s="178"/>
      <c r="R1170" s="178"/>
      <c r="S1170" s="178"/>
      <c r="T1170" s="178"/>
      <c r="U1170" s="178"/>
      <c r="V1170" s="178"/>
      <c r="W1170" s="178"/>
      <c r="X1170" s="178"/>
      <c r="Y1170" s="153"/>
      <c r="Z1170" s="153"/>
      <c r="AA1170" s="178"/>
      <c r="AB1170" s="178"/>
      <c r="AC1170" s="178"/>
      <c r="AD1170" s="178"/>
      <c r="AE1170" s="178"/>
      <c r="AF1170" s="178"/>
      <c r="AG1170" s="178"/>
      <c r="AH1170" s="178"/>
      <c r="AI1170" s="178"/>
      <c r="AJ1170" s="178"/>
      <c r="AK1170" s="153"/>
      <c r="AL1170" s="153"/>
      <c r="AM1170" s="178" t="str">
        <f t="shared" si="330"/>
        <v/>
      </c>
      <c r="AN1170" s="178" t="str">
        <f t="shared" si="331"/>
        <v/>
      </c>
      <c r="AO1170" s="214" t="str">
        <f t="shared" si="332"/>
        <v/>
      </c>
      <c r="AP1170" s="168"/>
      <c r="AQ1170" s="169"/>
      <c r="AR1170" s="167" t="str">
        <f t="shared" si="333"/>
        <v/>
      </c>
      <c r="AS1170" s="167" t="str">
        <f t="shared" si="334"/>
        <v/>
      </c>
      <c r="AT1170" s="167"/>
      <c r="AU1170" s="167"/>
      <c r="AV1170" s="167"/>
      <c r="AW1170" s="167"/>
      <c r="AX1170" s="167"/>
      <c r="AY1170" s="167"/>
      <c r="AZ1170" s="167"/>
      <c r="BA1170" s="167"/>
      <c r="BB1170" s="167"/>
      <c r="BC1170" s="167"/>
      <c r="BD1170" s="167"/>
      <c r="BE1170" s="167"/>
      <c r="BF1170" s="167"/>
      <c r="BG1170" s="167"/>
      <c r="BH1170" s="167"/>
      <c r="BI1170" s="167"/>
      <c r="BJ1170" s="167"/>
      <c r="BK1170" s="167"/>
      <c r="BL1170" s="167"/>
      <c r="BM1170" s="167"/>
      <c r="BN1170" s="167"/>
      <c r="BO1170" s="167"/>
      <c r="BP1170" s="167"/>
      <c r="BQ1170" s="167"/>
      <c r="BR1170" s="167"/>
      <c r="BS1170" s="167"/>
      <c r="BT1170" s="167"/>
      <c r="BU1170" s="167"/>
      <c r="BV1170" s="167"/>
      <c r="BW1170" s="167"/>
      <c r="BX1170" s="170"/>
      <c r="BY1170" s="170"/>
      <c r="BZ1170" s="170"/>
      <c r="CA1170" s="170"/>
      <c r="CB1170" s="170"/>
      <c r="CC1170" s="170"/>
      <c r="CD1170" s="170"/>
      <c r="CE1170" s="170"/>
      <c r="CF1170" s="170"/>
      <c r="CG1170" s="171">
        <f t="shared" si="335"/>
        <v>0</v>
      </c>
      <c r="CH1170" s="166"/>
      <c r="CI1170" s="283"/>
      <c r="CJ1170" s="172"/>
      <c r="CK1170" s="154"/>
      <c r="CL1170" s="154"/>
      <c r="CM1170" s="154"/>
      <c r="CN1170" s="154"/>
      <c r="CO1170" s="154"/>
      <c r="CP1170" s="273"/>
      <c r="CQ1170" s="250"/>
      <c r="CR1170" s="250"/>
      <c r="CS1170" s="250"/>
      <c r="CT1170" s="250"/>
      <c r="CU1170" s="250"/>
      <c r="CV1170" s="250"/>
      <c r="CW1170" s="250"/>
      <c r="CX1170" s="250"/>
      <c r="CY1170" s="250" t="str">
        <f t="shared" si="336"/>
        <v/>
      </c>
      <c r="CZ1170" s="178" t="str">
        <f t="shared" si="337"/>
        <v/>
      </c>
      <c r="DA1170" s="178" t="str">
        <f t="shared" si="338"/>
        <v/>
      </c>
      <c r="DB1170" s="243">
        <f t="shared" si="339"/>
        <v>0</v>
      </c>
      <c r="DC1170" s="12">
        <f t="shared" si="340"/>
        <v>0</v>
      </c>
      <c r="DD1170" s="271" t="str">
        <f t="shared" si="341"/>
        <v/>
      </c>
      <c r="DE1170" s="271" t="str">
        <f t="shared" si="342"/>
        <v/>
      </c>
      <c r="DF1170" s="167" t="str">
        <f t="shared" si="343"/>
        <v/>
      </c>
      <c r="DG1170" s="271" t="str">
        <f t="shared" si="344"/>
        <v/>
      </c>
      <c r="DH1170" s="243" t="str">
        <f t="shared" si="345"/>
        <v/>
      </c>
      <c r="DI1170" s="281" t="str">
        <f t="shared" si="346"/>
        <v/>
      </c>
      <c r="DJ1170" s="184"/>
      <c r="DK1170" s="12" t="str">
        <f t="shared" si="347"/>
        <v/>
      </c>
      <c r="DL1170" s="184"/>
      <c r="DM1170" s="242" t="str">
        <f t="shared" si="348"/>
        <v/>
      </c>
      <c r="DN1170" s="250">
        <f t="shared" si="349"/>
        <v>1</v>
      </c>
      <c r="DO1170" s="250">
        <f t="shared" si="350"/>
        <v>1</v>
      </c>
      <c r="DP1170" s="250">
        <f t="shared" si="351"/>
        <v>1</v>
      </c>
    </row>
    <row r="1171" spans="3:120" ht="20.25" customHeight="1" x14ac:dyDescent="0.2">
      <c r="C1171" s="282"/>
      <c r="G1171" s="183"/>
      <c r="H1171" s="271"/>
      <c r="I1171" s="271"/>
      <c r="J1171" s="271"/>
      <c r="K1171" s="271"/>
      <c r="L1171" s="185"/>
      <c r="M1171" s="186"/>
      <c r="N1171" s="187"/>
      <c r="O1171" s="178"/>
      <c r="P1171" s="178"/>
      <c r="Q1171" s="178"/>
      <c r="R1171" s="178"/>
      <c r="S1171" s="178"/>
      <c r="T1171" s="178"/>
      <c r="U1171" s="178"/>
      <c r="V1171" s="178"/>
      <c r="W1171" s="178"/>
      <c r="X1171" s="178"/>
      <c r="Y1171" s="153"/>
      <c r="Z1171" s="153"/>
      <c r="AA1171" s="178"/>
      <c r="AB1171" s="178"/>
      <c r="AC1171" s="178"/>
      <c r="AD1171" s="178"/>
      <c r="AE1171" s="178"/>
      <c r="AF1171" s="178"/>
      <c r="AG1171" s="178"/>
      <c r="AH1171" s="178"/>
      <c r="AI1171" s="178"/>
      <c r="AJ1171" s="178"/>
      <c r="AK1171" s="153"/>
      <c r="AL1171" s="153"/>
      <c r="AM1171" s="178" t="str">
        <f t="shared" si="330"/>
        <v/>
      </c>
      <c r="AN1171" s="178" t="str">
        <f t="shared" si="331"/>
        <v/>
      </c>
      <c r="AO1171" s="214" t="str">
        <f t="shared" si="332"/>
        <v/>
      </c>
      <c r="AP1171" s="168"/>
      <c r="AQ1171" s="169"/>
      <c r="AR1171" s="167" t="str">
        <f t="shared" si="333"/>
        <v/>
      </c>
      <c r="AS1171" s="167" t="str">
        <f t="shared" si="334"/>
        <v/>
      </c>
      <c r="AT1171" s="167"/>
      <c r="AU1171" s="167"/>
      <c r="AV1171" s="167"/>
      <c r="AW1171" s="167"/>
      <c r="AX1171" s="167"/>
      <c r="AY1171" s="167"/>
      <c r="AZ1171" s="167"/>
      <c r="BA1171" s="167"/>
      <c r="BB1171" s="167"/>
      <c r="BC1171" s="167"/>
      <c r="BD1171" s="167"/>
      <c r="BE1171" s="167"/>
      <c r="BF1171" s="167"/>
      <c r="BG1171" s="167"/>
      <c r="BH1171" s="167"/>
      <c r="BI1171" s="167"/>
      <c r="BJ1171" s="167"/>
      <c r="BK1171" s="167"/>
      <c r="BL1171" s="167"/>
      <c r="BM1171" s="167"/>
      <c r="BN1171" s="167"/>
      <c r="BO1171" s="167"/>
      <c r="BP1171" s="167"/>
      <c r="BQ1171" s="167"/>
      <c r="BR1171" s="167"/>
      <c r="BS1171" s="167"/>
      <c r="BT1171" s="167"/>
      <c r="BU1171" s="167"/>
      <c r="BV1171" s="167"/>
      <c r="BW1171" s="167"/>
      <c r="BX1171" s="170"/>
      <c r="BY1171" s="170"/>
      <c r="BZ1171" s="170"/>
      <c r="CA1171" s="170"/>
      <c r="CB1171" s="170"/>
      <c r="CC1171" s="170"/>
      <c r="CD1171" s="170"/>
      <c r="CE1171" s="170"/>
      <c r="CF1171" s="170"/>
      <c r="CG1171" s="171">
        <f t="shared" si="335"/>
        <v>0</v>
      </c>
      <c r="CH1171" s="166"/>
      <c r="CI1171" s="283"/>
      <c r="CJ1171" s="172"/>
      <c r="CK1171" s="154"/>
      <c r="CL1171" s="154"/>
      <c r="CM1171" s="154"/>
      <c r="CN1171" s="154"/>
      <c r="CO1171" s="154"/>
      <c r="CP1171" s="273"/>
      <c r="CQ1171" s="250"/>
      <c r="CR1171" s="250"/>
      <c r="CS1171" s="250"/>
      <c r="CT1171" s="250"/>
      <c r="CU1171" s="250"/>
      <c r="CV1171" s="250"/>
      <c r="CW1171" s="250"/>
      <c r="CX1171" s="250"/>
      <c r="CY1171" s="250" t="str">
        <f t="shared" si="336"/>
        <v/>
      </c>
      <c r="CZ1171" s="178" t="str">
        <f t="shared" si="337"/>
        <v/>
      </c>
      <c r="DA1171" s="178" t="str">
        <f t="shared" si="338"/>
        <v/>
      </c>
      <c r="DB1171" s="243">
        <f t="shared" si="339"/>
        <v>0</v>
      </c>
      <c r="DC1171" s="12">
        <f t="shared" si="340"/>
        <v>0</v>
      </c>
      <c r="DD1171" s="271" t="str">
        <f t="shared" si="341"/>
        <v/>
      </c>
      <c r="DE1171" s="271" t="str">
        <f t="shared" si="342"/>
        <v/>
      </c>
      <c r="DF1171" s="167" t="str">
        <f t="shared" si="343"/>
        <v/>
      </c>
      <c r="DG1171" s="271" t="str">
        <f t="shared" si="344"/>
        <v/>
      </c>
      <c r="DH1171" s="243" t="str">
        <f t="shared" si="345"/>
        <v/>
      </c>
      <c r="DI1171" s="281" t="str">
        <f t="shared" si="346"/>
        <v/>
      </c>
      <c r="DJ1171" s="184"/>
      <c r="DK1171" s="12" t="str">
        <f t="shared" si="347"/>
        <v/>
      </c>
      <c r="DL1171" s="184"/>
      <c r="DM1171" s="242" t="str">
        <f t="shared" si="348"/>
        <v/>
      </c>
      <c r="DN1171" s="250">
        <f t="shared" si="349"/>
        <v>1</v>
      </c>
      <c r="DO1171" s="250">
        <f t="shared" si="350"/>
        <v>1</v>
      </c>
      <c r="DP1171" s="250">
        <f t="shared" si="351"/>
        <v>1</v>
      </c>
    </row>
    <row r="1172" spans="3:120" ht="20.25" customHeight="1" x14ac:dyDescent="0.2">
      <c r="C1172" s="282"/>
      <c r="G1172" s="183"/>
      <c r="H1172" s="271"/>
      <c r="I1172" s="271"/>
      <c r="J1172" s="271"/>
      <c r="K1172" s="271"/>
      <c r="L1172" s="185"/>
      <c r="M1172" s="186"/>
      <c r="N1172" s="187"/>
      <c r="O1172" s="178"/>
      <c r="P1172" s="178"/>
      <c r="Q1172" s="178"/>
      <c r="R1172" s="178"/>
      <c r="S1172" s="178"/>
      <c r="T1172" s="178"/>
      <c r="U1172" s="178"/>
      <c r="V1172" s="178"/>
      <c r="W1172" s="178"/>
      <c r="X1172" s="178"/>
      <c r="Y1172" s="153"/>
      <c r="Z1172" s="153"/>
      <c r="AA1172" s="178"/>
      <c r="AB1172" s="178"/>
      <c r="AC1172" s="178"/>
      <c r="AD1172" s="178"/>
      <c r="AE1172" s="178"/>
      <c r="AF1172" s="178"/>
      <c r="AG1172" s="178"/>
      <c r="AH1172" s="178"/>
      <c r="AI1172" s="178"/>
      <c r="AJ1172" s="178"/>
      <c r="AK1172" s="153"/>
      <c r="AL1172" s="153"/>
      <c r="AM1172" s="178" t="str">
        <f t="shared" si="330"/>
        <v/>
      </c>
      <c r="AN1172" s="178" t="str">
        <f t="shared" si="331"/>
        <v/>
      </c>
      <c r="AO1172" s="214" t="str">
        <f t="shared" si="332"/>
        <v/>
      </c>
      <c r="AP1172" s="168"/>
      <c r="AQ1172" s="169"/>
      <c r="AR1172" s="167" t="str">
        <f t="shared" si="333"/>
        <v/>
      </c>
      <c r="AS1172" s="167" t="str">
        <f t="shared" si="334"/>
        <v/>
      </c>
      <c r="AT1172" s="167"/>
      <c r="AU1172" s="167"/>
      <c r="AV1172" s="167"/>
      <c r="AW1172" s="167"/>
      <c r="AX1172" s="167"/>
      <c r="AY1172" s="167"/>
      <c r="AZ1172" s="167"/>
      <c r="BA1172" s="167"/>
      <c r="BB1172" s="167"/>
      <c r="BC1172" s="167"/>
      <c r="BD1172" s="167"/>
      <c r="BE1172" s="167"/>
      <c r="BF1172" s="167"/>
      <c r="BG1172" s="167"/>
      <c r="BH1172" s="167"/>
      <c r="BI1172" s="167"/>
      <c r="BJ1172" s="167"/>
      <c r="BK1172" s="167"/>
      <c r="BL1172" s="167"/>
      <c r="BM1172" s="167"/>
      <c r="BN1172" s="167"/>
      <c r="BO1172" s="167"/>
      <c r="BP1172" s="167"/>
      <c r="BQ1172" s="167"/>
      <c r="BR1172" s="167"/>
      <c r="BS1172" s="167"/>
      <c r="BT1172" s="167"/>
      <c r="BU1172" s="167"/>
      <c r="BV1172" s="167"/>
      <c r="BW1172" s="167"/>
      <c r="BX1172" s="170"/>
      <c r="BY1172" s="170"/>
      <c r="BZ1172" s="170"/>
      <c r="CA1172" s="170"/>
      <c r="CB1172" s="170"/>
      <c r="CC1172" s="170"/>
      <c r="CD1172" s="170"/>
      <c r="CE1172" s="170"/>
      <c r="CF1172" s="170"/>
      <c r="CG1172" s="171">
        <f t="shared" si="335"/>
        <v>0</v>
      </c>
      <c r="CH1172" s="166"/>
      <c r="CI1172" s="283"/>
      <c r="CJ1172" s="172"/>
      <c r="CK1172" s="154"/>
      <c r="CL1172" s="154"/>
      <c r="CM1172" s="154"/>
      <c r="CN1172" s="154"/>
      <c r="CO1172" s="154"/>
      <c r="CP1172" s="273"/>
      <c r="CQ1172" s="250"/>
      <c r="CR1172" s="250"/>
      <c r="CS1172" s="250"/>
      <c r="CT1172" s="250"/>
      <c r="CU1172" s="250"/>
      <c r="CV1172" s="250"/>
      <c r="CW1172" s="250"/>
      <c r="CX1172" s="250"/>
      <c r="CY1172" s="250" t="str">
        <f t="shared" si="336"/>
        <v/>
      </c>
      <c r="CZ1172" s="178" t="str">
        <f t="shared" si="337"/>
        <v/>
      </c>
      <c r="DA1172" s="178" t="str">
        <f t="shared" si="338"/>
        <v/>
      </c>
      <c r="DB1172" s="243">
        <f t="shared" si="339"/>
        <v>0</v>
      </c>
      <c r="DC1172" s="12">
        <f t="shared" si="340"/>
        <v>0</v>
      </c>
      <c r="DD1172" s="271" t="str">
        <f t="shared" si="341"/>
        <v/>
      </c>
      <c r="DE1172" s="271" t="str">
        <f t="shared" si="342"/>
        <v/>
      </c>
      <c r="DF1172" s="167" t="str">
        <f t="shared" si="343"/>
        <v/>
      </c>
      <c r="DG1172" s="271" t="str">
        <f t="shared" si="344"/>
        <v/>
      </c>
      <c r="DH1172" s="243" t="str">
        <f t="shared" si="345"/>
        <v/>
      </c>
      <c r="DI1172" s="281" t="str">
        <f t="shared" si="346"/>
        <v/>
      </c>
      <c r="DJ1172" s="184"/>
      <c r="DK1172" s="12" t="str">
        <f t="shared" si="347"/>
        <v/>
      </c>
      <c r="DL1172" s="184"/>
      <c r="DM1172" s="242" t="str">
        <f t="shared" si="348"/>
        <v/>
      </c>
      <c r="DN1172" s="250">
        <f t="shared" si="349"/>
        <v>1</v>
      </c>
      <c r="DO1172" s="250">
        <f t="shared" si="350"/>
        <v>1</v>
      </c>
      <c r="DP1172" s="250">
        <f t="shared" si="351"/>
        <v>1</v>
      </c>
    </row>
    <row r="1173" spans="3:120" ht="20.25" customHeight="1" x14ac:dyDescent="0.2">
      <c r="C1173" s="282"/>
      <c r="G1173" s="183"/>
      <c r="H1173" s="271"/>
      <c r="I1173" s="271"/>
      <c r="J1173" s="271"/>
      <c r="K1173" s="271"/>
      <c r="L1173" s="185"/>
      <c r="M1173" s="186"/>
      <c r="N1173" s="187"/>
      <c r="O1173" s="178"/>
      <c r="P1173" s="178"/>
      <c r="Q1173" s="178"/>
      <c r="R1173" s="178"/>
      <c r="S1173" s="178"/>
      <c r="T1173" s="178"/>
      <c r="U1173" s="178"/>
      <c r="V1173" s="178"/>
      <c r="W1173" s="178"/>
      <c r="X1173" s="178"/>
      <c r="Y1173" s="153"/>
      <c r="Z1173" s="153"/>
      <c r="AA1173" s="178"/>
      <c r="AB1173" s="178"/>
      <c r="AC1173" s="178"/>
      <c r="AD1173" s="178"/>
      <c r="AE1173" s="178"/>
      <c r="AF1173" s="178"/>
      <c r="AG1173" s="178"/>
      <c r="AH1173" s="178"/>
      <c r="AI1173" s="178"/>
      <c r="AJ1173" s="178"/>
      <c r="AK1173" s="153"/>
      <c r="AL1173" s="153"/>
      <c r="AM1173" s="178" t="str">
        <f t="shared" si="330"/>
        <v/>
      </c>
      <c r="AN1173" s="178" t="str">
        <f t="shared" si="331"/>
        <v/>
      </c>
      <c r="AO1173" s="214" t="str">
        <f t="shared" si="332"/>
        <v/>
      </c>
      <c r="AP1173" s="168"/>
      <c r="AQ1173" s="169"/>
      <c r="AR1173" s="167" t="str">
        <f t="shared" si="333"/>
        <v/>
      </c>
      <c r="AS1173" s="167" t="str">
        <f t="shared" si="334"/>
        <v/>
      </c>
      <c r="AT1173" s="167"/>
      <c r="AU1173" s="167"/>
      <c r="AV1173" s="167"/>
      <c r="AW1173" s="167"/>
      <c r="AX1173" s="167"/>
      <c r="AY1173" s="167"/>
      <c r="AZ1173" s="167"/>
      <c r="BA1173" s="167"/>
      <c r="BB1173" s="167"/>
      <c r="BC1173" s="167"/>
      <c r="BD1173" s="167"/>
      <c r="BE1173" s="167"/>
      <c r="BF1173" s="167"/>
      <c r="BG1173" s="167"/>
      <c r="BH1173" s="167"/>
      <c r="BI1173" s="167"/>
      <c r="BJ1173" s="167"/>
      <c r="BK1173" s="167"/>
      <c r="BL1173" s="167"/>
      <c r="BM1173" s="167"/>
      <c r="BN1173" s="167"/>
      <c r="BO1173" s="167"/>
      <c r="BP1173" s="167"/>
      <c r="BQ1173" s="167"/>
      <c r="BR1173" s="167"/>
      <c r="BS1173" s="167"/>
      <c r="BT1173" s="167"/>
      <c r="BU1173" s="167"/>
      <c r="BV1173" s="167"/>
      <c r="BW1173" s="167"/>
      <c r="BX1173" s="170"/>
      <c r="BY1173" s="170"/>
      <c r="BZ1173" s="170"/>
      <c r="CA1173" s="170"/>
      <c r="CB1173" s="170"/>
      <c r="CC1173" s="170"/>
      <c r="CD1173" s="170"/>
      <c r="CE1173" s="170"/>
      <c r="CF1173" s="170"/>
      <c r="CG1173" s="171">
        <f t="shared" si="335"/>
        <v>0</v>
      </c>
      <c r="CH1173" s="166"/>
      <c r="CI1173" s="283"/>
      <c r="CJ1173" s="172"/>
      <c r="CK1173" s="154"/>
      <c r="CL1173" s="154"/>
      <c r="CM1173" s="154"/>
      <c r="CN1173" s="154"/>
      <c r="CO1173" s="154"/>
      <c r="CP1173" s="273"/>
      <c r="CQ1173" s="250"/>
      <c r="CR1173" s="250"/>
      <c r="CS1173" s="250"/>
      <c r="CT1173" s="250"/>
      <c r="CU1173" s="250"/>
      <c r="CV1173" s="250"/>
      <c r="CW1173" s="250"/>
      <c r="CX1173" s="250"/>
      <c r="CY1173" s="250" t="str">
        <f t="shared" si="336"/>
        <v/>
      </c>
      <c r="CZ1173" s="178" t="str">
        <f t="shared" si="337"/>
        <v/>
      </c>
      <c r="DA1173" s="178" t="str">
        <f t="shared" si="338"/>
        <v/>
      </c>
      <c r="DB1173" s="243">
        <f t="shared" si="339"/>
        <v>0</v>
      </c>
      <c r="DC1173" s="12">
        <f t="shared" si="340"/>
        <v>0</v>
      </c>
      <c r="DD1173" s="271" t="str">
        <f t="shared" si="341"/>
        <v/>
      </c>
      <c r="DE1173" s="271" t="str">
        <f t="shared" si="342"/>
        <v/>
      </c>
      <c r="DF1173" s="167" t="str">
        <f t="shared" si="343"/>
        <v/>
      </c>
      <c r="DG1173" s="271" t="str">
        <f t="shared" si="344"/>
        <v/>
      </c>
      <c r="DH1173" s="243" t="str">
        <f t="shared" si="345"/>
        <v/>
      </c>
      <c r="DI1173" s="281" t="str">
        <f t="shared" si="346"/>
        <v/>
      </c>
      <c r="DJ1173" s="184"/>
      <c r="DK1173" s="12" t="str">
        <f t="shared" si="347"/>
        <v/>
      </c>
      <c r="DL1173" s="184"/>
      <c r="DM1173" s="242" t="str">
        <f t="shared" si="348"/>
        <v/>
      </c>
      <c r="DN1173" s="250">
        <f t="shared" si="349"/>
        <v>1</v>
      </c>
      <c r="DO1173" s="250">
        <f t="shared" si="350"/>
        <v>1</v>
      </c>
      <c r="DP1173" s="250">
        <f t="shared" si="351"/>
        <v>1</v>
      </c>
    </row>
    <row r="1174" spans="3:120" ht="20.25" customHeight="1" x14ac:dyDescent="0.2">
      <c r="C1174" s="282"/>
      <c r="G1174" s="183"/>
      <c r="H1174" s="271"/>
      <c r="I1174" s="271"/>
      <c r="J1174" s="271"/>
      <c r="K1174" s="271"/>
      <c r="L1174" s="185"/>
      <c r="M1174" s="186"/>
      <c r="N1174" s="187"/>
      <c r="O1174" s="178"/>
      <c r="P1174" s="178"/>
      <c r="Q1174" s="178"/>
      <c r="R1174" s="178"/>
      <c r="S1174" s="178"/>
      <c r="T1174" s="178"/>
      <c r="U1174" s="178"/>
      <c r="V1174" s="178"/>
      <c r="W1174" s="178"/>
      <c r="X1174" s="178"/>
      <c r="Y1174" s="153"/>
      <c r="Z1174" s="153"/>
      <c r="AA1174" s="178"/>
      <c r="AB1174" s="178"/>
      <c r="AC1174" s="178"/>
      <c r="AD1174" s="178"/>
      <c r="AE1174" s="178"/>
      <c r="AF1174" s="178"/>
      <c r="AG1174" s="178"/>
      <c r="AH1174" s="178"/>
      <c r="AI1174" s="178"/>
      <c r="AJ1174" s="178"/>
      <c r="AK1174" s="153"/>
      <c r="AL1174" s="153"/>
      <c r="AM1174" s="178" t="str">
        <f t="shared" si="330"/>
        <v/>
      </c>
      <c r="AN1174" s="178" t="str">
        <f t="shared" si="331"/>
        <v/>
      </c>
      <c r="AO1174" s="214" t="str">
        <f t="shared" si="332"/>
        <v/>
      </c>
      <c r="AP1174" s="168"/>
      <c r="AQ1174" s="169"/>
      <c r="AR1174" s="167" t="str">
        <f t="shared" si="333"/>
        <v/>
      </c>
      <c r="AS1174" s="167" t="str">
        <f t="shared" si="334"/>
        <v/>
      </c>
      <c r="AT1174" s="167"/>
      <c r="AU1174" s="167"/>
      <c r="AV1174" s="167"/>
      <c r="AW1174" s="167"/>
      <c r="AX1174" s="167"/>
      <c r="AY1174" s="167"/>
      <c r="AZ1174" s="167"/>
      <c r="BA1174" s="167"/>
      <c r="BB1174" s="167"/>
      <c r="BC1174" s="167"/>
      <c r="BD1174" s="167"/>
      <c r="BE1174" s="167"/>
      <c r="BF1174" s="167"/>
      <c r="BG1174" s="167"/>
      <c r="BH1174" s="167"/>
      <c r="BI1174" s="167"/>
      <c r="BJ1174" s="167"/>
      <c r="BK1174" s="167"/>
      <c r="BL1174" s="167"/>
      <c r="BM1174" s="167"/>
      <c r="BN1174" s="167"/>
      <c r="BO1174" s="167"/>
      <c r="BP1174" s="167"/>
      <c r="BQ1174" s="167"/>
      <c r="BR1174" s="167"/>
      <c r="BS1174" s="167"/>
      <c r="BT1174" s="167"/>
      <c r="BU1174" s="167"/>
      <c r="BV1174" s="167"/>
      <c r="BW1174" s="167"/>
      <c r="BX1174" s="170"/>
      <c r="BY1174" s="170"/>
      <c r="BZ1174" s="170"/>
      <c r="CA1174" s="170"/>
      <c r="CB1174" s="170"/>
      <c r="CC1174" s="170"/>
      <c r="CD1174" s="170"/>
      <c r="CE1174" s="170"/>
      <c r="CF1174" s="170"/>
      <c r="CG1174" s="171">
        <f t="shared" si="335"/>
        <v>0</v>
      </c>
      <c r="CH1174" s="166"/>
      <c r="CI1174" s="283"/>
      <c r="CJ1174" s="172"/>
      <c r="CK1174" s="154"/>
      <c r="CL1174" s="154"/>
      <c r="CM1174" s="154"/>
      <c r="CN1174" s="154"/>
      <c r="CO1174" s="154"/>
      <c r="CP1174" s="273"/>
      <c r="CQ1174" s="250"/>
      <c r="CR1174" s="250"/>
      <c r="CS1174" s="250"/>
      <c r="CT1174" s="250"/>
      <c r="CU1174" s="250"/>
      <c r="CV1174" s="250"/>
      <c r="CW1174" s="250"/>
      <c r="CX1174" s="250"/>
      <c r="CY1174" s="250" t="str">
        <f t="shared" si="336"/>
        <v/>
      </c>
      <c r="CZ1174" s="178" t="str">
        <f t="shared" si="337"/>
        <v/>
      </c>
      <c r="DA1174" s="178" t="str">
        <f t="shared" si="338"/>
        <v/>
      </c>
      <c r="DB1174" s="243">
        <f t="shared" si="339"/>
        <v>0</v>
      </c>
      <c r="DC1174" s="12">
        <f t="shared" si="340"/>
        <v>0</v>
      </c>
      <c r="DD1174" s="271" t="str">
        <f t="shared" si="341"/>
        <v/>
      </c>
      <c r="DE1174" s="271" t="str">
        <f t="shared" si="342"/>
        <v/>
      </c>
      <c r="DF1174" s="167" t="str">
        <f t="shared" si="343"/>
        <v/>
      </c>
      <c r="DG1174" s="271" t="str">
        <f t="shared" si="344"/>
        <v/>
      </c>
      <c r="DH1174" s="243" t="str">
        <f t="shared" si="345"/>
        <v/>
      </c>
      <c r="DI1174" s="281" t="str">
        <f t="shared" si="346"/>
        <v/>
      </c>
      <c r="DJ1174" s="184"/>
      <c r="DK1174" s="12" t="str">
        <f t="shared" si="347"/>
        <v/>
      </c>
      <c r="DL1174" s="184"/>
      <c r="DM1174" s="242" t="str">
        <f t="shared" si="348"/>
        <v/>
      </c>
      <c r="DN1174" s="250">
        <f t="shared" si="349"/>
        <v>1</v>
      </c>
      <c r="DO1174" s="250">
        <f t="shared" si="350"/>
        <v>1</v>
      </c>
      <c r="DP1174" s="250">
        <f t="shared" si="351"/>
        <v>1</v>
      </c>
    </row>
    <row r="1175" spans="3:120" ht="20.25" customHeight="1" x14ac:dyDescent="0.2">
      <c r="C1175" s="282"/>
      <c r="G1175" s="183"/>
      <c r="H1175" s="271"/>
      <c r="I1175" s="271"/>
      <c r="J1175" s="271"/>
      <c r="K1175" s="271"/>
      <c r="L1175" s="185"/>
      <c r="M1175" s="186"/>
      <c r="N1175" s="187"/>
      <c r="O1175" s="178"/>
      <c r="P1175" s="178"/>
      <c r="Q1175" s="178"/>
      <c r="R1175" s="178"/>
      <c r="S1175" s="178"/>
      <c r="T1175" s="178"/>
      <c r="U1175" s="178"/>
      <c r="V1175" s="178"/>
      <c r="W1175" s="178"/>
      <c r="X1175" s="178"/>
      <c r="Y1175" s="153"/>
      <c r="Z1175" s="153"/>
      <c r="AA1175" s="178"/>
      <c r="AB1175" s="178"/>
      <c r="AC1175" s="178"/>
      <c r="AD1175" s="178"/>
      <c r="AE1175" s="178"/>
      <c r="AF1175" s="178"/>
      <c r="AG1175" s="178"/>
      <c r="AH1175" s="178"/>
      <c r="AI1175" s="178"/>
      <c r="AJ1175" s="178"/>
      <c r="AK1175" s="153"/>
      <c r="AL1175" s="153"/>
      <c r="AM1175" s="178" t="str">
        <f t="shared" si="330"/>
        <v/>
      </c>
      <c r="AN1175" s="178" t="str">
        <f t="shared" si="331"/>
        <v/>
      </c>
      <c r="AO1175" s="214" t="str">
        <f t="shared" si="332"/>
        <v/>
      </c>
      <c r="AP1175" s="168"/>
      <c r="AQ1175" s="169"/>
      <c r="AR1175" s="167" t="str">
        <f t="shared" si="333"/>
        <v/>
      </c>
      <c r="AS1175" s="167" t="str">
        <f t="shared" si="334"/>
        <v/>
      </c>
      <c r="AT1175" s="167"/>
      <c r="AU1175" s="167"/>
      <c r="AV1175" s="167"/>
      <c r="AW1175" s="167"/>
      <c r="AX1175" s="167"/>
      <c r="AY1175" s="167"/>
      <c r="AZ1175" s="167"/>
      <c r="BA1175" s="167"/>
      <c r="BB1175" s="167"/>
      <c r="BC1175" s="167"/>
      <c r="BD1175" s="167"/>
      <c r="BE1175" s="167"/>
      <c r="BF1175" s="167"/>
      <c r="BG1175" s="167"/>
      <c r="BH1175" s="167"/>
      <c r="BI1175" s="167"/>
      <c r="BJ1175" s="167"/>
      <c r="BK1175" s="167"/>
      <c r="BL1175" s="167"/>
      <c r="BM1175" s="167"/>
      <c r="BN1175" s="167"/>
      <c r="BO1175" s="167"/>
      <c r="BP1175" s="167"/>
      <c r="BQ1175" s="167"/>
      <c r="BR1175" s="167"/>
      <c r="BS1175" s="167"/>
      <c r="BT1175" s="167"/>
      <c r="BU1175" s="167"/>
      <c r="BV1175" s="167"/>
      <c r="BW1175" s="167"/>
      <c r="BX1175" s="170"/>
      <c r="BY1175" s="170"/>
      <c r="BZ1175" s="170"/>
      <c r="CA1175" s="170"/>
      <c r="CB1175" s="170"/>
      <c r="CC1175" s="170"/>
      <c r="CD1175" s="170"/>
      <c r="CE1175" s="170"/>
      <c r="CF1175" s="170"/>
      <c r="CG1175" s="171">
        <f t="shared" si="335"/>
        <v>0</v>
      </c>
      <c r="CH1175" s="166"/>
      <c r="CI1175" s="283"/>
      <c r="CJ1175" s="172"/>
      <c r="CK1175" s="154"/>
      <c r="CL1175" s="154"/>
      <c r="CM1175" s="154"/>
      <c r="CN1175" s="154"/>
      <c r="CO1175" s="154"/>
      <c r="CP1175" s="273"/>
      <c r="CQ1175" s="250"/>
      <c r="CR1175" s="250"/>
      <c r="CS1175" s="250"/>
      <c r="CT1175" s="250"/>
      <c r="CU1175" s="250"/>
      <c r="CV1175" s="250"/>
      <c r="CW1175" s="250"/>
      <c r="CX1175" s="250"/>
      <c r="CY1175" s="250" t="str">
        <f t="shared" si="336"/>
        <v/>
      </c>
      <c r="CZ1175" s="178" t="str">
        <f t="shared" si="337"/>
        <v/>
      </c>
      <c r="DA1175" s="178" t="str">
        <f t="shared" si="338"/>
        <v/>
      </c>
      <c r="DB1175" s="243">
        <f t="shared" si="339"/>
        <v>0</v>
      </c>
      <c r="DC1175" s="12">
        <f t="shared" si="340"/>
        <v>0</v>
      </c>
      <c r="DD1175" s="271" t="str">
        <f t="shared" si="341"/>
        <v/>
      </c>
      <c r="DE1175" s="271" t="str">
        <f t="shared" si="342"/>
        <v/>
      </c>
      <c r="DF1175" s="167" t="str">
        <f t="shared" si="343"/>
        <v/>
      </c>
      <c r="DG1175" s="271" t="str">
        <f t="shared" si="344"/>
        <v/>
      </c>
      <c r="DH1175" s="243" t="str">
        <f t="shared" si="345"/>
        <v/>
      </c>
      <c r="DI1175" s="281" t="str">
        <f t="shared" si="346"/>
        <v/>
      </c>
      <c r="DJ1175" s="184"/>
      <c r="DK1175" s="12" t="str">
        <f t="shared" si="347"/>
        <v/>
      </c>
      <c r="DL1175" s="184"/>
      <c r="DM1175" s="242" t="str">
        <f t="shared" si="348"/>
        <v/>
      </c>
      <c r="DN1175" s="250">
        <f t="shared" si="349"/>
        <v>1</v>
      </c>
      <c r="DO1175" s="250">
        <f t="shared" si="350"/>
        <v>1</v>
      </c>
      <c r="DP1175" s="250">
        <f t="shared" si="351"/>
        <v>1</v>
      </c>
    </row>
    <row r="1176" spans="3:120" ht="20.25" customHeight="1" x14ac:dyDescent="0.2">
      <c r="C1176" s="282"/>
      <c r="G1176" s="183"/>
      <c r="H1176" s="271"/>
      <c r="I1176" s="271"/>
      <c r="J1176" s="271"/>
      <c r="K1176" s="271"/>
      <c r="L1176" s="185"/>
      <c r="M1176" s="186"/>
      <c r="N1176" s="187"/>
      <c r="O1176" s="178"/>
      <c r="P1176" s="178"/>
      <c r="Q1176" s="178"/>
      <c r="R1176" s="178"/>
      <c r="S1176" s="178"/>
      <c r="T1176" s="178"/>
      <c r="U1176" s="178"/>
      <c r="V1176" s="178"/>
      <c r="W1176" s="178"/>
      <c r="X1176" s="178"/>
      <c r="Y1176" s="153"/>
      <c r="Z1176" s="153"/>
      <c r="AA1176" s="178"/>
      <c r="AB1176" s="178"/>
      <c r="AC1176" s="178"/>
      <c r="AD1176" s="178"/>
      <c r="AE1176" s="178"/>
      <c r="AF1176" s="178"/>
      <c r="AG1176" s="178"/>
      <c r="AH1176" s="178"/>
      <c r="AI1176" s="178"/>
      <c r="AJ1176" s="178"/>
      <c r="AK1176" s="153"/>
      <c r="AL1176" s="153"/>
      <c r="AM1176" s="178" t="str">
        <f t="shared" si="330"/>
        <v/>
      </c>
      <c r="AN1176" s="178" t="str">
        <f t="shared" si="331"/>
        <v/>
      </c>
      <c r="AO1176" s="214" t="str">
        <f t="shared" si="332"/>
        <v/>
      </c>
      <c r="AP1176" s="168"/>
      <c r="AQ1176" s="169"/>
      <c r="AR1176" s="167" t="str">
        <f t="shared" si="333"/>
        <v/>
      </c>
      <c r="AS1176" s="167" t="str">
        <f t="shared" si="334"/>
        <v/>
      </c>
      <c r="AT1176" s="167"/>
      <c r="AU1176" s="167"/>
      <c r="AV1176" s="167"/>
      <c r="AW1176" s="167"/>
      <c r="AX1176" s="167"/>
      <c r="AY1176" s="167"/>
      <c r="AZ1176" s="167"/>
      <c r="BA1176" s="167"/>
      <c r="BB1176" s="167"/>
      <c r="BC1176" s="167"/>
      <c r="BD1176" s="167"/>
      <c r="BE1176" s="167"/>
      <c r="BF1176" s="167"/>
      <c r="BG1176" s="167"/>
      <c r="BH1176" s="167"/>
      <c r="BI1176" s="167"/>
      <c r="BJ1176" s="167"/>
      <c r="BK1176" s="167"/>
      <c r="BL1176" s="167"/>
      <c r="BM1176" s="167"/>
      <c r="BN1176" s="167"/>
      <c r="BO1176" s="167"/>
      <c r="BP1176" s="167"/>
      <c r="BQ1176" s="167"/>
      <c r="BR1176" s="167"/>
      <c r="BS1176" s="167"/>
      <c r="BT1176" s="167"/>
      <c r="BU1176" s="167"/>
      <c r="BV1176" s="167"/>
      <c r="BW1176" s="167"/>
      <c r="BX1176" s="170"/>
      <c r="BY1176" s="170"/>
      <c r="BZ1176" s="170"/>
      <c r="CA1176" s="170"/>
      <c r="CB1176" s="170"/>
      <c r="CC1176" s="170"/>
      <c r="CD1176" s="170"/>
      <c r="CE1176" s="170"/>
      <c r="CF1176" s="170"/>
      <c r="CG1176" s="171">
        <f t="shared" si="335"/>
        <v>0</v>
      </c>
      <c r="CH1176" s="166"/>
      <c r="CI1176" s="283"/>
      <c r="CJ1176" s="172"/>
      <c r="CK1176" s="154"/>
      <c r="CL1176" s="154"/>
      <c r="CM1176" s="154"/>
      <c r="CN1176" s="154"/>
      <c r="CO1176" s="154"/>
      <c r="CP1176" s="273"/>
      <c r="CQ1176" s="250"/>
      <c r="CR1176" s="250"/>
      <c r="CS1176" s="250"/>
      <c r="CT1176" s="250"/>
      <c r="CU1176" s="250"/>
      <c r="CV1176" s="250"/>
      <c r="CW1176" s="250"/>
      <c r="CX1176" s="250"/>
      <c r="CY1176" s="250" t="str">
        <f t="shared" si="336"/>
        <v/>
      </c>
      <c r="CZ1176" s="178" t="str">
        <f t="shared" si="337"/>
        <v/>
      </c>
      <c r="DA1176" s="178" t="str">
        <f t="shared" si="338"/>
        <v/>
      </c>
      <c r="DB1176" s="243">
        <f t="shared" si="339"/>
        <v>0</v>
      </c>
      <c r="DC1176" s="12">
        <f t="shared" si="340"/>
        <v>0</v>
      </c>
      <c r="DD1176" s="271" t="str">
        <f t="shared" si="341"/>
        <v/>
      </c>
      <c r="DE1176" s="271" t="str">
        <f t="shared" si="342"/>
        <v/>
      </c>
      <c r="DF1176" s="167" t="str">
        <f t="shared" si="343"/>
        <v/>
      </c>
      <c r="DG1176" s="271" t="str">
        <f t="shared" si="344"/>
        <v/>
      </c>
      <c r="DH1176" s="243" t="str">
        <f t="shared" si="345"/>
        <v/>
      </c>
      <c r="DI1176" s="281" t="str">
        <f t="shared" si="346"/>
        <v/>
      </c>
      <c r="DJ1176" s="184"/>
      <c r="DK1176" s="12" t="str">
        <f t="shared" si="347"/>
        <v/>
      </c>
      <c r="DL1176" s="184"/>
      <c r="DM1176" s="242" t="str">
        <f t="shared" si="348"/>
        <v/>
      </c>
      <c r="DN1176" s="250">
        <f t="shared" si="349"/>
        <v>1</v>
      </c>
      <c r="DO1176" s="250">
        <f t="shared" si="350"/>
        <v>1</v>
      </c>
      <c r="DP1176" s="250">
        <f t="shared" si="351"/>
        <v>1</v>
      </c>
    </row>
    <row r="1177" spans="3:120" ht="20.25" customHeight="1" x14ac:dyDescent="0.2">
      <c r="C1177" s="282"/>
      <c r="G1177" s="183"/>
      <c r="H1177" s="271"/>
      <c r="I1177" s="271"/>
      <c r="J1177" s="271"/>
      <c r="K1177" s="271"/>
      <c r="L1177" s="185"/>
      <c r="M1177" s="186"/>
      <c r="N1177" s="187"/>
      <c r="O1177" s="178"/>
      <c r="P1177" s="178"/>
      <c r="Q1177" s="178"/>
      <c r="R1177" s="178"/>
      <c r="S1177" s="178"/>
      <c r="T1177" s="178"/>
      <c r="U1177" s="178"/>
      <c r="V1177" s="178"/>
      <c r="W1177" s="178"/>
      <c r="X1177" s="178"/>
      <c r="Y1177" s="153"/>
      <c r="Z1177" s="153"/>
      <c r="AA1177" s="178"/>
      <c r="AB1177" s="178"/>
      <c r="AC1177" s="178"/>
      <c r="AD1177" s="178"/>
      <c r="AE1177" s="178"/>
      <c r="AF1177" s="178"/>
      <c r="AG1177" s="178"/>
      <c r="AH1177" s="178"/>
      <c r="AI1177" s="178"/>
      <c r="AJ1177" s="178"/>
      <c r="AK1177" s="153"/>
      <c r="AL1177" s="153"/>
      <c r="AM1177" s="178" t="str">
        <f t="shared" si="330"/>
        <v/>
      </c>
      <c r="AN1177" s="178" t="str">
        <f t="shared" si="331"/>
        <v/>
      </c>
      <c r="AO1177" s="214" t="str">
        <f t="shared" si="332"/>
        <v/>
      </c>
      <c r="AP1177" s="168"/>
      <c r="AQ1177" s="169"/>
      <c r="AR1177" s="167" t="str">
        <f t="shared" si="333"/>
        <v/>
      </c>
      <c r="AS1177" s="167" t="str">
        <f t="shared" si="334"/>
        <v/>
      </c>
      <c r="AT1177" s="167"/>
      <c r="AU1177" s="167"/>
      <c r="AV1177" s="167"/>
      <c r="AW1177" s="167"/>
      <c r="AX1177" s="167"/>
      <c r="AY1177" s="167"/>
      <c r="AZ1177" s="167"/>
      <c r="BA1177" s="167"/>
      <c r="BB1177" s="167"/>
      <c r="BC1177" s="167"/>
      <c r="BD1177" s="167"/>
      <c r="BE1177" s="167"/>
      <c r="BF1177" s="167"/>
      <c r="BG1177" s="167"/>
      <c r="BH1177" s="167"/>
      <c r="BI1177" s="167"/>
      <c r="BJ1177" s="167"/>
      <c r="BK1177" s="167"/>
      <c r="BL1177" s="167"/>
      <c r="BM1177" s="167"/>
      <c r="BN1177" s="167"/>
      <c r="BO1177" s="167"/>
      <c r="BP1177" s="167"/>
      <c r="BQ1177" s="167"/>
      <c r="BR1177" s="167"/>
      <c r="BS1177" s="167"/>
      <c r="BT1177" s="167"/>
      <c r="BU1177" s="167"/>
      <c r="BV1177" s="167"/>
      <c r="BW1177" s="167"/>
      <c r="BX1177" s="170"/>
      <c r="BY1177" s="170"/>
      <c r="BZ1177" s="170"/>
      <c r="CA1177" s="170"/>
      <c r="CB1177" s="170"/>
      <c r="CC1177" s="170"/>
      <c r="CD1177" s="170"/>
      <c r="CE1177" s="170"/>
      <c r="CF1177" s="170"/>
      <c r="CG1177" s="171">
        <f t="shared" si="335"/>
        <v>0</v>
      </c>
      <c r="CH1177" s="166"/>
      <c r="CI1177" s="283"/>
      <c r="CJ1177" s="172"/>
      <c r="CK1177" s="154"/>
      <c r="CL1177" s="154"/>
      <c r="CM1177" s="154"/>
      <c r="CN1177" s="154"/>
      <c r="CO1177" s="154"/>
      <c r="CP1177" s="273"/>
      <c r="CQ1177" s="250"/>
      <c r="CR1177" s="250"/>
      <c r="CS1177" s="250"/>
      <c r="CT1177" s="250"/>
      <c r="CU1177" s="250"/>
      <c r="CV1177" s="250"/>
      <c r="CW1177" s="250"/>
      <c r="CX1177" s="250"/>
      <c r="CY1177" s="250" t="str">
        <f t="shared" si="336"/>
        <v/>
      </c>
      <c r="CZ1177" s="178" t="str">
        <f t="shared" si="337"/>
        <v/>
      </c>
      <c r="DA1177" s="178" t="str">
        <f t="shared" si="338"/>
        <v/>
      </c>
      <c r="DB1177" s="243">
        <f t="shared" si="339"/>
        <v>0</v>
      </c>
      <c r="DC1177" s="12">
        <f t="shared" si="340"/>
        <v>0</v>
      </c>
      <c r="DD1177" s="271" t="str">
        <f t="shared" si="341"/>
        <v/>
      </c>
      <c r="DE1177" s="271" t="str">
        <f t="shared" si="342"/>
        <v/>
      </c>
      <c r="DF1177" s="167" t="str">
        <f t="shared" si="343"/>
        <v/>
      </c>
      <c r="DG1177" s="271" t="str">
        <f t="shared" si="344"/>
        <v/>
      </c>
      <c r="DH1177" s="243" t="str">
        <f t="shared" si="345"/>
        <v/>
      </c>
      <c r="DI1177" s="281" t="str">
        <f t="shared" si="346"/>
        <v/>
      </c>
      <c r="DJ1177" s="184"/>
      <c r="DK1177" s="12" t="str">
        <f t="shared" si="347"/>
        <v/>
      </c>
      <c r="DL1177" s="184"/>
      <c r="DM1177" s="242" t="str">
        <f t="shared" si="348"/>
        <v/>
      </c>
      <c r="DN1177" s="250">
        <f t="shared" si="349"/>
        <v>1</v>
      </c>
      <c r="DO1177" s="250">
        <f t="shared" si="350"/>
        <v>1</v>
      </c>
      <c r="DP1177" s="250">
        <f t="shared" si="351"/>
        <v>1</v>
      </c>
    </row>
    <row r="1178" spans="3:120" ht="20.25" customHeight="1" x14ac:dyDescent="0.2">
      <c r="C1178" s="282"/>
      <c r="G1178" s="183"/>
      <c r="H1178" s="271"/>
      <c r="I1178" s="271"/>
      <c r="J1178" s="271"/>
      <c r="K1178" s="271"/>
      <c r="L1178" s="185"/>
      <c r="M1178" s="186"/>
      <c r="N1178" s="187"/>
      <c r="O1178" s="178"/>
      <c r="P1178" s="178"/>
      <c r="Q1178" s="178"/>
      <c r="R1178" s="178"/>
      <c r="S1178" s="178"/>
      <c r="T1178" s="178"/>
      <c r="U1178" s="178"/>
      <c r="V1178" s="178"/>
      <c r="W1178" s="178"/>
      <c r="X1178" s="178"/>
      <c r="Y1178" s="153"/>
      <c r="Z1178" s="153"/>
      <c r="AA1178" s="178"/>
      <c r="AB1178" s="178"/>
      <c r="AC1178" s="178"/>
      <c r="AD1178" s="178"/>
      <c r="AE1178" s="178"/>
      <c r="AF1178" s="178"/>
      <c r="AG1178" s="178"/>
      <c r="AH1178" s="178"/>
      <c r="AI1178" s="178"/>
      <c r="AJ1178" s="178"/>
      <c r="AK1178" s="153"/>
      <c r="AL1178" s="153"/>
      <c r="AM1178" s="178" t="str">
        <f t="shared" si="330"/>
        <v/>
      </c>
      <c r="AN1178" s="178" t="str">
        <f t="shared" si="331"/>
        <v/>
      </c>
      <c r="AO1178" s="214" t="str">
        <f t="shared" si="332"/>
        <v/>
      </c>
      <c r="AP1178" s="168"/>
      <c r="AQ1178" s="169"/>
      <c r="AR1178" s="167" t="str">
        <f t="shared" si="333"/>
        <v/>
      </c>
      <c r="AS1178" s="167" t="str">
        <f t="shared" si="334"/>
        <v/>
      </c>
      <c r="AT1178" s="167"/>
      <c r="AU1178" s="167"/>
      <c r="AV1178" s="167"/>
      <c r="AW1178" s="167"/>
      <c r="AX1178" s="167"/>
      <c r="AY1178" s="167"/>
      <c r="AZ1178" s="167"/>
      <c r="BA1178" s="167"/>
      <c r="BB1178" s="167"/>
      <c r="BC1178" s="167"/>
      <c r="BD1178" s="167"/>
      <c r="BE1178" s="167"/>
      <c r="BF1178" s="167"/>
      <c r="BG1178" s="167"/>
      <c r="BH1178" s="167"/>
      <c r="BI1178" s="167"/>
      <c r="BJ1178" s="167"/>
      <c r="BK1178" s="167"/>
      <c r="BL1178" s="167"/>
      <c r="BM1178" s="167"/>
      <c r="BN1178" s="167"/>
      <c r="BO1178" s="167"/>
      <c r="BP1178" s="167"/>
      <c r="BQ1178" s="167"/>
      <c r="BR1178" s="167"/>
      <c r="BS1178" s="167"/>
      <c r="BT1178" s="167"/>
      <c r="BU1178" s="167"/>
      <c r="BV1178" s="167"/>
      <c r="BW1178" s="167"/>
      <c r="BX1178" s="170"/>
      <c r="BY1178" s="170"/>
      <c r="BZ1178" s="170"/>
      <c r="CA1178" s="170"/>
      <c r="CB1178" s="170"/>
      <c r="CC1178" s="170"/>
      <c r="CD1178" s="170"/>
      <c r="CE1178" s="170"/>
      <c r="CF1178" s="170"/>
      <c r="CG1178" s="171">
        <f t="shared" si="335"/>
        <v>0</v>
      </c>
      <c r="CH1178" s="166"/>
      <c r="CI1178" s="283"/>
      <c r="CJ1178" s="172"/>
      <c r="CK1178" s="154"/>
      <c r="CL1178" s="154"/>
      <c r="CM1178" s="154"/>
      <c r="CN1178" s="154"/>
      <c r="CO1178" s="154"/>
      <c r="CP1178" s="273"/>
      <c r="CQ1178" s="250"/>
      <c r="CR1178" s="250"/>
      <c r="CS1178" s="250"/>
      <c r="CT1178" s="250"/>
      <c r="CU1178" s="250"/>
      <c r="CV1178" s="250"/>
      <c r="CW1178" s="250"/>
      <c r="CX1178" s="250"/>
      <c r="CY1178" s="250" t="str">
        <f t="shared" si="336"/>
        <v/>
      </c>
      <c r="CZ1178" s="178" t="str">
        <f t="shared" si="337"/>
        <v/>
      </c>
      <c r="DA1178" s="178" t="str">
        <f t="shared" si="338"/>
        <v/>
      </c>
      <c r="DB1178" s="243">
        <f t="shared" si="339"/>
        <v>0</v>
      </c>
      <c r="DC1178" s="12">
        <f t="shared" si="340"/>
        <v>0</v>
      </c>
      <c r="DD1178" s="271" t="str">
        <f t="shared" si="341"/>
        <v/>
      </c>
      <c r="DE1178" s="271" t="str">
        <f t="shared" si="342"/>
        <v/>
      </c>
      <c r="DF1178" s="167" t="str">
        <f t="shared" si="343"/>
        <v/>
      </c>
      <c r="DG1178" s="271" t="str">
        <f t="shared" si="344"/>
        <v/>
      </c>
      <c r="DH1178" s="243" t="str">
        <f t="shared" si="345"/>
        <v/>
      </c>
      <c r="DI1178" s="281" t="str">
        <f t="shared" si="346"/>
        <v/>
      </c>
      <c r="DJ1178" s="184"/>
      <c r="DK1178" s="12" t="str">
        <f t="shared" si="347"/>
        <v/>
      </c>
      <c r="DL1178" s="184"/>
      <c r="DM1178" s="242" t="str">
        <f t="shared" si="348"/>
        <v/>
      </c>
      <c r="DN1178" s="250">
        <f t="shared" si="349"/>
        <v>1</v>
      </c>
      <c r="DO1178" s="250">
        <f t="shared" si="350"/>
        <v>1</v>
      </c>
      <c r="DP1178" s="250">
        <f t="shared" si="351"/>
        <v>1</v>
      </c>
    </row>
    <row r="1179" spans="3:120" ht="20.25" customHeight="1" x14ac:dyDescent="0.2">
      <c r="C1179" s="282"/>
      <c r="G1179" s="183"/>
      <c r="H1179" s="271"/>
      <c r="I1179" s="271"/>
      <c r="J1179" s="271"/>
      <c r="K1179" s="271"/>
      <c r="L1179" s="185"/>
      <c r="M1179" s="186"/>
      <c r="N1179" s="187"/>
      <c r="O1179" s="178"/>
      <c r="P1179" s="178"/>
      <c r="Q1179" s="178"/>
      <c r="R1179" s="178"/>
      <c r="S1179" s="178"/>
      <c r="T1179" s="178"/>
      <c r="U1179" s="178"/>
      <c r="V1179" s="178"/>
      <c r="W1179" s="178"/>
      <c r="X1179" s="178"/>
      <c r="Y1179" s="153"/>
      <c r="Z1179" s="153"/>
      <c r="AA1179" s="178"/>
      <c r="AB1179" s="178"/>
      <c r="AC1179" s="178"/>
      <c r="AD1179" s="178"/>
      <c r="AE1179" s="178"/>
      <c r="AF1179" s="178"/>
      <c r="AG1179" s="178"/>
      <c r="AH1179" s="178"/>
      <c r="AI1179" s="178"/>
      <c r="AJ1179" s="178"/>
      <c r="AK1179" s="153"/>
      <c r="AL1179" s="153"/>
      <c r="AM1179" s="178" t="str">
        <f t="shared" si="330"/>
        <v/>
      </c>
      <c r="AN1179" s="178" t="str">
        <f t="shared" si="331"/>
        <v/>
      </c>
      <c r="AO1179" s="214" t="str">
        <f t="shared" si="332"/>
        <v/>
      </c>
      <c r="AP1179" s="168"/>
      <c r="AQ1179" s="169"/>
      <c r="AR1179" s="167" t="str">
        <f t="shared" si="333"/>
        <v/>
      </c>
      <c r="AS1179" s="167" t="str">
        <f t="shared" si="334"/>
        <v/>
      </c>
      <c r="AT1179" s="167"/>
      <c r="AU1179" s="167"/>
      <c r="AV1179" s="167"/>
      <c r="AW1179" s="167"/>
      <c r="AX1179" s="167"/>
      <c r="AY1179" s="167"/>
      <c r="AZ1179" s="167"/>
      <c r="BA1179" s="167"/>
      <c r="BB1179" s="167"/>
      <c r="BC1179" s="167"/>
      <c r="BD1179" s="167"/>
      <c r="BE1179" s="167"/>
      <c r="BF1179" s="167"/>
      <c r="BG1179" s="167"/>
      <c r="BH1179" s="167"/>
      <c r="BI1179" s="167"/>
      <c r="BJ1179" s="167"/>
      <c r="BK1179" s="167"/>
      <c r="BL1179" s="167"/>
      <c r="BM1179" s="167"/>
      <c r="BN1179" s="167"/>
      <c r="BO1179" s="167"/>
      <c r="BP1179" s="167"/>
      <c r="BQ1179" s="167"/>
      <c r="BR1179" s="167"/>
      <c r="BS1179" s="167"/>
      <c r="BT1179" s="167"/>
      <c r="BU1179" s="167"/>
      <c r="BV1179" s="167"/>
      <c r="BW1179" s="167"/>
      <c r="BX1179" s="170"/>
      <c r="BY1179" s="170"/>
      <c r="BZ1179" s="170"/>
      <c r="CA1179" s="170"/>
      <c r="CB1179" s="170"/>
      <c r="CC1179" s="170"/>
      <c r="CD1179" s="170"/>
      <c r="CE1179" s="170"/>
      <c r="CF1179" s="170"/>
      <c r="CG1179" s="171">
        <f t="shared" si="335"/>
        <v>0</v>
      </c>
      <c r="CH1179" s="166"/>
      <c r="CI1179" s="283"/>
      <c r="CJ1179" s="172"/>
      <c r="CK1179" s="154"/>
      <c r="CL1179" s="154"/>
      <c r="CM1179" s="154"/>
      <c r="CN1179" s="154"/>
      <c r="CO1179" s="154"/>
      <c r="CP1179" s="273"/>
      <c r="CQ1179" s="250"/>
      <c r="CR1179" s="250"/>
      <c r="CS1179" s="250"/>
      <c r="CT1179" s="250"/>
      <c r="CU1179" s="250"/>
      <c r="CV1179" s="250"/>
      <c r="CW1179" s="250"/>
      <c r="CX1179" s="250"/>
      <c r="CY1179" s="250" t="str">
        <f t="shared" si="336"/>
        <v/>
      </c>
      <c r="CZ1179" s="178" t="str">
        <f t="shared" si="337"/>
        <v/>
      </c>
      <c r="DA1179" s="178" t="str">
        <f t="shared" si="338"/>
        <v/>
      </c>
      <c r="DB1179" s="243">
        <f t="shared" si="339"/>
        <v>0</v>
      </c>
      <c r="DC1179" s="12">
        <f t="shared" si="340"/>
        <v>0</v>
      </c>
      <c r="DD1179" s="271" t="str">
        <f t="shared" si="341"/>
        <v/>
      </c>
      <c r="DE1179" s="271" t="str">
        <f t="shared" si="342"/>
        <v/>
      </c>
      <c r="DF1179" s="167" t="str">
        <f t="shared" si="343"/>
        <v/>
      </c>
      <c r="DG1179" s="271" t="str">
        <f t="shared" si="344"/>
        <v/>
      </c>
      <c r="DH1179" s="243" t="str">
        <f t="shared" si="345"/>
        <v/>
      </c>
      <c r="DI1179" s="281" t="str">
        <f t="shared" si="346"/>
        <v/>
      </c>
      <c r="DJ1179" s="184"/>
      <c r="DK1179" s="12" t="str">
        <f t="shared" si="347"/>
        <v/>
      </c>
      <c r="DL1179" s="184"/>
      <c r="DM1179" s="242" t="str">
        <f t="shared" si="348"/>
        <v/>
      </c>
      <c r="DN1179" s="250">
        <f t="shared" si="349"/>
        <v>1</v>
      </c>
      <c r="DO1179" s="250">
        <f t="shared" si="350"/>
        <v>1</v>
      </c>
      <c r="DP1179" s="250">
        <f t="shared" si="351"/>
        <v>1</v>
      </c>
    </row>
    <row r="1180" spans="3:120" ht="20.25" customHeight="1" x14ac:dyDescent="0.2">
      <c r="C1180" s="282"/>
      <c r="G1180" s="183"/>
      <c r="H1180" s="271"/>
      <c r="I1180" s="271"/>
      <c r="J1180" s="271"/>
      <c r="K1180" s="271"/>
      <c r="L1180" s="185"/>
      <c r="M1180" s="186"/>
      <c r="N1180" s="187"/>
      <c r="O1180" s="178"/>
      <c r="P1180" s="178"/>
      <c r="Q1180" s="178"/>
      <c r="R1180" s="178"/>
      <c r="S1180" s="178"/>
      <c r="T1180" s="178"/>
      <c r="U1180" s="178"/>
      <c r="V1180" s="178"/>
      <c r="W1180" s="178"/>
      <c r="X1180" s="178"/>
      <c r="Y1180" s="153"/>
      <c r="Z1180" s="153"/>
      <c r="AA1180" s="178"/>
      <c r="AB1180" s="178"/>
      <c r="AC1180" s="178"/>
      <c r="AD1180" s="178"/>
      <c r="AE1180" s="178"/>
      <c r="AF1180" s="178"/>
      <c r="AG1180" s="178"/>
      <c r="AH1180" s="178"/>
      <c r="AI1180" s="178"/>
      <c r="AJ1180" s="178"/>
      <c r="AK1180" s="153"/>
      <c r="AL1180" s="153"/>
      <c r="AM1180" s="178" t="str">
        <f t="shared" si="330"/>
        <v/>
      </c>
      <c r="AN1180" s="178" t="str">
        <f t="shared" si="331"/>
        <v/>
      </c>
      <c r="AO1180" s="214" t="str">
        <f t="shared" si="332"/>
        <v/>
      </c>
      <c r="AP1180" s="168"/>
      <c r="AQ1180" s="169"/>
      <c r="AR1180" s="167" t="str">
        <f t="shared" si="333"/>
        <v/>
      </c>
      <c r="AS1180" s="167" t="str">
        <f t="shared" si="334"/>
        <v/>
      </c>
      <c r="AT1180" s="167"/>
      <c r="AU1180" s="167"/>
      <c r="AV1180" s="167"/>
      <c r="AW1180" s="167"/>
      <c r="AX1180" s="167"/>
      <c r="AY1180" s="167"/>
      <c r="AZ1180" s="167"/>
      <c r="BA1180" s="167"/>
      <c r="BB1180" s="167"/>
      <c r="BC1180" s="167"/>
      <c r="BD1180" s="167"/>
      <c r="BE1180" s="167"/>
      <c r="BF1180" s="167"/>
      <c r="BG1180" s="167"/>
      <c r="BH1180" s="167"/>
      <c r="BI1180" s="167"/>
      <c r="BJ1180" s="167"/>
      <c r="BK1180" s="167"/>
      <c r="BL1180" s="167"/>
      <c r="BM1180" s="167"/>
      <c r="BN1180" s="167"/>
      <c r="BO1180" s="167"/>
      <c r="BP1180" s="167"/>
      <c r="BQ1180" s="167"/>
      <c r="BR1180" s="167"/>
      <c r="BS1180" s="167"/>
      <c r="BT1180" s="167"/>
      <c r="BU1180" s="167"/>
      <c r="BV1180" s="167"/>
      <c r="BW1180" s="167"/>
      <c r="BX1180" s="170"/>
      <c r="BY1180" s="170"/>
      <c r="BZ1180" s="170"/>
      <c r="CA1180" s="170"/>
      <c r="CB1180" s="170"/>
      <c r="CC1180" s="170"/>
      <c r="CD1180" s="170"/>
      <c r="CE1180" s="170"/>
      <c r="CF1180" s="170"/>
      <c r="CG1180" s="171">
        <f t="shared" si="335"/>
        <v>0</v>
      </c>
      <c r="CH1180" s="166"/>
      <c r="CI1180" s="283"/>
      <c r="CJ1180" s="172"/>
      <c r="CK1180" s="154"/>
      <c r="CL1180" s="154"/>
      <c r="CM1180" s="154"/>
      <c r="CN1180" s="154"/>
      <c r="CO1180" s="154"/>
      <c r="CP1180" s="273"/>
      <c r="CQ1180" s="250"/>
      <c r="CR1180" s="250"/>
      <c r="CS1180" s="250"/>
      <c r="CT1180" s="250"/>
      <c r="CU1180" s="250"/>
      <c r="CV1180" s="250"/>
      <c r="CW1180" s="250"/>
      <c r="CX1180" s="250"/>
      <c r="CY1180" s="250" t="str">
        <f t="shared" si="336"/>
        <v/>
      </c>
      <c r="CZ1180" s="178" t="str">
        <f t="shared" si="337"/>
        <v/>
      </c>
      <c r="DA1180" s="178" t="str">
        <f t="shared" si="338"/>
        <v/>
      </c>
      <c r="DB1180" s="243">
        <f t="shared" si="339"/>
        <v>0</v>
      </c>
      <c r="DC1180" s="12">
        <f t="shared" si="340"/>
        <v>0</v>
      </c>
      <c r="DD1180" s="271" t="str">
        <f t="shared" si="341"/>
        <v/>
      </c>
      <c r="DE1180" s="271" t="str">
        <f t="shared" si="342"/>
        <v/>
      </c>
      <c r="DF1180" s="167" t="str">
        <f t="shared" si="343"/>
        <v/>
      </c>
      <c r="DG1180" s="271" t="str">
        <f t="shared" si="344"/>
        <v/>
      </c>
      <c r="DH1180" s="243" t="str">
        <f t="shared" si="345"/>
        <v/>
      </c>
      <c r="DI1180" s="281" t="str">
        <f t="shared" si="346"/>
        <v/>
      </c>
      <c r="DJ1180" s="184"/>
      <c r="DK1180" s="12" t="str">
        <f t="shared" si="347"/>
        <v/>
      </c>
      <c r="DL1180" s="184"/>
      <c r="DM1180" s="242" t="str">
        <f t="shared" si="348"/>
        <v/>
      </c>
      <c r="DN1180" s="250">
        <f t="shared" si="349"/>
        <v>1</v>
      </c>
      <c r="DO1180" s="250">
        <f t="shared" si="350"/>
        <v>1</v>
      </c>
      <c r="DP1180" s="250">
        <f t="shared" si="351"/>
        <v>1</v>
      </c>
    </row>
    <row r="1181" spans="3:120" ht="20.25" customHeight="1" x14ac:dyDescent="0.2">
      <c r="C1181" s="282"/>
      <c r="G1181" s="183"/>
      <c r="H1181" s="271"/>
      <c r="I1181" s="271"/>
      <c r="J1181" s="271"/>
      <c r="K1181" s="271"/>
      <c r="L1181" s="185"/>
      <c r="M1181" s="186"/>
      <c r="N1181" s="187"/>
      <c r="O1181" s="178"/>
      <c r="P1181" s="178"/>
      <c r="Q1181" s="178"/>
      <c r="R1181" s="178"/>
      <c r="S1181" s="178"/>
      <c r="T1181" s="178"/>
      <c r="U1181" s="178"/>
      <c r="V1181" s="178"/>
      <c r="W1181" s="178"/>
      <c r="X1181" s="178"/>
      <c r="Y1181" s="153"/>
      <c r="Z1181" s="153"/>
      <c r="AA1181" s="178"/>
      <c r="AB1181" s="178"/>
      <c r="AC1181" s="178"/>
      <c r="AD1181" s="178"/>
      <c r="AE1181" s="178"/>
      <c r="AF1181" s="178"/>
      <c r="AG1181" s="178"/>
      <c r="AH1181" s="178"/>
      <c r="AI1181" s="178"/>
      <c r="AJ1181" s="178"/>
      <c r="AK1181" s="153"/>
      <c r="AL1181" s="153"/>
      <c r="AM1181" s="178" t="str">
        <f t="shared" si="330"/>
        <v/>
      </c>
      <c r="AN1181" s="178" t="str">
        <f t="shared" si="331"/>
        <v/>
      </c>
      <c r="AO1181" s="214" t="str">
        <f t="shared" si="332"/>
        <v/>
      </c>
      <c r="AP1181" s="168"/>
      <c r="AQ1181" s="169"/>
      <c r="AR1181" s="167" t="str">
        <f t="shared" si="333"/>
        <v/>
      </c>
      <c r="AS1181" s="167" t="str">
        <f t="shared" si="334"/>
        <v/>
      </c>
      <c r="AT1181" s="167"/>
      <c r="AU1181" s="167"/>
      <c r="AV1181" s="167"/>
      <c r="AW1181" s="167"/>
      <c r="AX1181" s="167"/>
      <c r="AY1181" s="167"/>
      <c r="AZ1181" s="167"/>
      <c r="BA1181" s="167"/>
      <c r="BB1181" s="167"/>
      <c r="BC1181" s="167"/>
      <c r="BD1181" s="167"/>
      <c r="BE1181" s="167"/>
      <c r="BF1181" s="167"/>
      <c r="BG1181" s="167"/>
      <c r="BH1181" s="167"/>
      <c r="BI1181" s="167"/>
      <c r="BJ1181" s="167"/>
      <c r="BK1181" s="167"/>
      <c r="BL1181" s="167"/>
      <c r="BM1181" s="167"/>
      <c r="BN1181" s="167"/>
      <c r="BO1181" s="167"/>
      <c r="BP1181" s="167"/>
      <c r="BQ1181" s="167"/>
      <c r="BR1181" s="167"/>
      <c r="BS1181" s="167"/>
      <c r="BT1181" s="167"/>
      <c r="BU1181" s="167"/>
      <c r="BV1181" s="167"/>
      <c r="BW1181" s="167"/>
      <c r="BX1181" s="170"/>
      <c r="BY1181" s="170"/>
      <c r="BZ1181" s="170"/>
      <c r="CA1181" s="170"/>
      <c r="CB1181" s="170"/>
      <c r="CC1181" s="170"/>
      <c r="CD1181" s="170"/>
      <c r="CE1181" s="170"/>
      <c r="CF1181" s="170"/>
      <c r="CG1181" s="171">
        <f t="shared" si="335"/>
        <v>0</v>
      </c>
      <c r="CH1181" s="166"/>
      <c r="CI1181" s="283"/>
      <c r="CJ1181" s="172"/>
      <c r="CK1181" s="154"/>
      <c r="CL1181" s="154"/>
      <c r="CM1181" s="154"/>
      <c r="CN1181" s="154"/>
      <c r="CO1181" s="154"/>
      <c r="CP1181" s="273"/>
      <c r="CQ1181" s="250"/>
      <c r="CR1181" s="250"/>
      <c r="CS1181" s="250"/>
      <c r="CT1181" s="250"/>
      <c r="CU1181" s="250"/>
      <c r="CV1181" s="250"/>
      <c r="CW1181" s="250"/>
      <c r="CX1181" s="250"/>
      <c r="CY1181" s="250" t="str">
        <f t="shared" si="336"/>
        <v/>
      </c>
      <c r="CZ1181" s="178" t="str">
        <f t="shared" si="337"/>
        <v/>
      </c>
      <c r="DA1181" s="178" t="str">
        <f t="shared" si="338"/>
        <v/>
      </c>
      <c r="DB1181" s="243">
        <f t="shared" si="339"/>
        <v>0</v>
      </c>
      <c r="DC1181" s="12">
        <f t="shared" si="340"/>
        <v>0</v>
      </c>
      <c r="DD1181" s="271" t="str">
        <f t="shared" si="341"/>
        <v/>
      </c>
      <c r="DE1181" s="271" t="str">
        <f t="shared" si="342"/>
        <v/>
      </c>
      <c r="DF1181" s="167" t="str">
        <f t="shared" si="343"/>
        <v/>
      </c>
      <c r="DG1181" s="271" t="str">
        <f t="shared" si="344"/>
        <v/>
      </c>
      <c r="DH1181" s="243" t="str">
        <f t="shared" si="345"/>
        <v/>
      </c>
      <c r="DI1181" s="281" t="str">
        <f t="shared" si="346"/>
        <v/>
      </c>
      <c r="DJ1181" s="184"/>
      <c r="DK1181" s="12" t="str">
        <f t="shared" si="347"/>
        <v/>
      </c>
      <c r="DL1181" s="184"/>
      <c r="DM1181" s="242" t="str">
        <f t="shared" si="348"/>
        <v/>
      </c>
      <c r="DN1181" s="250">
        <f t="shared" si="349"/>
        <v>1</v>
      </c>
      <c r="DO1181" s="250">
        <f t="shared" si="350"/>
        <v>1</v>
      </c>
      <c r="DP1181" s="250">
        <f t="shared" si="351"/>
        <v>1</v>
      </c>
    </row>
    <row r="1182" spans="3:120" ht="20.25" customHeight="1" x14ac:dyDescent="0.2">
      <c r="C1182" s="282"/>
      <c r="G1182" s="183"/>
      <c r="H1182" s="271"/>
      <c r="I1182" s="271"/>
      <c r="J1182" s="271"/>
      <c r="K1182" s="271"/>
      <c r="L1182" s="185"/>
      <c r="M1182" s="186"/>
      <c r="N1182" s="187"/>
      <c r="O1182" s="178"/>
      <c r="P1182" s="178"/>
      <c r="Q1182" s="178"/>
      <c r="R1182" s="178"/>
      <c r="S1182" s="178"/>
      <c r="T1182" s="178"/>
      <c r="U1182" s="178"/>
      <c r="V1182" s="178"/>
      <c r="W1182" s="178"/>
      <c r="X1182" s="178"/>
      <c r="Y1182" s="153"/>
      <c r="Z1182" s="153"/>
      <c r="AA1182" s="178"/>
      <c r="AB1182" s="178"/>
      <c r="AC1182" s="178"/>
      <c r="AD1182" s="178"/>
      <c r="AE1182" s="178"/>
      <c r="AF1182" s="178"/>
      <c r="AG1182" s="178"/>
      <c r="AH1182" s="178"/>
      <c r="AI1182" s="178"/>
      <c r="AJ1182" s="178"/>
      <c r="AK1182" s="153"/>
      <c r="AL1182" s="153"/>
      <c r="AM1182" s="178" t="str">
        <f t="shared" si="330"/>
        <v/>
      </c>
      <c r="AN1182" s="178" t="str">
        <f t="shared" si="331"/>
        <v/>
      </c>
      <c r="AO1182" s="214" t="str">
        <f t="shared" si="332"/>
        <v/>
      </c>
      <c r="AP1182" s="168"/>
      <c r="AQ1182" s="169"/>
      <c r="AR1182" s="167" t="str">
        <f t="shared" si="333"/>
        <v/>
      </c>
      <c r="AS1182" s="167" t="str">
        <f t="shared" si="334"/>
        <v/>
      </c>
      <c r="AT1182" s="167"/>
      <c r="AU1182" s="167"/>
      <c r="AV1182" s="167"/>
      <c r="AW1182" s="167"/>
      <c r="AX1182" s="167"/>
      <c r="AY1182" s="167"/>
      <c r="AZ1182" s="167"/>
      <c r="BA1182" s="167"/>
      <c r="BB1182" s="167"/>
      <c r="BC1182" s="167"/>
      <c r="BD1182" s="167"/>
      <c r="BE1182" s="167"/>
      <c r="BF1182" s="167"/>
      <c r="BG1182" s="167"/>
      <c r="BH1182" s="167"/>
      <c r="BI1182" s="167"/>
      <c r="BJ1182" s="167"/>
      <c r="BK1182" s="167"/>
      <c r="BL1182" s="167"/>
      <c r="BM1182" s="167"/>
      <c r="BN1182" s="167"/>
      <c r="BO1182" s="167"/>
      <c r="BP1182" s="167"/>
      <c r="BQ1182" s="167"/>
      <c r="BR1182" s="167"/>
      <c r="BS1182" s="167"/>
      <c r="BT1182" s="167"/>
      <c r="BU1182" s="167"/>
      <c r="BV1182" s="167"/>
      <c r="BW1182" s="167"/>
      <c r="BX1182" s="170"/>
      <c r="BY1182" s="170"/>
      <c r="BZ1182" s="170"/>
      <c r="CA1182" s="170"/>
      <c r="CB1182" s="170"/>
      <c r="CC1182" s="170"/>
      <c r="CD1182" s="170"/>
      <c r="CE1182" s="170"/>
      <c r="CF1182" s="170"/>
      <c r="CG1182" s="171">
        <f t="shared" si="335"/>
        <v>0</v>
      </c>
      <c r="CH1182" s="166"/>
      <c r="CI1182" s="283"/>
      <c r="CJ1182" s="172"/>
      <c r="CK1182" s="154"/>
      <c r="CL1182" s="154"/>
      <c r="CM1182" s="154"/>
      <c r="CN1182" s="154"/>
      <c r="CO1182" s="154"/>
      <c r="CP1182" s="273"/>
      <c r="CQ1182" s="250"/>
      <c r="CR1182" s="250"/>
      <c r="CS1182" s="250"/>
      <c r="CT1182" s="250"/>
      <c r="CU1182" s="250"/>
      <c r="CV1182" s="250"/>
      <c r="CW1182" s="250"/>
      <c r="CX1182" s="250"/>
      <c r="CY1182" s="250" t="str">
        <f t="shared" si="336"/>
        <v/>
      </c>
      <c r="CZ1182" s="178" t="str">
        <f t="shared" si="337"/>
        <v/>
      </c>
      <c r="DA1182" s="178" t="str">
        <f t="shared" si="338"/>
        <v/>
      </c>
      <c r="DB1182" s="243">
        <f t="shared" si="339"/>
        <v>0</v>
      </c>
      <c r="DC1182" s="12">
        <f t="shared" si="340"/>
        <v>0</v>
      </c>
      <c r="DD1182" s="271" t="str">
        <f t="shared" si="341"/>
        <v/>
      </c>
      <c r="DE1182" s="271" t="str">
        <f t="shared" si="342"/>
        <v/>
      </c>
      <c r="DF1182" s="167" t="str">
        <f t="shared" si="343"/>
        <v/>
      </c>
      <c r="DG1182" s="271" t="str">
        <f t="shared" si="344"/>
        <v/>
      </c>
      <c r="DH1182" s="243" t="str">
        <f t="shared" si="345"/>
        <v/>
      </c>
      <c r="DI1182" s="281" t="str">
        <f t="shared" si="346"/>
        <v/>
      </c>
      <c r="DJ1182" s="184"/>
      <c r="DK1182" s="12" t="str">
        <f t="shared" si="347"/>
        <v/>
      </c>
      <c r="DL1182" s="184"/>
      <c r="DM1182" s="242" t="str">
        <f t="shared" si="348"/>
        <v/>
      </c>
      <c r="DN1182" s="250">
        <f t="shared" si="349"/>
        <v>1</v>
      </c>
      <c r="DO1182" s="250">
        <f t="shared" si="350"/>
        <v>1</v>
      </c>
      <c r="DP1182" s="250">
        <f t="shared" si="351"/>
        <v>1</v>
      </c>
    </row>
    <row r="1183" spans="3:120" ht="20.25" customHeight="1" x14ac:dyDescent="0.2">
      <c r="C1183" s="282"/>
      <c r="G1183" s="183"/>
      <c r="H1183" s="271"/>
      <c r="I1183" s="271"/>
      <c r="J1183" s="271"/>
      <c r="K1183" s="271"/>
      <c r="L1183" s="185"/>
      <c r="M1183" s="186"/>
      <c r="N1183" s="187"/>
      <c r="O1183" s="178"/>
      <c r="P1183" s="178"/>
      <c r="Q1183" s="178"/>
      <c r="R1183" s="178"/>
      <c r="S1183" s="178"/>
      <c r="T1183" s="178"/>
      <c r="U1183" s="178"/>
      <c r="V1183" s="178"/>
      <c r="W1183" s="178"/>
      <c r="X1183" s="178"/>
      <c r="Y1183" s="153"/>
      <c r="Z1183" s="153"/>
      <c r="AA1183" s="178"/>
      <c r="AB1183" s="178"/>
      <c r="AC1183" s="178"/>
      <c r="AD1183" s="178"/>
      <c r="AE1183" s="178"/>
      <c r="AF1183" s="178"/>
      <c r="AG1183" s="178"/>
      <c r="AH1183" s="178"/>
      <c r="AI1183" s="178"/>
      <c r="AJ1183" s="178"/>
      <c r="AK1183" s="153"/>
      <c r="AL1183" s="153"/>
      <c r="AM1183" s="178" t="str">
        <f t="shared" si="330"/>
        <v/>
      </c>
      <c r="AN1183" s="178" t="str">
        <f t="shared" si="331"/>
        <v/>
      </c>
      <c r="AO1183" s="214" t="str">
        <f t="shared" si="332"/>
        <v/>
      </c>
      <c r="AP1183" s="168"/>
      <c r="AQ1183" s="169"/>
      <c r="AR1183" s="167" t="str">
        <f t="shared" si="333"/>
        <v/>
      </c>
      <c r="AS1183" s="167" t="str">
        <f t="shared" si="334"/>
        <v/>
      </c>
      <c r="AT1183" s="167"/>
      <c r="AU1183" s="167"/>
      <c r="AV1183" s="167"/>
      <c r="AW1183" s="167"/>
      <c r="AX1183" s="167"/>
      <c r="AY1183" s="167"/>
      <c r="AZ1183" s="167"/>
      <c r="BA1183" s="167"/>
      <c r="BB1183" s="167"/>
      <c r="BC1183" s="167"/>
      <c r="BD1183" s="167"/>
      <c r="BE1183" s="167"/>
      <c r="BF1183" s="167"/>
      <c r="BG1183" s="167"/>
      <c r="BH1183" s="167"/>
      <c r="BI1183" s="167"/>
      <c r="BJ1183" s="167"/>
      <c r="BK1183" s="167"/>
      <c r="BL1183" s="167"/>
      <c r="BM1183" s="167"/>
      <c r="BN1183" s="167"/>
      <c r="BO1183" s="167"/>
      <c r="BP1183" s="167"/>
      <c r="BQ1183" s="167"/>
      <c r="BR1183" s="167"/>
      <c r="BS1183" s="167"/>
      <c r="BT1183" s="167"/>
      <c r="BU1183" s="167"/>
      <c r="BV1183" s="167"/>
      <c r="BW1183" s="167"/>
      <c r="BX1183" s="170"/>
      <c r="BY1183" s="170"/>
      <c r="BZ1183" s="170"/>
      <c r="CA1183" s="170"/>
      <c r="CB1183" s="170"/>
      <c r="CC1183" s="170"/>
      <c r="CD1183" s="170"/>
      <c r="CE1183" s="170"/>
      <c r="CF1183" s="170"/>
      <c r="CG1183" s="171">
        <f t="shared" si="335"/>
        <v>0</v>
      </c>
      <c r="CH1183" s="166"/>
      <c r="CI1183" s="283"/>
      <c r="CJ1183" s="172"/>
      <c r="CK1183" s="154"/>
      <c r="CL1183" s="154"/>
      <c r="CM1183" s="154"/>
      <c r="CN1183" s="154"/>
      <c r="CO1183" s="154"/>
      <c r="CP1183" s="273"/>
      <c r="CQ1183" s="250"/>
      <c r="CR1183" s="250"/>
      <c r="CS1183" s="250"/>
      <c r="CT1183" s="250"/>
      <c r="CU1183" s="250"/>
      <c r="CV1183" s="250"/>
      <c r="CW1183" s="250"/>
      <c r="CX1183" s="250"/>
      <c r="CY1183" s="250" t="str">
        <f t="shared" si="336"/>
        <v/>
      </c>
      <c r="CZ1183" s="178" t="str">
        <f t="shared" si="337"/>
        <v/>
      </c>
      <c r="DA1183" s="178" t="str">
        <f t="shared" si="338"/>
        <v/>
      </c>
      <c r="DB1183" s="243">
        <f t="shared" si="339"/>
        <v>0</v>
      </c>
      <c r="DC1183" s="12">
        <f t="shared" si="340"/>
        <v>0</v>
      </c>
      <c r="DD1183" s="271" t="str">
        <f t="shared" si="341"/>
        <v/>
      </c>
      <c r="DE1183" s="271" t="str">
        <f t="shared" si="342"/>
        <v/>
      </c>
      <c r="DF1183" s="167" t="str">
        <f t="shared" si="343"/>
        <v/>
      </c>
      <c r="DG1183" s="271" t="str">
        <f t="shared" si="344"/>
        <v/>
      </c>
      <c r="DH1183" s="243" t="str">
        <f t="shared" si="345"/>
        <v/>
      </c>
      <c r="DI1183" s="281" t="str">
        <f t="shared" si="346"/>
        <v/>
      </c>
      <c r="DJ1183" s="184"/>
      <c r="DK1183" s="12" t="str">
        <f t="shared" si="347"/>
        <v/>
      </c>
      <c r="DL1183" s="184"/>
      <c r="DM1183" s="242" t="str">
        <f t="shared" si="348"/>
        <v/>
      </c>
      <c r="DN1183" s="250">
        <f t="shared" si="349"/>
        <v>1</v>
      </c>
      <c r="DO1183" s="250">
        <f t="shared" si="350"/>
        <v>1</v>
      </c>
      <c r="DP1183" s="250">
        <f t="shared" si="351"/>
        <v>1</v>
      </c>
    </row>
    <row r="1184" spans="3:120" ht="20.25" customHeight="1" x14ac:dyDescent="0.2">
      <c r="C1184" s="282"/>
      <c r="G1184" s="183"/>
      <c r="H1184" s="271"/>
      <c r="I1184" s="271"/>
      <c r="J1184" s="271"/>
      <c r="K1184" s="271"/>
      <c r="L1184" s="185"/>
      <c r="M1184" s="186"/>
      <c r="N1184" s="187"/>
      <c r="O1184" s="178"/>
      <c r="P1184" s="178"/>
      <c r="Q1184" s="178"/>
      <c r="R1184" s="178"/>
      <c r="S1184" s="178"/>
      <c r="T1184" s="178"/>
      <c r="U1184" s="178"/>
      <c r="V1184" s="178"/>
      <c r="W1184" s="178"/>
      <c r="X1184" s="178"/>
      <c r="Y1184" s="153"/>
      <c r="Z1184" s="153"/>
      <c r="AA1184" s="178"/>
      <c r="AB1184" s="178"/>
      <c r="AC1184" s="178"/>
      <c r="AD1184" s="178"/>
      <c r="AE1184" s="178"/>
      <c r="AF1184" s="178"/>
      <c r="AG1184" s="178"/>
      <c r="AH1184" s="178"/>
      <c r="AI1184" s="178"/>
      <c r="AJ1184" s="178"/>
      <c r="AK1184" s="153"/>
      <c r="AL1184" s="153"/>
      <c r="AM1184" s="178" t="str">
        <f t="shared" si="330"/>
        <v/>
      </c>
      <c r="AN1184" s="178" t="str">
        <f t="shared" si="331"/>
        <v/>
      </c>
      <c r="AO1184" s="214" t="str">
        <f t="shared" si="332"/>
        <v/>
      </c>
      <c r="AP1184" s="168"/>
      <c r="AQ1184" s="169"/>
      <c r="AR1184" s="167" t="str">
        <f t="shared" si="333"/>
        <v/>
      </c>
      <c r="AS1184" s="167" t="str">
        <f t="shared" si="334"/>
        <v/>
      </c>
      <c r="AT1184" s="167"/>
      <c r="AU1184" s="167"/>
      <c r="AV1184" s="167"/>
      <c r="AW1184" s="167"/>
      <c r="AX1184" s="167"/>
      <c r="AY1184" s="167"/>
      <c r="AZ1184" s="167"/>
      <c r="BA1184" s="167"/>
      <c r="BB1184" s="167"/>
      <c r="BC1184" s="167"/>
      <c r="BD1184" s="167"/>
      <c r="BE1184" s="167"/>
      <c r="BF1184" s="167"/>
      <c r="BG1184" s="167"/>
      <c r="BH1184" s="167"/>
      <c r="BI1184" s="167"/>
      <c r="BJ1184" s="167"/>
      <c r="BK1184" s="167"/>
      <c r="BL1184" s="167"/>
      <c r="BM1184" s="167"/>
      <c r="BN1184" s="167"/>
      <c r="BO1184" s="167"/>
      <c r="BP1184" s="167"/>
      <c r="BQ1184" s="167"/>
      <c r="BR1184" s="167"/>
      <c r="BS1184" s="167"/>
      <c r="BT1184" s="167"/>
      <c r="BU1184" s="167"/>
      <c r="BV1184" s="167"/>
      <c r="BW1184" s="167"/>
      <c r="BX1184" s="170"/>
      <c r="BY1184" s="170"/>
      <c r="BZ1184" s="170"/>
      <c r="CA1184" s="170"/>
      <c r="CB1184" s="170"/>
      <c r="CC1184" s="170"/>
      <c r="CD1184" s="170"/>
      <c r="CE1184" s="170"/>
      <c r="CF1184" s="170"/>
      <c r="CG1184" s="171">
        <f t="shared" si="335"/>
        <v>0</v>
      </c>
      <c r="CH1184" s="166"/>
      <c r="CI1184" s="283"/>
      <c r="CJ1184" s="172"/>
      <c r="CK1184" s="154"/>
      <c r="CL1184" s="154"/>
      <c r="CM1184" s="154"/>
      <c r="CN1184" s="154"/>
      <c r="CO1184" s="154"/>
      <c r="CP1184" s="273"/>
      <c r="CQ1184" s="250"/>
      <c r="CR1184" s="250"/>
      <c r="CS1184" s="250"/>
      <c r="CT1184" s="250"/>
      <c r="CU1184" s="250"/>
      <c r="CV1184" s="250"/>
      <c r="CW1184" s="250"/>
      <c r="CX1184" s="250"/>
      <c r="CY1184" s="250" t="str">
        <f t="shared" si="336"/>
        <v/>
      </c>
      <c r="CZ1184" s="178" t="str">
        <f t="shared" si="337"/>
        <v/>
      </c>
      <c r="DA1184" s="178" t="str">
        <f t="shared" si="338"/>
        <v/>
      </c>
      <c r="DB1184" s="243">
        <f t="shared" si="339"/>
        <v>0</v>
      </c>
      <c r="DC1184" s="12">
        <f t="shared" si="340"/>
        <v>0</v>
      </c>
      <c r="DD1184" s="271" t="str">
        <f t="shared" si="341"/>
        <v/>
      </c>
      <c r="DE1184" s="271" t="str">
        <f t="shared" si="342"/>
        <v/>
      </c>
      <c r="DF1184" s="167" t="str">
        <f t="shared" si="343"/>
        <v/>
      </c>
      <c r="DG1184" s="271" t="str">
        <f t="shared" si="344"/>
        <v/>
      </c>
      <c r="DH1184" s="243" t="str">
        <f t="shared" si="345"/>
        <v/>
      </c>
      <c r="DI1184" s="281" t="str">
        <f t="shared" si="346"/>
        <v/>
      </c>
      <c r="DJ1184" s="184"/>
      <c r="DK1184" s="12" t="str">
        <f t="shared" si="347"/>
        <v/>
      </c>
      <c r="DL1184" s="184"/>
      <c r="DM1184" s="242" t="str">
        <f t="shared" si="348"/>
        <v/>
      </c>
      <c r="DN1184" s="250">
        <f t="shared" si="349"/>
        <v>1</v>
      </c>
      <c r="DO1184" s="250">
        <f t="shared" si="350"/>
        <v>1</v>
      </c>
      <c r="DP1184" s="250">
        <f t="shared" si="351"/>
        <v>1</v>
      </c>
    </row>
    <row r="1185" spans="3:120" ht="20.25" customHeight="1" x14ac:dyDescent="0.2">
      <c r="C1185" s="282"/>
      <c r="G1185" s="183"/>
      <c r="H1185" s="271"/>
      <c r="I1185" s="271"/>
      <c r="J1185" s="271"/>
      <c r="K1185" s="271"/>
      <c r="L1185" s="185"/>
      <c r="M1185" s="186"/>
      <c r="N1185" s="187"/>
      <c r="O1185" s="178"/>
      <c r="P1185" s="178"/>
      <c r="Q1185" s="178"/>
      <c r="R1185" s="178"/>
      <c r="S1185" s="178"/>
      <c r="T1185" s="178"/>
      <c r="U1185" s="178"/>
      <c r="V1185" s="178"/>
      <c r="W1185" s="178"/>
      <c r="X1185" s="178"/>
      <c r="Y1185" s="153"/>
      <c r="Z1185" s="153"/>
      <c r="AA1185" s="178"/>
      <c r="AB1185" s="178"/>
      <c r="AC1185" s="178"/>
      <c r="AD1185" s="178"/>
      <c r="AE1185" s="178"/>
      <c r="AF1185" s="178"/>
      <c r="AG1185" s="178"/>
      <c r="AH1185" s="178"/>
      <c r="AI1185" s="178"/>
      <c r="AJ1185" s="178"/>
      <c r="AK1185" s="153"/>
      <c r="AL1185" s="153"/>
      <c r="AM1185" s="178" t="str">
        <f t="shared" si="330"/>
        <v/>
      </c>
      <c r="AN1185" s="178" t="str">
        <f t="shared" si="331"/>
        <v/>
      </c>
      <c r="AO1185" s="214" t="str">
        <f t="shared" si="332"/>
        <v/>
      </c>
      <c r="AP1185" s="168"/>
      <c r="AQ1185" s="169"/>
      <c r="AR1185" s="167" t="str">
        <f t="shared" si="333"/>
        <v/>
      </c>
      <c r="AS1185" s="167" t="str">
        <f t="shared" si="334"/>
        <v/>
      </c>
      <c r="AT1185" s="167"/>
      <c r="AU1185" s="167"/>
      <c r="AV1185" s="167"/>
      <c r="AW1185" s="167"/>
      <c r="AX1185" s="167"/>
      <c r="AY1185" s="167"/>
      <c r="AZ1185" s="167"/>
      <c r="BA1185" s="167"/>
      <c r="BB1185" s="167"/>
      <c r="BC1185" s="167"/>
      <c r="BD1185" s="167"/>
      <c r="BE1185" s="167"/>
      <c r="BF1185" s="167"/>
      <c r="BG1185" s="167"/>
      <c r="BH1185" s="167"/>
      <c r="BI1185" s="167"/>
      <c r="BJ1185" s="167"/>
      <c r="BK1185" s="167"/>
      <c r="BL1185" s="167"/>
      <c r="BM1185" s="167"/>
      <c r="BN1185" s="167"/>
      <c r="BO1185" s="167"/>
      <c r="BP1185" s="167"/>
      <c r="BQ1185" s="167"/>
      <c r="BR1185" s="167"/>
      <c r="BS1185" s="167"/>
      <c r="BT1185" s="167"/>
      <c r="BU1185" s="167"/>
      <c r="BV1185" s="167"/>
      <c r="BW1185" s="167"/>
      <c r="BX1185" s="170"/>
      <c r="BY1185" s="170"/>
      <c r="BZ1185" s="170"/>
      <c r="CA1185" s="170"/>
      <c r="CB1185" s="170"/>
      <c r="CC1185" s="170"/>
      <c r="CD1185" s="170"/>
      <c r="CE1185" s="170"/>
      <c r="CF1185" s="170"/>
      <c r="CG1185" s="171">
        <f t="shared" si="335"/>
        <v>0</v>
      </c>
      <c r="CH1185" s="166"/>
      <c r="CI1185" s="283"/>
      <c r="CJ1185" s="172"/>
      <c r="CK1185" s="154"/>
      <c r="CL1185" s="154"/>
      <c r="CM1185" s="154"/>
      <c r="CN1185" s="154"/>
      <c r="CO1185" s="154"/>
      <c r="CP1185" s="273"/>
      <c r="CQ1185" s="250"/>
      <c r="CR1185" s="250"/>
      <c r="CS1185" s="250"/>
      <c r="CT1185" s="250"/>
      <c r="CU1185" s="250"/>
      <c r="CV1185" s="250"/>
      <c r="CW1185" s="250"/>
      <c r="CX1185" s="250"/>
      <c r="CY1185" s="250" t="str">
        <f t="shared" si="336"/>
        <v/>
      </c>
      <c r="CZ1185" s="178" t="str">
        <f t="shared" si="337"/>
        <v/>
      </c>
      <c r="DA1185" s="178" t="str">
        <f t="shared" si="338"/>
        <v/>
      </c>
      <c r="DB1185" s="243">
        <f t="shared" si="339"/>
        <v>0</v>
      </c>
      <c r="DC1185" s="12">
        <f t="shared" si="340"/>
        <v>0</v>
      </c>
      <c r="DD1185" s="271" t="str">
        <f t="shared" si="341"/>
        <v/>
      </c>
      <c r="DE1185" s="271" t="str">
        <f t="shared" si="342"/>
        <v/>
      </c>
      <c r="DF1185" s="167" t="str">
        <f t="shared" si="343"/>
        <v/>
      </c>
      <c r="DG1185" s="271" t="str">
        <f t="shared" si="344"/>
        <v/>
      </c>
      <c r="DH1185" s="243" t="str">
        <f t="shared" si="345"/>
        <v/>
      </c>
      <c r="DI1185" s="281" t="str">
        <f t="shared" si="346"/>
        <v/>
      </c>
      <c r="DJ1185" s="184"/>
      <c r="DK1185" s="12" t="str">
        <f t="shared" si="347"/>
        <v/>
      </c>
      <c r="DL1185" s="184"/>
      <c r="DM1185" s="242" t="str">
        <f t="shared" si="348"/>
        <v/>
      </c>
      <c r="DN1185" s="250">
        <f t="shared" si="349"/>
        <v>1</v>
      </c>
      <c r="DO1185" s="250">
        <f t="shared" si="350"/>
        <v>1</v>
      </c>
      <c r="DP1185" s="250">
        <f t="shared" si="351"/>
        <v>1</v>
      </c>
    </row>
    <row r="1186" spans="3:120" ht="20.25" customHeight="1" x14ac:dyDescent="0.2">
      <c r="C1186" s="282"/>
      <c r="G1186" s="183"/>
      <c r="H1186" s="271"/>
      <c r="I1186" s="271"/>
      <c r="J1186" s="271"/>
      <c r="K1186" s="271"/>
      <c r="L1186" s="185"/>
      <c r="M1186" s="186"/>
      <c r="N1186" s="187"/>
      <c r="O1186" s="178"/>
      <c r="P1186" s="178"/>
      <c r="Q1186" s="178"/>
      <c r="R1186" s="178"/>
      <c r="S1186" s="178"/>
      <c r="T1186" s="178"/>
      <c r="U1186" s="178"/>
      <c r="V1186" s="178"/>
      <c r="W1186" s="178"/>
      <c r="X1186" s="178"/>
      <c r="Y1186" s="153"/>
      <c r="Z1186" s="153"/>
      <c r="AA1186" s="178"/>
      <c r="AB1186" s="178"/>
      <c r="AC1186" s="178"/>
      <c r="AD1186" s="178"/>
      <c r="AE1186" s="178"/>
      <c r="AF1186" s="178"/>
      <c r="AG1186" s="178"/>
      <c r="AH1186" s="178"/>
      <c r="AI1186" s="178"/>
      <c r="AJ1186" s="178"/>
      <c r="AK1186" s="153"/>
      <c r="AL1186" s="153"/>
      <c r="AM1186" s="178" t="str">
        <f t="shared" si="330"/>
        <v/>
      </c>
      <c r="AN1186" s="178" t="str">
        <f t="shared" si="331"/>
        <v/>
      </c>
      <c r="AO1186" s="214" t="str">
        <f t="shared" si="332"/>
        <v/>
      </c>
      <c r="AP1186" s="168"/>
      <c r="AQ1186" s="169"/>
      <c r="AR1186" s="167" t="str">
        <f t="shared" si="333"/>
        <v/>
      </c>
      <c r="AS1186" s="167" t="str">
        <f t="shared" si="334"/>
        <v/>
      </c>
      <c r="AT1186" s="167"/>
      <c r="AU1186" s="167"/>
      <c r="AV1186" s="167"/>
      <c r="AW1186" s="167"/>
      <c r="AX1186" s="167"/>
      <c r="AY1186" s="167"/>
      <c r="AZ1186" s="167"/>
      <c r="BA1186" s="167"/>
      <c r="BB1186" s="167"/>
      <c r="BC1186" s="167"/>
      <c r="BD1186" s="167"/>
      <c r="BE1186" s="167"/>
      <c r="BF1186" s="167"/>
      <c r="BG1186" s="167"/>
      <c r="BH1186" s="167"/>
      <c r="BI1186" s="167"/>
      <c r="BJ1186" s="167"/>
      <c r="BK1186" s="167"/>
      <c r="BL1186" s="167"/>
      <c r="BM1186" s="167"/>
      <c r="BN1186" s="167"/>
      <c r="BO1186" s="167"/>
      <c r="BP1186" s="167"/>
      <c r="BQ1186" s="167"/>
      <c r="BR1186" s="167"/>
      <c r="BS1186" s="167"/>
      <c r="BT1186" s="167"/>
      <c r="BU1186" s="167"/>
      <c r="BV1186" s="167"/>
      <c r="BW1186" s="167"/>
      <c r="BX1186" s="170"/>
      <c r="BY1186" s="170"/>
      <c r="BZ1186" s="170"/>
      <c r="CA1186" s="170"/>
      <c r="CB1186" s="170"/>
      <c r="CC1186" s="170"/>
      <c r="CD1186" s="170"/>
      <c r="CE1186" s="170"/>
      <c r="CF1186" s="170"/>
      <c r="CG1186" s="171">
        <f t="shared" si="335"/>
        <v>0</v>
      </c>
      <c r="CH1186" s="166"/>
      <c r="CI1186" s="283"/>
      <c r="CJ1186" s="172"/>
      <c r="CK1186" s="154"/>
      <c r="CL1186" s="154"/>
      <c r="CM1186" s="154"/>
      <c r="CN1186" s="154"/>
      <c r="CO1186" s="154"/>
      <c r="CP1186" s="273"/>
      <c r="CQ1186" s="250"/>
      <c r="CR1186" s="250"/>
      <c r="CS1186" s="250"/>
      <c r="CT1186" s="250"/>
      <c r="CU1186" s="250"/>
      <c r="CV1186" s="250"/>
      <c r="CW1186" s="250"/>
      <c r="CX1186" s="250"/>
      <c r="CY1186" s="250" t="str">
        <f t="shared" si="336"/>
        <v/>
      </c>
      <c r="CZ1186" s="178" t="str">
        <f t="shared" si="337"/>
        <v/>
      </c>
      <c r="DA1186" s="178" t="str">
        <f t="shared" si="338"/>
        <v/>
      </c>
      <c r="DB1186" s="243">
        <f t="shared" si="339"/>
        <v>0</v>
      </c>
      <c r="DC1186" s="12">
        <f t="shared" si="340"/>
        <v>0</v>
      </c>
      <c r="DD1186" s="271" t="str">
        <f t="shared" si="341"/>
        <v/>
      </c>
      <c r="DE1186" s="271" t="str">
        <f t="shared" si="342"/>
        <v/>
      </c>
      <c r="DF1186" s="167" t="str">
        <f t="shared" si="343"/>
        <v/>
      </c>
      <c r="DG1186" s="271" t="str">
        <f t="shared" si="344"/>
        <v/>
      </c>
      <c r="DH1186" s="243" t="str">
        <f t="shared" si="345"/>
        <v/>
      </c>
      <c r="DI1186" s="281" t="str">
        <f t="shared" si="346"/>
        <v/>
      </c>
      <c r="DJ1186" s="184"/>
      <c r="DK1186" s="12" t="str">
        <f t="shared" si="347"/>
        <v/>
      </c>
      <c r="DL1186" s="184"/>
      <c r="DM1186" s="242" t="str">
        <f t="shared" si="348"/>
        <v/>
      </c>
      <c r="DN1186" s="250">
        <f t="shared" si="349"/>
        <v>1</v>
      </c>
      <c r="DO1186" s="250">
        <f t="shared" si="350"/>
        <v>1</v>
      </c>
      <c r="DP1186" s="250">
        <f t="shared" si="351"/>
        <v>1</v>
      </c>
    </row>
    <row r="1187" spans="3:120" ht="20.25" customHeight="1" x14ac:dyDescent="0.2">
      <c r="C1187" s="282"/>
      <c r="G1187" s="183"/>
      <c r="H1187" s="271"/>
      <c r="I1187" s="271"/>
      <c r="J1187" s="271"/>
      <c r="K1187" s="271"/>
      <c r="L1187" s="185"/>
      <c r="M1187" s="186"/>
      <c r="N1187" s="187"/>
      <c r="O1187" s="178"/>
      <c r="P1187" s="178"/>
      <c r="Q1187" s="178"/>
      <c r="R1187" s="178"/>
      <c r="S1187" s="178"/>
      <c r="T1187" s="178"/>
      <c r="U1187" s="178"/>
      <c r="V1187" s="178"/>
      <c r="W1187" s="178"/>
      <c r="X1187" s="178"/>
      <c r="Y1187" s="153"/>
      <c r="Z1187" s="153"/>
      <c r="AA1187" s="178"/>
      <c r="AB1187" s="178"/>
      <c r="AC1187" s="178"/>
      <c r="AD1187" s="178"/>
      <c r="AE1187" s="178"/>
      <c r="AF1187" s="178"/>
      <c r="AG1187" s="178"/>
      <c r="AH1187" s="178"/>
      <c r="AI1187" s="178"/>
      <c r="AJ1187" s="178"/>
      <c r="AK1187" s="153"/>
      <c r="AL1187" s="153"/>
      <c r="AM1187" s="178" t="str">
        <f t="shared" si="330"/>
        <v/>
      </c>
      <c r="AN1187" s="178" t="str">
        <f t="shared" si="331"/>
        <v/>
      </c>
      <c r="AO1187" s="214" t="str">
        <f t="shared" si="332"/>
        <v/>
      </c>
      <c r="AP1187" s="168"/>
      <c r="AQ1187" s="169"/>
      <c r="AR1187" s="167" t="str">
        <f t="shared" si="333"/>
        <v/>
      </c>
      <c r="AS1187" s="167" t="str">
        <f t="shared" si="334"/>
        <v/>
      </c>
      <c r="AT1187" s="167"/>
      <c r="AU1187" s="167"/>
      <c r="AV1187" s="167"/>
      <c r="AW1187" s="167"/>
      <c r="AX1187" s="167"/>
      <c r="AY1187" s="167"/>
      <c r="AZ1187" s="167"/>
      <c r="BA1187" s="167"/>
      <c r="BB1187" s="167"/>
      <c r="BC1187" s="167"/>
      <c r="BD1187" s="167"/>
      <c r="BE1187" s="167"/>
      <c r="BF1187" s="167"/>
      <c r="BG1187" s="167"/>
      <c r="BH1187" s="167"/>
      <c r="BI1187" s="167"/>
      <c r="BJ1187" s="167"/>
      <c r="BK1187" s="167"/>
      <c r="BL1187" s="167"/>
      <c r="BM1187" s="167"/>
      <c r="BN1187" s="167"/>
      <c r="BO1187" s="167"/>
      <c r="BP1187" s="167"/>
      <c r="BQ1187" s="167"/>
      <c r="BR1187" s="167"/>
      <c r="BS1187" s="167"/>
      <c r="BT1187" s="167"/>
      <c r="BU1187" s="167"/>
      <c r="BV1187" s="167"/>
      <c r="BW1187" s="167"/>
      <c r="BX1187" s="170"/>
      <c r="BY1187" s="170"/>
      <c r="BZ1187" s="170"/>
      <c r="CA1187" s="170"/>
      <c r="CB1187" s="170"/>
      <c r="CC1187" s="170"/>
      <c r="CD1187" s="170"/>
      <c r="CE1187" s="170"/>
      <c r="CF1187" s="170"/>
      <c r="CG1187" s="171">
        <f t="shared" si="335"/>
        <v>0</v>
      </c>
      <c r="CH1187" s="166"/>
      <c r="CI1187" s="283"/>
      <c r="CJ1187" s="172"/>
      <c r="CK1187" s="154"/>
      <c r="CL1187" s="154"/>
      <c r="CM1187" s="154"/>
      <c r="CN1187" s="154"/>
      <c r="CO1187" s="154"/>
      <c r="CP1187" s="273"/>
      <c r="CQ1187" s="250"/>
      <c r="CR1187" s="250"/>
      <c r="CS1187" s="250"/>
      <c r="CT1187" s="250"/>
      <c r="CU1187" s="250"/>
      <c r="CV1187" s="250"/>
      <c r="CW1187" s="250"/>
      <c r="CX1187" s="250"/>
      <c r="CY1187" s="250" t="str">
        <f t="shared" si="336"/>
        <v/>
      </c>
      <c r="CZ1187" s="178" t="str">
        <f t="shared" si="337"/>
        <v/>
      </c>
      <c r="DA1187" s="178" t="str">
        <f t="shared" si="338"/>
        <v/>
      </c>
      <c r="DB1187" s="243">
        <f t="shared" si="339"/>
        <v>0</v>
      </c>
      <c r="DC1187" s="12">
        <f t="shared" si="340"/>
        <v>0</v>
      </c>
      <c r="DD1187" s="271" t="str">
        <f t="shared" si="341"/>
        <v/>
      </c>
      <c r="DE1187" s="271" t="str">
        <f t="shared" si="342"/>
        <v/>
      </c>
      <c r="DF1187" s="167" t="str">
        <f t="shared" si="343"/>
        <v/>
      </c>
      <c r="DG1187" s="271" t="str">
        <f t="shared" si="344"/>
        <v/>
      </c>
      <c r="DH1187" s="243" t="str">
        <f t="shared" si="345"/>
        <v/>
      </c>
      <c r="DI1187" s="281" t="str">
        <f t="shared" si="346"/>
        <v/>
      </c>
      <c r="DJ1187" s="184"/>
      <c r="DK1187" s="12" t="str">
        <f t="shared" si="347"/>
        <v/>
      </c>
      <c r="DL1187" s="184"/>
      <c r="DM1187" s="242" t="str">
        <f t="shared" si="348"/>
        <v/>
      </c>
      <c r="DN1187" s="250">
        <f t="shared" si="349"/>
        <v>1</v>
      </c>
      <c r="DO1187" s="250">
        <f t="shared" si="350"/>
        <v>1</v>
      </c>
      <c r="DP1187" s="250">
        <f t="shared" si="351"/>
        <v>1</v>
      </c>
    </row>
    <row r="1188" spans="3:120" ht="20.25" customHeight="1" x14ac:dyDescent="0.2">
      <c r="C1188" s="282"/>
      <c r="G1188" s="183"/>
      <c r="H1188" s="271"/>
      <c r="I1188" s="271"/>
      <c r="J1188" s="271"/>
      <c r="K1188" s="271"/>
      <c r="L1188" s="185"/>
      <c r="M1188" s="186"/>
      <c r="N1188" s="187"/>
      <c r="O1188" s="178"/>
      <c r="P1188" s="178"/>
      <c r="Q1188" s="178"/>
      <c r="R1188" s="178"/>
      <c r="S1188" s="178"/>
      <c r="T1188" s="178"/>
      <c r="U1188" s="178"/>
      <c r="V1188" s="178"/>
      <c r="W1188" s="178"/>
      <c r="X1188" s="178"/>
      <c r="Y1188" s="153"/>
      <c r="Z1188" s="153"/>
      <c r="AA1188" s="178"/>
      <c r="AB1188" s="178"/>
      <c r="AC1188" s="178"/>
      <c r="AD1188" s="178"/>
      <c r="AE1188" s="178"/>
      <c r="AF1188" s="178"/>
      <c r="AG1188" s="178"/>
      <c r="AH1188" s="178"/>
      <c r="AI1188" s="178"/>
      <c r="AJ1188" s="178"/>
      <c r="AK1188" s="153"/>
      <c r="AL1188" s="153"/>
      <c r="AM1188" s="178" t="str">
        <f t="shared" si="330"/>
        <v/>
      </c>
      <c r="AN1188" s="178" t="str">
        <f t="shared" si="331"/>
        <v/>
      </c>
      <c r="AO1188" s="214" t="str">
        <f t="shared" si="332"/>
        <v/>
      </c>
      <c r="AP1188" s="168"/>
      <c r="AQ1188" s="169"/>
      <c r="AR1188" s="167" t="str">
        <f t="shared" si="333"/>
        <v/>
      </c>
      <c r="AS1188" s="167" t="str">
        <f t="shared" si="334"/>
        <v/>
      </c>
      <c r="AT1188" s="167"/>
      <c r="AU1188" s="167"/>
      <c r="AV1188" s="167"/>
      <c r="AW1188" s="167"/>
      <c r="AX1188" s="167"/>
      <c r="AY1188" s="167"/>
      <c r="AZ1188" s="167"/>
      <c r="BA1188" s="167"/>
      <c r="BB1188" s="167"/>
      <c r="BC1188" s="167"/>
      <c r="BD1188" s="167"/>
      <c r="BE1188" s="167"/>
      <c r="BF1188" s="167"/>
      <c r="BG1188" s="167"/>
      <c r="BH1188" s="167"/>
      <c r="BI1188" s="167"/>
      <c r="BJ1188" s="167"/>
      <c r="BK1188" s="167"/>
      <c r="BL1188" s="167"/>
      <c r="BM1188" s="167"/>
      <c r="BN1188" s="167"/>
      <c r="BO1188" s="167"/>
      <c r="BP1188" s="167"/>
      <c r="BQ1188" s="167"/>
      <c r="BR1188" s="167"/>
      <c r="BS1188" s="167"/>
      <c r="BT1188" s="167"/>
      <c r="BU1188" s="167"/>
      <c r="BV1188" s="167"/>
      <c r="BW1188" s="167"/>
      <c r="BX1188" s="170"/>
      <c r="BY1188" s="170"/>
      <c r="BZ1188" s="170"/>
      <c r="CA1188" s="170"/>
      <c r="CB1188" s="170"/>
      <c r="CC1188" s="170"/>
      <c r="CD1188" s="170"/>
      <c r="CE1188" s="170"/>
      <c r="CF1188" s="170"/>
      <c r="CG1188" s="171">
        <f t="shared" si="335"/>
        <v>0</v>
      </c>
      <c r="CH1188" s="166"/>
      <c r="CI1188" s="283"/>
      <c r="CJ1188" s="172"/>
      <c r="CK1188" s="154"/>
      <c r="CL1188" s="154"/>
      <c r="CM1188" s="154"/>
      <c r="CN1188" s="154"/>
      <c r="CO1188" s="154"/>
      <c r="CP1188" s="273"/>
      <c r="CQ1188" s="250"/>
      <c r="CR1188" s="250"/>
      <c r="CS1188" s="250"/>
      <c r="CT1188" s="250"/>
      <c r="CU1188" s="250"/>
      <c r="CV1188" s="250"/>
      <c r="CW1188" s="250"/>
      <c r="CX1188" s="250"/>
      <c r="CY1188" s="250" t="str">
        <f t="shared" si="336"/>
        <v/>
      </c>
      <c r="CZ1188" s="178" t="str">
        <f t="shared" si="337"/>
        <v/>
      </c>
      <c r="DA1188" s="178" t="str">
        <f t="shared" si="338"/>
        <v/>
      </c>
      <c r="DB1188" s="243">
        <f t="shared" si="339"/>
        <v>0</v>
      </c>
      <c r="DC1188" s="12">
        <f t="shared" si="340"/>
        <v>0</v>
      </c>
      <c r="DD1188" s="271" t="str">
        <f t="shared" si="341"/>
        <v/>
      </c>
      <c r="DE1188" s="271" t="str">
        <f t="shared" si="342"/>
        <v/>
      </c>
      <c r="DF1188" s="167" t="str">
        <f t="shared" si="343"/>
        <v/>
      </c>
      <c r="DG1188" s="271" t="str">
        <f t="shared" si="344"/>
        <v/>
      </c>
      <c r="DH1188" s="243" t="str">
        <f t="shared" si="345"/>
        <v/>
      </c>
      <c r="DI1188" s="281" t="str">
        <f t="shared" si="346"/>
        <v/>
      </c>
      <c r="DJ1188" s="184"/>
      <c r="DK1188" s="12" t="str">
        <f t="shared" si="347"/>
        <v/>
      </c>
      <c r="DL1188" s="184"/>
      <c r="DM1188" s="242" t="str">
        <f t="shared" si="348"/>
        <v/>
      </c>
      <c r="DN1188" s="250">
        <f t="shared" si="349"/>
        <v>1</v>
      </c>
      <c r="DO1188" s="250">
        <f t="shared" si="350"/>
        <v>1</v>
      </c>
      <c r="DP1188" s="250">
        <f t="shared" si="351"/>
        <v>1</v>
      </c>
    </row>
    <row r="1189" spans="3:120" ht="20.25" customHeight="1" x14ac:dyDescent="0.2">
      <c r="C1189" s="282"/>
      <c r="G1189" s="183"/>
      <c r="H1189" s="271"/>
      <c r="I1189" s="271"/>
      <c r="J1189" s="271"/>
      <c r="K1189" s="271"/>
      <c r="L1189" s="185"/>
      <c r="M1189" s="186"/>
      <c r="N1189" s="187"/>
      <c r="O1189" s="178"/>
      <c r="P1189" s="178"/>
      <c r="Q1189" s="178"/>
      <c r="R1189" s="178"/>
      <c r="S1189" s="178"/>
      <c r="T1189" s="178"/>
      <c r="U1189" s="178"/>
      <c r="V1189" s="178"/>
      <c r="W1189" s="178"/>
      <c r="X1189" s="178"/>
      <c r="Y1189" s="153"/>
      <c r="Z1189" s="153"/>
      <c r="AA1189" s="178"/>
      <c r="AB1189" s="178"/>
      <c r="AC1189" s="178"/>
      <c r="AD1189" s="178"/>
      <c r="AE1189" s="178"/>
      <c r="AF1189" s="178"/>
      <c r="AG1189" s="178"/>
      <c r="AH1189" s="178"/>
      <c r="AI1189" s="178"/>
      <c r="AJ1189" s="178"/>
      <c r="AK1189" s="153"/>
      <c r="AL1189" s="153"/>
      <c r="AM1189" s="178" t="str">
        <f t="shared" si="330"/>
        <v/>
      </c>
      <c r="AN1189" s="178" t="str">
        <f t="shared" si="331"/>
        <v/>
      </c>
      <c r="AO1189" s="214" t="str">
        <f t="shared" si="332"/>
        <v/>
      </c>
      <c r="AP1189" s="168"/>
      <c r="AQ1189" s="169"/>
      <c r="AR1189" s="167" t="str">
        <f t="shared" si="333"/>
        <v/>
      </c>
      <c r="AS1189" s="167" t="str">
        <f t="shared" si="334"/>
        <v/>
      </c>
      <c r="AT1189" s="167"/>
      <c r="AU1189" s="167"/>
      <c r="AV1189" s="167"/>
      <c r="AW1189" s="167"/>
      <c r="AX1189" s="167"/>
      <c r="AY1189" s="167"/>
      <c r="AZ1189" s="167"/>
      <c r="BA1189" s="167"/>
      <c r="BB1189" s="167"/>
      <c r="BC1189" s="167"/>
      <c r="BD1189" s="167"/>
      <c r="BE1189" s="167"/>
      <c r="BF1189" s="167"/>
      <c r="BG1189" s="167"/>
      <c r="BH1189" s="167"/>
      <c r="BI1189" s="167"/>
      <c r="BJ1189" s="167"/>
      <c r="BK1189" s="167"/>
      <c r="BL1189" s="167"/>
      <c r="BM1189" s="167"/>
      <c r="BN1189" s="167"/>
      <c r="BO1189" s="167"/>
      <c r="BP1189" s="167"/>
      <c r="BQ1189" s="167"/>
      <c r="BR1189" s="167"/>
      <c r="BS1189" s="167"/>
      <c r="BT1189" s="167"/>
      <c r="BU1189" s="167"/>
      <c r="BV1189" s="167"/>
      <c r="BW1189" s="167"/>
      <c r="BX1189" s="170"/>
      <c r="BY1189" s="170"/>
      <c r="BZ1189" s="170"/>
      <c r="CA1189" s="170"/>
      <c r="CB1189" s="170"/>
      <c r="CC1189" s="170"/>
      <c r="CD1189" s="170"/>
      <c r="CE1189" s="170"/>
      <c r="CF1189" s="170"/>
      <c r="CG1189" s="171">
        <f t="shared" si="335"/>
        <v>0</v>
      </c>
      <c r="CH1189" s="166"/>
      <c r="CI1189" s="283"/>
      <c r="CJ1189" s="172"/>
      <c r="CK1189" s="154"/>
      <c r="CL1189" s="154"/>
      <c r="CM1189" s="154"/>
      <c r="CN1189" s="154"/>
      <c r="CO1189" s="154"/>
      <c r="CP1189" s="273"/>
      <c r="CQ1189" s="250"/>
      <c r="CR1189" s="250"/>
      <c r="CS1189" s="250"/>
      <c r="CT1189" s="250"/>
      <c r="CU1189" s="250"/>
      <c r="CV1189" s="250"/>
      <c r="CW1189" s="250"/>
      <c r="CX1189" s="250"/>
      <c r="CY1189" s="250" t="str">
        <f t="shared" si="336"/>
        <v/>
      </c>
      <c r="CZ1189" s="178" t="str">
        <f t="shared" si="337"/>
        <v/>
      </c>
      <c r="DA1189" s="178" t="str">
        <f t="shared" si="338"/>
        <v/>
      </c>
      <c r="DB1189" s="243">
        <f t="shared" si="339"/>
        <v>0</v>
      </c>
      <c r="DC1189" s="12">
        <f t="shared" si="340"/>
        <v>0</v>
      </c>
      <c r="DD1189" s="271" t="str">
        <f t="shared" si="341"/>
        <v/>
      </c>
      <c r="DE1189" s="271" t="str">
        <f t="shared" si="342"/>
        <v/>
      </c>
      <c r="DF1189" s="167" t="str">
        <f t="shared" si="343"/>
        <v/>
      </c>
      <c r="DG1189" s="271" t="str">
        <f t="shared" si="344"/>
        <v/>
      </c>
      <c r="DH1189" s="243" t="str">
        <f t="shared" si="345"/>
        <v/>
      </c>
      <c r="DI1189" s="281" t="str">
        <f t="shared" si="346"/>
        <v/>
      </c>
      <c r="DJ1189" s="184"/>
      <c r="DK1189" s="12" t="str">
        <f t="shared" si="347"/>
        <v/>
      </c>
      <c r="DL1189" s="184"/>
      <c r="DM1189" s="242" t="str">
        <f t="shared" si="348"/>
        <v/>
      </c>
      <c r="DN1189" s="250">
        <f t="shared" si="349"/>
        <v>1</v>
      </c>
      <c r="DO1189" s="250">
        <f t="shared" si="350"/>
        <v>1</v>
      </c>
      <c r="DP1189" s="250">
        <f t="shared" si="351"/>
        <v>1</v>
      </c>
    </row>
    <row r="1190" spans="3:120" ht="20.25" customHeight="1" x14ac:dyDescent="0.2">
      <c r="C1190" s="282"/>
      <c r="G1190" s="183"/>
      <c r="H1190" s="271"/>
      <c r="I1190" s="271"/>
      <c r="J1190" s="271"/>
      <c r="K1190" s="271"/>
      <c r="L1190" s="185"/>
      <c r="M1190" s="186"/>
      <c r="N1190" s="187"/>
      <c r="O1190" s="178"/>
      <c r="P1190" s="178"/>
      <c r="Q1190" s="178"/>
      <c r="R1190" s="178"/>
      <c r="S1190" s="178"/>
      <c r="T1190" s="178"/>
      <c r="U1190" s="178"/>
      <c r="V1190" s="178"/>
      <c r="W1190" s="178"/>
      <c r="X1190" s="178"/>
      <c r="Y1190" s="153"/>
      <c r="Z1190" s="153"/>
      <c r="AA1190" s="178"/>
      <c r="AB1190" s="178"/>
      <c r="AC1190" s="178"/>
      <c r="AD1190" s="178"/>
      <c r="AE1190" s="178"/>
      <c r="AF1190" s="178"/>
      <c r="AG1190" s="178"/>
      <c r="AH1190" s="178"/>
      <c r="AI1190" s="178"/>
      <c r="AJ1190" s="178"/>
      <c r="AK1190" s="153"/>
      <c r="AL1190" s="153"/>
      <c r="AM1190" s="178" t="str">
        <f t="shared" si="330"/>
        <v/>
      </c>
      <c r="AN1190" s="178" t="str">
        <f t="shared" si="331"/>
        <v/>
      </c>
      <c r="AO1190" s="214" t="str">
        <f t="shared" si="332"/>
        <v/>
      </c>
      <c r="AP1190" s="168"/>
      <c r="AQ1190" s="169"/>
      <c r="AR1190" s="167" t="str">
        <f t="shared" si="333"/>
        <v/>
      </c>
      <c r="AS1190" s="167" t="str">
        <f t="shared" si="334"/>
        <v/>
      </c>
      <c r="AT1190" s="167"/>
      <c r="AU1190" s="167"/>
      <c r="AV1190" s="167"/>
      <c r="AW1190" s="167"/>
      <c r="AX1190" s="167"/>
      <c r="AY1190" s="167"/>
      <c r="AZ1190" s="167"/>
      <c r="BA1190" s="167"/>
      <c r="BB1190" s="167"/>
      <c r="BC1190" s="167"/>
      <c r="BD1190" s="167"/>
      <c r="BE1190" s="167"/>
      <c r="BF1190" s="167"/>
      <c r="BG1190" s="167"/>
      <c r="BH1190" s="167"/>
      <c r="BI1190" s="167"/>
      <c r="BJ1190" s="167"/>
      <c r="BK1190" s="167"/>
      <c r="BL1190" s="167"/>
      <c r="BM1190" s="167"/>
      <c r="BN1190" s="167"/>
      <c r="BO1190" s="167"/>
      <c r="BP1190" s="167"/>
      <c r="BQ1190" s="167"/>
      <c r="BR1190" s="167"/>
      <c r="BS1190" s="167"/>
      <c r="BT1190" s="167"/>
      <c r="BU1190" s="167"/>
      <c r="BV1190" s="167"/>
      <c r="BW1190" s="167"/>
      <c r="BX1190" s="170"/>
      <c r="BY1190" s="170"/>
      <c r="BZ1190" s="170"/>
      <c r="CA1190" s="170"/>
      <c r="CB1190" s="170"/>
      <c r="CC1190" s="170"/>
      <c r="CD1190" s="170"/>
      <c r="CE1190" s="170"/>
      <c r="CF1190" s="170"/>
      <c r="CG1190" s="171">
        <f t="shared" si="335"/>
        <v>0</v>
      </c>
      <c r="CH1190" s="166"/>
      <c r="CI1190" s="283"/>
      <c r="CJ1190" s="172"/>
      <c r="CK1190" s="154"/>
      <c r="CL1190" s="154"/>
      <c r="CM1190" s="154"/>
      <c r="CN1190" s="154"/>
      <c r="CO1190" s="154"/>
      <c r="CP1190" s="273"/>
      <c r="CQ1190" s="250"/>
      <c r="CR1190" s="250"/>
      <c r="CS1190" s="250"/>
      <c r="CT1190" s="250"/>
      <c r="CU1190" s="250"/>
      <c r="CV1190" s="250"/>
      <c r="CW1190" s="250"/>
      <c r="CX1190" s="250"/>
      <c r="CY1190" s="250" t="str">
        <f t="shared" si="336"/>
        <v/>
      </c>
      <c r="CZ1190" s="178" t="str">
        <f t="shared" si="337"/>
        <v/>
      </c>
      <c r="DA1190" s="178" t="str">
        <f t="shared" si="338"/>
        <v/>
      </c>
      <c r="DB1190" s="243">
        <f t="shared" si="339"/>
        <v>0</v>
      </c>
      <c r="DC1190" s="12">
        <f t="shared" si="340"/>
        <v>0</v>
      </c>
      <c r="DD1190" s="271" t="str">
        <f t="shared" si="341"/>
        <v/>
      </c>
      <c r="DE1190" s="271" t="str">
        <f t="shared" si="342"/>
        <v/>
      </c>
      <c r="DF1190" s="167" t="str">
        <f t="shared" si="343"/>
        <v/>
      </c>
      <c r="DG1190" s="271" t="str">
        <f t="shared" si="344"/>
        <v/>
      </c>
      <c r="DH1190" s="243" t="str">
        <f t="shared" si="345"/>
        <v/>
      </c>
      <c r="DI1190" s="281" t="str">
        <f t="shared" si="346"/>
        <v/>
      </c>
      <c r="DJ1190" s="184"/>
      <c r="DK1190" s="12" t="str">
        <f t="shared" si="347"/>
        <v/>
      </c>
      <c r="DL1190" s="184"/>
      <c r="DM1190" s="242" t="str">
        <f t="shared" si="348"/>
        <v/>
      </c>
      <c r="DN1190" s="250">
        <f t="shared" si="349"/>
        <v>1</v>
      </c>
      <c r="DO1190" s="250">
        <f t="shared" si="350"/>
        <v>1</v>
      </c>
      <c r="DP1190" s="250">
        <f t="shared" si="351"/>
        <v>1</v>
      </c>
    </row>
    <row r="1191" spans="3:120" ht="20.25" customHeight="1" x14ac:dyDescent="0.2">
      <c r="C1191" s="282"/>
      <c r="G1191" s="183"/>
      <c r="H1191" s="271"/>
      <c r="I1191" s="271"/>
      <c r="J1191" s="271"/>
      <c r="K1191" s="271"/>
      <c r="L1191" s="185"/>
      <c r="M1191" s="186"/>
      <c r="N1191" s="187"/>
      <c r="O1191" s="178"/>
      <c r="P1191" s="178"/>
      <c r="Q1191" s="178"/>
      <c r="R1191" s="178"/>
      <c r="S1191" s="178"/>
      <c r="T1191" s="178"/>
      <c r="U1191" s="178"/>
      <c r="V1191" s="178"/>
      <c r="W1191" s="178"/>
      <c r="X1191" s="178"/>
      <c r="Y1191" s="153"/>
      <c r="Z1191" s="153"/>
      <c r="AA1191" s="178"/>
      <c r="AB1191" s="178"/>
      <c r="AC1191" s="178"/>
      <c r="AD1191" s="178"/>
      <c r="AE1191" s="178"/>
      <c r="AF1191" s="178"/>
      <c r="AG1191" s="178"/>
      <c r="AH1191" s="178"/>
      <c r="AI1191" s="178"/>
      <c r="AJ1191" s="178"/>
      <c r="AK1191" s="153"/>
      <c r="AL1191" s="153"/>
      <c r="AM1191" s="178" t="str">
        <f t="shared" si="330"/>
        <v/>
      </c>
      <c r="AN1191" s="178" t="str">
        <f t="shared" si="331"/>
        <v/>
      </c>
      <c r="AO1191" s="214" t="str">
        <f t="shared" si="332"/>
        <v/>
      </c>
      <c r="AP1191" s="168"/>
      <c r="AQ1191" s="169"/>
      <c r="AR1191" s="167" t="str">
        <f t="shared" si="333"/>
        <v/>
      </c>
      <c r="AS1191" s="167" t="str">
        <f t="shared" si="334"/>
        <v/>
      </c>
      <c r="AT1191" s="167"/>
      <c r="AU1191" s="167"/>
      <c r="AV1191" s="167"/>
      <c r="AW1191" s="167"/>
      <c r="AX1191" s="167"/>
      <c r="AY1191" s="167"/>
      <c r="AZ1191" s="167"/>
      <c r="BA1191" s="167"/>
      <c r="BB1191" s="167"/>
      <c r="BC1191" s="167"/>
      <c r="BD1191" s="167"/>
      <c r="BE1191" s="167"/>
      <c r="BF1191" s="167"/>
      <c r="BG1191" s="167"/>
      <c r="BH1191" s="167"/>
      <c r="BI1191" s="167"/>
      <c r="BJ1191" s="167"/>
      <c r="BK1191" s="167"/>
      <c r="BL1191" s="167"/>
      <c r="BM1191" s="167"/>
      <c r="BN1191" s="167"/>
      <c r="BO1191" s="167"/>
      <c r="BP1191" s="167"/>
      <c r="BQ1191" s="167"/>
      <c r="BR1191" s="167"/>
      <c r="BS1191" s="167"/>
      <c r="BT1191" s="167"/>
      <c r="BU1191" s="167"/>
      <c r="BV1191" s="167"/>
      <c r="BW1191" s="167"/>
      <c r="BX1191" s="170"/>
      <c r="BY1191" s="170"/>
      <c r="BZ1191" s="170"/>
      <c r="CA1191" s="170"/>
      <c r="CB1191" s="170"/>
      <c r="CC1191" s="170"/>
      <c r="CD1191" s="170"/>
      <c r="CE1191" s="170"/>
      <c r="CF1191" s="170"/>
      <c r="CG1191" s="171">
        <f t="shared" si="335"/>
        <v>0</v>
      </c>
      <c r="CH1191" s="166"/>
      <c r="CI1191" s="283"/>
      <c r="CJ1191" s="172"/>
      <c r="CK1191" s="154"/>
      <c r="CL1191" s="154"/>
      <c r="CM1191" s="154"/>
      <c r="CN1191" s="154"/>
      <c r="CO1191" s="154"/>
      <c r="CP1191" s="273"/>
      <c r="CQ1191" s="250"/>
      <c r="CR1191" s="250"/>
      <c r="CS1191" s="250"/>
      <c r="CT1191" s="250"/>
      <c r="CU1191" s="250"/>
      <c r="CV1191" s="250"/>
      <c r="CW1191" s="250"/>
      <c r="CX1191" s="250"/>
      <c r="CY1191" s="250" t="str">
        <f t="shared" si="336"/>
        <v/>
      </c>
      <c r="CZ1191" s="178" t="str">
        <f t="shared" si="337"/>
        <v/>
      </c>
      <c r="DA1191" s="178" t="str">
        <f t="shared" si="338"/>
        <v/>
      </c>
      <c r="DB1191" s="243">
        <f t="shared" si="339"/>
        <v>0</v>
      </c>
      <c r="DC1191" s="12">
        <f t="shared" si="340"/>
        <v>0</v>
      </c>
      <c r="DD1191" s="271" t="str">
        <f t="shared" si="341"/>
        <v/>
      </c>
      <c r="DE1191" s="271" t="str">
        <f t="shared" si="342"/>
        <v/>
      </c>
      <c r="DF1191" s="167" t="str">
        <f t="shared" si="343"/>
        <v/>
      </c>
      <c r="DG1191" s="271" t="str">
        <f t="shared" si="344"/>
        <v/>
      </c>
      <c r="DH1191" s="243" t="str">
        <f t="shared" si="345"/>
        <v/>
      </c>
      <c r="DI1191" s="281" t="str">
        <f t="shared" si="346"/>
        <v/>
      </c>
      <c r="DJ1191" s="184"/>
      <c r="DK1191" s="12" t="str">
        <f t="shared" si="347"/>
        <v/>
      </c>
      <c r="DL1191" s="184"/>
      <c r="DM1191" s="242" t="str">
        <f t="shared" si="348"/>
        <v/>
      </c>
      <c r="DN1191" s="250">
        <f t="shared" si="349"/>
        <v>1</v>
      </c>
      <c r="DO1191" s="250">
        <f t="shared" si="350"/>
        <v>1</v>
      </c>
      <c r="DP1191" s="250">
        <f t="shared" si="351"/>
        <v>1</v>
      </c>
    </row>
    <row r="1192" spans="3:120" ht="20.25" customHeight="1" x14ac:dyDescent="0.2">
      <c r="C1192" s="282"/>
      <c r="G1192" s="183"/>
      <c r="H1192" s="271"/>
      <c r="I1192" s="271"/>
      <c r="J1192" s="271"/>
      <c r="K1192" s="271"/>
      <c r="L1192" s="185"/>
      <c r="M1192" s="186"/>
      <c r="N1192" s="187"/>
      <c r="O1192" s="178"/>
      <c r="P1192" s="178"/>
      <c r="Q1192" s="178"/>
      <c r="R1192" s="178"/>
      <c r="S1192" s="178"/>
      <c r="T1192" s="178"/>
      <c r="U1192" s="178"/>
      <c r="V1192" s="178"/>
      <c r="W1192" s="178"/>
      <c r="X1192" s="178"/>
      <c r="Y1192" s="153"/>
      <c r="Z1192" s="153"/>
      <c r="AA1192" s="178"/>
      <c r="AB1192" s="178"/>
      <c r="AC1192" s="178"/>
      <c r="AD1192" s="178"/>
      <c r="AE1192" s="178"/>
      <c r="AF1192" s="178"/>
      <c r="AG1192" s="178"/>
      <c r="AH1192" s="178"/>
      <c r="AI1192" s="178"/>
      <c r="AJ1192" s="178"/>
      <c r="AK1192" s="153"/>
      <c r="AL1192" s="153"/>
      <c r="AM1192" s="178" t="str">
        <f t="shared" si="330"/>
        <v/>
      </c>
      <c r="AN1192" s="178" t="str">
        <f t="shared" si="331"/>
        <v/>
      </c>
      <c r="AO1192" s="214" t="str">
        <f t="shared" si="332"/>
        <v/>
      </c>
      <c r="AP1192" s="168"/>
      <c r="AQ1192" s="169"/>
      <c r="AR1192" s="167" t="str">
        <f t="shared" si="333"/>
        <v/>
      </c>
      <c r="AS1192" s="167" t="str">
        <f t="shared" si="334"/>
        <v/>
      </c>
      <c r="AT1192" s="167"/>
      <c r="AU1192" s="167"/>
      <c r="AV1192" s="167"/>
      <c r="AW1192" s="167"/>
      <c r="AX1192" s="167"/>
      <c r="AY1192" s="167"/>
      <c r="AZ1192" s="167"/>
      <c r="BA1192" s="167"/>
      <c r="BB1192" s="167"/>
      <c r="BC1192" s="167"/>
      <c r="BD1192" s="167"/>
      <c r="BE1192" s="167"/>
      <c r="BF1192" s="167"/>
      <c r="BG1192" s="167"/>
      <c r="BH1192" s="167"/>
      <c r="BI1192" s="167"/>
      <c r="BJ1192" s="167"/>
      <c r="BK1192" s="167"/>
      <c r="BL1192" s="167"/>
      <c r="BM1192" s="167"/>
      <c r="BN1192" s="167"/>
      <c r="BO1192" s="167"/>
      <c r="BP1192" s="167"/>
      <c r="BQ1192" s="167"/>
      <c r="BR1192" s="167"/>
      <c r="BS1192" s="167"/>
      <c r="BT1192" s="167"/>
      <c r="BU1192" s="167"/>
      <c r="BV1192" s="167"/>
      <c r="BW1192" s="167"/>
      <c r="BX1192" s="170"/>
      <c r="BY1192" s="170"/>
      <c r="BZ1192" s="170"/>
      <c r="CA1192" s="170"/>
      <c r="CB1192" s="170"/>
      <c r="CC1192" s="170"/>
      <c r="CD1192" s="170"/>
      <c r="CE1192" s="170"/>
      <c r="CF1192" s="170"/>
      <c r="CG1192" s="171">
        <f t="shared" si="335"/>
        <v>0</v>
      </c>
      <c r="CH1192" s="166"/>
      <c r="CI1192" s="283"/>
      <c r="CJ1192" s="172"/>
      <c r="CK1192" s="154"/>
      <c r="CL1192" s="154"/>
      <c r="CM1192" s="154"/>
      <c r="CN1192" s="154"/>
      <c r="CO1192" s="154"/>
      <c r="CP1192" s="273"/>
      <c r="CQ1192" s="250"/>
      <c r="CR1192" s="250"/>
      <c r="CS1192" s="250"/>
      <c r="CT1192" s="250"/>
      <c r="CU1192" s="250"/>
      <c r="CV1192" s="250"/>
      <c r="CW1192" s="250"/>
      <c r="CX1192" s="250"/>
      <c r="CY1192" s="250" t="str">
        <f t="shared" si="336"/>
        <v/>
      </c>
      <c r="CZ1192" s="178" t="str">
        <f t="shared" si="337"/>
        <v/>
      </c>
      <c r="DA1192" s="178" t="str">
        <f t="shared" si="338"/>
        <v/>
      </c>
      <c r="DB1192" s="243">
        <f t="shared" si="339"/>
        <v>0</v>
      </c>
      <c r="DC1192" s="12">
        <f t="shared" si="340"/>
        <v>0</v>
      </c>
      <c r="DD1192" s="271" t="str">
        <f t="shared" si="341"/>
        <v/>
      </c>
      <c r="DE1192" s="271" t="str">
        <f t="shared" si="342"/>
        <v/>
      </c>
      <c r="DF1192" s="167" t="str">
        <f t="shared" si="343"/>
        <v/>
      </c>
      <c r="DG1192" s="271" t="str">
        <f t="shared" si="344"/>
        <v/>
      </c>
      <c r="DH1192" s="243" t="str">
        <f t="shared" si="345"/>
        <v/>
      </c>
      <c r="DI1192" s="281" t="str">
        <f t="shared" si="346"/>
        <v/>
      </c>
      <c r="DJ1192" s="184"/>
      <c r="DK1192" s="12" t="str">
        <f t="shared" si="347"/>
        <v/>
      </c>
      <c r="DL1192" s="184"/>
      <c r="DM1192" s="242" t="str">
        <f t="shared" si="348"/>
        <v/>
      </c>
      <c r="DN1192" s="250">
        <f t="shared" si="349"/>
        <v>1</v>
      </c>
      <c r="DO1192" s="250">
        <f t="shared" si="350"/>
        <v>1</v>
      </c>
      <c r="DP1192" s="250">
        <f t="shared" si="351"/>
        <v>1</v>
      </c>
    </row>
    <row r="1193" spans="3:120" ht="20.25" customHeight="1" x14ac:dyDescent="0.2">
      <c r="C1193" s="282"/>
      <c r="G1193" s="183"/>
      <c r="H1193" s="271"/>
      <c r="I1193" s="271"/>
      <c r="J1193" s="271"/>
      <c r="K1193" s="271"/>
      <c r="L1193" s="185"/>
      <c r="M1193" s="186"/>
      <c r="N1193" s="187"/>
      <c r="O1193" s="178"/>
      <c r="P1193" s="178"/>
      <c r="Q1193" s="178"/>
      <c r="R1193" s="178"/>
      <c r="S1193" s="178"/>
      <c r="T1193" s="178"/>
      <c r="U1193" s="178"/>
      <c r="V1193" s="178"/>
      <c r="W1193" s="178"/>
      <c r="X1193" s="178"/>
      <c r="Y1193" s="153"/>
      <c r="Z1193" s="153"/>
      <c r="AA1193" s="178"/>
      <c r="AB1193" s="178"/>
      <c r="AC1193" s="178"/>
      <c r="AD1193" s="178"/>
      <c r="AE1193" s="178"/>
      <c r="AF1193" s="178"/>
      <c r="AG1193" s="178"/>
      <c r="AH1193" s="178"/>
      <c r="AI1193" s="178"/>
      <c r="AJ1193" s="178"/>
      <c r="AK1193" s="153"/>
      <c r="AL1193" s="153"/>
      <c r="AM1193" s="178" t="str">
        <f t="shared" si="330"/>
        <v/>
      </c>
      <c r="AN1193" s="178" t="str">
        <f t="shared" si="331"/>
        <v/>
      </c>
      <c r="AO1193" s="214" t="str">
        <f t="shared" si="332"/>
        <v/>
      </c>
      <c r="AP1193" s="168"/>
      <c r="AQ1193" s="169"/>
      <c r="AR1193" s="167" t="str">
        <f t="shared" si="333"/>
        <v/>
      </c>
      <c r="AS1193" s="167" t="str">
        <f t="shared" si="334"/>
        <v/>
      </c>
      <c r="AT1193" s="167"/>
      <c r="AU1193" s="167"/>
      <c r="AV1193" s="167"/>
      <c r="AW1193" s="167"/>
      <c r="AX1193" s="167"/>
      <c r="AY1193" s="167"/>
      <c r="AZ1193" s="167"/>
      <c r="BA1193" s="167"/>
      <c r="BB1193" s="167"/>
      <c r="BC1193" s="167"/>
      <c r="BD1193" s="167"/>
      <c r="BE1193" s="167"/>
      <c r="BF1193" s="167"/>
      <c r="BG1193" s="167"/>
      <c r="BH1193" s="167"/>
      <c r="BI1193" s="167"/>
      <c r="BJ1193" s="167"/>
      <c r="BK1193" s="167"/>
      <c r="BL1193" s="167"/>
      <c r="BM1193" s="167"/>
      <c r="BN1193" s="167"/>
      <c r="BO1193" s="167"/>
      <c r="BP1193" s="167"/>
      <c r="BQ1193" s="167"/>
      <c r="BR1193" s="167"/>
      <c r="BS1193" s="167"/>
      <c r="BT1193" s="167"/>
      <c r="BU1193" s="167"/>
      <c r="BV1193" s="167"/>
      <c r="BW1193" s="167"/>
      <c r="BX1193" s="170"/>
      <c r="BY1193" s="170"/>
      <c r="BZ1193" s="170"/>
      <c r="CA1193" s="170"/>
      <c r="CB1193" s="170"/>
      <c r="CC1193" s="170"/>
      <c r="CD1193" s="170"/>
      <c r="CE1193" s="170"/>
      <c r="CF1193" s="170"/>
      <c r="CG1193" s="171">
        <f t="shared" si="335"/>
        <v>0</v>
      </c>
      <c r="CH1193" s="166"/>
      <c r="CI1193" s="283"/>
      <c r="CJ1193" s="172"/>
      <c r="CK1193" s="154"/>
      <c r="CL1193" s="154"/>
      <c r="CM1193" s="154"/>
      <c r="CN1193" s="154"/>
      <c r="CO1193" s="154"/>
      <c r="CP1193" s="273"/>
      <c r="CQ1193" s="250"/>
      <c r="CR1193" s="250"/>
      <c r="CS1193" s="250"/>
      <c r="CT1193" s="250"/>
      <c r="CU1193" s="250"/>
      <c r="CV1193" s="250"/>
      <c r="CW1193" s="250"/>
      <c r="CX1193" s="250"/>
      <c r="CY1193" s="250" t="str">
        <f t="shared" si="336"/>
        <v/>
      </c>
      <c r="CZ1193" s="178" t="str">
        <f t="shared" si="337"/>
        <v/>
      </c>
      <c r="DA1193" s="178" t="str">
        <f t="shared" si="338"/>
        <v/>
      </c>
      <c r="DB1193" s="243">
        <f t="shared" si="339"/>
        <v>0</v>
      </c>
      <c r="DC1193" s="12">
        <f t="shared" si="340"/>
        <v>0</v>
      </c>
      <c r="DD1193" s="271" t="str">
        <f t="shared" si="341"/>
        <v/>
      </c>
      <c r="DE1193" s="271" t="str">
        <f t="shared" si="342"/>
        <v/>
      </c>
      <c r="DF1193" s="167" t="str">
        <f t="shared" si="343"/>
        <v/>
      </c>
      <c r="DG1193" s="271" t="str">
        <f t="shared" si="344"/>
        <v/>
      </c>
      <c r="DH1193" s="243" t="str">
        <f t="shared" si="345"/>
        <v/>
      </c>
      <c r="DI1193" s="281" t="str">
        <f t="shared" si="346"/>
        <v/>
      </c>
      <c r="DJ1193" s="184"/>
      <c r="DK1193" s="12" t="str">
        <f t="shared" si="347"/>
        <v/>
      </c>
      <c r="DL1193" s="184"/>
      <c r="DM1193" s="242" t="str">
        <f t="shared" si="348"/>
        <v/>
      </c>
      <c r="DN1193" s="250">
        <f t="shared" si="349"/>
        <v>1</v>
      </c>
      <c r="DO1193" s="250">
        <f t="shared" si="350"/>
        <v>1</v>
      </c>
      <c r="DP1193" s="250">
        <f t="shared" si="351"/>
        <v>1</v>
      </c>
    </row>
    <row r="1194" spans="3:120" ht="20.25" customHeight="1" x14ac:dyDescent="0.2">
      <c r="C1194" s="282"/>
      <c r="G1194" s="183"/>
      <c r="H1194" s="271"/>
      <c r="I1194" s="271"/>
      <c r="J1194" s="271"/>
      <c r="K1194" s="271"/>
      <c r="L1194" s="185"/>
      <c r="M1194" s="186"/>
      <c r="N1194" s="187"/>
      <c r="O1194" s="178"/>
      <c r="P1194" s="178"/>
      <c r="Q1194" s="178"/>
      <c r="R1194" s="178"/>
      <c r="S1194" s="178"/>
      <c r="T1194" s="178"/>
      <c r="U1194" s="178"/>
      <c r="V1194" s="178"/>
      <c r="W1194" s="178"/>
      <c r="X1194" s="178"/>
      <c r="Y1194" s="153"/>
      <c r="Z1194" s="153"/>
      <c r="AA1194" s="178"/>
      <c r="AB1194" s="178"/>
      <c r="AC1194" s="178"/>
      <c r="AD1194" s="178"/>
      <c r="AE1194" s="178"/>
      <c r="AF1194" s="178"/>
      <c r="AG1194" s="178"/>
      <c r="AH1194" s="178"/>
      <c r="AI1194" s="178"/>
      <c r="AJ1194" s="178"/>
      <c r="AK1194" s="153"/>
      <c r="AL1194" s="153"/>
      <c r="AM1194" s="178" t="str">
        <f t="shared" si="330"/>
        <v/>
      </c>
      <c r="AN1194" s="178" t="str">
        <f t="shared" si="331"/>
        <v/>
      </c>
      <c r="AO1194" s="214" t="str">
        <f t="shared" si="332"/>
        <v/>
      </c>
      <c r="AP1194" s="168"/>
      <c r="AQ1194" s="169"/>
      <c r="AR1194" s="167" t="str">
        <f t="shared" si="333"/>
        <v/>
      </c>
      <c r="AS1194" s="167" t="str">
        <f t="shared" si="334"/>
        <v/>
      </c>
      <c r="AT1194" s="167"/>
      <c r="AU1194" s="167"/>
      <c r="AV1194" s="167"/>
      <c r="AW1194" s="167"/>
      <c r="AX1194" s="167"/>
      <c r="AY1194" s="167"/>
      <c r="AZ1194" s="167"/>
      <c r="BA1194" s="167"/>
      <c r="BB1194" s="167"/>
      <c r="BC1194" s="167"/>
      <c r="BD1194" s="167"/>
      <c r="BE1194" s="167"/>
      <c r="BF1194" s="167"/>
      <c r="BG1194" s="167"/>
      <c r="BH1194" s="167"/>
      <c r="BI1194" s="167"/>
      <c r="BJ1194" s="167"/>
      <c r="BK1194" s="167"/>
      <c r="BL1194" s="167"/>
      <c r="BM1194" s="167"/>
      <c r="BN1194" s="167"/>
      <c r="BO1194" s="167"/>
      <c r="BP1194" s="167"/>
      <c r="BQ1194" s="167"/>
      <c r="BR1194" s="167"/>
      <c r="BS1194" s="167"/>
      <c r="BT1194" s="167"/>
      <c r="BU1194" s="167"/>
      <c r="BV1194" s="167"/>
      <c r="BW1194" s="167"/>
      <c r="BX1194" s="170"/>
      <c r="BY1194" s="170"/>
      <c r="BZ1194" s="170"/>
      <c r="CA1194" s="170"/>
      <c r="CB1194" s="170"/>
      <c r="CC1194" s="170"/>
      <c r="CD1194" s="170"/>
      <c r="CE1194" s="170"/>
      <c r="CF1194" s="170"/>
      <c r="CG1194" s="171">
        <f t="shared" si="335"/>
        <v>0</v>
      </c>
      <c r="CH1194" s="166"/>
      <c r="CI1194" s="283"/>
      <c r="CJ1194" s="172"/>
      <c r="CK1194" s="154"/>
      <c r="CL1194" s="154"/>
      <c r="CM1194" s="154"/>
      <c r="CN1194" s="154"/>
      <c r="CO1194" s="154"/>
      <c r="CP1194" s="273"/>
      <c r="CQ1194" s="250"/>
      <c r="CR1194" s="250"/>
      <c r="CS1194" s="250"/>
      <c r="CT1194" s="250"/>
      <c r="CU1194" s="250"/>
      <c r="CV1194" s="250"/>
      <c r="CW1194" s="250"/>
      <c r="CX1194" s="250"/>
      <c r="CY1194" s="250" t="str">
        <f t="shared" si="336"/>
        <v/>
      </c>
      <c r="CZ1194" s="178" t="str">
        <f t="shared" si="337"/>
        <v/>
      </c>
      <c r="DA1194" s="178" t="str">
        <f t="shared" si="338"/>
        <v/>
      </c>
      <c r="DB1194" s="243">
        <f t="shared" si="339"/>
        <v>0</v>
      </c>
      <c r="DC1194" s="12">
        <f t="shared" si="340"/>
        <v>0</v>
      </c>
      <c r="DD1194" s="271" t="str">
        <f t="shared" si="341"/>
        <v/>
      </c>
      <c r="DE1194" s="271" t="str">
        <f t="shared" si="342"/>
        <v/>
      </c>
      <c r="DF1194" s="167" t="str">
        <f t="shared" si="343"/>
        <v/>
      </c>
      <c r="DG1194" s="271" t="str">
        <f t="shared" si="344"/>
        <v/>
      </c>
      <c r="DH1194" s="243" t="str">
        <f t="shared" si="345"/>
        <v/>
      </c>
      <c r="DI1194" s="281" t="str">
        <f t="shared" si="346"/>
        <v/>
      </c>
      <c r="DJ1194" s="184"/>
      <c r="DK1194" s="12" t="str">
        <f t="shared" si="347"/>
        <v/>
      </c>
      <c r="DL1194" s="184"/>
      <c r="DM1194" s="242" t="str">
        <f t="shared" si="348"/>
        <v/>
      </c>
      <c r="DN1194" s="250">
        <f t="shared" si="349"/>
        <v>1</v>
      </c>
      <c r="DO1194" s="250">
        <f t="shared" si="350"/>
        <v>1</v>
      </c>
      <c r="DP1194" s="250">
        <f t="shared" si="351"/>
        <v>1</v>
      </c>
    </row>
    <row r="1195" spans="3:120" ht="20.25" customHeight="1" x14ac:dyDescent="0.2">
      <c r="C1195" s="282"/>
      <c r="G1195" s="183"/>
      <c r="H1195" s="271"/>
      <c r="I1195" s="271"/>
      <c r="J1195" s="271"/>
      <c r="K1195" s="271"/>
      <c r="L1195" s="185"/>
      <c r="M1195" s="186"/>
      <c r="N1195" s="187"/>
      <c r="O1195" s="178"/>
      <c r="P1195" s="178"/>
      <c r="Q1195" s="178"/>
      <c r="R1195" s="178"/>
      <c r="S1195" s="178"/>
      <c r="T1195" s="178"/>
      <c r="U1195" s="178"/>
      <c r="V1195" s="178"/>
      <c r="W1195" s="178"/>
      <c r="X1195" s="178"/>
      <c r="Y1195" s="153"/>
      <c r="Z1195" s="153"/>
      <c r="AA1195" s="178"/>
      <c r="AB1195" s="178"/>
      <c r="AC1195" s="178"/>
      <c r="AD1195" s="178"/>
      <c r="AE1195" s="178"/>
      <c r="AF1195" s="178"/>
      <c r="AG1195" s="178"/>
      <c r="AH1195" s="178"/>
      <c r="AI1195" s="178"/>
      <c r="AJ1195" s="178"/>
      <c r="AK1195" s="153"/>
      <c r="AL1195" s="153"/>
      <c r="AM1195" s="178" t="str">
        <f t="shared" si="330"/>
        <v/>
      </c>
      <c r="AN1195" s="178" t="str">
        <f t="shared" si="331"/>
        <v/>
      </c>
      <c r="AO1195" s="214" t="str">
        <f t="shared" si="332"/>
        <v/>
      </c>
      <c r="AP1195" s="168"/>
      <c r="AQ1195" s="169"/>
      <c r="AR1195" s="167" t="str">
        <f t="shared" si="333"/>
        <v/>
      </c>
      <c r="AS1195" s="167" t="str">
        <f t="shared" si="334"/>
        <v/>
      </c>
      <c r="AT1195" s="167"/>
      <c r="AU1195" s="167"/>
      <c r="AV1195" s="167"/>
      <c r="AW1195" s="167"/>
      <c r="AX1195" s="167"/>
      <c r="AY1195" s="167"/>
      <c r="AZ1195" s="167"/>
      <c r="BA1195" s="167"/>
      <c r="BB1195" s="167"/>
      <c r="BC1195" s="167"/>
      <c r="BD1195" s="167"/>
      <c r="BE1195" s="167"/>
      <c r="BF1195" s="167"/>
      <c r="BG1195" s="167"/>
      <c r="BH1195" s="167"/>
      <c r="BI1195" s="167"/>
      <c r="BJ1195" s="167"/>
      <c r="BK1195" s="167"/>
      <c r="BL1195" s="167"/>
      <c r="BM1195" s="167"/>
      <c r="BN1195" s="167"/>
      <c r="BO1195" s="167"/>
      <c r="BP1195" s="167"/>
      <c r="BQ1195" s="167"/>
      <c r="BR1195" s="167"/>
      <c r="BS1195" s="167"/>
      <c r="BT1195" s="167"/>
      <c r="BU1195" s="167"/>
      <c r="BV1195" s="167"/>
      <c r="BW1195" s="167"/>
      <c r="BX1195" s="170"/>
      <c r="BY1195" s="170"/>
      <c r="BZ1195" s="170"/>
      <c r="CA1195" s="170"/>
      <c r="CB1195" s="170"/>
      <c r="CC1195" s="170"/>
      <c r="CD1195" s="170"/>
      <c r="CE1195" s="170"/>
      <c r="CF1195" s="170"/>
      <c r="CG1195" s="171">
        <f t="shared" si="335"/>
        <v>0</v>
      </c>
      <c r="CH1195" s="166"/>
      <c r="CI1195" s="283"/>
      <c r="CJ1195" s="172"/>
      <c r="CK1195" s="154"/>
      <c r="CL1195" s="154"/>
      <c r="CM1195" s="154"/>
      <c r="CN1195" s="154"/>
      <c r="CO1195" s="154"/>
      <c r="CP1195" s="273"/>
      <c r="CQ1195" s="250"/>
      <c r="CR1195" s="250"/>
      <c r="CS1195" s="250"/>
      <c r="CT1195" s="250"/>
      <c r="CU1195" s="250"/>
      <c r="CV1195" s="250"/>
      <c r="CW1195" s="250"/>
      <c r="CX1195" s="250"/>
      <c r="CY1195" s="250" t="str">
        <f t="shared" si="336"/>
        <v/>
      </c>
      <c r="CZ1195" s="178" t="str">
        <f t="shared" si="337"/>
        <v/>
      </c>
      <c r="DA1195" s="178" t="str">
        <f t="shared" si="338"/>
        <v/>
      </c>
      <c r="DB1195" s="243">
        <f t="shared" si="339"/>
        <v>0</v>
      </c>
      <c r="DC1195" s="12">
        <f t="shared" si="340"/>
        <v>0</v>
      </c>
      <c r="DD1195" s="271" t="str">
        <f t="shared" si="341"/>
        <v/>
      </c>
      <c r="DE1195" s="271" t="str">
        <f t="shared" si="342"/>
        <v/>
      </c>
      <c r="DF1195" s="167" t="str">
        <f t="shared" si="343"/>
        <v/>
      </c>
      <c r="DG1195" s="271" t="str">
        <f t="shared" si="344"/>
        <v/>
      </c>
      <c r="DH1195" s="243" t="str">
        <f t="shared" si="345"/>
        <v/>
      </c>
      <c r="DI1195" s="281" t="str">
        <f t="shared" si="346"/>
        <v/>
      </c>
      <c r="DJ1195" s="184"/>
      <c r="DK1195" s="12" t="str">
        <f t="shared" si="347"/>
        <v/>
      </c>
      <c r="DL1195" s="184"/>
      <c r="DM1195" s="242" t="str">
        <f t="shared" si="348"/>
        <v/>
      </c>
      <c r="DN1195" s="250">
        <f t="shared" si="349"/>
        <v>1</v>
      </c>
      <c r="DO1195" s="250">
        <f t="shared" si="350"/>
        <v>1</v>
      </c>
      <c r="DP1195" s="250">
        <f t="shared" si="351"/>
        <v>1</v>
      </c>
    </row>
    <row r="1196" spans="3:120" ht="20.25" customHeight="1" x14ac:dyDescent="0.2">
      <c r="C1196" s="282"/>
      <c r="G1196" s="183"/>
      <c r="H1196" s="271"/>
      <c r="I1196" s="271"/>
      <c r="J1196" s="271"/>
      <c r="K1196" s="271"/>
      <c r="L1196" s="185"/>
      <c r="M1196" s="186"/>
      <c r="N1196" s="187"/>
      <c r="O1196" s="178"/>
      <c r="P1196" s="178"/>
      <c r="Q1196" s="178"/>
      <c r="R1196" s="178"/>
      <c r="S1196" s="178"/>
      <c r="T1196" s="178"/>
      <c r="U1196" s="178"/>
      <c r="V1196" s="178"/>
      <c r="W1196" s="178"/>
      <c r="X1196" s="178"/>
      <c r="Y1196" s="153"/>
      <c r="Z1196" s="153"/>
      <c r="AA1196" s="178"/>
      <c r="AB1196" s="178"/>
      <c r="AC1196" s="178"/>
      <c r="AD1196" s="178"/>
      <c r="AE1196" s="178"/>
      <c r="AF1196" s="178"/>
      <c r="AG1196" s="178"/>
      <c r="AH1196" s="178"/>
      <c r="AI1196" s="178"/>
      <c r="AJ1196" s="178"/>
      <c r="AK1196" s="153"/>
      <c r="AL1196" s="153"/>
      <c r="AM1196" s="178" t="str">
        <f t="shared" si="330"/>
        <v/>
      </c>
      <c r="AN1196" s="178" t="str">
        <f t="shared" si="331"/>
        <v/>
      </c>
      <c r="AO1196" s="214" t="str">
        <f t="shared" si="332"/>
        <v/>
      </c>
      <c r="AP1196" s="168"/>
      <c r="AQ1196" s="169"/>
      <c r="AR1196" s="167" t="str">
        <f t="shared" si="333"/>
        <v/>
      </c>
      <c r="AS1196" s="167" t="str">
        <f t="shared" si="334"/>
        <v/>
      </c>
      <c r="AT1196" s="167"/>
      <c r="AU1196" s="167"/>
      <c r="AV1196" s="167"/>
      <c r="AW1196" s="167"/>
      <c r="AX1196" s="167"/>
      <c r="AY1196" s="167"/>
      <c r="AZ1196" s="167"/>
      <c r="BA1196" s="167"/>
      <c r="BB1196" s="167"/>
      <c r="BC1196" s="167"/>
      <c r="BD1196" s="167"/>
      <c r="BE1196" s="167"/>
      <c r="BF1196" s="167"/>
      <c r="BG1196" s="167"/>
      <c r="BH1196" s="167"/>
      <c r="BI1196" s="167"/>
      <c r="BJ1196" s="167"/>
      <c r="BK1196" s="167"/>
      <c r="BL1196" s="167"/>
      <c r="BM1196" s="167"/>
      <c r="BN1196" s="167"/>
      <c r="BO1196" s="167"/>
      <c r="BP1196" s="167"/>
      <c r="BQ1196" s="167"/>
      <c r="BR1196" s="167"/>
      <c r="BS1196" s="167"/>
      <c r="BT1196" s="167"/>
      <c r="BU1196" s="167"/>
      <c r="BV1196" s="167"/>
      <c r="BW1196" s="167"/>
      <c r="BX1196" s="170"/>
      <c r="BY1196" s="170"/>
      <c r="BZ1196" s="170"/>
      <c r="CA1196" s="170"/>
      <c r="CB1196" s="170"/>
      <c r="CC1196" s="170"/>
      <c r="CD1196" s="170"/>
      <c r="CE1196" s="170"/>
      <c r="CF1196" s="170"/>
      <c r="CG1196" s="171">
        <f t="shared" si="335"/>
        <v>0</v>
      </c>
      <c r="CH1196" s="166"/>
      <c r="CI1196" s="283"/>
      <c r="CJ1196" s="172"/>
      <c r="CK1196" s="154"/>
      <c r="CL1196" s="154"/>
      <c r="CM1196" s="154"/>
      <c r="CN1196" s="154"/>
      <c r="CO1196" s="154"/>
      <c r="CP1196" s="273"/>
      <c r="CQ1196" s="250"/>
      <c r="CR1196" s="250"/>
      <c r="CS1196" s="250"/>
      <c r="CT1196" s="250"/>
      <c r="CU1196" s="250"/>
      <c r="CV1196" s="250"/>
      <c r="CW1196" s="250"/>
      <c r="CX1196" s="250"/>
      <c r="CY1196" s="250" t="str">
        <f t="shared" si="336"/>
        <v/>
      </c>
      <c r="CZ1196" s="178" t="str">
        <f t="shared" si="337"/>
        <v/>
      </c>
      <c r="DA1196" s="178" t="str">
        <f t="shared" si="338"/>
        <v/>
      </c>
      <c r="DB1196" s="243">
        <f t="shared" si="339"/>
        <v>0</v>
      </c>
      <c r="DC1196" s="12">
        <f t="shared" si="340"/>
        <v>0</v>
      </c>
      <c r="DD1196" s="271" t="str">
        <f t="shared" si="341"/>
        <v/>
      </c>
      <c r="DE1196" s="271" t="str">
        <f t="shared" si="342"/>
        <v/>
      </c>
      <c r="DF1196" s="167" t="str">
        <f t="shared" si="343"/>
        <v/>
      </c>
      <c r="DG1196" s="271" t="str">
        <f t="shared" si="344"/>
        <v/>
      </c>
      <c r="DH1196" s="243" t="str">
        <f t="shared" si="345"/>
        <v/>
      </c>
      <c r="DI1196" s="281" t="str">
        <f t="shared" si="346"/>
        <v/>
      </c>
      <c r="DJ1196" s="184"/>
      <c r="DK1196" s="12" t="str">
        <f t="shared" si="347"/>
        <v/>
      </c>
      <c r="DL1196" s="184"/>
      <c r="DM1196" s="242" t="str">
        <f t="shared" si="348"/>
        <v/>
      </c>
      <c r="DN1196" s="250">
        <f t="shared" si="349"/>
        <v>1</v>
      </c>
      <c r="DO1196" s="250">
        <f t="shared" si="350"/>
        <v>1</v>
      </c>
      <c r="DP1196" s="250">
        <f t="shared" si="351"/>
        <v>1</v>
      </c>
    </row>
    <row r="1197" spans="3:120" ht="20.25" customHeight="1" x14ac:dyDescent="0.2">
      <c r="C1197" s="282"/>
      <c r="G1197" s="183"/>
      <c r="H1197" s="271"/>
      <c r="I1197" s="271"/>
      <c r="J1197" s="271"/>
      <c r="K1197" s="271"/>
      <c r="L1197" s="185"/>
      <c r="M1197" s="186"/>
      <c r="N1197" s="187"/>
      <c r="O1197" s="178"/>
      <c r="P1197" s="178"/>
      <c r="Q1197" s="178"/>
      <c r="R1197" s="178"/>
      <c r="S1197" s="178"/>
      <c r="T1197" s="178"/>
      <c r="U1197" s="178"/>
      <c r="V1197" s="178"/>
      <c r="W1197" s="178"/>
      <c r="X1197" s="178"/>
      <c r="Y1197" s="153"/>
      <c r="Z1197" s="153"/>
      <c r="AA1197" s="178"/>
      <c r="AB1197" s="178"/>
      <c r="AC1197" s="178"/>
      <c r="AD1197" s="178"/>
      <c r="AE1197" s="178"/>
      <c r="AF1197" s="178"/>
      <c r="AG1197" s="178"/>
      <c r="AH1197" s="178"/>
      <c r="AI1197" s="178"/>
      <c r="AJ1197" s="178"/>
      <c r="AK1197" s="153"/>
      <c r="AL1197" s="153"/>
      <c r="AM1197" s="178" t="str">
        <f t="shared" si="330"/>
        <v/>
      </c>
      <c r="AN1197" s="178" t="str">
        <f t="shared" si="331"/>
        <v/>
      </c>
      <c r="AO1197" s="214" t="str">
        <f t="shared" si="332"/>
        <v/>
      </c>
      <c r="AP1197" s="168"/>
      <c r="AQ1197" s="169"/>
      <c r="AR1197" s="167" t="str">
        <f t="shared" si="333"/>
        <v/>
      </c>
      <c r="AS1197" s="167" t="str">
        <f t="shared" si="334"/>
        <v/>
      </c>
      <c r="AT1197" s="167"/>
      <c r="AU1197" s="167"/>
      <c r="AV1197" s="167"/>
      <c r="AW1197" s="167"/>
      <c r="AX1197" s="167"/>
      <c r="AY1197" s="167"/>
      <c r="AZ1197" s="167"/>
      <c r="BA1197" s="167"/>
      <c r="BB1197" s="167"/>
      <c r="BC1197" s="167"/>
      <c r="BD1197" s="167"/>
      <c r="BE1197" s="167"/>
      <c r="BF1197" s="167"/>
      <c r="BG1197" s="167"/>
      <c r="BH1197" s="167"/>
      <c r="BI1197" s="167"/>
      <c r="BJ1197" s="167"/>
      <c r="BK1197" s="167"/>
      <c r="BL1197" s="167"/>
      <c r="BM1197" s="167"/>
      <c r="BN1197" s="167"/>
      <c r="BO1197" s="167"/>
      <c r="BP1197" s="167"/>
      <c r="BQ1197" s="167"/>
      <c r="BR1197" s="167"/>
      <c r="BS1197" s="167"/>
      <c r="BT1197" s="167"/>
      <c r="BU1197" s="167"/>
      <c r="BV1197" s="167"/>
      <c r="BW1197" s="167"/>
      <c r="BX1197" s="170"/>
      <c r="BY1197" s="170"/>
      <c r="BZ1197" s="170"/>
      <c r="CA1197" s="170"/>
      <c r="CB1197" s="170"/>
      <c r="CC1197" s="170"/>
      <c r="CD1197" s="170"/>
      <c r="CE1197" s="170"/>
      <c r="CF1197" s="170"/>
      <c r="CG1197" s="171">
        <f t="shared" si="335"/>
        <v>0</v>
      </c>
      <c r="CH1197" s="166"/>
      <c r="CI1197" s="283"/>
      <c r="CJ1197" s="172"/>
      <c r="CK1197" s="154"/>
      <c r="CL1197" s="154"/>
      <c r="CM1197" s="154"/>
      <c r="CN1197" s="154"/>
      <c r="CO1197" s="154"/>
      <c r="CP1197" s="273"/>
      <c r="CQ1197" s="250"/>
      <c r="CR1197" s="250"/>
      <c r="CS1197" s="250"/>
      <c r="CT1197" s="250"/>
      <c r="CU1197" s="250"/>
      <c r="CV1197" s="250"/>
      <c r="CW1197" s="250"/>
      <c r="CX1197" s="250"/>
      <c r="CY1197" s="250" t="str">
        <f t="shared" si="336"/>
        <v/>
      </c>
      <c r="CZ1197" s="178" t="str">
        <f t="shared" si="337"/>
        <v/>
      </c>
      <c r="DA1197" s="178" t="str">
        <f t="shared" si="338"/>
        <v/>
      </c>
      <c r="DB1197" s="243">
        <f t="shared" si="339"/>
        <v>0</v>
      </c>
      <c r="DC1197" s="12">
        <f t="shared" si="340"/>
        <v>0</v>
      </c>
      <c r="DD1197" s="271" t="str">
        <f t="shared" si="341"/>
        <v/>
      </c>
      <c r="DE1197" s="271" t="str">
        <f t="shared" si="342"/>
        <v/>
      </c>
      <c r="DF1197" s="167" t="str">
        <f t="shared" si="343"/>
        <v/>
      </c>
      <c r="DG1197" s="271" t="str">
        <f t="shared" si="344"/>
        <v/>
      </c>
      <c r="DH1197" s="243" t="str">
        <f t="shared" si="345"/>
        <v/>
      </c>
      <c r="DI1197" s="281" t="str">
        <f t="shared" si="346"/>
        <v/>
      </c>
      <c r="DJ1197" s="184"/>
      <c r="DK1197" s="12" t="str">
        <f t="shared" si="347"/>
        <v/>
      </c>
      <c r="DL1197" s="184"/>
      <c r="DM1197" s="242" t="str">
        <f t="shared" si="348"/>
        <v/>
      </c>
      <c r="DN1197" s="250">
        <f t="shared" si="349"/>
        <v>1</v>
      </c>
      <c r="DO1197" s="250">
        <f t="shared" si="350"/>
        <v>1</v>
      </c>
      <c r="DP1197" s="250">
        <f t="shared" si="351"/>
        <v>1</v>
      </c>
    </row>
    <row r="1198" spans="3:120" ht="20.25" customHeight="1" x14ac:dyDescent="0.2">
      <c r="C1198" s="282"/>
      <c r="G1198" s="183"/>
      <c r="H1198" s="271"/>
      <c r="I1198" s="271"/>
      <c r="J1198" s="271"/>
      <c r="K1198" s="271"/>
      <c r="L1198" s="185"/>
      <c r="M1198" s="186"/>
      <c r="N1198" s="187"/>
      <c r="O1198" s="178"/>
      <c r="P1198" s="178"/>
      <c r="Q1198" s="178"/>
      <c r="R1198" s="178"/>
      <c r="S1198" s="178"/>
      <c r="T1198" s="178"/>
      <c r="U1198" s="178"/>
      <c r="V1198" s="178"/>
      <c r="W1198" s="178"/>
      <c r="X1198" s="178"/>
      <c r="Y1198" s="153"/>
      <c r="Z1198" s="153"/>
      <c r="AA1198" s="178"/>
      <c r="AB1198" s="178"/>
      <c r="AC1198" s="178"/>
      <c r="AD1198" s="178"/>
      <c r="AE1198" s="178"/>
      <c r="AF1198" s="178"/>
      <c r="AG1198" s="178"/>
      <c r="AH1198" s="178"/>
      <c r="AI1198" s="178"/>
      <c r="AJ1198" s="178"/>
      <c r="AK1198" s="153"/>
      <c r="AL1198" s="153"/>
      <c r="AM1198" s="178" t="str">
        <f t="shared" si="330"/>
        <v/>
      </c>
      <c r="AN1198" s="178" t="str">
        <f t="shared" si="331"/>
        <v/>
      </c>
      <c r="AO1198" s="214" t="str">
        <f t="shared" si="332"/>
        <v/>
      </c>
      <c r="AP1198" s="168"/>
      <c r="AQ1198" s="169"/>
      <c r="AR1198" s="167" t="str">
        <f t="shared" si="333"/>
        <v/>
      </c>
      <c r="AS1198" s="167" t="str">
        <f t="shared" si="334"/>
        <v/>
      </c>
      <c r="AT1198" s="167"/>
      <c r="AU1198" s="167"/>
      <c r="AV1198" s="167"/>
      <c r="AW1198" s="167"/>
      <c r="AX1198" s="167"/>
      <c r="AY1198" s="167"/>
      <c r="AZ1198" s="167"/>
      <c r="BA1198" s="167"/>
      <c r="BB1198" s="167"/>
      <c r="BC1198" s="167"/>
      <c r="BD1198" s="167"/>
      <c r="BE1198" s="167"/>
      <c r="BF1198" s="167"/>
      <c r="BG1198" s="167"/>
      <c r="BH1198" s="167"/>
      <c r="BI1198" s="167"/>
      <c r="BJ1198" s="167"/>
      <c r="BK1198" s="167"/>
      <c r="BL1198" s="167"/>
      <c r="BM1198" s="167"/>
      <c r="BN1198" s="167"/>
      <c r="BO1198" s="167"/>
      <c r="BP1198" s="167"/>
      <c r="BQ1198" s="167"/>
      <c r="BR1198" s="167"/>
      <c r="BS1198" s="167"/>
      <c r="BT1198" s="167"/>
      <c r="BU1198" s="167"/>
      <c r="BV1198" s="167"/>
      <c r="BW1198" s="167"/>
      <c r="BX1198" s="170"/>
      <c r="BY1198" s="170"/>
      <c r="BZ1198" s="170"/>
      <c r="CA1198" s="170"/>
      <c r="CB1198" s="170"/>
      <c r="CC1198" s="170"/>
      <c r="CD1198" s="170"/>
      <c r="CE1198" s="170"/>
      <c r="CF1198" s="170"/>
      <c r="CG1198" s="171">
        <f t="shared" si="335"/>
        <v>0</v>
      </c>
      <c r="CH1198" s="166"/>
      <c r="CI1198" s="283"/>
      <c r="CJ1198" s="172"/>
      <c r="CK1198" s="154"/>
      <c r="CL1198" s="154"/>
      <c r="CM1198" s="154"/>
      <c r="CN1198" s="154"/>
      <c r="CO1198" s="154"/>
      <c r="CP1198" s="273"/>
      <c r="CQ1198" s="250"/>
      <c r="CR1198" s="250"/>
      <c r="CS1198" s="250"/>
      <c r="CT1198" s="250"/>
      <c r="CU1198" s="250"/>
      <c r="CV1198" s="250"/>
      <c r="CW1198" s="250"/>
      <c r="CX1198" s="250"/>
      <c r="CY1198" s="250" t="str">
        <f t="shared" si="336"/>
        <v/>
      </c>
      <c r="CZ1198" s="178" t="str">
        <f t="shared" si="337"/>
        <v/>
      </c>
      <c r="DA1198" s="178" t="str">
        <f t="shared" si="338"/>
        <v/>
      </c>
      <c r="DB1198" s="243">
        <f t="shared" si="339"/>
        <v>0</v>
      </c>
      <c r="DC1198" s="12">
        <f t="shared" si="340"/>
        <v>0</v>
      </c>
      <c r="DD1198" s="271" t="str">
        <f t="shared" si="341"/>
        <v/>
      </c>
      <c r="DE1198" s="271" t="str">
        <f t="shared" si="342"/>
        <v/>
      </c>
      <c r="DF1198" s="167" t="str">
        <f t="shared" si="343"/>
        <v/>
      </c>
      <c r="DG1198" s="271" t="str">
        <f t="shared" si="344"/>
        <v/>
      </c>
      <c r="DH1198" s="243" t="str">
        <f t="shared" si="345"/>
        <v/>
      </c>
      <c r="DI1198" s="281" t="str">
        <f t="shared" si="346"/>
        <v/>
      </c>
      <c r="DJ1198" s="184"/>
      <c r="DK1198" s="12" t="str">
        <f t="shared" si="347"/>
        <v/>
      </c>
      <c r="DL1198" s="184"/>
      <c r="DM1198" s="242" t="str">
        <f t="shared" si="348"/>
        <v/>
      </c>
      <c r="DN1198" s="250">
        <f t="shared" si="349"/>
        <v>1</v>
      </c>
      <c r="DO1198" s="250">
        <f t="shared" si="350"/>
        <v>1</v>
      </c>
      <c r="DP1198" s="250">
        <f t="shared" si="351"/>
        <v>1</v>
      </c>
    </row>
    <row r="1199" spans="3:120" ht="20.25" customHeight="1" x14ac:dyDescent="0.2">
      <c r="C1199" s="282"/>
      <c r="G1199" s="183"/>
      <c r="H1199" s="271"/>
      <c r="I1199" s="271"/>
      <c r="J1199" s="271"/>
      <c r="K1199" s="271"/>
      <c r="L1199" s="185"/>
      <c r="M1199" s="186"/>
      <c r="N1199" s="187"/>
      <c r="O1199" s="178"/>
      <c r="P1199" s="178"/>
      <c r="Q1199" s="178"/>
      <c r="R1199" s="178"/>
      <c r="S1199" s="178"/>
      <c r="T1199" s="178"/>
      <c r="U1199" s="178"/>
      <c r="V1199" s="178"/>
      <c r="W1199" s="178"/>
      <c r="X1199" s="178"/>
      <c r="Y1199" s="153"/>
      <c r="Z1199" s="153"/>
      <c r="AA1199" s="178"/>
      <c r="AB1199" s="178"/>
      <c r="AC1199" s="178"/>
      <c r="AD1199" s="178"/>
      <c r="AE1199" s="178"/>
      <c r="AF1199" s="178"/>
      <c r="AG1199" s="178"/>
      <c r="AH1199" s="178"/>
      <c r="AI1199" s="178"/>
      <c r="AJ1199" s="178"/>
      <c r="AK1199" s="153"/>
      <c r="AL1199" s="153"/>
      <c r="AM1199" s="178" t="str">
        <f t="shared" si="330"/>
        <v/>
      </c>
      <c r="AN1199" s="178" t="str">
        <f t="shared" si="331"/>
        <v/>
      </c>
      <c r="AO1199" s="214" t="str">
        <f t="shared" si="332"/>
        <v/>
      </c>
      <c r="AP1199" s="168"/>
      <c r="AQ1199" s="169"/>
      <c r="AR1199" s="167" t="str">
        <f t="shared" si="333"/>
        <v/>
      </c>
      <c r="AS1199" s="167" t="str">
        <f t="shared" si="334"/>
        <v/>
      </c>
      <c r="AT1199" s="167"/>
      <c r="AU1199" s="167"/>
      <c r="AV1199" s="167"/>
      <c r="AW1199" s="167"/>
      <c r="AX1199" s="167"/>
      <c r="AY1199" s="167"/>
      <c r="AZ1199" s="167"/>
      <c r="BA1199" s="167"/>
      <c r="BB1199" s="167"/>
      <c r="BC1199" s="167"/>
      <c r="BD1199" s="167"/>
      <c r="BE1199" s="167"/>
      <c r="BF1199" s="167"/>
      <c r="BG1199" s="167"/>
      <c r="BH1199" s="167"/>
      <c r="BI1199" s="167"/>
      <c r="BJ1199" s="167"/>
      <c r="BK1199" s="167"/>
      <c r="BL1199" s="167"/>
      <c r="BM1199" s="167"/>
      <c r="BN1199" s="167"/>
      <c r="BO1199" s="167"/>
      <c r="BP1199" s="167"/>
      <c r="BQ1199" s="167"/>
      <c r="BR1199" s="167"/>
      <c r="BS1199" s="167"/>
      <c r="BT1199" s="167"/>
      <c r="BU1199" s="167"/>
      <c r="BV1199" s="167"/>
      <c r="BW1199" s="167"/>
      <c r="BX1199" s="170"/>
      <c r="BY1199" s="170"/>
      <c r="BZ1199" s="170"/>
      <c r="CA1199" s="170"/>
      <c r="CB1199" s="170"/>
      <c r="CC1199" s="170"/>
      <c r="CD1199" s="170"/>
      <c r="CE1199" s="170"/>
      <c r="CF1199" s="170"/>
      <c r="CG1199" s="171">
        <f t="shared" si="335"/>
        <v>0</v>
      </c>
      <c r="CH1199" s="166"/>
      <c r="CI1199" s="283"/>
      <c r="CJ1199" s="172"/>
      <c r="CK1199" s="154"/>
      <c r="CL1199" s="154"/>
      <c r="CM1199" s="154"/>
      <c r="CN1199" s="154"/>
      <c r="CO1199" s="154"/>
      <c r="CP1199" s="273"/>
      <c r="CQ1199" s="250"/>
      <c r="CR1199" s="250"/>
      <c r="CS1199" s="250"/>
      <c r="CT1199" s="250"/>
      <c r="CU1199" s="250"/>
      <c r="CV1199" s="250"/>
      <c r="CW1199" s="250"/>
      <c r="CX1199" s="250"/>
      <c r="CY1199" s="250" t="str">
        <f t="shared" si="336"/>
        <v/>
      </c>
      <c r="CZ1199" s="178" t="str">
        <f t="shared" si="337"/>
        <v/>
      </c>
      <c r="DA1199" s="178" t="str">
        <f t="shared" si="338"/>
        <v/>
      </c>
      <c r="DB1199" s="243">
        <f t="shared" si="339"/>
        <v>0</v>
      </c>
      <c r="DC1199" s="12">
        <f t="shared" si="340"/>
        <v>0</v>
      </c>
      <c r="DD1199" s="271" t="str">
        <f t="shared" si="341"/>
        <v/>
      </c>
      <c r="DE1199" s="271" t="str">
        <f t="shared" si="342"/>
        <v/>
      </c>
      <c r="DF1199" s="167" t="str">
        <f t="shared" si="343"/>
        <v/>
      </c>
      <c r="DG1199" s="271" t="str">
        <f t="shared" si="344"/>
        <v/>
      </c>
      <c r="DH1199" s="243" t="str">
        <f t="shared" si="345"/>
        <v/>
      </c>
      <c r="DI1199" s="281" t="str">
        <f t="shared" si="346"/>
        <v/>
      </c>
      <c r="DJ1199" s="184"/>
      <c r="DK1199" s="12" t="str">
        <f t="shared" si="347"/>
        <v/>
      </c>
      <c r="DL1199" s="184"/>
      <c r="DM1199" s="242" t="str">
        <f t="shared" si="348"/>
        <v/>
      </c>
      <c r="DN1199" s="250">
        <f t="shared" si="349"/>
        <v>1</v>
      </c>
      <c r="DO1199" s="250">
        <f t="shared" si="350"/>
        <v>1</v>
      </c>
      <c r="DP1199" s="250">
        <f t="shared" si="351"/>
        <v>1</v>
      </c>
    </row>
    <row r="1200" spans="3:120" ht="20.25" customHeight="1" x14ac:dyDescent="0.2">
      <c r="C1200" s="282"/>
      <c r="G1200" s="183"/>
      <c r="H1200" s="271"/>
      <c r="I1200" s="271"/>
      <c r="J1200" s="271"/>
      <c r="K1200" s="271"/>
      <c r="L1200" s="185"/>
      <c r="M1200" s="186"/>
      <c r="N1200" s="187"/>
      <c r="O1200" s="178"/>
      <c r="P1200" s="178"/>
      <c r="Q1200" s="178"/>
      <c r="R1200" s="178"/>
      <c r="S1200" s="178"/>
      <c r="T1200" s="178"/>
      <c r="U1200" s="178"/>
      <c r="V1200" s="178"/>
      <c r="W1200" s="178"/>
      <c r="X1200" s="178"/>
      <c r="Y1200" s="153"/>
      <c r="Z1200" s="153"/>
      <c r="AA1200" s="178"/>
      <c r="AB1200" s="178"/>
      <c r="AC1200" s="178"/>
      <c r="AD1200" s="178"/>
      <c r="AE1200" s="178"/>
      <c r="AF1200" s="178"/>
      <c r="AG1200" s="178"/>
      <c r="AH1200" s="178"/>
      <c r="AI1200" s="178"/>
      <c r="AJ1200" s="178"/>
      <c r="AK1200" s="153"/>
      <c r="AL1200" s="153"/>
      <c r="AM1200" s="178" t="str">
        <f t="shared" si="330"/>
        <v/>
      </c>
      <c r="AN1200" s="178" t="str">
        <f t="shared" si="331"/>
        <v/>
      </c>
      <c r="AO1200" s="214" t="str">
        <f t="shared" si="332"/>
        <v/>
      </c>
      <c r="AP1200" s="168"/>
      <c r="AQ1200" s="169"/>
      <c r="AR1200" s="167" t="str">
        <f t="shared" si="333"/>
        <v/>
      </c>
      <c r="AS1200" s="167" t="str">
        <f t="shared" si="334"/>
        <v/>
      </c>
      <c r="AT1200" s="167"/>
      <c r="AU1200" s="167"/>
      <c r="AV1200" s="167"/>
      <c r="AW1200" s="167"/>
      <c r="AX1200" s="167"/>
      <c r="AY1200" s="167"/>
      <c r="AZ1200" s="167"/>
      <c r="BA1200" s="167"/>
      <c r="BB1200" s="167"/>
      <c r="BC1200" s="167"/>
      <c r="BD1200" s="167"/>
      <c r="BE1200" s="167"/>
      <c r="BF1200" s="167"/>
      <c r="BG1200" s="167"/>
      <c r="BH1200" s="167"/>
      <c r="BI1200" s="167"/>
      <c r="BJ1200" s="167"/>
      <c r="BK1200" s="167"/>
      <c r="BL1200" s="167"/>
      <c r="BM1200" s="167"/>
      <c r="BN1200" s="167"/>
      <c r="BO1200" s="167"/>
      <c r="BP1200" s="167"/>
      <c r="BQ1200" s="167"/>
      <c r="BR1200" s="167"/>
      <c r="BS1200" s="167"/>
      <c r="BT1200" s="167"/>
      <c r="BU1200" s="167"/>
      <c r="BV1200" s="167"/>
      <c r="BW1200" s="167"/>
      <c r="BX1200" s="170"/>
      <c r="BY1200" s="170"/>
      <c r="BZ1200" s="170"/>
      <c r="CA1200" s="170"/>
      <c r="CB1200" s="170"/>
      <c r="CC1200" s="170"/>
      <c r="CD1200" s="170"/>
      <c r="CE1200" s="170"/>
      <c r="CF1200" s="170"/>
      <c r="CG1200" s="171">
        <f t="shared" si="335"/>
        <v>0</v>
      </c>
      <c r="CH1200" s="166"/>
      <c r="CI1200" s="283"/>
      <c r="CJ1200" s="172"/>
      <c r="CK1200" s="154"/>
      <c r="CL1200" s="154"/>
      <c r="CM1200" s="154"/>
      <c r="CN1200" s="154"/>
      <c r="CO1200" s="154"/>
      <c r="CP1200" s="273"/>
      <c r="CQ1200" s="250"/>
      <c r="CR1200" s="250"/>
      <c r="CS1200" s="250"/>
      <c r="CT1200" s="250"/>
      <c r="CU1200" s="250"/>
      <c r="CV1200" s="250"/>
      <c r="CW1200" s="250"/>
      <c r="CX1200" s="250"/>
      <c r="CY1200" s="250" t="str">
        <f t="shared" si="336"/>
        <v/>
      </c>
      <c r="CZ1200" s="178" t="str">
        <f t="shared" si="337"/>
        <v/>
      </c>
      <c r="DA1200" s="178" t="str">
        <f t="shared" si="338"/>
        <v/>
      </c>
      <c r="DB1200" s="243">
        <f t="shared" si="339"/>
        <v>0</v>
      </c>
      <c r="DC1200" s="12">
        <f t="shared" si="340"/>
        <v>0</v>
      </c>
      <c r="DD1200" s="271" t="str">
        <f t="shared" si="341"/>
        <v/>
      </c>
      <c r="DE1200" s="271" t="str">
        <f t="shared" si="342"/>
        <v/>
      </c>
      <c r="DF1200" s="167" t="str">
        <f t="shared" si="343"/>
        <v/>
      </c>
      <c r="DG1200" s="271" t="str">
        <f t="shared" si="344"/>
        <v/>
      </c>
      <c r="DH1200" s="243" t="str">
        <f t="shared" si="345"/>
        <v/>
      </c>
      <c r="DI1200" s="281" t="str">
        <f t="shared" si="346"/>
        <v/>
      </c>
      <c r="DJ1200" s="184"/>
      <c r="DK1200" s="12" t="str">
        <f t="shared" si="347"/>
        <v/>
      </c>
      <c r="DL1200" s="184"/>
      <c r="DM1200" s="242" t="str">
        <f t="shared" si="348"/>
        <v/>
      </c>
      <c r="DN1200" s="250">
        <f t="shared" si="349"/>
        <v>1</v>
      </c>
      <c r="DO1200" s="250">
        <f t="shared" si="350"/>
        <v>1</v>
      </c>
      <c r="DP1200" s="250">
        <f t="shared" si="351"/>
        <v>1</v>
      </c>
    </row>
    <row r="1201" spans="3:120" ht="20.25" customHeight="1" x14ac:dyDescent="0.2">
      <c r="C1201" s="282"/>
      <c r="G1201" s="183"/>
      <c r="H1201" s="271"/>
      <c r="I1201" s="271"/>
      <c r="J1201" s="271"/>
      <c r="K1201" s="271"/>
      <c r="L1201" s="185"/>
      <c r="M1201" s="186"/>
      <c r="N1201" s="187"/>
      <c r="O1201" s="178"/>
      <c r="P1201" s="178"/>
      <c r="Q1201" s="178"/>
      <c r="R1201" s="178"/>
      <c r="S1201" s="178"/>
      <c r="T1201" s="178"/>
      <c r="U1201" s="178"/>
      <c r="V1201" s="178"/>
      <c r="W1201" s="178"/>
      <c r="X1201" s="178"/>
      <c r="Y1201" s="153"/>
      <c r="Z1201" s="153"/>
      <c r="AA1201" s="178"/>
      <c r="AB1201" s="178"/>
      <c r="AC1201" s="178"/>
      <c r="AD1201" s="178"/>
      <c r="AE1201" s="178"/>
      <c r="AF1201" s="178"/>
      <c r="AG1201" s="178"/>
      <c r="AH1201" s="178"/>
      <c r="AI1201" s="178"/>
      <c r="AJ1201" s="178"/>
      <c r="AK1201" s="153"/>
      <c r="AL1201" s="153"/>
      <c r="AM1201" s="178" t="str">
        <f t="shared" si="330"/>
        <v/>
      </c>
      <c r="AN1201" s="178" t="str">
        <f t="shared" si="331"/>
        <v/>
      </c>
      <c r="AO1201" s="214" t="str">
        <f t="shared" si="332"/>
        <v/>
      </c>
      <c r="AP1201" s="168"/>
      <c r="AQ1201" s="169"/>
      <c r="AR1201" s="167" t="str">
        <f t="shared" si="333"/>
        <v/>
      </c>
      <c r="AS1201" s="167" t="str">
        <f t="shared" si="334"/>
        <v/>
      </c>
      <c r="AT1201" s="167"/>
      <c r="AU1201" s="167"/>
      <c r="AV1201" s="167"/>
      <c r="AW1201" s="167"/>
      <c r="AX1201" s="167"/>
      <c r="AY1201" s="167"/>
      <c r="AZ1201" s="167"/>
      <c r="BA1201" s="167"/>
      <c r="BB1201" s="167"/>
      <c r="BC1201" s="167"/>
      <c r="BD1201" s="167"/>
      <c r="BE1201" s="167"/>
      <c r="BF1201" s="167"/>
      <c r="BG1201" s="167"/>
      <c r="BH1201" s="167"/>
      <c r="BI1201" s="167"/>
      <c r="BJ1201" s="167"/>
      <c r="BK1201" s="167"/>
      <c r="BL1201" s="167"/>
      <c r="BM1201" s="167"/>
      <c r="BN1201" s="167"/>
      <c r="BO1201" s="167"/>
      <c r="BP1201" s="167"/>
      <c r="BQ1201" s="167"/>
      <c r="BR1201" s="167"/>
      <c r="BS1201" s="167"/>
      <c r="BT1201" s="167"/>
      <c r="BU1201" s="167"/>
      <c r="BV1201" s="167"/>
      <c r="BW1201" s="167"/>
      <c r="BX1201" s="170"/>
      <c r="BY1201" s="170"/>
      <c r="BZ1201" s="170"/>
      <c r="CA1201" s="170"/>
      <c r="CB1201" s="170"/>
      <c r="CC1201" s="170"/>
      <c r="CD1201" s="170"/>
      <c r="CE1201" s="170"/>
      <c r="CF1201" s="170"/>
      <c r="CG1201" s="171">
        <f t="shared" si="335"/>
        <v>0</v>
      </c>
      <c r="CH1201" s="166"/>
      <c r="CI1201" s="283"/>
      <c r="CJ1201" s="172"/>
      <c r="CK1201" s="154"/>
      <c r="CL1201" s="154"/>
      <c r="CM1201" s="154"/>
      <c r="CN1201" s="154"/>
      <c r="CO1201" s="154"/>
      <c r="CP1201" s="273"/>
      <c r="CQ1201" s="250"/>
      <c r="CR1201" s="250"/>
      <c r="CS1201" s="250"/>
      <c r="CT1201" s="250"/>
      <c r="CU1201" s="250"/>
      <c r="CV1201" s="250"/>
      <c r="CW1201" s="250"/>
      <c r="CX1201" s="250"/>
      <c r="CY1201" s="250" t="str">
        <f t="shared" si="336"/>
        <v/>
      </c>
      <c r="CZ1201" s="178" t="str">
        <f t="shared" si="337"/>
        <v/>
      </c>
      <c r="DA1201" s="178" t="str">
        <f t="shared" si="338"/>
        <v/>
      </c>
      <c r="DB1201" s="243">
        <f t="shared" si="339"/>
        <v>0</v>
      </c>
      <c r="DC1201" s="12">
        <f t="shared" si="340"/>
        <v>0</v>
      </c>
      <c r="DD1201" s="271" t="str">
        <f t="shared" si="341"/>
        <v/>
      </c>
      <c r="DE1201" s="271" t="str">
        <f t="shared" si="342"/>
        <v/>
      </c>
      <c r="DF1201" s="167" t="str">
        <f t="shared" si="343"/>
        <v/>
      </c>
      <c r="DG1201" s="271" t="str">
        <f t="shared" si="344"/>
        <v/>
      </c>
      <c r="DH1201" s="243" t="str">
        <f t="shared" si="345"/>
        <v/>
      </c>
      <c r="DI1201" s="281" t="str">
        <f t="shared" si="346"/>
        <v/>
      </c>
      <c r="DJ1201" s="184"/>
      <c r="DK1201" s="12" t="str">
        <f t="shared" si="347"/>
        <v/>
      </c>
      <c r="DL1201" s="184"/>
      <c r="DM1201" s="242" t="str">
        <f t="shared" si="348"/>
        <v/>
      </c>
      <c r="DN1201" s="250">
        <f t="shared" si="349"/>
        <v>1</v>
      </c>
      <c r="DO1201" s="250">
        <f t="shared" si="350"/>
        <v>1</v>
      </c>
      <c r="DP1201" s="250">
        <f t="shared" si="351"/>
        <v>1</v>
      </c>
    </row>
    <row r="1202" spans="3:120" ht="20.25" customHeight="1" x14ac:dyDescent="0.2">
      <c r="C1202" s="282"/>
      <c r="G1202" s="183"/>
      <c r="H1202" s="271"/>
      <c r="I1202" s="271"/>
      <c r="J1202" s="271"/>
      <c r="K1202" s="271"/>
      <c r="L1202" s="185"/>
      <c r="M1202" s="186"/>
      <c r="N1202" s="187"/>
      <c r="O1202" s="178"/>
      <c r="P1202" s="178"/>
      <c r="Q1202" s="178"/>
      <c r="R1202" s="178"/>
      <c r="S1202" s="178"/>
      <c r="T1202" s="178"/>
      <c r="U1202" s="178"/>
      <c r="V1202" s="178"/>
      <c r="W1202" s="178"/>
      <c r="X1202" s="178"/>
      <c r="Y1202" s="153"/>
      <c r="Z1202" s="153"/>
      <c r="AA1202" s="178"/>
      <c r="AB1202" s="178"/>
      <c r="AC1202" s="178"/>
      <c r="AD1202" s="178"/>
      <c r="AE1202" s="178"/>
      <c r="AF1202" s="178"/>
      <c r="AG1202" s="178"/>
      <c r="AH1202" s="178"/>
      <c r="AI1202" s="178"/>
      <c r="AJ1202" s="178"/>
      <c r="AK1202" s="153"/>
      <c r="AL1202" s="153"/>
      <c r="AM1202" s="178" t="str">
        <f t="shared" si="330"/>
        <v/>
      </c>
      <c r="AN1202" s="178" t="str">
        <f t="shared" si="331"/>
        <v/>
      </c>
      <c r="AO1202" s="214" t="str">
        <f t="shared" si="332"/>
        <v/>
      </c>
      <c r="AP1202" s="168"/>
      <c r="AQ1202" s="169"/>
      <c r="AR1202" s="167" t="str">
        <f t="shared" si="333"/>
        <v/>
      </c>
      <c r="AS1202" s="167" t="str">
        <f t="shared" si="334"/>
        <v/>
      </c>
      <c r="AT1202" s="167"/>
      <c r="AU1202" s="167"/>
      <c r="AV1202" s="167"/>
      <c r="AW1202" s="167"/>
      <c r="AX1202" s="167"/>
      <c r="AY1202" s="167"/>
      <c r="AZ1202" s="167"/>
      <c r="BA1202" s="167"/>
      <c r="BB1202" s="167"/>
      <c r="BC1202" s="167"/>
      <c r="BD1202" s="167"/>
      <c r="BE1202" s="167"/>
      <c r="BF1202" s="167"/>
      <c r="BG1202" s="167"/>
      <c r="BH1202" s="167"/>
      <c r="BI1202" s="167"/>
      <c r="BJ1202" s="167"/>
      <c r="BK1202" s="167"/>
      <c r="BL1202" s="167"/>
      <c r="BM1202" s="167"/>
      <c r="BN1202" s="167"/>
      <c r="BO1202" s="167"/>
      <c r="BP1202" s="167"/>
      <c r="BQ1202" s="167"/>
      <c r="BR1202" s="167"/>
      <c r="BS1202" s="167"/>
      <c r="BT1202" s="167"/>
      <c r="BU1202" s="167"/>
      <c r="BV1202" s="167"/>
      <c r="BW1202" s="167"/>
      <c r="BX1202" s="170"/>
      <c r="BY1202" s="170"/>
      <c r="BZ1202" s="170"/>
      <c r="CA1202" s="170"/>
      <c r="CB1202" s="170"/>
      <c r="CC1202" s="170"/>
      <c r="CD1202" s="170"/>
      <c r="CE1202" s="170"/>
      <c r="CF1202" s="170"/>
      <c r="CG1202" s="171">
        <f t="shared" si="335"/>
        <v>0</v>
      </c>
      <c r="CH1202" s="166"/>
      <c r="CI1202" s="283"/>
      <c r="CJ1202" s="172"/>
      <c r="CK1202" s="154"/>
      <c r="CL1202" s="154"/>
      <c r="CM1202" s="154"/>
      <c r="CN1202" s="154"/>
      <c r="CO1202" s="154"/>
      <c r="CP1202" s="273"/>
      <c r="CQ1202" s="250"/>
      <c r="CR1202" s="250"/>
      <c r="CS1202" s="250"/>
      <c r="CT1202" s="250"/>
      <c r="CU1202" s="250"/>
      <c r="CV1202" s="250"/>
      <c r="CW1202" s="250"/>
      <c r="CX1202" s="250"/>
      <c r="CY1202" s="250" t="str">
        <f t="shared" si="336"/>
        <v/>
      </c>
      <c r="CZ1202" s="178" t="str">
        <f t="shared" si="337"/>
        <v/>
      </c>
      <c r="DA1202" s="178" t="str">
        <f t="shared" si="338"/>
        <v/>
      </c>
      <c r="DB1202" s="243">
        <f t="shared" si="339"/>
        <v>0</v>
      </c>
      <c r="DC1202" s="12">
        <f t="shared" si="340"/>
        <v>0</v>
      </c>
      <c r="DD1202" s="271" t="str">
        <f t="shared" si="341"/>
        <v/>
      </c>
      <c r="DE1202" s="271" t="str">
        <f t="shared" si="342"/>
        <v/>
      </c>
      <c r="DF1202" s="167" t="str">
        <f t="shared" si="343"/>
        <v/>
      </c>
      <c r="DG1202" s="271" t="str">
        <f t="shared" si="344"/>
        <v/>
      </c>
      <c r="DH1202" s="243" t="str">
        <f t="shared" si="345"/>
        <v/>
      </c>
      <c r="DI1202" s="281" t="str">
        <f t="shared" si="346"/>
        <v/>
      </c>
      <c r="DJ1202" s="184"/>
      <c r="DK1202" s="12" t="str">
        <f t="shared" si="347"/>
        <v/>
      </c>
      <c r="DL1202" s="184"/>
      <c r="DM1202" s="242" t="str">
        <f t="shared" si="348"/>
        <v/>
      </c>
      <c r="DN1202" s="250">
        <f t="shared" si="349"/>
        <v>1</v>
      </c>
      <c r="DO1202" s="250">
        <f t="shared" si="350"/>
        <v>1</v>
      </c>
      <c r="DP1202" s="250">
        <f t="shared" si="351"/>
        <v>1</v>
      </c>
    </row>
    <row r="1203" spans="3:120" ht="20.25" customHeight="1" x14ac:dyDescent="0.2">
      <c r="C1203" s="282"/>
      <c r="G1203" s="183"/>
      <c r="H1203" s="271"/>
      <c r="I1203" s="271"/>
      <c r="J1203" s="271"/>
      <c r="K1203" s="271"/>
      <c r="L1203" s="185"/>
      <c r="M1203" s="186"/>
      <c r="N1203" s="187"/>
      <c r="O1203" s="178"/>
      <c r="P1203" s="178"/>
      <c r="Q1203" s="178"/>
      <c r="R1203" s="178"/>
      <c r="S1203" s="178"/>
      <c r="T1203" s="178"/>
      <c r="U1203" s="178"/>
      <c r="V1203" s="178"/>
      <c r="W1203" s="178"/>
      <c r="X1203" s="178"/>
      <c r="Y1203" s="153"/>
      <c r="Z1203" s="153"/>
      <c r="AA1203" s="178"/>
      <c r="AB1203" s="178"/>
      <c r="AC1203" s="178"/>
      <c r="AD1203" s="178"/>
      <c r="AE1203" s="178"/>
      <c r="AF1203" s="178"/>
      <c r="AG1203" s="178"/>
      <c r="AH1203" s="178"/>
      <c r="AI1203" s="178"/>
      <c r="AJ1203" s="178"/>
      <c r="AK1203" s="153"/>
      <c r="AL1203" s="153"/>
      <c r="AM1203" s="178" t="str">
        <f t="shared" si="330"/>
        <v/>
      </c>
      <c r="AN1203" s="178" t="str">
        <f t="shared" si="331"/>
        <v/>
      </c>
      <c r="AO1203" s="214" t="str">
        <f t="shared" si="332"/>
        <v/>
      </c>
      <c r="AP1203" s="168"/>
      <c r="AQ1203" s="169"/>
      <c r="AR1203" s="167" t="str">
        <f t="shared" si="333"/>
        <v/>
      </c>
      <c r="AS1203" s="167" t="str">
        <f t="shared" si="334"/>
        <v/>
      </c>
      <c r="AT1203" s="167"/>
      <c r="AU1203" s="167"/>
      <c r="AV1203" s="167"/>
      <c r="AW1203" s="167"/>
      <c r="AX1203" s="167"/>
      <c r="AY1203" s="167"/>
      <c r="AZ1203" s="167"/>
      <c r="BA1203" s="167"/>
      <c r="BB1203" s="167"/>
      <c r="BC1203" s="167"/>
      <c r="BD1203" s="167"/>
      <c r="BE1203" s="167"/>
      <c r="BF1203" s="167"/>
      <c r="BG1203" s="167"/>
      <c r="BH1203" s="167"/>
      <c r="BI1203" s="167"/>
      <c r="BJ1203" s="167"/>
      <c r="BK1203" s="167"/>
      <c r="BL1203" s="167"/>
      <c r="BM1203" s="167"/>
      <c r="BN1203" s="167"/>
      <c r="BO1203" s="167"/>
      <c r="BP1203" s="167"/>
      <c r="BQ1203" s="167"/>
      <c r="BR1203" s="167"/>
      <c r="BS1203" s="167"/>
      <c r="BT1203" s="167"/>
      <c r="BU1203" s="167"/>
      <c r="BV1203" s="167"/>
      <c r="BW1203" s="167"/>
      <c r="BX1203" s="170"/>
      <c r="BY1203" s="170"/>
      <c r="BZ1203" s="170"/>
      <c r="CA1203" s="170"/>
      <c r="CB1203" s="170"/>
      <c r="CC1203" s="170"/>
      <c r="CD1203" s="170"/>
      <c r="CE1203" s="170"/>
      <c r="CF1203" s="170"/>
      <c r="CG1203" s="171">
        <f t="shared" si="335"/>
        <v>0</v>
      </c>
      <c r="CH1203" s="166"/>
      <c r="CI1203" s="283"/>
      <c r="CJ1203" s="172"/>
      <c r="CK1203" s="154"/>
      <c r="CL1203" s="154"/>
      <c r="CM1203" s="154"/>
      <c r="CN1203" s="154"/>
      <c r="CO1203" s="154"/>
      <c r="CP1203" s="273"/>
      <c r="CQ1203" s="250"/>
      <c r="CR1203" s="250"/>
      <c r="CS1203" s="250"/>
      <c r="CT1203" s="250"/>
      <c r="CU1203" s="250"/>
      <c r="CV1203" s="250"/>
      <c r="CW1203" s="250"/>
      <c r="CX1203" s="250"/>
      <c r="CY1203" s="250" t="str">
        <f t="shared" si="336"/>
        <v/>
      </c>
      <c r="CZ1203" s="178" t="str">
        <f t="shared" si="337"/>
        <v/>
      </c>
      <c r="DA1203" s="178" t="str">
        <f t="shared" si="338"/>
        <v/>
      </c>
      <c r="DB1203" s="243">
        <f t="shared" si="339"/>
        <v>0</v>
      </c>
      <c r="DC1203" s="12">
        <f t="shared" si="340"/>
        <v>0</v>
      </c>
      <c r="DD1203" s="271" t="str">
        <f t="shared" si="341"/>
        <v/>
      </c>
      <c r="DE1203" s="271" t="str">
        <f t="shared" si="342"/>
        <v/>
      </c>
      <c r="DF1203" s="167" t="str">
        <f t="shared" si="343"/>
        <v/>
      </c>
      <c r="DG1203" s="271" t="str">
        <f t="shared" si="344"/>
        <v/>
      </c>
      <c r="DH1203" s="243" t="str">
        <f t="shared" si="345"/>
        <v/>
      </c>
      <c r="DI1203" s="281" t="str">
        <f t="shared" si="346"/>
        <v/>
      </c>
      <c r="DJ1203" s="184"/>
      <c r="DK1203" s="12" t="str">
        <f t="shared" si="347"/>
        <v/>
      </c>
      <c r="DL1203" s="184"/>
      <c r="DM1203" s="242" t="str">
        <f t="shared" si="348"/>
        <v/>
      </c>
      <c r="DN1203" s="250">
        <f t="shared" si="349"/>
        <v>1</v>
      </c>
      <c r="DO1203" s="250">
        <f t="shared" si="350"/>
        <v>1</v>
      </c>
      <c r="DP1203" s="250">
        <f t="shared" si="351"/>
        <v>1</v>
      </c>
    </row>
    <row r="1204" spans="3:120" ht="20.25" customHeight="1" x14ac:dyDescent="0.2">
      <c r="C1204" s="282"/>
      <c r="G1204" s="183"/>
      <c r="H1204" s="271"/>
      <c r="I1204" s="271"/>
      <c r="J1204" s="271"/>
      <c r="K1204" s="271"/>
      <c r="L1204" s="185"/>
      <c r="M1204" s="186"/>
      <c r="N1204" s="187"/>
      <c r="O1204" s="178"/>
      <c r="P1204" s="178"/>
      <c r="Q1204" s="178"/>
      <c r="R1204" s="178"/>
      <c r="S1204" s="178"/>
      <c r="T1204" s="178"/>
      <c r="U1204" s="178"/>
      <c r="V1204" s="178"/>
      <c r="W1204" s="178"/>
      <c r="X1204" s="178"/>
      <c r="Y1204" s="153"/>
      <c r="Z1204" s="153"/>
      <c r="AA1204" s="178"/>
      <c r="AB1204" s="178"/>
      <c r="AC1204" s="178"/>
      <c r="AD1204" s="178"/>
      <c r="AE1204" s="178"/>
      <c r="AF1204" s="178"/>
      <c r="AG1204" s="178"/>
      <c r="AH1204" s="178"/>
      <c r="AI1204" s="178"/>
      <c r="AJ1204" s="178"/>
      <c r="AK1204" s="153"/>
      <c r="AL1204" s="153"/>
      <c r="AM1204" s="178" t="str">
        <f t="shared" si="330"/>
        <v/>
      </c>
      <c r="AN1204" s="178" t="str">
        <f t="shared" si="331"/>
        <v/>
      </c>
      <c r="AO1204" s="214" t="str">
        <f t="shared" si="332"/>
        <v/>
      </c>
      <c r="AP1204" s="168"/>
      <c r="AQ1204" s="169"/>
      <c r="AR1204" s="167" t="str">
        <f t="shared" si="333"/>
        <v/>
      </c>
      <c r="AS1204" s="167" t="str">
        <f t="shared" si="334"/>
        <v/>
      </c>
      <c r="AT1204" s="167"/>
      <c r="AU1204" s="167"/>
      <c r="AV1204" s="167"/>
      <c r="AW1204" s="167"/>
      <c r="AX1204" s="167"/>
      <c r="AY1204" s="167"/>
      <c r="AZ1204" s="167"/>
      <c r="BA1204" s="167"/>
      <c r="BB1204" s="167"/>
      <c r="BC1204" s="167"/>
      <c r="BD1204" s="167"/>
      <c r="BE1204" s="167"/>
      <c r="BF1204" s="167"/>
      <c r="BG1204" s="167"/>
      <c r="BH1204" s="167"/>
      <c r="BI1204" s="167"/>
      <c r="BJ1204" s="167"/>
      <c r="BK1204" s="167"/>
      <c r="BL1204" s="167"/>
      <c r="BM1204" s="167"/>
      <c r="BN1204" s="167"/>
      <c r="BO1204" s="167"/>
      <c r="BP1204" s="167"/>
      <c r="BQ1204" s="167"/>
      <c r="BR1204" s="167"/>
      <c r="BS1204" s="167"/>
      <c r="BT1204" s="167"/>
      <c r="BU1204" s="167"/>
      <c r="BV1204" s="167"/>
      <c r="BW1204" s="167"/>
      <c r="BX1204" s="170"/>
      <c r="BY1204" s="170"/>
      <c r="BZ1204" s="170"/>
      <c r="CA1204" s="170"/>
      <c r="CB1204" s="170"/>
      <c r="CC1204" s="170"/>
      <c r="CD1204" s="170"/>
      <c r="CE1204" s="170"/>
      <c r="CF1204" s="170"/>
      <c r="CG1204" s="171">
        <f t="shared" si="335"/>
        <v>0</v>
      </c>
      <c r="CH1204" s="166"/>
      <c r="CI1204" s="283"/>
      <c r="CJ1204" s="172"/>
      <c r="CK1204" s="154"/>
      <c r="CL1204" s="154"/>
      <c r="CM1204" s="154"/>
      <c r="CN1204" s="154"/>
      <c r="CO1204" s="154"/>
      <c r="CP1204" s="273"/>
      <c r="CQ1204" s="250"/>
      <c r="CR1204" s="250"/>
      <c r="CS1204" s="250"/>
      <c r="CT1204" s="250"/>
      <c r="CU1204" s="250"/>
      <c r="CV1204" s="250"/>
      <c r="CW1204" s="250"/>
      <c r="CX1204" s="250"/>
      <c r="CY1204" s="250" t="str">
        <f t="shared" si="336"/>
        <v/>
      </c>
      <c r="CZ1204" s="178" t="str">
        <f t="shared" si="337"/>
        <v/>
      </c>
      <c r="DA1204" s="178" t="str">
        <f t="shared" si="338"/>
        <v/>
      </c>
      <c r="DB1204" s="243">
        <f t="shared" si="339"/>
        <v>0</v>
      </c>
      <c r="DC1204" s="12">
        <f t="shared" si="340"/>
        <v>0</v>
      </c>
      <c r="DD1204" s="271" t="str">
        <f t="shared" si="341"/>
        <v/>
      </c>
      <c r="DE1204" s="271" t="str">
        <f t="shared" si="342"/>
        <v/>
      </c>
      <c r="DF1204" s="167" t="str">
        <f t="shared" si="343"/>
        <v/>
      </c>
      <c r="DG1204" s="271" t="str">
        <f t="shared" si="344"/>
        <v/>
      </c>
      <c r="DH1204" s="243" t="str">
        <f t="shared" si="345"/>
        <v/>
      </c>
      <c r="DI1204" s="281" t="str">
        <f t="shared" si="346"/>
        <v/>
      </c>
      <c r="DJ1204" s="184"/>
      <c r="DK1204" s="12" t="str">
        <f t="shared" si="347"/>
        <v/>
      </c>
      <c r="DL1204" s="184"/>
      <c r="DM1204" s="242" t="str">
        <f t="shared" si="348"/>
        <v/>
      </c>
      <c r="DN1204" s="250">
        <f t="shared" si="349"/>
        <v>1</v>
      </c>
      <c r="DO1204" s="250">
        <f t="shared" si="350"/>
        <v>1</v>
      </c>
      <c r="DP1204" s="250">
        <f t="shared" si="351"/>
        <v>1</v>
      </c>
    </row>
    <row r="1205" spans="3:120" ht="20.25" customHeight="1" x14ac:dyDescent="0.2">
      <c r="C1205" s="282"/>
      <c r="G1205" s="183"/>
      <c r="H1205" s="271"/>
      <c r="I1205" s="271"/>
      <c r="J1205" s="271"/>
      <c r="K1205" s="271"/>
      <c r="L1205" s="185"/>
      <c r="M1205" s="186"/>
      <c r="N1205" s="187"/>
      <c r="O1205" s="178"/>
      <c r="P1205" s="178"/>
      <c r="Q1205" s="178"/>
      <c r="R1205" s="178"/>
      <c r="S1205" s="178"/>
      <c r="T1205" s="178"/>
      <c r="U1205" s="178"/>
      <c r="V1205" s="178"/>
      <c r="W1205" s="178"/>
      <c r="X1205" s="178"/>
      <c r="Y1205" s="153"/>
      <c r="Z1205" s="153"/>
      <c r="AA1205" s="178"/>
      <c r="AB1205" s="178"/>
      <c r="AC1205" s="178"/>
      <c r="AD1205" s="178"/>
      <c r="AE1205" s="178"/>
      <c r="AF1205" s="178"/>
      <c r="AG1205" s="178"/>
      <c r="AH1205" s="178"/>
      <c r="AI1205" s="178"/>
      <c r="AJ1205" s="178"/>
      <c r="AK1205" s="153"/>
      <c r="AL1205" s="153"/>
      <c r="AM1205" s="178" t="str">
        <f t="shared" si="330"/>
        <v/>
      </c>
      <c r="AN1205" s="178" t="str">
        <f t="shared" si="331"/>
        <v/>
      </c>
      <c r="AO1205" s="214" t="str">
        <f t="shared" si="332"/>
        <v/>
      </c>
      <c r="AP1205" s="168"/>
      <c r="AQ1205" s="169"/>
      <c r="AR1205" s="167" t="str">
        <f t="shared" si="333"/>
        <v/>
      </c>
      <c r="AS1205" s="167" t="str">
        <f t="shared" si="334"/>
        <v/>
      </c>
      <c r="AT1205" s="167"/>
      <c r="AU1205" s="167"/>
      <c r="AV1205" s="167"/>
      <c r="AW1205" s="167"/>
      <c r="AX1205" s="167"/>
      <c r="AY1205" s="167"/>
      <c r="AZ1205" s="167"/>
      <c r="BA1205" s="167"/>
      <c r="BB1205" s="167"/>
      <c r="BC1205" s="167"/>
      <c r="BD1205" s="167"/>
      <c r="BE1205" s="167"/>
      <c r="BF1205" s="167"/>
      <c r="BG1205" s="167"/>
      <c r="BH1205" s="167"/>
      <c r="BI1205" s="167"/>
      <c r="BJ1205" s="167"/>
      <c r="BK1205" s="167"/>
      <c r="BL1205" s="167"/>
      <c r="BM1205" s="167"/>
      <c r="BN1205" s="167"/>
      <c r="BO1205" s="167"/>
      <c r="BP1205" s="167"/>
      <c r="BQ1205" s="167"/>
      <c r="BR1205" s="167"/>
      <c r="BS1205" s="167"/>
      <c r="BT1205" s="167"/>
      <c r="BU1205" s="167"/>
      <c r="BV1205" s="167"/>
      <c r="BW1205" s="167"/>
      <c r="BX1205" s="170"/>
      <c r="BY1205" s="170"/>
      <c r="BZ1205" s="170"/>
      <c r="CA1205" s="170"/>
      <c r="CB1205" s="170"/>
      <c r="CC1205" s="170"/>
      <c r="CD1205" s="170"/>
      <c r="CE1205" s="170"/>
      <c r="CF1205" s="170"/>
      <c r="CG1205" s="171">
        <f t="shared" si="335"/>
        <v>0</v>
      </c>
      <c r="CH1205" s="166"/>
      <c r="CI1205" s="283"/>
      <c r="CJ1205" s="172"/>
      <c r="CK1205" s="154"/>
      <c r="CL1205" s="154"/>
      <c r="CM1205" s="154"/>
      <c r="CN1205" s="154"/>
      <c r="CO1205" s="154"/>
      <c r="CP1205" s="273"/>
      <c r="CQ1205" s="250"/>
      <c r="CR1205" s="250"/>
      <c r="CS1205" s="250"/>
      <c r="CT1205" s="250"/>
      <c r="CU1205" s="250"/>
      <c r="CV1205" s="250"/>
      <c r="CW1205" s="250"/>
      <c r="CX1205" s="250"/>
      <c r="CY1205" s="250" t="str">
        <f t="shared" si="336"/>
        <v/>
      </c>
      <c r="CZ1205" s="178" t="str">
        <f t="shared" si="337"/>
        <v/>
      </c>
      <c r="DA1205" s="178" t="str">
        <f t="shared" si="338"/>
        <v/>
      </c>
      <c r="DB1205" s="243">
        <f t="shared" si="339"/>
        <v>0</v>
      </c>
      <c r="DC1205" s="12">
        <f t="shared" si="340"/>
        <v>0</v>
      </c>
      <c r="DD1205" s="271" t="str">
        <f t="shared" si="341"/>
        <v/>
      </c>
      <c r="DE1205" s="271" t="str">
        <f t="shared" si="342"/>
        <v/>
      </c>
      <c r="DF1205" s="167" t="str">
        <f t="shared" si="343"/>
        <v/>
      </c>
      <c r="DG1205" s="271" t="str">
        <f t="shared" si="344"/>
        <v/>
      </c>
      <c r="DH1205" s="243" t="str">
        <f t="shared" si="345"/>
        <v/>
      </c>
      <c r="DI1205" s="281" t="str">
        <f t="shared" si="346"/>
        <v/>
      </c>
      <c r="DJ1205" s="184"/>
      <c r="DK1205" s="12" t="str">
        <f t="shared" si="347"/>
        <v/>
      </c>
      <c r="DL1205" s="184"/>
      <c r="DM1205" s="242" t="str">
        <f t="shared" si="348"/>
        <v/>
      </c>
      <c r="DN1205" s="250">
        <f t="shared" si="349"/>
        <v>1</v>
      </c>
      <c r="DO1205" s="250">
        <f t="shared" si="350"/>
        <v>1</v>
      </c>
      <c r="DP1205" s="250">
        <f t="shared" si="351"/>
        <v>1</v>
      </c>
    </row>
    <row r="1206" spans="3:120" ht="20.25" customHeight="1" x14ac:dyDescent="0.2">
      <c r="C1206" s="282"/>
      <c r="G1206" s="183"/>
      <c r="H1206" s="271"/>
      <c r="I1206" s="271"/>
      <c r="J1206" s="271"/>
      <c r="K1206" s="271"/>
      <c r="L1206" s="185"/>
      <c r="M1206" s="186"/>
      <c r="N1206" s="187"/>
      <c r="O1206" s="178"/>
      <c r="P1206" s="178"/>
      <c r="Q1206" s="178"/>
      <c r="R1206" s="178"/>
      <c r="S1206" s="178"/>
      <c r="T1206" s="178"/>
      <c r="U1206" s="178"/>
      <c r="V1206" s="178"/>
      <c r="W1206" s="178"/>
      <c r="X1206" s="178"/>
      <c r="Y1206" s="153"/>
      <c r="Z1206" s="153"/>
      <c r="AA1206" s="178"/>
      <c r="AB1206" s="178"/>
      <c r="AC1206" s="178"/>
      <c r="AD1206" s="178"/>
      <c r="AE1206" s="178"/>
      <c r="AF1206" s="178"/>
      <c r="AG1206" s="178"/>
      <c r="AH1206" s="178"/>
      <c r="AI1206" s="178"/>
      <c r="AJ1206" s="178"/>
      <c r="AK1206" s="153"/>
      <c r="AL1206" s="153"/>
      <c r="AM1206" s="178" t="str">
        <f t="shared" si="330"/>
        <v/>
      </c>
      <c r="AN1206" s="178" t="str">
        <f t="shared" si="331"/>
        <v/>
      </c>
      <c r="AO1206" s="214" t="str">
        <f t="shared" si="332"/>
        <v/>
      </c>
      <c r="AP1206" s="168"/>
      <c r="AQ1206" s="169"/>
      <c r="AR1206" s="167" t="str">
        <f t="shared" si="333"/>
        <v/>
      </c>
      <c r="AS1206" s="167" t="str">
        <f t="shared" si="334"/>
        <v/>
      </c>
      <c r="AT1206" s="167"/>
      <c r="AU1206" s="167"/>
      <c r="AV1206" s="167"/>
      <c r="AW1206" s="167"/>
      <c r="AX1206" s="167"/>
      <c r="AY1206" s="167"/>
      <c r="AZ1206" s="167"/>
      <c r="BA1206" s="167"/>
      <c r="BB1206" s="167"/>
      <c r="BC1206" s="167"/>
      <c r="BD1206" s="167"/>
      <c r="BE1206" s="167"/>
      <c r="BF1206" s="167"/>
      <c r="BG1206" s="167"/>
      <c r="BH1206" s="167"/>
      <c r="BI1206" s="167"/>
      <c r="BJ1206" s="167"/>
      <c r="BK1206" s="167"/>
      <c r="BL1206" s="167"/>
      <c r="BM1206" s="167"/>
      <c r="BN1206" s="167"/>
      <c r="BO1206" s="167"/>
      <c r="BP1206" s="167"/>
      <c r="BQ1206" s="167"/>
      <c r="BR1206" s="167"/>
      <c r="BS1206" s="167"/>
      <c r="BT1206" s="167"/>
      <c r="BU1206" s="167"/>
      <c r="BV1206" s="167"/>
      <c r="BW1206" s="167"/>
      <c r="BX1206" s="170"/>
      <c r="BY1206" s="170"/>
      <c r="BZ1206" s="170"/>
      <c r="CA1206" s="170"/>
      <c r="CB1206" s="170"/>
      <c r="CC1206" s="170"/>
      <c r="CD1206" s="170"/>
      <c r="CE1206" s="170"/>
      <c r="CF1206" s="170"/>
      <c r="CG1206" s="171">
        <f t="shared" si="335"/>
        <v>0</v>
      </c>
      <c r="CH1206" s="166"/>
      <c r="CI1206" s="283"/>
      <c r="CJ1206" s="172"/>
      <c r="CK1206" s="154"/>
      <c r="CL1206" s="154"/>
      <c r="CM1206" s="154"/>
      <c r="CN1206" s="154"/>
      <c r="CO1206" s="154"/>
      <c r="CP1206" s="273"/>
      <c r="CQ1206" s="250"/>
      <c r="CR1206" s="250"/>
      <c r="CS1206" s="250"/>
      <c r="CT1206" s="250"/>
      <c r="CU1206" s="250"/>
      <c r="CV1206" s="250"/>
      <c r="CW1206" s="250"/>
      <c r="CX1206" s="250"/>
      <c r="CY1206" s="250" t="str">
        <f t="shared" si="336"/>
        <v/>
      </c>
      <c r="CZ1206" s="178" t="str">
        <f t="shared" si="337"/>
        <v/>
      </c>
      <c r="DA1206" s="178" t="str">
        <f t="shared" si="338"/>
        <v/>
      </c>
      <c r="DB1206" s="243">
        <f t="shared" si="339"/>
        <v>0</v>
      </c>
      <c r="DC1206" s="12">
        <f t="shared" si="340"/>
        <v>0</v>
      </c>
      <c r="DD1206" s="271" t="str">
        <f t="shared" si="341"/>
        <v/>
      </c>
      <c r="DE1206" s="271" t="str">
        <f t="shared" si="342"/>
        <v/>
      </c>
      <c r="DF1206" s="167" t="str">
        <f t="shared" si="343"/>
        <v/>
      </c>
      <c r="DG1206" s="271" t="str">
        <f t="shared" si="344"/>
        <v/>
      </c>
      <c r="DH1206" s="243" t="str">
        <f t="shared" si="345"/>
        <v/>
      </c>
      <c r="DI1206" s="281" t="str">
        <f t="shared" si="346"/>
        <v/>
      </c>
      <c r="DJ1206" s="184"/>
      <c r="DK1206" s="12" t="str">
        <f t="shared" si="347"/>
        <v/>
      </c>
      <c r="DL1206" s="184"/>
      <c r="DM1206" s="242" t="str">
        <f t="shared" si="348"/>
        <v/>
      </c>
      <c r="DN1206" s="250">
        <f t="shared" si="349"/>
        <v>1</v>
      </c>
      <c r="DO1206" s="250">
        <f t="shared" si="350"/>
        <v>1</v>
      </c>
      <c r="DP1206" s="250">
        <f t="shared" si="351"/>
        <v>1</v>
      </c>
    </row>
    <row r="1207" spans="3:120" ht="20.25" customHeight="1" x14ac:dyDescent="0.2">
      <c r="C1207" s="282"/>
      <c r="G1207" s="183"/>
      <c r="H1207" s="271"/>
      <c r="I1207" s="271"/>
      <c r="J1207" s="271"/>
      <c r="K1207" s="271"/>
      <c r="L1207" s="185"/>
      <c r="M1207" s="186"/>
      <c r="N1207" s="187"/>
      <c r="O1207" s="178"/>
      <c r="P1207" s="178"/>
      <c r="Q1207" s="178"/>
      <c r="R1207" s="178"/>
      <c r="S1207" s="178"/>
      <c r="T1207" s="178"/>
      <c r="U1207" s="178"/>
      <c r="V1207" s="178"/>
      <c r="W1207" s="178"/>
      <c r="X1207" s="178"/>
      <c r="Y1207" s="153"/>
      <c r="Z1207" s="153"/>
      <c r="AA1207" s="178"/>
      <c r="AB1207" s="178"/>
      <c r="AC1207" s="178"/>
      <c r="AD1207" s="178"/>
      <c r="AE1207" s="178"/>
      <c r="AF1207" s="178"/>
      <c r="AG1207" s="178"/>
      <c r="AH1207" s="178"/>
      <c r="AI1207" s="178"/>
      <c r="AJ1207" s="178"/>
      <c r="AK1207" s="153"/>
      <c r="AL1207" s="153"/>
      <c r="AM1207" s="178" t="str">
        <f t="shared" si="330"/>
        <v/>
      </c>
      <c r="AN1207" s="178" t="str">
        <f t="shared" si="331"/>
        <v/>
      </c>
      <c r="AO1207" s="214" t="str">
        <f t="shared" si="332"/>
        <v/>
      </c>
      <c r="AP1207" s="168"/>
      <c r="AQ1207" s="169"/>
      <c r="AR1207" s="167" t="str">
        <f t="shared" si="333"/>
        <v/>
      </c>
      <c r="AS1207" s="167" t="str">
        <f t="shared" si="334"/>
        <v/>
      </c>
      <c r="AT1207" s="167"/>
      <c r="AU1207" s="167"/>
      <c r="AV1207" s="167"/>
      <c r="AW1207" s="167"/>
      <c r="AX1207" s="167"/>
      <c r="AY1207" s="167"/>
      <c r="AZ1207" s="167"/>
      <c r="BA1207" s="167"/>
      <c r="BB1207" s="167"/>
      <c r="BC1207" s="167"/>
      <c r="BD1207" s="167"/>
      <c r="BE1207" s="167"/>
      <c r="BF1207" s="167"/>
      <c r="BG1207" s="167"/>
      <c r="BH1207" s="167"/>
      <c r="BI1207" s="167"/>
      <c r="BJ1207" s="167"/>
      <c r="BK1207" s="167"/>
      <c r="BL1207" s="167"/>
      <c r="BM1207" s="167"/>
      <c r="BN1207" s="167"/>
      <c r="BO1207" s="167"/>
      <c r="BP1207" s="167"/>
      <c r="BQ1207" s="167"/>
      <c r="BR1207" s="167"/>
      <c r="BS1207" s="167"/>
      <c r="BT1207" s="167"/>
      <c r="BU1207" s="167"/>
      <c r="BV1207" s="167"/>
      <c r="BW1207" s="167"/>
      <c r="BX1207" s="170"/>
      <c r="BY1207" s="170"/>
      <c r="BZ1207" s="170"/>
      <c r="CA1207" s="170"/>
      <c r="CB1207" s="170"/>
      <c r="CC1207" s="170"/>
      <c r="CD1207" s="170"/>
      <c r="CE1207" s="170"/>
      <c r="CF1207" s="170"/>
      <c r="CG1207" s="171">
        <f t="shared" si="335"/>
        <v>0</v>
      </c>
      <c r="CH1207" s="166"/>
      <c r="CI1207" s="283"/>
      <c r="CJ1207" s="172"/>
      <c r="CK1207" s="154"/>
      <c r="CL1207" s="154"/>
      <c r="CM1207" s="154"/>
      <c r="CN1207" s="154"/>
      <c r="CO1207" s="154"/>
      <c r="CP1207" s="273"/>
      <c r="CQ1207" s="250"/>
      <c r="CR1207" s="250"/>
      <c r="CS1207" s="250"/>
      <c r="CT1207" s="250"/>
      <c r="CU1207" s="250"/>
      <c r="CV1207" s="250"/>
      <c r="CW1207" s="250"/>
      <c r="CX1207" s="250"/>
      <c r="CY1207" s="250" t="str">
        <f t="shared" si="336"/>
        <v/>
      </c>
      <c r="CZ1207" s="178" t="str">
        <f t="shared" si="337"/>
        <v/>
      </c>
      <c r="DA1207" s="178" t="str">
        <f t="shared" si="338"/>
        <v/>
      </c>
      <c r="DB1207" s="243">
        <f t="shared" si="339"/>
        <v>0</v>
      </c>
      <c r="DC1207" s="12">
        <f t="shared" si="340"/>
        <v>0</v>
      </c>
      <c r="DD1207" s="271" t="str">
        <f t="shared" si="341"/>
        <v/>
      </c>
      <c r="DE1207" s="271" t="str">
        <f t="shared" si="342"/>
        <v/>
      </c>
      <c r="DF1207" s="167" t="str">
        <f t="shared" si="343"/>
        <v/>
      </c>
      <c r="DG1207" s="271" t="str">
        <f t="shared" si="344"/>
        <v/>
      </c>
      <c r="DH1207" s="243" t="str">
        <f t="shared" si="345"/>
        <v/>
      </c>
      <c r="DI1207" s="281" t="str">
        <f t="shared" si="346"/>
        <v/>
      </c>
      <c r="DJ1207" s="184"/>
      <c r="DK1207" s="12" t="str">
        <f t="shared" si="347"/>
        <v/>
      </c>
      <c r="DL1207" s="184"/>
      <c r="DM1207" s="242" t="str">
        <f t="shared" si="348"/>
        <v/>
      </c>
      <c r="DN1207" s="250">
        <f t="shared" si="349"/>
        <v>1</v>
      </c>
      <c r="DO1207" s="250">
        <f t="shared" si="350"/>
        <v>1</v>
      </c>
      <c r="DP1207" s="250">
        <f t="shared" si="351"/>
        <v>1</v>
      </c>
    </row>
    <row r="1208" spans="3:120" ht="20.25" customHeight="1" x14ac:dyDescent="0.2">
      <c r="C1208" s="282"/>
      <c r="G1208" s="183"/>
      <c r="H1208" s="271"/>
      <c r="I1208" s="271"/>
      <c r="J1208" s="271"/>
      <c r="K1208" s="271"/>
      <c r="L1208" s="185"/>
      <c r="M1208" s="186"/>
      <c r="N1208" s="187"/>
      <c r="O1208" s="178"/>
      <c r="P1208" s="178"/>
      <c r="Q1208" s="178"/>
      <c r="R1208" s="178"/>
      <c r="S1208" s="178"/>
      <c r="T1208" s="178"/>
      <c r="U1208" s="178"/>
      <c r="V1208" s="178"/>
      <c r="W1208" s="178"/>
      <c r="X1208" s="178"/>
      <c r="Y1208" s="153"/>
      <c r="Z1208" s="153"/>
      <c r="AA1208" s="178"/>
      <c r="AB1208" s="178"/>
      <c r="AC1208" s="178"/>
      <c r="AD1208" s="178"/>
      <c r="AE1208" s="178"/>
      <c r="AF1208" s="178"/>
      <c r="AG1208" s="178"/>
      <c r="AH1208" s="178"/>
      <c r="AI1208" s="178"/>
      <c r="AJ1208" s="178"/>
      <c r="AK1208" s="153"/>
      <c r="AL1208" s="153"/>
      <c r="AM1208" s="178" t="str">
        <f t="shared" ref="AM1208:AM1271" si="352">IFERROR(ROUND(AVERAGE(O1208:S1208,AA1208:AE1208),0),"")</f>
        <v/>
      </c>
      <c r="AN1208" s="178" t="str">
        <f t="shared" ref="AN1208:AN1271" si="353">IFERROR(ROUND(AVERAGE(T1208:X1208,AF1208:AJ1208),0),"")</f>
        <v/>
      </c>
      <c r="AO1208" s="214" t="str">
        <f t="shared" ref="AO1208:AO1271" si="354">IFERROR((AM1208-L1208)/L1208,"")</f>
        <v/>
      </c>
      <c r="AP1208" s="168"/>
      <c r="AQ1208" s="169"/>
      <c r="AR1208" s="167" t="str">
        <f t="shared" ref="AR1208:AR1271" si="355">IFERROR(ROUND((3600/AS1208*J1208),0),"")</f>
        <v/>
      </c>
      <c r="AS1208" s="167" t="str">
        <f t="shared" ref="AS1208:AS1271" si="356">IFERROR(ROUND(AVERAGE(Y1208:Z1208,AK1208:AL1208),0),"")</f>
        <v/>
      </c>
      <c r="AT1208" s="167"/>
      <c r="AU1208" s="167"/>
      <c r="AV1208" s="167"/>
      <c r="AW1208" s="167"/>
      <c r="AX1208" s="167"/>
      <c r="AY1208" s="167"/>
      <c r="AZ1208" s="167"/>
      <c r="BA1208" s="167"/>
      <c r="BB1208" s="167"/>
      <c r="BC1208" s="167"/>
      <c r="BD1208" s="167"/>
      <c r="BE1208" s="167"/>
      <c r="BF1208" s="167"/>
      <c r="BG1208" s="167"/>
      <c r="BH1208" s="167"/>
      <c r="BI1208" s="167"/>
      <c r="BJ1208" s="167"/>
      <c r="BK1208" s="167"/>
      <c r="BL1208" s="167"/>
      <c r="BM1208" s="167"/>
      <c r="BN1208" s="167"/>
      <c r="BO1208" s="167"/>
      <c r="BP1208" s="167"/>
      <c r="BQ1208" s="167"/>
      <c r="BR1208" s="167"/>
      <c r="BS1208" s="167"/>
      <c r="BT1208" s="167"/>
      <c r="BU1208" s="167"/>
      <c r="BV1208" s="167"/>
      <c r="BW1208" s="167"/>
      <c r="BX1208" s="170"/>
      <c r="BY1208" s="170"/>
      <c r="BZ1208" s="170"/>
      <c r="CA1208" s="170"/>
      <c r="CB1208" s="170"/>
      <c r="CC1208" s="170"/>
      <c r="CD1208" s="170"/>
      <c r="CE1208" s="170"/>
      <c r="CF1208" s="170"/>
      <c r="CG1208" s="171">
        <f t="shared" ref="CG1208:CG1271" si="357">IFERROR(ROUND((SUM(BX1208:CF1208)),0),"")</f>
        <v>0</v>
      </c>
      <c r="CH1208" s="166"/>
      <c r="CI1208" s="283"/>
      <c r="CJ1208" s="172"/>
      <c r="CK1208" s="154"/>
      <c r="CL1208" s="154"/>
      <c r="CM1208" s="154"/>
      <c r="CN1208" s="154"/>
      <c r="CO1208" s="154"/>
      <c r="CP1208" s="273"/>
      <c r="CQ1208" s="250"/>
      <c r="CR1208" s="250"/>
      <c r="CS1208" s="250"/>
      <c r="CT1208" s="250"/>
      <c r="CU1208" s="250"/>
      <c r="CV1208" s="250"/>
      <c r="CW1208" s="250"/>
      <c r="CX1208" s="250"/>
      <c r="CY1208" s="250" t="str">
        <f t="shared" si="336"/>
        <v/>
      </c>
      <c r="CZ1208" s="178" t="str">
        <f t="shared" si="337"/>
        <v/>
      </c>
      <c r="DA1208" s="178" t="str">
        <f t="shared" si="338"/>
        <v/>
      </c>
      <c r="DB1208" s="243">
        <f t="shared" si="339"/>
        <v>0</v>
      </c>
      <c r="DC1208" s="12">
        <f t="shared" si="340"/>
        <v>0</v>
      </c>
      <c r="DD1208" s="271" t="str">
        <f t="shared" si="341"/>
        <v/>
      </c>
      <c r="DE1208" s="271" t="str">
        <f t="shared" si="342"/>
        <v/>
      </c>
      <c r="DF1208" s="167" t="str">
        <f t="shared" si="343"/>
        <v/>
      </c>
      <c r="DG1208" s="271" t="str">
        <f t="shared" si="344"/>
        <v/>
      </c>
      <c r="DH1208" s="243" t="str">
        <f t="shared" si="345"/>
        <v/>
      </c>
      <c r="DI1208" s="281" t="str">
        <f t="shared" si="346"/>
        <v/>
      </c>
      <c r="DJ1208" s="184"/>
      <c r="DK1208" s="12" t="str">
        <f t="shared" si="347"/>
        <v/>
      </c>
      <c r="DL1208" s="184"/>
      <c r="DM1208" s="242" t="str">
        <f t="shared" si="348"/>
        <v/>
      </c>
      <c r="DN1208" s="250">
        <f t="shared" si="349"/>
        <v>1</v>
      </c>
      <c r="DO1208" s="250">
        <f t="shared" si="350"/>
        <v>1</v>
      </c>
      <c r="DP1208" s="250">
        <f t="shared" si="351"/>
        <v>1</v>
      </c>
    </row>
    <row r="1209" spans="3:120" ht="20.25" customHeight="1" x14ac:dyDescent="0.2">
      <c r="C1209" s="282"/>
      <c r="G1209" s="183"/>
      <c r="H1209" s="271"/>
      <c r="I1209" s="271"/>
      <c r="J1209" s="271"/>
      <c r="K1209" s="271"/>
      <c r="L1209" s="185"/>
      <c r="M1209" s="186"/>
      <c r="N1209" s="187"/>
      <c r="O1209" s="178"/>
      <c r="P1209" s="178"/>
      <c r="Q1209" s="178"/>
      <c r="R1209" s="178"/>
      <c r="S1209" s="178"/>
      <c r="T1209" s="178"/>
      <c r="U1209" s="178"/>
      <c r="V1209" s="178"/>
      <c r="W1209" s="178"/>
      <c r="X1209" s="178"/>
      <c r="Y1209" s="153"/>
      <c r="Z1209" s="153"/>
      <c r="AA1209" s="178"/>
      <c r="AB1209" s="178"/>
      <c r="AC1209" s="178"/>
      <c r="AD1209" s="178"/>
      <c r="AE1209" s="178"/>
      <c r="AF1209" s="178"/>
      <c r="AG1209" s="178"/>
      <c r="AH1209" s="178"/>
      <c r="AI1209" s="178"/>
      <c r="AJ1209" s="178"/>
      <c r="AK1209" s="153"/>
      <c r="AL1209" s="153"/>
      <c r="AM1209" s="178" t="str">
        <f t="shared" si="352"/>
        <v/>
      </c>
      <c r="AN1209" s="178" t="str">
        <f t="shared" si="353"/>
        <v/>
      </c>
      <c r="AO1209" s="214" t="str">
        <f t="shared" si="354"/>
        <v/>
      </c>
      <c r="AP1209" s="168"/>
      <c r="AQ1209" s="169"/>
      <c r="AR1209" s="167" t="str">
        <f t="shared" si="355"/>
        <v/>
      </c>
      <c r="AS1209" s="167" t="str">
        <f t="shared" si="356"/>
        <v/>
      </c>
      <c r="AT1209" s="167"/>
      <c r="AU1209" s="167"/>
      <c r="AV1209" s="167"/>
      <c r="AW1209" s="167"/>
      <c r="AX1209" s="167"/>
      <c r="AY1209" s="167"/>
      <c r="AZ1209" s="167"/>
      <c r="BA1209" s="167"/>
      <c r="BB1209" s="167"/>
      <c r="BC1209" s="167"/>
      <c r="BD1209" s="167"/>
      <c r="BE1209" s="167"/>
      <c r="BF1209" s="167"/>
      <c r="BG1209" s="167"/>
      <c r="BH1209" s="167"/>
      <c r="BI1209" s="167"/>
      <c r="BJ1209" s="167"/>
      <c r="BK1209" s="167"/>
      <c r="BL1209" s="167"/>
      <c r="BM1209" s="167"/>
      <c r="BN1209" s="167"/>
      <c r="BO1209" s="167"/>
      <c r="BP1209" s="167"/>
      <c r="BQ1209" s="167"/>
      <c r="BR1209" s="167"/>
      <c r="BS1209" s="167"/>
      <c r="BT1209" s="167"/>
      <c r="BU1209" s="167"/>
      <c r="BV1209" s="167"/>
      <c r="BW1209" s="167"/>
      <c r="BX1209" s="170"/>
      <c r="BY1209" s="170"/>
      <c r="BZ1209" s="170"/>
      <c r="CA1209" s="170"/>
      <c r="CB1209" s="170"/>
      <c r="CC1209" s="170"/>
      <c r="CD1209" s="170"/>
      <c r="CE1209" s="170"/>
      <c r="CF1209" s="170"/>
      <c r="CG1209" s="171">
        <f t="shared" si="357"/>
        <v>0</v>
      </c>
      <c r="CH1209" s="166"/>
      <c r="CI1209" s="283"/>
      <c r="CJ1209" s="172"/>
      <c r="CK1209" s="154"/>
      <c r="CL1209" s="154"/>
      <c r="CM1209" s="154"/>
      <c r="CN1209" s="154"/>
      <c r="CO1209" s="154"/>
      <c r="CP1209" s="273"/>
      <c r="CQ1209" s="250"/>
      <c r="CR1209" s="250"/>
      <c r="CS1209" s="250"/>
      <c r="CT1209" s="250"/>
      <c r="CU1209" s="250"/>
      <c r="CV1209" s="250"/>
      <c r="CW1209" s="250"/>
      <c r="CX1209" s="250"/>
      <c r="CY1209" s="250" t="str">
        <f t="shared" si="336"/>
        <v/>
      </c>
      <c r="CZ1209" s="178" t="str">
        <f t="shared" si="337"/>
        <v/>
      </c>
      <c r="DA1209" s="178" t="str">
        <f t="shared" si="338"/>
        <v/>
      </c>
      <c r="DB1209" s="243">
        <f t="shared" si="339"/>
        <v>0</v>
      </c>
      <c r="DC1209" s="12">
        <f t="shared" si="340"/>
        <v>0</v>
      </c>
      <c r="DD1209" s="271" t="str">
        <f t="shared" si="341"/>
        <v/>
      </c>
      <c r="DE1209" s="271" t="str">
        <f t="shared" si="342"/>
        <v/>
      </c>
      <c r="DF1209" s="167" t="str">
        <f t="shared" si="343"/>
        <v/>
      </c>
      <c r="DG1209" s="271" t="str">
        <f t="shared" si="344"/>
        <v/>
      </c>
      <c r="DH1209" s="243" t="str">
        <f t="shared" si="345"/>
        <v/>
      </c>
      <c r="DI1209" s="281" t="str">
        <f t="shared" si="346"/>
        <v/>
      </c>
      <c r="DJ1209" s="184"/>
      <c r="DK1209" s="12" t="str">
        <f t="shared" si="347"/>
        <v/>
      </c>
      <c r="DL1209" s="184"/>
      <c r="DM1209" s="242" t="str">
        <f t="shared" si="348"/>
        <v/>
      </c>
      <c r="DN1209" s="250">
        <f t="shared" si="349"/>
        <v>1</v>
      </c>
      <c r="DO1209" s="250">
        <f t="shared" si="350"/>
        <v>1</v>
      </c>
      <c r="DP1209" s="250">
        <f t="shared" si="351"/>
        <v>1</v>
      </c>
    </row>
    <row r="1210" spans="3:120" ht="20.25" customHeight="1" x14ac:dyDescent="0.2">
      <c r="C1210" s="282"/>
      <c r="G1210" s="183"/>
      <c r="H1210" s="271"/>
      <c r="I1210" s="271"/>
      <c r="J1210" s="271"/>
      <c r="K1210" s="271"/>
      <c r="L1210" s="185"/>
      <c r="M1210" s="186"/>
      <c r="N1210" s="187"/>
      <c r="O1210" s="178"/>
      <c r="P1210" s="178"/>
      <c r="Q1210" s="178"/>
      <c r="R1210" s="178"/>
      <c r="S1210" s="178"/>
      <c r="T1210" s="178"/>
      <c r="U1210" s="178"/>
      <c r="V1210" s="178"/>
      <c r="W1210" s="178"/>
      <c r="X1210" s="178"/>
      <c r="Y1210" s="153"/>
      <c r="Z1210" s="153"/>
      <c r="AA1210" s="178"/>
      <c r="AB1210" s="178"/>
      <c r="AC1210" s="178"/>
      <c r="AD1210" s="178"/>
      <c r="AE1210" s="178"/>
      <c r="AF1210" s="178"/>
      <c r="AG1210" s="178"/>
      <c r="AH1210" s="178"/>
      <c r="AI1210" s="178"/>
      <c r="AJ1210" s="178"/>
      <c r="AK1210" s="153"/>
      <c r="AL1210" s="153"/>
      <c r="AM1210" s="178" t="str">
        <f t="shared" si="352"/>
        <v/>
      </c>
      <c r="AN1210" s="178" t="str">
        <f t="shared" si="353"/>
        <v/>
      </c>
      <c r="AO1210" s="214" t="str">
        <f t="shared" si="354"/>
        <v/>
      </c>
      <c r="AP1210" s="168"/>
      <c r="AQ1210" s="169"/>
      <c r="AR1210" s="167" t="str">
        <f t="shared" si="355"/>
        <v/>
      </c>
      <c r="AS1210" s="167" t="str">
        <f t="shared" si="356"/>
        <v/>
      </c>
      <c r="AT1210" s="167"/>
      <c r="AU1210" s="167"/>
      <c r="AV1210" s="167"/>
      <c r="AW1210" s="167"/>
      <c r="AX1210" s="167"/>
      <c r="AY1210" s="167"/>
      <c r="AZ1210" s="167"/>
      <c r="BA1210" s="167"/>
      <c r="BB1210" s="167"/>
      <c r="BC1210" s="167"/>
      <c r="BD1210" s="167"/>
      <c r="BE1210" s="167"/>
      <c r="BF1210" s="167"/>
      <c r="BG1210" s="167"/>
      <c r="BH1210" s="167"/>
      <c r="BI1210" s="167"/>
      <c r="BJ1210" s="167"/>
      <c r="BK1210" s="167"/>
      <c r="BL1210" s="167"/>
      <c r="BM1210" s="167"/>
      <c r="BN1210" s="167"/>
      <c r="BO1210" s="167"/>
      <c r="BP1210" s="167"/>
      <c r="BQ1210" s="167"/>
      <c r="BR1210" s="167"/>
      <c r="BS1210" s="167"/>
      <c r="BT1210" s="167"/>
      <c r="BU1210" s="167"/>
      <c r="BV1210" s="167"/>
      <c r="BW1210" s="167"/>
      <c r="BX1210" s="170"/>
      <c r="BY1210" s="170"/>
      <c r="BZ1210" s="170"/>
      <c r="CA1210" s="170"/>
      <c r="CB1210" s="170"/>
      <c r="CC1210" s="170"/>
      <c r="CD1210" s="170"/>
      <c r="CE1210" s="170"/>
      <c r="CF1210" s="170"/>
      <c r="CG1210" s="171">
        <f t="shared" si="357"/>
        <v>0</v>
      </c>
      <c r="CH1210" s="166"/>
      <c r="CI1210" s="283"/>
      <c r="CJ1210" s="172"/>
      <c r="CK1210" s="154"/>
      <c r="CL1210" s="154"/>
      <c r="CM1210" s="154"/>
      <c r="CN1210" s="154"/>
      <c r="CO1210" s="154"/>
      <c r="CP1210" s="273"/>
      <c r="CQ1210" s="250"/>
      <c r="CR1210" s="250"/>
      <c r="CS1210" s="250"/>
      <c r="CT1210" s="250"/>
      <c r="CU1210" s="250"/>
      <c r="CV1210" s="250"/>
      <c r="CW1210" s="250"/>
      <c r="CX1210" s="250"/>
      <c r="CY1210" s="250" t="str">
        <f t="shared" si="336"/>
        <v/>
      </c>
      <c r="CZ1210" s="178" t="str">
        <f t="shared" si="337"/>
        <v/>
      </c>
      <c r="DA1210" s="178" t="str">
        <f t="shared" si="338"/>
        <v/>
      </c>
      <c r="DB1210" s="243">
        <f t="shared" si="339"/>
        <v>0</v>
      </c>
      <c r="DC1210" s="12">
        <f t="shared" si="340"/>
        <v>0</v>
      </c>
      <c r="DD1210" s="271" t="str">
        <f t="shared" si="341"/>
        <v/>
      </c>
      <c r="DE1210" s="271" t="str">
        <f t="shared" si="342"/>
        <v/>
      </c>
      <c r="DF1210" s="167" t="str">
        <f t="shared" si="343"/>
        <v/>
      </c>
      <c r="DG1210" s="271" t="str">
        <f t="shared" si="344"/>
        <v/>
      </c>
      <c r="DH1210" s="243" t="str">
        <f t="shared" si="345"/>
        <v/>
      </c>
      <c r="DI1210" s="281" t="str">
        <f t="shared" si="346"/>
        <v/>
      </c>
      <c r="DJ1210" s="184"/>
      <c r="DK1210" s="12" t="str">
        <f t="shared" si="347"/>
        <v/>
      </c>
      <c r="DL1210" s="184"/>
      <c r="DM1210" s="242" t="str">
        <f t="shared" si="348"/>
        <v/>
      </c>
      <c r="DN1210" s="250">
        <f t="shared" si="349"/>
        <v>1</v>
      </c>
      <c r="DO1210" s="250">
        <f t="shared" si="350"/>
        <v>1</v>
      </c>
      <c r="DP1210" s="250">
        <f t="shared" si="351"/>
        <v>1</v>
      </c>
    </row>
    <row r="1211" spans="3:120" ht="20.25" customHeight="1" x14ac:dyDescent="0.2">
      <c r="C1211" s="282"/>
      <c r="G1211" s="183"/>
      <c r="H1211" s="271"/>
      <c r="I1211" s="271"/>
      <c r="J1211" s="271"/>
      <c r="K1211" s="271"/>
      <c r="L1211" s="185"/>
      <c r="M1211" s="186"/>
      <c r="N1211" s="187"/>
      <c r="O1211" s="178"/>
      <c r="P1211" s="178"/>
      <c r="Q1211" s="178"/>
      <c r="R1211" s="178"/>
      <c r="S1211" s="178"/>
      <c r="T1211" s="178"/>
      <c r="U1211" s="178"/>
      <c r="V1211" s="178"/>
      <c r="W1211" s="178"/>
      <c r="X1211" s="178"/>
      <c r="Y1211" s="153"/>
      <c r="Z1211" s="153"/>
      <c r="AA1211" s="178"/>
      <c r="AB1211" s="178"/>
      <c r="AC1211" s="178"/>
      <c r="AD1211" s="178"/>
      <c r="AE1211" s="178"/>
      <c r="AF1211" s="178"/>
      <c r="AG1211" s="178"/>
      <c r="AH1211" s="178"/>
      <c r="AI1211" s="178"/>
      <c r="AJ1211" s="178"/>
      <c r="AK1211" s="153"/>
      <c r="AL1211" s="153"/>
      <c r="AM1211" s="178" t="str">
        <f t="shared" si="352"/>
        <v/>
      </c>
      <c r="AN1211" s="178" t="str">
        <f t="shared" si="353"/>
        <v/>
      </c>
      <c r="AO1211" s="214" t="str">
        <f t="shared" si="354"/>
        <v/>
      </c>
      <c r="AP1211" s="168"/>
      <c r="AQ1211" s="169"/>
      <c r="AR1211" s="167" t="str">
        <f t="shared" si="355"/>
        <v/>
      </c>
      <c r="AS1211" s="167" t="str">
        <f t="shared" si="356"/>
        <v/>
      </c>
      <c r="AT1211" s="167"/>
      <c r="AU1211" s="167"/>
      <c r="AV1211" s="167"/>
      <c r="AW1211" s="167"/>
      <c r="AX1211" s="167"/>
      <c r="AY1211" s="167"/>
      <c r="AZ1211" s="167"/>
      <c r="BA1211" s="167"/>
      <c r="BB1211" s="167"/>
      <c r="BC1211" s="167"/>
      <c r="BD1211" s="167"/>
      <c r="BE1211" s="167"/>
      <c r="BF1211" s="167"/>
      <c r="BG1211" s="167"/>
      <c r="BH1211" s="167"/>
      <c r="BI1211" s="167"/>
      <c r="BJ1211" s="167"/>
      <c r="BK1211" s="167"/>
      <c r="BL1211" s="167"/>
      <c r="BM1211" s="167"/>
      <c r="BN1211" s="167"/>
      <c r="BO1211" s="167"/>
      <c r="BP1211" s="167"/>
      <c r="BQ1211" s="167"/>
      <c r="BR1211" s="167"/>
      <c r="BS1211" s="167"/>
      <c r="BT1211" s="167"/>
      <c r="BU1211" s="167"/>
      <c r="BV1211" s="167"/>
      <c r="BW1211" s="167"/>
      <c r="BX1211" s="170"/>
      <c r="BY1211" s="170"/>
      <c r="BZ1211" s="170"/>
      <c r="CA1211" s="170"/>
      <c r="CB1211" s="170"/>
      <c r="CC1211" s="170"/>
      <c r="CD1211" s="170"/>
      <c r="CE1211" s="170"/>
      <c r="CF1211" s="170"/>
      <c r="CG1211" s="171">
        <f t="shared" si="357"/>
        <v>0</v>
      </c>
      <c r="CH1211" s="166"/>
      <c r="CI1211" s="283"/>
      <c r="CJ1211" s="172"/>
      <c r="CK1211" s="154"/>
      <c r="CL1211" s="154"/>
      <c r="CM1211" s="154"/>
      <c r="CN1211" s="154"/>
      <c r="CO1211" s="154"/>
      <c r="CP1211" s="273"/>
      <c r="CQ1211" s="250"/>
      <c r="CR1211" s="250"/>
      <c r="CS1211" s="250"/>
      <c r="CT1211" s="250"/>
      <c r="CU1211" s="250"/>
      <c r="CV1211" s="250"/>
      <c r="CW1211" s="250"/>
      <c r="CX1211" s="250"/>
      <c r="CY1211" s="250" t="str">
        <f t="shared" si="336"/>
        <v/>
      </c>
      <c r="CZ1211" s="178" t="str">
        <f t="shared" si="337"/>
        <v/>
      </c>
      <c r="DA1211" s="178" t="str">
        <f t="shared" si="338"/>
        <v/>
      </c>
      <c r="DB1211" s="243">
        <f t="shared" si="339"/>
        <v>0</v>
      </c>
      <c r="DC1211" s="12">
        <f t="shared" si="340"/>
        <v>0</v>
      </c>
      <c r="DD1211" s="271" t="str">
        <f t="shared" si="341"/>
        <v/>
      </c>
      <c r="DE1211" s="271" t="str">
        <f t="shared" si="342"/>
        <v/>
      </c>
      <c r="DF1211" s="167" t="str">
        <f t="shared" si="343"/>
        <v/>
      </c>
      <c r="DG1211" s="271" t="str">
        <f t="shared" si="344"/>
        <v/>
      </c>
      <c r="DH1211" s="243" t="str">
        <f t="shared" si="345"/>
        <v/>
      </c>
      <c r="DI1211" s="281" t="str">
        <f t="shared" si="346"/>
        <v/>
      </c>
      <c r="DJ1211" s="184"/>
      <c r="DK1211" s="12" t="str">
        <f t="shared" si="347"/>
        <v/>
      </c>
      <c r="DL1211" s="184"/>
      <c r="DM1211" s="242" t="str">
        <f t="shared" si="348"/>
        <v/>
      </c>
      <c r="DN1211" s="250">
        <f t="shared" si="349"/>
        <v>1</v>
      </c>
      <c r="DO1211" s="250">
        <f t="shared" si="350"/>
        <v>1</v>
      </c>
      <c r="DP1211" s="250">
        <f t="shared" si="351"/>
        <v>1</v>
      </c>
    </row>
    <row r="1212" spans="3:120" ht="20.25" customHeight="1" x14ac:dyDescent="0.2">
      <c r="C1212" s="282"/>
      <c r="G1212" s="183"/>
      <c r="H1212" s="271"/>
      <c r="I1212" s="271"/>
      <c r="J1212" s="271"/>
      <c r="K1212" s="271"/>
      <c r="L1212" s="185"/>
      <c r="M1212" s="186"/>
      <c r="N1212" s="187"/>
      <c r="O1212" s="178"/>
      <c r="P1212" s="178"/>
      <c r="Q1212" s="178"/>
      <c r="R1212" s="178"/>
      <c r="S1212" s="178"/>
      <c r="T1212" s="178"/>
      <c r="U1212" s="178"/>
      <c r="V1212" s="178"/>
      <c r="W1212" s="178"/>
      <c r="X1212" s="178"/>
      <c r="Y1212" s="153"/>
      <c r="Z1212" s="153"/>
      <c r="AA1212" s="178"/>
      <c r="AB1212" s="178"/>
      <c r="AC1212" s="178"/>
      <c r="AD1212" s="178"/>
      <c r="AE1212" s="178"/>
      <c r="AF1212" s="178"/>
      <c r="AG1212" s="178"/>
      <c r="AH1212" s="178"/>
      <c r="AI1212" s="178"/>
      <c r="AJ1212" s="178"/>
      <c r="AK1212" s="153"/>
      <c r="AL1212" s="153"/>
      <c r="AM1212" s="178" t="str">
        <f t="shared" si="352"/>
        <v/>
      </c>
      <c r="AN1212" s="178" t="str">
        <f t="shared" si="353"/>
        <v/>
      </c>
      <c r="AO1212" s="214" t="str">
        <f t="shared" si="354"/>
        <v/>
      </c>
      <c r="AP1212" s="168"/>
      <c r="AQ1212" s="169"/>
      <c r="AR1212" s="167" t="str">
        <f t="shared" si="355"/>
        <v/>
      </c>
      <c r="AS1212" s="167" t="str">
        <f t="shared" si="356"/>
        <v/>
      </c>
      <c r="AT1212" s="167"/>
      <c r="AU1212" s="167"/>
      <c r="AV1212" s="167"/>
      <c r="AW1212" s="167"/>
      <c r="AX1212" s="167"/>
      <c r="AY1212" s="167"/>
      <c r="AZ1212" s="167"/>
      <c r="BA1212" s="167"/>
      <c r="BB1212" s="167"/>
      <c r="BC1212" s="167"/>
      <c r="BD1212" s="167"/>
      <c r="BE1212" s="167"/>
      <c r="BF1212" s="167"/>
      <c r="BG1212" s="167"/>
      <c r="BH1212" s="167"/>
      <c r="BI1212" s="167"/>
      <c r="BJ1212" s="167"/>
      <c r="BK1212" s="167"/>
      <c r="BL1212" s="167"/>
      <c r="BM1212" s="167"/>
      <c r="BN1212" s="167"/>
      <c r="BO1212" s="167"/>
      <c r="BP1212" s="167"/>
      <c r="BQ1212" s="167"/>
      <c r="BR1212" s="167"/>
      <c r="BS1212" s="167"/>
      <c r="BT1212" s="167"/>
      <c r="BU1212" s="167"/>
      <c r="BV1212" s="167"/>
      <c r="BW1212" s="167"/>
      <c r="BX1212" s="170"/>
      <c r="BY1212" s="170"/>
      <c r="BZ1212" s="170"/>
      <c r="CA1212" s="170"/>
      <c r="CB1212" s="170"/>
      <c r="CC1212" s="170"/>
      <c r="CD1212" s="170"/>
      <c r="CE1212" s="170"/>
      <c r="CF1212" s="170"/>
      <c r="CG1212" s="171">
        <f t="shared" si="357"/>
        <v>0</v>
      </c>
      <c r="CH1212" s="166"/>
      <c r="CI1212" s="283"/>
      <c r="CJ1212" s="172"/>
      <c r="CK1212" s="154"/>
      <c r="CL1212" s="154"/>
      <c r="CM1212" s="154"/>
      <c r="CN1212" s="154"/>
      <c r="CO1212" s="154"/>
      <c r="CP1212" s="273"/>
      <c r="CQ1212" s="250"/>
      <c r="CR1212" s="250"/>
      <c r="CS1212" s="250"/>
      <c r="CT1212" s="250"/>
      <c r="CU1212" s="250"/>
      <c r="CV1212" s="250"/>
      <c r="CW1212" s="250"/>
      <c r="CX1212" s="250"/>
      <c r="CY1212" s="250" t="str">
        <f t="shared" si="336"/>
        <v/>
      </c>
      <c r="CZ1212" s="178" t="str">
        <f t="shared" si="337"/>
        <v/>
      </c>
      <c r="DA1212" s="178" t="str">
        <f t="shared" si="338"/>
        <v/>
      </c>
      <c r="DB1212" s="243">
        <f t="shared" si="339"/>
        <v>0</v>
      </c>
      <c r="DC1212" s="12">
        <f t="shared" si="340"/>
        <v>0</v>
      </c>
      <c r="DD1212" s="271" t="str">
        <f t="shared" si="341"/>
        <v/>
      </c>
      <c r="DE1212" s="271" t="str">
        <f t="shared" si="342"/>
        <v/>
      </c>
      <c r="DF1212" s="167" t="str">
        <f t="shared" si="343"/>
        <v/>
      </c>
      <c r="DG1212" s="271" t="str">
        <f t="shared" si="344"/>
        <v/>
      </c>
      <c r="DH1212" s="243" t="str">
        <f t="shared" si="345"/>
        <v/>
      </c>
      <c r="DI1212" s="281" t="str">
        <f t="shared" si="346"/>
        <v/>
      </c>
      <c r="DJ1212" s="184"/>
      <c r="DK1212" s="12" t="str">
        <f t="shared" si="347"/>
        <v/>
      </c>
      <c r="DL1212" s="184"/>
      <c r="DM1212" s="242" t="str">
        <f t="shared" si="348"/>
        <v/>
      </c>
      <c r="DN1212" s="250">
        <f t="shared" si="349"/>
        <v>1</v>
      </c>
      <c r="DO1212" s="250">
        <f t="shared" si="350"/>
        <v>1</v>
      </c>
      <c r="DP1212" s="250">
        <f t="shared" si="351"/>
        <v>1</v>
      </c>
    </row>
    <row r="1213" spans="3:120" ht="20.25" customHeight="1" x14ac:dyDescent="0.2">
      <c r="C1213" s="282"/>
      <c r="G1213" s="183"/>
      <c r="H1213" s="271"/>
      <c r="I1213" s="271"/>
      <c r="J1213" s="271"/>
      <c r="K1213" s="271"/>
      <c r="L1213" s="185"/>
      <c r="M1213" s="186"/>
      <c r="N1213" s="187"/>
      <c r="O1213" s="178"/>
      <c r="P1213" s="178"/>
      <c r="Q1213" s="178"/>
      <c r="R1213" s="178"/>
      <c r="S1213" s="178"/>
      <c r="T1213" s="178"/>
      <c r="U1213" s="178"/>
      <c r="V1213" s="178"/>
      <c r="W1213" s="178"/>
      <c r="X1213" s="178"/>
      <c r="Y1213" s="153"/>
      <c r="Z1213" s="153"/>
      <c r="AA1213" s="178"/>
      <c r="AB1213" s="178"/>
      <c r="AC1213" s="178"/>
      <c r="AD1213" s="178"/>
      <c r="AE1213" s="178"/>
      <c r="AF1213" s="178"/>
      <c r="AG1213" s="178"/>
      <c r="AH1213" s="178"/>
      <c r="AI1213" s="178"/>
      <c r="AJ1213" s="178"/>
      <c r="AK1213" s="153"/>
      <c r="AL1213" s="153"/>
      <c r="AM1213" s="178" t="str">
        <f t="shared" si="352"/>
        <v/>
      </c>
      <c r="AN1213" s="178" t="str">
        <f t="shared" si="353"/>
        <v/>
      </c>
      <c r="AO1213" s="214" t="str">
        <f t="shared" si="354"/>
        <v/>
      </c>
      <c r="AP1213" s="168"/>
      <c r="AQ1213" s="169"/>
      <c r="AR1213" s="167" t="str">
        <f t="shared" si="355"/>
        <v/>
      </c>
      <c r="AS1213" s="167" t="str">
        <f t="shared" si="356"/>
        <v/>
      </c>
      <c r="AT1213" s="167"/>
      <c r="AU1213" s="167"/>
      <c r="AV1213" s="167"/>
      <c r="AW1213" s="167"/>
      <c r="AX1213" s="167"/>
      <c r="AY1213" s="167"/>
      <c r="AZ1213" s="167"/>
      <c r="BA1213" s="167"/>
      <c r="BB1213" s="167"/>
      <c r="BC1213" s="167"/>
      <c r="BD1213" s="167"/>
      <c r="BE1213" s="167"/>
      <c r="BF1213" s="167"/>
      <c r="BG1213" s="167"/>
      <c r="BH1213" s="167"/>
      <c r="BI1213" s="167"/>
      <c r="BJ1213" s="167"/>
      <c r="BK1213" s="167"/>
      <c r="BL1213" s="167"/>
      <c r="BM1213" s="167"/>
      <c r="BN1213" s="167"/>
      <c r="BO1213" s="167"/>
      <c r="BP1213" s="167"/>
      <c r="BQ1213" s="167"/>
      <c r="BR1213" s="167"/>
      <c r="BS1213" s="167"/>
      <c r="BT1213" s="167"/>
      <c r="BU1213" s="167"/>
      <c r="BV1213" s="167"/>
      <c r="BW1213" s="167"/>
      <c r="BX1213" s="170"/>
      <c r="BY1213" s="170"/>
      <c r="BZ1213" s="170"/>
      <c r="CA1213" s="170"/>
      <c r="CB1213" s="170"/>
      <c r="CC1213" s="170"/>
      <c r="CD1213" s="170"/>
      <c r="CE1213" s="170"/>
      <c r="CF1213" s="170"/>
      <c r="CG1213" s="171">
        <f t="shared" si="357"/>
        <v>0</v>
      </c>
      <c r="CH1213" s="166"/>
      <c r="CI1213" s="283"/>
      <c r="CJ1213" s="172"/>
      <c r="CK1213" s="154"/>
      <c r="CL1213" s="154"/>
      <c r="CM1213" s="154"/>
      <c r="CN1213" s="154"/>
      <c r="CO1213" s="154"/>
      <c r="CP1213" s="273"/>
      <c r="CQ1213" s="250"/>
      <c r="CR1213" s="250"/>
      <c r="CS1213" s="250"/>
      <c r="CT1213" s="250"/>
      <c r="CU1213" s="250"/>
      <c r="CV1213" s="250"/>
      <c r="CW1213" s="250"/>
      <c r="CX1213" s="250"/>
      <c r="CY1213" s="250" t="str">
        <f t="shared" si="336"/>
        <v/>
      </c>
      <c r="CZ1213" s="178" t="str">
        <f t="shared" si="337"/>
        <v/>
      </c>
      <c r="DA1213" s="178" t="str">
        <f t="shared" si="338"/>
        <v/>
      </c>
      <c r="DB1213" s="243">
        <f t="shared" si="339"/>
        <v>0</v>
      </c>
      <c r="DC1213" s="12">
        <f t="shared" si="340"/>
        <v>0</v>
      </c>
      <c r="DD1213" s="271" t="str">
        <f t="shared" si="341"/>
        <v/>
      </c>
      <c r="DE1213" s="271" t="str">
        <f t="shared" si="342"/>
        <v/>
      </c>
      <c r="DF1213" s="167" t="str">
        <f t="shared" si="343"/>
        <v/>
      </c>
      <c r="DG1213" s="271" t="str">
        <f t="shared" si="344"/>
        <v/>
      </c>
      <c r="DH1213" s="243" t="str">
        <f t="shared" si="345"/>
        <v/>
      </c>
      <c r="DI1213" s="281" t="str">
        <f t="shared" si="346"/>
        <v/>
      </c>
      <c r="DJ1213" s="184"/>
      <c r="DK1213" s="12" t="str">
        <f t="shared" si="347"/>
        <v/>
      </c>
      <c r="DL1213" s="184"/>
      <c r="DM1213" s="242" t="str">
        <f t="shared" si="348"/>
        <v/>
      </c>
      <c r="DN1213" s="250">
        <f t="shared" si="349"/>
        <v>1</v>
      </c>
      <c r="DO1213" s="250">
        <f t="shared" si="350"/>
        <v>1</v>
      </c>
      <c r="DP1213" s="250">
        <f t="shared" si="351"/>
        <v>1</v>
      </c>
    </row>
    <row r="1214" spans="3:120" ht="20.25" customHeight="1" x14ac:dyDescent="0.2">
      <c r="C1214" s="282"/>
      <c r="G1214" s="183"/>
      <c r="H1214" s="271"/>
      <c r="I1214" s="271"/>
      <c r="J1214" s="271"/>
      <c r="K1214" s="271"/>
      <c r="L1214" s="185"/>
      <c r="M1214" s="186"/>
      <c r="N1214" s="187"/>
      <c r="O1214" s="178"/>
      <c r="P1214" s="178"/>
      <c r="Q1214" s="178"/>
      <c r="R1214" s="178"/>
      <c r="S1214" s="178"/>
      <c r="T1214" s="178"/>
      <c r="U1214" s="178"/>
      <c r="V1214" s="178"/>
      <c r="W1214" s="178"/>
      <c r="X1214" s="178"/>
      <c r="Y1214" s="153"/>
      <c r="Z1214" s="153"/>
      <c r="AA1214" s="178"/>
      <c r="AB1214" s="178"/>
      <c r="AC1214" s="178"/>
      <c r="AD1214" s="178"/>
      <c r="AE1214" s="178"/>
      <c r="AF1214" s="178"/>
      <c r="AG1214" s="178"/>
      <c r="AH1214" s="178"/>
      <c r="AI1214" s="178"/>
      <c r="AJ1214" s="178"/>
      <c r="AK1214" s="153"/>
      <c r="AL1214" s="153"/>
      <c r="AM1214" s="178" t="str">
        <f t="shared" si="352"/>
        <v/>
      </c>
      <c r="AN1214" s="178" t="str">
        <f t="shared" si="353"/>
        <v/>
      </c>
      <c r="AO1214" s="214" t="str">
        <f t="shared" si="354"/>
        <v/>
      </c>
      <c r="AP1214" s="168"/>
      <c r="AQ1214" s="169"/>
      <c r="AR1214" s="167" t="str">
        <f t="shared" si="355"/>
        <v/>
      </c>
      <c r="AS1214" s="167" t="str">
        <f t="shared" si="356"/>
        <v/>
      </c>
      <c r="AT1214" s="167"/>
      <c r="AU1214" s="167"/>
      <c r="AV1214" s="167"/>
      <c r="AW1214" s="167"/>
      <c r="AX1214" s="167"/>
      <c r="AY1214" s="167"/>
      <c r="AZ1214" s="167"/>
      <c r="BA1214" s="167"/>
      <c r="BB1214" s="167"/>
      <c r="BC1214" s="167"/>
      <c r="BD1214" s="167"/>
      <c r="BE1214" s="167"/>
      <c r="BF1214" s="167"/>
      <c r="BG1214" s="167"/>
      <c r="BH1214" s="167"/>
      <c r="BI1214" s="167"/>
      <c r="BJ1214" s="167"/>
      <c r="BK1214" s="167"/>
      <c r="BL1214" s="167"/>
      <c r="BM1214" s="167"/>
      <c r="BN1214" s="167"/>
      <c r="BO1214" s="167"/>
      <c r="BP1214" s="167"/>
      <c r="BQ1214" s="167"/>
      <c r="BR1214" s="167"/>
      <c r="BS1214" s="167"/>
      <c r="BT1214" s="167"/>
      <c r="BU1214" s="167"/>
      <c r="BV1214" s="167"/>
      <c r="BW1214" s="167"/>
      <c r="BX1214" s="170"/>
      <c r="BY1214" s="170"/>
      <c r="BZ1214" s="170"/>
      <c r="CA1214" s="170"/>
      <c r="CB1214" s="170"/>
      <c r="CC1214" s="170"/>
      <c r="CD1214" s="170"/>
      <c r="CE1214" s="170"/>
      <c r="CF1214" s="170"/>
      <c r="CG1214" s="171">
        <f t="shared" si="357"/>
        <v>0</v>
      </c>
      <c r="CH1214" s="166"/>
      <c r="CI1214" s="283"/>
      <c r="CJ1214" s="172"/>
      <c r="CK1214" s="154"/>
      <c r="CL1214" s="154"/>
      <c r="CM1214" s="154"/>
      <c r="CN1214" s="154"/>
      <c r="CO1214" s="154"/>
      <c r="CP1214" s="273"/>
      <c r="CQ1214" s="250"/>
      <c r="CR1214" s="250"/>
      <c r="CS1214" s="250"/>
      <c r="CT1214" s="250"/>
      <c r="CU1214" s="250"/>
      <c r="CV1214" s="250"/>
      <c r="CW1214" s="250"/>
      <c r="CX1214" s="250"/>
      <c r="CY1214" s="250" t="str">
        <f t="shared" si="336"/>
        <v/>
      </c>
      <c r="CZ1214" s="178" t="str">
        <f t="shared" si="337"/>
        <v/>
      </c>
      <c r="DA1214" s="178" t="str">
        <f t="shared" si="338"/>
        <v/>
      </c>
      <c r="DB1214" s="243">
        <f t="shared" si="339"/>
        <v>0</v>
      </c>
      <c r="DC1214" s="12">
        <f t="shared" si="340"/>
        <v>0</v>
      </c>
      <c r="DD1214" s="271" t="str">
        <f t="shared" si="341"/>
        <v/>
      </c>
      <c r="DE1214" s="271" t="str">
        <f t="shared" si="342"/>
        <v/>
      </c>
      <c r="DF1214" s="167" t="str">
        <f t="shared" si="343"/>
        <v/>
      </c>
      <c r="DG1214" s="271" t="str">
        <f t="shared" si="344"/>
        <v/>
      </c>
      <c r="DH1214" s="243" t="str">
        <f t="shared" si="345"/>
        <v/>
      </c>
      <c r="DI1214" s="281" t="str">
        <f t="shared" si="346"/>
        <v/>
      </c>
      <c r="DJ1214" s="184"/>
      <c r="DK1214" s="12" t="str">
        <f t="shared" si="347"/>
        <v/>
      </c>
      <c r="DL1214" s="184"/>
      <c r="DM1214" s="242" t="str">
        <f t="shared" si="348"/>
        <v/>
      </c>
      <c r="DN1214" s="250">
        <f t="shared" si="349"/>
        <v>1</v>
      </c>
      <c r="DO1214" s="250">
        <f t="shared" si="350"/>
        <v>1</v>
      </c>
      <c r="DP1214" s="250">
        <f t="shared" si="351"/>
        <v>1</v>
      </c>
    </row>
    <row r="1215" spans="3:120" ht="20.25" customHeight="1" x14ac:dyDescent="0.2">
      <c r="C1215" s="282"/>
      <c r="G1215" s="183"/>
      <c r="H1215" s="271"/>
      <c r="I1215" s="271"/>
      <c r="J1215" s="271"/>
      <c r="K1215" s="271"/>
      <c r="L1215" s="185"/>
      <c r="M1215" s="186"/>
      <c r="N1215" s="187"/>
      <c r="O1215" s="178"/>
      <c r="P1215" s="178"/>
      <c r="Q1215" s="178"/>
      <c r="R1215" s="178"/>
      <c r="S1215" s="178"/>
      <c r="T1215" s="178"/>
      <c r="U1215" s="178"/>
      <c r="V1215" s="178"/>
      <c r="W1215" s="178"/>
      <c r="X1215" s="178"/>
      <c r="Y1215" s="153"/>
      <c r="Z1215" s="153"/>
      <c r="AA1215" s="178"/>
      <c r="AB1215" s="178"/>
      <c r="AC1215" s="178"/>
      <c r="AD1215" s="178"/>
      <c r="AE1215" s="178"/>
      <c r="AF1215" s="178"/>
      <c r="AG1215" s="178"/>
      <c r="AH1215" s="178"/>
      <c r="AI1215" s="178"/>
      <c r="AJ1215" s="178"/>
      <c r="AK1215" s="153"/>
      <c r="AL1215" s="153"/>
      <c r="AM1215" s="178" t="str">
        <f t="shared" si="352"/>
        <v/>
      </c>
      <c r="AN1215" s="178" t="str">
        <f t="shared" si="353"/>
        <v/>
      </c>
      <c r="AO1215" s="214" t="str">
        <f t="shared" si="354"/>
        <v/>
      </c>
      <c r="AP1215" s="168"/>
      <c r="AQ1215" s="169"/>
      <c r="AR1215" s="167" t="str">
        <f t="shared" si="355"/>
        <v/>
      </c>
      <c r="AS1215" s="167" t="str">
        <f t="shared" si="356"/>
        <v/>
      </c>
      <c r="AT1215" s="167"/>
      <c r="AU1215" s="167"/>
      <c r="AV1215" s="167"/>
      <c r="AW1215" s="167"/>
      <c r="AX1215" s="167"/>
      <c r="AY1215" s="167"/>
      <c r="AZ1215" s="167"/>
      <c r="BA1215" s="167"/>
      <c r="BB1215" s="167"/>
      <c r="BC1215" s="167"/>
      <c r="BD1215" s="167"/>
      <c r="BE1215" s="167"/>
      <c r="BF1215" s="167"/>
      <c r="BG1215" s="167"/>
      <c r="BH1215" s="167"/>
      <c r="BI1215" s="167"/>
      <c r="BJ1215" s="167"/>
      <c r="BK1215" s="167"/>
      <c r="BL1215" s="167"/>
      <c r="BM1215" s="167"/>
      <c r="BN1215" s="167"/>
      <c r="BO1215" s="167"/>
      <c r="BP1215" s="167"/>
      <c r="BQ1215" s="167"/>
      <c r="BR1215" s="167"/>
      <c r="BS1215" s="167"/>
      <c r="BT1215" s="167"/>
      <c r="BU1215" s="167"/>
      <c r="BV1215" s="167"/>
      <c r="BW1215" s="167"/>
      <c r="BX1215" s="170"/>
      <c r="BY1215" s="170"/>
      <c r="BZ1215" s="170"/>
      <c r="CA1215" s="170"/>
      <c r="CB1215" s="170"/>
      <c r="CC1215" s="170"/>
      <c r="CD1215" s="170"/>
      <c r="CE1215" s="170"/>
      <c r="CF1215" s="170"/>
      <c r="CG1215" s="171">
        <f t="shared" si="357"/>
        <v>0</v>
      </c>
      <c r="CH1215" s="166"/>
      <c r="CI1215" s="283"/>
      <c r="CJ1215" s="172"/>
      <c r="CK1215" s="154"/>
      <c r="CL1215" s="154"/>
      <c r="CM1215" s="154"/>
      <c r="CN1215" s="154"/>
      <c r="CO1215" s="154"/>
      <c r="CP1215" s="273"/>
      <c r="CQ1215" s="250"/>
      <c r="CR1215" s="250"/>
      <c r="CS1215" s="250"/>
      <c r="CT1215" s="250"/>
      <c r="CU1215" s="250"/>
      <c r="CV1215" s="250"/>
      <c r="CW1215" s="250"/>
      <c r="CX1215" s="250"/>
      <c r="CY1215" s="250" t="str">
        <f t="shared" si="336"/>
        <v/>
      </c>
      <c r="CZ1215" s="178" t="str">
        <f t="shared" si="337"/>
        <v/>
      </c>
      <c r="DA1215" s="178" t="str">
        <f t="shared" si="338"/>
        <v/>
      </c>
      <c r="DB1215" s="243">
        <f t="shared" si="339"/>
        <v>0</v>
      </c>
      <c r="DC1215" s="12">
        <f t="shared" si="340"/>
        <v>0</v>
      </c>
      <c r="DD1215" s="271" t="str">
        <f t="shared" si="341"/>
        <v/>
      </c>
      <c r="DE1215" s="271" t="str">
        <f t="shared" si="342"/>
        <v/>
      </c>
      <c r="DF1215" s="167" t="str">
        <f t="shared" si="343"/>
        <v/>
      </c>
      <c r="DG1215" s="271" t="str">
        <f t="shared" si="344"/>
        <v/>
      </c>
      <c r="DH1215" s="243" t="str">
        <f t="shared" si="345"/>
        <v/>
      </c>
      <c r="DI1215" s="281" t="str">
        <f t="shared" si="346"/>
        <v/>
      </c>
      <c r="DJ1215" s="184"/>
      <c r="DK1215" s="12" t="str">
        <f t="shared" si="347"/>
        <v/>
      </c>
      <c r="DL1215" s="184"/>
      <c r="DM1215" s="242" t="str">
        <f t="shared" si="348"/>
        <v/>
      </c>
      <c r="DN1215" s="250">
        <f t="shared" si="349"/>
        <v>1</v>
      </c>
      <c r="DO1215" s="250">
        <f t="shared" si="350"/>
        <v>1</v>
      </c>
      <c r="DP1215" s="250">
        <f t="shared" si="351"/>
        <v>1</v>
      </c>
    </row>
    <row r="1216" spans="3:120" ht="20.25" customHeight="1" x14ac:dyDescent="0.2">
      <c r="C1216" s="282"/>
      <c r="G1216" s="183"/>
      <c r="H1216" s="271"/>
      <c r="I1216" s="271"/>
      <c r="J1216" s="271"/>
      <c r="K1216" s="271"/>
      <c r="L1216" s="185"/>
      <c r="M1216" s="186"/>
      <c r="N1216" s="187"/>
      <c r="O1216" s="178"/>
      <c r="P1216" s="178"/>
      <c r="Q1216" s="178"/>
      <c r="R1216" s="178"/>
      <c r="S1216" s="178"/>
      <c r="T1216" s="178"/>
      <c r="U1216" s="178"/>
      <c r="V1216" s="178"/>
      <c r="W1216" s="178"/>
      <c r="X1216" s="178"/>
      <c r="Y1216" s="153"/>
      <c r="Z1216" s="153"/>
      <c r="AA1216" s="178"/>
      <c r="AB1216" s="178"/>
      <c r="AC1216" s="178"/>
      <c r="AD1216" s="178"/>
      <c r="AE1216" s="178"/>
      <c r="AF1216" s="178"/>
      <c r="AG1216" s="178"/>
      <c r="AH1216" s="178"/>
      <c r="AI1216" s="178"/>
      <c r="AJ1216" s="178"/>
      <c r="AK1216" s="153"/>
      <c r="AL1216" s="153"/>
      <c r="AM1216" s="178" t="str">
        <f t="shared" si="352"/>
        <v/>
      </c>
      <c r="AN1216" s="178" t="str">
        <f t="shared" si="353"/>
        <v/>
      </c>
      <c r="AO1216" s="214" t="str">
        <f t="shared" si="354"/>
        <v/>
      </c>
      <c r="AP1216" s="168"/>
      <c r="AQ1216" s="169"/>
      <c r="AR1216" s="167" t="str">
        <f t="shared" si="355"/>
        <v/>
      </c>
      <c r="AS1216" s="167" t="str">
        <f t="shared" si="356"/>
        <v/>
      </c>
      <c r="AT1216" s="167"/>
      <c r="AU1216" s="167"/>
      <c r="AV1216" s="167"/>
      <c r="AW1216" s="167"/>
      <c r="AX1216" s="167"/>
      <c r="AY1216" s="167"/>
      <c r="AZ1216" s="167"/>
      <c r="BA1216" s="167"/>
      <c r="BB1216" s="167"/>
      <c r="BC1216" s="167"/>
      <c r="BD1216" s="167"/>
      <c r="BE1216" s="167"/>
      <c r="BF1216" s="167"/>
      <c r="BG1216" s="167"/>
      <c r="BH1216" s="167"/>
      <c r="BI1216" s="167"/>
      <c r="BJ1216" s="167"/>
      <c r="BK1216" s="167"/>
      <c r="BL1216" s="167"/>
      <c r="BM1216" s="167"/>
      <c r="BN1216" s="167"/>
      <c r="BO1216" s="167"/>
      <c r="BP1216" s="167"/>
      <c r="BQ1216" s="167"/>
      <c r="BR1216" s="167"/>
      <c r="BS1216" s="167"/>
      <c r="BT1216" s="167"/>
      <c r="BU1216" s="167"/>
      <c r="BV1216" s="167"/>
      <c r="BW1216" s="167"/>
      <c r="BX1216" s="170"/>
      <c r="BY1216" s="170"/>
      <c r="BZ1216" s="170"/>
      <c r="CA1216" s="170"/>
      <c r="CB1216" s="170"/>
      <c r="CC1216" s="170"/>
      <c r="CD1216" s="170"/>
      <c r="CE1216" s="170"/>
      <c r="CF1216" s="170"/>
      <c r="CG1216" s="171">
        <f t="shared" si="357"/>
        <v>0</v>
      </c>
      <c r="CH1216" s="166"/>
      <c r="CI1216" s="283"/>
      <c r="CJ1216" s="172"/>
      <c r="CK1216" s="154"/>
      <c r="CL1216" s="154"/>
      <c r="CM1216" s="154"/>
      <c r="CN1216" s="154"/>
      <c r="CO1216" s="154"/>
      <c r="CP1216" s="273"/>
      <c r="CQ1216" s="250"/>
      <c r="CR1216" s="250"/>
      <c r="CS1216" s="250"/>
      <c r="CT1216" s="250"/>
      <c r="CU1216" s="250"/>
      <c r="CV1216" s="250"/>
      <c r="CW1216" s="250"/>
      <c r="CX1216" s="250"/>
      <c r="CY1216" s="250" t="str">
        <f t="shared" si="336"/>
        <v/>
      </c>
      <c r="CZ1216" s="178" t="str">
        <f t="shared" si="337"/>
        <v/>
      </c>
      <c r="DA1216" s="178" t="str">
        <f t="shared" si="338"/>
        <v/>
      </c>
      <c r="DB1216" s="243">
        <f t="shared" si="339"/>
        <v>0</v>
      </c>
      <c r="DC1216" s="12">
        <f t="shared" si="340"/>
        <v>0</v>
      </c>
      <c r="DD1216" s="271" t="str">
        <f t="shared" si="341"/>
        <v/>
      </c>
      <c r="DE1216" s="271" t="str">
        <f t="shared" si="342"/>
        <v/>
      </c>
      <c r="DF1216" s="167" t="str">
        <f t="shared" si="343"/>
        <v/>
      </c>
      <c r="DG1216" s="271" t="str">
        <f t="shared" si="344"/>
        <v/>
      </c>
      <c r="DH1216" s="243" t="str">
        <f t="shared" si="345"/>
        <v/>
      </c>
      <c r="DI1216" s="281" t="str">
        <f t="shared" si="346"/>
        <v/>
      </c>
      <c r="DJ1216" s="184"/>
      <c r="DK1216" s="12" t="str">
        <f t="shared" si="347"/>
        <v/>
      </c>
      <c r="DL1216" s="184"/>
      <c r="DM1216" s="242" t="str">
        <f t="shared" si="348"/>
        <v/>
      </c>
      <c r="DN1216" s="250">
        <f t="shared" si="349"/>
        <v>1</v>
      </c>
      <c r="DO1216" s="250">
        <f t="shared" si="350"/>
        <v>1</v>
      </c>
      <c r="DP1216" s="250">
        <f t="shared" si="351"/>
        <v>1</v>
      </c>
    </row>
    <row r="1217" spans="3:120" ht="20.25" customHeight="1" x14ac:dyDescent="0.2">
      <c r="C1217" s="282"/>
      <c r="G1217" s="183"/>
      <c r="H1217" s="271"/>
      <c r="I1217" s="271"/>
      <c r="J1217" s="271"/>
      <c r="K1217" s="271"/>
      <c r="L1217" s="185"/>
      <c r="M1217" s="186"/>
      <c r="N1217" s="187"/>
      <c r="O1217" s="178"/>
      <c r="P1217" s="178"/>
      <c r="Q1217" s="178"/>
      <c r="R1217" s="178"/>
      <c r="S1217" s="178"/>
      <c r="T1217" s="178"/>
      <c r="U1217" s="178"/>
      <c r="V1217" s="178"/>
      <c r="W1217" s="178"/>
      <c r="X1217" s="178"/>
      <c r="Y1217" s="153"/>
      <c r="Z1217" s="153"/>
      <c r="AA1217" s="178"/>
      <c r="AB1217" s="178"/>
      <c r="AC1217" s="178"/>
      <c r="AD1217" s="178"/>
      <c r="AE1217" s="178"/>
      <c r="AF1217" s="178"/>
      <c r="AG1217" s="178"/>
      <c r="AH1217" s="178"/>
      <c r="AI1217" s="178"/>
      <c r="AJ1217" s="178"/>
      <c r="AK1217" s="153"/>
      <c r="AL1217" s="153"/>
      <c r="AM1217" s="178" t="str">
        <f t="shared" si="352"/>
        <v/>
      </c>
      <c r="AN1217" s="178" t="str">
        <f t="shared" si="353"/>
        <v/>
      </c>
      <c r="AO1217" s="214" t="str">
        <f t="shared" si="354"/>
        <v/>
      </c>
      <c r="AP1217" s="168"/>
      <c r="AQ1217" s="169"/>
      <c r="AR1217" s="167" t="str">
        <f t="shared" si="355"/>
        <v/>
      </c>
      <c r="AS1217" s="167" t="str">
        <f t="shared" si="356"/>
        <v/>
      </c>
      <c r="AT1217" s="167"/>
      <c r="AU1217" s="167"/>
      <c r="AV1217" s="167"/>
      <c r="AW1217" s="167"/>
      <c r="AX1217" s="167"/>
      <c r="AY1217" s="167"/>
      <c r="AZ1217" s="167"/>
      <c r="BA1217" s="167"/>
      <c r="BB1217" s="167"/>
      <c r="BC1217" s="167"/>
      <c r="BD1217" s="167"/>
      <c r="BE1217" s="167"/>
      <c r="BF1217" s="167"/>
      <c r="BG1217" s="167"/>
      <c r="BH1217" s="167"/>
      <c r="BI1217" s="167"/>
      <c r="BJ1217" s="167"/>
      <c r="BK1217" s="167"/>
      <c r="BL1217" s="167"/>
      <c r="BM1217" s="167"/>
      <c r="BN1217" s="167"/>
      <c r="BO1217" s="167"/>
      <c r="BP1217" s="167"/>
      <c r="BQ1217" s="167"/>
      <c r="BR1217" s="167"/>
      <c r="BS1217" s="167"/>
      <c r="BT1217" s="167"/>
      <c r="BU1217" s="167"/>
      <c r="BV1217" s="167"/>
      <c r="BW1217" s="167"/>
      <c r="BX1217" s="170"/>
      <c r="BY1217" s="170"/>
      <c r="BZ1217" s="170"/>
      <c r="CA1217" s="170"/>
      <c r="CB1217" s="170"/>
      <c r="CC1217" s="170"/>
      <c r="CD1217" s="170"/>
      <c r="CE1217" s="170"/>
      <c r="CF1217" s="170"/>
      <c r="CG1217" s="171">
        <f t="shared" si="357"/>
        <v>0</v>
      </c>
      <c r="CH1217" s="166"/>
      <c r="CI1217" s="283"/>
      <c r="CJ1217" s="172"/>
      <c r="CK1217" s="154"/>
      <c r="CL1217" s="154"/>
      <c r="CM1217" s="154"/>
      <c r="CN1217" s="154"/>
      <c r="CO1217" s="154"/>
      <c r="CP1217" s="273"/>
      <c r="CQ1217" s="250"/>
      <c r="CR1217" s="250"/>
      <c r="CS1217" s="250"/>
      <c r="CT1217" s="250"/>
      <c r="CU1217" s="250"/>
      <c r="CV1217" s="250"/>
      <c r="CW1217" s="250"/>
      <c r="CX1217" s="250"/>
      <c r="CY1217" s="250" t="str">
        <f t="shared" si="336"/>
        <v/>
      </c>
      <c r="CZ1217" s="178" t="str">
        <f t="shared" si="337"/>
        <v/>
      </c>
      <c r="DA1217" s="178" t="str">
        <f t="shared" si="338"/>
        <v/>
      </c>
      <c r="DB1217" s="243">
        <f t="shared" si="339"/>
        <v>0</v>
      </c>
      <c r="DC1217" s="12">
        <f t="shared" si="340"/>
        <v>0</v>
      </c>
      <c r="DD1217" s="271" t="str">
        <f t="shared" si="341"/>
        <v/>
      </c>
      <c r="DE1217" s="271" t="str">
        <f t="shared" si="342"/>
        <v/>
      </c>
      <c r="DF1217" s="167" t="str">
        <f t="shared" si="343"/>
        <v/>
      </c>
      <c r="DG1217" s="271" t="str">
        <f t="shared" si="344"/>
        <v/>
      </c>
      <c r="DH1217" s="243" t="str">
        <f t="shared" si="345"/>
        <v/>
      </c>
      <c r="DI1217" s="281" t="str">
        <f t="shared" si="346"/>
        <v/>
      </c>
      <c r="DJ1217" s="184"/>
      <c r="DK1217" s="12" t="str">
        <f t="shared" si="347"/>
        <v/>
      </c>
      <c r="DL1217" s="184"/>
      <c r="DM1217" s="242" t="str">
        <f t="shared" si="348"/>
        <v/>
      </c>
      <c r="DN1217" s="250">
        <f t="shared" si="349"/>
        <v>1</v>
      </c>
      <c r="DO1217" s="250">
        <f t="shared" si="350"/>
        <v>1</v>
      </c>
      <c r="DP1217" s="250">
        <f t="shared" si="351"/>
        <v>1</v>
      </c>
    </row>
    <row r="1218" spans="3:120" ht="20.25" customHeight="1" x14ac:dyDescent="0.2">
      <c r="C1218" s="282"/>
      <c r="G1218" s="183"/>
      <c r="H1218" s="271"/>
      <c r="I1218" s="271"/>
      <c r="J1218" s="271"/>
      <c r="K1218" s="271"/>
      <c r="L1218" s="185"/>
      <c r="M1218" s="186"/>
      <c r="N1218" s="187"/>
      <c r="O1218" s="178"/>
      <c r="P1218" s="178"/>
      <c r="Q1218" s="178"/>
      <c r="R1218" s="178"/>
      <c r="S1218" s="178"/>
      <c r="T1218" s="178"/>
      <c r="U1218" s="178"/>
      <c r="V1218" s="178"/>
      <c r="W1218" s="178"/>
      <c r="X1218" s="178"/>
      <c r="Y1218" s="153"/>
      <c r="Z1218" s="153"/>
      <c r="AA1218" s="178"/>
      <c r="AB1218" s="178"/>
      <c r="AC1218" s="178"/>
      <c r="AD1218" s="178"/>
      <c r="AE1218" s="178"/>
      <c r="AF1218" s="178"/>
      <c r="AG1218" s="178"/>
      <c r="AH1218" s="178"/>
      <c r="AI1218" s="178"/>
      <c r="AJ1218" s="178"/>
      <c r="AK1218" s="153"/>
      <c r="AL1218" s="153"/>
      <c r="AM1218" s="178" t="str">
        <f t="shared" si="352"/>
        <v/>
      </c>
      <c r="AN1218" s="178" t="str">
        <f t="shared" si="353"/>
        <v/>
      </c>
      <c r="AO1218" s="214" t="str">
        <f t="shared" si="354"/>
        <v/>
      </c>
      <c r="AP1218" s="168"/>
      <c r="AQ1218" s="169"/>
      <c r="AR1218" s="167" t="str">
        <f t="shared" si="355"/>
        <v/>
      </c>
      <c r="AS1218" s="167" t="str">
        <f t="shared" si="356"/>
        <v/>
      </c>
      <c r="AT1218" s="167"/>
      <c r="AU1218" s="167"/>
      <c r="AV1218" s="167"/>
      <c r="AW1218" s="167"/>
      <c r="AX1218" s="167"/>
      <c r="AY1218" s="167"/>
      <c r="AZ1218" s="167"/>
      <c r="BA1218" s="167"/>
      <c r="BB1218" s="167"/>
      <c r="BC1218" s="167"/>
      <c r="BD1218" s="167"/>
      <c r="BE1218" s="167"/>
      <c r="BF1218" s="167"/>
      <c r="BG1218" s="167"/>
      <c r="BH1218" s="167"/>
      <c r="BI1218" s="167"/>
      <c r="BJ1218" s="167"/>
      <c r="BK1218" s="167"/>
      <c r="BL1218" s="167"/>
      <c r="BM1218" s="167"/>
      <c r="BN1218" s="167"/>
      <c r="BO1218" s="167"/>
      <c r="BP1218" s="167"/>
      <c r="BQ1218" s="167"/>
      <c r="BR1218" s="167"/>
      <c r="BS1218" s="167"/>
      <c r="BT1218" s="167"/>
      <c r="BU1218" s="167"/>
      <c r="BV1218" s="167"/>
      <c r="BW1218" s="167"/>
      <c r="BX1218" s="170"/>
      <c r="BY1218" s="170"/>
      <c r="BZ1218" s="170"/>
      <c r="CA1218" s="170"/>
      <c r="CB1218" s="170"/>
      <c r="CC1218" s="170"/>
      <c r="CD1218" s="170"/>
      <c r="CE1218" s="170"/>
      <c r="CF1218" s="170"/>
      <c r="CG1218" s="171">
        <f t="shared" si="357"/>
        <v>0</v>
      </c>
      <c r="CH1218" s="166"/>
      <c r="CI1218" s="283"/>
      <c r="CJ1218" s="172"/>
      <c r="CK1218" s="154"/>
      <c r="CL1218" s="154"/>
      <c r="CM1218" s="154"/>
      <c r="CN1218" s="154"/>
      <c r="CO1218" s="154"/>
      <c r="CP1218" s="273"/>
      <c r="CQ1218" s="250"/>
      <c r="CR1218" s="250"/>
      <c r="CS1218" s="250"/>
      <c r="CT1218" s="250"/>
      <c r="CU1218" s="250"/>
      <c r="CV1218" s="250"/>
      <c r="CW1218" s="250"/>
      <c r="CX1218" s="250"/>
      <c r="CY1218" s="250" t="str">
        <f t="shared" si="336"/>
        <v/>
      </c>
      <c r="CZ1218" s="178" t="str">
        <f t="shared" si="337"/>
        <v/>
      </c>
      <c r="DA1218" s="178" t="str">
        <f t="shared" si="338"/>
        <v/>
      </c>
      <c r="DB1218" s="243">
        <f t="shared" si="339"/>
        <v>0</v>
      </c>
      <c r="DC1218" s="12">
        <f t="shared" si="340"/>
        <v>0</v>
      </c>
      <c r="DD1218" s="271" t="str">
        <f t="shared" si="341"/>
        <v/>
      </c>
      <c r="DE1218" s="271" t="str">
        <f t="shared" si="342"/>
        <v/>
      </c>
      <c r="DF1218" s="167" t="str">
        <f t="shared" si="343"/>
        <v/>
      </c>
      <c r="DG1218" s="271" t="str">
        <f t="shared" si="344"/>
        <v/>
      </c>
      <c r="DH1218" s="243" t="str">
        <f t="shared" si="345"/>
        <v/>
      </c>
      <c r="DI1218" s="281" t="str">
        <f t="shared" si="346"/>
        <v/>
      </c>
      <c r="DJ1218" s="184"/>
      <c r="DK1218" s="12" t="str">
        <f t="shared" si="347"/>
        <v/>
      </c>
      <c r="DL1218" s="184"/>
      <c r="DM1218" s="242" t="str">
        <f t="shared" si="348"/>
        <v/>
      </c>
      <c r="DN1218" s="250">
        <f t="shared" si="349"/>
        <v>1</v>
      </c>
      <c r="DO1218" s="250">
        <f t="shared" si="350"/>
        <v>1</v>
      </c>
      <c r="DP1218" s="250">
        <f t="shared" si="351"/>
        <v>1</v>
      </c>
    </row>
    <row r="1219" spans="3:120" ht="20.25" customHeight="1" x14ac:dyDescent="0.2">
      <c r="C1219" s="282"/>
      <c r="G1219" s="183"/>
      <c r="H1219" s="271"/>
      <c r="I1219" s="271"/>
      <c r="J1219" s="271"/>
      <c r="K1219" s="271"/>
      <c r="L1219" s="185"/>
      <c r="M1219" s="186"/>
      <c r="N1219" s="187"/>
      <c r="O1219" s="178"/>
      <c r="P1219" s="178"/>
      <c r="Q1219" s="178"/>
      <c r="R1219" s="178"/>
      <c r="S1219" s="178"/>
      <c r="T1219" s="178"/>
      <c r="U1219" s="178"/>
      <c r="V1219" s="178"/>
      <c r="W1219" s="178"/>
      <c r="X1219" s="178"/>
      <c r="Y1219" s="153"/>
      <c r="Z1219" s="153"/>
      <c r="AA1219" s="178"/>
      <c r="AB1219" s="178"/>
      <c r="AC1219" s="178"/>
      <c r="AD1219" s="178"/>
      <c r="AE1219" s="178"/>
      <c r="AF1219" s="178"/>
      <c r="AG1219" s="178"/>
      <c r="AH1219" s="178"/>
      <c r="AI1219" s="178"/>
      <c r="AJ1219" s="178"/>
      <c r="AK1219" s="153"/>
      <c r="AL1219" s="153"/>
      <c r="AM1219" s="178" t="str">
        <f t="shared" si="352"/>
        <v/>
      </c>
      <c r="AN1219" s="178" t="str">
        <f t="shared" si="353"/>
        <v/>
      </c>
      <c r="AO1219" s="214" t="str">
        <f t="shared" si="354"/>
        <v/>
      </c>
      <c r="AP1219" s="168"/>
      <c r="AQ1219" s="169"/>
      <c r="AR1219" s="167" t="str">
        <f t="shared" si="355"/>
        <v/>
      </c>
      <c r="AS1219" s="167" t="str">
        <f t="shared" si="356"/>
        <v/>
      </c>
      <c r="AT1219" s="167"/>
      <c r="AU1219" s="167"/>
      <c r="AV1219" s="167"/>
      <c r="AW1219" s="167"/>
      <c r="AX1219" s="167"/>
      <c r="AY1219" s="167"/>
      <c r="AZ1219" s="167"/>
      <c r="BA1219" s="167"/>
      <c r="BB1219" s="167"/>
      <c r="BC1219" s="167"/>
      <c r="BD1219" s="167"/>
      <c r="BE1219" s="167"/>
      <c r="BF1219" s="167"/>
      <c r="BG1219" s="167"/>
      <c r="BH1219" s="167"/>
      <c r="BI1219" s="167"/>
      <c r="BJ1219" s="167"/>
      <c r="BK1219" s="167"/>
      <c r="BL1219" s="167"/>
      <c r="BM1219" s="167"/>
      <c r="BN1219" s="167"/>
      <c r="BO1219" s="167"/>
      <c r="BP1219" s="167"/>
      <c r="BQ1219" s="167"/>
      <c r="BR1219" s="167"/>
      <c r="BS1219" s="167"/>
      <c r="BT1219" s="167"/>
      <c r="BU1219" s="167"/>
      <c r="BV1219" s="167"/>
      <c r="BW1219" s="167"/>
      <c r="BX1219" s="170"/>
      <c r="BY1219" s="170"/>
      <c r="BZ1219" s="170"/>
      <c r="CA1219" s="170"/>
      <c r="CB1219" s="170"/>
      <c r="CC1219" s="170"/>
      <c r="CD1219" s="170"/>
      <c r="CE1219" s="170"/>
      <c r="CF1219" s="170"/>
      <c r="CG1219" s="171">
        <f t="shared" si="357"/>
        <v>0</v>
      </c>
      <c r="CH1219" s="166"/>
      <c r="CI1219" s="283"/>
      <c r="CJ1219" s="172"/>
      <c r="CK1219" s="154"/>
      <c r="CL1219" s="154"/>
      <c r="CM1219" s="154"/>
      <c r="CN1219" s="154"/>
      <c r="CO1219" s="154"/>
      <c r="CP1219" s="273"/>
      <c r="CQ1219" s="250"/>
      <c r="CR1219" s="250"/>
      <c r="CS1219" s="250"/>
      <c r="CT1219" s="250"/>
      <c r="CU1219" s="250"/>
      <c r="CV1219" s="250"/>
      <c r="CW1219" s="250"/>
      <c r="CX1219" s="250"/>
      <c r="CY1219" s="250" t="str">
        <f t="shared" si="336"/>
        <v/>
      </c>
      <c r="CZ1219" s="178" t="str">
        <f t="shared" si="337"/>
        <v/>
      </c>
      <c r="DA1219" s="178" t="str">
        <f t="shared" si="338"/>
        <v/>
      </c>
      <c r="DB1219" s="243">
        <f t="shared" si="339"/>
        <v>0</v>
      </c>
      <c r="DC1219" s="12">
        <f t="shared" si="340"/>
        <v>0</v>
      </c>
      <c r="DD1219" s="271" t="str">
        <f t="shared" si="341"/>
        <v/>
      </c>
      <c r="DE1219" s="271" t="str">
        <f t="shared" si="342"/>
        <v/>
      </c>
      <c r="DF1219" s="167" t="str">
        <f t="shared" si="343"/>
        <v/>
      </c>
      <c r="DG1219" s="271" t="str">
        <f t="shared" si="344"/>
        <v/>
      </c>
      <c r="DH1219" s="243" t="str">
        <f t="shared" si="345"/>
        <v/>
      </c>
      <c r="DI1219" s="281" t="str">
        <f t="shared" si="346"/>
        <v/>
      </c>
      <c r="DJ1219" s="184"/>
      <c r="DK1219" s="12" t="str">
        <f t="shared" si="347"/>
        <v/>
      </c>
      <c r="DL1219" s="184"/>
      <c r="DM1219" s="242" t="str">
        <f t="shared" si="348"/>
        <v/>
      </c>
      <c r="DN1219" s="250">
        <f t="shared" si="349"/>
        <v>1</v>
      </c>
      <c r="DO1219" s="250">
        <f t="shared" si="350"/>
        <v>1</v>
      </c>
      <c r="DP1219" s="250">
        <f t="shared" si="351"/>
        <v>1</v>
      </c>
    </row>
    <row r="1220" spans="3:120" ht="20.25" customHeight="1" x14ac:dyDescent="0.2">
      <c r="C1220" s="282"/>
      <c r="G1220" s="183"/>
      <c r="H1220" s="271"/>
      <c r="I1220" s="271"/>
      <c r="J1220" s="271"/>
      <c r="K1220" s="271"/>
      <c r="L1220" s="185"/>
      <c r="M1220" s="186"/>
      <c r="N1220" s="187"/>
      <c r="O1220" s="178"/>
      <c r="P1220" s="178"/>
      <c r="Q1220" s="178"/>
      <c r="R1220" s="178"/>
      <c r="S1220" s="178"/>
      <c r="T1220" s="178"/>
      <c r="U1220" s="178"/>
      <c r="V1220" s="178"/>
      <c r="W1220" s="178"/>
      <c r="X1220" s="178"/>
      <c r="Y1220" s="153"/>
      <c r="Z1220" s="153"/>
      <c r="AA1220" s="178"/>
      <c r="AB1220" s="178"/>
      <c r="AC1220" s="178"/>
      <c r="AD1220" s="178"/>
      <c r="AE1220" s="178"/>
      <c r="AF1220" s="178"/>
      <c r="AG1220" s="178"/>
      <c r="AH1220" s="178"/>
      <c r="AI1220" s="178"/>
      <c r="AJ1220" s="178"/>
      <c r="AK1220" s="153"/>
      <c r="AL1220" s="153"/>
      <c r="AM1220" s="178" t="str">
        <f t="shared" si="352"/>
        <v/>
      </c>
      <c r="AN1220" s="178" t="str">
        <f t="shared" si="353"/>
        <v/>
      </c>
      <c r="AO1220" s="214" t="str">
        <f t="shared" si="354"/>
        <v/>
      </c>
      <c r="AP1220" s="168"/>
      <c r="AQ1220" s="169"/>
      <c r="AR1220" s="167" t="str">
        <f t="shared" si="355"/>
        <v/>
      </c>
      <c r="AS1220" s="167" t="str">
        <f t="shared" si="356"/>
        <v/>
      </c>
      <c r="AT1220" s="167"/>
      <c r="AU1220" s="167"/>
      <c r="AV1220" s="167"/>
      <c r="AW1220" s="167"/>
      <c r="AX1220" s="167"/>
      <c r="AY1220" s="167"/>
      <c r="AZ1220" s="167"/>
      <c r="BA1220" s="167"/>
      <c r="BB1220" s="167"/>
      <c r="BC1220" s="167"/>
      <c r="BD1220" s="167"/>
      <c r="BE1220" s="167"/>
      <c r="BF1220" s="167"/>
      <c r="BG1220" s="167"/>
      <c r="BH1220" s="167"/>
      <c r="BI1220" s="167"/>
      <c r="BJ1220" s="167"/>
      <c r="BK1220" s="167"/>
      <c r="BL1220" s="167"/>
      <c r="BM1220" s="167"/>
      <c r="BN1220" s="167"/>
      <c r="BO1220" s="167"/>
      <c r="BP1220" s="167"/>
      <c r="BQ1220" s="167"/>
      <c r="BR1220" s="167"/>
      <c r="BS1220" s="167"/>
      <c r="BT1220" s="167"/>
      <c r="BU1220" s="167"/>
      <c r="BV1220" s="167"/>
      <c r="BW1220" s="167"/>
      <c r="BX1220" s="170"/>
      <c r="BY1220" s="170"/>
      <c r="BZ1220" s="170"/>
      <c r="CA1220" s="170"/>
      <c r="CB1220" s="170"/>
      <c r="CC1220" s="170"/>
      <c r="CD1220" s="170"/>
      <c r="CE1220" s="170"/>
      <c r="CF1220" s="170"/>
      <c r="CG1220" s="171">
        <f t="shared" si="357"/>
        <v>0</v>
      </c>
      <c r="CH1220" s="166"/>
      <c r="CI1220" s="283"/>
      <c r="CJ1220" s="172"/>
      <c r="CK1220" s="154"/>
      <c r="CL1220" s="154"/>
      <c r="CM1220" s="154"/>
      <c r="CN1220" s="154"/>
      <c r="CO1220" s="154"/>
      <c r="CP1220" s="273"/>
      <c r="CQ1220" s="250"/>
      <c r="CR1220" s="250"/>
      <c r="CS1220" s="250"/>
      <c r="CT1220" s="250"/>
      <c r="CU1220" s="250"/>
      <c r="CV1220" s="250"/>
      <c r="CW1220" s="250"/>
      <c r="CX1220" s="250"/>
      <c r="CY1220" s="250" t="str">
        <f t="shared" ref="CY1220:CY1283" si="358">IFERROR(ROUND(STDEV(AN1220,L1220),1),"")</f>
        <v/>
      </c>
      <c r="CZ1220" s="178" t="str">
        <f t="shared" ref="CZ1220:CZ1283" si="359">IFERROR(ROUND(AVERAGE(O1220:S1220,AA1220:AE1220),0),"")</f>
        <v/>
      </c>
      <c r="DA1220" s="178" t="str">
        <f t="shared" ref="DA1220:DA1283" si="360">IFERROR(AVERAGE(T1220:X1220,AF1220:AJ1220),"")</f>
        <v/>
      </c>
      <c r="DB1220" s="243">
        <f t="shared" ref="DB1220:DB1283" si="361">AV1220+BK1220</f>
        <v>0</v>
      </c>
      <c r="DC1220" s="12">
        <f t="shared" ref="DC1220:DC1283" si="362">SUM(BL1220:BT1220,AW1220:BE1220)</f>
        <v>0</v>
      </c>
      <c r="DD1220" s="271" t="str">
        <f t="shared" ref="DD1220:DD1283" si="363">IFERROR(ROUND(DC1220/K1220,0),"")</f>
        <v/>
      </c>
      <c r="DE1220" s="271" t="str">
        <f t="shared" ref="DE1220:DE1283" si="364">IFERROR(ROUND(AVERAGE(Y1220:Z1220,AK1220:AL1220),0),"")</f>
        <v/>
      </c>
      <c r="DF1220" s="167" t="str">
        <f t="shared" ref="DF1220:DF1283" si="365">IFERROR(ROUND((3600/DE1220*J1220),0),"")</f>
        <v/>
      </c>
      <c r="DG1220" s="271" t="str">
        <f t="shared" ref="DG1220:DG1283" si="366">IFERROR(ROUND(DD1220/DF1220,1),"")</f>
        <v/>
      </c>
      <c r="DH1220" s="243" t="str">
        <f t="shared" ref="DH1220:DH1283" si="367">IFERROR(DB1220+DD1220,"")</f>
        <v/>
      </c>
      <c r="DI1220" s="281" t="str">
        <f t="shared" ref="DI1220:DI1283" si="368">IFERROR(DD1220/DH1220,"")</f>
        <v/>
      </c>
      <c r="DJ1220" s="184"/>
      <c r="DK1220" s="12" t="str">
        <f t="shared" ref="DK1220:DK1283" si="369">IFERROR(DF1220-AP1220,"")</f>
        <v/>
      </c>
      <c r="DL1220" s="184"/>
      <c r="DM1220" s="242" t="str">
        <f t="shared" ref="DM1220:DM1283" si="370">IFERROR(DA1220-L1220,"")</f>
        <v/>
      </c>
      <c r="DN1220" s="250">
        <f t="shared" ref="DN1220:DN1283" si="371">IF(DE1220&gt;AQ1220,0,1)</f>
        <v>1</v>
      </c>
      <c r="DO1220" s="250">
        <f t="shared" ref="DO1220:DO1283" si="372">IF(DA1220&lt;M1220,0,1)</f>
        <v>1</v>
      </c>
      <c r="DP1220" s="250">
        <f t="shared" ref="DP1220:DP1283" si="373">IF(DA1220&gt;N1220,0,1)</f>
        <v>1</v>
      </c>
    </row>
    <row r="1221" spans="3:120" ht="20.25" customHeight="1" x14ac:dyDescent="0.2">
      <c r="C1221" s="282"/>
      <c r="G1221" s="183"/>
      <c r="H1221" s="271"/>
      <c r="I1221" s="271"/>
      <c r="J1221" s="271"/>
      <c r="K1221" s="271"/>
      <c r="L1221" s="185"/>
      <c r="M1221" s="186"/>
      <c r="N1221" s="187"/>
      <c r="O1221" s="178"/>
      <c r="P1221" s="178"/>
      <c r="Q1221" s="178"/>
      <c r="R1221" s="178"/>
      <c r="S1221" s="178"/>
      <c r="T1221" s="178"/>
      <c r="U1221" s="178"/>
      <c r="V1221" s="178"/>
      <c r="W1221" s="178"/>
      <c r="X1221" s="178"/>
      <c r="Y1221" s="153"/>
      <c r="Z1221" s="153"/>
      <c r="AA1221" s="178"/>
      <c r="AB1221" s="178"/>
      <c r="AC1221" s="178"/>
      <c r="AD1221" s="178"/>
      <c r="AE1221" s="178"/>
      <c r="AF1221" s="178"/>
      <c r="AG1221" s="178"/>
      <c r="AH1221" s="178"/>
      <c r="AI1221" s="178"/>
      <c r="AJ1221" s="178"/>
      <c r="AK1221" s="153"/>
      <c r="AL1221" s="153"/>
      <c r="AM1221" s="178" t="str">
        <f t="shared" si="352"/>
        <v/>
      </c>
      <c r="AN1221" s="178" t="str">
        <f t="shared" si="353"/>
        <v/>
      </c>
      <c r="AO1221" s="214" t="str">
        <f t="shared" si="354"/>
        <v/>
      </c>
      <c r="AP1221" s="168"/>
      <c r="AQ1221" s="169"/>
      <c r="AR1221" s="167" t="str">
        <f t="shared" si="355"/>
        <v/>
      </c>
      <c r="AS1221" s="167" t="str">
        <f t="shared" si="356"/>
        <v/>
      </c>
      <c r="AT1221" s="167"/>
      <c r="AU1221" s="167"/>
      <c r="AV1221" s="167"/>
      <c r="AW1221" s="167"/>
      <c r="AX1221" s="167"/>
      <c r="AY1221" s="167"/>
      <c r="AZ1221" s="167"/>
      <c r="BA1221" s="167"/>
      <c r="BB1221" s="167"/>
      <c r="BC1221" s="167"/>
      <c r="BD1221" s="167"/>
      <c r="BE1221" s="167"/>
      <c r="BF1221" s="167"/>
      <c r="BG1221" s="167"/>
      <c r="BH1221" s="167"/>
      <c r="BI1221" s="167"/>
      <c r="BJ1221" s="167"/>
      <c r="BK1221" s="167"/>
      <c r="BL1221" s="167"/>
      <c r="BM1221" s="167"/>
      <c r="BN1221" s="167"/>
      <c r="BO1221" s="167"/>
      <c r="BP1221" s="167"/>
      <c r="BQ1221" s="167"/>
      <c r="BR1221" s="167"/>
      <c r="BS1221" s="167"/>
      <c r="BT1221" s="167"/>
      <c r="BU1221" s="167"/>
      <c r="BV1221" s="167"/>
      <c r="BW1221" s="167"/>
      <c r="BX1221" s="170"/>
      <c r="BY1221" s="170"/>
      <c r="BZ1221" s="170"/>
      <c r="CA1221" s="170"/>
      <c r="CB1221" s="170"/>
      <c r="CC1221" s="170"/>
      <c r="CD1221" s="170"/>
      <c r="CE1221" s="170"/>
      <c r="CF1221" s="170"/>
      <c r="CG1221" s="171">
        <f t="shared" si="357"/>
        <v>0</v>
      </c>
      <c r="CH1221" s="166"/>
      <c r="CI1221" s="283"/>
      <c r="CJ1221" s="172"/>
      <c r="CK1221" s="154"/>
      <c r="CL1221" s="154"/>
      <c r="CM1221" s="154"/>
      <c r="CN1221" s="154"/>
      <c r="CO1221" s="154"/>
      <c r="CP1221" s="273"/>
      <c r="CQ1221" s="250"/>
      <c r="CR1221" s="250"/>
      <c r="CS1221" s="250"/>
      <c r="CT1221" s="250"/>
      <c r="CU1221" s="250"/>
      <c r="CV1221" s="250"/>
      <c r="CW1221" s="250"/>
      <c r="CX1221" s="250"/>
      <c r="CY1221" s="250" t="str">
        <f t="shared" si="358"/>
        <v/>
      </c>
      <c r="CZ1221" s="178" t="str">
        <f t="shared" si="359"/>
        <v/>
      </c>
      <c r="DA1221" s="178" t="str">
        <f t="shared" si="360"/>
        <v/>
      </c>
      <c r="DB1221" s="243">
        <f t="shared" si="361"/>
        <v>0</v>
      </c>
      <c r="DC1221" s="12">
        <f t="shared" si="362"/>
        <v>0</v>
      </c>
      <c r="DD1221" s="271" t="str">
        <f t="shared" si="363"/>
        <v/>
      </c>
      <c r="DE1221" s="271" t="str">
        <f t="shared" si="364"/>
        <v/>
      </c>
      <c r="DF1221" s="167" t="str">
        <f t="shared" si="365"/>
        <v/>
      </c>
      <c r="DG1221" s="271" t="str">
        <f t="shared" si="366"/>
        <v/>
      </c>
      <c r="DH1221" s="243" t="str">
        <f t="shared" si="367"/>
        <v/>
      </c>
      <c r="DI1221" s="281" t="str">
        <f t="shared" si="368"/>
        <v/>
      </c>
      <c r="DJ1221" s="184"/>
      <c r="DK1221" s="12" t="str">
        <f t="shared" si="369"/>
        <v/>
      </c>
      <c r="DL1221" s="184"/>
      <c r="DM1221" s="242" t="str">
        <f t="shared" si="370"/>
        <v/>
      </c>
      <c r="DN1221" s="250">
        <f t="shared" si="371"/>
        <v>1</v>
      </c>
      <c r="DO1221" s="250">
        <f t="shared" si="372"/>
        <v>1</v>
      </c>
      <c r="DP1221" s="250">
        <f t="shared" si="373"/>
        <v>1</v>
      </c>
    </row>
    <row r="1222" spans="3:120" ht="20.25" customHeight="1" x14ac:dyDescent="0.2">
      <c r="C1222" s="282"/>
      <c r="G1222" s="183"/>
      <c r="H1222" s="271"/>
      <c r="I1222" s="271"/>
      <c r="J1222" s="271"/>
      <c r="K1222" s="271"/>
      <c r="L1222" s="185"/>
      <c r="M1222" s="186"/>
      <c r="N1222" s="187"/>
      <c r="O1222" s="178"/>
      <c r="P1222" s="178"/>
      <c r="Q1222" s="178"/>
      <c r="R1222" s="178"/>
      <c r="S1222" s="178"/>
      <c r="T1222" s="178"/>
      <c r="U1222" s="178"/>
      <c r="V1222" s="178"/>
      <c r="W1222" s="178"/>
      <c r="X1222" s="178"/>
      <c r="Y1222" s="153"/>
      <c r="Z1222" s="153"/>
      <c r="AA1222" s="178"/>
      <c r="AB1222" s="178"/>
      <c r="AC1222" s="178"/>
      <c r="AD1222" s="178"/>
      <c r="AE1222" s="178"/>
      <c r="AF1222" s="178"/>
      <c r="AG1222" s="178"/>
      <c r="AH1222" s="178"/>
      <c r="AI1222" s="178"/>
      <c r="AJ1222" s="178"/>
      <c r="AK1222" s="153"/>
      <c r="AL1222" s="153"/>
      <c r="AM1222" s="178" t="str">
        <f t="shared" si="352"/>
        <v/>
      </c>
      <c r="AN1222" s="178" t="str">
        <f t="shared" si="353"/>
        <v/>
      </c>
      <c r="AO1222" s="214" t="str">
        <f t="shared" si="354"/>
        <v/>
      </c>
      <c r="AP1222" s="168"/>
      <c r="AQ1222" s="169"/>
      <c r="AR1222" s="167" t="str">
        <f t="shared" si="355"/>
        <v/>
      </c>
      <c r="AS1222" s="167" t="str">
        <f t="shared" si="356"/>
        <v/>
      </c>
      <c r="AT1222" s="167"/>
      <c r="AU1222" s="167"/>
      <c r="AV1222" s="167"/>
      <c r="AW1222" s="167"/>
      <c r="AX1222" s="167"/>
      <c r="AY1222" s="167"/>
      <c r="AZ1222" s="167"/>
      <c r="BA1222" s="167"/>
      <c r="BB1222" s="167"/>
      <c r="BC1222" s="167"/>
      <c r="BD1222" s="167"/>
      <c r="BE1222" s="167"/>
      <c r="BF1222" s="167"/>
      <c r="BG1222" s="167"/>
      <c r="BH1222" s="167"/>
      <c r="BI1222" s="167"/>
      <c r="BJ1222" s="167"/>
      <c r="BK1222" s="167"/>
      <c r="BL1222" s="167"/>
      <c r="BM1222" s="167"/>
      <c r="BN1222" s="167"/>
      <c r="BO1222" s="167"/>
      <c r="BP1222" s="167"/>
      <c r="BQ1222" s="167"/>
      <c r="BR1222" s="167"/>
      <c r="BS1222" s="167"/>
      <c r="BT1222" s="167"/>
      <c r="BU1222" s="167"/>
      <c r="BV1222" s="167"/>
      <c r="BW1222" s="167"/>
      <c r="BX1222" s="170"/>
      <c r="BY1222" s="170"/>
      <c r="BZ1222" s="170"/>
      <c r="CA1222" s="170"/>
      <c r="CB1222" s="170"/>
      <c r="CC1222" s="170"/>
      <c r="CD1222" s="170"/>
      <c r="CE1222" s="170"/>
      <c r="CF1222" s="170"/>
      <c r="CG1222" s="171">
        <f t="shared" si="357"/>
        <v>0</v>
      </c>
      <c r="CH1222" s="166"/>
      <c r="CI1222" s="283"/>
      <c r="CJ1222" s="172"/>
      <c r="CK1222" s="154"/>
      <c r="CL1222" s="154"/>
      <c r="CM1222" s="154"/>
      <c r="CN1222" s="154"/>
      <c r="CO1222" s="154"/>
      <c r="CP1222" s="273"/>
      <c r="CQ1222" s="250"/>
      <c r="CR1222" s="250"/>
      <c r="CS1222" s="250"/>
      <c r="CT1222" s="250"/>
      <c r="CU1222" s="250"/>
      <c r="CV1222" s="250"/>
      <c r="CW1222" s="250"/>
      <c r="CX1222" s="250"/>
      <c r="CY1222" s="250" t="str">
        <f t="shared" si="358"/>
        <v/>
      </c>
      <c r="CZ1222" s="178" t="str">
        <f t="shared" si="359"/>
        <v/>
      </c>
      <c r="DA1222" s="178" t="str">
        <f t="shared" si="360"/>
        <v/>
      </c>
      <c r="DB1222" s="243">
        <f t="shared" si="361"/>
        <v>0</v>
      </c>
      <c r="DC1222" s="12">
        <f t="shared" si="362"/>
        <v>0</v>
      </c>
      <c r="DD1222" s="271" t="str">
        <f t="shared" si="363"/>
        <v/>
      </c>
      <c r="DE1222" s="271" t="str">
        <f t="shared" si="364"/>
        <v/>
      </c>
      <c r="DF1222" s="167" t="str">
        <f t="shared" si="365"/>
        <v/>
      </c>
      <c r="DG1222" s="271" t="str">
        <f t="shared" si="366"/>
        <v/>
      </c>
      <c r="DH1222" s="243" t="str">
        <f t="shared" si="367"/>
        <v/>
      </c>
      <c r="DI1222" s="281" t="str">
        <f t="shared" si="368"/>
        <v/>
      </c>
      <c r="DJ1222" s="184"/>
      <c r="DK1222" s="12" t="str">
        <f t="shared" si="369"/>
        <v/>
      </c>
      <c r="DL1222" s="184"/>
      <c r="DM1222" s="242" t="str">
        <f t="shared" si="370"/>
        <v/>
      </c>
      <c r="DN1222" s="250">
        <f t="shared" si="371"/>
        <v>1</v>
      </c>
      <c r="DO1222" s="250">
        <f t="shared" si="372"/>
        <v>1</v>
      </c>
      <c r="DP1222" s="250">
        <f t="shared" si="373"/>
        <v>1</v>
      </c>
    </row>
    <row r="1223" spans="3:120" ht="20.25" customHeight="1" x14ac:dyDescent="0.2">
      <c r="C1223" s="282"/>
      <c r="G1223" s="183"/>
      <c r="H1223" s="271"/>
      <c r="I1223" s="271"/>
      <c r="J1223" s="271"/>
      <c r="K1223" s="271"/>
      <c r="L1223" s="185"/>
      <c r="M1223" s="186"/>
      <c r="N1223" s="187"/>
      <c r="O1223" s="178"/>
      <c r="P1223" s="178"/>
      <c r="Q1223" s="178"/>
      <c r="R1223" s="178"/>
      <c r="S1223" s="178"/>
      <c r="T1223" s="178"/>
      <c r="U1223" s="178"/>
      <c r="V1223" s="178"/>
      <c r="W1223" s="178"/>
      <c r="X1223" s="178"/>
      <c r="Y1223" s="153"/>
      <c r="Z1223" s="153"/>
      <c r="AA1223" s="178"/>
      <c r="AB1223" s="178"/>
      <c r="AC1223" s="178"/>
      <c r="AD1223" s="178"/>
      <c r="AE1223" s="178"/>
      <c r="AF1223" s="178"/>
      <c r="AG1223" s="178"/>
      <c r="AH1223" s="178"/>
      <c r="AI1223" s="178"/>
      <c r="AJ1223" s="178"/>
      <c r="AK1223" s="153"/>
      <c r="AL1223" s="153"/>
      <c r="AM1223" s="178" t="str">
        <f t="shared" si="352"/>
        <v/>
      </c>
      <c r="AN1223" s="178" t="str">
        <f t="shared" si="353"/>
        <v/>
      </c>
      <c r="AO1223" s="214" t="str">
        <f t="shared" si="354"/>
        <v/>
      </c>
      <c r="AP1223" s="168"/>
      <c r="AQ1223" s="169"/>
      <c r="AR1223" s="167" t="str">
        <f t="shared" si="355"/>
        <v/>
      </c>
      <c r="AS1223" s="167" t="str">
        <f t="shared" si="356"/>
        <v/>
      </c>
      <c r="AT1223" s="167"/>
      <c r="AU1223" s="167"/>
      <c r="AV1223" s="167"/>
      <c r="AW1223" s="167"/>
      <c r="AX1223" s="167"/>
      <c r="AY1223" s="167"/>
      <c r="AZ1223" s="167"/>
      <c r="BA1223" s="167"/>
      <c r="BB1223" s="167"/>
      <c r="BC1223" s="167"/>
      <c r="BD1223" s="167"/>
      <c r="BE1223" s="167"/>
      <c r="BF1223" s="167"/>
      <c r="BG1223" s="167"/>
      <c r="BH1223" s="167"/>
      <c r="BI1223" s="167"/>
      <c r="BJ1223" s="167"/>
      <c r="BK1223" s="167"/>
      <c r="BL1223" s="167"/>
      <c r="BM1223" s="167"/>
      <c r="BN1223" s="167"/>
      <c r="BO1223" s="167"/>
      <c r="BP1223" s="167"/>
      <c r="BQ1223" s="167"/>
      <c r="BR1223" s="167"/>
      <c r="BS1223" s="167"/>
      <c r="BT1223" s="167"/>
      <c r="BU1223" s="167"/>
      <c r="BV1223" s="167"/>
      <c r="BW1223" s="167"/>
      <c r="BX1223" s="170"/>
      <c r="BY1223" s="170"/>
      <c r="BZ1223" s="170"/>
      <c r="CA1223" s="170"/>
      <c r="CB1223" s="170"/>
      <c r="CC1223" s="170"/>
      <c r="CD1223" s="170"/>
      <c r="CE1223" s="170"/>
      <c r="CF1223" s="170"/>
      <c r="CG1223" s="171">
        <f t="shared" si="357"/>
        <v>0</v>
      </c>
      <c r="CH1223" s="166"/>
      <c r="CI1223" s="283"/>
      <c r="CJ1223" s="172"/>
      <c r="CK1223" s="154"/>
      <c r="CL1223" s="154"/>
      <c r="CM1223" s="154"/>
      <c r="CN1223" s="154"/>
      <c r="CO1223" s="154"/>
      <c r="CP1223" s="273"/>
      <c r="CQ1223" s="250"/>
      <c r="CR1223" s="250"/>
      <c r="CS1223" s="250"/>
      <c r="CT1223" s="250"/>
      <c r="CU1223" s="250"/>
      <c r="CV1223" s="250"/>
      <c r="CW1223" s="250"/>
      <c r="CX1223" s="250"/>
      <c r="CY1223" s="250" t="str">
        <f t="shared" si="358"/>
        <v/>
      </c>
      <c r="CZ1223" s="178" t="str">
        <f t="shared" si="359"/>
        <v/>
      </c>
      <c r="DA1223" s="178" t="str">
        <f t="shared" si="360"/>
        <v/>
      </c>
      <c r="DB1223" s="243">
        <f t="shared" si="361"/>
        <v>0</v>
      </c>
      <c r="DC1223" s="12">
        <f t="shared" si="362"/>
        <v>0</v>
      </c>
      <c r="DD1223" s="271" t="str">
        <f t="shared" si="363"/>
        <v/>
      </c>
      <c r="DE1223" s="271" t="str">
        <f t="shared" si="364"/>
        <v/>
      </c>
      <c r="DF1223" s="167" t="str">
        <f t="shared" si="365"/>
        <v/>
      </c>
      <c r="DG1223" s="271" t="str">
        <f t="shared" si="366"/>
        <v/>
      </c>
      <c r="DH1223" s="243" t="str">
        <f t="shared" si="367"/>
        <v/>
      </c>
      <c r="DI1223" s="281" t="str">
        <f t="shared" si="368"/>
        <v/>
      </c>
      <c r="DJ1223" s="184"/>
      <c r="DK1223" s="12" t="str">
        <f t="shared" si="369"/>
        <v/>
      </c>
      <c r="DL1223" s="184"/>
      <c r="DM1223" s="242" t="str">
        <f t="shared" si="370"/>
        <v/>
      </c>
      <c r="DN1223" s="250">
        <f t="shared" si="371"/>
        <v>1</v>
      </c>
      <c r="DO1223" s="250">
        <f t="shared" si="372"/>
        <v>1</v>
      </c>
      <c r="DP1223" s="250">
        <f t="shared" si="373"/>
        <v>1</v>
      </c>
    </row>
    <row r="1224" spans="3:120" ht="20.25" customHeight="1" x14ac:dyDescent="0.2">
      <c r="C1224" s="282"/>
      <c r="G1224" s="183"/>
      <c r="H1224" s="271"/>
      <c r="I1224" s="271"/>
      <c r="J1224" s="271"/>
      <c r="K1224" s="271"/>
      <c r="L1224" s="185"/>
      <c r="M1224" s="186"/>
      <c r="N1224" s="187"/>
      <c r="O1224" s="178"/>
      <c r="P1224" s="178"/>
      <c r="Q1224" s="178"/>
      <c r="R1224" s="178"/>
      <c r="S1224" s="178"/>
      <c r="T1224" s="178"/>
      <c r="U1224" s="178"/>
      <c r="V1224" s="178"/>
      <c r="W1224" s="178"/>
      <c r="X1224" s="178"/>
      <c r="Y1224" s="153"/>
      <c r="Z1224" s="153"/>
      <c r="AA1224" s="178"/>
      <c r="AB1224" s="178"/>
      <c r="AC1224" s="178"/>
      <c r="AD1224" s="178"/>
      <c r="AE1224" s="178"/>
      <c r="AF1224" s="178"/>
      <c r="AG1224" s="178"/>
      <c r="AH1224" s="178"/>
      <c r="AI1224" s="178"/>
      <c r="AJ1224" s="178"/>
      <c r="AK1224" s="153"/>
      <c r="AL1224" s="153"/>
      <c r="AM1224" s="178" t="str">
        <f t="shared" si="352"/>
        <v/>
      </c>
      <c r="AN1224" s="178" t="str">
        <f t="shared" si="353"/>
        <v/>
      </c>
      <c r="AO1224" s="214" t="str">
        <f t="shared" si="354"/>
        <v/>
      </c>
      <c r="AP1224" s="168"/>
      <c r="AQ1224" s="169"/>
      <c r="AR1224" s="167" t="str">
        <f t="shared" si="355"/>
        <v/>
      </c>
      <c r="AS1224" s="167" t="str">
        <f t="shared" si="356"/>
        <v/>
      </c>
      <c r="AT1224" s="167"/>
      <c r="AU1224" s="167"/>
      <c r="AV1224" s="167"/>
      <c r="AW1224" s="167"/>
      <c r="AX1224" s="167"/>
      <c r="AY1224" s="167"/>
      <c r="AZ1224" s="167"/>
      <c r="BA1224" s="167"/>
      <c r="BB1224" s="167"/>
      <c r="BC1224" s="167"/>
      <c r="BD1224" s="167"/>
      <c r="BE1224" s="167"/>
      <c r="BF1224" s="167"/>
      <c r="BG1224" s="167"/>
      <c r="BH1224" s="167"/>
      <c r="BI1224" s="167"/>
      <c r="BJ1224" s="167"/>
      <c r="BK1224" s="167"/>
      <c r="BL1224" s="167"/>
      <c r="BM1224" s="167"/>
      <c r="BN1224" s="167"/>
      <c r="BO1224" s="167"/>
      <c r="BP1224" s="167"/>
      <c r="BQ1224" s="167"/>
      <c r="BR1224" s="167"/>
      <c r="BS1224" s="167"/>
      <c r="BT1224" s="167"/>
      <c r="BU1224" s="167"/>
      <c r="BV1224" s="167"/>
      <c r="BW1224" s="167"/>
      <c r="BX1224" s="170"/>
      <c r="BY1224" s="170"/>
      <c r="BZ1224" s="170"/>
      <c r="CA1224" s="170"/>
      <c r="CB1224" s="170"/>
      <c r="CC1224" s="170"/>
      <c r="CD1224" s="170"/>
      <c r="CE1224" s="170"/>
      <c r="CF1224" s="170"/>
      <c r="CG1224" s="171">
        <f t="shared" si="357"/>
        <v>0</v>
      </c>
      <c r="CH1224" s="166"/>
      <c r="CI1224" s="283"/>
      <c r="CJ1224" s="172"/>
      <c r="CK1224" s="154"/>
      <c r="CL1224" s="154"/>
      <c r="CM1224" s="154"/>
      <c r="CN1224" s="154"/>
      <c r="CO1224" s="154"/>
      <c r="CP1224" s="273"/>
      <c r="CQ1224" s="250"/>
      <c r="CR1224" s="250"/>
      <c r="CS1224" s="250"/>
      <c r="CT1224" s="250"/>
      <c r="CU1224" s="250"/>
      <c r="CV1224" s="250"/>
      <c r="CW1224" s="250"/>
      <c r="CX1224" s="250"/>
      <c r="CY1224" s="250" t="str">
        <f t="shared" si="358"/>
        <v/>
      </c>
      <c r="CZ1224" s="178" t="str">
        <f t="shared" si="359"/>
        <v/>
      </c>
      <c r="DA1224" s="178" t="str">
        <f t="shared" si="360"/>
        <v/>
      </c>
      <c r="DB1224" s="243">
        <f t="shared" si="361"/>
        <v>0</v>
      </c>
      <c r="DC1224" s="12">
        <f t="shared" si="362"/>
        <v>0</v>
      </c>
      <c r="DD1224" s="271" t="str">
        <f t="shared" si="363"/>
        <v/>
      </c>
      <c r="DE1224" s="271" t="str">
        <f t="shared" si="364"/>
        <v/>
      </c>
      <c r="DF1224" s="167" t="str">
        <f t="shared" si="365"/>
        <v/>
      </c>
      <c r="DG1224" s="271" t="str">
        <f t="shared" si="366"/>
        <v/>
      </c>
      <c r="DH1224" s="243" t="str">
        <f t="shared" si="367"/>
        <v/>
      </c>
      <c r="DI1224" s="281" t="str">
        <f t="shared" si="368"/>
        <v/>
      </c>
      <c r="DJ1224" s="184"/>
      <c r="DK1224" s="12" t="str">
        <f t="shared" si="369"/>
        <v/>
      </c>
      <c r="DL1224" s="184"/>
      <c r="DM1224" s="242" t="str">
        <f t="shared" si="370"/>
        <v/>
      </c>
      <c r="DN1224" s="250">
        <f t="shared" si="371"/>
        <v>1</v>
      </c>
      <c r="DO1224" s="250">
        <f t="shared" si="372"/>
        <v>1</v>
      </c>
      <c r="DP1224" s="250">
        <f t="shared" si="373"/>
        <v>1</v>
      </c>
    </row>
    <row r="1225" spans="3:120" ht="20.25" customHeight="1" x14ac:dyDescent="0.2">
      <c r="C1225" s="282"/>
      <c r="G1225" s="183"/>
      <c r="H1225" s="271"/>
      <c r="I1225" s="271"/>
      <c r="J1225" s="271"/>
      <c r="K1225" s="271"/>
      <c r="L1225" s="185"/>
      <c r="M1225" s="186"/>
      <c r="N1225" s="187"/>
      <c r="O1225" s="178"/>
      <c r="P1225" s="178"/>
      <c r="Q1225" s="178"/>
      <c r="R1225" s="178"/>
      <c r="S1225" s="178"/>
      <c r="T1225" s="178"/>
      <c r="U1225" s="178"/>
      <c r="V1225" s="178"/>
      <c r="W1225" s="178"/>
      <c r="X1225" s="178"/>
      <c r="Y1225" s="153"/>
      <c r="Z1225" s="153"/>
      <c r="AA1225" s="178"/>
      <c r="AB1225" s="178"/>
      <c r="AC1225" s="178"/>
      <c r="AD1225" s="178"/>
      <c r="AE1225" s="178"/>
      <c r="AF1225" s="178"/>
      <c r="AG1225" s="178"/>
      <c r="AH1225" s="178"/>
      <c r="AI1225" s="178"/>
      <c r="AJ1225" s="178"/>
      <c r="AK1225" s="153"/>
      <c r="AL1225" s="153"/>
      <c r="AM1225" s="178" t="str">
        <f t="shared" si="352"/>
        <v/>
      </c>
      <c r="AN1225" s="178" t="str">
        <f t="shared" si="353"/>
        <v/>
      </c>
      <c r="AO1225" s="214" t="str">
        <f t="shared" si="354"/>
        <v/>
      </c>
      <c r="AP1225" s="168"/>
      <c r="AQ1225" s="169"/>
      <c r="AR1225" s="167" t="str">
        <f t="shared" si="355"/>
        <v/>
      </c>
      <c r="AS1225" s="167" t="str">
        <f t="shared" si="356"/>
        <v/>
      </c>
      <c r="AT1225" s="167"/>
      <c r="AU1225" s="167"/>
      <c r="AV1225" s="167"/>
      <c r="AW1225" s="167"/>
      <c r="AX1225" s="167"/>
      <c r="AY1225" s="167"/>
      <c r="AZ1225" s="167"/>
      <c r="BA1225" s="167"/>
      <c r="BB1225" s="167"/>
      <c r="BC1225" s="167"/>
      <c r="BD1225" s="167"/>
      <c r="BE1225" s="167"/>
      <c r="BF1225" s="167"/>
      <c r="BG1225" s="167"/>
      <c r="BH1225" s="167"/>
      <c r="BI1225" s="167"/>
      <c r="BJ1225" s="167"/>
      <c r="BK1225" s="167"/>
      <c r="BL1225" s="167"/>
      <c r="BM1225" s="167"/>
      <c r="BN1225" s="167"/>
      <c r="BO1225" s="167"/>
      <c r="BP1225" s="167"/>
      <c r="BQ1225" s="167"/>
      <c r="BR1225" s="167"/>
      <c r="BS1225" s="167"/>
      <c r="BT1225" s="167"/>
      <c r="BU1225" s="167"/>
      <c r="BV1225" s="167"/>
      <c r="BW1225" s="167"/>
      <c r="BX1225" s="170"/>
      <c r="BY1225" s="170"/>
      <c r="BZ1225" s="170"/>
      <c r="CA1225" s="170"/>
      <c r="CB1225" s="170"/>
      <c r="CC1225" s="170"/>
      <c r="CD1225" s="170"/>
      <c r="CE1225" s="170"/>
      <c r="CF1225" s="170"/>
      <c r="CG1225" s="171">
        <f t="shared" si="357"/>
        <v>0</v>
      </c>
      <c r="CH1225" s="166"/>
      <c r="CI1225" s="283"/>
      <c r="CJ1225" s="172"/>
      <c r="CK1225" s="154"/>
      <c r="CL1225" s="154"/>
      <c r="CM1225" s="154"/>
      <c r="CN1225" s="154"/>
      <c r="CO1225" s="154"/>
      <c r="CP1225" s="273"/>
      <c r="CQ1225" s="250"/>
      <c r="CR1225" s="250"/>
      <c r="CS1225" s="250"/>
      <c r="CT1225" s="250"/>
      <c r="CU1225" s="250"/>
      <c r="CV1225" s="250"/>
      <c r="CW1225" s="250"/>
      <c r="CX1225" s="250"/>
      <c r="CY1225" s="250" t="str">
        <f t="shared" si="358"/>
        <v/>
      </c>
      <c r="CZ1225" s="178" t="str">
        <f t="shared" si="359"/>
        <v/>
      </c>
      <c r="DA1225" s="178" t="str">
        <f t="shared" si="360"/>
        <v/>
      </c>
      <c r="DB1225" s="243">
        <f t="shared" si="361"/>
        <v>0</v>
      </c>
      <c r="DC1225" s="12">
        <f t="shared" si="362"/>
        <v>0</v>
      </c>
      <c r="DD1225" s="271" t="str">
        <f t="shared" si="363"/>
        <v/>
      </c>
      <c r="DE1225" s="271" t="str">
        <f t="shared" si="364"/>
        <v/>
      </c>
      <c r="DF1225" s="167" t="str">
        <f t="shared" si="365"/>
        <v/>
      </c>
      <c r="DG1225" s="271" t="str">
        <f t="shared" si="366"/>
        <v/>
      </c>
      <c r="DH1225" s="243" t="str">
        <f t="shared" si="367"/>
        <v/>
      </c>
      <c r="DI1225" s="281" t="str">
        <f t="shared" si="368"/>
        <v/>
      </c>
      <c r="DJ1225" s="184"/>
      <c r="DK1225" s="12" t="str">
        <f t="shared" si="369"/>
        <v/>
      </c>
      <c r="DL1225" s="184"/>
      <c r="DM1225" s="242" t="str">
        <f t="shared" si="370"/>
        <v/>
      </c>
      <c r="DN1225" s="250">
        <f t="shared" si="371"/>
        <v>1</v>
      </c>
      <c r="DO1225" s="250">
        <f t="shared" si="372"/>
        <v>1</v>
      </c>
      <c r="DP1225" s="250">
        <f t="shared" si="373"/>
        <v>1</v>
      </c>
    </row>
    <row r="1226" spans="3:120" ht="20.25" customHeight="1" x14ac:dyDescent="0.2">
      <c r="C1226" s="282"/>
      <c r="G1226" s="183"/>
      <c r="H1226" s="271"/>
      <c r="I1226" s="271"/>
      <c r="J1226" s="271"/>
      <c r="K1226" s="271"/>
      <c r="L1226" s="185"/>
      <c r="M1226" s="186"/>
      <c r="N1226" s="187"/>
      <c r="O1226" s="178"/>
      <c r="P1226" s="178"/>
      <c r="Q1226" s="178"/>
      <c r="R1226" s="178"/>
      <c r="S1226" s="178"/>
      <c r="T1226" s="178"/>
      <c r="U1226" s="178"/>
      <c r="V1226" s="178"/>
      <c r="W1226" s="178"/>
      <c r="X1226" s="178"/>
      <c r="Y1226" s="153"/>
      <c r="Z1226" s="153"/>
      <c r="AA1226" s="178"/>
      <c r="AB1226" s="178"/>
      <c r="AC1226" s="178"/>
      <c r="AD1226" s="178"/>
      <c r="AE1226" s="178"/>
      <c r="AF1226" s="178"/>
      <c r="AG1226" s="178"/>
      <c r="AH1226" s="178"/>
      <c r="AI1226" s="178"/>
      <c r="AJ1226" s="178"/>
      <c r="AK1226" s="153"/>
      <c r="AL1226" s="153"/>
      <c r="AM1226" s="178" t="str">
        <f t="shared" si="352"/>
        <v/>
      </c>
      <c r="AN1226" s="178" t="str">
        <f t="shared" si="353"/>
        <v/>
      </c>
      <c r="AO1226" s="214" t="str">
        <f t="shared" si="354"/>
        <v/>
      </c>
      <c r="AP1226" s="168"/>
      <c r="AQ1226" s="169"/>
      <c r="AR1226" s="167" t="str">
        <f t="shared" si="355"/>
        <v/>
      </c>
      <c r="AS1226" s="167" t="str">
        <f t="shared" si="356"/>
        <v/>
      </c>
      <c r="AT1226" s="167"/>
      <c r="AU1226" s="167"/>
      <c r="AV1226" s="167"/>
      <c r="AW1226" s="167"/>
      <c r="AX1226" s="167"/>
      <c r="AY1226" s="167"/>
      <c r="AZ1226" s="167"/>
      <c r="BA1226" s="167"/>
      <c r="BB1226" s="167"/>
      <c r="BC1226" s="167"/>
      <c r="BD1226" s="167"/>
      <c r="BE1226" s="167"/>
      <c r="BF1226" s="167"/>
      <c r="BG1226" s="167"/>
      <c r="BH1226" s="167"/>
      <c r="BI1226" s="167"/>
      <c r="BJ1226" s="167"/>
      <c r="BK1226" s="167"/>
      <c r="BL1226" s="167"/>
      <c r="BM1226" s="167"/>
      <c r="BN1226" s="167"/>
      <c r="BO1226" s="167"/>
      <c r="BP1226" s="167"/>
      <c r="BQ1226" s="167"/>
      <c r="BR1226" s="167"/>
      <c r="BS1226" s="167"/>
      <c r="BT1226" s="167"/>
      <c r="BU1226" s="167"/>
      <c r="BV1226" s="167"/>
      <c r="BW1226" s="167"/>
      <c r="BX1226" s="170"/>
      <c r="BY1226" s="170"/>
      <c r="BZ1226" s="170"/>
      <c r="CA1226" s="170"/>
      <c r="CB1226" s="170"/>
      <c r="CC1226" s="170"/>
      <c r="CD1226" s="170"/>
      <c r="CE1226" s="170"/>
      <c r="CF1226" s="170"/>
      <c r="CG1226" s="171">
        <f t="shared" si="357"/>
        <v>0</v>
      </c>
      <c r="CH1226" s="166"/>
      <c r="CI1226" s="283"/>
      <c r="CJ1226" s="172"/>
      <c r="CK1226" s="154"/>
      <c r="CL1226" s="154"/>
      <c r="CM1226" s="154"/>
      <c r="CN1226" s="154"/>
      <c r="CO1226" s="154"/>
      <c r="CP1226" s="273"/>
      <c r="CQ1226" s="250"/>
      <c r="CR1226" s="250"/>
      <c r="CS1226" s="250"/>
      <c r="CT1226" s="250"/>
      <c r="CU1226" s="250"/>
      <c r="CV1226" s="250"/>
      <c r="CW1226" s="250"/>
      <c r="CX1226" s="250"/>
      <c r="CY1226" s="250" t="str">
        <f t="shared" si="358"/>
        <v/>
      </c>
      <c r="CZ1226" s="178" t="str">
        <f t="shared" si="359"/>
        <v/>
      </c>
      <c r="DA1226" s="178" t="str">
        <f t="shared" si="360"/>
        <v/>
      </c>
      <c r="DB1226" s="243">
        <f t="shared" si="361"/>
        <v>0</v>
      </c>
      <c r="DC1226" s="12">
        <f t="shared" si="362"/>
        <v>0</v>
      </c>
      <c r="DD1226" s="271" t="str">
        <f t="shared" si="363"/>
        <v/>
      </c>
      <c r="DE1226" s="271" t="str">
        <f t="shared" si="364"/>
        <v/>
      </c>
      <c r="DF1226" s="167" t="str">
        <f t="shared" si="365"/>
        <v/>
      </c>
      <c r="DG1226" s="271" t="str">
        <f t="shared" si="366"/>
        <v/>
      </c>
      <c r="DH1226" s="243" t="str">
        <f t="shared" si="367"/>
        <v/>
      </c>
      <c r="DI1226" s="281" t="str">
        <f t="shared" si="368"/>
        <v/>
      </c>
      <c r="DJ1226" s="184"/>
      <c r="DK1226" s="12" t="str">
        <f t="shared" si="369"/>
        <v/>
      </c>
      <c r="DL1226" s="184"/>
      <c r="DM1226" s="242" t="str">
        <f t="shared" si="370"/>
        <v/>
      </c>
      <c r="DN1226" s="250">
        <f t="shared" si="371"/>
        <v>1</v>
      </c>
      <c r="DO1226" s="250">
        <f t="shared" si="372"/>
        <v>1</v>
      </c>
      <c r="DP1226" s="250">
        <f t="shared" si="373"/>
        <v>1</v>
      </c>
    </row>
    <row r="1227" spans="3:120" ht="20.25" customHeight="1" x14ac:dyDescent="0.2">
      <c r="C1227" s="282"/>
      <c r="G1227" s="183"/>
      <c r="H1227" s="271"/>
      <c r="I1227" s="271"/>
      <c r="J1227" s="271"/>
      <c r="K1227" s="271"/>
      <c r="L1227" s="185"/>
      <c r="M1227" s="186"/>
      <c r="N1227" s="187"/>
      <c r="O1227" s="178"/>
      <c r="P1227" s="178"/>
      <c r="Q1227" s="178"/>
      <c r="R1227" s="178"/>
      <c r="S1227" s="178"/>
      <c r="T1227" s="178"/>
      <c r="U1227" s="178"/>
      <c r="V1227" s="178"/>
      <c r="W1227" s="178"/>
      <c r="X1227" s="178"/>
      <c r="Y1227" s="153"/>
      <c r="Z1227" s="153"/>
      <c r="AA1227" s="178"/>
      <c r="AB1227" s="178"/>
      <c r="AC1227" s="178"/>
      <c r="AD1227" s="178"/>
      <c r="AE1227" s="178"/>
      <c r="AF1227" s="178"/>
      <c r="AG1227" s="178"/>
      <c r="AH1227" s="178"/>
      <c r="AI1227" s="178"/>
      <c r="AJ1227" s="178"/>
      <c r="AK1227" s="153"/>
      <c r="AL1227" s="153"/>
      <c r="AM1227" s="178" t="str">
        <f t="shared" si="352"/>
        <v/>
      </c>
      <c r="AN1227" s="178" t="str">
        <f t="shared" si="353"/>
        <v/>
      </c>
      <c r="AO1227" s="214" t="str">
        <f t="shared" si="354"/>
        <v/>
      </c>
      <c r="AP1227" s="168"/>
      <c r="AQ1227" s="169"/>
      <c r="AR1227" s="167" t="str">
        <f t="shared" si="355"/>
        <v/>
      </c>
      <c r="AS1227" s="167" t="str">
        <f t="shared" si="356"/>
        <v/>
      </c>
      <c r="AT1227" s="167"/>
      <c r="AU1227" s="167"/>
      <c r="AV1227" s="167"/>
      <c r="AW1227" s="167"/>
      <c r="AX1227" s="167"/>
      <c r="AY1227" s="167"/>
      <c r="AZ1227" s="167"/>
      <c r="BA1227" s="167"/>
      <c r="BB1227" s="167"/>
      <c r="BC1227" s="167"/>
      <c r="BD1227" s="167"/>
      <c r="BE1227" s="167"/>
      <c r="BF1227" s="167"/>
      <c r="BG1227" s="167"/>
      <c r="BH1227" s="167"/>
      <c r="BI1227" s="167"/>
      <c r="BJ1227" s="167"/>
      <c r="BK1227" s="167"/>
      <c r="BL1227" s="167"/>
      <c r="BM1227" s="167"/>
      <c r="BN1227" s="167"/>
      <c r="BO1227" s="167"/>
      <c r="BP1227" s="167"/>
      <c r="BQ1227" s="167"/>
      <c r="BR1227" s="167"/>
      <c r="BS1227" s="167"/>
      <c r="BT1227" s="167"/>
      <c r="BU1227" s="167"/>
      <c r="BV1227" s="167"/>
      <c r="BW1227" s="167"/>
      <c r="BX1227" s="170"/>
      <c r="BY1227" s="170"/>
      <c r="BZ1227" s="170"/>
      <c r="CA1227" s="170"/>
      <c r="CB1227" s="170"/>
      <c r="CC1227" s="170"/>
      <c r="CD1227" s="170"/>
      <c r="CE1227" s="170"/>
      <c r="CF1227" s="170"/>
      <c r="CG1227" s="171">
        <f t="shared" si="357"/>
        <v>0</v>
      </c>
      <c r="CH1227" s="166"/>
      <c r="CI1227" s="283"/>
      <c r="CJ1227" s="172"/>
      <c r="CK1227" s="154"/>
      <c r="CL1227" s="154"/>
      <c r="CM1227" s="154"/>
      <c r="CN1227" s="154"/>
      <c r="CO1227" s="154"/>
      <c r="CP1227" s="273"/>
      <c r="CQ1227" s="250"/>
      <c r="CR1227" s="250"/>
      <c r="CS1227" s="250"/>
      <c r="CT1227" s="250"/>
      <c r="CU1227" s="250"/>
      <c r="CV1227" s="250"/>
      <c r="CW1227" s="250"/>
      <c r="CX1227" s="250"/>
      <c r="CY1227" s="250" t="str">
        <f t="shared" si="358"/>
        <v/>
      </c>
      <c r="CZ1227" s="178" t="str">
        <f t="shared" si="359"/>
        <v/>
      </c>
      <c r="DA1227" s="178" t="str">
        <f t="shared" si="360"/>
        <v/>
      </c>
      <c r="DB1227" s="243">
        <f t="shared" si="361"/>
        <v>0</v>
      </c>
      <c r="DC1227" s="12">
        <f t="shared" si="362"/>
        <v>0</v>
      </c>
      <c r="DD1227" s="271" t="str">
        <f t="shared" si="363"/>
        <v/>
      </c>
      <c r="DE1227" s="271" t="str">
        <f t="shared" si="364"/>
        <v/>
      </c>
      <c r="DF1227" s="167" t="str">
        <f t="shared" si="365"/>
        <v/>
      </c>
      <c r="DG1227" s="271" t="str">
        <f t="shared" si="366"/>
        <v/>
      </c>
      <c r="DH1227" s="243" t="str">
        <f t="shared" si="367"/>
        <v/>
      </c>
      <c r="DI1227" s="281" t="str">
        <f t="shared" si="368"/>
        <v/>
      </c>
      <c r="DJ1227" s="184"/>
      <c r="DK1227" s="12" t="str">
        <f t="shared" si="369"/>
        <v/>
      </c>
      <c r="DL1227" s="184"/>
      <c r="DM1227" s="242" t="str">
        <f t="shared" si="370"/>
        <v/>
      </c>
      <c r="DN1227" s="250">
        <f t="shared" si="371"/>
        <v>1</v>
      </c>
      <c r="DO1227" s="250">
        <f t="shared" si="372"/>
        <v>1</v>
      </c>
      <c r="DP1227" s="250">
        <f t="shared" si="373"/>
        <v>1</v>
      </c>
    </row>
    <row r="1228" spans="3:120" ht="20.25" customHeight="1" x14ac:dyDescent="0.2">
      <c r="C1228" s="282"/>
      <c r="G1228" s="183"/>
      <c r="H1228" s="271"/>
      <c r="I1228" s="271"/>
      <c r="J1228" s="271"/>
      <c r="K1228" s="271"/>
      <c r="L1228" s="185"/>
      <c r="M1228" s="186"/>
      <c r="N1228" s="187"/>
      <c r="O1228" s="178"/>
      <c r="P1228" s="178"/>
      <c r="Q1228" s="178"/>
      <c r="R1228" s="178"/>
      <c r="S1228" s="178"/>
      <c r="T1228" s="178"/>
      <c r="U1228" s="178"/>
      <c r="V1228" s="178"/>
      <c r="W1228" s="178"/>
      <c r="X1228" s="178"/>
      <c r="Y1228" s="153"/>
      <c r="Z1228" s="153"/>
      <c r="AA1228" s="178"/>
      <c r="AB1228" s="178"/>
      <c r="AC1228" s="178"/>
      <c r="AD1228" s="178"/>
      <c r="AE1228" s="178"/>
      <c r="AF1228" s="178"/>
      <c r="AG1228" s="178"/>
      <c r="AH1228" s="178"/>
      <c r="AI1228" s="178"/>
      <c r="AJ1228" s="178"/>
      <c r="AK1228" s="153"/>
      <c r="AL1228" s="153"/>
      <c r="AM1228" s="178" t="str">
        <f t="shared" si="352"/>
        <v/>
      </c>
      <c r="AN1228" s="178" t="str">
        <f t="shared" si="353"/>
        <v/>
      </c>
      <c r="AO1228" s="214" t="str">
        <f t="shared" si="354"/>
        <v/>
      </c>
      <c r="AP1228" s="168"/>
      <c r="AQ1228" s="169"/>
      <c r="AR1228" s="167" t="str">
        <f t="shared" si="355"/>
        <v/>
      </c>
      <c r="AS1228" s="167" t="str">
        <f t="shared" si="356"/>
        <v/>
      </c>
      <c r="AT1228" s="167"/>
      <c r="AU1228" s="167"/>
      <c r="AV1228" s="167"/>
      <c r="AW1228" s="167"/>
      <c r="AX1228" s="167"/>
      <c r="AY1228" s="167"/>
      <c r="AZ1228" s="167"/>
      <c r="BA1228" s="167"/>
      <c r="BB1228" s="167"/>
      <c r="BC1228" s="167"/>
      <c r="BD1228" s="167"/>
      <c r="BE1228" s="167"/>
      <c r="BF1228" s="167"/>
      <c r="BG1228" s="167"/>
      <c r="BH1228" s="167"/>
      <c r="BI1228" s="167"/>
      <c r="BJ1228" s="167"/>
      <c r="BK1228" s="167"/>
      <c r="BL1228" s="167"/>
      <c r="BM1228" s="167"/>
      <c r="BN1228" s="167"/>
      <c r="BO1228" s="167"/>
      <c r="BP1228" s="167"/>
      <c r="BQ1228" s="167"/>
      <c r="BR1228" s="167"/>
      <c r="BS1228" s="167"/>
      <c r="BT1228" s="167"/>
      <c r="BU1228" s="167"/>
      <c r="BV1228" s="167"/>
      <c r="BW1228" s="167"/>
      <c r="BX1228" s="170"/>
      <c r="BY1228" s="170"/>
      <c r="BZ1228" s="170"/>
      <c r="CA1228" s="170"/>
      <c r="CB1228" s="170"/>
      <c r="CC1228" s="170"/>
      <c r="CD1228" s="170"/>
      <c r="CE1228" s="170"/>
      <c r="CF1228" s="170"/>
      <c r="CG1228" s="171">
        <f t="shared" si="357"/>
        <v>0</v>
      </c>
      <c r="CH1228" s="166"/>
      <c r="CI1228" s="283"/>
      <c r="CJ1228" s="172"/>
      <c r="CK1228" s="154"/>
      <c r="CL1228" s="154"/>
      <c r="CM1228" s="154"/>
      <c r="CN1228" s="154"/>
      <c r="CO1228" s="154"/>
      <c r="CP1228" s="273"/>
      <c r="CQ1228" s="250"/>
      <c r="CR1228" s="250"/>
      <c r="CS1228" s="250"/>
      <c r="CT1228" s="250"/>
      <c r="CU1228" s="250"/>
      <c r="CV1228" s="250"/>
      <c r="CW1228" s="250"/>
      <c r="CX1228" s="250"/>
      <c r="CY1228" s="250" t="str">
        <f t="shared" si="358"/>
        <v/>
      </c>
      <c r="CZ1228" s="178" t="str">
        <f t="shared" si="359"/>
        <v/>
      </c>
      <c r="DA1228" s="178" t="str">
        <f t="shared" si="360"/>
        <v/>
      </c>
      <c r="DB1228" s="243">
        <f t="shared" si="361"/>
        <v>0</v>
      </c>
      <c r="DC1228" s="12">
        <f t="shared" si="362"/>
        <v>0</v>
      </c>
      <c r="DD1228" s="271" t="str">
        <f t="shared" si="363"/>
        <v/>
      </c>
      <c r="DE1228" s="271" t="str">
        <f t="shared" si="364"/>
        <v/>
      </c>
      <c r="DF1228" s="167" t="str">
        <f t="shared" si="365"/>
        <v/>
      </c>
      <c r="DG1228" s="271" t="str">
        <f t="shared" si="366"/>
        <v/>
      </c>
      <c r="DH1228" s="243" t="str">
        <f t="shared" si="367"/>
        <v/>
      </c>
      <c r="DI1228" s="281" t="str">
        <f t="shared" si="368"/>
        <v/>
      </c>
      <c r="DJ1228" s="184"/>
      <c r="DK1228" s="12" t="str">
        <f t="shared" si="369"/>
        <v/>
      </c>
      <c r="DL1228" s="184"/>
      <c r="DM1228" s="242" t="str">
        <f t="shared" si="370"/>
        <v/>
      </c>
      <c r="DN1228" s="250">
        <f t="shared" si="371"/>
        <v>1</v>
      </c>
      <c r="DO1228" s="250">
        <f t="shared" si="372"/>
        <v>1</v>
      </c>
      <c r="DP1228" s="250">
        <f t="shared" si="373"/>
        <v>1</v>
      </c>
    </row>
    <row r="1229" spans="3:120" ht="20.25" customHeight="1" x14ac:dyDescent="0.2">
      <c r="C1229" s="282"/>
      <c r="G1229" s="183"/>
      <c r="H1229" s="271"/>
      <c r="I1229" s="271"/>
      <c r="J1229" s="271"/>
      <c r="K1229" s="271"/>
      <c r="L1229" s="185"/>
      <c r="M1229" s="186"/>
      <c r="N1229" s="187"/>
      <c r="O1229" s="178"/>
      <c r="P1229" s="178"/>
      <c r="Q1229" s="178"/>
      <c r="R1229" s="178"/>
      <c r="S1229" s="178"/>
      <c r="T1229" s="178"/>
      <c r="U1229" s="178"/>
      <c r="V1229" s="178"/>
      <c r="W1229" s="178"/>
      <c r="X1229" s="178"/>
      <c r="Y1229" s="153"/>
      <c r="Z1229" s="153"/>
      <c r="AA1229" s="178"/>
      <c r="AB1229" s="178"/>
      <c r="AC1229" s="178"/>
      <c r="AD1229" s="178"/>
      <c r="AE1229" s="178"/>
      <c r="AF1229" s="178"/>
      <c r="AG1229" s="178"/>
      <c r="AH1229" s="178"/>
      <c r="AI1229" s="178"/>
      <c r="AJ1229" s="178"/>
      <c r="AK1229" s="153"/>
      <c r="AL1229" s="153"/>
      <c r="AM1229" s="178" t="str">
        <f t="shared" si="352"/>
        <v/>
      </c>
      <c r="AN1229" s="178" t="str">
        <f t="shared" si="353"/>
        <v/>
      </c>
      <c r="AO1229" s="214" t="str">
        <f t="shared" si="354"/>
        <v/>
      </c>
      <c r="AP1229" s="168"/>
      <c r="AQ1229" s="169"/>
      <c r="AR1229" s="167" t="str">
        <f t="shared" si="355"/>
        <v/>
      </c>
      <c r="AS1229" s="167" t="str">
        <f t="shared" si="356"/>
        <v/>
      </c>
      <c r="AT1229" s="167"/>
      <c r="AU1229" s="167"/>
      <c r="AV1229" s="167"/>
      <c r="AW1229" s="167"/>
      <c r="AX1229" s="167"/>
      <c r="AY1229" s="167"/>
      <c r="AZ1229" s="167"/>
      <c r="BA1229" s="167"/>
      <c r="BB1229" s="167"/>
      <c r="BC1229" s="167"/>
      <c r="BD1229" s="167"/>
      <c r="BE1229" s="167"/>
      <c r="BF1229" s="167"/>
      <c r="BG1229" s="167"/>
      <c r="BH1229" s="167"/>
      <c r="BI1229" s="167"/>
      <c r="BJ1229" s="167"/>
      <c r="BK1229" s="167"/>
      <c r="BL1229" s="167"/>
      <c r="BM1229" s="167"/>
      <c r="BN1229" s="167"/>
      <c r="BO1229" s="167"/>
      <c r="BP1229" s="167"/>
      <c r="BQ1229" s="167"/>
      <c r="BR1229" s="167"/>
      <c r="BS1229" s="167"/>
      <c r="BT1229" s="167"/>
      <c r="BU1229" s="167"/>
      <c r="BV1229" s="167"/>
      <c r="BW1229" s="167"/>
      <c r="BX1229" s="170"/>
      <c r="BY1229" s="170"/>
      <c r="BZ1229" s="170"/>
      <c r="CA1229" s="170"/>
      <c r="CB1229" s="170"/>
      <c r="CC1229" s="170"/>
      <c r="CD1229" s="170"/>
      <c r="CE1229" s="170"/>
      <c r="CF1229" s="170"/>
      <c r="CG1229" s="171">
        <f t="shared" si="357"/>
        <v>0</v>
      </c>
      <c r="CH1229" s="166"/>
      <c r="CI1229" s="283"/>
      <c r="CJ1229" s="172"/>
      <c r="CK1229" s="154"/>
      <c r="CL1229" s="154"/>
      <c r="CM1229" s="154"/>
      <c r="CN1229" s="154"/>
      <c r="CO1229" s="154"/>
      <c r="CP1229" s="273"/>
      <c r="CQ1229" s="250"/>
      <c r="CR1229" s="250"/>
      <c r="CS1229" s="250"/>
      <c r="CT1229" s="250"/>
      <c r="CU1229" s="250"/>
      <c r="CV1229" s="250"/>
      <c r="CW1229" s="250"/>
      <c r="CX1229" s="250"/>
      <c r="CY1229" s="250" t="str">
        <f t="shared" si="358"/>
        <v/>
      </c>
      <c r="CZ1229" s="178" t="str">
        <f t="shared" si="359"/>
        <v/>
      </c>
      <c r="DA1229" s="178" t="str">
        <f t="shared" si="360"/>
        <v/>
      </c>
      <c r="DB1229" s="243">
        <f t="shared" si="361"/>
        <v>0</v>
      </c>
      <c r="DC1229" s="12">
        <f t="shared" si="362"/>
        <v>0</v>
      </c>
      <c r="DD1229" s="271" t="str">
        <f t="shared" si="363"/>
        <v/>
      </c>
      <c r="DE1229" s="271" t="str">
        <f t="shared" si="364"/>
        <v/>
      </c>
      <c r="DF1229" s="167" t="str">
        <f t="shared" si="365"/>
        <v/>
      </c>
      <c r="DG1229" s="271" t="str">
        <f t="shared" si="366"/>
        <v/>
      </c>
      <c r="DH1229" s="243" t="str">
        <f t="shared" si="367"/>
        <v/>
      </c>
      <c r="DI1229" s="281" t="str">
        <f t="shared" si="368"/>
        <v/>
      </c>
      <c r="DJ1229" s="184"/>
      <c r="DK1229" s="12" t="str">
        <f t="shared" si="369"/>
        <v/>
      </c>
      <c r="DL1229" s="184"/>
      <c r="DM1229" s="242" t="str">
        <f t="shared" si="370"/>
        <v/>
      </c>
      <c r="DN1229" s="250">
        <f t="shared" si="371"/>
        <v>1</v>
      </c>
      <c r="DO1229" s="250">
        <f t="shared" si="372"/>
        <v>1</v>
      </c>
      <c r="DP1229" s="250">
        <f t="shared" si="373"/>
        <v>1</v>
      </c>
    </row>
    <row r="1230" spans="3:120" ht="20.25" customHeight="1" x14ac:dyDescent="0.2">
      <c r="C1230" s="282"/>
      <c r="G1230" s="183"/>
      <c r="H1230" s="271"/>
      <c r="I1230" s="271"/>
      <c r="J1230" s="271"/>
      <c r="K1230" s="271"/>
      <c r="L1230" s="185"/>
      <c r="M1230" s="186"/>
      <c r="N1230" s="187"/>
      <c r="O1230" s="178"/>
      <c r="P1230" s="178"/>
      <c r="Q1230" s="178"/>
      <c r="R1230" s="178"/>
      <c r="S1230" s="178"/>
      <c r="T1230" s="178"/>
      <c r="U1230" s="178"/>
      <c r="V1230" s="178"/>
      <c r="W1230" s="178"/>
      <c r="X1230" s="178"/>
      <c r="Y1230" s="153"/>
      <c r="Z1230" s="153"/>
      <c r="AA1230" s="178"/>
      <c r="AB1230" s="178"/>
      <c r="AC1230" s="178"/>
      <c r="AD1230" s="178"/>
      <c r="AE1230" s="178"/>
      <c r="AF1230" s="178"/>
      <c r="AG1230" s="178"/>
      <c r="AH1230" s="178"/>
      <c r="AI1230" s="178"/>
      <c r="AJ1230" s="178"/>
      <c r="AK1230" s="153"/>
      <c r="AL1230" s="153"/>
      <c r="AM1230" s="178" t="str">
        <f t="shared" si="352"/>
        <v/>
      </c>
      <c r="AN1230" s="178" t="str">
        <f t="shared" si="353"/>
        <v/>
      </c>
      <c r="AO1230" s="214" t="str">
        <f t="shared" si="354"/>
        <v/>
      </c>
      <c r="AP1230" s="168"/>
      <c r="AQ1230" s="169"/>
      <c r="AR1230" s="167" t="str">
        <f t="shared" si="355"/>
        <v/>
      </c>
      <c r="AS1230" s="167" t="str">
        <f t="shared" si="356"/>
        <v/>
      </c>
      <c r="AT1230" s="167"/>
      <c r="AU1230" s="167"/>
      <c r="AV1230" s="167"/>
      <c r="AW1230" s="167"/>
      <c r="AX1230" s="167"/>
      <c r="AY1230" s="167"/>
      <c r="AZ1230" s="167"/>
      <c r="BA1230" s="167"/>
      <c r="BB1230" s="167"/>
      <c r="BC1230" s="167"/>
      <c r="BD1230" s="167"/>
      <c r="BE1230" s="167"/>
      <c r="BF1230" s="167"/>
      <c r="BG1230" s="167"/>
      <c r="BH1230" s="167"/>
      <c r="BI1230" s="167"/>
      <c r="BJ1230" s="167"/>
      <c r="BK1230" s="167"/>
      <c r="BL1230" s="167"/>
      <c r="BM1230" s="167"/>
      <c r="BN1230" s="167"/>
      <c r="BO1230" s="167"/>
      <c r="BP1230" s="167"/>
      <c r="BQ1230" s="167"/>
      <c r="BR1230" s="167"/>
      <c r="BS1230" s="167"/>
      <c r="BT1230" s="167"/>
      <c r="BU1230" s="167"/>
      <c r="BV1230" s="167"/>
      <c r="BW1230" s="167"/>
      <c r="BX1230" s="170"/>
      <c r="BY1230" s="170"/>
      <c r="BZ1230" s="170"/>
      <c r="CA1230" s="170"/>
      <c r="CB1230" s="170"/>
      <c r="CC1230" s="170"/>
      <c r="CD1230" s="170"/>
      <c r="CE1230" s="170"/>
      <c r="CF1230" s="170"/>
      <c r="CG1230" s="171">
        <f t="shared" si="357"/>
        <v>0</v>
      </c>
      <c r="CH1230" s="166"/>
      <c r="CI1230" s="283"/>
      <c r="CJ1230" s="172"/>
      <c r="CK1230" s="154"/>
      <c r="CL1230" s="154"/>
      <c r="CM1230" s="154"/>
      <c r="CN1230" s="154"/>
      <c r="CO1230" s="154"/>
      <c r="CP1230" s="273"/>
      <c r="CQ1230" s="250"/>
      <c r="CR1230" s="250"/>
      <c r="CS1230" s="250"/>
      <c r="CT1230" s="250"/>
      <c r="CU1230" s="250"/>
      <c r="CV1230" s="250"/>
      <c r="CW1230" s="250"/>
      <c r="CX1230" s="250"/>
      <c r="CY1230" s="250" t="str">
        <f t="shared" si="358"/>
        <v/>
      </c>
      <c r="CZ1230" s="178" t="str">
        <f t="shared" si="359"/>
        <v/>
      </c>
      <c r="DA1230" s="178" t="str">
        <f t="shared" si="360"/>
        <v/>
      </c>
      <c r="DB1230" s="243">
        <f t="shared" si="361"/>
        <v>0</v>
      </c>
      <c r="DC1230" s="12">
        <f t="shared" si="362"/>
        <v>0</v>
      </c>
      <c r="DD1230" s="271" t="str">
        <f t="shared" si="363"/>
        <v/>
      </c>
      <c r="DE1230" s="271" t="str">
        <f t="shared" si="364"/>
        <v/>
      </c>
      <c r="DF1230" s="167" t="str">
        <f t="shared" si="365"/>
        <v/>
      </c>
      <c r="DG1230" s="271" t="str">
        <f t="shared" si="366"/>
        <v/>
      </c>
      <c r="DH1230" s="243" t="str">
        <f t="shared" si="367"/>
        <v/>
      </c>
      <c r="DI1230" s="281" t="str">
        <f t="shared" si="368"/>
        <v/>
      </c>
      <c r="DJ1230" s="184"/>
      <c r="DK1230" s="12" t="str">
        <f t="shared" si="369"/>
        <v/>
      </c>
      <c r="DL1230" s="184"/>
      <c r="DM1230" s="242" t="str">
        <f t="shared" si="370"/>
        <v/>
      </c>
      <c r="DN1230" s="250">
        <f t="shared" si="371"/>
        <v>1</v>
      </c>
      <c r="DO1230" s="250">
        <f t="shared" si="372"/>
        <v>1</v>
      </c>
      <c r="DP1230" s="250">
        <f t="shared" si="373"/>
        <v>1</v>
      </c>
    </row>
    <row r="1231" spans="3:120" ht="20.25" customHeight="1" x14ac:dyDescent="0.2">
      <c r="C1231" s="282"/>
      <c r="G1231" s="183"/>
      <c r="H1231" s="271"/>
      <c r="I1231" s="271"/>
      <c r="J1231" s="271"/>
      <c r="K1231" s="271"/>
      <c r="L1231" s="185"/>
      <c r="M1231" s="186"/>
      <c r="N1231" s="187"/>
      <c r="O1231" s="178"/>
      <c r="P1231" s="178"/>
      <c r="Q1231" s="178"/>
      <c r="R1231" s="178"/>
      <c r="S1231" s="178"/>
      <c r="T1231" s="178"/>
      <c r="U1231" s="178"/>
      <c r="V1231" s="178"/>
      <c r="W1231" s="178"/>
      <c r="X1231" s="178"/>
      <c r="Y1231" s="153"/>
      <c r="Z1231" s="153"/>
      <c r="AA1231" s="178"/>
      <c r="AB1231" s="178"/>
      <c r="AC1231" s="178"/>
      <c r="AD1231" s="178"/>
      <c r="AE1231" s="178"/>
      <c r="AF1231" s="178"/>
      <c r="AG1231" s="178"/>
      <c r="AH1231" s="178"/>
      <c r="AI1231" s="178"/>
      <c r="AJ1231" s="178"/>
      <c r="AK1231" s="153"/>
      <c r="AL1231" s="153"/>
      <c r="AM1231" s="178" t="str">
        <f t="shared" si="352"/>
        <v/>
      </c>
      <c r="AN1231" s="178" t="str">
        <f t="shared" si="353"/>
        <v/>
      </c>
      <c r="AO1231" s="214" t="str">
        <f t="shared" si="354"/>
        <v/>
      </c>
      <c r="AP1231" s="168"/>
      <c r="AQ1231" s="169"/>
      <c r="AR1231" s="167" t="str">
        <f t="shared" si="355"/>
        <v/>
      </c>
      <c r="AS1231" s="167" t="str">
        <f t="shared" si="356"/>
        <v/>
      </c>
      <c r="AT1231" s="167"/>
      <c r="AU1231" s="167"/>
      <c r="AV1231" s="167"/>
      <c r="AW1231" s="167"/>
      <c r="AX1231" s="167"/>
      <c r="AY1231" s="167"/>
      <c r="AZ1231" s="167"/>
      <c r="BA1231" s="167"/>
      <c r="BB1231" s="167"/>
      <c r="BC1231" s="167"/>
      <c r="BD1231" s="167"/>
      <c r="BE1231" s="167"/>
      <c r="BF1231" s="167"/>
      <c r="BG1231" s="167"/>
      <c r="BH1231" s="167"/>
      <c r="BI1231" s="167"/>
      <c r="BJ1231" s="167"/>
      <c r="BK1231" s="167"/>
      <c r="BL1231" s="167"/>
      <c r="BM1231" s="167"/>
      <c r="BN1231" s="167"/>
      <c r="BO1231" s="167"/>
      <c r="BP1231" s="167"/>
      <c r="BQ1231" s="167"/>
      <c r="BR1231" s="167"/>
      <c r="BS1231" s="167"/>
      <c r="BT1231" s="167"/>
      <c r="BU1231" s="167"/>
      <c r="BV1231" s="167"/>
      <c r="BW1231" s="167"/>
      <c r="BX1231" s="170"/>
      <c r="BY1231" s="170"/>
      <c r="BZ1231" s="170"/>
      <c r="CA1231" s="170"/>
      <c r="CB1231" s="170"/>
      <c r="CC1231" s="170"/>
      <c r="CD1231" s="170"/>
      <c r="CE1231" s="170"/>
      <c r="CF1231" s="170"/>
      <c r="CG1231" s="171">
        <f t="shared" si="357"/>
        <v>0</v>
      </c>
      <c r="CH1231" s="166"/>
      <c r="CI1231" s="283"/>
      <c r="CJ1231" s="172"/>
      <c r="CK1231" s="154"/>
      <c r="CL1231" s="154"/>
      <c r="CM1231" s="154"/>
      <c r="CN1231" s="154"/>
      <c r="CO1231" s="154"/>
      <c r="CP1231" s="273"/>
      <c r="CQ1231" s="250"/>
      <c r="CR1231" s="250"/>
      <c r="CS1231" s="250"/>
      <c r="CT1231" s="250"/>
      <c r="CU1231" s="250"/>
      <c r="CV1231" s="250"/>
      <c r="CW1231" s="250"/>
      <c r="CX1231" s="250"/>
      <c r="CY1231" s="250" t="str">
        <f t="shared" si="358"/>
        <v/>
      </c>
      <c r="CZ1231" s="178" t="str">
        <f t="shared" si="359"/>
        <v/>
      </c>
      <c r="DA1231" s="178" t="str">
        <f t="shared" si="360"/>
        <v/>
      </c>
      <c r="DB1231" s="243">
        <f t="shared" si="361"/>
        <v>0</v>
      </c>
      <c r="DC1231" s="12">
        <f t="shared" si="362"/>
        <v>0</v>
      </c>
      <c r="DD1231" s="271" t="str">
        <f t="shared" si="363"/>
        <v/>
      </c>
      <c r="DE1231" s="271" t="str">
        <f t="shared" si="364"/>
        <v/>
      </c>
      <c r="DF1231" s="167" t="str">
        <f t="shared" si="365"/>
        <v/>
      </c>
      <c r="DG1231" s="271" t="str">
        <f t="shared" si="366"/>
        <v/>
      </c>
      <c r="DH1231" s="243" t="str">
        <f t="shared" si="367"/>
        <v/>
      </c>
      <c r="DI1231" s="281" t="str">
        <f t="shared" si="368"/>
        <v/>
      </c>
      <c r="DJ1231" s="184"/>
      <c r="DK1231" s="12" t="str">
        <f t="shared" si="369"/>
        <v/>
      </c>
      <c r="DL1231" s="184"/>
      <c r="DM1231" s="242" t="str">
        <f t="shared" si="370"/>
        <v/>
      </c>
      <c r="DN1231" s="250">
        <f t="shared" si="371"/>
        <v>1</v>
      </c>
      <c r="DO1231" s="250">
        <f t="shared" si="372"/>
        <v>1</v>
      </c>
      <c r="DP1231" s="250">
        <f t="shared" si="373"/>
        <v>1</v>
      </c>
    </row>
    <row r="1232" spans="3:120" ht="20.25" customHeight="1" x14ac:dyDescent="0.2">
      <c r="C1232" s="282"/>
      <c r="G1232" s="183"/>
      <c r="H1232" s="271"/>
      <c r="I1232" s="271"/>
      <c r="J1232" s="271"/>
      <c r="K1232" s="271"/>
      <c r="L1232" s="185"/>
      <c r="M1232" s="186"/>
      <c r="N1232" s="187"/>
      <c r="O1232" s="178"/>
      <c r="P1232" s="178"/>
      <c r="Q1232" s="178"/>
      <c r="R1232" s="178"/>
      <c r="S1232" s="178"/>
      <c r="T1232" s="178"/>
      <c r="U1232" s="178"/>
      <c r="V1232" s="178"/>
      <c r="W1232" s="178"/>
      <c r="X1232" s="178"/>
      <c r="Y1232" s="153"/>
      <c r="Z1232" s="153"/>
      <c r="AA1232" s="178"/>
      <c r="AB1232" s="178"/>
      <c r="AC1232" s="178"/>
      <c r="AD1232" s="178"/>
      <c r="AE1232" s="178"/>
      <c r="AF1232" s="178"/>
      <c r="AG1232" s="178"/>
      <c r="AH1232" s="178"/>
      <c r="AI1232" s="178"/>
      <c r="AJ1232" s="178"/>
      <c r="AK1232" s="153"/>
      <c r="AL1232" s="153"/>
      <c r="AM1232" s="178" t="str">
        <f t="shared" si="352"/>
        <v/>
      </c>
      <c r="AN1232" s="178" t="str">
        <f t="shared" si="353"/>
        <v/>
      </c>
      <c r="AO1232" s="214" t="str">
        <f t="shared" si="354"/>
        <v/>
      </c>
      <c r="AP1232" s="168"/>
      <c r="AQ1232" s="169"/>
      <c r="AR1232" s="167" t="str">
        <f t="shared" si="355"/>
        <v/>
      </c>
      <c r="AS1232" s="167" t="str">
        <f t="shared" si="356"/>
        <v/>
      </c>
      <c r="AT1232" s="167"/>
      <c r="AU1232" s="167"/>
      <c r="AV1232" s="167"/>
      <c r="AW1232" s="167"/>
      <c r="AX1232" s="167"/>
      <c r="AY1232" s="167"/>
      <c r="AZ1232" s="167"/>
      <c r="BA1232" s="167"/>
      <c r="BB1232" s="167"/>
      <c r="BC1232" s="167"/>
      <c r="BD1232" s="167"/>
      <c r="BE1232" s="167"/>
      <c r="BF1232" s="167"/>
      <c r="BG1232" s="167"/>
      <c r="BH1232" s="167"/>
      <c r="BI1232" s="167"/>
      <c r="BJ1232" s="167"/>
      <c r="BK1232" s="167"/>
      <c r="BL1232" s="167"/>
      <c r="BM1232" s="167"/>
      <c r="BN1232" s="167"/>
      <c r="BO1232" s="167"/>
      <c r="BP1232" s="167"/>
      <c r="BQ1232" s="167"/>
      <c r="BR1232" s="167"/>
      <c r="BS1232" s="167"/>
      <c r="BT1232" s="167"/>
      <c r="BU1232" s="167"/>
      <c r="BV1232" s="167"/>
      <c r="BW1232" s="167"/>
      <c r="BX1232" s="170"/>
      <c r="BY1232" s="170"/>
      <c r="BZ1232" s="170"/>
      <c r="CA1232" s="170"/>
      <c r="CB1232" s="170"/>
      <c r="CC1232" s="170"/>
      <c r="CD1232" s="170"/>
      <c r="CE1232" s="170"/>
      <c r="CF1232" s="170"/>
      <c r="CG1232" s="171">
        <f t="shared" si="357"/>
        <v>0</v>
      </c>
      <c r="CH1232" s="166"/>
      <c r="CI1232" s="283"/>
      <c r="CJ1232" s="172"/>
      <c r="CK1232" s="154"/>
      <c r="CL1232" s="154"/>
      <c r="CM1232" s="154"/>
      <c r="CN1232" s="154"/>
      <c r="CO1232" s="154"/>
      <c r="CP1232" s="273"/>
      <c r="CQ1232" s="250"/>
      <c r="CR1232" s="250"/>
      <c r="CS1232" s="250"/>
      <c r="CT1232" s="250"/>
      <c r="CU1232" s="250"/>
      <c r="CV1232" s="250"/>
      <c r="CW1232" s="250"/>
      <c r="CX1232" s="250"/>
      <c r="CY1232" s="250" t="str">
        <f t="shared" si="358"/>
        <v/>
      </c>
      <c r="CZ1232" s="178" t="str">
        <f t="shared" si="359"/>
        <v/>
      </c>
      <c r="DA1232" s="178" t="str">
        <f t="shared" si="360"/>
        <v/>
      </c>
      <c r="DB1232" s="243">
        <f t="shared" si="361"/>
        <v>0</v>
      </c>
      <c r="DC1232" s="12">
        <f t="shared" si="362"/>
        <v>0</v>
      </c>
      <c r="DD1232" s="271" t="str">
        <f t="shared" si="363"/>
        <v/>
      </c>
      <c r="DE1232" s="271" t="str">
        <f t="shared" si="364"/>
        <v/>
      </c>
      <c r="DF1232" s="167" t="str">
        <f t="shared" si="365"/>
        <v/>
      </c>
      <c r="DG1232" s="271" t="str">
        <f t="shared" si="366"/>
        <v/>
      </c>
      <c r="DH1232" s="243" t="str">
        <f t="shared" si="367"/>
        <v/>
      </c>
      <c r="DI1232" s="281" t="str">
        <f t="shared" si="368"/>
        <v/>
      </c>
      <c r="DJ1232" s="184"/>
      <c r="DK1232" s="12" t="str">
        <f t="shared" si="369"/>
        <v/>
      </c>
      <c r="DL1232" s="184"/>
      <c r="DM1232" s="242" t="str">
        <f t="shared" si="370"/>
        <v/>
      </c>
      <c r="DN1232" s="250">
        <f t="shared" si="371"/>
        <v>1</v>
      </c>
      <c r="DO1232" s="250">
        <f t="shared" si="372"/>
        <v>1</v>
      </c>
      <c r="DP1232" s="250">
        <f t="shared" si="373"/>
        <v>1</v>
      </c>
    </row>
    <row r="1233" spans="3:120" ht="20.25" customHeight="1" x14ac:dyDescent="0.2">
      <c r="C1233" s="282"/>
      <c r="G1233" s="183"/>
      <c r="H1233" s="271"/>
      <c r="I1233" s="271"/>
      <c r="J1233" s="271"/>
      <c r="K1233" s="271"/>
      <c r="L1233" s="185"/>
      <c r="M1233" s="186"/>
      <c r="N1233" s="187"/>
      <c r="O1233" s="178"/>
      <c r="P1233" s="178"/>
      <c r="Q1233" s="178"/>
      <c r="R1233" s="178"/>
      <c r="S1233" s="178"/>
      <c r="T1233" s="178"/>
      <c r="U1233" s="178"/>
      <c r="V1233" s="178"/>
      <c r="W1233" s="178"/>
      <c r="X1233" s="178"/>
      <c r="Y1233" s="153"/>
      <c r="Z1233" s="153"/>
      <c r="AA1233" s="178"/>
      <c r="AB1233" s="178"/>
      <c r="AC1233" s="178"/>
      <c r="AD1233" s="178"/>
      <c r="AE1233" s="178"/>
      <c r="AF1233" s="178"/>
      <c r="AG1233" s="178"/>
      <c r="AH1233" s="178"/>
      <c r="AI1233" s="178"/>
      <c r="AJ1233" s="178"/>
      <c r="AK1233" s="153"/>
      <c r="AL1233" s="153"/>
      <c r="AM1233" s="178" t="str">
        <f t="shared" si="352"/>
        <v/>
      </c>
      <c r="AN1233" s="178" t="str">
        <f t="shared" si="353"/>
        <v/>
      </c>
      <c r="AO1233" s="214" t="str">
        <f t="shared" si="354"/>
        <v/>
      </c>
      <c r="AP1233" s="168"/>
      <c r="AQ1233" s="169"/>
      <c r="AR1233" s="167" t="str">
        <f t="shared" si="355"/>
        <v/>
      </c>
      <c r="AS1233" s="167" t="str">
        <f t="shared" si="356"/>
        <v/>
      </c>
      <c r="AT1233" s="167"/>
      <c r="AU1233" s="167"/>
      <c r="AV1233" s="167"/>
      <c r="AW1233" s="167"/>
      <c r="AX1233" s="167"/>
      <c r="AY1233" s="167"/>
      <c r="AZ1233" s="167"/>
      <c r="BA1233" s="167"/>
      <c r="BB1233" s="167"/>
      <c r="BC1233" s="167"/>
      <c r="BD1233" s="167"/>
      <c r="BE1233" s="167"/>
      <c r="BF1233" s="167"/>
      <c r="BG1233" s="167"/>
      <c r="BH1233" s="167"/>
      <c r="BI1233" s="167"/>
      <c r="BJ1233" s="167"/>
      <c r="BK1233" s="167"/>
      <c r="BL1233" s="167"/>
      <c r="BM1233" s="167"/>
      <c r="BN1233" s="167"/>
      <c r="BO1233" s="167"/>
      <c r="BP1233" s="167"/>
      <c r="BQ1233" s="167"/>
      <c r="BR1233" s="167"/>
      <c r="BS1233" s="167"/>
      <c r="BT1233" s="167"/>
      <c r="BU1233" s="167"/>
      <c r="BV1233" s="167"/>
      <c r="BW1233" s="167"/>
      <c r="BX1233" s="170"/>
      <c r="BY1233" s="170"/>
      <c r="BZ1233" s="170"/>
      <c r="CA1233" s="170"/>
      <c r="CB1233" s="170"/>
      <c r="CC1233" s="170"/>
      <c r="CD1233" s="170"/>
      <c r="CE1233" s="170"/>
      <c r="CF1233" s="170"/>
      <c r="CG1233" s="171">
        <f t="shared" si="357"/>
        <v>0</v>
      </c>
      <c r="CH1233" s="166"/>
      <c r="CI1233" s="283"/>
      <c r="CJ1233" s="172"/>
      <c r="CK1233" s="154"/>
      <c r="CL1233" s="154"/>
      <c r="CM1233" s="154"/>
      <c r="CN1233" s="154"/>
      <c r="CO1233" s="154"/>
      <c r="CP1233" s="273"/>
      <c r="CQ1233" s="250"/>
      <c r="CR1233" s="250"/>
      <c r="CS1233" s="250"/>
      <c r="CT1233" s="250"/>
      <c r="CU1233" s="250"/>
      <c r="CV1233" s="250"/>
      <c r="CW1233" s="250"/>
      <c r="CX1233" s="250"/>
      <c r="CY1233" s="250" t="str">
        <f t="shared" si="358"/>
        <v/>
      </c>
      <c r="CZ1233" s="178" t="str">
        <f t="shared" si="359"/>
        <v/>
      </c>
      <c r="DA1233" s="178" t="str">
        <f t="shared" si="360"/>
        <v/>
      </c>
      <c r="DB1233" s="243">
        <f t="shared" si="361"/>
        <v>0</v>
      </c>
      <c r="DC1233" s="12">
        <f t="shared" si="362"/>
        <v>0</v>
      </c>
      <c r="DD1233" s="271" t="str">
        <f t="shared" si="363"/>
        <v/>
      </c>
      <c r="DE1233" s="271" t="str">
        <f t="shared" si="364"/>
        <v/>
      </c>
      <c r="DF1233" s="167" t="str">
        <f t="shared" si="365"/>
        <v/>
      </c>
      <c r="DG1233" s="271" t="str">
        <f t="shared" si="366"/>
        <v/>
      </c>
      <c r="DH1233" s="243" t="str">
        <f t="shared" si="367"/>
        <v/>
      </c>
      <c r="DI1233" s="281" t="str">
        <f t="shared" si="368"/>
        <v/>
      </c>
      <c r="DJ1233" s="184"/>
      <c r="DK1233" s="12" t="str">
        <f t="shared" si="369"/>
        <v/>
      </c>
      <c r="DL1233" s="184"/>
      <c r="DM1233" s="242" t="str">
        <f t="shared" si="370"/>
        <v/>
      </c>
      <c r="DN1233" s="250">
        <f t="shared" si="371"/>
        <v>1</v>
      </c>
      <c r="DO1233" s="250">
        <f t="shared" si="372"/>
        <v>1</v>
      </c>
      <c r="DP1233" s="250">
        <f t="shared" si="373"/>
        <v>1</v>
      </c>
    </row>
    <row r="1234" spans="3:120" ht="20.25" customHeight="1" x14ac:dyDescent="0.2">
      <c r="C1234" s="282"/>
      <c r="G1234" s="183"/>
      <c r="H1234" s="271"/>
      <c r="I1234" s="271"/>
      <c r="J1234" s="271"/>
      <c r="K1234" s="271"/>
      <c r="L1234" s="185"/>
      <c r="M1234" s="186"/>
      <c r="N1234" s="187"/>
      <c r="O1234" s="178"/>
      <c r="P1234" s="178"/>
      <c r="Q1234" s="178"/>
      <c r="R1234" s="178"/>
      <c r="S1234" s="178"/>
      <c r="T1234" s="178"/>
      <c r="U1234" s="178"/>
      <c r="V1234" s="178"/>
      <c r="W1234" s="178"/>
      <c r="X1234" s="178"/>
      <c r="Y1234" s="153"/>
      <c r="Z1234" s="153"/>
      <c r="AA1234" s="178"/>
      <c r="AB1234" s="178"/>
      <c r="AC1234" s="178"/>
      <c r="AD1234" s="178"/>
      <c r="AE1234" s="178"/>
      <c r="AF1234" s="178"/>
      <c r="AG1234" s="178"/>
      <c r="AH1234" s="178"/>
      <c r="AI1234" s="178"/>
      <c r="AJ1234" s="178"/>
      <c r="AK1234" s="153"/>
      <c r="AL1234" s="153"/>
      <c r="AM1234" s="178" t="str">
        <f t="shared" si="352"/>
        <v/>
      </c>
      <c r="AN1234" s="178" t="str">
        <f t="shared" si="353"/>
        <v/>
      </c>
      <c r="AO1234" s="214" t="str">
        <f t="shared" si="354"/>
        <v/>
      </c>
      <c r="AP1234" s="168"/>
      <c r="AQ1234" s="169"/>
      <c r="AR1234" s="167" t="str">
        <f t="shared" si="355"/>
        <v/>
      </c>
      <c r="AS1234" s="167" t="str">
        <f t="shared" si="356"/>
        <v/>
      </c>
      <c r="AT1234" s="167"/>
      <c r="AU1234" s="167"/>
      <c r="AV1234" s="167"/>
      <c r="AW1234" s="167"/>
      <c r="AX1234" s="167"/>
      <c r="AY1234" s="167"/>
      <c r="AZ1234" s="167"/>
      <c r="BA1234" s="167"/>
      <c r="BB1234" s="167"/>
      <c r="BC1234" s="167"/>
      <c r="BD1234" s="167"/>
      <c r="BE1234" s="167"/>
      <c r="BF1234" s="167"/>
      <c r="BG1234" s="167"/>
      <c r="BH1234" s="167"/>
      <c r="BI1234" s="167"/>
      <c r="BJ1234" s="167"/>
      <c r="BK1234" s="167"/>
      <c r="BL1234" s="167"/>
      <c r="BM1234" s="167"/>
      <c r="BN1234" s="167"/>
      <c r="BO1234" s="167"/>
      <c r="BP1234" s="167"/>
      <c r="BQ1234" s="167"/>
      <c r="BR1234" s="167"/>
      <c r="BS1234" s="167"/>
      <c r="BT1234" s="167"/>
      <c r="BU1234" s="167"/>
      <c r="BV1234" s="167"/>
      <c r="BW1234" s="167"/>
      <c r="BX1234" s="170"/>
      <c r="BY1234" s="170"/>
      <c r="BZ1234" s="170"/>
      <c r="CA1234" s="170"/>
      <c r="CB1234" s="170"/>
      <c r="CC1234" s="170"/>
      <c r="CD1234" s="170"/>
      <c r="CE1234" s="170"/>
      <c r="CF1234" s="170"/>
      <c r="CG1234" s="171">
        <f t="shared" si="357"/>
        <v>0</v>
      </c>
      <c r="CH1234" s="166"/>
      <c r="CI1234" s="283"/>
      <c r="CJ1234" s="172"/>
      <c r="CK1234" s="154"/>
      <c r="CL1234" s="154"/>
      <c r="CM1234" s="154"/>
      <c r="CN1234" s="154"/>
      <c r="CO1234" s="154"/>
      <c r="CP1234" s="273"/>
      <c r="CQ1234" s="250"/>
      <c r="CR1234" s="250"/>
      <c r="CS1234" s="250"/>
      <c r="CT1234" s="250"/>
      <c r="CU1234" s="250"/>
      <c r="CV1234" s="250"/>
      <c r="CW1234" s="250"/>
      <c r="CX1234" s="250"/>
      <c r="CY1234" s="250" t="str">
        <f t="shared" si="358"/>
        <v/>
      </c>
      <c r="CZ1234" s="178" t="str">
        <f t="shared" si="359"/>
        <v/>
      </c>
      <c r="DA1234" s="178" t="str">
        <f t="shared" si="360"/>
        <v/>
      </c>
      <c r="DB1234" s="243">
        <f t="shared" si="361"/>
        <v>0</v>
      </c>
      <c r="DC1234" s="12">
        <f t="shared" si="362"/>
        <v>0</v>
      </c>
      <c r="DD1234" s="271" t="str">
        <f t="shared" si="363"/>
        <v/>
      </c>
      <c r="DE1234" s="271" t="str">
        <f t="shared" si="364"/>
        <v/>
      </c>
      <c r="DF1234" s="167" t="str">
        <f t="shared" si="365"/>
        <v/>
      </c>
      <c r="DG1234" s="271" t="str">
        <f t="shared" si="366"/>
        <v/>
      </c>
      <c r="DH1234" s="243" t="str">
        <f t="shared" si="367"/>
        <v/>
      </c>
      <c r="DI1234" s="281" t="str">
        <f t="shared" si="368"/>
        <v/>
      </c>
      <c r="DJ1234" s="184"/>
      <c r="DK1234" s="12" t="str">
        <f t="shared" si="369"/>
        <v/>
      </c>
      <c r="DL1234" s="184"/>
      <c r="DM1234" s="242" t="str">
        <f t="shared" si="370"/>
        <v/>
      </c>
      <c r="DN1234" s="250">
        <f t="shared" si="371"/>
        <v>1</v>
      </c>
      <c r="DO1234" s="250">
        <f t="shared" si="372"/>
        <v>1</v>
      </c>
      <c r="DP1234" s="250">
        <f t="shared" si="373"/>
        <v>1</v>
      </c>
    </row>
    <row r="1235" spans="3:120" ht="20.25" customHeight="1" x14ac:dyDescent="0.2">
      <c r="C1235" s="282"/>
      <c r="G1235" s="183"/>
      <c r="H1235" s="271"/>
      <c r="I1235" s="271"/>
      <c r="J1235" s="271"/>
      <c r="K1235" s="271"/>
      <c r="L1235" s="185"/>
      <c r="M1235" s="186"/>
      <c r="N1235" s="187"/>
      <c r="O1235" s="178"/>
      <c r="P1235" s="178"/>
      <c r="Q1235" s="178"/>
      <c r="R1235" s="178"/>
      <c r="S1235" s="178"/>
      <c r="T1235" s="178"/>
      <c r="U1235" s="178"/>
      <c r="V1235" s="178"/>
      <c r="W1235" s="178"/>
      <c r="X1235" s="178"/>
      <c r="Y1235" s="153"/>
      <c r="Z1235" s="153"/>
      <c r="AA1235" s="178"/>
      <c r="AB1235" s="178"/>
      <c r="AC1235" s="178"/>
      <c r="AD1235" s="178"/>
      <c r="AE1235" s="178"/>
      <c r="AF1235" s="178"/>
      <c r="AG1235" s="178"/>
      <c r="AH1235" s="178"/>
      <c r="AI1235" s="178"/>
      <c r="AJ1235" s="178"/>
      <c r="AK1235" s="153"/>
      <c r="AL1235" s="153"/>
      <c r="AM1235" s="178" t="str">
        <f t="shared" si="352"/>
        <v/>
      </c>
      <c r="AN1235" s="178" t="str">
        <f t="shared" si="353"/>
        <v/>
      </c>
      <c r="AO1235" s="214" t="str">
        <f t="shared" si="354"/>
        <v/>
      </c>
      <c r="AP1235" s="168"/>
      <c r="AQ1235" s="169"/>
      <c r="AR1235" s="167" t="str">
        <f t="shared" si="355"/>
        <v/>
      </c>
      <c r="AS1235" s="167" t="str">
        <f t="shared" si="356"/>
        <v/>
      </c>
      <c r="AT1235" s="167"/>
      <c r="AU1235" s="167"/>
      <c r="AV1235" s="167"/>
      <c r="AW1235" s="167"/>
      <c r="AX1235" s="167"/>
      <c r="AY1235" s="167"/>
      <c r="AZ1235" s="167"/>
      <c r="BA1235" s="167"/>
      <c r="BB1235" s="167"/>
      <c r="BC1235" s="167"/>
      <c r="BD1235" s="167"/>
      <c r="BE1235" s="167"/>
      <c r="BF1235" s="167"/>
      <c r="BG1235" s="167"/>
      <c r="BH1235" s="167"/>
      <c r="BI1235" s="167"/>
      <c r="BJ1235" s="167"/>
      <c r="BK1235" s="167"/>
      <c r="BL1235" s="167"/>
      <c r="BM1235" s="167"/>
      <c r="BN1235" s="167"/>
      <c r="BO1235" s="167"/>
      <c r="BP1235" s="167"/>
      <c r="BQ1235" s="167"/>
      <c r="BR1235" s="167"/>
      <c r="BS1235" s="167"/>
      <c r="BT1235" s="167"/>
      <c r="BU1235" s="167"/>
      <c r="BV1235" s="167"/>
      <c r="BW1235" s="167"/>
      <c r="BX1235" s="170"/>
      <c r="BY1235" s="170"/>
      <c r="BZ1235" s="170"/>
      <c r="CA1235" s="170"/>
      <c r="CB1235" s="170"/>
      <c r="CC1235" s="170"/>
      <c r="CD1235" s="170"/>
      <c r="CE1235" s="170"/>
      <c r="CF1235" s="170"/>
      <c r="CG1235" s="171">
        <f t="shared" si="357"/>
        <v>0</v>
      </c>
      <c r="CH1235" s="166"/>
      <c r="CI1235" s="283"/>
      <c r="CJ1235" s="172"/>
      <c r="CK1235" s="154"/>
      <c r="CL1235" s="154"/>
      <c r="CM1235" s="154"/>
      <c r="CN1235" s="154"/>
      <c r="CO1235" s="154"/>
      <c r="CP1235" s="273"/>
      <c r="CQ1235" s="250"/>
      <c r="CR1235" s="250"/>
      <c r="CS1235" s="250"/>
      <c r="CT1235" s="250"/>
      <c r="CU1235" s="250"/>
      <c r="CV1235" s="250"/>
      <c r="CW1235" s="250"/>
      <c r="CX1235" s="250"/>
      <c r="CY1235" s="250" t="str">
        <f t="shared" si="358"/>
        <v/>
      </c>
      <c r="CZ1235" s="178" t="str">
        <f t="shared" si="359"/>
        <v/>
      </c>
      <c r="DA1235" s="178" t="str">
        <f t="shared" si="360"/>
        <v/>
      </c>
      <c r="DB1235" s="243">
        <f t="shared" si="361"/>
        <v>0</v>
      </c>
      <c r="DC1235" s="12">
        <f t="shared" si="362"/>
        <v>0</v>
      </c>
      <c r="DD1235" s="271" t="str">
        <f t="shared" si="363"/>
        <v/>
      </c>
      <c r="DE1235" s="271" t="str">
        <f t="shared" si="364"/>
        <v/>
      </c>
      <c r="DF1235" s="167" t="str">
        <f t="shared" si="365"/>
        <v/>
      </c>
      <c r="DG1235" s="271" t="str">
        <f t="shared" si="366"/>
        <v/>
      </c>
      <c r="DH1235" s="243" t="str">
        <f t="shared" si="367"/>
        <v/>
      </c>
      <c r="DI1235" s="281" t="str">
        <f t="shared" si="368"/>
        <v/>
      </c>
      <c r="DJ1235" s="184"/>
      <c r="DK1235" s="12" t="str">
        <f t="shared" si="369"/>
        <v/>
      </c>
      <c r="DL1235" s="184"/>
      <c r="DM1235" s="242" t="str">
        <f t="shared" si="370"/>
        <v/>
      </c>
      <c r="DN1235" s="250">
        <f t="shared" si="371"/>
        <v>1</v>
      </c>
      <c r="DO1235" s="250">
        <f t="shared" si="372"/>
        <v>1</v>
      </c>
      <c r="DP1235" s="250">
        <f t="shared" si="373"/>
        <v>1</v>
      </c>
    </row>
    <row r="1236" spans="3:120" ht="20.25" customHeight="1" x14ac:dyDescent="0.2">
      <c r="C1236" s="282"/>
      <c r="G1236" s="183"/>
      <c r="H1236" s="271"/>
      <c r="I1236" s="271"/>
      <c r="J1236" s="271"/>
      <c r="K1236" s="271"/>
      <c r="L1236" s="185"/>
      <c r="M1236" s="186"/>
      <c r="N1236" s="187"/>
      <c r="O1236" s="178"/>
      <c r="P1236" s="178"/>
      <c r="Q1236" s="178"/>
      <c r="R1236" s="178"/>
      <c r="S1236" s="178"/>
      <c r="T1236" s="178"/>
      <c r="U1236" s="178"/>
      <c r="V1236" s="178"/>
      <c r="W1236" s="178"/>
      <c r="X1236" s="178"/>
      <c r="Y1236" s="153"/>
      <c r="Z1236" s="153"/>
      <c r="AA1236" s="178"/>
      <c r="AB1236" s="178"/>
      <c r="AC1236" s="178"/>
      <c r="AD1236" s="178"/>
      <c r="AE1236" s="178"/>
      <c r="AF1236" s="178"/>
      <c r="AG1236" s="178"/>
      <c r="AH1236" s="178"/>
      <c r="AI1236" s="178"/>
      <c r="AJ1236" s="178"/>
      <c r="AK1236" s="153"/>
      <c r="AL1236" s="153"/>
      <c r="AM1236" s="178" t="str">
        <f t="shared" si="352"/>
        <v/>
      </c>
      <c r="AN1236" s="178" t="str">
        <f t="shared" si="353"/>
        <v/>
      </c>
      <c r="AO1236" s="214" t="str">
        <f t="shared" si="354"/>
        <v/>
      </c>
      <c r="AP1236" s="168"/>
      <c r="AQ1236" s="169"/>
      <c r="AR1236" s="167" t="str">
        <f t="shared" si="355"/>
        <v/>
      </c>
      <c r="AS1236" s="167" t="str">
        <f t="shared" si="356"/>
        <v/>
      </c>
      <c r="AT1236" s="167"/>
      <c r="AU1236" s="167"/>
      <c r="AV1236" s="167"/>
      <c r="AW1236" s="167"/>
      <c r="AX1236" s="167"/>
      <c r="AY1236" s="167"/>
      <c r="AZ1236" s="167"/>
      <c r="BA1236" s="167"/>
      <c r="BB1236" s="167"/>
      <c r="BC1236" s="167"/>
      <c r="BD1236" s="167"/>
      <c r="BE1236" s="167"/>
      <c r="BF1236" s="167"/>
      <c r="BG1236" s="167"/>
      <c r="BH1236" s="167"/>
      <c r="BI1236" s="167"/>
      <c r="BJ1236" s="167"/>
      <c r="BK1236" s="167"/>
      <c r="BL1236" s="167"/>
      <c r="BM1236" s="167"/>
      <c r="BN1236" s="167"/>
      <c r="BO1236" s="167"/>
      <c r="BP1236" s="167"/>
      <c r="BQ1236" s="167"/>
      <c r="BR1236" s="167"/>
      <c r="BS1236" s="167"/>
      <c r="BT1236" s="167"/>
      <c r="BU1236" s="167"/>
      <c r="BV1236" s="167"/>
      <c r="BW1236" s="167"/>
      <c r="BX1236" s="170"/>
      <c r="BY1236" s="170"/>
      <c r="BZ1236" s="170"/>
      <c r="CA1236" s="170"/>
      <c r="CB1236" s="170"/>
      <c r="CC1236" s="170"/>
      <c r="CD1236" s="170"/>
      <c r="CE1236" s="170"/>
      <c r="CF1236" s="170"/>
      <c r="CG1236" s="171">
        <f t="shared" si="357"/>
        <v>0</v>
      </c>
      <c r="CH1236" s="166"/>
      <c r="CI1236" s="283"/>
      <c r="CJ1236" s="172"/>
      <c r="CK1236" s="154"/>
      <c r="CL1236" s="154"/>
      <c r="CM1236" s="154"/>
      <c r="CN1236" s="154"/>
      <c r="CO1236" s="154"/>
      <c r="CP1236" s="273"/>
      <c r="CQ1236" s="250"/>
      <c r="CR1236" s="250"/>
      <c r="CS1236" s="250"/>
      <c r="CT1236" s="250"/>
      <c r="CU1236" s="250"/>
      <c r="CV1236" s="250"/>
      <c r="CW1236" s="250"/>
      <c r="CX1236" s="250"/>
      <c r="CY1236" s="250" t="str">
        <f t="shared" si="358"/>
        <v/>
      </c>
      <c r="CZ1236" s="178" t="str">
        <f t="shared" si="359"/>
        <v/>
      </c>
      <c r="DA1236" s="178" t="str">
        <f t="shared" si="360"/>
        <v/>
      </c>
      <c r="DB1236" s="243">
        <f t="shared" si="361"/>
        <v>0</v>
      </c>
      <c r="DC1236" s="12">
        <f t="shared" si="362"/>
        <v>0</v>
      </c>
      <c r="DD1236" s="271" t="str">
        <f t="shared" si="363"/>
        <v/>
      </c>
      <c r="DE1236" s="271" t="str">
        <f t="shared" si="364"/>
        <v/>
      </c>
      <c r="DF1236" s="167" t="str">
        <f t="shared" si="365"/>
        <v/>
      </c>
      <c r="DG1236" s="271" t="str">
        <f t="shared" si="366"/>
        <v/>
      </c>
      <c r="DH1236" s="243" t="str">
        <f t="shared" si="367"/>
        <v/>
      </c>
      <c r="DI1236" s="281" t="str">
        <f t="shared" si="368"/>
        <v/>
      </c>
      <c r="DJ1236" s="184"/>
      <c r="DK1236" s="12" t="str">
        <f t="shared" si="369"/>
        <v/>
      </c>
      <c r="DL1236" s="184"/>
      <c r="DM1236" s="242" t="str">
        <f t="shared" si="370"/>
        <v/>
      </c>
      <c r="DN1236" s="250">
        <f t="shared" si="371"/>
        <v>1</v>
      </c>
      <c r="DO1236" s="250">
        <f t="shared" si="372"/>
        <v>1</v>
      </c>
      <c r="DP1236" s="250">
        <f t="shared" si="373"/>
        <v>1</v>
      </c>
    </row>
    <row r="1237" spans="3:120" ht="20.25" customHeight="1" x14ac:dyDescent="0.2">
      <c r="C1237" s="282"/>
      <c r="G1237" s="183"/>
      <c r="H1237" s="271"/>
      <c r="I1237" s="271"/>
      <c r="J1237" s="271"/>
      <c r="K1237" s="271"/>
      <c r="L1237" s="185"/>
      <c r="M1237" s="186"/>
      <c r="N1237" s="187"/>
      <c r="O1237" s="178"/>
      <c r="P1237" s="178"/>
      <c r="Q1237" s="178"/>
      <c r="R1237" s="178"/>
      <c r="S1237" s="178"/>
      <c r="T1237" s="178"/>
      <c r="U1237" s="178"/>
      <c r="V1237" s="178"/>
      <c r="W1237" s="178"/>
      <c r="X1237" s="178"/>
      <c r="Y1237" s="153"/>
      <c r="Z1237" s="153"/>
      <c r="AA1237" s="178"/>
      <c r="AB1237" s="178"/>
      <c r="AC1237" s="178"/>
      <c r="AD1237" s="178"/>
      <c r="AE1237" s="178"/>
      <c r="AF1237" s="178"/>
      <c r="AG1237" s="178"/>
      <c r="AH1237" s="178"/>
      <c r="AI1237" s="178"/>
      <c r="AJ1237" s="178"/>
      <c r="AK1237" s="153"/>
      <c r="AL1237" s="153"/>
      <c r="AM1237" s="178" t="str">
        <f t="shared" si="352"/>
        <v/>
      </c>
      <c r="AN1237" s="178" t="str">
        <f t="shared" si="353"/>
        <v/>
      </c>
      <c r="AO1237" s="214" t="str">
        <f t="shared" si="354"/>
        <v/>
      </c>
      <c r="AP1237" s="168"/>
      <c r="AQ1237" s="169"/>
      <c r="AR1237" s="167" t="str">
        <f t="shared" si="355"/>
        <v/>
      </c>
      <c r="AS1237" s="167" t="str">
        <f t="shared" si="356"/>
        <v/>
      </c>
      <c r="AT1237" s="167"/>
      <c r="AU1237" s="167"/>
      <c r="AV1237" s="167"/>
      <c r="AW1237" s="167"/>
      <c r="AX1237" s="167"/>
      <c r="AY1237" s="167"/>
      <c r="AZ1237" s="167"/>
      <c r="BA1237" s="167"/>
      <c r="BB1237" s="167"/>
      <c r="BC1237" s="167"/>
      <c r="BD1237" s="167"/>
      <c r="BE1237" s="167"/>
      <c r="BF1237" s="167"/>
      <c r="BG1237" s="167"/>
      <c r="BH1237" s="167"/>
      <c r="BI1237" s="167"/>
      <c r="BJ1237" s="167"/>
      <c r="BK1237" s="167"/>
      <c r="BL1237" s="167"/>
      <c r="BM1237" s="167"/>
      <c r="BN1237" s="167"/>
      <c r="BO1237" s="167"/>
      <c r="BP1237" s="167"/>
      <c r="BQ1237" s="167"/>
      <c r="BR1237" s="167"/>
      <c r="BS1237" s="167"/>
      <c r="BT1237" s="167"/>
      <c r="BU1237" s="167"/>
      <c r="BV1237" s="167"/>
      <c r="BW1237" s="167"/>
      <c r="BX1237" s="170"/>
      <c r="BY1237" s="170"/>
      <c r="BZ1237" s="170"/>
      <c r="CA1237" s="170"/>
      <c r="CB1237" s="170"/>
      <c r="CC1237" s="170"/>
      <c r="CD1237" s="170"/>
      <c r="CE1237" s="170"/>
      <c r="CF1237" s="170"/>
      <c r="CG1237" s="171">
        <f t="shared" si="357"/>
        <v>0</v>
      </c>
      <c r="CH1237" s="166"/>
      <c r="CI1237" s="283"/>
      <c r="CJ1237" s="172"/>
      <c r="CK1237" s="154"/>
      <c r="CL1237" s="154"/>
      <c r="CM1237" s="154"/>
      <c r="CN1237" s="154"/>
      <c r="CO1237" s="154"/>
      <c r="CP1237" s="273"/>
      <c r="CQ1237" s="250"/>
      <c r="CR1237" s="250"/>
      <c r="CS1237" s="250"/>
      <c r="CT1237" s="250"/>
      <c r="CU1237" s="250"/>
      <c r="CV1237" s="250"/>
      <c r="CW1237" s="250"/>
      <c r="CX1237" s="250"/>
      <c r="CY1237" s="250" t="str">
        <f t="shared" si="358"/>
        <v/>
      </c>
      <c r="CZ1237" s="178" t="str">
        <f t="shared" si="359"/>
        <v/>
      </c>
      <c r="DA1237" s="178" t="str">
        <f t="shared" si="360"/>
        <v/>
      </c>
      <c r="DB1237" s="243">
        <f t="shared" si="361"/>
        <v>0</v>
      </c>
      <c r="DC1237" s="12">
        <f t="shared" si="362"/>
        <v>0</v>
      </c>
      <c r="DD1237" s="271" t="str">
        <f t="shared" si="363"/>
        <v/>
      </c>
      <c r="DE1237" s="271" t="str">
        <f t="shared" si="364"/>
        <v/>
      </c>
      <c r="DF1237" s="167" t="str">
        <f t="shared" si="365"/>
        <v/>
      </c>
      <c r="DG1237" s="271" t="str">
        <f t="shared" si="366"/>
        <v/>
      </c>
      <c r="DH1237" s="243" t="str">
        <f t="shared" si="367"/>
        <v/>
      </c>
      <c r="DI1237" s="281" t="str">
        <f t="shared" si="368"/>
        <v/>
      </c>
      <c r="DJ1237" s="184"/>
      <c r="DK1237" s="12" t="str">
        <f t="shared" si="369"/>
        <v/>
      </c>
      <c r="DL1237" s="184"/>
      <c r="DM1237" s="242" t="str">
        <f t="shared" si="370"/>
        <v/>
      </c>
      <c r="DN1237" s="250">
        <f t="shared" si="371"/>
        <v>1</v>
      </c>
      <c r="DO1237" s="250">
        <f t="shared" si="372"/>
        <v>1</v>
      </c>
      <c r="DP1237" s="250">
        <f t="shared" si="373"/>
        <v>1</v>
      </c>
    </row>
    <row r="1238" spans="3:120" ht="20.25" customHeight="1" x14ac:dyDescent="0.2">
      <c r="C1238" s="282"/>
      <c r="G1238" s="183"/>
      <c r="H1238" s="271"/>
      <c r="I1238" s="271"/>
      <c r="J1238" s="271"/>
      <c r="K1238" s="271"/>
      <c r="L1238" s="185"/>
      <c r="M1238" s="186"/>
      <c r="N1238" s="187"/>
      <c r="O1238" s="178"/>
      <c r="P1238" s="178"/>
      <c r="Q1238" s="178"/>
      <c r="R1238" s="178"/>
      <c r="S1238" s="178"/>
      <c r="T1238" s="178"/>
      <c r="U1238" s="178"/>
      <c r="V1238" s="178"/>
      <c r="W1238" s="178"/>
      <c r="X1238" s="178"/>
      <c r="Y1238" s="153"/>
      <c r="Z1238" s="153"/>
      <c r="AA1238" s="178"/>
      <c r="AB1238" s="178"/>
      <c r="AC1238" s="178"/>
      <c r="AD1238" s="178"/>
      <c r="AE1238" s="178"/>
      <c r="AF1238" s="178"/>
      <c r="AG1238" s="178"/>
      <c r="AH1238" s="178"/>
      <c r="AI1238" s="178"/>
      <c r="AJ1238" s="178"/>
      <c r="AK1238" s="153"/>
      <c r="AL1238" s="153"/>
      <c r="AM1238" s="178" t="str">
        <f t="shared" si="352"/>
        <v/>
      </c>
      <c r="AN1238" s="178" t="str">
        <f t="shared" si="353"/>
        <v/>
      </c>
      <c r="AO1238" s="214" t="str">
        <f t="shared" si="354"/>
        <v/>
      </c>
      <c r="AP1238" s="168"/>
      <c r="AQ1238" s="169"/>
      <c r="AR1238" s="167" t="str">
        <f t="shared" si="355"/>
        <v/>
      </c>
      <c r="AS1238" s="167" t="str">
        <f t="shared" si="356"/>
        <v/>
      </c>
      <c r="AT1238" s="167"/>
      <c r="AU1238" s="167"/>
      <c r="AV1238" s="167"/>
      <c r="AW1238" s="167"/>
      <c r="AX1238" s="167"/>
      <c r="AY1238" s="167"/>
      <c r="AZ1238" s="167"/>
      <c r="BA1238" s="167"/>
      <c r="BB1238" s="167"/>
      <c r="BC1238" s="167"/>
      <c r="BD1238" s="167"/>
      <c r="BE1238" s="167"/>
      <c r="BF1238" s="167"/>
      <c r="BG1238" s="167"/>
      <c r="BH1238" s="167"/>
      <c r="BI1238" s="167"/>
      <c r="BJ1238" s="167"/>
      <c r="BK1238" s="167"/>
      <c r="BL1238" s="167"/>
      <c r="BM1238" s="167"/>
      <c r="BN1238" s="167"/>
      <c r="BO1238" s="167"/>
      <c r="BP1238" s="167"/>
      <c r="BQ1238" s="167"/>
      <c r="BR1238" s="167"/>
      <c r="BS1238" s="167"/>
      <c r="BT1238" s="167"/>
      <c r="BU1238" s="167"/>
      <c r="BV1238" s="167"/>
      <c r="BW1238" s="167"/>
      <c r="BX1238" s="170"/>
      <c r="BY1238" s="170"/>
      <c r="BZ1238" s="170"/>
      <c r="CA1238" s="170"/>
      <c r="CB1238" s="170"/>
      <c r="CC1238" s="170"/>
      <c r="CD1238" s="170"/>
      <c r="CE1238" s="170"/>
      <c r="CF1238" s="170"/>
      <c r="CG1238" s="171">
        <f t="shared" si="357"/>
        <v>0</v>
      </c>
      <c r="CH1238" s="166"/>
      <c r="CI1238" s="283"/>
      <c r="CJ1238" s="172"/>
      <c r="CK1238" s="154"/>
      <c r="CL1238" s="154"/>
      <c r="CM1238" s="154"/>
      <c r="CN1238" s="154"/>
      <c r="CO1238" s="154"/>
      <c r="CP1238" s="273"/>
      <c r="CQ1238" s="250"/>
      <c r="CR1238" s="250"/>
      <c r="CS1238" s="250"/>
      <c r="CT1238" s="250"/>
      <c r="CU1238" s="250"/>
      <c r="CV1238" s="250"/>
      <c r="CW1238" s="250"/>
      <c r="CX1238" s="250"/>
      <c r="CY1238" s="250" t="str">
        <f t="shared" si="358"/>
        <v/>
      </c>
      <c r="CZ1238" s="178" t="str">
        <f t="shared" si="359"/>
        <v/>
      </c>
      <c r="DA1238" s="178" t="str">
        <f t="shared" si="360"/>
        <v/>
      </c>
      <c r="DB1238" s="243">
        <f t="shared" si="361"/>
        <v>0</v>
      </c>
      <c r="DC1238" s="12">
        <f t="shared" si="362"/>
        <v>0</v>
      </c>
      <c r="DD1238" s="271" t="str">
        <f t="shared" si="363"/>
        <v/>
      </c>
      <c r="DE1238" s="271" t="str">
        <f t="shared" si="364"/>
        <v/>
      </c>
      <c r="DF1238" s="167" t="str">
        <f t="shared" si="365"/>
        <v/>
      </c>
      <c r="DG1238" s="271" t="str">
        <f t="shared" si="366"/>
        <v/>
      </c>
      <c r="DH1238" s="243" t="str">
        <f t="shared" si="367"/>
        <v/>
      </c>
      <c r="DI1238" s="281" t="str">
        <f t="shared" si="368"/>
        <v/>
      </c>
      <c r="DJ1238" s="184"/>
      <c r="DK1238" s="12" t="str">
        <f t="shared" si="369"/>
        <v/>
      </c>
      <c r="DL1238" s="184"/>
      <c r="DM1238" s="242" t="str">
        <f t="shared" si="370"/>
        <v/>
      </c>
      <c r="DN1238" s="250">
        <f t="shared" si="371"/>
        <v>1</v>
      </c>
      <c r="DO1238" s="250">
        <f t="shared" si="372"/>
        <v>1</v>
      </c>
      <c r="DP1238" s="250">
        <f t="shared" si="373"/>
        <v>1</v>
      </c>
    </row>
    <row r="1239" spans="3:120" ht="20.25" customHeight="1" x14ac:dyDescent="0.2">
      <c r="C1239" s="282"/>
      <c r="G1239" s="183"/>
      <c r="H1239" s="271"/>
      <c r="I1239" s="271"/>
      <c r="J1239" s="271"/>
      <c r="K1239" s="271"/>
      <c r="L1239" s="185"/>
      <c r="M1239" s="186"/>
      <c r="N1239" s="187"/>
      <c r="O1239" s="178"/>
      <c r="P1239" s="178"/>
      <c r="Q1239" s="178"/>
      <c r="R1239" s="178"/>
      <c r="S1239" s="178"/>
      <c r="T1239" s="178"/>
      <c r="U1239" s="178"/>
      <c r="V1239" s="178"/>
      <c r="W1239" s="178"/>
      <c r="X1239" s="178"/>
      <c r="Y1239" s="153"/>
      <c r="Z1239" s="153"/>
      <c r="AA1239" s="178"/>
      <c r="AB1239" s="178"/>
      <c r="AC1239" s="178"/>
      <c r="AD1239" s="178"/>
      <c r="AE1239" s="178"/>
      <c r="AF1239" s="178"/>
      <c r="AG1239" s="178"/>
      <c r="AH1239" s="178"/>
      <c r="AI1239" s="178"/>
      <c r="AJ1239" s="178"/>
      <c r="AK1239" s="153"/>
      <c r="AL1239" s="153"/>
      <c r="AM1239" s="178" t="str">
        <f t="shared" si="352"/>
        <v/>
      </c>
      <c r="AN1239" s="178" t="str">
        <f t="shared" si="353"/>
        <v/>
      </c>
      <c r="AO1239" s="214" t="str">
        <f t="shared" si="354"/>
        <v/>
      </c>
      <c r="AP1239" s="168"/>
      <c r="AQ1239" s="169"/>
      <c r="AR1239" s="167" t="str">
        <f t="shared" si="355"/>
        <v/>
      </c>
      <c r="AS1239" s="167" t="str">
        <f t="shared" si="356"/>
        <v/>
      </c>
      <c r="AT1239" s="167"/>
      <c r="AU1239" s="167"/>
      <c r="AV1239" s="167"/>
      <c r="AW1239" s="167"/>
      <c r="AX1239" s="167"/>
      <c r="AY1239" s="167"/>
      <c r="AZ1239" s="167"/>
      <c r="BA1239" s="167"/>
      <c r="BB1239" s="167"/>
      <c r="BC1239" s="167"/>
      <c r="BD1239" s="167"/>
      <c r="BE1239" s="167"/>
      <c r="BF1239" s="167"/>
      <c r="BG1239" s="167"/>
      <c r="BH1239" s="167"/>
      <c r="BI1239" s="167"/>
      <c r="BJ1239" s="167"/>
      <c r="BK1239" s="167"/>
      <c r="BL1239" s="167"/>
      <c r="BM1239" s="167"/>
      <c r="BN1239" s="167"/>
      <c r="BO1239" s="167"/>
      <c r="BP1239" s="167"/>
      <c r="BQ1239" s="167"/>
      <c r="BR1239" s="167"/>
      <c r="BS1239" s="167"/>
      <c r="BT1239" s="167"/>
      <c r="BU1239" s="167"/>
      <c r="BV1239" s="167"/>
      <c r="BW1239" s="167"/>
      <c r="BX1239" s="170"/>
      <c r="BY1239" s="170"/>
      <c r="BZ1239" s="170"/>
      <c r="CA1239" s="170"/>
      <c r="CB1239" s="170"/>
      <c r="CC1239" s="170"/>
      <c r="CD1239" s="170"/>
      <c r="CE1239" s="170"/>
      <c r="CF1239" s="170"/>
      <c r="CG1239" s="171">
        <f t="shared" si="357"/>
        <v>0</v>
      </c>
      <c r="CH1239" s="166"/>
      <c r="CI1239" s="283"/>
      <c r="CJ1239" s="172"/>
      <c r="CK1239" s="154"/>
      <c r="CL1239" s="154"/>
      <c r="CM1239" s="154"/>
      <c r="CN1239" s="154"/>
      <c r="CO1239" s="154"/>
      <c r="CP1239" s="273"/>
      <c r="CQ1239" s="250"/>
      <c r="CR1239" s="250"/>
      <c r="CS1239" s="250"/>
      <c r="CT1239" s="250"/>
      <c r="CU1239" s="250"/>
      <c r="CV1239" s="250"/>
      <c r="CW1239" s="250"/>
      <c r="CX1239" s="250"/>
      <c r="CY1239" s="250" t="str">
        <f t="shared" si="358"/>
        <v/>
      </c>
      <c r="CZ1239" s="178" t="str">
        <f t="shared" si="359"/>
        <v/>
      </c>
      <c r="DA1239" s="178" t="str">
        <f t="shared" si="360"/>
        <v/>
      </c>
      <c r="DB1239" s="243">
        <f t="shared" si="361"/>
        <v>0</v>
      </c>
      <c r="DC1239" s="12">
        <f t="shared" si="362"/>
        <v>0</v>
      </c>
      <c r="DD1239" s="271" t="str">
        <f t="shared" si="363"/>
        <v/>
      </c>
      <c r="DE1239" s="271" t="str">
        <f t="shared" si="364"/>
        <v/>
      </c>
      <c r="DF1239" s="167" t="str">
        <f t="shared" si="365"/>
        <v/>
      </c>
      <c r="DG1239" s="271" t="str">
        <f t="shared" si="366"/>
        <v/>
      </c>
      <c r="DH1239" s="243" t="str">
        <f t="shared" si="367"/>
        <v/>
      </c>
      <c r="DI1239" s="281" t="str">
        <f t="shared" si="368"/>
        <v/>
      </c>
      <c r="DJ1239" s="184"/>
      <c r="DK1239" s="12" t="str">
        <f t="shared" si="369"/>
        <v/>
      </c>
      <c r="DL1239" s="184"/>
      <c r="DM1239" s="242" t="str">
        <f t="shared" si="370"/>
        <v/>
      </c>
      <c r="DN1239" s="250">
        <f t="shared" si="371"/>
        <v>1</v>
      </c>
      <c r="DO1239" s="250">
        <f t="shared" si="372"/>
        <v>1</v>
      </c>
      <c r="DP1239" s="250">
        <f t="shared" si="373"/>
        <v>1</v>
      </c>
    </row>
    <row r="1240" spans="3:120" ht="20.25" customHeight="1" x14ac:dyDescent="0.2">
      <c r="C1240" s="282"/>
      <c r="G1240" s="183"/>
      <c r="H1240" s="271"/>
      <c r="I1240" s="271"/>
      <c r="J1240" s="271"/>
      <c r="K1240" s="271"/>
      <c r="L1240" s="185"/>
      <c r="M1240" s="186"/>
      <c r="N1240" s="187"/>
      <c r="O1240" s="178"/>
      <c r="P1240" s="178"/>
      <c r="Q1240" s="178"/>
      <c r="R1240" s="178"/>
      <c r="S1240" s="178"/>
      <c r="T1240" s="178"/>
      <c r="U1240" s="178"/>
      <c r="V1240" s="178"/>
      <c r="W1240" s="178"/>
      <c r="X1240" s="178"/>
      <c r="Y1240" s="153"/>
      <c r="Z1240" s="153"/>
      <c r="AA1240" s="178"/>
      <c r="AB1240" s="178"/>
      <c r="AC1240" s="178"/>
      <c r="AD1240" s="178"/>
      <c r="AE1240" s="178"/>
      <c r="AF1240" s="178"/>
      <c r="AG1240" s="178"/>
      <c r="AH1240" s="178"/>
      <c r="AI1240" s="178"/>
      <c r="AJ1240" s="178"/>
      <c r="AK1240" s="153"/>
      <c r="AL1240" s="153"/>
      <c r="AM1240" s="178" t="str">
        <f t="shared" si="352"/>
        <v/>
      </c>
      <c r="AN1240" s="178" t="str">
        <f t="shared" si="353"/>
        <v/>
      </c>
      <c r="AO1240" s="214" t="str">
        <f t="shared" si="354"/>
        <v/>
      </c>
      <c r="AP1240" s="168"/>
      <c r="AQ1240" s="169"/>
      <c r="AR1240" s="167" t="str">
        <f t="shared" si="355"/>
        <v/>
      </c>
      <c r="AS1240" s="167" t="str">
        <f t="shared" si="356"/>
        <v/>
      </c>
      <c r="AT1240" s="167"/>
      <c r="AU1240" s="167"/>
      <c r="AV1240" s="167"/>
      <c r="AW1240" s="167"/>
      <c r="AX1240" s="167"/>
      <c r="AY1240" s="167"/>
      <c r="AZ1240" s="167"/>
      <c r="BA1240" s="167"/>
      <c r="BB1240" s="167"/>
      <c r="BC1240" s="167"/>
      <c r="BD1240" s="167"/>
      <c r="BE1240" s="167"/>
      <c r="BF1240" s="167"/>
      <c r="BG1240" s="167"/>
      <c r="BH1240" s="167"/>
      <c r="BI1240" s="167"/>
      <c r="BJ1240" s="167"/>
      <c r="BK1240" s="167"/>
      <c r="BL1240" s="167"/>
      <c r="BM1240" s="167"/>
      <c r="BN1240" s="167"/>
      <c r="BO1240" s="167"/>
      <c r="BP1240" s="167"/>
      <c r="BQ1240" s="167"/>
      <c r="BR1240" s="167"/>
      <c r="BS1240" s="167"/>
      <c r="BT1240" s="167"/>
      <c r="BU1240" s="167"/>
      <c r="BV1240" s="167"/>
      <c r="BW1240" s="167"/>
      <c r="BX1240" s="170"/>
      <c r="BY1240" s="170"/>
      <c r="BZ1240" s="170"/>
      <c r="CA1240" s="170"/>
      <c r="CB1240" s="170"/>
      <c r="CC1240" s="170"/>
      <c r="CD1240" s="170"/>
      <c r="CE1240" s="170"/>
      <c r="CF1240" s="170"/>
      <c r="CG1240" s="171">
        <f t="shared" si="357"/>
        <v>0</v>
      </c>
      <c r="CH1240" s="166"/>
      <c r="CI1240" s="283"/>
      <c r="CJ1240" s="172"/>
      <c r="CK1240" s="154"/>
      <c r="CL1240" s="154"/>
      <c r="CM1240" s="154"/>
      <c r="CN1240" s="154"/>
      <c r="CO1240" s="154"/>
      <c r="CP1240" s="273"/>
      <c r="CQ1240" s="250"/>
      <c r="CR1240" s="250"/>
      <c r="CS1240" s="250"/>
      <c r="CT1240" s="250"/>
      <c r="CU1240" s="250"/>
      <c r="CV1240" s="250"/>
      <c r="CW1240" s="250"/>
      <c r="CX1240" s="250"/>
      <c r="CY1240" s="250" t="str">
        <f t="shared" si="358"/>
        <v/>
      </c>
      <c r="CZ1240" s="178" t="str">
        <f t="shared" si="359"/>
        <v/>
      </c>
      <c r="DA1240" s="178" t="str">
        <f t="shared" si="360"/>
        <v/>
      </c>
      <c r="DB1240" s="243">
        <f t="shared" si="361"/>
        <v>0</v>
      </c>
      <c r="DC1240" s="12">
        <f t="shared" si="362"/>
        <v>0</v>
      </c>
      <c r="DD1240" s="271" t="str">
        <f t="shared" si="363"/>
        <v/>
      </c>
      <c r="DE1240" s="271" t="str">
        <f t="shared" si="364"/>
        <v/>
      </c>
      <c r="DF1240" s="167" t="str">
        <f t="shared" si="365"/>
        <v/>
      </c>
      <c r="DG1240" s="271" t="str">
        <f t="shared" si="366"/>
        <v/>
      </c>
      <c r="DH1240" s="243" t="str">
        <f t="shared" si="367"/>
        <v/>
      </c>
      <c r="DI1240" s="281" t="str">
        <f t="shared" si="368"/>
        <v/>
      </c>
      <c r="DJ1240" s="184"/>
      <c r="DK1240" s="12" t="str">
        <f t="shared" si="369"/>
        <v/>
      </c>
      <c r="DL1240" s="184"/>
      <c r="DM1240" s="242" t="str">
        <f t="shared" si="370"/>
        <v/>
      </c>
      <c r="DN1240" s="250">
        <f t="shared" si="371"/>
        <v>1</v>
      </c>
      <c r="DO1240" s="250">
        <f t="shared" si="372"/>
        <v>1</v>
      </c>
      <c r="DP1240" s="250">
        <f t="shared" si="373"/>
        <v>1</v>
      </c>
    </row>
    <row r="1241" spans="3:120" ht="20.25" customHeight="1" x14ac:dyDescent="0.2">
      <c r="C1241" s="282"/>
      <c r="G1241" s="183"/>
      <c r="H1241" s="271"/>
      <c r="I1241" s="271"/>
      <c r="J1241" s="271"/>
      <c r="K1241" s="271"/>
      <c r="L1241" s="185"/>
      <c r="M1241" s="186"/>
      <c r="N1241" s="187"/>
      <c r="O1241" s="178"/>
      <c r="P1241" s="178"/>
      <c r="Q1241" s="178"/>
      <c r="R1241" s="178"/>
      <c r="S1241" s="178"/>
      <c r="T1241" s="178"/>
      <c r="U1241" s="178"/>
      <c r="V1241" s="178"/>
      <c r="W1241" s="178"/>
      <c r="X1241" s="178"/>
      <c r="Y1241" s="153"/>
      <c r="Z1241" s="153"/>
      <c r="AA1241" s="178"/>
      <c r="AB1241" s="178"/>
      <c r="AC1241" s="178"/>
      <c r="AD1241" s="178"/>
      <c r="AE1241" s="178"/>
      <c r="AF1241" s="178"/>
      <c r="AG1241" s="178"/>
      <c r="AH1241" s="178"/>
      <c r="AI1241" s="178"/>
      <c r="AJ1241" s="178"/>
      <c r="AK1241" s="153"/>
      <c r="AL1241" s="153"/>
      <c r="AM1241" s="178" t="str">
        <f t="shared" si="352"/>
        <v/>
      </c>
      <c r="AN1241" s="178" t="str">
        <f t="shared" si="353"/>
        <v/>
      </c>
      <c r="AO1241" s="214" t="str">
        <f t="shared" si="354"/>
        <v/>
      </c>
      <c r="AP1241" s="168"/>
      <c r="AQ1241" s="169"/>
      <c r="AR1241" s="167" t="str">
        <f t="shared" si="355"/>
        <v/>
      </c>
      <c r="AS1241" s="167" t="str">
        <f t="shared" si="356"/>
        <v/>
      </c>
      <c r="AT1241" s="167"/>
      <c r="AU1241" s="167"/>
      <c r="AV1241" s="167"/>
      <c r="AW1241" s="167"/>
      <c r="AX1241" s="167"/>
      <c r="AY1241" s="167"/>
      <c r="AZ1241" s="167"/>
      <c r="BA1241" s="167"/>
      <c r="BB1241" s="167"/>
      <c r="BC1241" s="167"/>
      <c r="BD1241" s="167"/>
      <c r="BE1241" s="167"/>
      <c r="BF1241" s="167"/>
      <c r="BG1241" s="167"/>
      <c r="BH1241" s="167"/>
      <c r="BI1241" s="167"/>
      <c r="BJ1241" s="167"/>
      <c r="BK1241" s="167"/>
      <c r="BL1241" s="167"/>
      <c r="BM1241" s="167"/>
      <c r="BN1241" s="167"/>
      <c r="BO1241" s="167"/>
      <c r="BP1241" s="167"/>
      <c r="BQ1241" s="167"/>
      <c r="BR1241" s="167"/>
      <c r="BS1241" s="167"/>
      <c r="BT1241" s="167"/>
      <c r="BU1241" s="167"/>
      <c r="BV1241" s="167"/>
      <c r="BW1241" s="167"/>
      <c r="BX1241" s="170"/>
      <c r="BY1241" s="170"/>
      <c r="BZ1241" s="170"/>
      <c r="CA1241" s="170"/>
      <c r="CB1241" s="170"/>
      <c r="CC1241" s="170"/>
      <c r="CD1241" s="170"/>
      <c r="CE1241" s="170"/>
      <c r="CF1241" s="170"/>
      <c r="CG1241" s="171">
        <f t="shared" si="357"/>
        <v>0</v>
      </c>
      <c r="CH1241" s="166"/>
      <c r="CI1241" s="283"/>
      <c r="CJ1241" s="172"/>
      <c r="CK1241" s="154"/>
      <c r="CL1241" s="154"/>
      <c r="CM1241" s="154"/>
      <c r="CN1241" s="154"/>
      <c r="CO1241" s="154"/>
      <c r="CP1241" s="273"/>
      <c r="CQ1241" s="250"/>
      <c r="CR1241" s="250"/>
      <c r="CS1241" s="250"/>
      <c r="CT1241" s="250"/>
      <c r="CU1241" s="250"/>
      <c r="CV1241" s="250"/>
      <c r="CW1241" s="250"/>
      <c r="CX1241" s="250"/>
      <c r="CY1241" s="250" t="str">
        <f t="shared" si="358"/>
        <v/>
      </c>
      <c r="CZ1241" s="178" t="str">
        <f t="shared" si="359"/>
        <v/>
      </c>
      <c r="DA1241" s="178" t="str">
        <f t="shared" si="360"/>
        <v/>
      </c>
      <c r="DB1241" s="243">
        <f t="shared" si="361"/>
        <v>0</v>
      </c>
      <c r="DC1241" s="12">
        <f t="shared" si="362"/>
        <v>0</v>
      </c>
      <c r="DD1241" s="271" t="str">
        <f t="shared" si="363"/>
        <v/>
      </c>
      <c r="DE1241" s="271" t="str">
        <f t="shared" si="364"/>
        <v/>
      </c>
      <c r="DF1241" s="167" t="str">
        <f t="shared" si="365"/>
        <v/>
      </c>
      <c r="DG1241" s="271" t="str">
        <f t="shared" si="366"/>
        <v/>
      </c>
      <c r="DH1241" s="243" t="str">
        <f t="shared" si="367"/>
        <v/>
      </c>
      <c r="DI1241" s="281" t="str">
        <f t="shared" si="368"/>
        <v/>
      </c>
      <c r="DJ1241" s="184"/>
      <c r="DK1241" s="12" t="str">
        <f t="shared" si="369"/>
        <v/>
      </c>
      <c r="DL1241" s="184"/>
      <c r="DM1241" s="242" t="str">
        <f t="shared" si="370"/>
        <v/>
      </c>
      <c r="DN1241" s="250">
        <f t="shared" si="371"/>
        <v>1</v>
      </c>
      <c r="DO1241" s="250">
        <f t="shared" si="372"/>
        <v>1</v>
      </c>
      <c r="DP1241" s="250">
        <f t="shared" si="373"/>
        <v>1</v>
      </c>
    </row>
    <row r="1242" spans="3:120" ht="20.25" customHeight="1" x14ac:dyDescent="0.2">
      <c r="C1242" s="282"/>
      <c r="G1242" s="183"/>
      <c r="H1242" s="271"/>
      <c r="I1242" s="271"/>
      <c r="J1242" s="271"/>
      <c r="K1242" s="271"/>
      <c r="L1242" s="185"/>
      <c r="M1242" s="186"/>
      <c r="N1242" s="187"/>
      <c r="O1242" s="178"/>
      <c r="P1242" s="178"/>
      <c r="Q1242" s="178"/>
      <c r="R1242" s="178"/>
      <c r="S1242" s="178"/>
      <c r="T1242" s="178"/>
      <c r="U1242" s="178"/>
      <c r="V1242" s="178"/>
      <c r="W1242" s="178"/>
      <c r="X1242" s="178"/>
      <c r="Y1242" s="153"/>
      <c r="Z1242" s="153"/>
      <c r="AA1242" s="178"/>
      <c r="AB1242" s="178"/>
      <c r="AC1242" s="178"/>
      <c r="AD1242" s="178"/>
      <c r="AE1242" s="178"/>
      <c r="AF1242" s="178"/>
      <c r="AG1242" s="178"/>
      <c r="AH1242" s="178"/>
      <c r="AI1242" s="178"/>
      <c r="AJ1242" s="178"/>
      <c r="AK1242" s="153"/>
      <c r="AL1242" s="153"/>
      <c r="AM1242" s="178" t="str">
        <f t="shared" si="352"/>
        <v/>
      </c>
      <c r="AN1242" s="178" t="str">
        <f t="shared" si="353"/>
        <v/>
      </c>
      <c r="AO1242" s="214" t="str">
        <f t="shared" si="354"/>
        <v/>
      </c>
      <c r="AP1242" s="168"/>
      <c r="AQ1242" s="169"/>
      <c r="AR1242" s="167" t="str">
        <f t="shared" si="355"/>
        <v/>
      </c>
      <c r="AS1242" s="167" t="str">
        <f t="shared" si="356"/>
        <v/>
      </c>
      <c r="AT1242" s="167"/>
      <c r="AU1242" s="167"/>
      <c r="AV1242" s="167"/>
      <c r="AW1242" s="167"/>
      <c r="AX1242" s="167"/>
      <c r="AY1242" s="167"/>
      <c r="AZ1242" s="167"/>
      <c r="BA1242" s="167"/>
      <c r="BB1242" s="167"/>
      <c r="BC1242" s="167"/>
      <c r="BD1242" s="167"/>
      <c r="BE1242" s="167"/>
      <c r="BF1242" s="167"/>
      <c r="BG1242" s="167"/>
      <c r="BH1242" s="167"/>
      <c r="BI1242" s="167"/>
      <c r="BJ1242" s="167"/>
      <c r="BK1242" s="167"/>
      <c r="BL1242" s="167"/>
      <c r="BM1242" s="167"/>
      <c r="BN1242" s="167"/>
      <c r="BO1242" s="167"/>
      <c r="BP1242" s="167"/>
      <c r="BQ1242" s="167"/>
      <c r="BR1242" s="167"/>
      <c r="BS1242" s="167"/>
      <c r="BT1242" s="167"/>
      <c r="BU1242" s="167"/>
      <c r="BV1242" s="167"/>
      <c r="BW1242" s="167"/>
      <c r="BX1242" s="170"/>
      <c r="BY1242" s="170"/>
      <c r="BZ1242" s="170"/>
      <c r="CA1242" s="170"/>
      <c r="CB1242" s="170"/>
      <c r="CC1242" s="170"/>
      <c r="CD1242" s="170"/>
      <c r="CE1242" s="170"/>
      <c r="CF1242" s="170"/>
      <c r="CG1242" s="171">
        <f t="shared" si="357"/>
        <v>0</v>
      </c>
      <c r="CH1242" s="166"/>
      <c r="CI1242" s="283"/>
      <c r="CJ1242" s="172"/>
      <c r="CK1242" s="154"/>
      <c r="CL1242" s="154"/>
      <c r="CM1242" s="154"/>
      <c r="CN1242" s="154"/>
      <c r="CO1242" s="154"/>
      <c r="CP1242" s="273"/>
      <c r="CQ1242" s="250"/>
      <c r="CR1242" s="250"/>
      <c r="CS1242" s="250"/>
      <c r="CT1242" s="250"/>
      <c r="CU1242" s="250"/>
      <c r="CV1242" s="250"/>
      <c r="CW1242" s="250"/>
      <c r="CX1242" s="250"/>
      <c r="CY1242" s="250" t="str">
        <f t="shared" si="358"/>
        <v/>
      </c>
      <c r="CZ1242" s="178" t="str">
        <f t="shared" si="359"/>
        <v/>
      </c>
      <c r="DA1242" s="178" t="str">
        <f t="shared" si="360"/>
        <v/>
      </c>
      <c r="DB1242" s="243">
        <f t="shared" si="361"/>
        <v>0</v>
      </c>
      <c r="DC1242" s="12">
        <f t="shared" si="362"/>
        <v>0</v>
      </c>
      <c r="DD1242" s="271" t="str">
        <f t="shared" si="363"/>
        <v/>
      </c>
      <c r="DE1242" s="271" t="str">
        <f t="shared" si="364"/>
        <v/>
      </c>
      <c r="DF1242" s="167" t="str">
        <f t="shared" si="365"/>
        <v/>
      </c>
      <c r="DG1242" s="271" t="str">
        <f t="shared" si="366"/>
        <v/>
      </c>
      <c r="DH1242" s="243" t="str">
        <f t="shared" si="367"/>
        <v/>
      </c>
      <c r="DI1242" s="281" t="str">
        <f t="shared" si="368"/>
        <v/>
      </c>
      <c r="DJ1242" s="184"/>
      <c r="DK1242" s="12" t="str">
        <f t="shared" si="369"/>
        <v/>
      </c>
      <c r="DL1242" s="184"/>
      <c r="DM1242" s="242" t="str">
        <f t="shared" si="370"/>
        <v/>
      </c>
      <c r="DN1242" s="250">
        <f t="shared" si="371"/>
        <v>1</v>
      </c>
      <c r="DO1242" s="250">
        <f t="shared" si="372"/>
        <v>1</v>
      </c>
      <c r="DP1242" s="250">
        <f t="shared" si="373"/>
        <v>1</v>
      </c>
    </row>
    <row r="1243" spans="3:120" ht="20.25" customHeight="1" x14ac:dyDescent="0.2">
      <c r="C1243" s="282"/>
      <c r="G1243" s="183"/>
      <c r="H1243" s="271"/>
      <c r="I1243" s="271"/>
      <c r="J1243" s="271"/>
      <c r="K1243" s="271"/>
      <c r="L1243" s="185"/>
      <c r="M1243" s="186"/>
      <c r="N1243" s="187"/>
      <c r="O1243" s="178"/>
      <c r="P1243" s="178"/>
      <c r="Q1243" s="178"/>
      <c r="R1243" s="178"/>
      <c r="S1243" s="178"/>
      <c r="T1243" s="178"/>
      <c r="U1243" s="178"/>
      <c r="V1243" s="178"/>
      <c r="W1243" s="178"/>
      <c r="X1243" s="178"/>
      <c r="Y1243" s="153"/>
      <c r="Z1243" s="153"/>
      <c r="AA1243" s="178"/>
      <c r="AB1243" s="178"/>
      <c r="AC1243" s="178"/>
      <c r="AD1243" s="178"/>
      <c r="AE1243" s="178"/>
      <c r="AF1243" s="178"/>
      <c r="AG1243" s="178"/>
      <c r="AH1243" s="178"/>
      <c r="AI1243" s="178"/>
      <c r="AJ1243" s="178"/>
      <c r="AK1243" s="153"/>
      <c r="AL1243" s="153"/>
      <c r="AM1243" s="178" t="str">
        <f t="shared" si="352"/>
        <v/>
      </c>
      <c r="AN1243" s="178" t="str">
        <f t="shared" si="353"/>
        <v/>
      </c>
      <c r="AO1243" s="214" t="str">
        <f t="shared" si="354"/>
        <v/>
      </c>
      <c r="AP1243" s="168"/>
      <c r="AQ1243" s="169"/>
      <c r="AR1243" s="167" t="str">
        <f t="shared" si="355"/>
        <v/>
      </c>
      <c r="AS1243" s="167" t="str">
        <f t="shared" si="356"/>
        <v/>
      </c>
      <c r="AT1243" s="167"/>
      <c r="AU1243" s="167"/>
      <c r="AV1243" s="167"/>
      <c r="AW1243" s="167"/>
      <c r="AX1243" s="167"/>
      <c r="AY1243" s="167"/>
      <c r="AZ1243" s="167"/>
      <c r="BA1243" s="167"/>
      <c r="BB1243" s="167"/>
      <c r="BC1243" s="167"/>
      <c r="BD1243" s="167"/>
      <c r="BE1243" s="167"/>
      <c r="BF1243" s="167"/>
      <c r="BG1243" s="167"/>
      <c r="BH1243" s="167"/>
      <c r="BI1243" s="167"/>
      <c r="BJ1243" s="167"/>
      <c r="BK1243" s="167"/>
      <c r="BL1243" s="167"/>
      <c r="BM1243" s="167"/>
      <c r="BN1243" s="167"/>
      <c r="BO1243" s="167"/>
      <c r="BP1243" s="167"/>
      <c r="BQ1243" s="167"/>
      <c r="BR1243" s="167"/>
      <c r="BS1243" s="167"/>
      <c r="BT1243" s="167"/>
      <c r="BU1243" s="167"/>
      <c r="BV1243" s="167"/>
      <c r="BW1243" s="167"/>
      <c r="BX1243" s="170"/>
      <c r="BY1243" s="170"/>
      <c r="BZ1243" s="170"/>
      <c r="CA1243" s="170"/>
      <c r="CB1243" s="170"/>
      <c r="CC1243" s="170"/>
      <c r="CD1243" s="170"/>
      <c r="CE1243" s="170"/>
      <c r="CF1243" s="170"/>
      <c r="CG1243" s="171">
        <f t="shared" si="357"/>
        <v>0</v>
      </c>
      <c r="CH1243" s="166"/>
      <c r="CI1243" s="283"/>
      <c r="CJ1243" s="172"/>
      <c r="CK1243" s="154"/>
      <c r="CL1243" s="154"/>
      <c r="CM1243" s="154"/>
      <c r="CN1243" s="154"/>
      <c r="CO1243" s="154"/>
      <c r="CP1243" s="273"/>
      <c r="CQ1243" s="250"/>
      <c r="CR1243" s="250"/>
      <c r="CS1243" s="250"/>
      <c r="CT1243" s="250"/>
      <c r="CU1243" s="250"/>
      <c r="CV1243" s="250"/>
      <c r="CW1243" s="250"/>
      <c r="CX1243" s="250"/>
      <c r="CY1243" s="250" t="str">
        <f t="shared" si="358"/>
        <v/>
      </c>
      <c r="CZ1243" s="178" t="str">
        <f t="shared" si="359"/>
        <v/>
      </c>
      <c r="DA1243" s="178" t="str">
        <f t="shared" si="360"/>
        <v/>
      </c>
      <c r="DB1243" s="243">
        <f t="shared" si="361"/>
        <v>0</v>
      </c>
      <c r="DC1243" s="12">
        <f t="shared" si="362"/>
        <v>0</v>
      </c>
      <c r="DD1243" s="271" t="str">
        <f t="shared" si="363"/>
        <v/>
      </c>
      <c r="DE1243" s="271" t="str">
        <f t="shared" si="364"/>
        <v/>
      </c>
      <c r="DF1243" s="167" t="str">
        <f t="shared" si="365"/>
        <v/>
      </c>
      <c r="DG1243" s="271" t="str">
        <f t="shared" si="366"/>
        <v/>
      </c>
      <c r="DH1243" s="243" t="str">
        <f t="shared" si="367"/>
        <v/>
      </c>
      <c r="DI1243" s="281" t="str">
        <f t="shared" si="368"/>
        <v/>
      </c>
      <c r="DJ1243" s="184"/>
      <c r="DK1243" s="12" t="str">
        <f t="shared" si="369"/>
        <v/>
      </c>
      <c r="DL1243" s="184"/>
      <c r="DM1243" s="242" t="str">
        <f t="shared" si="370"/>
        <v/>
      </c>
      <c r="DN1243" s="250">
        <f t="shared" si="371"/>
        <v>1</v>
      </c>
      <c r="DO1243" s="250">
        <f t="shared" si="372"/>
        <v>1</v>
      </c>
      <c r="DP1243" s="250">
        <f t="shared" si="373"/>
        <v>1</v>
      </c>
    </row>
    <row r="1244" spans="3:120" ht="20.25" customHeight="1" x14ac:dyDescent="0.2">
      <c r="C1244" s="282"/>
      <c r="G1244" s="183"/>
      <c r="H1244" s="271"/>
      <c r="I1244" s="271"/>
      <c r="J1244" s="271"/>
      <c r="K1244" s="271"/>
      <c r="L1244" s="185"/>
      <c r="M1244" s="186"/>
      <c r="N1244" s="187"/>
      <c r="O1244" s="178"/>
      <c r="P1244" s="178"/>
      <c r="Q1244" s="178"/>
      <c r="R1244" s="178"/>
      <c r="S1244" s="178"/>
      <c r="T1244" s="178"/>
      <c r="U1244" s="178"/>
      <c r="V1244" s="178"/>
      <c r="W1244" s="178"/>
      <c r="X1244" s="178"/>
      <c r="Y1244" s="153"/>
      <c r="Z1244" s="153"/>
      <c r="AA1244" s="178"/>
      <c r="AB1244" s="178"/>
      <c r="AC1244" s="178"/>
      <c r="AD1244" s="178"/>
      <c r="AE1244" s="178"/>
      <c r="AF1244" s="178"/>
      <c r="AG1244" s="178"/>
      <c r="AH1244" s="178"/>
      <c r="AI1244" s="178"/>
      <c r="AJ1244" s="178"/>
      <c r="AK1244" s="153"/>
      <c r="AL1244" s="153"/>
      <c r="AM1244" s="178" t="str">
        <f t="shared" si="352"/>
        <v/>
      </c>
      <c r="AN1244" s="178" t="str">
        <f t="shared" si="353"/>
        <v/>
      </c>
      <c r="AO1244" s="214" t="str">
        <f t="shared" si="354"/>
        <v/>
      </c>
      <c r="AP1244" s="168"/>
      <c r="AQ1244" s="169"/>
      <c r="AR1244" s="167" t="str">
        <f t="shared" si="355"/>
        <v/>
      </c>
      <c r="AS1244" s="167" t="str">
        <f t="shared" si="356"/>
        <v/>
      </c>
      <c r="AT1244" s="167"/>
      <c r="AU1244" s="167"/>
      <c r="AV1244" s="167"/>
      <c r="AW1244" s="167"/>
      <c r="AX1244" s="167"/>
      <c r="AY1244" s="167"/>
      <c r="AZ1244" s="167"/>
      <c r="BA1244" s="167"/>
      <c r="BB1244" s="167"/>
      <c r="BC1244" s="167"/>
      <c r="BD1244" s="167"/>
      <c r="BE1244" s="167"/>
      <c r="BF1244" s="167"/>
      <c r="BG1244" s="167"/>
      <c r="BH1244" s="167"/>
      <c r="BI1244" s="167"/>
      <c r="BJ1244" s="167"/>
      <c r="BK1244" s="167"/>
      <c r="BL1244" s="167"/>
      <c r="BM1244" s="167"/>
      <c r="BN1244" s="167"/>
      <c r="BO1244" s="167"/>
      <c r="BP1244" s="167"/>
      <c r="BQ1244" s="167"/>
      <c r="BR1244" s="167"/>
      <c r="BS1244" s="167"/>
      <c r="BT1244" s="167"/>
      <c r="BU1244" s="167"/>
      <c r="BV1244" s="167"/>
      <c r="BW1244" s="167"/>
      <c r="BX1244" s="170"/>
      <c r="BY1244" s="170"/>
      <c r="BZ1244" s="170"/>
      <c r="CA1244" s="170"/>
      <c r="CB1244" s="170"/>
      <c r="CC1244" s="170"/>
      <c r="CD1244" s="170"/>
      <c r="CE1244" s="170"/>
      <c r="CF1244" s="170"/>
      <c r="CG1244" s="171">
        <f t="shared" si="357"/>
        <v>0</v>
      </c>
      <c r="CH1244" s="166"/>
      <c r="CI1244" s="283"/>
      <c r="CJ1244" s="172"/>
      <c r="CK1244" s="154"/>
      <c r="CL1244" s="154"/>
      <c r="CM1244" s="154"/>
      <c r="CN1244" s="154"/>
      <c r="CO1244" s="154"/>
      <c r="CP1244" s="273"/>
      <c r="CQ1244" s="250"/>
      <c r="CR1244" s="250"/>
      <c r="CS1244" s="250"/>
      <c r="CT1244" s="250"/>
      <c r="CU1244" s="250"/>
      <c r="CV1244" s="250"/>
      <c r="CW1244" s="250"/>
      <c r="CX1244" s="250"/>
      <c r="CY1244" s="250" t="str">
        <f t="shared" si="358"/>
        <v/>
      </c>
      <c r="CZ1244" s="178" t="str">
        <f t="shared" si="359"/>
        <v/>
      </c>
      <c r="DA1244" s="178" t="str">
        <f t="shared" si="360"/>
        <v/>
      </c>
      <c r="DB1244" s="243">
        <f t="shared" si="361"/>
        <v>0</v>
      </c>
      <c r="DC1244" s="12">
        <f t="shared" si="362"/>
        <v>0</v>
      </c>
      <c r="DD1244" s="271" t="str">
        <f t="shared" si="363"/>
        <v/>
      </c>
      <c r="DE1244" s="271" t="str">
        <f t="shared" si="364"/>
        <v/>
      </c>
      <c r="DF1244" s="167" t="str">
        <f t="shared" si="365"/>
        <v/>
      </c>
      <c r="DG1244" s="271" t="str">
        <f t="shared" si="366"/>
        <v/>
      </c>
      <c r="DH1244" s="243" t="str">
        <f t="shared" si="367"/>
        <v/>
      </c>
      <c r="DI1244" s="281" t="str">
        <f t="shared" si="368"/>
        <v/>
      </c>
      <c r="DJ1244" s="184"/>
      <c r="DK1244" s="12" t="str">
        <f t="shared" si="369"/>
        <v/>
      </c>
      <c r="DL1244" s="184"/>
      <c r="DM1244" s="242" t="str">
        <f t="shared" si="370"/>
        <v/>
      </c>
      <c r="DN1244" s="250">
        <f t="shared" si="371"/>
        <v>1</v>
      </c>
      <c r="DO1244" s="250">
        <f t="shared" si="372"/>
        <v>1</v>
      </c>
      <c r="DP1244" s="250">
        <f t="shared" si="373"/>
        <v>1</v>
      </c>
    </row>
    <row r="1245" spans="3:120" ht="20.25" customHeight="1" x14ac:dyDescent="0.2">
      <c r="C1245" s="282"/>
      <c r="G1245" s="183"/>
      <c r="H1245" s="271"/>
      <c r="I1245" s="271"/>
      <c r="J1245" s="271"/>
      <c r="K1245" s="271"/>
      <c r="L1245" s="185"/>
      <c r="M1245" s="186"/>
      <c r="N1245" s="187"/>
      <c r="O1245" s="178"/>
      <c r="P1245" s="178"/>
      <c r="Q1245" s="178"/>
      <c r="R1245" s="178"/>
      <c r="S1245" s="178"/>
      <c r="T1245" s="178"/>
      <c r="U1245" s="178"/>
      <c r="V1245" s="178"/>
      <c r="W1245" s="178"/>
      <c r="X1245" s="178"/>
      <c r="Y1245" s="153"/>
      <c r="Z1245" s="153"/>
      <c r="AA1245" s="178"/>
      <c r="AB1245" s="178"/>
      <c r="AC1245" s="178"/>
      <c r="AD1245" s="178"/>
      <c r="AE1245" s="178"/>
      <c r="AF1245" s="178"/>
      <c r="AG1245" s="178"/>
      <c r="AH1245" s="178"/>
      <c r="AI1245" s="178"/>
      <c r="AJ1245" s="178"/>
      <c r="AK1245" s="153"/>
      <c r="AL1245" s="153"/>
      <c r="AM1245" s="178" t="str">
        <f t="shared" si="352"/>
        <v/>
      </c>
      <c r="AN1245" s="178" t="str">
        <f t="shared" si="353"/>
        <v/>
      </c>
      <c r="AO1245" s="214" t="str">
        <f t="shared" si="354"/>
        <v/>
      </c>
      <c r="AP1245" s="168"/>
      <c r="AQ1245" s="169"/>
      <c r="AR1245" s="167" t="str">
        <f t="shared" si="355"/>
        <v/>
      </c>
      <c r="AS1245" s="167" t="str">
        <f t="shared" si="356"/>
        <v/>
      </c>
      <c r="AT1245" s="167"/>
      <c r="AU1245" s="167"/>
      <c r="AV1245" s="167"/>
      <c r="AW1245" s="167"/>
      <c r="AX1245" s="167"/>
      <c r="AY1245" s="167"/>
      <c r="AZ1245" s="167"/>
      <c r="BA1245" s="167"/>
      <c r="BB1245" s="167"/>
      <c r="BC1245" s="167"/>
      <c r="BD1245" s="167"/>
      <c r="BE1245" s="167"/>
      <c r="BF1245" s="167"/>
      <c r="BG1245" s="167"/>
      <c r="BH1245" s="167"/>
      <c r="BI1245" s="167"/>
      <c r="BJ1245" s="167"/>
      <c r="BK1245" s="167"/>
      <c r="BL1245" s="167"/>
      <c r="BM1245" s="167"/>
      <c r="BN1245" s="167"/>
      <c r="BO1245" s="167"/>
      <c r="BP1245" s="167"/>
      <c r="BQ1245" s="167"/>
      <c r="BR1245" s="167"/>
      <c r="BS1245" s="167"/>
      <c r="BT1245" s="167"/>
      <c r="BU1245" s="167"/>
      <c r="BV1245" s="167"/>
      <c r="BW1245" s="167"/>
      <c r="BX1245" s="170"/>
      <c r="BY1245" s="170"/>
      <c r="BZ1245" s="170"/>
      <c r="CA1245" s="170"/>
      <c r="CB1245" s="170"/>
      <c r="CC1245" s="170"/>
      <c r="CD1245" s="170"/>
      <c r="CE1245" s="170"/>
      <c r="CF1245" s="170"/>
      <c r="CG1245" s="171">
        <f t="shared" si="357"/>
        <v>0</v>
      </c>
      <c r="CH1245" s="166"/>
      <c r="CI1245" s="283"/>
      <c r="CJ1245" s="172"/>
      <c r="CK1245" s="154"/>
      <c r="CL1245" s="154"/>
      <c r="CM1245" s="154"/>
      <c r="CN1245" s="154"/>
      <c r="CO1245" s="154"/>
      <c r="CP1245" s="273"/>
      <c r="CQ1245" s="250"/>
      <c r="CR1245" s="250"/>
      <c r="CS1245" s="250"/>
      <c r="CT1245" s="250"/>
      <c r="CU1245" s="250"/>
      <c r="CV1245" s="250"/>
      <c r="CW1245" s="250"/>
      <c r="CX1245" s="250"/>
      <c r="CY1245" s="250" t="str">
        <f t="shared" si="358"/>
        <v/>
      </c>
      <c r="CZ1245" s="178" t="str">
        <f t="shared" si="359"/>
        <v/>
      </c>
      <c r="DA1245" s="178" t="str">
        <f t="shared" si="360"/>
        <v/>
      </c>
      <c r="DB1245" s="243">
        <f t="shared" si="361"/>
        <v>0</v>
      </c>
      <c r="DC1245" s="12">
        <f t="shared" si="362"/>
        <v>0</v>
      </c>
      <c r="DD1245" s="271" t="str">
        <f t="shared" si="363"/>
        <v/>
      </c>
      <c r="DE1245" s="271" t="str">
        <f t="shared" si="364"/>
        <v/>
      </c>
      <c r="DF1245" s="167" t="str">
        <f t="shared" si="365"/>
        <v/>
      </c>
      <c r="DG1245" s="271" t="str">
        <f t="shared" si="366"/>
        <v/>
      </c>
      <c r="DH1245" s="243" t="str">
        <f t="shared" si="367"/>
        <v/>
      </c>
      <c r="DI1245" s="281" t="str">
        <f t="shared" si="368"/>
        <v/>
      </c>
      <c r="DJ1245" s="184"/>
      <c r="DK1245" s="12" t="str">
        <f t="shared" si="369"/>
        <v/>
      </c>
      <c r="DL1245" s="184"/>
      <c r="DM1245" s="242" t="str">
        <f t="shared" si="370"/>
        <v/>
      </c>
      <c r="DN1245" s="250">
        <f t="shared" si="371"/>
        <v>1</v>
      </c>
      <c r="DO1245" s="250">
        <f t="shared" si="372"/>
        <v>1</v>
      </c>
      <c r="DP1245" s="250">
        <f t="shared" si="373"/>
        <v>1</v>
      </c>
    </row>
    <row r="1246" spans="3:120" ht="20.25" customHeight="1" x14ac:dyDescent="0.2">
      <c r="C1246" s="282"/>
      <c r="G1246" s="183"/>
      <c r="H1246" s="271"/>
      <c r="I1246" s="271"/>
      <c r="J1246" s="271"/>
      <c r="K1246" s="271"/>
      <c r="L1246" s="185"/>
      <c r="M1246" s="186"/>
      <c r="N1246" s="187"/>
      <c r="O1246" s="178"/>
      <c r="P1246" s="178"/>
      <c r="Q1246" s="178"/>
      <c r="R1246" s="178"/>
      <c r="S1246" s="178"/>
      <c r="T1246" s="178"/>
      <c r="U1246" s="178"/>
      <c r="V1246" s="178"/>
      <c r="W1246" s="178"/>
      <c r="X1246" s="178"/>
      <c r="Y1246" s="153"/>
      <c r="Z1246" s="153"/>
      <c r="AA1246" s="178"/>
      <c r="AB1246" s="178"/>
      <c r="AC1246" s="178"/>
      <c r="AD1246" s="178"/>
      <c r="AE1246" s="178"/>
      <c r="AF1246" s="178"/>
      <c r="AG1246" s="178"/>
      <c r="AH1246" s="178"/>
      <c r="AI1246" s="178"/>
      <c r="AJ1246" s="178"/>
      <c r="AK1246" s="153"/>
      <c r="AL1246" s="153"/>
      <c r="AM1246" s="178" t="str">
        <f t="shared" si="352"/>
        <v/>
      </c>
      <c r="AN1246" s="178" t="str">
        <f t="shared" si="353"/>
        <v/>
      </c>
      <c r="AO1246" s="214" t="str">
        <f t="shared" si="354"/>
        <v/>
      </c>
      <c r="AP1246" s="168"/>
      <c r="AQ1246" s="169"/>
      <c r="AR1246" s="167" t="str">
        <f t="shared" si="355"/>
        <v/>
      </c>
      <c r="AS1246" s="167" t="str">
        <f t="shared" si="356"/>
        <v/>
      </c>
      <c r="AT1246" s="167"/>
      <c r="AU1246" s="167"/>
      <c r="AV1246" s="167"/>
      <c r="AW1246" s="167"/>
      <c r="AX1246" s="167"/>
      <c r="AY1246" s="167"/>
      <c r="AZ1246" s="167"/>
      <c r="BA1246" s="167"/>
      <c r="BB1246" s="167"/>
      <c r="BC1246" s="167"/>
      <c r="BD1246" s="167"/>
      <c r="BE1246" s="167"/>
      <c r="BF1246" s="167"/>
      <c r="BG1246" s="167"/>
      <c r="BH1246" s="167"/>
      <c r="BI1246" s="167"/>
      <c r="BJ1246" s="167"/>
      <c r="BK1246" s="167"/>
      <c r="BL1246" s="167"/>
      <c r="BM1246" s="167"/>
      <c r="BN1246" s="167"/>
      <c r="BO1246" s="167"/>
      <c r="BP1246" s="167"/>
      <c r="BQ1246" s="167"/>
      <c r="BR1246" s="167"/>
      <c r="BS1246" s="167"/>
      <c r="BT1246" s="167"/>
      <c r="BU1246" s="167"/>
      <c r="BV1246" s="167"/>
      <c r="BW1246" s="167"/>
      <c r="BX1246" s="170"/>
      <c r="BY1246" s="170"/>
      <c r="BZ1246" s="170"/>
      <c r="CA1246" s="170"/>
      <c r="CB1246" s="170"/>
      <c r="CC1246" s="170"/>
      <c r="CD1246" s="170"/>
      <c r="CE1246" s="170"/>
      <c r="CF1246" s="170"/>
      <c r="CG1246" s="171">
        <f t="shared" si="357"/>
        <v>0</v>
      </c>
      <c r="CH1246" s="166"/>
      <c r="CI1246" s="283"/>
      <c r="CJ1246" s="172"/>
      <c r="CK1246" s="154"/>
      <c r="CL1246" s="154"/>
      <c r="CM1246" s="154"/>
      <c r="CN1246" s="154"/>
      <c r="CO1246" s="154"/>
      <c r="CP1246" s="273"/>
      <c r="CQ1246" s="250"/>
      <c r="CR1246" s="250"/>
      <c r="CS1246" s="250"/>
      <c r="CT1246" s="250"/>
      <c r="CU1246" s="250"/>
      <c r="CV1246" s="250"/>
      <c r="CW1246" s="250"/>
      <c r="CX1246" s="250"/>
      <c r="CY1246" s="250" t="str">
        <f t="shared" si="358"/>
        <v/>
      </c>
      <c r="CZ1246" s="178" t="str">
        <f t="shared" si="359"/>
        <v/>
      </c>
      <c r="DA1246" s="178" t="str">
        <f t="shared" si="360"/>
        <v/>
      </c>
      <c r="DB1246" s="243">
        <f t="shared" si="361"/>
        <v>0</v>
      </c>
      <c r="DC1246" s="12">
        <f t="shared" si="362"/>
        <v>0</v>
      </c>
      <c r="DD1246" s="271" t="str">
        <f t="shared" si="363"/>
        <v/>
      </c>
      <c r="DE1246" s="271" t="str">
        <f t="shared" si="364"/>
        <v/>
      </c>
      <c r="DF1246" s="167" t="str">
        <f t="shared" si="365"/>
        <v/>
      </c>
      <c r="DG1246" s="271" t="str">
        <f t="shared" si="366"/>
        <v/>
      </c>
      <c r="DH1246" s="243" t="str">
        <f t="shared" si="367"/>
        <v/>
      </c>
      <c r="DI1246" s="281" t="str">
        <f t="shared" si="368"/>
        <v/>
      </c>
      <c r="DJ1246" s="184"/>
      <c r="DK1246" s="12" t="str">
        <f t="shared" si="369"/>
        <v/>
      </c>
      <c r="DL1246" s="184"/>
      <c r="DM1246" s="242" t="str">
        <f t="shared" si="370"/>
        <v/>
      </c>
      <c r="DN1246" s="250">
        <f t="shared" si="371"/>
        <v>1</v>
      </c>
      <c r="DO1246" s="250">
        <f t="shared" si="372"/>
        <v>1</v>
      </c>
      <c r="DP1246" s="250">
        <f t="shared" si="373"/>
        <v>1</v>
      </c>
    </row>
    <row r="1247" spans="3:120" ht="20.25" customHeight="1" x14ac:dyDescent="0.2">
      <c r="C1247" s="282"/>
      <c r="G1247" s="183"/>
      <c r="H1247" s="271"/>
      <c r="I1247" s="271"/>
      <c r="J1247" s="271"/>
      <c r="K1247" s="271"/>
      <c r="L1247" s="185"/>
      <c r="M1247" s="186"/>
      <c r="N1247" s="187"/>
      <c r="O1247" s="178"/>
      <c r="P1247" s="178"/>
      <c r="Q1247" s="178"/>
      <c r="R1247" s="178"/>
      <c r="S1247" s="178"/>
      <c r="T1247" s="178"/>
      <c r="U1247" s="178"/>
      <c r="V1247" s="178"/>
      <c r="W1247" s="178"/>
      <c r="X1247" s="178"/>
      <c r="Y1247" s="153"/>
      <c r="Z1247" s="153"/>
      <c r="AA1247" s="178"/>
      <c r="AB1247" s="178"/>
      <c r="AC1247" s="178"/>
      <c r="AD1247" s="178"/>
      <c r="AE1247" s="178"/>
      <c r="AF1247" s="178"/>
      <c r="AG1247" s="178"/>
      <c r="AH1247" s="178"/>
      <c r="AI1247" s="178"/>
      <c r="AJ1247" s="178"/>
      <c r="AK1247" s="153"/>
      <c r="AL1247" s="153"/>
      <c r="AM1247" s="178" t="str">
        <f t="shared" si="352"/>
        <v/>
      </c>
      <c r="AN1247" s="178" t="str">
        <f t="shared" si="353"/>
        <v/>
      </c>
      <c r="AO1247" s="214" t="str">
        <f t="shared" si="354"/>
        <v/>
      </c>
      <c r="AP1247" s="168"/>
      <c r="AQ1247" s="169"/>
      <c r="AR1247" s="167" t="str">
        <f t="shared" si="355"/>
        <v/>
      </c>
      <c r="AS1247" s="167" t="str">
        <f t="shared" si="356"/>
        <v/>
      </c>
      <c r="AT1247" s="167"/>
      <c r="AU1247" s="167"/>
      <c r="AV1247" s="167"/>
      <c r="AW1247" s="167"/>
      <c r="AX1247" s="167"/>
      <c r="AY1247" s="167"/>
      <c r="AZ1247" s="167"/>
      <c r="BA1247" s="167"/>
      <c r="BB1247" s="167"/>
      <c r="BC1247" s="167"/>
      <c r="BD1247" s="167"/>
      <c r="BE1247" s="167"/>
      <c r="BF1247" s="167"/>
      <c r="BG1247" s="167"/>
      <c r="BH1247" s="167"/>
      <c r="BI1247" s="167"/>
      <c r="BJ1247" s="167"/>
      <c r="BK1247" s="167"/>
      <c r="BL1247" s="167"/>
      <c r="BM1247" s="167"/>
      <c r="BN1247" s="167"/>
      <c r="BO1247" s="167"/>
      <c r="BP1247" s="167"/>
      <c r="BQ1247" s="167"/>
      <c r="BR1247" s="167"/>
      <c r="BS1247" s="167"/>
      <c r="BT1247" s="167"/>
      <c r="BU1247" s="167"/>
      <c r="BV1247" s="167"/>
      <c r="BW1247" s="167"/>
      <c r="BX1247" s="170"/>
      <c r="BY1247" s="170"/>
      <c r="BZ1247" s="170"/>
      <c r="CA1247" s="170"/>
      <c r="CB1247" s="170"/>
      <c r="CC1247" s="170"/>
      <c r="CD1247" s="170"/>
      <c r="CE1247" s="170"/>
      <c r="CF1247" s="170"/>
      <c r="CG1247" s="171">
        <f t="shared" si="357"/>
        <v>0</v>
      </c>
      <c r="CH1247" s="166"/>
      <c r="CI1247" s="283"/>
      <c r="CJ1247" s="172"/>
      <c r="CK1247" s="154"/>
      <c r="CL1247" s="154"/>
      <c r="CM1247" s="154"/>
      <c r="CN1247" s="154"/>
      <c r="CO1247" s="154"/>
      <c r="CP1247" s="273"/>
      <c r="CQ1247" s="250"/>
      <c r="CR1247" s="250"/>
      <c r="CS1247" s="250"/>
      <c r="CT1247" s="250"/>
      <c r="CU1247" s="250"/>
      <c r="CV1247" s="250"/>
      <c r="CW1247" s="250"/>
      <c r="CX1247" s="250"/>
      <c r="CY1247" s="250" t="str">
        <f t="shared" si="358"/>
        <v/>
      </c>
      <c r="CZ1247" s="178" t="str">
        <f t="shared" si="359"/>
        <v/>
      </c>
      <c r="DA1247" s="178" t="str">
        <f t="shared" si="360"/>
        <v/>
      </c>
      <c r="DB1247" s="243">
        <f t="shared" si="361"/>
        <v>0</v>
      </c>
      <c r="DC1247" s="12">
        <f t="shared" si="362"/>
        <v>0</v>
      </c>
      <c r="DD1247" s="271" t="str">
        <f t="shared" si="363"/>
        <v/>
      </c>
      <c r="DE1247" s="271" t="str">
        <f t="shared" si="364"/>
        <v/>
      </c>
      <c r="DF1247" s="167" t="str">
        <f t="shared" si="365"/>
        <v/>
      </c>
      <c r="DG1247" s="271" t="str">
        <f t="shared" si="366"/>
        <v/>
      </c>
      <c r="DH1247" s="243" t="str">
        <f t="shared" si="367"/>
        <v/>
      </c>
      <c r="DI1247" s="281" t="str">
        <f t="shared" si="368"/>
        <v/>
      </c>
      <c r="DJ1247" s="184"/>
      <c r="DK1247" s="12" t="str">
        <f t="shared" si="369"/>
        <v/>
      </c>
      <c r="DL1247" s="184"/>
      <c r="DM1247" s="242" t="str">
        <f t="shared" si="370"/>
        <v/>
      </c>
      <c r="DN1247" s="250">
        <f t="shared" si="371"/>
        <v>1</v>
      </c>
      <c r="DO1247" s="250">
        <f t="shared" si="372"/>
        <v>1</v>
      </c>
      <c r="DP1247" s="250">
        <f t="shared" si="373"/>
        <v>1</v>
      </c>
    </row>
    <row r="1248" spans="3:120" ht="20.25" customHeight="1" x14ac:dyDescent="0.2">
      <c r="C1248" s="282"/>
      <c r="G1248" s="183"/>
      <c r="H1248" s="271"/>
      <c r="I1248" s="271"/>
      <c r="J1248" s="271"/>
      <c r="K1248" s="271"/>
      <c r="L1248" s="185"/>
      <c r="M1248" s="186"/>
      <c r="N1248" s="187"/>
      <c r="O1248" s="178"/>
      <c r="P1248" s="178"/>
      <c r="Q1248" s="178"/>
      <c r="R1248" s="178"/>
      <c r="S1248" s="178"/>
      <c r="T1248" s="178"/>
      <c r="U1248" s="178"/>
      <c r="V1248" s="178"/>
      <c r="W1248" s="178"/>
      <c r="X1248" s="178"/>
      <c r="Y1248" s="153"/>
      <c r="Z1248" s="153"/>
      <c r="AA1248" s="178"/>
      <c r="AB1248" s="178"/>
      <c r="AC1248" s="178"/>
      <c r="AD1248" s="178"/>
      <c r="AE1248" s="178"/>
      <c r="AF1248" s="178"/>
      <c r="AG1248" s="178"/>
      <c r="AH1248" s="178"/>
      <c r="AI1248" s="178"/>
      <c r="AJ1248" s="178"/>
      <c r="AK1248" s="153"/>
      <c r="AL1248" s="153"/>
      <c r="AM1248" s="178" t="str">
        <f t="shared" si="352"/>
        <v/>
      </c>
      <c r="AN1248" s="178" t="str">
        <f t="shared" si="353"/>
        <v/>
      </c>
      <c r="AO1248" s="214" t="str">
        <f t="shared" si="354"/>
        <v/>
      </c>
      <c r="AP1248" s="168"/>
      <c r="AQ1248" s="169"/>
      <c r="AR1248" s="167" t="str">
        <f t="shared" si="355"/>
        <v/>
      </c>
      <c r="AS1248" s="167" t="str">
        <f t="shared" si="356"/>
        <v/>
      </c>
      <c r="AT1248" s="167"/>
      <c r="AU1248" s="167"/>
      <c r="AV1248" s="167"/>
      <c r="AW1248" s="167"/>
      <c r="AX1248" s="167"/>
      <c r="AY1248" s="167"/>
      <c r="AZ1248" s="167"/>
      <c r="BA1248" s="167"/>
      <c r="BB1248" s="167"/>
      <c r="BC1248" s="167"/>
      <c r="BD1248" s="167"/>
      <c r="BE1248" s="167"/>
      <c r="BF1248" s="167"/>
      <c r="BG1248" s="167"/>
      <c r="BH1248" s="167"/>
      <c r="BI1248" s="167"/>
      <c r="BJ1248" s="167"/>
      <c r="BK1248" s="167"/>
      <c r="BL1248" s="167"/>
      <c r="BM1248" s="167"/>
      <c r="BN1248" s="167"/>
      <c r="BO1248" s="167"/>
      <c r="BP1248" s="167"/>
      <c r="BQ1248" s="167"/>
      <c r="BR1248" s="167"/>
      <c r="BS1248" s="167"/>
      <c r="BT1248" s="167"/>
      <c r="BU1248" s="167"/>
      <c r="BV1248" s="167"/>
      <c r="BW1248" s="167"/>
      <c r="BX1248" s="170"/>
      <c r="BY1248" s="170"/>
      <c r="BZ1248" s="170"/>
      <c r="CA1248" s="170"/>
      <c r="CB1248" s="170"/>
      <c r="CC1248" s="170"/>
      <c r="CD1248" s="170"/>
      <c r="CE1248" s="170"/>
      <c r="CF1248" s="170"/>
      <c r="CG1248" s="171">
        <f t="shared" si="357"/>
        <v>0</v>
      </c>
      <c r="CH1248" s="166"/>
      <c r="CI1248" s="283"/>
      <c r="CJ1248" s="172"/>
      <c r="CK1248" s="154"/>
      <c r="CL1248" s="154"/>
      <c r="CM1248" s="154"/>
      <c r="CN1248" s="154"/>
      <c r="CO1248" s="154"/>
      <c r="CP1248" s="273"/>
      <c r="CQ1248" s="250"/>
      <c r="CR1248" s="250"/>
      <c r="CS1248" s="250"/>
      <c r="CT1248" s="250"/>
      <c r="CU1248" s="250"/>
      <c r="CV1248" s="250"/>
      <c r="CW1248" s="250"/>
      <c r="CX1248" s="250"/>
      <c r="CY1248" s="250" t="str">
        <f t="shared" si="358"/>
        <v/>
      </c>
      <c r="CZ1248" s="178" t="str">
        <f t="shared" si="359"/>
        <v/>
      </c>
      <c r="DA1248" s="178" t="str">
        <f t="shared" si="360"/>
        <v/>
      </c>
      <c r="DB1248" s="243">
        <f t="shared" si="361"/>
        <v>0</v>
      </c>
      <c r="DC1248" s="12">
        <f t="shared" si="362"/>
        <v>0</v>
      </c>
      <c r="DD1248" s="271" t="str">
        <f t="shared" si="363"/>
        <v/>
      </c>
      <c r="DE1248" s="271" t="str">
        <f t="shared" si="364"/>
        <v/>
      </c>
      <c r="DF1248" s="167" t="str">
        <f t="shared" si="365"/>
        <v/>
      </c>
      <c r="DG1248" s="271" t="str">
        <f t="shared" si="366"/>
        <v/>
      </c>
      <c r="DH1248" s="243" t="str">
        <f t="shared" si="367"/>
        <v/>
      </c>
      <c r="DI1248" s="281" t="str">
        <f t="shared" si="368"/>
        <v/>
      </c>
      <c r="DJ1248" s="184"/>
      <c r="DK1248" s="12" t="str">
        <f t="shared" si="369"/>
        <v/>
      </c>
      <c r="DL1248" s="184"/>
      <c r="DM1248" s="242" t="str">
        <f t="shared" si="370"/>
        <v/>
      </c>
      <c r="DN1248" s="250">
        <f t="shared" si="371"/>
        <v>1</v>
      </c>
      <c r="DO1248" s="250">
        <f t="shared" si="372"/>
        <v>1</v>
      </c>
      <c r="DP1248" s="250">
        <f t="shared" si="373"/>
        <v>1</v>
      </c>
    </row>
    <row r="1249" spans="3:120" ht="20.25" customHeight="1" x14ac:dyDescent="0.2">
      <c r="C1249" s="282"/>
      <c r="G1249" s="183"/>
      <c r="H1249" s="271"/>
      <c r="I1249" s="271"/>
      <c r="J1249" s="271"/>
      <c r="K1249" s="271"/>
      <c r="L1249" s="185"/>
      <c r="M1249" s="186"/>
      <c r="N1249" s="187"/>
      <c r="O1249" s="178"/>
      <c r="P1249" s="178"/>
      <c r="Q1249" s="178"/>
      <c r="R1249" s="178"/>
      <c r="S1249" s="178"/>
      <c r="T1249" s="178"/>
      <c r="U1249" s="178"/>
      <c r="V1249" s="178"/>
      <c r="W1249" s="178"/>
      <c r="X1249" s="178"/>
      <c r="Y1249" s="153"/>
      <c r="Z1249" s="153"/>
      <c r="AA1249" s="178"/>
      <c r="AB1249" s="178"/>
      <c r="AC1249" s="178"/>
      <c r="AD1249" s="178"/>
      <c r="AE1249" s="178"/>
      <c r="AF1249" s="178"/>
      <c r="AG1249" s="178"/>
      <c r="AH1249" s="178"/>
      <c r="AI1249" s="178"/>
      <c r="AJ1249" s="178"/>
      <c r="AK1249" s="153"/>
      <c r="AL1249" s="153"/>
      <c r="AM1249" s="178" t="str">
        <f t="shared" si="352"/>
        <v/>
      </c>
      <c r="AN1249" s="178" t="str">
        <f t="shared" si="353"/>
        <v/>
      </c>
      <c r="AO1249" s="214" t="str">
        <f t="shared" si="354"/>
        <v/>
      </c>
      <c r="AP1249" s="168"/>
      <c r="AQ1249" s="169"/>
      <c r="AR1249" s="167" t="str">
        <f t="shared" si="355"/>
        <v/>
      </c>
      <c r="AS1249" s="167" t="str">
        <f t="shared" si="356"/>
        <v/>
      </c>
      <c r="AT1249" s="167"/>
      <c r="AU1249" s="167"/>
      <c r="AV1249" s="167"/>
      <c r="AW1249" s="167"/>
      <c r="AX1249" s="167"/>
      <c r="AY1249" s="167"/>
      <c r="AZ1249" s="167"/>
      <c r="BA1249" s="167"/>
      <c r="BB1249" s="167"/>
      <c r="BC1249" s="167"/>
      <c r="BD1249" s="167"/>
      <c r="BE1249" s="167"/>
      <c r="BF1249" s="167"/>
      <c r="BG1249" s="167"/>
      <c r="BH1249" s="167"/>
      <c r="BI1249" s="167"/>
      <c r="BJ1249" s="167"/>
      <c r="BK1249" s="167"/>
      <c r="BL1249" s="167"/>
      <c r="BM1249" s="167"/>
      <c r="BN1249" s="167"/>
      <c r="BO1249" s="167"/>
      <c r="BP1249" s="167"/>
      <c r="BQ1249" s="167"/>
      <c r="BR1249" s="167"/>
      <c r="BS1249" s="167"/>
      <c r="BT1249" s="167"/>
      <c r="BU1249" s="167"/>
      <c r="BV1249" s="167"/>
      <c r="BW1249" s="167"/>
      <c r="BX1249" s="170"/>
      <c r="BY1249" s="170"/>
      <c r="BZ1249" s="170"/>
      <c r="CA1249" s="170"/>
      <c r="CB1249" s="170"/>
      <c r="CC1249" s="170"/>
      <c r="CD1249" s="170"/>
      <c r="CE1249" s="170"/>
      <c r="CF1249" s="170"/>
      <c r="CG1249" s="171">
        <f t="shared" si="357"/>
        <v>0</v>
      </c>
      <c r="CH1249" s="166"/>
      <c r="CI1249" s="283"/>
      <c r="CJ1249" s="172"/>
      <c r="CK1249" s="154"/>
      <c r="CL1249" s="154"/>
      <c r="CM1249" s="154"/>
      <c r="CN1249" s="154"/>
      <c r="CO1249" s="154"/>
      <c r="CP1249" s="273"/>
      <c r="CQ1249" s="250"/>
      <c r="CR1249" s="250"/>
      <c r="CS1249" s="250"/>
      <c r="CT1249" s="250"/>
      <c r="CU1249" s="250"/>
      <c r="CV1249" s="250"/>
      <c r="CW1249" s="250"/>
      <c r="CX1249" s="250"/>
      <c r="CY1249" s="250" t="str">
        <f t="shared" si="358"/>
        <v/>
      </c>
      <c r="CZ1249" s="178" t="str">
        <f t="shared" si="359"/>
        <v/>
      </c>
      <c r="DA1249" s="178" t="str">
        <f t="shared" si="360"/>
        <v/>
      </c>
      <c r="DB1249" s="243">
        <f t="shared" si="361"/>
        <v>0</v>
      </c>
      <c r="DC1249" s="12">
        <f t="shared" si="362"/>
        <v>0</v>
      </c>
      <c r="DD1249" s="271" t="str">
        <f t="shared" si="363"/>
        <v/>
      </c>
      <c r="DE1249" s="271" t="str">
        <f t="shared" si="364"/>
        <v/>
      </c>
      <c r="DF1249" s="167" t="str">
        <f t="shared" si="365"/>
        <v/>
      </c>
      <c r="DG1249" s="271" t="str">
        <f t="shared" si="366"/>
        <v/>
      </c>
      <c r="DH1249" s="243" t="str">
        <f t="shared" si="367"/>
        <v/>
      </c>
      <c r="DI1249" s="281" t="str">
        <f t="shared" si="368"/>
        <v/>
      </c>
      <c r="DJ1249" s="184"/>
      <c r="DK1249" s="12" t="str">
        <f t="shared" si="369"/>
        <v/>
      </c>
      <c r="DL1249" s="184"/>
      <c r="DM1249" s="242" t="str">
        <f t="shared" si="370"/>
        <v/>
      </c>
      <c r="DN1249" s="250">
        <f t="shared" si="371"/>
        <v>1</v>
      </c>
      <c r="DO1249" s="250">
        <f t="shared" si="372"/>
        <v>1</v>
      </c>
      <c r="DP1249" s="250">
        <f t="shared" si="373"/>
        <v>1</v>
      </c>
    </row>
    <row r="1250" spans="3:120" ht="20.25" customHeight="1" x14ac:dyDescent="0.2">
      <c r="C1250" s="282"/>
      <c r="G1250" s="183"/>
      <c r="H1250" s="271"/>
      <c r="I1250" s="271"/>
      <c r="J1250" s="271"/>
      <c r="K1250" s="271"/>
      <c r="L1250" s="185"/>
      <c r="M1250" s="186"/>
      <c r="N1250" s="187"/>
      <c r="O1250" s="178"/>
      <c r="P1250" s="178"/>
      <c r="Q1250" s="178"/>
      <c r="R1250" s="178"/>
      <c r="S1250" s="178"/>
      <c r="T1250" s="178"/>
      <c r="U1250" s="178"/>
      <c r="V1250" s="178"/>
      <c r="W1250" s="178"/>
      <c r="X1250" s="178"/>
      <c r="Y1250" s="153"/>
      <c r="Z1250" s="153"/>
      <c r="AA1250" s="178"/>
      <c r="AB1250" s="178"/>
      <c r="AC1250" s="178"/>
      <c r="AD1250" s="178"/>
      <c r="AE1250" s="178"/>
      <c r="AF1250" s="178"/>
      <c r="AG1250" s="178"/>
      <c r="AH1250" s="178"/>
      <c r="AI1250" s="178"/>
      <c r="AJ1250" s="178"/>
      <c r="AK1250" s="153"/>
      <c r="AL1250" s="153"/>
      <c r="AM1250" s="178" t="str">
        <f t="shared" si="352"/>
        <v/>
      </c>
      <c r="AN1250" s="178" t="str">
        <f t="shared" si="353"/>
        <v/>
      </c>
      <c r="AO1250" s="214" t="str">
        <f t="shared" si="354"/>
        <v/>
      </c>
      <c r="AP1250" s="168"/>
      <c r="AQ1250" s="169"/>
      <c r="AR1250" s="167" t="str">
        <f t="shared" si="355"/>
        <v/>
      </c>
      <c r="AS1250" s="167" t="str">
        <f t="shared" si="356"/>
        <v/>
      </c>
      <c r="AT1250" s="167"/>
      <c r="AU1250" s="167"/>
      <c r="AV1250" s="167"/>
      <c r="AW1250" s="167"/>
      <c r="AX1250" s="167"/>
      <c r="AY1250" s="167"/>
      <c r="AZ1250" s="167"/>
      <c r="BA1250" s="167"/>
      <c r="BB1250" s="167"/>
      <c r="BC1250" s="167"/>
      <c r="BD1250" s="167"/>
      <c r="BE1250" s="167"/>
      <c r="BF1250" s="167"/>
      <c r="BG1250" s="167"/>
      <c r="BH1250" s="167"/>
      <c r="BI1250" s="167"/>
      <c r="BJ1250" s="167"/>
      <c r="BK1250" s="167"/>
      <c r="BL1250" s="167"/>
      <c r="BM1250" s="167"/>
      <c r="BN1250" s="167"/>
      <c r="BO1250" s="167"/>
      <c r="BP1250" s="167"/>
      <c r="BQ1250" s="167"/>
      <c r="BR1250" s="167"/>
      <c r="BS1250" s="167"/>
      <c r="BT1250" s="167"/>
      <c r="BU1250" s="167"/>
      <c r="BV1250" s="167"/>
      <c r="BW1250" s="167"/>
      <c r="BX1250" s="170"/>
      <c r="BY1250" s="170"/>
      <c r="BZ1250" s="170"/>
      <c r="CA1250" s="170"/>
      <c r="CB1250" s="170"/>
      <c r="CC1250" s="170"/>
      <c r="CD1250" s="170"/>
      <c r="CE1250" s="170"/>
      <c r="CF1250" s="170"/>
      <c r="CG1250" s="171">
        <f t="shared" si="357"/>
        <v>0</v>
      </c>
      <c r="CH1250" s="166"/>
      <c r="CI1250" s="283"/>
      <c r="CJ1250" s="172"/>
      <c r="CK1250" s="154"/>
      <c r="CL1250" s="154"/>
      <c r="CM1250" s="154"/>
      <c r="CN1250" s="154"/>
      <c r="CO1250" s="154"/>
      <c r="CP1250" s="273"/>
      <c r="CQ1250" s="250"/>
      <c r="CR1250" s="250"/>
      <c r="CS1250" s="250"/>
      <c r="CT1250" s="250"/>
      <c r="CU1250" s="250"/>
      <c r="CV1250" s="250"/>
      <c r="CW1250" s="250"/>
      <c r="CX1250" s="250"/>
      <c r="CY1250" s="250" t="str">
        <f t="shared" si="358"/>
        <v/>
      </c>
      <c r="CZ1250" s="178" t="str">
        <f t="shared" si="359"/>
        <v/>
      </c>
      <c r="DA1250" s="178" t="str">
        <f t="shared" si="360"/>
        <v/>
      </c>
      <c r="DB1250" s="243">
        <f t="shared" si="361"/>
        <v>0</v>
      </c>
      <c r="DC1250" s="12">
        <f t="shared" si="362"/>
        <v>0</v>
      </c>
      <c r="DD1250" s="271" t="str">
        <f t="shared" si="363"/>
        <v/>
      </c>
      <c r="DE1250" s="271" t="str">
        <f t="shared" si="364"/>
        <v/>
      </c>
      <c r="DF1250" s="167" t="str">
        <f t="shared" si="365"/>
        <v/>
      </c>
      <c r="DG1250" s="271" t="str">
        <f t="shared" si="366"/>
        <v/>
      </c>
      <c r="DH1250" s="243" t="str">
        <f t="shared" si="367"/>
        <v/>
      </c>
      <c r="DI1250" s="281" t="str">
        <f t="shared" si="368"/>
        <v/>
      </c>
      <c r="DJ1250" s="184"/>
      <c r="DK1250" s="12" t="str">
        <f t="shared" si="369"/>
        <v/>
      </c>
      <c r="DL1250" s="184"/>
      <c r="DM1250" s="242" t="str">
        <f t="shared" si="370"/>
        <v/>
      </c>
      <c r="DN1250" s="250">
        <f t="shared" si="371"/>
        <v>1</v>
      </c>
      <c r="DO1250" s="250">
        <f t="shared" si="372"/>
        <v>1</v>
      </c>
      <c r="DP1250" s="250">
        <f t="shared" si="373"/>
        <v>1</v>
      </c>
    </row>
    <row r="1251" spans="3:120" ht="20.25" customHeight="1" x14ac:dyDescent="0.2">
      <c r="C1251" s="282"/>
      <c r="G1251" s="183"/>
      <c r="H1251" s="271"/>
      <c r="I1251" s="271"/>
      <c r="J1251" s="271"/>
      <c r="K1251" s="271"/>
      <c r="L1251" s="185"/>
      <c r="M1251" s="186"/>
      <c r="N1251" s="187"/>
      <c r="O1251" s="178"/>
      <c r="P1251" s="178"/>
      <c r="Q1251" s="178"/>
      <c r="R1251" s="178"/>
      <c r="S1251" s="178"/>
      <c r="T1251" s="178"/>
      <c r="U1251" s="178"/>
      <c r="V1251" s="178"/>
      <c r="W1251" s="178"/>
      <c r="X1251" s="178"/>
      <c r="Y1251" s="153"/>
      <c r="Z1251" s="153"/>
      <c r="AA1251" s="178"/>
      <c r="AB1251" s="178"/>
      <c r="AC1251" s="178"/>
      <c r="AD1251" s="178"/>
      <c r="AE1251" s="178"/>
      <c r="AF1251" s="178"/>
      <c r="AG1251" s="178"/>
      <c r="AH1251" s="178"/>
      <c r="AI1251" s="178"/>
      <c r="AJ1251" s="178"/>
      <c r="AK1251" s="153"/>
      <c r="AL1251" s="153"/>
      <c r="AM1251" s="178" t="str">
        <f t="shared" si="352"/>
        <v/>
      </c>
      <c r="AN1251" s="178" t="str">
        <f t="shared" si="353"/>
        <v/>
      </c>
      <c r="AO1251" s="214" t="str">
        <f t="shared" si="354"/>
        <v/>
      </c>
      <c r="AP1251" s="168"/>
      <c r="AQ1251" s="169"/>
      <c r="AR1251" s="167" t="str">
        <f t="shared" si="355"/>
        <v/>
      </c>
      <c r="AS1251" s="167" t="str">
        <f t="shared" si="356"/>
        <v/>
      </c>
      <c r="AT1251" s="167"/>
      <c r="AU1251" s="167"/>
      <c r="AV1251" s="167"/>
      <c r="AW1251" s="167"/>
      <c r="AX1251" s="167"/>
      <c r="AY1251" s="167"/>
      <c r="AZ1251" s="167"/>
      <c r="BA1251" s="167"/>
      <c r="BB1251" s="167"/>
      <c r="BC1251" s="167"/>
      <c r="BD1251" s="167"/>
      <c r="BE1251" s="167"/>
      <c r="BF1251" s="167"/>
      <c r="BG1251" s="167"/>
      <c r="BH1251" s="167"/>
      <c r="BI1251" s="167"/>
      <c r="BJ1251" s="167"/>
      <c r="BK1251" s="167"/>
      <c r="BL1251" s="167"/>
      <c r="BM1251" s="167"/>
      <c r="BN1251" s="167"/>
      <c r="BO1251" s="167"/>
      <c r="BP1251" s="167"/>
      <c r="BQ1251" s="167"/>
      <c r="BR1251" s="167"/>
      <c r="BS1251" s="167"/>
      <c r="BT1251" s="167"/>
      <c r="BU1251" s="167"/>
      <c r="BV1251" s="167"/>
      <c r="BW1251" s="167"/>
      <c r="BX1251" s="170"/>
      <c r="BY1251" s="170"/>
      <c r="BZ1251" s="170"/>
      <c r="CA1251" s="170"/>
      <c r="CB1251" s="170"/>
      <c r="CC1251" s="170"/>
      <c r="CD1251" s="170"/>
      <c r="CE1251" s="170"/>
      <c r="CF1251" s="170"/>
      <c r="CG1251" s="171">
        <f t="shared" si="357"/>
        <v>0</v>
      </c>
      <c r="CH1251" s="166"/>
      <c r="CI1251" s="283"/>
      <c r="CJ1251" s="172"/>
      <c r="CK1251" s="154"/>
      <c r="CL1251" s="154"/>
      <c r="CM1251" s="154"/>
      <c r="CN1251" s="154"/>
      <c r="CO1251" s="154"/>
      <c r="CP1251" s="273"/>
      <c r="CQ1251" s="250"/>
      <c r="CR1251" s="250"/>
      <c r="CS1251" s="250"/>
      <c r="CT1251" s="250"/>
      <c r="CU1251" s="250"/>
      <c r="CV1251" s="250"/>
      <c r="CW1251" s="250"/>
      <c r="CX1251" s="250"/>
      <c r="CY1251" s="250" t="str">
        <f t="shared" si="358"/>
        <v/>
      </c>
      <c r="CZ1251" s="178" t="str">
        <f t="shared" si="359"/>
        <v/>
      </c>
      <c r="DA1251" s="178" t="str">
        <f t="shared" si="360"/>
        <v/>
      </c>
      <c r="DB1251" s="243">
        <f t="shared" si="361"/>
        <v>0</v>
      </c>
      <c r="DC1251" s="12">
        <f t="shared" si="362"/>
        <v>0</v>
      </c>
      <c r="DD1251" s="271" t="str">
        <f t="shared" si="363"/>
        <v/>
      </c>
      <c r="DE1251" s="271" t="str">
        <f t="shared" si="364"/>
        <v/>
      </c>
      <c r="DF1251" s="167" t="str">
        <f t="shared" si="365"/>
        <v/>
      </c>
      <c r="DG1251" s="271" t="str">
        <f t="shared" si="366"/>
        <v/>
      </c>
      <c r="DH1251" s="243" t="str">
        <f t="shared" si="367"/>
        <v/>
      </c>
      <c r="DI1251" s="281" t="str">
        <f t="shared" si="368"/>
        <v/>
      </c>
      <c r="DJ1251" s="184"/>
      <c r="DK1251" s="12" t="str">
        <f t="shared" si="369"/>
        <v/>
      </c>
      <c r="DL1251" s="184"/>
      <c r="DM1251" s="242" t="str">
        <f t="shared" si="370"/>
        <v/>
      </c>
      <c r="DN1251" s="250">
        <f t="shared" si="371"/>
        <v>1</v>
      </c>
      <c r="DO1251" s="250">
        <f t="shared" si="372"/>
        <v>1</v>
      </c>
      <c r="DP1251" s="250">
        <f t="shared" si="373"/>
        <v>1</v>
      </c>
    </row>
    <row r="1252" spans="3:120" ht="20.25" customHeight="1" x14ac:dyDescent="0.2">
      <c r="C1252" s="282"/>
      <c r="G1252" s="183"/>
      <c r="H1252" s="271"/>
      <c r="I1252" s="271"/>
      <c r="J1252" s="271"/>
      <c r="K1252" s="271"/>
      <c r="L1252" s="185"/>
      <c r="M1252" s="186"/>
      <c r="N1252" s="187"/>
      <c r="O1252" s="178"/>
      <c r="P1252" s="178"/>
      <c r="Q1252" s="178"/>
      <c r="R1252" s="178"/>
      <c r="S1252" s="178"/>
      <c r="T1252" s="178"/>
      <c r="U1252" s="178"/>
      <c r="V1252" s="178"/>
      <c r="W1252" s="178"/>
      <c r="X1252" s="178"/>
      <c r="Y1252" s="153"/>
      <c r="Z1252" s="153"/>
      <c r="AA1252" s="178"/>
      <c r="AB1252" s="178"/>
      <c r="AC1252" s="178"/>
      <c r="AD1252" s="178"/>
      <c r="AE1252" s="178"/>
      <c r="AF1252" s="178"/>
      <c r="AG1252" s="178"/>
      <c r="AH1252" s="178"/>
      <c r="AI1252" s="178"/>
      <c r="AJ1252" s="178"/>
      <c r="AK1252" s="153"/>
      <c r="AL1252" s="153"/>
      <c r="AM1252" s="178" t="str">
        <f t="shared" si="352"/>
        <v/>
      </c>
      <c r="AN1252" s="178" t="str">
        <f t="shared" si="353"/>
        <v/>
      </c>
      <c r="AO1252" s="214" t="str">
        <f t="shared" si="354"/>
        <v/>
      </c>
      <c r="AP1252" s="168"/>
      <c r="AQ1252" s="169"/>
      <c r="AR1252" s="167" t="str">
        <f t="shared" si="355"/>
        <v/>
      </c>
      <c r="AS1252" s="167" t="str">
        <f t="shared" si="356"/>
        <v/>
      </c>
      <c r="AT1252" s="167"/>
      <c r="AU1252" s="167"/>
      <c r="AV1252" s="167"/>
      <c r="AW1252" s="167"/>
      <c r="AX1252" s="167"/>
      <c r="AY1252" s="167"/>
      <c r="AZ1252" s="167"/>
      <c r="BA1252" s="167"/>
      <c r="BB1252" s="167"/>
      <c r="BC1252" s="167"/>
      <c r="BD1252" s="167"/>
      <c r="BE1252" s="167"/>
      <c r="BF1252" s="167"/>
      <c r="BG1252" s="167"/>
      <c r="BH1252" s="167"/>
      <c r="BI1252" s="167"/>
      <c r="BJ1252" s="167"/>
      <c r="BK1252" s="167"/>
      <c r="BL1252" s="167"/>
      <c r="BM1252" s="167"/>
      <c r="BN1252" s="167"/>
      <c r="BO1252" s="167"/>
      <c r="BP1252" s="167"/>
      <c r="BQ1252" s="167"/>
      <c r="BR1252" s="167"/>
      <c r="BS1252" s="167"/>
      <c r="BT1252" s="167"/>
      <c r="BU1252" s="167"/>
      <c r="BV1252" s="167"/>
      <c r="BW1252" s="167"/>
      <c r="BX1252" s="170"/>
      <c r="BY1252" s="170"/>
      <c r="BZ1252" s="170"/>
      <c r="CA1252" s="170"/>
      <c r="CB1252" s="170"/>
      <c r="CC1252" s="170"/>
      <c r="CD1252" s="170"/>
      <c r="CE1252" s="170"/>
      <c r="CF1252" s="170"/>
      <c r="CG1252" s="171">
        <f t="shared" si="357"/>
        <v>0</v>
      </c>
      <c r="CH1252" s="166"/>
      <c r="CI1252" s="283"/>
      <c r="CJ1252" s="172"/>
      <c r="CK1252" s="154"/>
      <c r="CL1252" s="154"/>
      <c r="CM1252" s="154"/>
      <c r="CN1252" s="154"/>
      <c r="CO1252" s="154"/>
      <c r="CP1252" s="273"/>
      <c r="CQ1252" s="250"/>
      <c r="CR1252" s="250"/>
      <c r="CS1252" s="250"/>
      <c r="CT1252" s="250"/>
      <c r="CU1252" s="250"/>
      <c r="CV1252" s="250"/>
      <c r="CW1252" s="250"/>
      <c r="CX1252" s="250"/>
      <c r="CY1252" s="250" t="str">
        <f t="shared" si="358"/>
        <v/>
      </c>
      <c r="CZ1252" s="178" t="str">
        <f t="shared" si="359"/>
        <v/>
      </c>
      <c r="DA1252" s="178" t="str">
        <f t="shared" si="360"/>
        <v/>
      </c>
      <c r="DB1252" s="243">
        <f t="shared" si="361"/>
        <v>0</v>
      </c>
      <c r="DC1252" s="12">
        <f t="shared" si="362"/>
        <v>0</v>
      </c>
      <c r="DD1252" s="271" t="str">
        <f t="shared" si="363"/>
        <v/>
      </c>
      <c r="DE1252" s="271" t="str">
        <f t="shared" si="364"/>
        <v/>
      </c>
      <c r="DF1252" s="167" t="str">
        <f t="shared" si="365"/>
        <v/>
      </c>
      <c r="DG1252" s="271" t="str">
        <f t="shared" si="366"/>
        <v/>
      </c>
      <c r="DH1252" s="243" t="str">
        <f t="shared" si="367"/>
        <v/>
      </c>
      <c r="DI1252" s="281" t="str">
        <f t="shared" si="368"/>
        <v/>
      </c>
      <c r="DJ1252" s="184"/>
      <c r="DK1252" s="12" t="str">
        <f t="shared" si="369"/>
        <v/>
      </c>
      <c r="DL1252" s="184"/>
      <c r="DM1252" s="242" t="str">
        <f t="shared" si="370"/>
        <v/>
      </c>
      <c r="DN1252" s="250">
        <f t="shared" si="371"/>
        <v>1</v>
      </c>
      <c r="DO1252" s="250">
        <f t="shared" si="372"/>
        <v>1</v>
      </c>
      <c r="DP1252" s="250">
        <f t="shared" si="373"/>
        <v>1</v>
      </c>
    </row>
    <row r="1253" spans="3:120" ht="20.25" customHeight="1" x14ac:dyDescent="0.2">
      <c r="C1253" s="282"/>
      <c r="G1253" s="183"/>
      <c r="H1253" s="271"/>
      <c r="I1253" s="271"/>
      <c r="J1253" s="271"/>
      <c r="K1253" s="271"/>
      <c r="L1253" s="185"/>
      <c r="M1253" s="186"/>
      <c r="N1253" s="187"/>
      <c r="O1253" s="178"/>
      <c r="P1253" s="178"/>
      <c r="Q1253" s="178"/>
      <c r="R1253" s="178"/>
      <c r="S1253" s="178"/>
      <c r="T1253" s="178"/>
      <c r="U1253" s="178"/>
      <c r="V1253" s="178"/>
      <c r="W1253" s="178"/>
      <c r="X1253" s="178"/>
      <c r="Y1253" s="153"/>
      <c r="Z1253" s="153"/>
      <c r="AA1253" s="178"/>
      <c r="AB1253" s="178"/>
      <c r="AC1253" s="178"/>
      <c r="AD1253" s="178"/>
      <c r="AE1253" s="178"/>
      <c r="AF1253" s="178"/>
      <c r="AG1253" s="178"/>
      <c r="AH1253" s="178"/>
      <c r="AI1253" s="178"/>
      <c r="AJ1253" s="178"/>
      <c r="AK1253" s="153"/>
      <c r="AL1253" s="153"/>
      <c r="AM1253" s="178" t="str">
        <f t="shared" si="352"/>
        <v/>
      </c>
      <c r="AN1253" s="178" t="str">
        <f t="shared" si="353"/>
        <v/>
      </c>
      <c r="AO1253" s="214" t="str">
        <f t="shared" si="354"/>
        <v/>
      </c>
      <c r="AP1253" s="168"/>
      <c r="AQ1253" s="169"/>
      <c r="AR1253" s="167" t="str">
        <f t="shared" si="355"/>
        <v/>
      </c>
      <c r="AS1253" s="167" t="str">
        <f t="shared" si="356"/>
        <v/>
      </c>
      <c r="AT1253" s="167"/>
      <c r="AU1253" s="167"/>
      <c r="AV1253" s="167"/>
      <c r="AW1253" s="167"/>
      <c r="AX1253" s="167"/>
      <c r="AY1253" s="167"/>
      <c r="AZ1253" s="167"/>
      <c r="BA1253" s="167"/>
      <c r="BB1253" s="167"/>
      <c r="BC1253" s="167"/>
      <c r="BD1253" s="167"/>
      <c r="BE1253" s="167"/>
      <c r="BF1253" s="167"/>
      <c r="BG1253" s="167"/>
      <c r="BH1253" s="167"/>
      <c r="BI1253" s="167"/>
      <c r="BJ1253" s="167"/>
      <c r="BK1253" s="167"/>
      <c r="BL1253" s="167"/>
      <c r="BM1253" s="167"/>
      <c r="BN1253" s="167"/>
      <c r="BO1253" s="167"/>
      <c r="BP1253" s="167"/>
      <c r="BQ1253" s="167"/>
      <c r="BR1253" s="167"/>
      <c r="BS1253" s="167"/>
      <c r="BT1253" s="167"/>
      <c r="BU1253" s="167"/>
      <c r="BV1253" s="167"/>
      <c r="BW1253" s="167"/>
      <c r="BX1253" s="170"/>
      <c r="BY1253" s="170"/>
      <c r="BZ1253" s="170"/>
      <c r="CA1253" s="170"/>
      <c r="CB1253" s="170"/>
      <c r="CC1253" s="170"/>
      <c r="CD1253" s="170"/>
      <c r="CE1253" s="170"/>
      <c r="CF1253" s="170"/>
      <c r="CG1253" s="171">
        <f t="shared" si="357"/>
        <v>0</v>
      </c>
      <c r="CH1253" s="166"/>
      <c r="CI1253" s="283"/>
      <c r="CJ1253" s="172"/>
      <c r="CK1253" s="154"/>
      <c r="CL1253" s="154"/>
      <c r="CM1253" s="154"/>
      <c r="CN1253" s="154"/>
      <c r="CO1253" s="154"/>
      <c r="CP1253" s="273"/>
      <c r="CQ1253" s="250"/>
      <c r="CR1253" s="250"/>
      <c r="CS1253" s="250"/>
      <c r="CT1253" s="250"/>
      <c r="CU1253" s="250"/>
      <c r="CV1253" s="250"/>
      <c r="CW1253" s="250"/>
      <c r="CX1253" s="250"/>
      <c r="CY1253" s="250" t="str">
        <f t="shared" si="358"/>
        <v/>
      </c>
      <c r="CZ1253" s="178" t="str">
        <f t="shared" si="359"/>
        <v/>
      </c>
      <c r="DA1253" s="178" t="str">
        <f t="shared" si="360"/>
        <v/>
      </c>
      <c r="DB1253" s="243">
        <f t="shared" si="361"/>
        <v>0</v>
      </c>
      <c r="DC1253" s="12">
        <f t="shared" si="362"/>
        <v>0</v>
      </c>
      <c r="DD1253" s="271" t="str">
        <f t="shared" si="363"/>
        <v/>
      </c>
      <c r="DE1253" s="271" t="str">
        <f t="shared" si="364"/>
        <v/>
      </c>
      <c r="DF1253" s="167" t="str">
        <f t="shared" si="365"/>
        <v/>
      </c>
      <c r="DG1253" s="271" t="str">
        <f t="shared" si="366"/>
        <v/>
      </c>
      <c r="DH1253" s="243" t="str">
        <f t="shared" si="367"/>
        <v/>
      </c>
      <c r="DI1253" s="281" t="str">
        <f t="shared" si="368"/>
        <v/>
      </c>
      <c r="DJ1253" s="184"/>
      <c r="DK1253" s="12" t="str">
        <f t="shared" si="369"/>
        <v/>
      </c>
      <c r="DL1253" s="184"/>
      <c r="DM1253" s="242" t="str">
        <f t="shared" si="370"/>
        <v/>
      </c>
      <c r="DN1253" s="250">
        <f t="shared" si="371"/>
        <v>1</v>
      </c>
      <c r="DO1253" s="250">
        <f t="shared" si="372"/>
        <v>1</v>
      </c>
      <c r="DP1253" s="250">
        <f t="shared" si="373"/>
        <v>1</v>
      </c>
    </row>
    <row r="1254" spans="3:120" ht="20.25" customHeight="1" x14ac:dyDescent="0.2">
      <c r="C1254" s="282"/>
      <c r="G1254" s="183"/>
      <c r="H1254" s="271"/>
      <c r="I1254" s="271"/>
      <c r="J1254" s="271"/>
      <c r="K1254" s="271"/>
      <c r="L1254" s="185"/>
      <c r="M1254" s="186"/>
      <c r="N1254" s="187"/>
      <c r="O1254" s="178"/>
      <c r="P1254" s="178"/>
      <c r="Q1254" s="178"/>
      <c r="R1254" s="178"/>
      <c r="S1254" s="178"/>
      <c r="T1254" s="178"/>
      <c r="U1254" s="178"/>
      <c r="V1254" s="178"/>
      <c r="W1254" s="178"/>
      <c r="X1254" s="178"/>
      <c r="Y1254" s="153"/>
      <c r="Z1254" s="153"/>
      <c r="AA1254" s="178"/>
      <c r="AB1254" s="178"/>
      <c r="AC1254" s="178"/>
      <c r="AD1254" s="178"/>
      <c r="AE1254" s="178"/>
      <c r="AF1254" s="178"/>
      <c r="AG1254" s="178"/>
      <c r="AH1254" s="178"/>
      <c r="AI1254" s="178"/>
      <c r="AJ1254" s="178"/>
      <c r="AK1254" s="153"/>
      <c r="AL1254" s="153"/>
      <c r="AM1254" s="178" t="str">
        <f t="shared" si="352"/>
        <v/>
      </c>
      <c r="AN1254" s="178" t="str">
        <f t="shared" si="353"/>
        <v/>
      </c>
      <c r="AO1254" s="214" t="str">
        <f t="shared" si="354"/>
        <v/>
      </c>
      <c r="AP1254" s="168"/>
      <c r="AQ1254" s="169"/>
      <c r="AR1254" s="167" t="str">
        <f t="shared" si="355"/>
        <v/>
      </c>
      <c r="AS1254" s="167" t="str">
        <f t="shared" si="356"/>
        <v/>
      </c>
      <c r="AT1254" s="167"/>
      <c r="AU1254" s="167"/>
      <c r="AV1254" s="167"/>
      <c r="AW1254" s="167"/>
      <c r="AX1254" s="167"/>
      <c r="AY1254" s="167"/>
      <c r="AZ1254" s="167"/>
      <c r="BA1254" s="167"/>
      <c r="BB1254" s="167"/>
      <c r="BC1254" s="167"/>
      <c r="BD1254" s="167"/>
      <c r="BE1254" s="167"/>
      <c r="BF1254" s="167"/>
      <c r="BG1254" s="167"/>
      <c r="BH1254" s="167"/>
      <c r="BI1254" s="167"/>
      <c r="BJ1254" s="167"/>
      <c r="BK1254" s="167"/>
      <c r="BL1254" s="167"/>
      <c r="BM1254" s="167"/>
      <c r="BN1254" s="167"/>
      <c r="BO1254" s="167"/>
      <c r="BP1254" s="167"/>
      <c r="BQ1254" s="167"/>
      <c r="BR1254" s="167"/>
      <c r="BS1254" s="167"/>
      <c r="BT1254" s="167"/>
      <c r="BU1254" s="167"/>
      <c r="BV1254" s="167"/>
      <c r="BW1254" s="167"/>
      <c r="BX1254" s="170"/>
      <c r="BY1254" s="170"/>
      <c r="BZ1254" s="170"/>
      <c r="CA1254" s="170"/>
      <c r="CB1254" s="170"/>
      <c r="CC1254" s="170"/>
      <c r="CD1254" s="170"/>
      <c r="CE1254" s="170"/>
      <c r="CF1254" s="170"/>
      <c r="CG1254" s="171">
        <f t="shared" si="357"/>
        <v>0</v>
      </c>
      <c r="CH1254" s="166"/>
      <c r="CI1254" s="283"/>
      <c r="CJ1254" s="172"/>
      <c r="CK1254" s="154"/>
      <c r="CL1254" s="154"/>
      <c r="CM1254" s="154"/>
      <c r="CN1254" s="154"/>
      <c r="CO1254" s="154"/>
      <c r="CP1254" s="273"/>
      <c r="CQ1254" s="250"/>
      <c r="CR1254" s="250"/>
      <c r="CS1254" s="250"/>
      <c r="CT1254" s="250"/>
      <c r="CU1254" s="250"/>
      <c r="CV1254" s="250"/>
      <c r="CW1254" s="250"/>
      <c r="CX1254" s="250"/>
      <c r="CY1254" s="250" t="str">
        <f t="shared" si="358"/>
        <v/>
      </c>
      <c r="CZ1254" s="178" t="str">
        <f t="shared" si="359"/>
        <v/>
      </c>
      <c r="DA1254" s="178" t="str">
        <f t="shared" si="360"/>
        <v/>
      </c>
      <c r="DB1254" s="243">
        <f t="shared" si="361"/>
        <v>0</v>
      </c>
      <c r="DC1254" s="12">
        <f t="shared" si="362"/>
        <v>0</v>
      </c>
      <c r="DD1254" s="271" t="str">
        <f t="shared" si="363"/>
        <v/>
      </c>
      <c r="DE1254" s="271" t="str">
        <f t="shared" si="364"/>
        <v/>
      </c>
      <c r="DF1254" s="167" t="str">
        <f t="shared" si="365"/>
        <v/>
      </c>
      <c r="DG1254" s="271" t="str">
        <f t="shared" si="366"/>
        <v/>
      </c>
      <c r="DH1254" s="243" t="str">
        <f t="shared" si="367"/>
        <v/>
      </c>
      <c r="DI1254" s="281" t="str">
        <f t="shared" si="368"/>
        <v/>
      </c>
      <c r="DJ1254" s="184"/>
      <c r="DK1254" s="12" t="str">
        <f t="shared" si="369"/>
        <v/>
      </c>
      <c r="DL1254" s="184"/>
      <c r="DM1254" s="242" t="str">
        <f t="shared" si="370"/>
        <v/>
      </c>
      <c r="DN1254" s="250">
        <f t="shared" si="371"/>
        <v>1</v>
      </c>
      <c r="DO1254" s="250">
        <f t="shared" si="372"/>
        <v>1</v>
      </c>
      <c r="DP1254" s="250">
        <f t="shared" si="373"/>
        <v>1</v>
      </c>
    </row>
    <row r="1255" spans="3:120" ht="20.25" customHeight="1" x14ac:dyDescent="0.2">
      <c r="C1255" s="282"/>
      <c r="G1255" s="183"/>
      <c r="H1255" s="271"/>
      <c r="I1255" s="271"/>
      <c r="J1255" s="271"/>
      <c r="K1255" s="271"/>
      <c r="L1255" s="185"/>
      <c r="M1255" s="186"/>
      <c r="N1255" s="187"/>
      <c r="O1255" s="178"/>
      <c r="P1255" s="178"/>
      <c r="Q1255" s="178"/>
      <c r="R1255" s="178"/>
      <c r="S1255" s="178"/>
      <c r="T1255" s="178"/>
      <c r="U1255" s="178"/>
      <c r="V1255" s="178"/>
      <c r="W1255" s="178"/>
      <c r="X1255" s="178"/>
      <c r="Y1255" s="153"/>
      <c r="Z1255" s="153"/>
      <c r="AA1255" s="178"/>
      <c r="AB1255" s="178"/>
      <c r="AC1255" s="178"/>
      <c r="AD1255" s="178"/>
      <c r="AE1255" s="178"/>
      <c r="AF1255" s="178"/>
      <c r="AG1255" s="178"/>
      <c r="AH1255" s="178"/>
      <c r="AI1255" s="178"/>
      <c r="AJ1255" s="178"/>
      <c r="AK1255" s="153"/>
      <c r="AL1255" s="153"/>
      <c r="AM1255" s="178" t="str">
        <f t="shared" si="352"/>
        <v/>
      </c>
      <c r="AN1255" s="178" t="str">
        <f t="shared" si="353"/>
        <v/>
      </c>
      <c r="AO1255" s="214" t="str">
        <f t="shared" si="354"/>
        <v/>
      </c>
      <c r="AP1255" s="168"/>
      <c r="AQ1255" s="169"/>
      <c r="AR1255" s="167" t="str">
        <f t="shared" si="355"/>
        <v/>
      </c>
      <c r="AS1255" s="167" t="str">
        <f t="shared" si="356"/>
        <v/>
      </c>
      <c r="AT1255" s="167"/>
      <c r="AU1255" s="167"/>
      <c r="AV1255" s="167"/>
      <c r="AW1255" s="167"/>
      <c r="AX1255" s="167"/>
      <c r="AY1255" s="167"/>
      <c r="AZ1255" s="167"/>
      <c r="BA1255" s="167"/>
      <c r="BB1255" s="167"/>
      <c r="BC1255" s="167"/>
      <c r="BD1255" s="167"/>
      <c r="BE1255" s="167"/>
      <c r="BF1255" s="167"/>
      <c r="BG1255" s="167"/>
      <c r="BH1255" s="167"/>
      <c r="BI1255" s="167"/>
      <c r="BJ1255" s="167"/>
      <c r="BK1255" s="167"/>
      <c r="BL1255" s="167"/>
      <c r="BM1255" s="167"/>
      <c r="BN1255" s="167"/>
      <c r="BO1255" s="167"/>
      <c r="BP1255" s="167"/>
      <c r="BQ1255" s="167"/>
      <c r="BR1255" s="167"/>
      <c r="BS1255" s="167"/>
      <c r="BT1255" s="167"/>
      <c r="BU1255" s="167"/>
      <c r="BV1255" s="167"/>
      <c r="BW1255" s="167"/>
      <c r="BX1255" s="170"/>
      <c r="BY1255" s="170"/>
      <c r="BZ1255" s="170"/>
      <c r="CA1255" s="170"/>
      <c r="CB1255" s="170"/>
      <c r="CC1255" s="170"/>
      <c r="CD1255" s="170"/>
      <c r="CE1255" s="170"/>
      <c r="CF1255" s="170"/>
      <c r="CG1255" s="171">
        <f t="shared" si="357"/>
        <v>0</v>
      </c>
      <c r="CH1255" s="166"/>
      <c r="CI1255" s="283"/>
      <c r="CJ1255" s="172"/>
      <c r="CK1255" s="154"/>
      <c r="CL1255" s="154"/>
      <c r="CM1255" s="154"/>
      <c r="CN1255" s="154"/>
      <c r="CO1255" s="154"/>
      <c r="CP1255" s="273"/>
      <c r="CQ1255" s="250"/>
      <c r="CR1255" s="250"/>
      <c r="CS1255" s="250"/>
      <c r="CT1255" s="250"/>
      <c r="CU1255" s="250"/>
      <c r="CV1255" s="250"/>
      <c r="CW1255" s="250"/>
      <c r="CX1255" s="250"/>
      <c r="CY1255" s="250" t="str">
        <f t="shared" si="358"/>
        <v/>
      </c>
      <c r="CZ1255" s="178" t="str">
        <f t="shared" si="359"/>
        <v/>
      </c>
      <c r="DA1255" s="178" t="str">
        <f t="shared" si="360"/>
        <v/>
      </c>
      <c r="DB1255" s="243">
        <f t="shared" si="361"/>
        <v>0</v>
      </c>
      <c r="DC1255" s="12">
        <f t="shared" si="362"/>
        <v>0</v>
      </c>
      <c r="DD1255" s="271" t="str">
        <f t="shared" si="363"/>
        <v/>
      </c>
      <c r="DE1255" s="271" t="str">
        <f t="shared" si="364"/>
        <v/>
      </c>
      <c r="DF1255" s="167" t="str">
        <f t="shared" si="365"/>
        <v/>
      </c>
      <c r="DG1255" s="271" t="str">
        <f t="shared" si="366"/>
        <v/>
      </c>
      <c r="DH1255" s="243" t="str">
        <f t="shared" si="367"/>
        <v/>
      </c>
      <c r="DI1255" s="281" t="str">
        <f t="shared" si="368"/>
        <v/>
      </c>
      <c r="DJ1255" s="184"/>
      <c r="DK1255" s="12" t="str">
        <f t="shared" si="369"/>
        <v/>
      </c>
      <c r="DL1255" s="184"/>
      <c r="DM1255" s="242" t="str">
        <f t="shared" si="370"/>
        <v/>
      </c>
      <c r="DN1255" s="250">
        <f t="shared" si="371"/>
        <v>1</v>
      </c>
      <c r="DO1255" s="250">
        <f t="shared" si="372"/>
        <v>1</v>
      </c>
      <c r="DP1255" s="250">
        <f t="shared" si="373"/>
        <v>1</v>
      </c>
    </row>
    <row r="1256" spans="3:120" ht="20.25" customHeight="1" x14ac:dyDescent="0.2">
      <c r="C1256" s="282"/>
      <c r="G1256" s="183"/>
      <c r="H1256" s="271"/>
      <c r="I1256" s="271"/>
      <c r="J1256" s="271"/>
      <c r="K1256" s="271"/>
      <c r="L1256" s="185"/>
      <c r="M1256" s="186"/>
      <c r="N1256" s="187"/>
      <c r="O1256" s="178"/>
      <c r="P1256" s="178"/>
      <c r="Q1256" s="178"/>
      <c r="R1256" s="178"/>
      <c r="S1256" s="178"/>
      <c r="T1256" s="178"/>
      <c r="U1256" s="178"/>
      <c r="V1256" s="178"/>
      <c r="W1256" s="178"/>
      <c r="X1256" s="178"/>
      <c r="Y1256" s="153"/>
      <c r="Z1256" s="153"/>
      <c r="AA1256" s="178"/>
      <c r="AB1256" s="178"/>
      <c r="AC1256" s="178"/>
      <c r="AD1256" s="178"/>
      <c r="AE1256" s="178"/>
      <c r="AF1256" s="178"/>
      <c r="AG1256" s="178"/>
      <c r="AH1256" s="178"/>
      <c r="AI1256" s="178"/>
      <c r="AJ1256" s="178"/>
      <c r="AK1256" s="153"/>
      <c r="AL1256" s="153"/>
      <c r="AM1256" s="178" t="str">
        <f t="shared" si="352"/>
        <v/>
      </c>
      <c r="AN1256" s="178" t="str">
        <f t="shared" si="353"/>
        <v/>
      </c>
      <c r="AO1256" s="214" t="str">
        <f t="shared" si="354"/>
        <v/>
      </c>
      <c r="AP1256" s="168"/>
      <c r="AQ1256" s="169"/>
      <c r="AR1256" s="167" t="str">
        <f t="shared" si="355"/>
        <v/>
      </c>
      <c r="AS1256" s="167" t="str">
        <f t="shared" si="356"/>
        <v/>
      </c>
      <c r="AT1256" s="167"/>
      <c r="AU1256" s="167"/>
      <c r="AV1256" s="167"/>
      <c r="AW1256" s="167"/>
      <c r="AX1256" s="167"/>
      <c r="AY1256" s="167"/>
      <c r="AZ1256" s="167"/>
      <c r="BA1256" s="167"/>
      <c r="BB1256" s="167"/>
      <c r="BC1256" s="167"/>
      <c r="BD1256" s="167"/>
      <c r="BE1256" s="167"/>
      <c r="BF1256" s="167"/>
      <c r="BG1256" s="167"/>
      <c r="BH1256" s="167"/>
      <c r="BI1256" s="167"/>
      <c r="BJ1256" s="167"/>
      <c r="BK1256" s="167"/>
      <c r="BL1256" s="167"/>
      <c r="BM1256" s="167"/>
      <c r="BN1256" s="167"/>
      <c r="BO1256" s="167"/>
      <c r="BP1256" s="167"/>
      <c r="BQ1256" s="167"/>
      <c r="BR1256" s="167"/>
      <c r="BS1256" s="167"/>
      <c r="BT1256" s="167"/>
      <c r="BU1256" s="167"/>
      <c r="BV1256" s="167"/>
      <c r="BW1256" s="167"/>
      <c r="BX1256" s="170"/>
      <c r="BY1256" s="170"/>
      <c r="BZ1256" s="170"/>
      <c r="CA1256" s="170"/>
      <c r="CB1256" s="170"/>
      <c r="CC1256" s="170"/>
      <c r="CD1256" s="170"/>
      <c r="CE1256" s="170"/>
      <c r="CF1256" s="170"/>
      <c r="CG1256" s="171">
        <f t="shared" si="357"/>
        <v>0</v>
      </c>
      <c r="CH1256" s="166"/>
      <c r="CI1256" s="283"/>
      <c r="CJ1256" s="172"/>
      <c r="CK1256" s="154"/>
      <c r="CL1256" s="154"/>
      <c r="CM1256" s="154"/>
      <c r="CN1256" s="154"/>
      <c r="CO1256" s="154"/>
      <c r="CP1256" s="273"/>
      <c r="CQ1256" s="250"/>
      <c r="CR1256" s="250"/>
      <c r="CS1256" s="250"/>
      <c r="CT1256" s="250"/>
      <c r="CU1256" s="250"/>
      <c r="CV1256" s="250"/>
      <c r="CW1256" s="250"/>
      <c r="CX1256" s="250"/>
      <c r="CY1256" s="250" t="str">
        <f t="shared" si="358"/>
        <v/>
      </c>
      <c r="CZ1256" s="178" t="str">
        <f t="shared" si="359"/>
        <v/>
      </c>
      <c r="DA1256" s="178" t="str">
        <f t="shared" si="360"/>
        <v/>
      </c>
      <c r="DB1256" s="243">
        <f t="shared" si="361"/>
        <v>0</v>
      </c>
      <c r="DC1256" s="12">
        <f t="shared" si="362"/>
        <v>0</v>
      </c>
      <c r="DD1256" s="271" t="str">
        <f t="shared" si="363"/>
        <v/>
      </c>
      <c r="DE1256" s="271" t="str">
        <f t="shared" si="364"/>
        <v/>
      </c>
      <c r="DF1256" s="167" t="str">
        <f t="shared" si="365"/>
        <v/>
      </c>
      <c r="DG1256" s="271" t="str">
        <f t="shared" si="366"/>
        <v/>
      </c>
      <c r="DH1256" s="243" t="str">
        <f t="shared" si="367"/>
        <v/>
      </c>
      <c r="DI1256" s="281" t="str">
        <f t="shared" si="368"/>
        <v/>
      </c>
      <c r="DJ1256" s="184"/>
      <c r="DK1256" s="12" t="str">
        <f t="shared" si="369"/>
        <v/>
      </c>
      <c r="DL1256" s="184"/>
      <c r="DM1256" s="242" t="str">
        <f t="shared" si="370"/>
        <v/>
      </c>
      <c r="DN1256" s="250">
        <f t="shared" si="371"/>
        <v>1</v>
      </c>
      <c r="DO1256" s="250">
        <f t="shared" si="372"/>
        <v>1</v>
      </c>
      <c r="DP1256" s="250">
        <f t="shared" si="373"/>
        <v>1</v>
      </c>
    </row>
    <row r="1257" spans="3:120" ht="20.25" customHeight="1" x14ac:dyDescent="0.2">
      <c r="C1257" s="282"/>
      <c r="G1257" s="183"/>
      <c r="H1257" s="271"/>
      <c r="I1257" s="271"/>
      <c r="J1257" s="271"/>
      <c r="K1257" s="271"/>
      <c r="L1257" s="185"/>
      <c r="M1257" s="186"/>
      <c r="N1257" s="187"/>
      <c r="O1257" s="178"/>
      <c r="P1257" s="178"/>
      <c r="Q1257" s="178"/>
      <c r="R1257" s="178"/>
      <c r="S1257" s="178"/>
      <c r="T1257" s="178"/>
      <c r="U1257" s="178"/>
      <c r="V1257" s="178"/>
      <c r="W1257" s="178"/>
      <c r="X1257" s="178"/>
      <c r="Y1257" s="153"/>
      <c r="Z1257" s="153"/>
      <c r="AA1257" s="178"/>
      <c r="AB1257" s="178"/>
      <c r="AC1257" s="178"/>
      <c r="AD1257" s="178"/>
      <c r="AE1257" s="178"/>
      <c r="AF1257" s="178"/>
      <c r="AG1257" s="178"/>
      <c r="AH1257" s="178"/>
      <c r="AI1257" s="178"/>
      <c r="AJ1257" s="178"/>
      <c r="AK1257" s="153"/>
      <c r="AL1257" s="153"/>
      <c r="AM1257" s="178" t="str">
        <f t="shared" si="352"/>
        <v/>
      </c>
      <c r="AN1257" s="178" t="str">
        <f t="shared" si="353"/>
        <v/>
      </c>
      <c r="AO1257" s="214" t="str">
        <f t="shared" si="354"/>
        <v/>
      </c>
      <c r="AP1257" s="168"/>
      <c r="AQ1257" s="169"/>
      <c r="AR1257" s="167" t="str">
        <f t="shared" si="355"/>
        <v/>
      </c>
      <c r="AS1257" s="167" t="str">
        <f t="shared" si="356"/>
        <v/>
      </c>
      <c r="AT1257" s="167"/>
      <c r="AU1257" s="167"/>
      <c r="AV1257" s="167"/>
      <c r="AW1257" s="167"/>
      <c r="AX1257" s="167"/>
      <c r="AY1257" s="167"/>
      <c r="AZ1257" s="167"/>
      <c r="BA1257" s="167"/>
      <c r="BB1257" s="167"/>
      <c r="BC1257" s="167"/>
      <c r="BD1257" s="167"/>
      <c r="BE1257" s="167"/>
      <c r="BF1257" s="167"/>
      <c r="BG1257" s="167"/>
      <c r="BH1257" s="167"/>
      <c r="BI1257" s="167"/>
      <c r="BJ1257" s="167"/>
      <c r="BK1257" s="167"/>
      <c r="BL1257" s="167"/>
      <c r="BM1257" s="167"/>
      <c r="BN1257" s="167"/>
      <c r="BO1257" s="167"/>
      <c r="BP1257" s="167"/>
      <c r="BQ1257" s="167"/>
      <c r="BR1257" s="167"/>
      <c r="BS1257" s="167"/>
      <c r="BT1257" s="167"/>
      <c r="BU1257" s="167"/>
      <c r="BV1257" s="167"/>
      <c r="BW1257" s="167"/>
      <c r="BX1257" s="170"/>
      <c r="BY1257" s="170"/>
      <c r="BZ1257" s="170"/>
      <c r="CA1257" s="170"/>
      <c r="CB1257" s="170"/>
      <c r="CC1257" s="170"/>
      <c r="CD1257" s="170"/>
      <c r="CE1257" s="170"/>
      <c r="CF1257" s="170"/>
      <c r="CG1257" s="171">
        <f t="shared" si="357"/>
        <v>0</v>
      </c>
      <c r="CH1257" s="166"/>
      <c r="CI1257" s="283"/>
      <c r="CJ1257" s="172"/>
      <c r="CK1257" s="154"/>
      <c r="CL1257" s="154"/>
      <c r="CM1257" s="154"/>
      <c r="CN1257" s="154"/>
      <c r="CO1257" s="154"/>
      <c r="CP1257" s="273"/>
      <c r="CQ1257" s="250"/>
      <c r="CR1257" s="250"/>
      <c r="CS1257" s="250"/>
      <c r="CT1257" s="250"/>
      <c r="CU1257" s="250"/>
      <c r="CV1257" s="250"/>
      <c r="CW1257" s="250"/>
      <c r="CX1257" s="250"/>
      <c r="CY1257" s="250" t="str">
        <f t="shared" si="358"/>
        <v/>
      </c>
      <c r="CZ1257" s="178" t="str">
        <f t="shared" si="359"/>
        <v/>
      </c>
      <c r="DA1257" s="178" t="str">
        <f t="shared" si="360"/>
        <v/>
      </c>
      <c r="DB1257" s="243">
        <f t="shared" si="361"/>
        <v>0</v>
      </c>
      <c r="DC1257" s="12">
        <f t="shared" si="362"/>
        <v>0</v>
      </c>
      <c r="DD1257" s="271" t="str">
        <f t="shared" si="363"/>
        <v/>
      </c>
      <c r="DE1257" s="271" t="str">
        <f t="shared" si="364"/>
        <v/>
      </c>
      <c r="DF1257" s="167" t="str">
        <f t="shared" si="365"/>
        <v/>
      </c>
      <c r="DG1257" s="271" t="str">
        <f t="shared" si="366"/>
        <v/>
      </c>
      <c r="DH1257" s="243" t="str">
        <f t="shared" si="367"/>
        <v/>
      </c>
      <c r="DI1257" s="281" t="str">
        <f t="shared" si="368"/>
        <v/>
      </c>
      <c r="DJ1257" s="184"/>
      <c r="DK1257" s="12" t="str">
        <f t="shared" si="369"/>
        <v/>
      </c>
      <c r="DL1257" s="184"/>
      <c r="DM1257" s="242" t="str">
        <f t="shared" si="370"/>
        <v/>
      </c>
      <c r="DN1257" s="250">
        <f t="shared" si="371"/>
        <v>1</v>
      </c>
      <c r="DO1257" s="250">
        <f t="shared" si="372"/>
        <v>1</v>
      </c>
      <c r="DP1257" s="250">
        <f t="shared" si="373"/>
        <v>1</v>
      </c>
    </row>
    <row r="1258" spans="3:120" ht="20.25" customHeight="1" x14ac:dyDescent="0.2">
      <c r="C1258" s="282"/>
      <c r="G1258" s="183"/>
      <c r="H1258" s="271"/>
      <c r="I1258" s="271"/>
      <c r="J1258" s="271"/>
      <c r="K1258" s="271"/>
      <c r="L1258" s="185"/>
      <c r="M1258" s="186"/>
      <c r="N1258" s="187"/>
      <c r="O1258" s="178"/>
      <c r="P1258" s="178"/>
      <c r="Q1258" s="178"/>
      <c r="R1258" s="178"/>
      <c r="S1258" s="178"/>
      <c r="T1258" s="178"/>
      <c r="U1258" s="178"/>
      <c r="V1258" s="178"/>
      <c r="W1258" s="178"/>
      <c r="X1258" s="178"/>
      <c r="Y1258" s="153"/>
      <c r="Z1258" s="153"/>
      <c r="AA1258" s="178"/>
      <c r="AB1258" s="178"/>
      <c r="AC1258" s="178"/>
      <c r="AD1258" s="178"/>
      <c r="AE1258" s="178"/>
      <c r="AF1258" s="178"/>
      <c r="AG1258" s="178"/>
      <c r="AH1258" s="178"/>
      <c r="AI1258" s="178"/>
      <c r="AJ1258" s="178"/>
      <c r="AK1258" s="153"/>
      <c r="AL1258" s="153"/>
      <c r="AM1258" s="178" t="str">
        <f t="shared" si="352"/>
        <v/>
      </c>
      <c r="AN1258" s="178" t="str">
        <f t="shared" si="353"/>
        <v/>
      </c>
      <c r="AO1258" s="214" t="str">
        <f t="shared" si="354"/>
        <v/>
      </c>
      <c r="AP1258" s="168"/>
      <c r="AQ1258" s="169"/>
      <c r="AR1258" s="167" t="str">
        <f t="shared" si="355"/>
        <v/>
      </c>
      <c r="AS1258" s="167" t="str">
        <f t="shared" si="356"/>
        <v/>
      </c>
      <c r="AT1258" s="167"/>
      <c r="AU1258" s="167"/>
      <c r="AV1258" s="167"/>
      <c r="AW1258" s="167"/>
      <c r="AX1258" s="167"/>
      <c r="AY1258" s="167"/>
      <c r="AZ1258" s="167"/>
      <c r="BA1258" s="167"/>
      <c r="BB1258" s="167"/>
      <c r="BC1258" s="167"/>
      <c r="BD1258" s="167"/>
      <c r="BE1258" s="167"/>
      <c r="BF1258" s="167"/>
      <c r="BG1258" s="167"/>
      <c r="BH1258" s="167"/>
      <c r="BI1258" s="167"/>
      <c r="BJ1258" s="167"/>
      <c r="BK1258" s="167"/>
      <c r="BL1258" s="167"/>
      <c r="BM1258" s="167"/>
      <c r="BN1258" s="167"/>
      <c r="BO1258" s="167"/>
      <c r="BP1258" s="167"/>
      <c r="BQ1258" s="167"/>
      <c r="BR1258" s="167"/>
      <c r="BS1258" s="167"/>
      <c r="BT1258" s="167"/>
      <c r="BU1258" s="167"/>
      <c r="BV1258" s="167"/>
      <c r="BW1258" s="167"/>
      <c r="BX1258" s="170"/>
      <c r="BY1258" s="170"/>
      <c r="BZ1258" s="170"/>
      <c r="CA1258" s="170"/>
      <c r="CB1258" s="170"/>
      <c r="CC1258" s="170"/>
      <c r="CD1258" s="170"/>
      <c r="CE1258" s="170"/>
      <c r="CF1258" s="170"/>
      <c r="CG1258" s="171">
        <f t="shared" si="357"/>
        <v>0</v>
      </c>
      <c r="CH1258" s="166"/>
      <c r="CI1258" s="283"/>
      <c r="CJ1258" s="172"/>
      <c r="CK1258" s="154"/>
      <c r="CL1258" s="154"/>
      <c r="CM1258" s="154"/>
      <c r="CN1258" s="154"/>
      <c r="CO1258" s="154"/>
      <c r="CP1258" s="273"/>
      <c r="CQ1258" s="250"/>
      <c r="CR1258" s="250"/>
      <c r="CS1258" s="250"/>
      <c r="CT1258" s="250"/>
      <c r="CU1258" s="250"/>
      <c r="CV1258" s="250"/>
      <c r="CW1258" s="250"/>
      <c r="CX1258" s="250"/>
      <c r="CY1258" s="250" t="str">
        <f t="shared" si="358"/>
        <v/>
      </c>
      <c r="CZ1258" s="178" t="str">
        <f t="shared" si="359"/>
        <v/>
      </c>
      <c r="DA1258" s="178" t="str">
        <f t="shared" si="360"/>
        <v/>
      </c>
      <c r="DB1258" s="243">
        <f t="shared" si="361"/>
        <v>0</v>
      </c>
      <c r="DC1258" s="12">
        <f t="shared" si="362"/>
        <v>0</v>
      </c>
      <c r="DD1258" s="271" t="str">
        <f t="shared" si="363"/>
        <v/>
      </c>
      <c r="DE1258" s="271" t="str">
        <f t="shared" si="364"/>
        <v/>
      </c>
      <c r="DF1258" s="167" t="str">
        <f t="shared" si="365"/>
        <v/>
      </c>
      <c r="DG1258" s="271" t="str">
        <f t="shared" si="366"/>
        <v/>
      </c>
      <c r="DH1258" s="243" t="str">
        <f t="shared" si="367"/>
        <v/>
      </c>
      <c r="DI1258" s="281" t="str">
        <f t="shared" si="368"/>
        <v/>
      </c>
      <c r="DJ1258" s="184"/>
      <c r="DK1258" s="12" t="str">
        <f t="shared" si="369"/>
        <v/>
      </c>
      <c r="DL1258" s="184"/>
      <c r="DM1258" s="242" t="str">
        <f t="shared" si="370"/>
        <v/>
      </c>
      <c r="DN1258" s="250">
        <f t="shared" si="371"/>
        <v>1</v>
      </c>
      <c r="DO1258" s="250">
        <f t="shared" si="372"/>
        <v>1</v>
      </c>
      <c r="DP1258" s="250">
        <f t="shared" si="373"/>
        <v>1</v>
      </c>
    </row>
    <row r="1259" spans="3:120" ht="20.25" customHeight="1" x14ac:dyDescent="0.2">
      <c r="C1259" s="282"/>
      <c r="G1259" s="183"/>
      <c r="H1259" s="271"/>
      <c r="I1259" s="271"/>
      <c r="J1259" s="271"/>
      <c r="K1259" s="271"/>
      <c r="L1259" s="185"/>
      <c r="M1259" s="186"/>
      <c r="N1259" s="187"/>
      <c r="O1259" s="178"/>
      <c r="P1259" s="178"/>
      <c r="Q1259" s="178"/>
      <c r="R1259" s="178"/>
      <c r="S1259" s="178"/>
      <c r="T1259" s="178"/>
      <c r="U1259" s="178"/>
      <c r="V1259" s="178"/>
      <c r="W1259" s="178"/>
      <c r="X1259" s="178"/>
      <c r="Y1259" s="153"/>
      <c r="Z1259" s="153"/>
      <c r="AA1259" s="178"/>
      <c r="AB1259" s="178"/>
      <c r="AC1259" s="178"/>
      <c r="AD1259" s="178"/>
      <c r="AE1259" s="178"/>
      <c r="AF1259" s="178"/>
      <c r="AG1259" s="178"/>
      <c r="AH1259" s="178"/>
      <c r="AI1259" s="178"/>
      <c r="AJ1259" s="178"/>
      <c r="AK1259" s="153"/>
      <c r="AL1259" s="153"/>
      <c r="AM1259" s="178" t="str">
        <f t="shared" si="352"/>
        <v/>
      </c>
      <c r="AN1259" s="178" t="str">
        <f t="shared" si="353"/>
        <v/>
      </c>
      <c r="AO1259" s="214" t="str">
        <f t="shared" si="354"/>
        <v/>
      </c>
      <c r="AP1259" s="168"/>
      <c r="AQ1259" s="169"/>
      <c r="AR1259" s="167" t="str">
        <f t="shared" si="355"/>
        <v/>
      </c>
      <c r="AS1259" s="167" t="str">
        <f t="shared" si="356"/>
        <v/>
      </c>
      <c r="AT1259" s="167"/>
      <c r="AU1259" s="167"/>
      <c r="AV1259" s="167"/>
      <c r="AW1259" s="167"/>
      <c r="AX1259" s="167"/>
      <c r="AY1259" s="167"/>
      <c r="AZ1259" s="167"/>
      <c r="BA1259" s="167"/>
      <c r="BB1259" s="167"/>
      <c r="BC1259" s="167"/>
      <c r="BD1259" s="167"/>
      <c r="BE1259" s="167"/>
      <c r="BF1259" s="167"/>
      <c r="BG1259" s="167"/>
      <c r="BH1259" s="167"/>
      <c r="BI1259" s="167"/>
      <c r="BJ1259" s="167"/>
      <c r="BK1259" s="167"/>
      <c r="BL1259" s="167"/>
      <c r="BM1259" s="167"/>
      <c r="BN1259" s="167"/>
      <c r="BO1259" s="167"/>
      <c r="BP1259" s="167"/>
      <c r="BQ1259" s="167"/>
      <c r="BR1259" s="167"/>
      <c r="BS1259" s="167"/>
      <c r="BT1259" s="167"/>
      <c r="BU1259" s="167"/>
      <c r="BV1259" s="167"/>
      <c r="BW1259" s="167"/>
      <c r="BX1259" s="170"/>
      <c r="BY1259" s="170"/>
      <c r="BZ1259" s="170"/>
      <c r="CA1259" s="170"/>
      <c r="CB1259" s="170"/>
      <c r="CC1259" s="170"/>
      <c r="CD1259" s="170"/>
      <c r="CE1259" s="170"/>
      <c r="CF1259" s="170"/>
      <c r="CG1259" s="171">
        <f t="shared" si="357"/>
        <v>0</v>
      </c>
      <c r="CH1259" s="166"/>
      <c r="CI1259" s="283"/>
      <c r="CJ1259" s="172"/>
      <c r="CK1259" s="154"/>
      <c r="CL1259" s="154"/>
      <c r="CM1259" s="154"/>
      <c r="CN1259" s="154"/>
      <c r="CO1259" s="154"/>
      <c r="CP1259" s="273"/>
      <c r="CQ1259" s="250"/>
      <c r="CR1259" s="250"/>
      <c r="CS1259" s="250"/>
      <c r="CT1259" s="250"/>
      <c r="CU1259" s="250"/>
      <c r="CV1259" s="250"/>
      <c r="CW1259" s="250"/>
      <c r="CX1259" s="250"/>
      <c r="CY1259" s="250" t="str">
        <f t="shared" si="358"/>
        <v/>
      </c>
      <c r="CZ1259" s="178" t="str">
        <f t="shared" si="359"/>
        <v/>
      </c>
      <c r="DA1259" s="178" t="str">
        <f t="shared" si="360"/>
        <v/>
      </c>
      <c r="DB1259" s="243">
        <f t="shared" si="361"/>
        <v>0</v>
      </c>
      <c r="DC1259" s="12">
        <f t="shared" si="362"/>
        <v>0</v>
      </c>
      <c r="DD1259" s="271" t="str">
        <f t="shared" si="363"/>
        <v/>
      </c>
      <c r="DE1259" s="271" t="str">
        <f t="shared" si="364"/>
        <v/>
      </c>
      <c r="DF1259" s="167" t="str">
        <f t="shared" si="365"/>
        <v/>
      </c>
      <c r="DG1259" s="271" t="str">
        <f t="shared" si="366"/>
        <v/>
      </c>
      <c r="DH1259" s="243" t="str">
        <f t="shared" si="367"/>
        <v/>
      </c>
      <c r="DI1259" s="281" t="str">
        <f t="shared" si="368"/>
        <v/>
      </c>
      <c r="DJ1259" s="184"/>
      <c r="DK1259" s="12" t="str">
        <f t="shared" si="369"/>
        <v/>
      </c>
      <c r="DL1259" s="184"/>
      <c r="DM1259" s="242" t="str">
        <f t="shared" si="370"/>
        <v/>
      </c>
      <c r="DN1259" s="250">
        <f t="shared" si="371"/>
        <v>1</v>
      </c>
      <c r="DO1259" s="250">
        <f t="shared" si="372"/>
        <v>1</v>
      </c>
      <c r="DP1259" s="250">
        <f t="shared" si="373"/>
        <v>1</v>
      </c>
    </row>
    <row r="1260" spans="3:120" ht="20.25" customHeight="1" x14ac:dyDescent="0.2">
      <c r="C1260" s="282"/>
      <c r="G1260" s="183"/>
      <c r="H1260" s="271"/>
      <c r="I1260" s="271"/>
      <c r="J1260" s="271"/>
      <c r="K1260" s="271"/>
      <c r="L1260" s="185"/>
      <c r="M1260" s="186"/>
      <c r="N1260" s="187"/>
      <c r="O1260" s="178"/>
      <c r="P1260" s="178"/>
      <c r="Q1260" s="178"/>
      <c r="R1260" s="178"/>
      <c r="S1260" s="178"/>
      <c r="T1260" s="178"/>
      <c r="U1260" s="178"/>
      <c r="V1260" s="178"/>
      <c r="W1260" s="178"/>
      <c r="X1260" s="178"/>
      <c r="Y1260" s="153"/>
      <c r="Z1260" s="153"/>
      <c r="AA1260" s="178"/>
      <c r="AB1260" s="178"/>
      <c r="AC1260" s="178"/>
      <c r="AD1260" s="178"/>
      <c r="AE1260" s="178"/>
      <c r="AF1260" s="178"/>
      <c r="AG1260" s="178"/>
      <c r="AH1260" s="178"/>
      <c r="AI1260" s="178"/>
      <c r="AJ1260" s="178"/>
      <c r="AK1260" s="153"/>
      <c r="AL1260" s="153"/>
      <c r="AM1260" s="178" t="str">
        <f t="shared" si="352"/>
        <v/>
      </c>
      <c r="AN1260" s="178" t="str">
        <f t="shared" si="353"/>
        <v/>
      </c>
      <c r="AO1260" s="214" t="str">
        <f t="shared" si="354"/>
        <v/>
      </c>
      <c r="AP1260" s="168"/>
      <c r="AQ1260" s="169"/>
      <c r="AR1260" s="167" t="str">
        <f t="shared" si="355"/>
        <v/>
      </c>
      <c r="AS1260" s="167" t="str">
        <f t="shared" si="356"/>
        <v/>
      </c>
      <c r="AT1260" s="167"/>
      <c r="AU1260" s="167"/>
      <c r="AV1260" s="167"/>
      <c r="AW1260" s="167"/>
      <c r="AX1260" s="167"/>
      <c r="AY1260" s="167"/>
      <c r="AZ1260" s="167"/>
      <c r="BA1260" s="167"/>
      <c r="BB1260" s="167"/>
      <c r="BC1260" s="167"/>
      <c r="BD1260" s="167"/>
      <c r="BE1260" s="167"/>
      <c r="BF1260" s="167"/>
      <c r="BG1260" s="167"/>
      <c r="BH1260" s="167"/>
      <c r="BI1260" s="167"/>
      <c r="BJ1260" s="167"/>
      <c r="BK1260" s="167"/>
      <c r="BL1260" s="167"/>
      <c r="BM1260" s="167"/>
      <c r="BN1260" s="167"/>
      <c r="BO1260" s="167"/>
      <c r="BP1260" s="167"/>
      <c r="BQ1260" s="167"/>
      <c r="BR1260" s="167"/>
      <c r="BS1260" s="167"/>
      <c r="BT1260" s="167"/>
      <c r="BU1260" s="167"/>
      <c r="BV1260" s="167"/>
      <c r="BW1260" s="167"/>
      <c r="BX1260" s="170"/>
      <c r="BY1260" s="170"/>
      <c r="BZ1260" s="170"/>
      <c r="CA1260" s="170"/>
      <c r="CB1260" s="170"/>
      <c r="CC1260" s="170"/>
      <c r="CD1260" s="170"/>
      <c r="CE1260" s="170"/>
      <c r="CF1260" s="170"/>
      <c r="CG1260" s="171">
        <f t="shared" si="357"/>
        <v>0</v>
      </c>
      <c r="CH1260" s="166"/>
      <c r="CI1260" s="283"/>
      <c r="CJ1260" s="172"/>
      <c r="CK1260" s="154"/>
      <c r="CL1260" s="154"/>
      <c r="CM1260" s="154"/>
      <c r="CN1260" s="154"/>
      <c r="CO1260" s="154"/>
      <c r="CP1260" s="273"/>
      <c r="CQ1260" s="250"/>
      <c r="CR1260" s="250"/>
      <c r="CS1260" s="250"/>
      <c r="CT1260" s="250"/>
      <c r="CU1260" s="250"/>
      <c r="CV1260" s="250"/>
      <c r="CW1260" s="250"/>
      <c r="CX1260" s="250"/>
      <c r="CY1260" s="250" t="str">
        <f t="shared" si="358"/>
        <v/>
      </c>
      <c r="CZ1260" s="178" t="str">
        <f t="shared" si="359"/>
        <v/>
      </c>
      <c r="DA1260" s="178" t="str">
        <f t="shared" si="360"/>
        <v/>
      </c>
      <c r="DB1260" s="243">
        <f t="shared" si="361"/>
        <v>0</v>
      </c>
      <c r="DC1260" s="12">
        <f t="shared" si="362"/>
        <v>0</v>
      </c>
      <c r="DD1260" s="271" t="str">
        <f t="shared" si="363"/>
        <v/>
      </c>
      <c r="DE1260" s="271" t="str">
        <f t="shared" si="364"/>
        <v/>
      </c>
      <c r="DF1260" s="167" t="str">
        <f t="shared" si="365"/>
        <v/>
      </c>
      <c r="DG1260" s="271" t="str">
        <f t="shared" si="366"/>
        <v/>
      </c>
      <c r="DH1260" s="243" t="str">
        <f t="shared" si="367"/>
        <v/>
      </c>
      <c r="DI1260" s="281" t="str">
        <f t="shared" si="368"/>
        <v/>
      </c>
      <c r="DJ1260" s="184"/>
      <c r="DK1260" s="12" t="str">
        <f t="shared" si="369"/>
        <v/>
      </c>
      <c r="DL1260" s="184"/>
      <c r="DM1260" s="242" t="str">
        <f t="shared" si="370"/>
        <v/>
      </c>
      <c r="DN1260" s="250">
        <f t="shared" si="371"/>
        <v>1</v>
      </c>
      <c r="DO1260" s="250">
        <f t="shared" si="372"/>
        <v>1</v>
      </c>
      <c r="DP1260" s="250">
        <f t="shared" si="373"/>
        <v>1</v>
      </c>
    </row>
    <row r="1261" spans="3:120" ht="20.25" customHeight="1" x14ac:dyDescent="0.2">
      <c r="C1261" s="282"/>
      <c r="G1261" s="183"/>
      <c r="H1261" s="271"/>
      <c r="I1261" s="271"/>
      <c r="J1261" s="271"/>
      <c r="K1261" s="271"/>
      <c r="L1261" s="185"/>
      <c r="M1261" s="186"/>
      <c r="N1261" s="187"/>
      <c r="O1261" s="178"/>
      <c r="P1261" s="178"/>
      <c r="Q1261" s="178"/>
      <c r="R1261" s="178"/>
      <c r="S1261" s="178"/>
      <c r="T1261" s="178"/>
      <c r="U1261" s="178"/>
      <c r="V1261" s="178"/>
      <c r="W1261" s="178"/>
      <c r="X1261" s="178"/>
      <c r="Y1261" s="153"/>
      <c r="Z1261" s="153"/>
      <c r="AA1261" s="178"/>
      <c r="AB1261" s="178"/>
      <c r="AC1261" s="178"/>
      <c r="AD1261" s="178"/>
      <c r="AE1261" s="178"/>
      <c r="AF1261" s="178"/>
      <c r="AG1261" s="178"/>
      <c r="AH1261" s="178"/>
      <c r="AI1261" s="178"/>
      <c r="AJ1261" s="178"/>
      <c r="AK1261" s="153"/>
      <c r="AL1261" s="153"/>
      <c r="AM1261" s="178" t="str">
        <f t="shared" si="352"/>
        <v/>
      </c>
      <c r="AN1261" s="178" t="str">
        <f t="shared" si="353"/>
        <v/>
      </c>
      <c r="AO1261" s="214" t="str">
        <f t="shared" si="354"/>
        <v/>
      </c>
      <c r="AP1261" s="168"/>
      <c r="AQ1261" s="169"/>
      <c r="AR1261" s="167" t="str">
        <f t="shared" si="355"/>
        <v/>
      </c>
      <c r="AS1261" s="167" t="str">
        <f t="shared" si="356"/>
        <v/>
      </c>
      <c r="AT1261" s="167"/>
      <c r="AU1261" s="167"/>
      <c r="AV1261" s="167"/>
      <c r="AW1261" s="167"/>
      <c r="AX1261" s="167"/>
      <c r="AY1261" s="167"/>
      <c r="AZ1261" s="167"/>
      <c r="BA1261" s="167"/>
      <c r="BB1261" s="167"/>
      <c r="BC1261" s="167"/>
      <c r="BD1261" s="167"/>
      <c r="BE1261" s="167"/>
      <c r="BF1261" s="167"/>
      <c r="BG1261" s="167"/>
      <c r="BH1261" s="167"/>
      <c r="BI1261" s="167"/>
      <c r="BJ1261" s="167"/>
      <c r="BK1261" s="167"/>
      <c r="BL1261" s="167"/>
      <c r="BM1261" s="167"/>
      <c r="BN1261" s="167"/>
      <c r="BO1261" s="167"/>
      <c r="BP1261" s="167"/>
      <c r="BQ1261" s="167"/>
      <c r="BR1261" s="167"/>
      <c r="BS1261" s="167"/>
      <c r="BT1261" s="167"/>
      <c r="BU1261" s="167"/>
      <c r="BV1261" s="167"/>
      <c r="BW1261" s="167"/>
      <c r="BX1261" s="170"/>
      <c r="BY1261" s="170"/>
      <c r="BZ1261" s="170"/>
      <c r="CA1261" s="170"/>
      <c r="CB1261" s="170"/>
      <c r="CC1261" s="170"/>
      <c r="CD1261" s="170"/>
      <c r="CE1261" s="170"/>
      <c r="CF1261" s="170"/>
      <c r="CG1261" s="171">
        <f t="shared" si="357"/>
        <v>0</v>
      </c>
      <c r="CH1261" s="166"/>
      <c r="CI1261" s="283"/>
      <c r="CJ1261" s="172"/>
      <c r="CK1261" s="154"/>
      <c r="CL1261" s="154"/>
      <c r="CM1261" s="154"/>
      <c r="CN1261" s="154"/>
      <c r="CO1261" s="154"/>
      <c r="CP1261" s="273"/>
      <c r="CQ1261" s="250"/>
      <c r="CR1261" s="250"/>
      <c r="CS1261" s="250"/>
      <c r="CT1261" s="250"/>
      <c r="CU1261" s="250"/>
      <c r="CV1261" s="250"/>
      <c r="CW1261" s="250"/>
      <c r="CX1261" s="250"/>
      <c r="CY1261" s="250" t="str">
        <f t="shared" si="358"/>
        <v/>
      </c>
      <c r="CZ1261" s="178" t="str">
        <f t="shared" si="359"/>
        <v/>
      </c>
      <c r="DA1261" s="178" t="str">
        <f t="shared" si="360"/>
        <v/>
      </c>
      <c r="DB1261" s="243">
        <f t="shared" si="361"/>
        <v>0</v>
      </c>
      <c r="DC1261" s="12">
        <f t="shared" si="362"/>
        <v>0</v>
      </c>
      <c r="DD1261" s="271" t="str">
        <f t="shared" si="363"/>
        <v/>
      </c>
      <c r="DE1261" s="271" t="str">
        <f t="shared" si="364"/>
        <v/>
      </c>
      <c r="DF1261" s="167" t="str">
        <f t="shared" si="365"/>
        <v/>
      </c>
      <c r="DG1261" s="271" t="str">
        <f t="shared" si="366"/>
        <v/>
      </c>
      <c r="DH1261" s="243" t="str">
        <f t="shared" si="367"/>
        <v/>
      </c>
      <c r="DI1261" s="281" t="str">
        <f t="shared" si="368"/>
        <v/>
      </c>
      <c r="DJ1261" s="184"/>
      <c r="DK1261" s="12" t="str">
        <f t="shared" si="369"/>
        <v/>
      </c>
      <c r="DL1261" s="184"/>
      <c r="DM1261" s="242" t="str">
        <f t="shared" si="370"/>
        <v/>
      </c>
      <c r="DN1261" s="250">
        <f t="shared" si="371"/>
        <v>1</v>
      </c>
      <c r="DO1261" s="250">
        <f t="shared" si="372"/>
        <v>1</v>
      </c>
      <c r="DP1261" s="250">
        <f t="shared" si="373"/>
        <v>1</v>
      </c>
    </row>
    <row r="1262" spans="3:120" ht="20.25" customHeight="1" x14ac:dyDescent="0.2">
      <c r="C1262" s="282"/>
      <c r="G1262" s="183"/>
      <c r="H1262" s="271"/>
      <c r="I1262" s="271"/>
      <c r="J1262" s="271"/>
      <c r="K1262" s="271"/>
      <c r="L1262" s="185"/>
      <c r="M1262" s="186"/>
      <c r="N1262" s="187"/>
      <c r="O1262" s="178"/>
      <c r="P1262" s="178"/>
      <c r="Q1262" s="178"/>
      <c r="R1262" s="178"/>
      <c r="S1262" s="178"/>
      <c r="T1262" s="178"/>
      <c r="U1262" s="178"/>
      <c r="V1262" s="178"/>
      <c r="W1262" s="178"/>
      <c r="X1262" s="178"/>
      <c r="Y1262" s="153"/>
      <c r="Z1262" s="153"/>
      <c r="AA1262" s="178"/>
      <c r="AB1262" s="178"/>
      <c r="AC1262" s="178"/>
      <c r="AD1262" s="178"/>
      <c r="AE1262" s="178"/>
      <c r="AF1262" s="178"/>
      <c r="AG1262" s="178"/>
      <c r="AH1262" s="178"/>
      <c r="AI1262" s="178"/>
      <c r="AJ1262" s="178"/>
      <c r="AK1262" s="153"/>
      <c r="AL1262" s="153"/>
      <c r="AM1262" s="178" t="str">
        <f t="shared" si="352"/>
        <v/>
      </c>
      <c r="AN1262" s="178" t="str">
        <f t="shared" si="353"/>
        <v/>
      </c>
      <c r="AO1262" s="214" t="str">
        <f t="shared" si="354"/>
        <v/>
      </c>
      <c r="AP1262" s="168"/>
      <c r="AQ1262" s="169"/>
      <c r="AR1262" s="167" t="str">
        <f t="shared" si="355"/>
        <v/>
      </c>
      <c r="AS1262" s="167" t="str">
        <f t="shared" si="356"/>
        <v/>
      </c>
      <c r="AT1262" s="167"/>
      <c r="AU1262" s="167"/>
      <c r="AV1262" s="167"/>
      <c r="AW1262" s="167"/>
      <c r="AX1262" s="167"/>
      <c r="AY1262" s="167"/>
      <c r="AZ1262" s="167"/>
      <c r="BA1262" s="167"/>
      <c r="BB1262" s="167"/>
      <c r="BC1262" s="167"/>
      <c r="BD1262" s="167"/>
      <c r="BE1262" s="167"/>
      <c r="BF1262" s="167"/>
      <c r="BG1262" s="167"/>
      <c r="BH1262" s="167"/>
      <c r="BI1262" s="167"/>
      <c r="BJ1262" s="167"/>
      <c r="BK1262" s="167"/>
      <c r="BL1262" s="167"/>
      <c r="BM1262" s="167"/>
      <c r="BN1262" s="167"/>
      <c r="BO1262" s="167"/>
      <c r="BP1262" s="167"/>
      <c r="BQ1262" s="167"/>
      <c r="BR1262" s="167"/>
      <c r="BS1262" s="167"/>
      <c r="BT1262" s="167"/>
      <c r="BU1262" s="167"/>
      <c r="BV1262" s="167"/>
      <c r="BW1262" s="167"/>
      <c r="BX1262" s="170"/>
      <c r="BY1262" s="170"/>
      <c r="BZ1262" s="170"/>
      <c r="CA1262" s="170"/>
      <c r="CB1262" s="170"/>
      <c r="CC1262" s="170"/>
      <c r="CD1262" s="170"/>
      <c r="CE1262" s="170"/>
      <c r="CF1262" s="170"/>
      <c r="CG1262" s="171">
        <f t="shared" si="357"/>
        <v>0</v>
      </c>
      <c r="CH1262" s="166"/>
      <c r="CI1262" s="283"/>
      <c r="CJ1262" s="172"/>
      <c r="CK1262" s="154"/>
      <c r="CL1262" s="154"/>
      <c r="CM1262" s="154"/>
      <c r="CN1262" s="154"/>
      <c r="CO1262" s="154"/>
      <c r="CP1262" s="273"/>
      <c r="CQ1262" s="250"/>
      <c r="CR1262" s="250"/>
      <c r="CS1262" s="250"/>
      <c r="CT1262" s="250"/>
      <c r="CU1262" s="250"/>
      <c r="CV1262" s="250"/>
      <c r="CW1262" s="250"/>
      <c r="CX1262" s="250"/>
      <c r="CY1262" s="250" t="str">
        <f t="shared" si="358"/>
        <v/>
      </c>
      <c r="CZ1262" s="178" t="str">
        <f t="shared" si="359"/>
        <v/>
      </c>
      <c r="DA1262" s="178" t="str">
        <f t="shared" si="360"/>
        <v/>
      </c>
      <c r="DB1262" s="243">
        <f t="shared" si="361"/>
        <v>0</v>
      </c>
      <c r="DC1262" s="12">
        <f t="shared" si="362"/>
        <v>0</v>
      </c>
      <c r="DD1262" s="271" t="str">
        <f t="shared" si="363"/>
        <v/>
      </c>
      <c r="DE1262" s="271" t="str">
        <f t="shared" si="364"/>
        <v/>
      </c>
      <c r="DF1262" s="167" t="str">
        <f t="shared" si="365"/>
        <v/>
      </c>
      <c r="DG1262" s="271" t="str">
        <f t="shared" si="366"/>
        <v/>
      </c>
      <c r="DH1262" s="243" t="str">
        <f t="shared" si="367"/>
        <v/>
      </c>
      <c r="DI1262" s="281" t="str">
        <f t="shared" si="368"/>
        <v/>
      </c>
      <c r="DJ1262" s="184"/>
      <c r="DK1262" s="12" t="str">
        <f t="shared" si="369"/>
        <v/>
      </c>
      <c r="DL1262" s="184"/>
      <c r="DM1262" s="242" t="str">
        <f t="shared" si="370"/>
        <v/>
      </c>
      <c r="DN1262" s="250">
        <f t="shared" si="371"/>
        <v>1</v>
      </c>
      <c r="DO1262" s="250">
        <f t="shared" si="372"/>
        <v>1</v>
      </c>
      <c r="DP1262" s="250">
        <f t="shared" si="373"/>
        <v>1</v>
      </c>
    </row>
    <row r="1263" spans="3:120" ht="20.25" customHeight="1" x14ac:dyDescent="0.2">
      <c r="C1263" s="282"/>
      <c r="G1263" s="183"/>
      <c r="H1263" s="271"/>
      <c r="I1263" s="271"/>
      <c r="J1263" s="271"/>
      <c r="K1263" s="271"/>
      <c r="L1263" s="185"/>
      <c r="M1263" s="186"/>
      <c r="N1263" s="187"/>
      <c r="O1263" s="178"/>
      <c r="P1263" s="178"/>
      <c r="Q1263" s="178"/>
      <c r="R1263" s="178"/>
      <c r="S1263" s="178"/>
      <c r="T1263" s="178"/>
      <c r="U1263" s="178"/>
      <c r="V1263" s="178"/>
      <c r="W1263" s="178"/>
      <c r="X1263" s="178"/>
      <c r="Y1263" s="153"/>
      <c r="Z1263" s="153"/>
      <c r="AA1263" s="178"/>
      <c r="AB1263" s="178"/>
      <c r="AC1263" s="178"/>
      <c r="AD1263" s="178"/>
      <c r="AE1263" s="178"/>
      <c r="AF1263" s="178"/>
      <c r="AG1263" s="178"/>
      <c r="AH1263" s="178"/>
      <c r="AI1263" s="178"/>
      <c r="AJ1263" s="178"/>
      <c r="AK1263" s="153"/>
      <c r="AL1263" s="153"/>
      <c r="AM1263" s="178" t="str">
        <f t="shared" si="352"/>
        <v/>
      </c>
      <c r="AN1263" s="178" t="str">
        <f t="shared" si="353"/>
        <v/>
      </c>
      <c r="AO1263" s="214" t="str">
        <f t="shared" si="354"/>
        <v/>
      </c>
      <c r="AP1263" s="168"/>
      <c r="AQ1263" s="169"/>
      <c r="AR1263" s="167" t="str">
        <f t="shared" si="355"/>
        <v/>
      </c>
      <c r="AS1263" s="167" t="str">
        <f t="shared" si="356"/>
        <v/>
      </c>
      <c r="AT1263" s="167"/>
      <c r="AU1263" s="167"/>
      <c r="AV1263" s="167"/>
      <c r="AW1263" s="167"/>
      <c r="AX1263" s="167"/>
      <c r="AY1263" s="167"/>
      <c r="AZ1263" s="167"/>
      <c r="BA1263" s="167"/>
      <c r="BB1263" s="167"/>
      <c r="BC1263" s="167"/>
      <c r="BD1263" s="167"/>
      <c r="BE1263" s="167"/>
      <c r="BF1263" s="167"/>
      <c r="BG1263" s="167"/>
      <c r="BH1263" s="167"/>
      <c r="BI1263" s="167"/>
      <c r="BJ1263" s="167"/>
      <c r="BK1263" s="167"/>
      <c r="BL1263" s="167"/>
      <c r="BM1263" s="167"/>
      <c r="BN1263" s="167"/>
      <c r="BO1263" s="167"/>
      <c r="BP1263" s="167"/>
      <c r="BQ1263" s="167"/>
      <c r="BR1263" s="167"/>
      <c r="BS1263" s="167"/>
      <c r="BT1263" s="167"/>
      <c r="BU1263" s="167"/>
      <c r="BV1263" s="167"/>
      <c r="BW1263" s="167"/>
      <c r="BX1263" s="170"/>
      <c r="BY1263" s="170"/>
      <c r="BZ1263" s="170"/>
      <c r="CA1263" s="170"/>
      <c r="CB1263" s="170"/>
      <c r="CC1263" s="170"/>
      <c r="CD1263" s="170"/>
      <c r="CE1263" s="170"/>
      <c r="CF1263" s="170"/>
      <c r="CG1263" s="171">
        <f t="shared" si="357"/>
        <v>0</v>
      </c>
      <c r="CH1263" s="166"/>
      <c r="CI1263" s="283"/>
      <c r="CJ1263" s="172"/>
      <c r="CK1263" s="154"/>
      <c r="CL1263" s="154"/>
      <c r="CM1263" s="154"/>
      <c r="CN1263" s="154"/>
      <c r="CO1263" s="154"/>
      <c r="CP1263" s="273"/>
      <c r="CQ1263" s="250"/>
      <c r="CR1263" s="250"/>
      <c r="CS1263" s="250"/>
      <c r="CT1263" s="250"/>
      <c r="CU1263" s="250"/>
      <c r="CV1263" s="250"/>
      <c r="CW1263" s="250"/>
      <c r="CX1263" s="250"/>
      <c r="CY1263" s="250" t="str">
        <f t="shared" si="358"/>
        <v/>
      </c>
      <c r="CZ1263" s="178" t="str">
        <f t="shared" si="359"/>
        <v/>
      </c>
      <c r="DA1263" s="178" t="str">
        <f t="shared" si="360"/>
        <v/>
      </c>
      <c r="DB1263" s="243">
        <f t="shared" si="361"/>
        <v>0</v>
      </c>
      <c r="DC1263" s="12">
        <f t="shared" si="362"/>
        <v>0</v>
      </c>
      <c r="DD1263" s="271" t="str">
        <f t="shared" si="363"/>
        <v/>
      </c>
      <c r="DE1263" s="271" t="str">
        <f t="shared" si="364"/>
        <v/>
      </c>
      <c r="DF1263" s="167" t="str">
        <f t="shared" si="365"/>
        <v/>
      </c>
      <c r="DG1263" s="271" t="str">
        <f t="shared" si="366"/>
        <v/>
      </c>
      <c r="DH1263" s="243" t="str">
        <f t="shared" si="367"/>
        <v/>
      </c>
      <c r="DI1263" s="281" t="str">
        <f t="shared" si="368"/>
        <v/>
      </c>
      <c r="DJ1263" s="184"/>
      <c r="DK1263" s="12" t="str">
        <f t="shared" si="369"/>
        <v/>
      </c>
      <c r="DL1263" s="184"/>
      <c r="DM1263" s="242" t="str">
        <f t="shared" si="370"/>
        <v/>
      </c>
      <c r="DN1263" s="250">
        <f t="shared" si="371"/>
        <v>1</v>
      </c>
      <c r="DO1263" s="250">
        <f t="shared" si="372"/>
        <v>1</v>
      </c>
      <c r="DP1263" s="250">
        <f t="shared" si="373"/>
        <v>1</v>
      </c>
    </row>
    <row r="1264" spans="3:120" ht="20.25" customHeight="1" x14ac:dyDescent="0.2">
      <c r="C1264" s="282"/>
      <c r="G1264" s="183"/>
      <c r="H1264" s="271"/>
      <c r="I1264" s="271"/>
      <c r="J1264" s="271"/>
      <c r="K1264" s="271"/>
      <c r="L1264" s="185"/>
      <c r="M1264" s="186"/>
      <c r="N1264" s="187"/>
      <c r="O1264" s="178"/>
      <c r="P1264" s="178"/>
      <c r="Q1264" s="178"/>
      <c r="R1264" s="178"/>
      <c r="S1264" s="178"/>
      <c r="T1264" s="178"/>
      <c r="U1264" s="178"/>
      <c r="V1264" s="178"/>
      <c r="W1264" s="178"/>
      <c r="X1264" s="178"/>
      <c r="Y1264" s="153"/>
      <c r="Z1264" s="153"/>
      <c r="AA1264" s="178"/>
      <c r="AB1264" s="178"/>
      <c r="AC1264" s="178"/>
      <c r="AD1264" s="178"/>
      <c r="AE1264" s="178"/>
      <c r="AF1264" s="178"/>
      <c r="AG1264" s="178"/>
      <c r="AH1264" s="178"/>
      <c r="AI1264" s="178"/>
      <c r="AJ1264" s="178"/>
      <c r="AK1264" s="153"/>
      <c r="AL1264" s="153"/>
      <c r="AM1264" s="178" t="str">
        <f t="shared" si="352"/>
        <v/>
      </c>
      <c r="AN1264" s="178" t="str">
        <f t="shared" si="353"/>
        <v/>
      </c>
      <c r="AO1264" s="214" t="str">
        <f t="shared" si="354"/>
        <v/>
      </c>
      <c r="AP1264" s="168"/>
      <c r="AQ1264" s="169"/>
      <c r="AR1264" s="167" t="str">
        <f t="shared" si="355"/>
        <v/>
      </c>
      <c r="AS1264" s="167" t="str">
        <f t="shared" si="356"/>
        <v/>
      </c>
      <c r="AT1264" s="167"/>
      <c r="AU1264" s="167"/>
      <c r="AV1264" s="167"/>
      <c r="AW1264" s="167"/>
      <c r="AX1264" s="167"/>
      <c r="AY1264" s="167"/>
      <c r="AZ1264" s="167"/>
      <c r="BA1264" s="167"/>
      <c r="BB1264" s="167"/>
      <c r="BC1264" s="167"/>
      <c r="BD1264" s="167"/>
      <c r="BE1264" s="167"/>
      <c r="BF1264" s="167"/>
      <c r="BG1264" s="167"/>
      <c r="BH1264" s="167"/>
      <c r="BI1264" s="167"/>
      <c r="BJ1264" s="167"/>
      <c r="BK1264" s="167"/>
      <c r="BL1264" s="167"/>
      <c r="BM1264" s="167"/>
      <c r="BN1264" s="167"/>
      <c r="BO1264" s="167"/>
      <c r="BP1264" s="167"/>
      <c r="BQ1264" s="167"/>
      <c r="BR1264" s="167"/>
      <c r="BS1264" s="167"/>
      <c r="BT1264" s="167"/>
      <c r="BU1264" s="167"/>
      <c r="BV1264" s="167"/>
      <c r="BW1264" s="167"/>
      <c r="BX1264" s="170"/>
      <c r="BY1264" s="170"/>
      <c r="BZ1264" s="170"/>
      <c r="CA1264" s="170"/>
      <c r="CB1264" s="170"/>
      <c r="CC1264" s="170"/>
      <c r="CD1264" s="170"/>
      <c r="CE1264" s="170"/>
      <c r="CF1264" s="170"/>
      <c r="CG1264" s="171">
        <f t="shared" si="357"/>
        <v>0</v>
      </c>
      <c r="CH1264" s="166"/>
      <c r="CI1264" s="283"/>
      <c r="CJ1264" s="172"/>
      <c r="CK1264" s="154"/>
      <c r="CL1264" s="154"/>
      <c r="CM1264" s="154"/>
      <c r="CN1264" s="154"/>
      <c r="CO1264" s="154"/>
      <c r="CP1264" s="273"/>
      <c r="CQ1264" s="250"/>
      <c r="CR1264" s="250"/>
      <c r="CS1264" s="250"/>
      <c r="CT1264" s="250"/>
      <c r="CU1264" s="250"/>
      <c r="CV1264" s="250"/>
      <c r="CW1264" s="250"/>
      <c r="CX1264" s="250"/>
      <c r="CY1264" s="250" t="str">
        <f t="shared" si="358"/>
        <v/>
      </c>
      <c r="CZ1264" s="178" t="str">
        <f t="shared" si="359"/>
        <v/>
      </c>
      <c r="DA1264" s="178" t="str">
        <f t="shared" si="360"/>
        <v/>
      </c>
      <c r="DB1264" s="243">
        <f t="shared" si="361"/>
        <v>0</v>
      </c>
      <c r="DC1264" s="12">
        <f t="shared" si="362"/>
        <v>0</v>
      </c>
      <c r="DD1264" s="271" t="str">
        <f t="shared" si="363"/>
        <v/>
      </c>
      <c r="DE1264" s="271" t="str">
        <f t="shared" si="364"/>
        <v/>
      </c>
      <c r="DF1264" s="167" t="str">
        <f t="shared" si="365"/>
        <v/>
      </c>
      <c r="DG1264" s="271" t="str">
        <f t="shared" si="366"/>
        <v/>
      </c>
      <c r="DH1264" s="243" t="str">
        <f t="shared" si="367"/>
        <v/>
      </c>
      <c r="DI1264" s="281" t="str">
        <f t="shared" si="368"/>
        <v/>
      </c>
      <c r="DJ1264" s="184"/>
      <c r="DK1264" s="12" t="str">
        <f t="shared" si="369"/>
        <v/>
      </c>
      <c r="DL1264" s="184"/>
      <c r="DM1264" s="242" t="str">
        <f t="shared" si="370"/>
        <v/>
      </c>
      <c r="DN1264" s="250">
        <f t="shared" si="371"/>
        <v>1</v>
      </c>
      <c r="DO1264" s="250">
        <f t="shared" si="372"/>
        <v>1</v>
      </c>
      <c r="DP1264" s="250">
        <f t="shared" si="373"/>
        <v>1</v>
      </c>
    </row>
    <row r="1265" spans="3:120" ht="20.25" customHeight="1" x14ac:dyDescent="0.2">
      <c r="C1265" s="282"/>
      <c r="G1265" s="183"/>
      <c r="H1265" s="271"/>
      <c r="I1265" s="271"/>
      <c r="J1265" s="271"/>
      <c r="K1265" s="271"/>
      <c r="L1265" s="185"/>
      <c r="M1265" s="186"/>
      <c r="N1265" s="187"/>
      <c r="O1265" s="178"/>
      <c r="P1265" s="178"/>
      <c r="Q1265" s="178"/>
      <c r="R1265" s="178"/>
      <c r="S1265" s="178"/>
      <c r="T1265" s="178"/>
      <c r="U1265" s="178"/>
      <c r="V1265" s="178"/>
      <c r="W1265" s="178"/>
      <c r="X1265" s="178"/>
      <c r="Y1265" s="153"/>
      <c r="Z1265" s="153"/>
      <c r="AA1265" s="178"/>
      <c r="AB1265" s="178"/>
      <c r="AC1265" s="178"/>
      <c r="AD1265" s="178"/>
      <c r="AE1265" s="178"/>
      <c r="AF1265" s="178"/>
      <c r="AG1265" s="178"/>
      <c r="AH1265" s="178"/>
      <c r="AI1265" s="178"/>
      <c r="AJ1265" s="178"/>
      <c r="AK1265" s="153"/>
      <c r="AL1265" s="153"/>
      <c r="AM1265" s="178" t="str">
        <f t="shared" si="352"/>
        <v/>
      </c>
      <c r="AN1265" s="178" t="str">
        <f t="shared" si="353"/>
        <v/>
      </c>
      <c r="AO1265" s="214" t="str">
        <f t="shared" si="354"/>
        <v/>
      </c>
      <c r="AP1265" s="168"/>
      <c r="AQ1265" s="169"/>
      <c r="AR1265" s="167" t="str">
        <f t="shared" si="355"/>
        <v/>
      </c>
      <c r="AS1265" s="167" t="str">
        <f t="shared" si="356"/>
        <v/>
      </c>
      <c r="AT1265" s="167"/>
      <c r="AU1265" s="167"/>
      <c r="AV1265" s="167"/>
      <c r="AW1265" s="167"/>
      <c r="AX1265" s="167"/>
      <c r="AY1265" s="167"/>
      <c r="AZ1265" s="167"/>
      <c r="BA1265" s="167"/>
      <c r="BB1265" s="167"/>
      <c r="BC1265" s="167"/>
      <c r="BD1265" s="167"/>
      <c r="BE1265" s="167"/>
      <c r="BF1265" s="167"/>
      <c r="BG1265" s="167"/>
      <c r="BH1265" s="167"/>
      <c r="BI1265" s="167"/>
      <c r="BJ1265" s="167"/>
      <c r="BK1265" s="167"/>
      <c r="BL1265" s="167"/>
      <c r="BM1265" s="167"/>
      <c r="BN1265" s="167"/>
      <c r="BO1265" s="167"/>
      <c r="BP1265" s="167"/>
      <c r="BQ1265" s="167"/>
      <c r="BR1265" s="167"/>
      <c r="BS1265" s="167"/>
      <c r="BT1265" s="167"/>
      <c r="BU1265" s="167"/>
      <c r="BV1265" s="167"/>
      <c r="BW1265" s="167"/>
      <c r="BX1265" s="170"/>
      <c r="BY1265" s="170"/>
      <c r="BZ1265" s="170"/>
      <c r="CA1265" s="170"/>
      <c r="CB1265" s="170"/>
      <c r="CC1265" s="170"/>
      <c r="CD1265" s="170"/>
      <c r="CE1265" s="170"/>
      <c r="CF1265" s="170"/>
      <c r="CG1265" s="171">
        <f t="shared" si="357"/>
        <v>0</v>
      </c>
      <c r="CH1265" s="166"/>
      <c r="CI1265" s="283"/>
      <c r="CJ1265" s="172"/>
      <c r="CK1265" s="154"/>
      <c r="CL1265" s="154"/>
      <c r="CM1265" s="154"/>
      <c r="CN1265" s="154"/>
      <c r="CO1265" s="154"/>
      <c r="CP1265" s="273"/>
      <c r="CQ1265" s="250"/>
      <c r="CR1265" s="250"/>
      <c r="CS1265" s="250"/>
      <c r="CT1265" s="250"/>
      <c r="CU1265" s="250"/>
      <c r="CV1265" s="250"/>
      <c r="CW1265" s="250"/>
      <c r="CX1265" s="250"/>
      <c r="CY1265" s="250" t="str">
        <f t="shared" si="358"/>
        <v/>
      </c>
      <c r="CZ1265" s="178" t="str">
        <f t="shared" si="359"/>
        <v/>
      </c>
      <c r="DA1265" s="178" t="str">
        <f t="shared" si="360"/>
        <v/>
      </c>
      <c r="DB1265" s="243">
        <f t="shared" si="361"/>
        <v>0</v>
      </c>
      <c r="DC1265" s="12">
        <f t="shared" si="362"/>
        <v>0</v>
      </c>
      <c r="DD1265" s="271" t="str">
        <f t="shared" si="363"/>
        <v/>
      </c>
      <c r="DE1265" s="271" t="str">
        <f t="shared" si="364"/>
        <v/>
      </c>
      <c r="DF1265" s="167" t="str">
        <f t="shared" si="365"/>
        <v/>
      </c>
      <c r="DG1265" s="271" t="str">
        <f t="shared" si="366"/>
        <v/>
      </c>
      <c r="DH1265" s="243" t="str">
        <f t="shared" si="367"/>
        <v/>
      </c>
      <c r="DI1265" s="281" t="str">
        <f t="shared" si="368"/>
        <v/>
      </c>
      <c r="DJ1265" s="184"/>
      <c r="DK1265" s="12" t="str">
        <f t="shared" si="369"/>
        <v/>
      </c>
      <c r="DL1265" s="184"/>
      <c r="DM1265" s="242" t="str">
        <f t="shared" si="370"/>
        <v/>
      </c>
      <c r="DN1265" s="250">
        <f t="shared" si="371"/>
        <v>1</v>
      </c>
      <c r="DO1265" s="250">
        <f t="shared" si="372"/>
        <v>1</v>
      </c>
      <c r="DP1265" s="250">
        <f t="shared" si="373"/>
        <v>1</v>
      </c>
    </row>
    <row r="1266" spans="3:120" ht="20.25" customHeight="1" x14ac:dyDescent="0.2">
      <c r="C1266" s="282"/>
      <c r="G1266" s="183"/>
      <c r="H1266" s="271"/>
      <c r="I1266" s="271"/>
      <c r="J1266" s="271"/>
      <c r="K1266" s="271"/>
      <c r="L1266" s="185"/>
      <c r="M1266" s="186"/>
      <c r="N1266" s="187"/>
      <c r="O1266" s="178"/>
      <c r="P1266" s="178"/>
      <c r="Q1266" s="178"/>
      <c r="R1266" s="178"/>
      <c r="S1266" s="178"/>
      <c r="T1266" s="178"/>
      <c r="U1266" s="178"/>
      <c r="V1266" s="178"/>
      <c r="W1266" s="178"/>
      <c r="X1266" s="178"/>
      <c r="Y1266" s="153"/>
      <c r="Z1266" s="153"/>
      <c r="AA1266" s="178"/>
      <c r="AB1266" s="178"/>
      <c r="AC1266" s="178"/>
      <c r="AD1266" s="178"/>
      <c r="AE1266" s="178"/>
      <c r="AF1266" s="178"/>
      <c r="AG1266" s="178"/>
      <c r="AH1266" s="178"/>
      <c r="AI1266" s="178"/>
      <c r="AJ1266" s="178"/>
      <c r="AK1266" s="153"/>
      <c r="AL1266" s="153"/>
      <c r="AM1266" s="178" t="str">
        <f t="shared" si="352"/>
        <v/>
      </c>
      <c r="AN1266" s="178" t="str">
        <f t="shared" si="353"/>
        <v/>
      </c>
      <c r="AO1266" s="214" t="str">
        <f t="shared" si="354"/>
        <v/>
      </c>
      <c r="AP1266" s="168"/>
      <c r="AQ1266" s="169"/>
      <c r="AR1266" s="167" t="str">
        <f t="shared" si="355"/>
        <v/>
      </c>
      <c r="AS1266" s="167" t="str">
        <f t="shared" si="356"/>
        <v/>
      </c>
      <c r="AT1266" s="167"/>
      <c r="AU1266" s="167"/>
      <c r="AV1266" s="167"/>
      <c r="AW1266" s="167"/>
      <c r="AX1266" s="167"/>
      <c r="AY1266" s="167"/>
      <c r="AZ1266" s="167"/>
      <c r="BA1266" s="167"/>
      <c r="BB1266" s="167"/>
      <c r="BC1266" s="167"/>
      <c r="BD1266" s="167"/>
      <c r="BE1266" s="167"/>
      <c r="BF1266" s="167"/>
      <c r="BG1266" s="167"/>
      <c r="BH1266" s="167"/>
      <c r="BI1266" s="167"/>
      <c r="BJ1266" s="167"/>
      <c r="BK1266" s="167"/>
      <c r="BL1266" s="167"/>
      <c r="BM1266" s="167"/>
      <c r="BN1266" s="167"/>
      <c r="BO1266" s="167"/>
      <c r="BP1266" s="167"/>
      <c r="BQ1266" s="167"/>
      <c r="BR1266" s="167"/>
      <c r="BS1266" s="167"/>
      <c r="BT1266" s="167"/>
      <c r="BU1266" s="167"/>
      <c r="BV1266" s="167"/>
      <c r="BW1266" s="167"/>
      <c r="BX1266" s="170"/>
      <c r="BY1266" s="170"/>
      <c r="BZ1266" s="170"/>
      <c r="CA1266" s="170"/>
      <c r="CB1266" s="170"/>
      <c r="CC1266" s="170"/>
      <c r="CD1266" s="170"/>
      <c r="CE1266" s="170"/>
      <c r="CF1266" s="170"/>
      <c r="CG1266" s="171">
        <f t="shared" si="357"/>
        <v>0</v>
      </c>
      <c r="CH1266" s="166"/>
      <c r="CI1266" s="283"/>
      <c r="CJ1266" s="172"/>
      <c r="CK1266" s="154"/>
      <c r="CL1266" s="154"/>
      <c r="CM1266" s="154"/>
      <c r="CN1266" s="154"/>
      <c r="CO1266" s="154"/>
      <c r="CP1266" s="273"/>
      <c r="CQ1266" s="250"/>
      <c r="CR1266" s="250"/>
      <c r="CS1266" s="250"/>
      <c r="CT1266" s="250"/>
      <c r="CU1266" s="250"/>
      <c r="CV1266" s="250"/>
      <c r="CW1266" s="250"/>
      <c r="CX1266" s="250"/>
      <c r="CY1266" s="250" t="str">
        <f t="shared" si="358"/>
        <v/>
      </c>
      <c r="CZ1266" s="178" t="str">
        <f t="shared" si="359"/>
        <v/>
      </c>
      <c r="DA1266" s="178" t="str">
        <f t="shared" si="360"/>
        <v/>
      </c>
      <c r="DB1266" s="243">
        <f t="shared" si="361"/>
        <v>0</v>
      </c>
      <c r="DC1266" s="12">
        <f t="shared" si="362"/>
        <v>0</v>
      </c>
      <c r="DD1266" s="271" t="str">
        <f t="shared" si="363"/>
        <v/>
      </c>
      <c r="DE1266" s="271" t="str">
        <f t="shared" si="364"/>
        <v/>
      </c>
      <c r="DF1266" s="167" t="str">
        <f t="shared" si="365"/>
        <v/>
      </c>
      <c r="DG1266" s="271" t="str">
        <f t="shared" si="366"/>
        <v/>
      </c>
      <c r="DH1266" s="243" t="str">
        <f t="shared" si="367"/>
        <v/>
      </c>
      <c r="DI1266" s="281" t="str">
        <f t="shared" si="368"/>
        <v/>
      </c>
      <c r="DJ1266" s="184"/>
      <c r="DK1266" s="12" t="str">
        <f t="shared" si="369"/>
        <v/>
      </c>
      <c r="DL1266" s="184"/>
      <c r="DM1266" s="242" t="str">
        <f t="shared" si="370"/>
        <v/>
      </c>
      <c r="DN1266" s="250">
        <f t="shared" si="371"/>
        <v>1</v>
      </c>
      <c r="DO1266" s="250">
        <f t="shared" si="372"/>
        <v>1</v>
      </c>
      <c r="DP1266" s="250">
        <f t="shared" si="373"/>
        <v>1</v>
      </c>
    </row>
    <row r="1267" spans="3:120" ht="20.25" customHeight="1" x14ac:dyDescent="0.2">
      <c r="C1267" s="282"/>
      <c r="G1267" s="183"/>
      <c r="H1267" s="271"/>
      <c r="I1267" s="271"/>
      <c r="J1267" s="271"/>
      <c r="K1267" s="271"/>
      <c r="L1267" s="185"/>
      <c r="M1267" s="186"/>
      <c r="N1267" s="187"/>
      <c r="O1267" s="178"/>
      <c r="P1267" s="178"/>
      <c r="Q1267" s="178"/>
      <c r="R1267" s="178"/>
      <c r="S1267" s="178"/>
      <c r="T1267" s="178"/>
      <c r="U1267" s="178"/>
      <c r="V1267" s="178"/>
      <c r="W1267" s="178"/>
      <c r="X1267" s="178"/>
      <c r="Y1267" s="153"/>
      <c r="Z1267" s="153"/>
      <c r="AA1267" s="178"/>
      <c r="AB1267" s="178"/>
      <c r="AC1267" s="178"/>
      <c r="AD1267" s="178"/>
      <c r="AE1267" s="178"/>
      <c r="AF1267" s="178"/>
      <c r="AG1267" s="178"/>
      <c r="AH1267" s="178"/>
      <c r="AI1267" s="178"/>
      <c r="AJ1267" s="178"/>
      <c r="AK1267" s="153"/>
      <c r="AL1267" s="153"/>
      <c r="AM1267" s="178" t="str">
        <f t="shared" si="352"/>
        <v/>
      </c>
      <c r="AN1267" s="178" t="str">
        <f t="shared" si="353"/>
        <v/>
      </c>
      <c r="AO1267" s="214" t="str">
        <f t="shared" si="354"/>
        <v/>
      </c>
      <c r="AP1267" s="168"/>
      <c r="AQ1267" s="169"/>
      <c r="AR1267" s="167" t="str">
        <f t="shared" si="355"/>
        <v/>
      </c>
      <c r="AS1267" s="167" t="str">
        <f t="shared" si="356"/>
        <v/>
      </c>
      <c r="AT1267" s="167"/>
      <c r="AU1267" s="167"/>
      <c r="AV1267" s="167"/>
      <c r="AW1267" s="167"/>
      <c r="AX1267" s="167"/>
      <c r="AY1267" s="167"/>
      <c r="AZ1267" s="167"/>
      <c r="BA1267" s="167"/>
      <c r="BB1267" s="167"/>
      <c r="BC1267" s="167"/>
      <c r="BD1267" s="167"/>
      <c r="BE1267" s="167"/>
      <c r="BF1267" s="167"/>
      <c r="BG1267" s="167"/>
      <c r="BH1267" s="167"/>
      <c r="BI1267" s="167"/>
      <c r="BJ1267" s="167"/>
      <c r="BK1267" s="167"/>
      <c r="BL1267" s="167"/>
      <c r="BM1267" s="167"/>
      <c r="BN1267" s="167"/>
      <c r="BO1267" s="167"/>
      <c r="BP1267" s="167"/>
      <c r="BQ1267" s="167"/>
      <c r="BR1267" s="167"/>
      <c r="BS1267" s="167"/>
      <c r="BT1267" s="167"/>
      <c r="BU1267" s="167"/>
      <c r="BV1267" s="167"/>
      <c r="BW1267" s="167"/>
      <c r="BX1267" s="170"/>
      <c r="BY1267" s="170"/>
      <c r="BZ1267" s="170"/>
      <c r="CA1267" s="170"/>
      <c r="CB1267" s="170"/>
      <c r="CC1267" s="170"/>
      <c r="CD1267" s="170"/>
      <c r="CE1267" s="170"/>
      <c r="CF1267" s="170"/>
      <c r="CG1267" s="171">
        <f t="shared" si="357"/>
        <v>0</v>
      </c>
      <c r="CH1267" s="166"/>
      <c r="CI1267" s="283"/>
      <c r="CJ1267" s="172"/>
      <c r="CK1267" s="154"/>
      <c r="CL1267" s="154"/>
      <c r="CM1267" s="154"/>
      <c r="CN1267" s="154"/>
      <c r="CO1267" s="154"/>
      <c r="CP1267" s="273"/>
      <c r="CQ1267" s="250"/>
      <c r="CR1267" s="250"/>
      <c r="CS1267" s="250"/>
      <c r="CT1267" s="250"/>
      <c r="CU1267" s="250"/>
      <c r="CV1267" s="250"/>
      <c r="CW1267" s="250"/>
      <c r="CX1267" s="250"/>
      <c r="CY1267" s="250" t="str">
        <f t="shared" si="358"/>
        <v/>
      </c>
      <c r="CZ1267" s="178" t="str">
        <f t="shared" si="359"/>
        <v/>
      </c>
      <c r="DA1267" s="178" t="str">
        <f t="shared" si="360"/>
        <v/>
      </c>
      <c r="DB1267" s="243">
        <f t="shared" si="361"/>
        <v>0</v>
      </c>
      <c r="DC1267" s="12">
        <f t="shared" si="362"/>
        <v>0</v>
      </c>
      <c r="DD1267" s="271" t="str">
        <f t="shared" si="363"/>
        <v/>
      </c>
      <c r="DE1267" s="271" t="str">
        <f t="shared" si="364"/>
        <v/>
      </c>
      <c r="DF1267" s="167" t="str">
        <f t="shared" si="365"/>
        <v/>
      </c>
      <c r="DG1267" s="271" t="str">
        <f t="shared" si="366"/>
        <v/>
      </c>
      <c r="DH1267" s="243" t="str">
        <f t="shared" si="367"/>
        <v/>
      </c>
      <c r="DI1267" s="281" t="str">
        <f t="shared" si="368"/>
        <v/>
      </c>
      <c r="DJ1267" s="184"/>
      <c r="DK1267" s="12" t="str">
        <f t="shared" si="369"/>
        <v/>
      </c>
      <c r="DL1267" s="184"/>
      <c r="DM1267" s="242" t="str">
        <f t="shared" si="370"/>
        <v/>
      </c>
      <c r="DN1267" s="250">
        <f t="shared" si="371"/>
        <v>1</v>
      </c>
      <c r="DO1267" s="250">
        <f t="shared" si="372"/>
        <v>1</v>
      </c>
      <c r="DP1267" s="250">
        <f t="shared" si="373"/>
        <v>1</v>
      </c>
    </row>
    <row r="1268" spans="3:120" ht="20.25" customHeight="1" x14ac:dyDescent="0.2">
      <c r="C1268" s="282"/>
      <c r="G1268" s="183"/>
      <c r="H1268" s="271"/>
      <c r="I1268" s="271"/>
      <c r="J1268" s="271"/>
      <c r="K1268" s="271"/>
      <c r="L1268" s="185"/>
      <c r="M1268" s="186"/>
      <c r="N1268" s="187"/>
      <c r="O1268" s="178"/>
      <c r="P1268" s="178"/>
      <c r="Q1268" s="178"/>
      <c r="R1268" s="178"/>
      <c r="S1268" s="178"/>
      <c r="T1268" s="178"/>
      <c r="U1268" s="178"/>
      <c r="V1268" s="178"/>
      <c r="W1268" s="178"/>
      <c r="X1268" s="178"/>
      <c r="Y1268" s="153"/>
      <c r="Z1268" s="153"/>
      <c r="AA1268" s="178"/>
      <c r="AB1268" s="178"/>
      <c r="AC1268" s="178"/>
      <c r="AD1268" s="178"/>
      <c r="AE1268" s="178"/>
      <c r="AF1268" s="178"/>
      <c r="AG1268" s="178"/>
      <c r="AH1268" s="178"/>
      <c r="AI1268" s="178"/>
      <c r="AJ1268" s="178"/>
      <c r="AK1268" s="153"/>
      <c r="AL1268" s="153"/>
      <c r="AM1268" s="178" t="str">
        <f t="shared" si="352"/>
        <v/>
      </c>
      <c r="AN1268" s="178" t="str">
        <f t="shared" si="353"/>
        <v/>
      </c>
      <c r="AO1268" s="214" t="str">
        <f t="shared" si="354"/>
        <v/>
      </c>
      <c r="AP1268" s="168"/>
      <c r="AQ1268" s="169"/>
      <c r="AR1268" s="167" t="str">
        <f t="shared" si="355"/>
        <v/>
      </c>
      <c r="AS1268" s="167" t="str">
        <f t="shared" si="356"/>
        <v/>
      </c>
      <c r="AT1268" s="167"/>
      <c r="AU1268" s="167"/>
      <c r="AV1268" s="167"/>
      <c r="AW1268" s="167"/>
      <c r="AX1268" s="167"/>
      <c r="AY1268" s="167"/>
      <c r="AZ1268" s="167"/>
      <c r="BA1268" s="167"/>
      <c r="BB1268" s="167"/>
      <c r="BC1268" s="167"/>
      <c r="BD1268" s="167"/>
      <c r="BE1268" s="167"/>
      <c r="BF1268" s="167"/>
      <c r="BG1268" s="167"/>
      <c r="BH1268" s="167"/>
      <c r="BI1268" s="167"/>
      <c r="BJ1268" s="167"/>
      <c r="BK1268" s="167"/>
      <c r="BL1268" s="167"/>
      <c r="BM1268" s="167"/>
      <c r="BN1268" s="167"/>
      <c r="BO1268" s="167"/>
      <c r="BP1268" s="167"/>
      <c r="BQ1268" s="167"/>
      <c r="BR1268" s="167"/>
      <c r="BS1268" s="167"/>
      <c r="BT1268" s="167"/>
      <c r="BU1268" s="167"/>
      <c r="BV1268" s="167"/>
      <c r="BW1268" s="167"/>
      <c r="BX1268" s="170"/>
      <c r="BY1268" s="170"/>
      <c r="BZ1268" s="170"/>
      <c r="CA1268" s="170"/>
      <c r="CB1268" s="170"/>
      <c r="CC1268" s="170"/>
      <c r="CD1268" s="170"/>
      <c r="CE1268" s="170"/>
      <c r="CF1268" s="170"/>
      <c r="CG1268" s="171">
        <f t="shared" si="357"/>
        <v>0</v>
      </c>
      <c r="CH1268" s="166"/>
      <c r="CI1268" s="283"/>
      <c r="CJ1268" s="172"/>
      <c r="CK1268" s="154"/>
      <c r="CL1268" s="154"/>
      <c r="CM1268" s="154"/>
      <c r="CN1268" s="154"/>
      <c r="CO1268" s="154"/>
      <c r="CP1268" s="273"/>
      <c r="CQ1268" s="250"/>
      <c r="CR1268" s="250"/>
      <c r="CS1268" s="250"/>
      <c r="CT1268" s="250"/>
      <c r="CU1268" s="250"/>
      <c r="CV1268" s="250"/>
      <c r="CW1268" s="250"/>
      <c r="CX1268" s="250"/>
      <c r="CY1268" s="250" t="str">
        <f t="shared" si="358"/>
        <v/>
      </c>
      <c r="CZ1268" s="178" t="str">
        <f t="shared" si="359"/>
        <v/>
      </c>
      <c r="DA1268" s="178" t="str">
        <f t="shared" si="360"/>
        <v/>
      </c>
      <c r="DB1268" s="243">
        <f t="shared" si="361"/>
        <v>0</v>
      </c>
      <c r="DC1268" s="12">
        <f t="shared" si="362"/>
        <v>0</v>
      </c>
      <c r="DD1268" s="271" t="str">
        <f t="shared" si="363"/>
        <v/>
      </c>
      <c r="DE1268" s="271" t="str">
        <f t="shared" si="364"/>
        <v/>
      </c>
      <c r="DF1268" s="167" t="str">
        <f t="shared" si="365"/>
        <v/>
      </c>
      <c r="DG1268" s="271" t="str">
        <f t="shared" si="366"/>
        <v/>
      </c>
      <c r="DH1268" s="243" t="str">
        <f t="shared" si="367"/>
        <v/>
      </c>
      <c r="DI1268" s="281" t="str">
        <f t="shared" si="368"/>
        <v/>
      </c>
      <c r="DJ1268" s="184"/>
      <c r="DK1268" s="12" t="str">
        <f t="shared" si="369"/>
        <v/>
      </c>
      <c r="DL1268" s="184"/>
      <c r="DM1268" s="242" t="str">
        <f t="shared" si="370"/>
        <v/>
      </c>
      <c r="DN1268" s="250">
        <f t="shared" si="371"/>
        <v>1</v>
      </c>
      <c r="DO1268" s="250">
        <f t="shared" si="372"/>
        <v>1</v>
      </c>
      <c r="DP1268" s="250">
        <f t="shared" si="373"/>
        <v>1</v>
      </c>
    </row>
    <row r="1269" spans="3:120" ht="20.25" customHeight="1" x14ac:dyDescent="0.2">
      <c r="C1269" s="282"/>
      <c r="G1269" s="183"/>
      <c r="H1269" s="271"/>
      <c r="I1269" s="271"/>
      <c r="J1269" s="271"/>
      <c r="K1269" s="271"/>
      <c r="L1269" s="185"/>
      <c r="M1269" s="186"/>
      <c r="N1269" s="187"/>
      <c r="O1269" s="178"/>
      <c r="P1269" s="178"/>
      <c r="Q1269" s="178"/>
      <c r="R1269" s="178"/>
      <c r="S1269" s="178"/>
      <c r="T1269" s="178"/>
      <c r="U1269" s="178"/>
      <c r="V1269" s="178"/>
      <c r="W1269" s="178"/>
      <c r="X1269" s="178"/>
      <c r="Y1269" s="153"/>
      <c r="Z1269" s="153"/>
      <c r="AA1269" s="178"/>
      <c r="AB1269" s="178"/>
      <c r="AC1269" s="178"/>
      <c r="AD1269" s="178"/>
      <c r="AE1269" s="178"/>
      <c r="AF1269" s="178"/>
      <c r="AG1269" s="178"/>
      <c r="AH1269" s="178"/>
      <c r="AI1269" s="178"/>
      <c r="AJ1269" s="178"/>
      <c r="AK1269" s="153"/>
      <c r="AL1269" s="153"/>
      <c r="AM1269" s="178" t="str">
        <f t="shared" si="352"/>
        <v/>
      </c>
      <c r="AN1269" s="178" t="str">
        <f t="shared" si="353"/>
        <v/>
      </c>
      <c r="AO1269" s="214" t="str">
        <f t="shared" si="354"/>
        <v/>
      </c>
      <c r="AP1269" s="168"/>
      <c r="AQ1269" s="169"/>
      <c r="AR1269" s="167" t="str">
        <f t="shared" si="355"/>
        <v/>
      </c>
      <c r="AS1269" s="167" t="str">
        <f t="shared" si="356"/>
        <v/>
      </c>
      <c r="AT1269" s="167"/>
      <c r="AU1269" s="167"/>
      <c r="AV1269" s="167"/>
      <c r="AW1269" s="167"/>
      <c r="AX1269" s="167"/>
      <c r="AY1269" s="167"/>
      <c r="AZ1269" s="167"/>
      <c r="BA1269" s="167"/>
      <c r="BB1269" s="167"/>
      <c r="BC1269" s="167"/>
      <c r="BD1269" s="167"/>
      <c r="BE1269" s="167"/>
      <c r="BF1269" s="167"/>
      <c r="BG1269" s="167"/>
      <c r="BH1269" s="167"/>
      <c r="BI1269" s="167"/>
      <c r="BJ1269" s="167"/>
      <c r="BK1269" s="167"/>
      <c r="BL1269" s="167"/>
      <c r="BM1269" s="167"/>
      <c r="BN1269" s="167"/>
      <c r="BO1269" s="167"/>
      <c r="BP1269" s="167"/>
      <c r="BQ1269" s="167"/>
      <c r="BR1269" s="167"/>
      <c r="BS1269" s="167"/>
      <c r="BT1269" s="167"/>
      <c r="BU1269" s="167"/>
      <c r="BV1269" s="167"/>
      <c r="BW1269" s="167"/>
      <c r="BX1269" s="170"/>
      <c r="BY1269" s="170"/>
      <c r="BZ1269" s="170"/>
      <c r="CA1269" s="170"/>
      <c r="CB1269" s="170"/>
      <c r="CC1269" s="170"/>
      <c r="CD1269" s="170"/>
      <c r="CE1269" s="170"/>
      <c r="CF1269" s="170"/>
      <c r="CG1269" s="171">
        <f t="shared" si="357"/>
        <v>0</v>
      </c>
      <c r="CH1269" s="166"/>
      <c r="CI1269" s="283"/>
      <c r="CJ1269" s="172"/>
      <c r="CK1269" s="154"/>
      <c r="CL1269" s="154"/>
      <c r="CM1269" s="154"/>
      <c r="CN1269" s="154"/>
      <c r="CO1269" s="154"/>
      <c r="CP1269" s="273"/>
      <c r="CQ1269" s="250"/>
      <c r="CR1269" s="250"/>
      <c r="CS1269" s="250"/>
      <c r="CT1269" s="250"/>
      <c r="CU1269" s="250"/>
      <c r="CV1269" s="250"/>
      <c r="CW1269" s="250"/>
      <c r="CX1269" s="250"/>
      <c r="CY1269" s="250" t="str">
        <f t="shared" si="358"/>
        <v/>
      </c>
      <c r="CZ1269" s="178" t="str">
        <f t="shared" si="359"/>
        <v/>
      </c>
      <c r="DA1269" s="178" t="str">
        <f t="shared" si="360"/>
        <v/>
      </c>
      <c r="DB1269" s="243">
        <f t="shared" si="361"/>
        <v>0</v>
      </c>
      <c r="DC1269" s="12">
        <f t="shared" si="362"/>
        <v>0</v>
      </c>
      <c r="DD1269" s="271" t="str">
        <f t="shared" si="363"/>
        <v/>
      </c>
      <c r="DE1269" s="271" t="str">
        <f t="shared" si="364"/>
        <v/>
      </c>
      <c r="DF1269" s="167" t="str">
        <f t="shared" si="365"/>
        <v/>
      </c>
      <c r="DG1269" s="271" t="str">
        <f t="shared" si="366"/>
        <v/>
      </c>
      <c r="DH1269" s="243" t="str">
        <f t="shared" si="367"/>
        <v/>
      </c>
      <c r="DI1269" s="281" t="str">
        <f t="shared" si="368"/>
        <v/>
      </c>
      <c r="DJ1269" s="184"/>
      <c r="DK1269" s="12" t="str">
        <f t="shared" si="369"/>
        <v/>
      </c>
      <c r="DL1269" s="184"/>
      <c r="DM1269" s="242" t="str">
        <f t="shared" si="370"/>
        <v/>
      </c>
      <c r="DN1269" s="250">
        <f t="shared" si="371"/>
        <v>1</v>
      </c>
      <c r="DO1269" s="250">
        <f t="shared" si="372"/>
        <v>1</v>
      </c>
      <c r="DP1269" s="250">
        <f t="shared" si="373"/>
        <v>1</v>
      </c>
    </row>
    <row r="1270" spans="3:120" ht="20.25" customHeight="1" x14ac:dyDescent="0.2">
      <c r="C1270" s="282"/>
      <c r="G1270" s="183"/>
      <c r="H1270" s="271"/>
      <c r="I1270" s="271"/>
      <c r="J1270" s="271"/>
      <c r="K1270" s="271"/>
      <c r="L1270" s="185"/>
      <c r="M1270" s="186"/>
      <c r="N1270" s="187"/>
      <c r="O1270" s="178"/>
      <c r="P1270" s="178"/>
      <c r="Q1270" s="178"/>
      <c r="R1270" s="178"/>
      <c r="S1270" s="178"/>
      <c r="T1270" s="178"/>
      <c r="U1270" s="178"/>
      <c r="V1270" s="178"/>
      <c r="W1270" s="178"/>
      <c r="X1270" s="178"/>
      <c r="Y1270" s="153"/>
      <c r="Z1270" s="153"/>
      <c r="AA1270" s="178"/>
      <c r="AB1270" s="178"/>
      <c r="AC1270" s="178"/>
      <c r="AD1270" s="178"/>
      <c r="AE1270" s="178"/>
      <c r="AF1270" s="178"/>
      <c r="AG1270" s="178"/>
      <c r="AH1270" s="178"/>
      <c r="AI1270" s="178"/>
      <c r="AJ1270" s="178"/>
      <c r="AK1270" s="153"/>
      <c r="AL1270" s="153"/>
      <c r="AM1270" s="178" t="str">
        <f t="shared" si="352"/>
        <v/>
      </c>
      <c r="AN1270" s="178" t="str">
        <f t="shared" si="353"/>
        <v/>
      </c>
      <c r="AO1270" s="214" t="str">
        <f t="shared" si="354"/>
        <v/>
      </c>
      <c r="AP1270" s="168"/>
      <c r="AQ1270" s="169"/>
      <c r="AR1270" s="167" t="str">
        <f t="shared" si="355"/>
        <v/>
      </c>
      <c r="AS1270" s="167" t="str">
        <f t="shared" si="356"/>
        <v/>
      </c>
      <c r="AT1270" s="167"/>
      <c r="AU1270" s="167"/>
      <c r="AV1270" s="167"/>
      <c r="AW1270" s="167"/>
      <c r="AX1270" s="167"/>
      <c r="AY1270" s="167"/>
      <c r="AZ1270" s="167"/>
      <c r="BA1270" s="167"/>
      <c r="BB1270" s="167"/>
      <c r="BC1270" s="167"/>
      <c r="BD1270" s="167"/>
      <c r="BE1270" s="167"/>
      <c r="BF1270" s="167"/>
      <c r="BG1270" s="167"/>
      <c r="BH1270" s="167"/>
      <c r="BI1270" s="167"/>
      <c r="BJ1270" s="167"/>
      <c r="BK1270" s="167"/>
      <c r="BL1270" s="167"/>
      <c r="BM1270" s="167"/>
      <c r="BN1270" s="167"/>
      <c r="BO1270" s="167"/>
      <c r="BP1270" s="167"/>
      <c r="BQ1270" s="167"/>
      <c r="BR1270" s="167"/>
      <c r="BS1270" s="167"/>
      <c r="BT1270" s="167"/>
      <c r="BU1270" s="167"/>
      <c r="BV1270" s="167"/>
      <c r="BW1270" s="167"/>
      <c r="BX1270" s="170"/>
      <c r="BY1270" s="170"/>
      <c r="BZ1270" s="170"/>
      <c r="CA1270" s="170"/>
      <c r="CB1270" s="170"/>
      <c r="CC1270" s="170"/>
      <c r="CD1270" s="170"/>
      <c r="CE1270" s="170"/>
      <c r="CF1270" s="170"/>
      <c r="CG1270" s="171">
        <f t="shared" si="357"/>
        <v>0</v>
      </c>
      <c r="CH1270" s="166"/>
      <c r="CI1270" s="283"/>
      <c r="CJ1270" s="172"/>
      <c r="CK1270" s="154"/>
      <c r="CL1270" s="154"/>
      <c r="CM1270" s="154"/>
      <c r="CN1270" s="154"/>
      <c r="CO1270" s="154"/>
      <c r="CP1270" s="273"/>
      <c r="CQ1270" s="250"/>
      <c r="CR1270" s="250"/>
      <c r="CS1270" s="250"/>
      <c r="CT1270" s="250"/>
      <c r="CU1270" s="250"/>
      <c r="CV1270" s="250"/>
      <c r="CW1270" s="250"/>
      <c r="CX1270" s="250"/>
      <c r="CY1270" s="250" t="str">
        <f t="shared" si="358"/>
        <v/>
      </c>
      <c r="CZ1270" s="178" t="str">
        <f t="shared" si="359"/>
        <v/>
      </c>
      <c r="DA1270" s="178" t="str">
        <f t="shared" si="360"/>
        <v/>
      </c>
      <c r="DB1270" s="243">
        <f t="shared" si="361"/>
        <v>0</v>
      </c>
      <c r="DC1270" s="12">
        <f t="shared" si="362"/>
        <v>0</v>
      </c>
      <c r="DD1270" s="271" t="str">
        <f t="shared" si="363"/>
        <v/>
      </c>
      <c r="DE1270" s="271" t="str">
        <f t="shared" si="364"/>
        <v/>
      </c>
      <c r="DF1270" s="167" t="str">
        <f t="shared" si="365"/>
        <v/>
      </c>
      <c r="DG1270" s="271" t="str">
        <f t="shared" si="366"/>
        <v/>
      </c>
      <c r="DH1270" s="243" t="str">
        <f t="shared" si="367"/>
        <v/>
      </c>
      <c r="DI1270" s="281" t="str">
        <f t="shared" si="368"/>
        <v/>
      </c>
      <c r="DJ1270" s="184"/>
      <c r="DK1270" s="12" t="str">
        <f t="shared" si="369"/>
        <v/>
      </c>
      <c r="DL1270" s="184"/>
      <c r="DM1270" s="242" t="str">
        <f t="shared" si="370"/>
        <v/>
      </c>
      <c r="DN1270" s="250">
        <f t="shared" si="371"/>
        <v>1</v>
      </c>
      <c r="DO1270" s="250">
        <f t="shared" si="372"/>
        <v>1</v>
      </c>
      <c r="DP1270" s="250">
        <f t="shared" si="373"/>
        <v>1</v>
      </c>
    </row>
    <row r="1271" spans="3:120" ht="20.25" customHeight="1" x14ac:dyDescent="0.2">
      <c r="C1271" s="282"/>
      <c r="G1271" s="183"/>
      <c r="H1271" s="271"/>
      <c r="I1271" s="271"/>
      <c r="J1271" s="271"/>
      <c r="K1271" s="271"/>
      <c r="L1271" s="185"/>
      <c r="M1271" s="186"/>
      <c r="N1271" s="187"/>
      <c r="O1271" s="178"/>
      <c r="P1271" s="178"/>
      <c r="Q1271" s="178"/>
      <c r="R1271" s="178"/>
      <c r="S1271" s="178"/>
      <c r="T1271" s="178"/>
      <c r="U1271" s="178"/>
      <c r="V1271" s="178"/>
      <c r="W1271" s="178"/>
      <c r="X1271" s="178"/>
      <c r="Y1271" s="153"/>
      <c r="Z1271" s="153"/>
      <c r="AA1271" s="178"/>
      <c r="AB1271" s="178"/>
      <c r="AC1271" s="178"/>
      <c r="AD1271" s="178"/>
      <c r="AE1271" s="178"/>
      <c r="AF1271" s="178"/>
      <c r="AG1271" s="178"/>
      <c r="AH1271" s="178"/>
      <c r="AI1271" s="178"/>
      <c r="AJ1271" s="178"/>
      <c r="AK1271" s="153"/>
      <c r="AL1271" s="153"/>
      <c r="AM1271" s="178" t="str">
        <f t="shared" si="352"/>
        <v/>
      </c>
      <c r="AN1271" s="178" t="str">
        <f t="shared" si="353"/>
        <v/>
      </c>
      <c r="AO1271" s="214" t="str">
        <f t="shared" si="354"/>
        <v/>
      </c>
      <c r="AP1271" s="168"/>
      <c r="AQ1271" s="169"/>
      <c r="AR1271" s="167" t="str">
        <f t="shared" si="355"/>
        <v/>
      </c>
      <c r="AS1271" s="167" t="str">
        <f t="shared" si="356"/>
        <v/>
      </c>
      <c r="AT1271" s="167"/>
      <c r="AU1271" s="167"/>
      <c r="AV1271" s="167"/>
      <c r="AW1271" s="167"/>
      <c r="AX1271" s="167"/>
      <c r="AY1271" s="167"/>
      <c r="AZ1271" s="167"/>
      <c r="BA1271" s="167"/>
      <c r="BB1271" s="167"/>
      <c r="BC1271" s="167"/>
      <c r="BD1271" s="167"/>
      <c r="BE1271" s="167"/>
      <c r="BF1271" s="167"/>
      <c r="BG1271" s="167"/>
      <c r="BH1271" s="167"/>
      <c r="BI1271" s="167"/>
      <c r="BJ1271" s="167"/>
      <c r="BK1271" s="167"/>
      <c r="BL1271" s="167"/>
      <c r="BM1271" s="167"/>
      <c r="BN1271" s="167"/>
      <c r="BO1271" s="167"/>
      <c r="BP1271" s="167"/>
      <c r="BQ1271" s="167"/>
      <c r="BR1271" s="167"/>
      <c r="BS1271" s="167"/>
      <c r="BT1271" s="167"/>
      <c r="BU1271" s="167"/>
      <c r="BV1271" s="167"/>
      <c r="BW1271" s="167"/>
      <c r="BX1271" s="170"/>
      <c r="BY1271" s="170"/>
      <c r="BZ1271" s="170"/>
      <c r="CA1271" s="170"/>
      <c r="CB1271" s="170"/>
      <c r="CC1271" s="170"/>
      <c r="CD1271" s="170"/>
      <c r="CE1271" s="170"/>
      <c r="CF1271" s="170"/>
      <c r="CG1271" s="171">
        <f t="shared" si="357"/>
        <v>0</v>
      </c>
      <c r="CH1271" s="166"/>
      <c r="CI1271" s="283"/>
      <c r="CJ1271" s="172"/>
      <c r="CK1271" s="154"/>
      <c r="CL1271" s="154"/>
      <c r="CM1271" s="154"/>
      <c r="CN1271" s="154"/>
      <c r="CO1271" s="154"/>
      <c r="CP1271" s="273"/>
      <c r="CQ1271" s="250"/>
      <c r="CR1271" s="250"/>
      <c r="CS1271" s="250"/>
      <c r="CT1271" s="250"/>
      <c r="CU1271" s="250"/>
      <c r="CV1271" s="250"/>
      <c r="CW1271" s="250"/>
      <c r="CX1271" s="250"/>
      <c r="CY1271" s="250" t="str">
        <f t="shared" si="358"/>
        <v/>
      </c>
      <c r="CZ1271" s="178" t="str">
        <f t="shared" si="359"/>
        <v/>
      </c>
      <c r="DA1271" s="178" t="str">
        <f t="shared" si="360"/>
        <v/>
      </c>
      <c r="DB1271" s="243">
        <f t="shared" si="361"/>
        <v>0</v>
      </c>
      <c r="DC1271" s="12">
        <f t="shared" si="362"/>
        <v>0</v>
      </c>
      <c r="DD1271" s="271" t="str">
        <f t="shared" si="363"/>
        <v/>
      </c>
      <c r="DE1271" s="271" t="str">
        <f t="shared" si="364"/>
        <v/>
      </c>
      <c r="DF1271" s="167" t="str">
        <f t="shared" si="365"/>
        <v/>
      </c>
      <c r="DG1271" s="271" t="str">
        <f t="shared" si="366"/>
        <v/>
      </c>
      <c r="DH1271" s="243" t="str">
        <f t="shared" si="367"/>
        <v/>
      </c>
      <c r="DI1271" s="281" t="str">
        <f t="shared" si="368"/>
        <v/>
      </c>
      <c r="DJ1271" s="184"/>
      <c r="DK1271" s="12" t="str">
        <f t="shared" si="369"/>
        <v/>
      </c>
      <c r="DL1271" s="184"/>
      <c r="DM1271" s="242" t="str">
        <f t="shared" si="370"/>
        <v/>
      </c>
      <c r="DN1271" s="250">
        <f t="shared" si="371"/>
        <v>1</v>
      </c>
      <c r="DO1271" s="250">
        <f t="shared" si="372"/>
        <v>1</v>
      </c>
      <c r="DP1271" s="250">
        <f t="shared" si="373"/>
        <v>1</v>
      </c>
    </row>
    <row r="1272" spans="3:120" ht="20.25" customHeight="1" x14ac:dyDescent="0.2">
      <c r="C1272" s="282"/>
      <c r="G1272" s="183"/>
      <c r="H1272" s="271"/>
      <c r="I1272" s="271"/>
      <c r="J1272" s="271"/>
      <c r="K1272" s="271"/>
      <c r="L1272" s="185"/>
      <c r="M1272" s="186"/>
      <c r="N1272" s="187"/>
      <c r="O1272" s="178"/>
      <c r="P1272" s="178"/>
      <c r="Q1272" s="178"/>
      <c r="R1272" s="178"/>
      <c r="S1272" s="178"/>
      <c r="T1272" s="178"/>
      <c r="U1272" s="178"/>
      <c r="V1272" s="178"/>
      <c r="W1272" s="178"/>
      <c r="X1272" s="178"/>
      <c r="Y1272" s="153"/>
      <c r="Z1272" s="153"/>
      <c r="AA1272" s="178"/>
      <c r="AB1272" s="178"/>
      <c r="AC1272" s="178"/>
      <c r="AD1272" s="178"/>
      <c r="AE1272" s="178"/>
      <c r="AF1272" s="178"/>
      <c r="AG1272" s="178"/>
      <c r="AH1272" s="178"/>
      <c r="AI1272" s="178"/>
      <c r="AJ1272" s="178"/>
      <c r="AK1272" s="153"/>
      <c r="AL1272" s="153"/>
      <c r="AM1272" s="178" t="str">
        <f t="shared" ref="AM1272:AM1335" si="374">IFERROR(ROUND(AVERAGE(O1272:S1272,AA1272:AE1272),0),"")</f>
        <v/>
      </c>
      <c r="AN1272" s="178" t="str">
        <f t="shared" ref="AN1272:AN1335" si="375">IFERROR(ROUND(AVERAGE(T1272:X1272,AF1272:AJ1272),0),"")</f>
        <v/>
      </c>
      <c r="AO1272" s="214" t="str">
        <f t="shared" ref="AO1272:AO1335" si="376">IFERROR((AM1272-L1272)/L1272,"")</f>
        <v/>
      </c>
      <c r="AP1272" s="168"/>
      <c r="AQ1272" s="169"/>
      <c r="AR1272" s="167" t="str">
        <f t="shared" ref="AR1272:AR1335" si="377">IFERROR(ROUND((3600/AS1272*J1272),0),"")</f>
        <v/>
      </c>
      <c r="AS1272" s="167" t="str">
        <f t="shared" ref="AS1272:AS1335" si="378">IFERROR(ROUND(AVERAGE(Y1272:Z1272,AK1272:AL1272),0),"")</f>
        <v/>
      </c>
      <c r="AT1272" s="167"/>
      <c r="AU1272" s="167"/>
      <c r="AV1272" s="167"/>
      <c r="AW1272" s="167"/>
      <c r="AX1272" s="167"/>
      <c r="AY1272" s="167"/>
      <c r="AZ1272" s="167"/>
      <c r="BA1272" s="167"/>
      <c r="BB1272" s="167"/>
      <c r="BC1272" s="167"/>
      <c r="BD1272" s="167"/>
      <c r="BE1272" s="167"/>
      <c r="BF1272" s="167"/>
      <c r="BG1272" s="167"/>
      <c r="BH1272" s="167"/>
      <c r="BI1272" s="167"/>
      <c r="BJ1272" s="167"/>
      <c r="BK1272" s="167"/>
      <c r="BL1272" s="167"/>
      <c r="BM1272" s="167"/>
      <c r="BN1272" s="167"/>
      <c r="BO1272" s="167"/>
      <c r="BP1272" s="167"/>
      <c r="BQ1272" s="167"/>
      <c r="BR1272" s="167"/>
      <c r="BS1272" s="167"/>
      <c r="BT1272" s="167"/>
      <c r="BU1272" s="167"/>
      <c r="BV1272" s="167"/>
      <c r="BW1272" s="167"/>
      <c r="BX1272" s="170"/>
      <c r="BY1272" s="170"/>
      <c r="BZ1272" s="170"/>
      <c r="CA1272" s="170"/>
      <c r="CB1272" s="170"/>
      <c r="CC1272" s="170"/>
      <c r="CD1272" s="170"/>
      <c r="CE1272" s="170"/>
      <c r="CF1272" s="170"/>
      <c r="CG1272" s="171">
        <f t="shared" ref="CG1272:CG1335" si="379">IFERROR(ROUND((SUM(BX1272:CF1272)),0),"")</f>
        <v>0</v>
      </c>
      <c r="CH1272" s="166"/>
      <c r="CI1272" s="283"/>
      <c r="CJ1272" s="172"/>
      <c r="CK1272" s="154"/>
      <c r="CL1272" s="154"/>
      <c r="CM1272" s="154"/>
      <c r="CN1272" s="154"/>
      <c r="CO1272" s="154"/>
      <c r="CP1272" s="273"/>
      <c r="CQ1272" s="250"/>
      <c r="CR1272" s="250"/>
      <c r="CS1272" s="250"/>
      <c r="CT1272" s="250"/>
      <c r="CU1272" s="250"/>
      <c r="CV1272" s="250"/>
      <c r="CW1272" s="250"/>
      <c r="CX1272" s="250"/>
      <c r="CY1272" s="250" t="str">
        <f t="shared" si="358"/>
        <v/>
      </c>
      <c r="CZ1272" s="178" t="str">
        <f t="shared" si="359"/>
        <v/>
      </c>
      <c r="DA1272" s="178" t="str">
        <f t="shared" si="360"/>
        <v/>
      </c>
      <c r="DB1272" s="243">
        <f t="shared" si="361"/>
        <v>0</v>
      </c>
      <c r="DC1272" s="12">
        <f t="shared" si="362"/>
        <v>0</v>
      </c>
      <c r="DD1272" s="271" t="str">
        <f t="shared" si="363"/>
        <v/>
      </c>
      <c r="DE1272" s="271" t="str">
        <f t="shared" si="364"/>
        <v/>
      </c>
      <c r="DF1272" s="167" t="str">
        <f t="shared" si="365"/>
        <v/>
      </c>
      <c r="DG1272" s="271" t="str">
        <f t="shared" si="366"/>
        <v/>
      </c>
      <c r="DH1272" s="243" t="str">
        <f t="shared" si="367"/>
        <v/>
      </c>
      <c r="DI1272" s="281" t="str">
        <f t="shared" si="368"/>
        <v/>
      </c>
      <c r="DJ1272" s="184"/>
      <c r="DK1272" s="12" t="str">
        <f t="shared" si="369"/>
        <v/>
      </c>
      <c r="DL1272" s="184"/>
      <c r="DM1272" s="242" t="str">
        <f t="shared" si="370"/>
        <v/>
      </c>
      <c r="DN1272" s="250">
        <f t="shared" si="371"/>
        <v>1</v>
      </c>
      <c r="DO1272" s="250">
        <f t="shared" si="372"/>
        <v>1</v>
      </c>
      <c r="DP1272" s="250">
        <f t="shared" si="373"/>
        <v>1</v>
      </c>
    </row>
    <row r="1273" spans="3:120" ht="20.25" customHeight="1" x14ac:dyDescent="0.2">
      <c r="C1273" s="282"/>
      <c r="G1273" s="183"/>
      <c r="H1273" s="271"/>
      <c r="I1273" s="271"/>
      <c r="J1273" s="271"/>
      <c r="K1273" s="271"/>
      <c r="L1273" s="185"/>
      <c r="M1273" s="186"/>
      <c r="N1273" s="187"/>
      <c r="O1273" s="178"/>
      <c r="P1273" s="178"/>
      <c r="Q1273" s="178"/>
      <c r="R1273" s="178"/>
      <c r="S1273" s="178"/>
      <c r="T1273" s="178"/>
      <c r="U1273" s="178"/>
      <c r="V1273" s="178"/>
      <c r="W1273" s="178"/>
      <c r="X1273" s="178"/>
      <c r="Y1273" s="153"/>
      <c r="Z1273" s="153"/>
      <c r="AA1273" s="178"/>
      <c r="AB1273" s="178"/>
      <c r="AC1273" s="178"/>
      <c r="AD1273" s="178"/>
      <c r="AE1273" s="178"/>
      <c r="AF1273" s="178"/>
      <c r="AG1273" s="178"/>
      <c r="AH1273" s="178"/>
      <c r="AI1273" s="178"/>
      <c r="AJ1273" s="178"/>
      <c r="AK1273" s="153"/>
      <c r="AL1273" s="153"/>
      <c r="AM1273" s="178" t="str">
        <f t="shared" si="374"/>
        <v/>
      </c>
      <c r="AN1273" s="178" t="str">
        <f t="shared" si="375"/>
        <v/>
      </c>
      <c r="AO1273" s="214" t="str">
        <f t="shared" si="376"/>
        <v/>
      </c>
      <c r="AP1273" s="168"/>
      <c r="AQ1273" s="169"/>
      <c r="AR1273" s="167" t="str">
        <f t="shared" si="377"/>
        <v/>
      </c>
      <c r="AS1273" s="167" t="str">
        <f t="shared" si="378"/>
        <v/>
      </c>
      <c r="AT1273" s="167"/>
      <c r="AU1273" s="167"/>
      <c r="AV1273" s="167"/>
      <c r="AW1273" s="167"/>
      <c r="AX1273" s="167"/>
      <c r="AY1273" s="167"/>
      <c r="AZ1273" s="167"/>
      <c r="BA1273" s="167"/>
      <c r="BB1273" s="167"/>
      <c r="BC1273" s="167"/>
      <c r="BD1273" s="167"/>
      <c r="BE1273" s="167"/>
      <c r="BF1273" s="167"/>
      <c r="BG1273" s="167"/>
      <c r="BH1273" s="167"/>
      <c r="BI1273" s="167"/>
      <c r="BJ1273" s="167"/>
      <c r="BK1273" s="167"/>
      <c r="BL1273" s="167"/>
      <c r="BM1273" s="167"/>
      <c r="BN1273" s="167"/>
      <c r="BO1273" s="167"/>
      <c r="BP1273" s="167"/>
      <c r="BQ1273" s="167"/>
      <c r="BR1273" s="167"/>
      <c r="BS1273" s="167"/>
      <c r="BT1273" s="167"/>
      <c r="BU1273" s="167"/>
      <c r="BV1273" s="167"/>
      <c r="BW1273" s="167"/>
      <c r="BX1273" s="170"/>
      <c r="BY1273" s="170"/>
      <c r="BZ1273" s="170"/>
      <c r="CA1273" s="170"/>
      <c r="CB1273" s="170"/>
      <c r="CC1273" s="170"/>
      <c r="CD1273" s="170"/>
      <c r="CE1273" s="170"/>
      <c r="CF1273" s="170"/>
      <c r="CG1273" s="171">
        <f t="shared" si="379"/>
        <v>0</v>
      </c>
      <c r="CH1273" s="166"/>
      <c r="CI1273" s="283"/>
      <c r="CJ1273" s="172"/>
      <c r="CK1273" s="154"/>
      <c r="CL1273" s="154"/>
      <c r="CM1273" s="154"/>
      <c r="CN1273" s="154"/>
      <c r="CO1273" s="154"/>
      <c r="CP1273" s="273"/>
      <c r="CQ1273" s="250"/>
      <c r="CR1273" s="250"/>
      <c r="CS1273" s="250"/>
      <c r="CT1273" s="250"/>
      <c r="CU1273" s="250"/>
      <c r="CV1273" s="250"/>
      <c r="CW1273" s="250"/>
      <c r="CX1273" s="250"/>
      <c r="CY1273" s="250" t="str">
        <f t="shared" si="358"/>
        <v/>
      </c>
      <c r="CZ1273" s="178" t="str">
        <f t="shared" si="359"/>
        <v/>
      </c>
      <c r="DA1273" s="178" t="str">
        <f t="shared" si="360"/>
        <v/>
      </c>
      <c r="DB1273" s="243">
        <f t="shared" si="361"/>
        <v>0</v>
      </c>
      <c r="DC1273" s="12">
        <f t="shared" si="362"/>
        <v>0</v>
      </c>
      <c r="DD1273" s="271" t="str">
        <f t="shared" si="363"/>
        <v/>
      </c>
      <c r="DE1273" s="271" t="str">
        <f t="shared" si="364"/>
        <v/>
      </c>
      <c r="DF1273" s="167" t="str">
        <f t="shared" si="365"/>
        <v/>
      </c>
      <c r="DG1273" s="271" t="str">
        <f t="shared" si="366"/>
        <v/>
      </c>
      <c r="DH1273" s="243" t="str">
        <f t="shared" si="367"/>
        <v/>
      </c>
      <c r="DI1273" s="281" t="str">
        <f t="shared" si="368"/>
        <v/>
      </c>
      <c r="DJ1273" s="184"/>
      <c r="DK1273" s="12" t="str">
        <f t="shared" si="369"/>
        <v/>
      </c>
      <c r="DL1273" s="184"/>
      <c r="DM1273" s="242" t="str">
        <f t="shared" si="370"/>
        <v/>
      </c>
      <c r="DN1273" s="250">
        <f t="shared" si="371"/>
        <v>1</v>
      </c>
      <c r="DO1273" s="250">
        <f t="shared" si="372"/>
        <v>1</v>
      </c>
      <c r="DP1273" s="250">
        <f t="shared" si="373"/>
        <v>1</v>
      </c>
    </row>
    <row r="1274" spans="3:120" ht="20.25" customHeight="1" x14ac:dyDescent="0.2">
      <c r="C1274" s="282"/>
      <c r="G1274" s="183"/>
      <c r="H1274" s="271"/>
      <c r="I1274" s="271"/>
      <c r="J1274" s="271"/>
      <c r="K1274" s="271"/>
      <c r="L1274" s="185"/>
      <c r="M1274" s="186"/>
      <c r="N1274" s="187"/>
      <c r="O1274" s="178"/>
      <c r="P1274" s="178"/>
      <c r="Q1274" s="178"/>
      <c r="R1274" s="178"/>
      <c r="S1274" s="178"/>
      <c r="T1274" s="178"/>
      <c r="U1274" s="178"/>
      <c r="V1274" s="178"/>
      <c r="W1274" s="178"/>
      <c r="X1274" s="178"/>
      <c r="Y1274" s="153"/>
      <c r="Z1274" s="153"/>
      <c r="AA1274" s="178"/>
      <c r="AB1274" s="178"/>
      <c r="AC1274" s="178"/>
      <c r="AD1274" s="178"/>
      <c r="AE1274" s="178"/>
      <c r="AF1274" s="178"/>
      <c r="AG1274" s="178"/>
      <c r="AH1274" s="178"/>
      <c r="AI1274" s="178"/>
      <c r="AJ1274" s="178"/>
      <c r="AK1274" s="153"/>
      <c r="AL1274" s="153"/>
      <c r="AM1274" s="178" t="str">
        <f t="shared" si="374"/>
        <v/>
      </c>
      <c r="AN1274" s="178" t="str">
        <f t="shared" si="375"/>
        <v/>
      </c>
      <c r="AO1274" s="214" t="str">
        <f t="shared" si="376"/>
        <v/>
      </c>
      <c r="AP1274" s="168"/>
      <c r="AQ1274" s="169"/>
      <c r="AR1274" s="167" t="str">
        <f t="shared" si="377"/>
        <v/>
      </c>
      <c r="AS1274" s="167" t="str">
        <f t="shared" si="378"/>
        <v/>
      </c>
      <c r="AT1274" s="167"/>
      <c r="AU1274" s="167"/>
      <c r="AV1274" s="167"/>
      <c r="AW1274" s="167"/>
      <c r="AX1274" s="167"/>
      <c r="AY1274" s="167"/>
      <c r="AZ1274" s="167"/>
      <c r="BA1274" s="167"/>
      <c r="BB1274" s="167"/>
      <c r="BC1274" s="167"/>
      <c r="BD1274" s="167"/>
      <c r="BE1274" s="167"/>
      <c r="BF1274" s="167"/>
      <c r="BG1274" s="167"/>
      <c r="BH1274" s="167"/>
      <c r="BI1274" s="167"/>
      <c r="BJ1274" s="167"/>
      <c r="BK1274" s="167"/>
      <c r="BL1274" s="167"/>
      <c r="BM1274" s="167"/>
      <c r="BN1274" s="167"/>
      <c r="BO1274" s="167"/>
      <c r="BP1274" s="167"/>
      <c r="BQ1274" s="167"/>
      <c r="BR1274" s="167"/>
      <c r="BS1274" s="167"/>
      <c r="BT1274" s="167"/>
      <c r="BU1274" s="167"/>
      <c r="BV1274" s="167"/>
      <c r="BW1274" s="167"/>
      <c r="BX1274" s="170"/>
      <c r="BY1274" s="170"/>
      <c r="BZ1274" s="170"/>
      <c r="CA1274" s="170"/>
      <c r="CB1274" s="170"/>
      <c r="CC1274" s="170"/>
      <c r="CD1274" s="170"/>
      <c r="CE1274" s="170"/>
      <c r="CF1274" s="170"/>
      <c r="CG1274" s="171">
        <f t="shared" si="379"/>
        <v>0</v>
      </c>
      <c r="CH1274" s="166"/>
      <c r="CI1274" s="283"/>
      <c r="CJ1274" s="172"/>
      <c r="CK1274" s="154"/>
      <c r="CL1274" s="154"/>
      <c r="CM1274" s="154"/>
      <c r="CN1274" s="154"/>
      <c r="CO1274" s="154"/>
      <c r="CP1274" s="273"/>
      <c r="CQ1274" s="250"/>
      <c r="CR1274" s="250"/>
      <c r="CS1274" s="250"/>
      <c r="CT1274" s="250"/>
      <c r="CU1274" s="250"/>
      <c r="CV1274" s="250"/>
      <c r="CW1274" s="250"/>
      <c r="CX1274" s="250"/>
      <c r="CY1274" s="250" t="str">
        <f t="shared" si="358"/>
        <v/>
      </c>
      <c r="CZ1274" s="178" t="str">
        <f t="shared" si="359"/>
        <v/>
      </c>
      <c r="DA1274" s="178" t="str">
        <f t="shared" si="360"/>
        <v/>
      </c>
      <c r="DB1274" s="243">
        <f t="shared" si="361"/>
        <v>0</v>
      </c>
      <c r="DC1274" s="12">
        <f t="shared" si="362"/>
        <v>0</v>
      </c>
      <c r="DD1274" s="271" t="str">
        <f t="shared" si="363"/>
        <v/>
      </c>
      <c r="DE1274" s="271" t="str">
        <f t="shared" si="364"/>
        <v/>
      </c>
      <c r="DF1274" s="167" t="str">
        <f t="shared" si="365"/>
        <v/>
      </c>
      <c r="DG1274" s="271" t="str">
        <f t="shared" si="366"/>
        <v/>
      </c>
      <c r="DH1274" s="243" t="str">
        <f t="shared" si="367"/>
        <v/>
      </c>
      <c r="DI1274" s="281" t="str">
        <f t="shared" si="368"/>
        <v/>
      </c>
      <c r="DJ1274" s="184"/>
      <c r="DK1274" s="12" t="str">
        <f t="shared" si="369"/>
        <v/>
      </c>
      <c r="DL1274" s="184"/>
      <c r="DM1274" s="242" t="str">
        <f t="shared" si="370"/>
        <v/>
      </c>
      <c r="DN1274" s="250">
        <f t="shared" si="371"/>
        <v>1</v>
      </c>
      <c r="DO1274" s="250">
        <f t="shared" si="372"/>
        <v>1</v>
      </c>
      <c r="DP1274" s="250">
        <f t="shared" si="373"/>
        <v>1</v>
      </c>
    </row>
    <row r="1275" spans="3:120" ht="20.25" customHeight="1" x14ac:dyDescent="0.2">
      <c r="C1275" s="282"/>
      <c r="G1275" s="183"/>
      <c r="H1275" s="271"/>
      <c r="I1275" s="271"/>
      <c r="J1275" s="271"/>
      <c r="K1275" s="271"/>
      <c r="L1275" s="185"/>
      <c r="M1275" s="186"/>
      <c r="N1275" s="187"/>
      <c r="O1275" s="178"/>
      <c r="P1275" s="178"/>
      <c r="Q1275" s="178"/>
      <c r="R1275" s="178"/>
      <c r="S1275" s="178"/>
      <c r="T1275" s="178"/>
      <c r="U1275" s="178"/>
      <c r="V1275" s="178"/>
      <c r="W1275" s="178"/>
      <c r="X1275" s="178"/>
      <c r="Y1275" s="153"/>
      <c r="Z1275" s="153"/>
      <c r="AA1275" s="178"/>
      <c r="AB1275" s="178"/>
      <c r="AC1275" s="178"/>
      <c r="AD1275" s="178"/>
      <c r="AE1275" s="178"/>
      <c r="AF1275" s="178"/>
      <c r="AG1275" s="178"/>
      <c r="AH1275" s="178"/>
      <c r="AI1275" s="178"/>
      <c r="AJ1275" s="178"/>
      <c r="AK1275" s="153"/>
      <c r="AL1275" s="153"/>
      <c r="AM1275" s="178" t="str">
        <f t="shared" si="374"/>
        <v/>
      </c>
      <c r="AN1275" s="178" t="str">
        <f t="shared" si="375"/>
        <v/>
      </c>
      <c r="AO1275" s="214" t="str">
        <f t="shared" si="376"/>
        <v/>
      </c>
      <c r="AP1275" s="168"/>
      <c r="AQ1275" s="169"/>
      <c r="AR1275" s="167" t="str">
        <f t="shared" si="377"/>
        <v/>
      </c>
      <c r="AS1275" s="167" t="str">
        <f t="shared" si="378"/>
        <v/>
      </c>
      <c r="AT1275" s="167"/>
      <c r="AU1275" s="167"/>
      <c r="AV1275" s="167"/>
      <c r="AW1275" s="167"/>
      <c r="AX1275" s="167"/>
      <c r="AY1275" s="167"/>
      <c r="AZ1275" s="167"/>
      <c r="BA1275" s="167"/>
      <c r="BB1275" s="167"/>
      <c r="BC1275" s="167"/>
      <c r="BD1275" s="167"/>
      <c r="BE1275" s="167"/>
      <c r="BF1275" s="167"/>
      <c r="BG1275" s="167"/>
      <c r="BH1275" s="167"/>
      <c r="BI1275" s="167"/>
      <c r="BJ1275" s="167"/>
      <c r="BK1275" s="167"/>
      <c r="BL1275" s="167"/>
      <c r="BM1275" s="167"/>
      <c r="BN1275" s="167"/>
      <c r="BO1275" s="167"/>
      <c r="BP1275" s="167"/>
      <c r="BQ1275" s="167"/>
      <c r="BR1275" s="167"/>
      <c r="BS1275" s="167"/>
      <c r="BT1275" s="167"/>
      <c r="BU1275" s="167"/>
      <c r="BV1275" s="167"/>
      <c r="BW1275" s="167"/>
      <c r="BX1275" s="170"/>
      <c r="BY1275" s="170"/>
      <c r="BZ1275" s="170"/>
      <c r="CA1275" s="170"/>
      <c r="CB1275" s="170"/>
      <c r="CC1275" s="170"/>
      <c r="CD1275" s="170"/>
      <c r="CE1275" s="170"/>
      <c r="CF1275" s="170"/>
      <c r="CG1275" s="171">
        <f t="shared" si="379"/>
        <v>0</v>
      </c>
      <c r="CH1275" s="166"/>
      <c r="CI1275" s="283"/>
      <c r="CJ1275" s="172"/>
      <c r="CK1275" s="154"/>
      <c r="CL1275" s="154"/>
      <c r="CM1275" s="154"/>
      <c r="CN1275" s="154"/>
      <c r="CO1275" s="154"/>
      <c r="CP1275" s="273"/>
      <c r="CQ1275" s="250"/>
      <c r="CR1275" s="250"/>
      <c r="CS1275" s="250"/>
      <c r="CT1275" s="250"/>
      <c r="CU1275" s="250"/>
      <c r="CV1275" s="250"/>
      <c r="CW1275" s="250"/>
      <c r="CX1275" s="250"/>
      <c r="CY1275" s="250" t="str">
        <f t="shared" si="358"/>
        <v/>
      </c>
      <c r="CZ1275" s="178" t="str">
        <f t="shared" si="359"/>
        <v/>
      </c>
      <c r="DA1275" s="178" t="str">
        <f t="shared" si="360"/>
        <v/>
      </c>
      <c r="DB1275" s="243">
        <f t="shared" si="361"/>
        <v>0</v>
      </c>
      <c r="DC1275" s="12">
        <f t="shared" si="362"/>
        <v>0</v>
      </c>
      <c r="DD1275" s="271" t="str">
        <f t="shared" si="363"/>
        <v/>
      </c>
      <c r="DE1275" s="271" t="str">
        <f t="shared" si="364"/>
        <v/>
      </c>
      <c r="DF1275" s="167" t="str">
        <f t="shared" si="365"/>
        <v/>
      </c>
      <c r="DG1275" s="271" t="str">
        <f t="shared" si="366"/>
        <v/>
      </c>
      <c r="DH1275" s="243" t="str">
        <f t="shared" si="367"/>
        <v/>
      </c>
      <c r="DI1275" s="281" t="str">
        <f t="shared" si="368"/>
        <v/>
      </c>
      <c r="DJ1275" s="184"/>
      <c r="DK1275" s="12" t="str">
        <f t="shared" si="369"/>
        <v/>
      </c>
      <c r="DL1275" s="184"/>
      <c r="DM1275" s="242" t="str">
        <f t="shared" si="370"/>
        <v/>
      </c>
      <c r="DN1275" s="250">
        <f t="shared" si="371"/>
        <v>1</v>
      </c>
      <c r="DO1275" s="250">
        <f t="shared" si="372"/>
        <v>1</v>
      </c>
      <c r="DP1275" s="250">
        <f t="shared" si="373"/>
        <v>1</v>
      </c>
    </row>
    <row r="1276" spans="3:120" ht="20.25" customHeight="1" x14ac:dyDescent="0.2">
      <c r="C1276" s="282"/>
      <c r="G1276" s="183"/>
      <c r="H1276" s="271"/>
      <c r="I1276" s="271"/>
      <c r="J1276" s="271"/>
      <c r="K1276" s="271"/>
      <c r="L1276" s="185"/>
      <c r="M1276" s="186"/>
      <c r="N1276" s="187"/>
      <c r="O1276" s="178"/>
      <c r="P1276" s="178"/>
      <c r="Q1276" s="178"/>
      <c r="R1276" s="178"/>
      <c r="S1276" s="178"/>
      <c r="T1276" s="178"/>
      <c r="U1276" s="178"/>
      <c r="V1276" s="178"/>
      <c r="W1276" s="178"/>
      <c r="X1276" s="178"/>
      <c r="Y1276" s="153"/>
      <c r="Z1276" s="153"/>
      <c r="AA1276" s="178"/>
      <c r="AB1276" s="178"/>
      <c r="AC1276" s="178"/>
      <c r="AD1276" s="178"/>
      <c r="AE1276" s="178"/>
      <c r="AF1276" s="178"/>
      <c r="AG1276" s="178"/>
      <c r="AH1276" s="178"/>
      <c r="AI1276" s="178"/>
      <c r="AJ1276" s="178"/>
      <c r="AK1276" s="153"/>
      <c r="AL1276" s="153"/>
      <c r="AM1276" s="178" t="str">
        <f t="shared" si="374"/>
        <v/>
      </c>
      <c r="AN1276" s="178" t="str">
        <f t="shared" si="375"/>
        <v/>
      </c>
      <c r="AO1276" s="214" t="str">
        <f t="shared" si="376"/>
        <v/>
      </c>
      <c r="AP1276" s="168"/>
      <c r="AQ1276" s="169"/>
      <c r="AR1276" s="167" t="str">
        <f t="shared" si="377"/>
        <v/>
      </c>
      <c r="AS1276" s="167" t="str">
        <f t="shared" si="378"/>
        <v/>
      </c>
      <c r="AT1276" s="167"/>
      <c r="AU1276" s="167"/>
      <c r="AV1276" s="167"/>
      <c r="AW1276" s="167"/>
      <c r="AX1276" s="167"/>
      <c r="AY1276" s="167"/>
      <c r="AZ1276" s="167"/>
      <c r="BA1276" s="167"/>
      <c r="BB1276" s="167"/>
      <c r="BC1276" s="167"/>
      <c r="BD1276" s="167"/>
      <c r="BE1276" s="167"/>
      <c r="BF1276" s="167"/>
      <c r="BG1276" s="167"/>
      <c r="BH1276" s="167"/>
      <c r="BI1276" s="167"/>
      <c r="BJ1276" s="167"/>
      <c r="BK1276" s="167"/>
      <c r="BL1276" s="167"/>
      <c r="BM1276" s="167"/>
      <c r="BN1276" s="167"/>
      <c r="BO1276" s="167"/>
      <c r="BP1276" s="167"/>
      <c r="BQ1276" s="167"/>
      <c r="BR1276" s="167"/>
      <c r="BS1276" s="167"/>
      <c r="BT1276" s="167"/>
      <c r="BU1276" s="167"/>
      <c r="BV1276" s="167"/>
      <c r="BW1276" s="167"/>
      <c r="BX1276" s="170"/>
      <c r="BY1276" s="170"/>
      <c r="BZ1276" s="170"/>
      <c r="CA1276" s="170"/>
      <c r="CB1276" s="170"/>
      <c r="CC1276" s="170"/>
      <c r="CD1276" s="170"/>
      <c r="CE1276" s="170"/>
      <c r="CF1276" s="170"/>
      <c r="CG1276" s="171">
        <f t="shared" si="379"/>
        <v>0</v>
      </c>
      <c r="CH1276" s="166"/>
      <c r="CI1276" s="283"/>
      <c r="CJ1276" s="172"/>
      <c r="CK1276" s="154"/>
      <c r="CL1276" s="154"/>
      <c r="CM1276" s="154"/>
      <c r="CN1276" s="154"/>
      <c r="CO1276" s="154"/>
      <c r="CP1276" s="273"/>
      <c r="CQ1276" s="250"/>
      <c r="CR1276" s="250"/>
      <c r="CS1276" s="250"/>
      <c r="CT1276" s="250"/>
      <c r="CU1276" s="250"/>
      <c r="CV1276" s="250"/>
      <c r="CW1276" s="250"/>
      <c r="CX1276" s="250"/>
      <c r="CY1276" s="250" t="str">
        <f t="shared" si="358"/>
        <v/>
      </c>
      <c r="CZ1276" s="178" t="str">
        <f t="shared" si="359"/>
        <v/>
      </c>
      <c r="DA1276" s="178" t="str">
        <f t="shared" si="360"/>
        <v/>
      </c>
      <c r="DB1276" s="243">
        <f t="shared" si="361"/>
        <v>0</v>
      </c>
      <c r="DC1276" s="12">
        <f t="shared" si="362"/>
        <v>0</v>
      </c>
      <c r="DD1276" s="271" t="str">
        <f t="shared" si="363"/>
        <v/>
      </c>
      <c r="DE1276" s="271" t="str">
        <f t="shared" si="364"/>
        <v/>
      </c>
      <c r="DF1276" s="167" t="str">
        <f t="shared" si="365"/>
        <v/>
      </c>
      <c r="DG1276" s="271" t="str">
        <f t="shared" si="366"/>
        <v/>
      </c>
      <c r="DH1276" s="243" t="str">
        <f t="shared" si="367"/>
        <v/>
      </c>
      <c r="DI1276" s="281" t="str">
        <f t="shared" si="368"/>
        <v/>
      </c>
      <c r="DJ1276" s="184"/>
      <c r="DK1276" s="12" t="str">
        <f t="shared" si="369"/>
        <v/>
      </c>
      <c r="DL1276" s="184"/>
      <c r="DM1276" s="242" t="str">
        <f t="shared" si="370"/>
        <v/>
      </c>
      <c r="DN1276" s="250">
        <f t="shared" si="371"/>
        <v>1</v>
      </c>
      <c r="DO1276" s="250">
        <f t="shared" si="372"/>
        <v>1</v>
      </c>
      <c r="DP1276" s="250">
        <f t="shared" si="373"/>
        <v>1</v>
      </c>
    </row>
    <row r="1277" spans="3:120" ht="20.25" customHeight="1" x14ac:dyDescent="0.2">
      <c r="C1277" s="282"/>
      <c r="G1277" s="183"/>
      <c r="H1277" s="271"/>
      <c r="I1277" s="271"/>
      <c r="J1277" s="271"/>
      <c r="K1277" s="271"/>
      <c r="L1277" s="185"/>
      <c r="M1277" s="186"/>
      <c r="N1277" s="187"/>
      <c r="O1277" s="178"/>
      <c r="P1277" s="178"/>
      <c r="Q1277" s="178"/>
      <c r="R1277" s="178"/>
      <c r="S1277" s="178"/>
      <c r="T1277" s="178"/>
      <c r="U1277" s="178"/>
      <c r="V1277" s="178"/>
      <c r="W1277" s="178"/>
      <c r="X1277" s="178"/>
      <c r="Y1277" s="153"/>
      <c r="Z1277" s="153"/>
      <c r="AA1277" s="178"/>
      <c r="AB1277" s="178"/>
      <c r="AC1277" s="178"/>
      <c r="AD1277" s="178"/>
      <c r="AE1277" s="178"/>
      <c r="AF1277" s="178"/>
      <c r="AG1277" s="178"/>
      <c r="AH1277" s="178"/>
      <c r="AI1277" s="178"/>
      <c r="AJ1277" s="178"/>
      <c r="AK1277" s="153"/>
      <c r="AL1277" s="153"/>
      <c r="AM1277" s="178" t="str">
        <f t="shared" si="374"/>
        <v/>
      </c>
      <c r="AN1277" s="178" t="str">
        <f t="shared" si="375"/>
        <v/>
      </c>
      <c r="AO1277" s="214" t="str">
        <f t="shared" si="376"/>
        <v/>
      </c>
      <c r="AP1277" s="168"/>
      <c r="AQ1277" s="169"/>
      <c r="AR1277" s="167" t="str">
        <f t="shared" si="377"/>
        <v/>
      </c>
      <c r="AS1277" s="167" t="str">
        <f t="shared" si="378"/>
        <v/>
      </c>
      <c r="AT1277" s="167"/>
      <c r="AU1277" s="167"/>
      <c r="AV1277" s="167"/>
      <c r="AW1277" s="167"/>
      <c r="AX1277" s="167"/>
      <c r="AY1277" s="167"/>
      <c r="AZ1277" s="167"/>
      <c r="BA1277" s="167"/>
      <c r="BB1277" s="167"/>
      <c r="BC1277" s="167"/>
      <c r="BD1277" s="167"/>
      <c r="BE1277" s="167"/>
      <c r="BF1277" s="167"/>
      <c r="BG1277" s="167"/>
      <c r="BH1277" s="167"/>
      <c r="BI1277" s="167"/>
      <c r="BJ1277" s="167"/>
      <c r="BK1277" s="167"/>
      <c r="BL1277" s="167"/>
      <c r="BM1277" s="167"/>
      <c r="BN1277" s="167"/>
      <c r="BO1277" s="167"/>
      <c r="BP1277" s="167"/>
      <c r="BQ1277" s="167"/>
      <c r="BR1277" s="167"/>
      <c r="BS1277" s="167"/>
      <c r="BT1277" s="167"/>
      <c r="BU1277" s="167"/>
      <c r="BV1277" s="167"/>
      <c r="BW1277" s="167"/>
      <c r="BX1277" s="170"/>
      <c r="BY1277" s="170"/>
      <c r="BZ1277" s="170"/>
      <c r="CA1277" s="170"/>
      <c r="CB1277" s="170"/>
      <c r="CC1277" s="170"/>
      <c r="CD1277" s="170"/>
      <c r="CE1277" s="170"/>
      <c r="CF1277" s="170"/>
      <c r="CG1277" s="171">
        <f t="shared" si="379"/>
        <v>0</v>
      </c>
      <c r="CH1277" s="166"/>
      <c r="CI1277" s="283"/>
      <c r="CJ1277" s="172"/>
      <c r="CK1277" s="154"/>
      <c r="CL1277" s="154"/>
      <c r="CM1277" s="154"/>
      <c r="CN1277" s="154"/>
      <c r="CO1277" s="154"/>
      <c r="CP1277" s="273"/>
      <c r="CQ1277" s="250"/>
      <c r="CR1277" s="250"/>
      <c r="CS1277" s="250"/>
      <c r="CT1277" s="250"/>
      <c r="CU1277" s="250"/>
      <c r="CV1277" s="250"/>
      <c r="CW1277" s="250"/>
      <c r="CX1277" s="250"/>
      <c r="CY1277" s="250" t="str">
        <f t="shared" si="358"/>
        <v/>
      </c>
      <c r="CZ1277" s="178" t="str">
        <f t="shared" si="359"/>
        <v/>
      </c>
      <c r="DA1277" s="178" t="str">
        <f t="shared" si="360"/>
        <v/>
      </c>
      <c r="DB1277" s="243">
        <f t="shared" si="361"/>
        <v>0</v>
      </c>
      <c r="DC1277" s="12">
        <f t="shared" si="362"/>
        <v>0</v>
      </c>
      <c r="DD1277" s="271" t="str">
        <f t="shared" si="363"/>
        <v/>
      </c>
      <c r="DE1277" s="271" t="str">
        <f t="shared" si="364"/>
        <v/>
      </c>
      <c r="DF1277" s="167" t="str">
        <f t="shared" si="365"/>
        <v/>
      </c>
      <c r="DG1277" s="271" t="str">
        <f t="shared" si="366"/>
        <v/>
      </c>
      <c r="DH1277" s="243" t="str">
        <f t="shared" si="367"/>
        <v/>
      </c>
      <c r="DI1277" s="281" t="str">
        <f t="shared" si="368"/>
        <v/>
      </c>
      <c r="DJ1277" s="184"/>
      <c r="DK1277" s="12" t="str">
        <f t="shared" si="369"/>
        <v/>
      </c>
      <c r="DL1277" s="184"/>
      <c r="DM1277" s="242" t="str">
        <f t="shared" si="370"/>
        <v/>
      </c>
      <c r="DN1277" s="250">
        <f t="shared" si="371"/>
        <v>1</v>
      </c>
      <c r="DO1277" s="250">
        <f t="shared" si="372"/>
        <v>1</v>
      </c>
      <c r="DP1277" s="250">
        <f t="shared" si="373"/>
        <v>1</v>
      </c>
    </row>
    <row r="1278" spans="3:120" ht="20.25" customHeight="1" x14ac:dyDescent="0.2">
      <c r="C1278" s="282"/>
      <c r="G1278" s="183"/>
      <c r="H1278" s="271"/>
      <c r="I1278" s="271"/>
      <c r="J1278" s="271"/>
      <c r="K1278" s="271"/>
      <c r="L1278" s="185"/>
      <c r="M1278" s="186"/>
      <c r="N1278" s="187"/>
      <c r="O1278" s="178"/>
      <c r="P1278" s="178"/>
      <c r="Q1278" s="178"/>
      <c r="R1278" s="178"/>
      <c r="S1278" s="178"/>
      <c r="T1278" s="178"/>
      <c r="U1278" s="178"/>
      <c r="V1278" s="178"/>
      <c r="W1278" s="178"/>
      <c r="X1278" s="178"/>
      <c r="Y1278" s="153"/>
      <c r="Z1278" s="153"/>
      <c r="AA1278" s="178"/>
      <c r="AB1278" s="178"/>
      <c r="AC1278" s="178"/>
      <c r="AD1278" s="178"/>
      <c r="AE1278" s="178"/>
      <c r="AF1278" s="178"/>
      <c r="AG1278" s="178"/>
      <c r="AH1278" s="178"/>
      <c r="AI1278" s="178"/>
      <c r="AJ1278" s="178"/>
      <c r="AK1278" s="153"/>
      <c r="AL1278" s="153"/>
      <c r="AM1278" s="178" t="str">
        <f t="shared" si="374"/>
        <v/>
      </c>
      <c r="AN1278" s="178" t="str">
        <f t="shared" si="375"/>
        <v/>
      </c>
      <c r="AO1278" s="214" t="str">
        <f t="shared" si="376"/>
        <v/>
      </c>
      <c r="AP1278" s="168"/>
      <c r="AQ1278" s="169"/>
      <c r="AR1278" s="167" t="str">
        <f t="shared" si="377"/>
        <v/>
      </c>
      <c r="AS1278" s="167" t="str">
        <f t="shared" si="378"/>
        <v/>
      </c>
      <c r="AT1278" s="167"/>
      <c r="AU1278" s="167"/>
      <c r="AV1278" s="167"/>
      <c r="AW1278" s="167"/>
      <c r="AX1278" s="167"/>
      <c r="AY1278" s="167"/>
      <c r="AZ1278" s="167"/>
      <c r="BA1278" s="167"/>
      <c r="BB1278" s="167"/>
      <c r="BC1278" s="167"/>
      <c r="BD1278" s="167"/>
      <c r="BE1278" s="167"/>
      <c r="BF1278" s="167"/>
      <c r="BG1278" s="167"/>
      <c r="BH1278" s="167"/>
      <c r="BI1278" s="167"/>
      <c r="BJ1278" s="167"/>
      <c r="BK1278" s="167"/>
      <c r="BL1278" s="167"/>
      <c r="BM1278" s="167"/>
      <c r="BN1278" s="167"/>
      <c r="BO1278" s="167"/>
      <c r="BP1278" s="167"/>
      <c r="BQ1278" s="167"/>
      <c r="BR1278" s="167"/>
      <c r="BS1278" s="167"/>
      <c r="BT1278" s="167"/>
      <c r="BU1278" s="167"/>
      <c r="BV1278" s="167"/>
      <c r="BW1278" s="167"/>
      <c r="BX1278" s="170"/>
      <c r="BY1278" s="170"/>
      <c r="BZ1278" s="170"/>
      <c r="CA1278" s="170"/>
      <c r="CB1278" s="170"/>
      <c r="CC1278" s="170"/>
      <c r="CD1278" s="170"/>
      <c r="CE1278" s="170"/>
      <c r="CF1278" s="170"/>
      <c r="CG1278" s="171">
        <f t="shared" si="379"/>
        <v>0</v>
      </c>
      <c r="CH1278" s="166"/>
      <c r="CI1278" s="283"/>
      <c r="CJ1278" s="172"/>
      <c r="CK1278" s="154"/>
      <c r="CL1278" s="154"/>
      <c r="CM1278" s="154"/>
      <c r="CN1278" s="154"/>
      <c r="CO1278" s="154"/>
      <c r="CP1278" s="273"/>
      <c r="CQ1278" s="250"/>
      <c r="CR1278" s="250"/>
      <c r="CS1278" s="250"/>
      <c r="CT1278" s="250"/>
      <c r="CU1278" s="250"/>
      <c r="CV1278" s="250"/>
      <c r="CW1278" s="250"/>
      <c r="CX1278" s="250"/>
      <c r="CY1278" s="250" t="str">
        <f t="shared" si="358"/>
        <v/>
      </c>
      <c r="CZ1278" s="178" t="str">
        <f t="shared" si="359"/>
        <v/>
      </c>
      <c r="DA1278" s="178" t="str">
        <f t="shared" si="360"/>
        <v/>
      </c>
      <c r="DB1278" s="243">
        <f t="shared" si="361"/>
        <v>0</v>
      </c>
      <c r="DC1278" s="12">
        <f t="shared" si="362"/>
        <v>0</v>
      </c>
      <c r="DD1278" s="271" t="str">
        <f t="shared" si="363"/>
        <v/>
      </c>
      <c r="DE1278" s="271" t="str">
        <f t="shared" si="364"/>
        <v/>
      </c>
      <c r="DF1278" s="167" t="str">
        <f t="shared" si="365"/>
        <v/>
      </c>
      <c r="DG1278" s="271" t="str">
        <f t="shared" si="366"/>
        <v/>
      </c>
      <c r="DH1278" s="243" t="str">
        <f t="shared" si="367"/>
        <v/>
      </c>
      <c r="DI1278" s="281" t="str">
        <f t="shared" si="368"/>
        <v/>
      </c>
      <c r="DJ1278" s="184"/>
      <c r="DK1278" s="12" t="str">
        <f t="shared" si="369"/>
        <v/>
      </c>
      <c r="DL1278" s="184"/>
      <c r="DM1278" s="242" t="str">
        <f t="shared" si="370"/>
        <v/>
      </c>
      <c r="DN1278" s="250">
        <f t="shared" si="371"/>
        <v>1</v>
      </c>
      <c r="DO1278" s="250">
        <f t="shared" si="372"/>
        <v>1</v>
      </c>
      <c r="DP1278" s="250">
        <f t="shared" si="373"/>
        <v>1</v>
      </c>
    </row>
    <row r="1279" spans="3:120" ht="20.25" customHeight="1" x14ac:dyDescent="0.2">
      <c r="C1279" s="282"/>
      <c r="G1279" s="183"/>
      <c r="H1279" s="271"/>
      <c r="I1279" s="271"/>
      <c r="J1279" s="271"/>
      <c r="K1279" s="271"/>
      <c r="L1279" s="185"/>
      <c r="M1279" s="186"/>
      <c r="N1279" s="187"/>
      <c r="O1279" s="178"/>
      <c r="P1279" s="178"/>
      <c r="Q1279" s="178"/>
      <c r="R1279" s="178"/>
      <c r="S1279" s="178"/>
      <c r="T1279" s="178"/>
      <c r="U1279" s="178"/>
      <c r="V1279" s="178"/>
      <c r="W1279" s="178"/>
      <c r="X1279" s="178"/>
      <c r="Y1279" s="153"/>
      <c r="Z1279" s="153"/>
      <c r="AA1279" s="178"/>
      <c r="AB1279" s="178"/>
      <c r="AC1279" s="178"/>
      <c r="AD1279" s="178"/>
      <c r="AE1279" s="178"/>
      <c r="AF1279" s="178"/>
      <c r="AG1279" s="178"/>
      <c r="AH1279" s="178"/>
      <c r="AI1279" s="178"/>
      <c r="AJ1279" s="178"/>
      <c r="AK1279" s="153"/>
      <c r="AL1279" s="153"/>
      <c r="AM1279" s="178" t="str">
        <f t="shared" si="374"/>
        <v/>
      </c>
      <c r="AN1279" s="178" t="str">
        <f t="shared" si="375"/>
        <v/>
      </c>
      <c r="AO1279" s="214" t="str">
        <f t="shared" si="376"/>
        <v/>
      </c>
      <c r="AP1279" s="168"/>
      <c r="AQ1279" s="169"/>
      <c r="AR1279" s="167" t="str">
        <f t="shared" si="377"/>
        <v/>
      </c>
      <c r="AS1279" s="167" t="str">
        <f t="shared" si="378"/>
        <v/>
      </c>
      <c r="AT1279" s="167"/>
      <c r="AU1279" s="167"/>
      <c r="AV1279" s="167"/>
      <c r="AW1279" s="167"/>
      <c r="AX1279" s="167"/>
      <c r="AY1279" s="167"/>
      <c r="AZ1279" s="167"/>
      <c r="BA1279" s="167"/>
      <c r="BB1279" s="167"/>
      <c r="BC1279" s="167"/>
      <c r="BD1279" s="167"/>
      <c r="BE1279" s="167"/>
      <c r="BF1279" s="167"/>
      <c r="BG1279" s="167"/>
      <c r="BH1279" s="167"/>
      <c r="BI1279" s="167"/>
      <c r="BJ1279" s="167"/>
      <c r="BK1279" s="167"/>
      <c r="BL1279" s="167"/>
      <c r="BM1279" s="167"/>
      <c r="BN1279" s="167"/>
      <c r="BO1279" s="167"/>
      <c r="BP1279" s="167"/>
      <c r="BQ1279" s="167"/>
      <c r="BR1279" s="167"/>
      <c r="BS1279" s="167"/>
      <c r="BT1279" s="167"/>
      <c r="BU1279" s="167"/>
      <c r="BV1279" s="167"/>
      <c r="BW1279" s="167"/>
      <c r="BX1279" s="170"/>
      <c r="BY1279" s="170"/>
      <c r="BZ1279" s="170"/>
      <c r="CA1279" s="170"/>
      <c r="CB1279" s="170"/>
      <c r="CC1279" s="170"/>
      <c r="CD1279" s="170"/>
      <c r="CE1279" s="170"/>
      <c r="CF1279" s="170"/>
      <c r="CG1279" s="171">
        <f t="shared" si="379"/>
        <v>0</v>
      </c>
      <c r="CH1279" s="166"/>
      <c r="CI1279" s="283"/>
      <c r="CJ1279" s="172"/>
      <c r="CK1279" s="154"/>
      <c r="CL1279" s="154"/>
      <c r="CM1279" s="154"/>
      <c r="CN1279" s="154"/>
      <c r="CO1279" s="154"/>
      <c r="CP1279" s="273"/>
      <c r="CQ1279" s="250"/>
      <c r="CR1279" s="250"/>
      <c r="CS1279" s="250"/>
      <c r="CT1279" s="250"/>
      <c r="CU1279" s="250"/>
      <c r="CV1279" s="250"/>
      <c r="CW1279" s="250"/>
      <c r="CX1279" s="250"/>
      <c r="CY1279" s="250" t="str">
        <f t="shared" si="358"/>
        <v/>
      </c>
      <c r="CZ1279" s="178" t="str">
        <f t="shared" si="359"/>
        <v/>
      </c>
      <c r="DA1279" s="178" t="str">
        <f t="shared" si="360"/>
        <v/>
      </c>
      <c r="DB1279" s="243">
        <f t="shared" si="361"/>
        <v>0</v>
      </c>
      <c r="DC1279" s="12">
        <f t="shared" si="362"/>
        <v>0</v>
      </c>
      <c r="DD1279" s="271" t="str">
        <f t="shared" si="363"/>
        <v/>
      </c>
      <c r="DE1279" s="271" t="str">
        <f t="shared" si="364"/>
        <v/>
      </c>
      <c r="DF1279" s="167" t="str">
        <f t="shared" si="365"/>
        <v/>
      </c>
      <c r="DG1279" s="271" t="str">
        <f t="shared" si="366"/>
        <v/>
      </c>
      <c r="DH1279" s="243" t="str">
        <f t="shared" si="367"/>
        <v/>
      </c>
      <c r="DI1279" s="281" t="str">
        <f t="shared" si="368"/>
        <v/>
      </c>
      <c r="DJ1279" s="184"/>
      <c r="DK1279" s="12" t="str">
        <f t="shared" si="369"/>
        <v/>
      </c>
      <c r="DL1279" s="184"/>
      <c r="DM1279" s="242" t="str">
        <f t="shared" si="370"/>
        <v/>
      </c>
      <c r="DN1279" s="250">
        <f t="shared" si="371"/>
        <v>1</v>
      </c>
      <c r="DO1279" s="250">
        <f t="shared" si="372"/>
        <v>1</v>
      </c>
      <c r="DP1279" s="250">
        <f t="shared" si="373"/>
        <v>1</v>
      </c>
    </row>
    <row r="1280" spans="3:120" ht="20.25" customHeight="1" x14ac:dyDescent="0.2">
      <c r="C1280" s="282"/>
      <c r="G1280" s="183"/>
      <c r="H1280" s="271"/>
      <c r="I1280" s="271"/>
      <c r="J1280" s="271"/>
      <c r="K1280" s="271"/>
      <c r="L1280" s="185"/>
      <c r="M1280" s="186"/>
      <c r="N1280" s="187"/>
      <c r="O1280" s="178"/>
      <c r="P1280" s="178"/>
      <c r="Q1280" s="178"/>
      <c r="R1280" s="178"/>
      <c r="S1280" s="178"/>
      <c r="T1280" s="178"/>
      <c r="U1280" s="178"/>
      <c r="V1280" s="178"/>
      <c r="W1280" s="178"/>
      <c r="X1280" s="178"/>
      <c r="Y1280" s="153"/>
      <c r="Z1280" s="153"/>
      <c r="AA1280" s="178"/>
      <c r="AB1280" s="178"/>
      <c r="AC1280" s="178"/>
      <c r="AD1280" s="178"/>
      <c r="AE1280" s="178"/>
      <c r="AF1280" s="178"/>
      <c r="AG1280" s="178"/>
      <c r="AH1280" s="178"/>
      <c r="AI1280" s="178"/>
      <c r="AJ1280" s="178"/>
      <c r="AK1280" s="153"/>
      <c r="AL1280" s="153"/>
      <c r="AM1280" s="178" t="str">
        <f t="shared" si="374"/>
        <v/>
      </c>
      <c r="AN1280" s="178" t="str">
        <f t="shared" si="375"/>
        <v/>
      </c>
      <c r="AO1280" s="214" t="str">
        <f t="shared" si="376"/>
        <v/>
      </c>
      <c r="AP1280" s="168"/>
      <c r="AQ1280" s="169"/>
      <c r="AR1280" s="167" t="str">
        <f t="shared" si="377"/>
        <v/>
      </c>
      <c r="AS1280" s="167" t="str">
        <f t="shared" si="378"/>
        <v/>
      </c>
      <c r="AT1280" s="167"/>
      <c r="AU1280" s="167"/>
      <c r="AV1280" s="167"/>
      <c r="AW1280" s="167"/>
      <c r="AX1280" s="167"/>
      <c r="AY1280" s="167"/>
      <c r="AZ1280" s="167"/>
      <c r="BA1280" s="167"/>
      <c r="BB1280" s="167"/>
      <c r="BC1280" s="167"/>
      <c r="BD1280" s="167"/>
      <c r="BE1280" s="167"/>
      <c r="BF1280" s="167"/>
      <c r="BG1280" s="167"/>
      <c r="BH1280" s="167"/>
      <c r="BI1280" s="167"/>
      <c r="BJ1280" s="167"/>
      <c r="BK1280" s="167"/>
      <c r="BL1280" s="167"/>
      <c r="BM1280" s="167"/>
      <c r="BN1280" s="167"/>
      <c r="BO1280" s="167"/>
      <c r="BP1280" s="167"/>
      <c r="BQ1280" s="167"/>
      <c r="BR1280" s="167"/>
      <c r="BS1280" s="167"/>
      <c r="BT1280" s="167"/>
      <c r="BU1280" s="167"/>
      <c r="BV1280" s="167"/>
      <c r="BW1280" s="167"/>
      <c r="BX1280" s="170"/>
      <c r="BY1280" s="170"/>
      <c r="BZ1280" s="170"/>
      <c r="CA1280" s="170"/>
      <c r="CB1280" s="170"/>
      <c r="CC1280" s="170"/>
      <c r="CD1280" s="170"/>
      <c r="CE1280" s="170"/>
      <c r="CF1280" s="170"/>
      <c r="CG1280" s="171">
        <f t="shared" si="379"/>
        <v>0</v>
      </c>
      <c r="CH1280" s="166"/>
      <c r="CI1280" s="283"/>
      <c r="CJ1280" s="172"/>
      <c r="CK1280" s="154"/>
      <c r="CL1280" s="154"/>
      <c r="CM1280" s="154"/>
      <c r="CN1280" s="154"/>
      <c r="CO1280" s="154"/>
      <c r="CP1280" s="273"/>
      <c r="CQ1280" s="250"/>
      <c r="CR1280" s="250"/>
      <c r="CS1280" s="250"/>
      <c r="CT1280" s="250"/>
      <c r="CU1280" s="250"/>
      <c r="CV1280" s="250"/>
      <c r="CW1280" s="250"/>
      <c r="CX1280" s="250"/>
      <c r="CY1280" s="250" t="str">
        <f t="shared" si="358"/>
        <v/>
      </c>
      <c r="CZ1280" s="178" t="str">
        <f t="shared" si="359"/>
        <v/>
      </c>
      <c r="DA1280" s="178" t="str">
        <f t="shared" si="360"/>
        <v/>
      </c>
      <c r="DB1280" s="243">
        <f t="shared" si="361"/>
        <v>0</v>
      </c>
      <c r="DC1280" s="12">
        <f t="shared" si="362"/>
        <v>0</v>
      </c>
      <c r="DD1280" s="271" t="str">
        <f t="shared" si="363"/>
        <v/>
      </c>
      <c r="DE1280" s="271" t="str">
        <f t="shared" si="364"/>
        <v/>
      </c>
      <c r="DF1280" s="167" t="str">
        <f t="shared" si="365"/>
        <v/>
      </c>
      <c r="DG1280" s="271" t="str">
        <f t="shared" si="366"/>
        <v/>
      </c>
      <c r="DH1280" s="243" t="str">
        <f t="shared" si="367"/>
        <v/>
      </c>
      <c r="DI1280" s="281" t="str">
        <f t="shared" si="368"/>
        <v/>
      </c>
      <c r="DJ1280" s="184"/>
      <c r="DK1280" s="12" t="str">
        <f t="shared" si="369"/>
        <v/>
      </c>
      <c r="DL1280" s="184"/>
      <c r="DM1280" s="242" t="str">
        <f t="shared" si="370"/>
        <v/>
      </c>
      <c r="DN1280" s="250">
        <f t="shared" si="371"/>
        <v>1</v>
      </c>
      <c r="DO1280" s="250">
        <f t="shared" si="372"/>
        <v>1</v>
      </c>
      <c r="DP1280" s="250">
        <f t="shared" si="373"/>
        <v>1</v>
      </c>
    </row>
    <row r="1281" spans="3:120" ht="20.25" customHeight="1" x14ac:dyDescent="0.2">
      <c r="C1281" s="282"/>
      <c r="G1281" s="183"/>
      <c r="H1281" s="271"/>
      <c r="I1281" s="271"/>
      <c r="J1281" s="271"/>
      <c r="K1281" s="271"/>
      <c r="L1281" s="185"/>
      <c r="M1281" s="186"/>
      <c r="N1281" s="187"/>
      <c r="O1281" s="178"/>
      <c r="P1281" s="178"/>
      <c r="Q1281" s="178"/>
      <c r="R1281" s="178"/>
      <c r="S1281" s="178"/>
      <c r="T1281" s="178"/>
      <c r="U1281" s="178"/>
      <c r="V1281" s="178"/>
      <c r="W1281" s="178"/>
      <c r="X1281" s="178"/>
      <c r="Y1281" s="153"/>
      <c r="Z1281" s="153"/>
      <c r="AA1281" s="178"/>
      <c r="AB1281" s="178"/>
      <c r="AC1281" s="178"/>
      <c r="AD1281" s="178"/>
      <c r="AE1281" s="178"/>
      <c r="AF1281" s="178"/>
      <c r="AG1281" s="178"/>
      <c r="AH1281" s="178"/>
      <c r="AI1281" s="178"/>
      <c r="AJ1281" s="178"/>
      <c r="AK1281" s="153"/>
      <c r="AL1281" s="153"/>
      <c r="AM1281" s="178" t="str">
        <f t="shared" si="374"/>
        <v/>
      </c>
      <c r="AN1281" s="178" t="str">
        <f t="shared" si="375"/>
        <v/>
      </c>
      <c r="AO1281" s="214" t="str">
        <f t="shared" si="376"/>
        <v/>
      </c>
      <c r="AP1281" s="168"/>
      <c r="AQ1281" s="169"/>
      <c r="AR1281" s="167" t="str">
        <f t="shared" si="377"/>
        <v/>
      </c>
      <c r="AS1281" s="167" t="str">
        <f t="shared" si="378"/>
        <v/>
      </c>
      <c r="AT1281" s="167"/>
      <c r="AU1281" s="167"/>
      <c r="AV1281" s="167"/>
      <c r="AW1281" s="167"/>
      <c r="AX1281" s="167"/>
      <c r="AY1281" s="167"/>
      <c r="AZ1281" s="167"/>
      <c r="BA1281" s="167"/>
      <c r="BB1281" s="167"/>
      <c r="BC1281" s="167"/>
      <c r="BD1281" s="167"/>
      <c r="BE1281" s="167"/>
      <c r="BF1281" s="167"/>
      <c r="BG1281" s="167"/>
      <c r="BH1281" s="167"/>
      <c r="BI1281" s="167"/>
      <c r="BJ1281" s="167"/>
      <c r="BK1281" s="167"/>
      <c r="BL1281" s="167"/>
      <c r="BM1281" s="167"/>
      <c r="BN1281" s="167"/>
      <c r="BO1281" s="167"/>
      <c r="BP1281" s="167"/>
      <c r="BQ1281" s="167"/>
      <c r="BR1281" s="167"/>
      <c r="BS1281" s="167"/>
      <c r="BT1281" s="167"/>
      <c r="BU1281" s="167"/>
      <c r="BV1281" s="167"/>
      <c r="BW1281" s="167"/>
      <c r="BX1281" s="170"/>
      <c r="BY1281" s="170"/>
      <c r="BZ1281" s="170"/>
      <c r="CA1281" s="170"/>
      <c r="CB1281" s="170"/>
      <c r="CC1281" s="170"/>
      <c r="CD1281" s="170"/>
      <c r="CE1281" s="170"/>
      <c r="CF1281" s="170"/>
      <c r="CG1281" s="171">
        <f t="shared" si="379"/>
        <v>0</v>
      </c>
      <c r="CH1281" s="166"/>
      <c r="CI1281" s="283"/>
      <c r="CJ1281" s="172"/>
      <c r="CK1281" s="154"/>
      <c r="CL1281" s="154"/>
      <c r="CM1281" s="154"/>
      <c r="CN1281" s="154"/>
      <c r="CO1281" s="154"/>
      <c r="CP1281" s="273"/>
      <c r="CQ1281" s="250"/>
      <c r="CR1281" s="250"/>
      <c r="CS1281" s="250"/>
      <c r="CT1281" s="250"/>
      <c r="CU1281" s="250"/>
      <c r="CV1281" s="250"/>
      <c r="CW1281" s="250"/>
      <c r="CX1281" s="250"/>
      <c r="CY1281" s="250" t="str">
        <f t="shared" si="358"/>
        <v/>
      </c>
      <c r="CZ1281" s="178" t="str">
        <f t="shared" si="359"/>
        <v/>
      </c>
      <c r="DA1281" s="178" t="str">
        <f t="shared" si="360"/>
        <v/>
      </c>
      <c r="DB1281" s="243">
        <f t="shared" si="361"/>
        <v>0</v>
      </c>
      <c r="DC1281" s="12">
        <f t="shared" si="362"/>
        <v>0</v>
      </c>
      <c r="DD1281" s="271" t="str">
        <f t="shared" si="363"/>
        <v/>
      </c>
      <c r="DE1281" s="271" t="str">
        <f t="shared" si="364"/>
        <v/>
      </c>
      <c r="DF1281" s="167" t="str">
        <f t="shared" si="365"/>
        <v/>
      </c>
      <c r="DG1281" s="271" t="str">
        <f t="shared" si="366"/>
        <v/>
      </c>
      <c r="DH1281" s="243" t="str">
        <f t="shared" si="367"/>
        <v/>
      </c>
      <c r="DI1281" s="281" t="str">
        <f t="shared" si="368"/>
        <v/>
      </c>
      <c r="DJ1281" s="184"/>
      <c r="DK1281" s="12" t="str">
        <f t="shared" si="369"/>
        <v/>
      </c>
      <c r="DL1281" s="184"/>
      <c r="DM1281" s="242" t="str">
        <f t="shared" si="370"/>
        <v/>
      </c>
      <c r="DN1281" s="250">
        <f t="shared" si="371"/>
        <v>1</v>
      </c>
      <c r="DO1281" s="250">
        <f t="shared" si="372"/>
        <v>1</v>
      </c>
      <c r="DP1281" s="250">
        <f t="shared" si="373"/>
        <v>1</v>
      </c>
    </row>
    <row r="1282" spans="3:120" ht="20.25" customHeight="1" x14ac:dyDescent="0.2">
      <c r="C1282" s="282"/>
      <c r="G1282" s="183"/>
      <c r="H1282" s="271"/>
      <c r="I1282" s="271"/>
      <c r="J1282" s="271"/>
      <c r="K1282" s="271"/>
      <c r="L1282" s="185"/>
      <c r="M1282" s="186"/>
      <c r="N1282" s="187"/>
      <c r="O1282" s="178"/>
      <c r="P1282" s="178"/>
      <c r="Q1282" s="178"/>
      <c r="R1282" s="178"/>
      <c r="S1282" s="178"/>
      <c r="T1282" s="178"/>
      <c r="U1282" s="178"/>
      <c r="V1282" s="178"/>
      <c r="W1282" s="178"/>
      <c r="X1282" s="178"/>
      <c r="Y1282" s="153"/>
      <c r="Z1282" s="153"/>
      <c r="AA1282" s="178"/>
      <c r="AB1282" s="178"/>
      <c r="AC1282" s="178"/>
      <c r="AD1282" s="178"/>
      <c r="AE1282" s="178"/>
      <c r="AF1282" s="178"/>
      <c r="AG1282" s="178"/>
      <c r="AH1282" s="178"/>
      <c r="AI1282" s="178"/>
      <c r="AJ1282" s="178"/>
      <c r="AK1282" s="153"/>
      <c r="AL1282" s="153"/>
      <c r="AM1282" s="178" t="str">
        <f t="shared" si="374"/>
        <v/>
      </c>
      <c r="AN1282" s="178" t="str">
        <f t="shared" si="375"/>
        <v/>
      </c>
      <c r="AO1282" s="214" t="str">
        <f t="shared" si="376"/>
        <v/>
      </c>
      <c r="AP1282" s="168"/>
      <c r="AQ1282" s="169"/>
      <c r="AR1282" s="167" t="str">
        <f t="shared" si="377"/>
        <v/>
      </c>
      <c r="AS1282" s="167" t="str">
        <f t="shared" si="378"/>
        <v/>
      </c>
      <c r="AT1282" s="167"/>
      <c r="AU1282" s="167"/>
      <c r="AV1282" s="167"/>
      <c r="AW1282" s="167"/>
      <c r="AX1282" s="167"/>
      <c r="AY1282" s="167"/>
      <c r="AZ1282" s="167"/>
      <c r="BA1282" s="167"/>
      <c r="BB1282" s="167"/>
      <c r="BC1282" s="167"/>
      <c r="BD1282" s="167"/>
      <c r="BE1282" s="167"/>
      <c r="BF1282" s="167"/>
      <c r="BG1282" s="167"/>
      <c r="BH1282" s="167"/>
      <c r="BI1282" s="167"/>
      <c r="BJ1282" s="167"/>
      <c r="BK1282" s="167"/>
      <c r="BL1282" s="167"/>
      <c r="BM1282" s="167"/>
      <c r="BN1282" s="167"/>
      <c r="BO1282" s="167"/>
      <c r="BP1282" s="167"/>
      <c r="BQ1282" s="167"/>
      <c r="BR1282" s="167"/>
      <c r="BS1282" s="167"/>
      <c r="BT1282" s="167"/>
      <c r="BU1282" s="167"/>
      <c r="BV1282" s="167"/>
      <c r="BW1282" s="167"/>
      <c r="BX1282" s="170"/>
      <c r="BY1282" s="170"/>
      <c r="BZ1282" s="170"/>
      <c r="CA1282" s="170"/>
      <c r="CB1282" s="170"/>
      <c r="CC1282" s="170"/>
      <c r="CD1282" s="170"/>
      <c r="CE1282" s="170"/>
      <c r="CF1282" s="170"/>
      <c r="CG1282" s="171">
        <f t="shared" si="379"/>
        <v>0</v>
      </c>
      <c r="CH1282" s="166"/>
      <c r="CI1282" s="283"/>
      <c r="CJ1282" s="172"/>
      <c r="CK1282" s="154"/>
      <c r="CL1282" s="154"/>
      <c r="CM1282" s="154"/>
      <c r="CN1282" s="154"/>
      <c r="CO1282" s="154"/>
      <c r="CP1282" s="273"/>
      <c r="CQ1282" s="250"/>
      <c r="CR1282" s="250"/>
      <c r="CS1282" s="250"/>
      <c r="CT1282" s="250"/>
      <c r="CU1282" s="250"/>
      <c r="CV1282" s="250"/>
      <c r="CW1282" s="250"/>
      <c r="CX1282" s="250"/>
      <c r="CY1282" s="250" t="str">
        <f t="shared" si="358"/>
        <v/>
      </c>
      <c r="CZ1282" s="178" t="str">
        <f t="shared" si="359"/>
        <v/>
      </c>
      <c r="DA1282" s="178" t="str">
        <f t="shared" si="360"/>
        <v/>
      </c>
      <c r="DB1282" s="243">
        <f t="shared" si="361"/>
        <v>0</v>
      </c>
      <c r="DC1282" s="12">
        <f t="shared" si="362"/>
        <v>0</v>
      </c>
      <c r="DD1282" s="271" t="str">
        <f t="shared" si="363"/>
        <v/>
      </c>
      <c r="DE1282" s="271" t="str">
        <f t="shared" si="364"/>
        <v/>
      </c>
      <c r="DF1282" s="167" t="str">
        <f t="shared" si="365"/>
        <v/>
      </c>
      <c r="DG1282" s="271" t="str">
        <f t="shared" si="366"/>
        <v/>
      </c>
      <c r="DH1282" s="243" t="str">
        <f t="shared" si="367"/>
        <v/>
      </c>
      <c r="DI1282" s="281" t="str">
        <f t="shared" si="368"/>
        <v/>
      </c>
      <c r="DJ1282" s="184"/>
      <c r="DK1282" s="12" t="str">
        <f t="shared" si="369"/>
        <v/>
      </c>
      <c r="DL1282" s="184"/>
      <c r="DM1282" s="242" t="str">
        <f t="shared" si="370"/>
        <v/>
      </c>
      <c r="DN1282" s="250">
        <f t="shared" si="371"/>
        <v>1</v>
      </c>
      <c r="DO1282" s="250">
        <f t="shared" si="372"/>
        <v>1</v>
      </c>
      <c r="DP1282" s="250">
        <f t="shared" si="373"/>
        <v>1</v>
      </c>
    </row>
    <row r="1283" spans="3:120" ht="20.25" customHeight="1" x14ac:dyDescent="0.2">
      <c r="C1283" s="282"/>
      <c r="G1283" s="183"/>
      <c r="H1283" s="271"/>
      <c r="I1283" s="271"/>
      <c r="J1283" s="271"/>
      <c r="K1283" s="271"/>
      <c r="L1283" s="185"/>
      <c r="M1283" s="186"/>
      <c r="N1283" s="187"/>
      <c r="O1283" s="178"/>
      <c r="P1283" s="178"/>
      <c r="Q1283" s="178"/>
      <c r="R1283" s="178"/>
      <c r="S1283" s="178"/>
      <c r="T1283" s="178"/>
      <c r="U1283" s="178"/>
      <c r="V1283" s="178"/>
      <c r="W1283" s="178"/>
      <c r="X1283" s="178"/>
      <c r="Y1283" s="153"/>
      <c r="Z1283" s="153"/>
      <c r="AA1283" s="178"/>
      <c r="AB1283" s="178"/>
      <c r="AC1283" s="178"/>
      <c r="AD1283" s="178"/>
      <c r="AE1283" s="178"/>
      <c r="AF1283" s="178"/>
      <c r="AG1283" s="178"/>
      <c r="AH1283" s="178"/>
      <c r="AI1283" s="178"/>
      <c r="AJ1283" s="178"/>
      <c r="AK1283" s="153"/>
      <c r="AL1283" s="153"/>
      <c r="AM1283" s="178" t="str">
        <f t="shared" si="374"/>
        <v/>
      </c>
      <c r="AN1283" s="178" t="str">
        <f t="shared" si="375"/>
        <v/>
      </c>
      <c r="AO1283" s="214" t="str">
        <f t="shared" si="376"/>
        <v/>
      </c>
      <c r="AP1283" s="168"/>
      <c r="AQ1283" s="169"/>
      <c r="AR1283" s="167" t="str">
        <f t="shared" si="377"/>
        <v/>
      </c>
      <c r="AS1283" s="167" t="str">
        <f t="shared" si="378"/>
        <v/>
      </c>
      <c r="AT1283" s="167"/>
      <c r="AU1283" s="167"/>
      <c r="AV1283" s="167"/>
      <c r="AW1283" s="167"/>
      <c r="AX1283" s="167"/>
      <c r="AY1283" s="167"/>
      <c r="AZ1283" s="167"/>
      <c r="BA1283" s="167"/>
      <c r="BB1283" s="167"/>
      <c r="BC1283" s="167"/>
      <c r="BD1283" s="167"/>
      <c r="BE1283" s="167"/>
      <c r="BF1283" s="167"/>
      <c r="BG1283" s="167"/>
      <c r="BH1283" s="167"/>
      <c r="BI1283" s="167"/>
      <c r="BJ1283" s="167"/>
      <c r="BK1283" s="167"/>
      <c r="BL1283" s="167"/>
      <c r="BM1283" s="167"/>
      <c r="BN1283" s="167"/>
      <c r="BO1283" s="167"/>
      <c r="BP1283" s="167"/>
      <c r="BQ1283" s="167"/>
      <c r="BR1283" s="167"/>
      <c r="BS1283" s="167"/>
      <c r="BT1283" s="167"/>
      <c r="BU1283" s="167"/>
      <c r="BV1283" s="167"/>
      <c r="BW1283" s="167"/>
      <c r="BX1283" s="170"/>
      <c r="BY1283" s="170"/>
      <c r="BZ1283" s="170"/>
      <c r="CA1283" s="170"/>
      <c r="CB1283" s="170"/>
      <c r="CC1283" s="170"/>
      <c r="CD1283" s="170"/>
      <c r="CE1283" s="170"/>
      <c r="CF1283" s="170"/>
      <c r="CG1283" s="171">
        <f t="shared" si="379"/>
        <v>0</v>
      </c>
      <c r="CH1283" s="166"/>
      <c r="CI1283" s="283"/>
      <c r="CJ1283" s="172"/>
      <c r="CK1283" s="154"/>
      <c r="CL1283" s="154"/>
      <c r="CM1283" s="154"/>
      <c r="CN1283" s="154"/>
      <c r="CO1283" s="154"/>
      <c r="CP1283" s="273"/>
      <c r="CQ1283" s="250"/>
      <c r="CR1283" s="250"/>
      <c r="CS1283" s="250"/>
      <c r="CT1283" s="250"/>
      <c r="CU1283" s="250"/>
      <c r="CV1283" s="250"/>
      <c r="CW1283" s="250"/>
      <c r="CX1283" s="250"/>
      <c r="CY1283" s="250" t="str">
        <f t="shared" si="358"/>
        <v/>
      </c>
      <c r="CZ1283" s="178" t="str">
        <f t="shared" si="359"/>
        <v/>
      </c>
      <c r="DA1283" s="178" t="str">
        <f t="shared" si="360"/>
        <v/>
      </c>
      <c r="DB1283" s="243">
        <f t="shared" si="361"/>
        <v>0</v>
      </c>
      <c r="DC1283" s="12">
        <f t="shared" si="362"/>
        <v>0</v>
      </c>
      <c r="DD1283" s="271" t="str">
        <f t="shared" si="363"/>
        <v/>
      </c>
      <c r="DE1283" s="271" t="str">
        <f t="shared" si="364"/>
        <v/>
      </c>
      <c r="DF1283" s="167" t="str">
        <f t="shared" si="365"/>
        <v/>
      </c>
      <c r="DG1283" s="271" t="str">
        <f t="shared" si="366"/>
        <v/>
      </c>
      <c r="DH1283" s="243" t="str">
        <f t="shared" si="367"/>
        <v/>
      </c>
      <c r="DI1283" s="281" t="str">
        <f t="shared" si="368"/>
        <v/>
      </c>
      <c r="DJ1283" s="184"/>
      <c r="DK1283" s="12" t="str">
        <f t="shared" si="369"/>
        <v/>
      </c>
      <c r="DL1283" s="184"/>
      <c r="DM1283" s="242" t="str">
        <f t="shared" si="370"/>
        <v/>
      </c>
      <c r="DN1283" s="250">
        <f t="shared" si="371"/>
        <v>1</v>
      </c>
      <c r="DO1283" s="250">
        <f t="shared" si="372"/>
        <v>1</v>
      </c>
      <c r="DP1283" s="250">
        <f t="shared" si="373"/>
        <v>1</v>
      </c>
    </row>
    <row r="1284" spans="3:120" ht="20.25" customHeight="1" x14ac:dyDescent="0.2">
      <c r="C1284" s="282"/>
      <c r="G1284" s="183"/>
      <c r="H1284" s="271"/>
      <c r="I1284" s="271"/>
      <c r="J1284" s="271"/>
      <c r="K1284" s="271"/>
      <c r="L1284" s="185"/>
      <c r="M1284" s="186"/>
      <c r="N1284" s="187"/>
      <c r="O1284" s="178"/>
      <c r="P1284" s="178"/>
      <c r="Q1284" s="178"/>
      <c r="R1284" s="178"/>
      <c r="S1284" s="178"/>
      <c r="T1284" s="178"/>
      <c r="U1284" s="178"/>
      <c r="V1284" s="178"/>
      <c r="W1284" s="178"/>
      <c r="X1284" s="178"/>
      <c r="Y1284" s="153"/>
      <c r="Z1284" s="153"/>
      <c r="AA1284" s="178"/>
      <c r="AB1284" s="178"/>
      <c r="AC1284" s="178"/>
      <c r="AD1284" s="178"/>
      <c r="AE1284" s="178"/>
      <c r="AF1284" s="178"/>
      <c r="AG1284" s="178"/>
      <c r="AH1284" s="178"/>
      <c r="AI1284" s="178"/>
      <c r="AJ1284" s="178"/>
      <c r="AK1284" s="153"/>
      <c r="AL1284" s="153"/>
      <c r="AM1284" s="178" t="str">
        <f t="shared" si="374"/>
        <v/>
      </c>
      <c r="AN1284" s="178" t="str">
        <f t="shared" si="375"/>
        <v/>
      </c>
      <c r="AO1284" s="214" t="str">
        <f t="shared" si="376"/>
        <v/>
      </c>
      <c r="AP1284" s="168"/>
      <c r="AQ1284" s="169"/>
      <c r="AR1284" s="167" t="str">
        <f t="shared" si="377"/>
        <v/>
      </c>
      <c r="AS1284" s="167" t="str">
        <f t="shared" si="378"/>
        <v/>
      </c>
      <c r="AT1284" s="167"/>
      <c r="AU1284" s="167"/>
      <c r="AV1284" s="167"/>
      <c r="AW1284" s="167"/>
      <c r="AX1284" s="167"/>
      <c r="AY1284" s="167"/>
      <c r="AZ1284" s="167"/>
      <c r="BA1284" s="167"/>
      <c r="BB1284" s="167"/>
      <c r="BC1284" s="167"/>
      <c r="BD1284" s="167"/>
      <c r="BE1284" s="167"/>
      <c r="BF1284" s="167"/>
      <c r="BG1284" s="167"/>
      <c r="BH1284" s="167"/>
      <c r="BI1284" s="167"/>
      <c r="BJ1284" s="167"/>
      <c r="BK1284" s="167"/>
      <c r="BL1284" s="167"/>
      <c r="BM1284" s="167"/>
      <c r="BN1284" s="167"/>
      <c r="BO1284" s="167"/>
      <c r="BP1284" s="167"/>
      <c r="BQ1284" s="167"/>
      <c r="BR1284" s="167"/>
      <c r="BS1284" s="167"/>
      <c r="BT1284" s="167"/>
      <c r="BU1284" s="167"/>
      <c r="BV1284" s="167"/>
      <c r="BW1284" s="167"/>
      <c r="BX1284" s="170"/>
      <c r="BY1284" s="170"/>
      <c r="BZ1284" s="170"/>
      <c r="CA1284" s="170"/>
      <c r="CB1284" s="170"/>
      <c r="CC1284" s="170"/>
      <c r="CD1284" s="170"/>
      <c r="CE1284" s="170"/>
      <c r="CF1284" s="170"/>
      <c r="CG1284" s="171">
        <f t="shared" si="379"/>
        <v>0</v>
      </c>
      <c r="CH1284" s="166"/>
      <c r="CI1284" s="283"/>
      <c r="CJ1284" s="172"/>
      <c r="CK1284" s="154"/>
      <c r="CL1284" s="154"/>
      <c r="CM1284" s="154"/>
      <c r="CN1284" s="154"/>
      <c r="CO1284" s="154"/>
      <c r="CP1284" s="273"/>
      <c r="CQ1284" s="250"/>
      <c r="CR1284" s="250"/>
      <c r="CS1284" s="250"/>
      <c r="CT1284" s="250"/>
      <c r="CU1284" s="250"/>
      <c r="CV1284" s="250"/>
      <c r="CW1284" s="250"/>
      <c r="CX1284" s="250"/>
      <c r="CY1284" s="250" t="str">
        <f t="shared" ref="CY1284:CY1347" si="380">IFERROR(ROUND(STDEV(AN1284,L1284),1),"")</f>
        <v/>
      </c>
      <c r="CZ1284" s="178" t="str">
        <f t="shared" ref="CZ1284:CZ1347" si="381">IFERROR(ROUND(AVERAGE(O1284:S1284,AA1284:AE1284),0),"")</f>
        <v/>
      </c>
      <c r="DA1284" s="178" t="str">
        <f t="shared" ref="DA1284:DA1347" si="382">IFERROR(AVERAGE(T1284:X1284,AF1284:AJ1284),"")</f>
        <v/>
      </c>
      <c r="DB1284" s="243">
        <f t="shared" ref="DB1284:DB1347" si="383">AV1284+BK1284</f>
        <v>0</v>
      </c>
      <c r="DC1284" s="12">
        <f t="shared" ref="DC1284:DC1347" si="384">SUM(BL1284:BT1284,AW1284:BE1284)</f>
        <v>0</v>
      </c>
      <c r="DD1284" s="271" t="str">
        <f t="shared" ref="DD1284:DD1347" si="385">IFERROR(ROUND(DC1284/K1284,0),"")</f>
        <v/>
      </c>
      <c r="DE1284" s="271" t="str">
        <f t="shared" ref="DE1284:DE1347" si="386">IFERROR(ROUND(AVERAGE(Y1284:Z1284,AK1284:AL1284),0),"")</f>
        <v/>
      </c>
      <c r="DF1284" s="167" t="str">
        <f t="shared" ref="DF1284:DF1347" si="387">IFERROR(ROUND((3600/DE1284*J1284),0),"")</f>
        <v/>
      </c>
      <c r="DG1284" s="271" t="str">
        <f t="shared" ref="DG1284:DG1347" si="388">IFERROR(ROUND(DD1284/DF1284,1),"")</f>
        <v/>
      </c>
      <c r="DH1284" s="243" t="str">
        <f t="shared" ref="DH1284:DH1347" si="389">IFERROR(DB1284+DD1284,"")</f>
        <v/>
      </c>
      <c r="DI1284" s="281" t="str">
        <f t="shared" ref="DI1284:DI1347" si="390">IFERROR(DD1284/DH1284,"")</f>
        <v/>
      </c>
      <c r="DJ1284" s="184"/>
      <c r="DK1284" s="12" t="str">
        <f t="shared" ref="DK1284:DK1347" si="391">IFERROR(DF1284-AP1284,"")</f>
        <v/>
      </c>
      <c r="DL1284" s="184"/>
      <c r="DM1284" s="242" t="str">
        <f t="shared" ref="DM1284:DM1347" si="392">IFERROR(DA1284-L1284,"")</f>
        <v/>
      </c>
      <c r="DN1284" s="250">
        <f t="shared" ref="DN1284:DN1347" si="393">IF(DE1284&gt;AQ1284,0,1)</f>
        <v>1</v>
      </c>
      <c r="DO1284" s="250">
        <f t="shared" ref="DO1284:DO1347" si="394">IF(DA1284&lt;M1284,0,1)</f>
        <v>1</v>
      </c>
      <c r="DP1284" s="250">
        <f t="shared" ref="DP1284:DP1347" si="395">IF(DA1284&gt;N1284,0,1)</f>
        <v>1</v>
      </c>
    </row>
    <row r="1285" spans="3:120" ht="20.25" customHeight="1" x14ac:dyDescent="0.2">
      <c r="C1285" s="282"/>
      <c r="G1285" s="183"/>
      <c r="H1285" s="271"/>
      <c r="I1285" s="271"/>
      <c r="J1285" s="271"/>
      <c r="K1285" s="271"/>
      <c r="L1285" s="185"/>
      <c r="M1285" s="186"/>
      <c r="N1285" s="187"/>
      <c r="O1285" s="178"/>
      <c r="P1285" s="178"/>
      <c r="Q1285" s="178"/>
      <c r="R1285" s="178"/>
      <c r="S1285" s="178"/>
      <c r="T1285" s="178"/>
      <c r="U1285" s="178"/>
      <c r="V1285" s="178"/>
      <c r="W1285" s="178"/>
      <c r="X1285" s="178"/>
      <c r="Y1285" s="153"/>
      <c r="Z1285" s="153"/>
      <c r="AA1285" s="178"/>
      <c r="AB1285" s="178"/>
      <c r="AC1285" s="178"/>
      <c r="AD1285" s="178"/>
      <c r="AE1285" s="178"/>
      <c r="AF1285" s="178"/>
      <c r="AG1285" s="178"/>
      <c r="AH1285" s="178"/>
      <c r="AI1285" s="178"/>
      <c r="AJ1285" s="178"/>
      <c r="AK1285" s="153"/>
      <c r="AL1285" s="153"/>
      <c r="AM1285" s="178" t="str">
        <f t="shared" si="374"/>
        <v/>
      </c>
      <c r="AN1285" s="178" t="str">
        <f t="shared" si="375"/>
        <v/>
      </c>
      <c r="AO1285" s="214" t="str">
        <f t="shared" si="376"/>
        <v/>
      </c>
      <c r="AP1285" s="168"/>
      <c r="AQ1285" s="169"/>
      <c r="AR1285" s="167" t="str">
        <f t="shared" si="377"/>
        <v/>
      </c>
      <c r="AS1285" s="167" t="str">
        <f t="shared" si="378"/>
        <v/>
      </c>
      <c r="AT1285" s="167"/>
      <c r="AU1285" s="167"/>
      <c r="AV1285" s="167"/>
      <c r="AW1285" s="167"/>
      <c r="AX1285" s="167"/>
      <c r="AY1285" s="167"/>
      <c r="AZ1285" s="167"/>
      <c r="BA1285" s="167"/>
      <c r="BB1285" s="167"/>
      <c r="BC1285" s="167"/>
      <c r="BD1285" s="167"/>
      <c r="BE1285" s="167"/>
      <c r="BF1285" s="167"/>
      <c r="BG1285" s="167"/>
      <c r="BH1285" s="167"/>
      <c r="BI1285" s="167"/>
      <c r="BJ1285" s="167"/>
      <c r="BK1285" s="167"/>
      <c r="BL1285" s="167"/>
      <c r="BM1285" s="167"/>
      <c r="BN1285" s="167"/>
      <c r="BO1285" s="167"/>
      <c r="BP1285" s="167"/>
      <c r="BQ1285" s="167"/>
      <c r="BR1285" s="167"/>
      <c r="BS1285" s="167"/>
      <c r="BT1285" s="167"/>
      <c r="BU1285" s="167"/>
      <c r="BV1285" s="167"/>
      <c r="BW1285" s="167"/>
      <c r="BX1285" s="170"/>
      <c r="BY1285" s="170"/>
      <c r="BZ1285" s="170"/>
      <c r="CA1285" s="170"/>
      <c r="CB1285" s="170"/>
      <c r="CC1285" s="170"/>
      <c r="CD1285" s="170"/>
      <c r="CE1285" s="170"/>
      <c r="CF1285" s="170"/>
      <c r="CG1285" s="171">
        <f t="shared" si="379"/>
        <v>0</v>
      </c>
      <c r="CH1285" s="166"/>
      <c r="CI1285" s="283"/>
      <c r="CJ1285" s="172"/>
      <c r="CK1285" s="154"/>
      <c r="CL1285" s="154"/>
      <c r="CM1285" s="154"/>
      <c r="CN1285" s="154"/>
      <c r="CO1285" s="154"/>
      <c r="CP1285" s="273"/>
      <c r="CQ1285" s="250"/>
      <c r="CR1285" s="250"/>
      <c r="CS1285" s="250"/>
      <c r="CT1285" s="250"/>
      <c r="CU1285" s="250"/>
      <c r="CV1285" s="250"/>
      <c r="CW1285" s="250"/>
      <c r="CX1285" s="250"/>
      <c r="CY1285" s="250" t="str">
        <f t="shared" si="380"/>
        <v/>
      </c>
      <c r="CZ1285" s="178" t="str">
        <f t="shared" si="381"/>
        <v/>
      </c>
      <c r="DA1285" s="178" t="str">
        <f t="shared" si="382"/>
        <v/>
      </c>
      <c r="DB1285" s="243">
        <f t="shared" si="383"/>
        <v>0</v>
      </c>
      <c r="DC1285" s="12">
        <f t="shared" si="384"/>
        <v>0</v>
      </c>
      <c r="DD1285" s="271" t="str">
        <f t="shared" si="385"/>
        <v/>
      </c>
      <c r="DE1285" s="271" t="str">
        <f t="shared" si="386"/>
        <v/>
      </c>
      <c r="DF1285" s="167" t="str">
        <f t="shared" si="387"/>
        <v/>
      </c>
      <c r="DG1285" s="271" t="str">
        <f t="shared" si="388"/>
        <v/>
      </c>
      <c r="DH1285" s="243" t="str">
        <f t="shared" si="389"/>
        <v/>
      </c>
      <c r="DI1285" s="281" t="str">
        <f t="shared" si="390"/>
        <v/>
      </c>
      <c r="DJ1285" s="184"/>
      <c r="DK1285" s="12" t="str">
        <f t="shared" si="391"/>
        <v/>
      </c>
      <c r="DL1285" s="184"/>
      <c r="DM1285" s="242" t="str">
        <f t="shared" si="392"/>
        <v/>
      </c>
      <c r="DN1285" s="250">
        <f t="shared" si="393"/>
        <v>1</v>
      </c>
      <c r="DO1285" s="250">
        <f t="shared" si="394"/>
        <v>1</v>
      </c>
      <c r="DP1285" s="250">
        <f t="shared" si="395"/>
        <v>1</v>
      </c>
    </row>
    <row r="1286" spans="3:120" ht="20.25" customHeight="1" x14ac:dyDescent="0.2">
      <c r="C1286" s="282"/>
      <c r="G1286" s="183"/>
      <c r="H1286" s="271"/>
      <c r="I1286" s="271"/>
      <c r="J1286" s="271"/>
      <c r="K1286" s="271"/>
      <c r="L1286" s="185"/>
      <c r="M1286" s="186"/>
      <c r="N1286" s="187"/>
      <c r="O1286" s="178"/>
      <c r="P1286" s="178"/>
      <c r="Q1286" s="178"/>
      <c r="R1286" s="178"/>
      <c r="S1286" s="178"/>
      <c r="T1286" s="178"/>
      <c r="U1286" s="178"/>
      <c r="V1286" s="178"/>
      <c r="W1286" s="178"/>
      <c r="X1286" s="178"/>
      <c r="Y1286" s="153"/>
      <c r="Z1286" s="153"/>
      <c r="AA1286" s="178"/>
      <c r="AB1286" s="178"/>
      <c r="AC1286" s="178"/>
      <c r="AD1286" s="178"/>
      <c r="AE1286" s="178"/>
      <c r="AF1286" s="178"/>
      <c r="AG1286" s="178"/>
      <c r="AH1286" s="178"/>
      <c r="AI1286" s="178"/>
      <c r="AJ1286" s="178"/>
      <c r="AK1286" s="153"/>
      <c r="AL1286" s="153"/>
      <c r="AM1286" s="178" t="str">
        <f t="shared" si="374"/>
        <v/>
      </c>
      <c r="AN1286" s="178" t="str">
        <f t="shared" si="375"/>
        <v/>
      </c>
      <c r="AO1286" s="214" t="str">
        <f t="shared" si="376"/>
        <v/>
      </c>
      <c r="AP1286" s="168"/>
      <c r="AQ1286" s="169"/>
      <c r="AR1286" s="167" t="str">
        <f t="shared" si="377"/>
        <v/>
      </c>
      <c r="AS1286" s="167" t="str">
        <f t="shared" si="378"/>
        <v/>
      </c>
      <c r="AT1286" s="167"/>
      <c r="AU1286" s="167"/>
      <c r="AV1286" s="167"/>
      <c r="AW1286" s="167"/>
      <c r="AX1286" s="167"/>
      <c r="AY1286" s="167"/>
      <c r="AZ1286" s="167"/>
      <c r="BA1286" s="167"/>
      <c r="BB1286" s="167"/>
      <c r="BC1286" s="167"/>
      <c r="BD1286" s="167"/>
      <c r="BE1286" s="167"/>
      <c r="BF1286" s="167"/>
      <c r="BG1286" s="167"/>
      <c r="BH1286" s="167"/>
      <c r="BI1286" s="167"/>
      <c r="BJ1286" s="167"/>
      <c r="BK1286" s="167"/>
      <c r="BL1286" s="167"/>
      <c r="BM1286" s="167"/>
      <c r="BN1286" s="167"/>
      <c r="BO1286" s="167"/>
      <c r="BP1286" s="167"/>
      <c r="BQ1286" s="167"/>
      <c r="BR1286" s="167"/>
      <c r="BS1286" s="167"/>
      <c r="BT1286" s="167"/>
      <c r="BU1286" s="167"/>
      <c r="BV1286" s="167"/>
      <c r="BW1286" s="167"/>
      <c r="BX1286" s="170"/>
      <c r="BY1286" s="170"/>
      <c r="BZ1286" s="170"/>
      <c r="CA1286" s="170"/>
      <c r="CB1286" s="170"/>
      <c r="CC1286" s="170"/>
      <c r="CD1286" s="170"/>
      <c r="CE1286" s="170"/>
      <c r="CF1286" s="170"/>
      <c r="CG1286" s="171">
        <f t="shared" si="379"/>
        <v>0</v>
      </c>
      <c r="CH1286" s="166"/>
      <c r="CI1286" s="283"/>
      <c r="CJ1286" s="172"/>
      <c r="CK1286" s="154"/>
      <c r="CL1286" s="154"/>
      <c r="CM1286" s="154"/>
      <c r="CN1286" s="154"/>
      <c r="CO1286" s="154"/>
      <c r="CP1286" s="273"/>
      <c r="CQ1286" s="250"/>
      <c r="CR1286" s="250"/>
      <c r="CS1286" s="250"/>
      <c r="CT1286" s="250"/>
      <c r="CU1286" s="250"/>
      <c r="CV1286" s="250"/>
      <c r="CW1286" s="250"/>
      <c r="CX1286" s="250"/>
      <c r="CY1286" s="250" t="str">
        <f t="shared" si="380"/>
        <v/>
      </c>
      <c r="CZ1286" s="178" t="str">
        <f t="shared" si="381"/>
        <v/>
      </c>
      <c r="DA1286" s="178" t="str">
        <f t="shared" si="382"/>
        <v/>
      </c>
      <c r="DB1286" s="243">
        <f t="shared" si="383"/>
        <v>0</v>
      </c>
      <c r="DC1286" s="12">
        <f t="shared" si="384"/>
        <v>0</v>
      </c>
      <c r="DD1286" s="271" t="str">
        <f t="shared" si="385"/>
        <v/>
      </c>
      <c r="DE1286" s="271" t="str">
        <f t="shared" si="386"/>
        <v/>
      </c>
      <c r="DF1286" s="167" t="str">
        <f t="shared" si="387"/>
        <v/>
      </c>
      <c r="DG1286" s="271" t="str">
        <f t="shared" si="388"/>
        <v/>
      </c>
      <c r="DH1286" s="243" t="str">
        <f t="shared" si="389"/>
        <v/>
      </c>
      <c r="DI1286" s="281" t="str">
        <f t="shared" si="390"/>
        <v/>
      </c>
      <c r="DJ1286" s="184"/>
      <c r="DK1286" s="12" t="str">
        <f t="shared" si="391"/>
        <v/>
      </c>
      <c r="DL1286" s="184"/>
      <c r="DM1286" s="242" t="str">
        <f t="shared" si="392"/>
        <v/>
      </c>
      <c r="DN1286" s="250">
        <f t="shared" si="393"/>
        <v>1</v>
      </c>
      <c r="DO1286" s="250">
        <f t="shared" si="394"/>
        <v>1</v>
      </c>
      <c r="DP1286" s="250">
        <f t="shared" si="395"/>
        <v>1</v>
      </c>
    </row>
    <row r="1287" spans="3:120" ht="20.25" customHeight="1" x14ac:dyDescent="0.2">
      <c r="C1287" s="282"/>
      <c r="G1287" s="183"/>
      <c r="H1287" s="271"/>
      <c r="I1287" s="271"/>
      <c r="J1287" s="271"/>
      <c r="K1287" s="271"/>
      <c r="L1287" s="185"/>
      <c r="M1287" s="186"/>
      <c r="N1287" s="187"/>
      <c r="O1287" s="178"/>
      <c r="P1287" s="178"/>
      <c r="Q1287" s="178"/>
      <c r="R1287" s="178"/>
      <c r="S1287" s="178"/>
      <c r="T1287" s="178"/>
      <c r="U1287" s="178"/>
      <c r="V1287" s="178"/>
      <c r="W1287" s="178"/>
      <c r="X1287" s="178"/>
      <c r="Y1287" s="153"/>
      <c r="Z1287" s="153"/>
      <c r="AA1287" s="178"/>
      <c r="AB1287" s="178"/>
      <c r="AC1287" s="178"/>
      <c r="AD1287" s="178"/>
      <c r="AE1287" s="178"/>
      <c r="AF1287" s="178"/>
      <c r="AG1287" s="178"/>
      <c r="AH1287" s="178"/>
      <c r="AI1287" s="178"/>
      <c r="AJ1287" s="178"/>
      <c r="AK1287" s="153"/>
      <c r="AL1287" s="153"/>
      <c r="AM1287" s="178" t="str">
        <f t="shared" si="374"/>
        <v/>
      </c>
      <c r="AN1287" s="178" t="str">
        <f t="shared" si="375"/>
        <v/>
      </c>
      <c r="AO1287" s="214" t="str">
        <f t="shared" si="376"/>
        <v/>
      </c>
      <c r="AP1287" s="168"/>
      <c r="AQ1287" s="169"/>
      <c r="AR1287" s="167" t="str">
        <f t="shared" si="377"/>
        <v/>
      </c>
      <c r="AS1287" s="167" t="str">
        <f t="shared" si="378"/>
        <v/>
      </c>
      <c r="AT1287" s="167"/>
      <c r="AU1287" s="167"/>
      <c r="AV1287" s="167"/>
      <c r="AW1287" s="167"/>
      <c r="AX1287" s="167"/>
      <c r="AY1287" s="167"/>
      <c r="AZ1287" s="167"/>
      <c r="BA1287" s="167"/>
      <c r="BB1287" s="167"/>
      <c r="BC1287" s="167"/>
      <c r="BD1287" s="167"/>
      <c r="BE1287" s="167"/>
      <c r="BF1287" s="167"/>
      <c r="BG1287" s="167"/>
      <c r="BH1287" s="167"/>
      <c r="BI1287" s="167"/>
      <c r="BJ1287" s="167"/>
      <c r="BK1287" s="167"/>
      <c r="BL1287" s="167"/>
      <c r="BM1287" s="167"/>
      <c r="BN1287" s="167"/>
      <c r="BO1287" s="167"/>
      <c r="BP1287" s="167"/>
      <c r="BQ1287" s="167"/>
      <c r="BR1287" s="167"/>
      <c r="BS1287" s="167"/>
      <c r="BT1287" s="167"/>
      <c r="BU1287" s="167"/>
      <c r="BV1287" s="167"/>
      <c r="BW1287" s="167"/>
      <c r="BX1287" s="170"/>
      <c r="BY1287" s="170"/>
      <c r="BZ1287" s="170"/>
      <c r="CA1287" s="170"/>
      <c r="CB1287" s="170"/>
      <c r="CC1287" s="170"/>
      <c r="CD1287" s="170"/>
      <c r="CE1287" s="170"/>
      <c r="CF1287" s="170"/>
      <c r="CG1287" s="171">
        <f t="shared" si="379"/>
        <v>0</v>
      </c>
      <c r="CH1287" s="166"/>
      <c r="CI1287" s="283"/>
      <c r="CJ1287" s="172"/>
      <c r="CK1287" s="154"/>
      <c r="CL1287" s="154"/>
      <c r="CM1287" s="154"/>
      <c r="CN1287" s="154"/>
      <c r="CO1287" s="154"/>
      <c r="CP1287" s="273"/>
      <c r="CQ1287" s="250"/>
      <c r="CR1287" s="250"/>
      <c r="CS1287" s="250"/>
      <c r="CT1287" s="250"/>
      <c r="CU1287" s="250"/>
      <c r="CV1287" s="250"/>
      <c r="CW1287" s="250"/>
      <c r="CX1287" s="250"/>
      <c r="CY1287" s="250" t="str">
        <f t="shared" si="380"/>
        <v/>
      </c>
      <c r="CZ1287" s="178" t="str">
        <f t="shared" si="381"/>
        <v/>
      </c>
      <c r="DA1287" s="178" t="str">
        <f t="shared" si="382"/>
        <v/>
      </c>
      <c r="DB1287" s="243">
        <f t="shared" si="383"/>
        <v>0</v>
      </c>
      <c r="DC1287" s="12">
        <f t="shared" si="384"/>
        <v>0</v>
      </c>
      <c r="DD1287" s="271" t="str">
        <f t="shared" si="385"/>
        <v/>
      </c>
      <c r="DE1287" s="271" t="str">
        <f t="shared" si="386"/>
        <v/>
      </c>
      <c r="DF1287" s="167" t="str">
        <f t="shared" si="387"/>
        <v/>
      </c>
      <c r="DG1287" s="271" t="str">
        <f t="shared" si="388"/>
        <v/>
      </c>
      <c r="DH1287" s="243" t="str">
        <f t="shared" si="389"/>
        <v/>
      </c>
      <c r="DI1287" s="281" t="str">
        <f t="shared" si="390"/>
        <v/>
      </c>
      <c r="DJ1287" s="184"/>
      <c r="DK1287" s="12" t="str">
        <f t="shared" si="391"/>
        <v/>
      </c>
      <c r="DL1287" s="184"/>
      <c r="DM1287" s="242" t="str">
        <f t="shared" si="392"/>
        <v/>
      </c>
      <c r="DN1287" s="250">
        <f t="shared" si="393"/>
        <v>1</v>
      </c>
      <c r="DO1287" s="250">
        <f t="shared" si="394"/>
        <v>1</v>
      </c>
      <c r="DP1287" s="250">
        <f t="shared" si="395"/>
        <v>1</v>
      </c>
    </row>
    <row r="1288" spans="3:120" ht="20.25" customHeight="1" x14ac:dyDescent="0.2">
      <c r="C1288" s="282"/>
      <c r="G1288" s="183"/>
      <c r="H1288" s="271"/>
      <c r="I1288" s="271"/>
      <c r="J1288" s="271"/>
      <c r="K1288" s="271"/>
      <c r="L1288" s="185"/>
      <c r="M1288" s="186"/>
      <c r="N1288" s="187"/>
      <c r="O1288" s="178"/>
      <c r="P1288" s="178"/>
      <c r="Q1288" s="178"/>
      <c r="R1288" s="178"/>
      <c r="S1288" s="178"/>
      <c r="T1288" s="178"/>
      <c r="U1288" s="178"/>
      <c r="V1288" s="178"/>
      <c r="W1288" s="178"/>
      <c r="X1288" s="178"/>
      <c r="Y1288" s="153"/>
      <c r="Z1288" s="153"/>
      <c r="AA1288" s="178"/>
      <c r="AB1288" s="178"/>
      <c r="AC1288" s="178"/>
      <c r="AD1288" s="178"/>
      <c r="AE1288" s="178"/>
      <c r="AF1288" s="178"/>
      <c r="AG1288" s="178"/>
      <c r="AH1288" s="178"/>
      <c r="AI1288" s="178"/>
      <c r="AJ1288" s="178"/>
      <c r="AK1288" s="153"/>
      <c r="AL1288" s="153"/>
      <c r="AM1288" s="178" t="str">
        <f t="shared" si="374"/>
        <v/>
      </c>
      <c r="AN1288" s="178" t="str">
        <f t="shared" si="375"/>
        <v/>
      </c>
      <c r="AO1288" s="214" t="str">
        <f t="shared" si="376"/>
        <v/>
      </c>
      <c r="AP1288" s="168"/>
      <c r="AQ1288" s="169"/>
      <c r="AR1288" s="167" t="str">
        <f t="shared" si="377"/>
        <v/>
      </c>
      <c r="AS1288" s="167" t="str">
        <f t="shared" si="378"/>
        <v/>
      </c>
      <c r="AT1288" s="167"/>
      <c r="AU1288" s="167"/>
      <c r="AV1288" s="167"/>
      <c r="AW1288" s="167"/>
      <c r="AX1288" s="167"/>
      <c r="AY1288" s="167"/>
      <c r="AZ1288" s="167"/>
      <c r="BA1288" s="167"/>
      <c r="BB1288" s="167"/>
      <c r="BC1288" s="167"/>
      <c r="BD1288" s="167"/>
      <c r="BE1288" s="167"/>
      <c r="BF1288" s="167"/>
      <c r="BG1288" s="167"/>
      <c r="BH1288" s="167"/>
      <c r="BI1288" s="167"/>
      <c r="BJ1288" s="167"/>
      <c r="BK1288" s="167"/>
      <c r="BL1288" s="167"/>
      <c r="BM1288" s="167"/>
      <c r="BN1288" s="167"/>
      <c r="BO1288" s="167"/>
      <c r="BP1288" s="167"/>
      <c r="BQ1288" s="167"/>
      <c r="BR1288" s="167"/>
      <c r="BS1288" s="167"/>
      <c r="BT1288" s="167"/>
      <c r="BU1288" s="167"/>
      <c r="BV1288" s="167"/>
      <c r="BW1288" s="167"/>
      <c r="BX1288" s="170"/>
      <c r="BY1288" s="170"/>
      <c r="BZ1288" s="170"/>
      <c r="CA1288" s="170"/>
      <c r="CB1288" s="170"/>
      <c r="CC1288" s="170"/>
      <c r="CD1288" s="170"/>
      <c r="CE1288" s="170"/>
      <c r="CF1288" s="170"/>
      <c r="CG1288" s="171">
        <f t="shared" si="379"/>
        <v>0</v>
      </c>
      <c r="CH1288" s="166"/>
      <c r="CI1288" s="283"/>
      <c r="CJ1288" s="172"/>
      <c r="CK1288" s="154"/>
      <c r="CL1288" s="154"/>
      <c r="CM1288" s="154"/>
      <c r="CN1288" s="154"/>
      <c r="CO1288" s="154"/>
      <c r="CP1288" s="273"/>
      <c r="CQ1288" s="250"/>
      <c r="CR1288" s="250"/>
      <c r="CS1288" s="250"/>
      <c r="CT1288" s="250"/>
      <c r="CU1288" s="250"/>
      <c r="CV1288" s="250"/>
      <c r="CW1288" s="250"/>
      <c r="CX1288" s="250"/>
      <c r="CY1288" s="250" t="str">
        <f t="shared" si="380"/>
        <v/>
      </c>
      <c r="CZ1288" s="178" t="str">
        <f t="shared" si="381"/>
        <v/>
      </c>
      <c r="DA1288" s="178" t="str">
        <f t="shared" si="382"/>
        <v/>
      </c>
      <c r="DB1288" s="243">
        <f t="shared" si="383"/>
        <v>0</v>
      </c>
      <c r="DC1288" s="12">
        <f t="shared" si="384"/>
        <v>0</v>
      </c>
      <c r="DD1288" s="271" t="str">
        <f t="shared" si="385"/>
        <v/>
      </c>
      <c r="DE1288" s="271" t="str">
        <f t="shared" si="386"/>
        <v/>
      </c>
      <c r="DF1288" s="167" t="str">
        <f t="shared" si="387"/>
        <v/>
      </c>
      <c r="DG1288" s="271" t="str">
        <f t="shared" si="388"/>
        <v/>
      </c>
      <c r="DH1288" s="243" t="str">
        <f t="shared" si="389"/>
        <v/>
      </c>
      <c r="DI1288" s="281" t="str">
        <f t="shared" si="390"/>
        <v/>
      </c>
      <c r="DJ1288" s="184"/>
      <c r="DK1288" s="12" t="str">
        <f t="shared" si="391"/>
        <v/>
      </c>
      <c r="DL1288" s="184"/>
      <c r="DM1288" s="242" t="str">
        <f t="shared" si="392"/>
        <v/>
      </c>
      <c r="DN1288" s="250">
        <f t="shared" si="393"/>
        <v>1</v>
      </c>
      <c r="DO1288" s="250">
        <f t="shared" si="394"/>
        <v>1</v>
      </c>
      <c r="DP1288" s="250">
        <f t="shared" si="395"/>
        <v>1</v>
      </c>
    </row>
    <row r="1289" spans="3:120" ht="20.25" customHeight="1" x14ac:dyDescent="0.2">
      <c r="C1289" s="282"/>
      <c r="G1289" s="183"/>
      <c r="H1289" s="271"/>
      <c r="I1289" s="271"/>
      <c r="J1289" s="271"/>
      <c r="K1289" s="271"/>
      <c r="L1289" s="185"/>
      <c r="M1289" s="186"/>
      <c r="N1289" s="187"/>
      <c r="O1289" s="178"/>
      <c r="P1289" s="178"/>
      <c r="Q1289" s="178"/>
      <c r="R1289" s="178"/>
      <c r="S1289" s="178"/>
      <c r="T1289" s="178"/>
      <c r="U1289" s="178"/>
      <c r="V1289" s="178"/>
      <c r="W1289" s="178"/>
      <c r="X1289" s="178"/>
      <c r="Y1289" s="153"/>
      <c r="Z1289" s="153"/>
      <c r="AA1289" s="178"/>
      <c r="AB1289" s="178"/>
      <c r="AC1289" s="178"/>
      <c r="AD1289" s="178"/>
      <c r="AE1289" s="178"/>
      <c r="AF1289" s="178"/>
      <c r="AG1289" s="178"/>
      <c r="AH1289" s="178"/>
      <c r="AI1289" s="178"/>
      <c r="AJ1289" s="178"/>
      <c r="AK1289" s="153"/>
      <c r="AL1289" s="153"/>
      <c r="AM1289" s="178" t="str">
        <f t="shared" si="374"/>
        <v/>
      </c>
      <c r="AN1289" s="178" t="str">
        <f t="shared" si="375"/>
        <v/>
      </c>
      <c r="AO1289" s="214" t="str">
        <f t="shared" si="376"/>
        <v/>
      </c>
      <c r="AP1289" s="168"/>
      <c r="AQ1289" s="169"/>
      <c r="AR1289" s="167" t="str">
        <f t="shared" si="377"/>
        <v/>
      </c>
      <c r="AS1289" s="167" t="str">
        <f t="shared" si="378"/>
        <v/>
      </c>
      <c r="AT1289" s="167"/>
      <c r="AU1289" s="167"/>
      <c r="AV1289" s="167"/>
      <c r="AW1289" s="167"/>
      <c r="AX1289" s="167"/>
      <c r="AY1289" s="167"/>
      <c r="AZ1289" s="167"/>
      <c r="BA1289" s="167"/>
      <c r="BB1289" s="167"/>
      <c r="BC1289" s="167"/>
      <c r="BD1289" s="167"/>
      <c r="BE1289" s="167"/>
      <c r="BF1289" s="167"/>
      <c r="BG1289" s="167"/>
      <c r="BH1289" s="167"/>
      <c r="BI1289" s="167"/>
      <c r="BJ1289" s="167"/>
      <c r="BK1289" s="167"/>
      <c r="BL1289" s="167"/>
      <c r="BM1289" s="167"/>
      <c r="BN1289" s="167"/>
      <c r="BO1289" s="167"/>
      <c r="BP1289" s="167"/>
      <c r="BQ1289" s="167"/>
      <c r="BR1289" s="167"/>
      <c r="BS1289" s="167"/>
      <c r="BT1289" s="167"/>
      <c r="BU1289" s="167"/>
      <c r="BV1289" s="167"/>
      <c r="BW1289" s="167"/>
      <c r="BX1289" s="170"/>
      <c r="BY1289" s="170"/>
      <c r="BZ1289" s="170"/>
      <c r="CA1289" s="170"/>
      <c r="CB1289" s="170"/>
      <c r="CC1289" s="170"/>
      <c r="CD1289" s="170"/>
      <c r="CE1289" s="170"/>
      <c r="CF1289" s="170"/>
      <c r="CG1289" s="171">
        <f t="shared" si="379"/>
        <v>0</v>
      </c>
      <c r="CH1289" s="166"/>
      <c r="CI1289" s="283"/>
      <c r="CJ1289" s="172"/>
      <c r="CK1289" s="154"/>
      <c r="CL1289" s="154"/>
      <c r="CM1289" s="154"/>
      <c r="CN1289" s="154"/>
      <c r="CO1289" s="154"/>
      <c r="CP1289" s="273"/>
      <c r="CQ1289" s="250"/>
      <c r="CR1289" s="250"/>
      <c r="CS1289" s="250"/>
      <c r="CT1289" s="250"/>
      <c r="CU1289" s="250"/>
      <c r="CV1289" s="250"/>
      <c r="CW1289" s="250"/>
      <c r="CX1289" s="250"/>
      <c r="CY1289" s="250" t="str">
        <f t="shared" si="380"/>
        <v/>
      </c>
      <c r="CZ1289" s="178" t="str">
        <f t="shared" si="381"/>
        <v/>
      </c>
      <c r="DA1289" s="178" t="str">
        <f t="shared" si="382"/>
        <v/>
      </c>
      <c r="DB1289" s="243">
        <f t="shared" si="383"/>
        <v>0</v>
      </c>
      <c r="DC1289" s="12">
        <f t="shared" si="384"/>
        <v>0</v>
      </c>
      <c r="DD1289" s="271" t="str">
        <f t="shared" si="385"/>
        <v/>
      </c>
      <c r="DE1289" s="271" t="str">
        <f t="shared" si="386"/>
        <v/>
      </c>
      <c r="DF1289" s="167" t="str">
        <f t="shared" si="387"/>
        <v/>
      </c>
      <c r="DG1289" s="271" t="str">
        <f t="shared" si="388"/>
        <v/>
      </c>
      <c r="DH1289" s="243" t="str">
        <f t="shared" si="389"/>
        <v/>
      </c>
      <c r="DI1289" s="281" t="str">
        <f t="shared" si="390"/>
        <v/>
      </c>
      <c r="DJ1289" s="184"/>
      <c r="DK1289" s="12" t="str">
        <f t="shared" si="391"/>
        <v/>
      </c>
      <c r="DL1289" s="184"/>
      <c r="DM1289" s="242" t="str">
        <f t="shared" si="392"/>
        <v/>
      </c>
      <c r="DN1289" s="250">
        <f t="shared" si="393"/>
        <v>1</v>
      </c>
      <c r="DO1289" s="250">
        <f t="shared" si="394"/>
        <v>1</v>
      </c>
      <c r="DP1289" s="250">
        <f t="shared" si="395"/>
        <v>1</v>
      </c>
    </row>
    <row r="1290" spans="3:120" ht="20.25" customHeight="1" x14ac:dyDescent="0.2">
      <c r="C1290" s="282"/>
      <c r="G1290" s="183"/>
      <c r="H1290" s="271"/>
      <c r="I1290" s="271"/>
      <c r="J1290" s="271"/>
      <c r="K1290" s="271"/>
      <c r="L1290" s="185"/>
      <c r="M1290" s="186"/>
      <c r="N1290" s="187"/>
      <c r="O1290" s="178"/>
      <c r="P1290" s="178"/>
      <c r="Q1290" s="178"/>
      <c r="R1290" s="178"/>
      <c r="S1290" s="178"/>
      <c r="T1290" s="178"/>
      <c r="U1290" s="178"/>
      <c r="V1290" s="178"/>
      <c r="W1290" s="178"/>
      <c r="X1290" s="178"/>
      <c r="Y1290" s="153"/>
      <c r="Z1290" s="153"/>
      <c r="AA1290" s="178"/>
      <c r="AB1290" s="178"/>
      <c r="AC1290" s="178"/>
      <c r="AD1290" s="178"/>
      <c r="AE1290" s="178"/>
      <c r="AF1290" s="178"/>
      <c r="AG1290" s="178"/>
      <c r="AH1290" s="178"/>
      <c r="AI1290" s="178"/>
      <c r="AJ1290" s="178"/>
      <c r="AK1290" s="153"/>
      <c r="AL1290" s="153"/>
      <c r="AM1290" s="178" t="str">
        <f t="shared" si="374"/>
        <v/>
      </c>
      <c r="AN1290" s="178" t="str">
        <f t="shared" si="375"/>
        <v/>
      </c>
      <c r="AO1290" s="214" t="str">
        <f t="shared" si="376"/>
        <v/>
      </c>
      <c r="AP1290" s="168"/>
      <c r="AQ1290" s="169"/>
      <c r="AR1290" s="167" t="str">
        <f t="shared" si="377"/>
        <v/>
      </c>
      <c r="AS1290" s="167" t="str">
        <f t="shared" si="378"/>
        <v/>
      </c>
      <c r="AT1290" s="167"/>
      <c r="AU1290" s="167"/>
      <c r="AV1290" s="167"/>
      <c r="AW1290" s="167"/>
      <c r="AX1290" s="167"/>
      <c r="AY1290" s="167"/>
      <c r="AZ1290" s="167"/>
      <c r="BA1290" s="167"/>
      <c r="BB1290" s="167"/>
      <c r="BC1290" s="167"/>
      <c r="BD1290" s="167"/>
      <c r="BE1290" s="167"/>
      <c r="BF1290" s="167"/>
      <c r="BG1290" s="167"/>
      <c r="BH1290" s="167"/>
      <c r="BI1290" s="167"/>
      <c r="BJ1290" s="167"/>
      <c r="BK1290" s="167"/>
      <c r="BL1290" s="167"/>
      <c r="BM1290" s="167"/>
      <c r="BN1290" s="167"/>
      <c r="BO1290" s="167"/>
      <c r="BP1290" s="167"/>
      <c r="BQ1290" s="167"/>
      <c r="BR1290" s="167"/>
      <c r="BS1290" s="167"/>
      <c r="BT1290" s="167"/>
      <c r="BU1290" s="167"/>
      <c r="BV1290" s="167"/>
      <c r="BW1290" s="167"/>
      <c r="BX1290" s="170"/>
      <c r="BY1290" s="170"/>
      <c r="BZ1290" s="170"/>
      <c r="CA1290" s="170"/>
      <c r="CB1290" s="170"/>
      <c r="CC1290" s="170"/>
      <c r="CD1290" s="170"/>
      <c r="CE1290" s="170"/>
      <c r="CF1290" s="170"/>
      <c r="CG1290" s="171">
        <f t="shared" si="379"/>
        <v>0</v>
      </c>
      <c r="CH1290" s="166"/>
      <c r="CI1290" s="283"/>
      <c r="CJ1290" s="172"/>
      <c r="CK1290" s="154"/>
      <c r="CL1290" s="154"/>
      <c r="CM1290" s="154"/>
      <c r="CN1290" s="154"/>
      <c r="CO1290" s="154"/>
      <c r="CP1290" s="273"/>
      <c r="CQ1290" s="250"/>
      <c r="CR1290" s="250"/>
      <c r="CS1290" s="250"/>
      <c r="CT1290" s="250"/>
      <c r="CU1290" s="250"/>
      <c r="CV1290" s="250"/>
      <c r="CW1290" s="250"/>
      <c r="CX1290" s="250"/>
      <c r="CY1290" s="250" t="str">
        <f t="shared" si="380"/>
        <v/>
      </c>
      <c r="CZ1290" s="178" t="str">
        <f t="shared" si="381"/>
        <v/>
      </c>
      <c r="DA1290" s="178" t="str">
        <f t="shared" si="382"/>
        <v/>
      </c>
      <c r="DB1290" s="243">
        <f t="shared" si="383"/>
        <v>0</v>
      </c>
      <c r="DC1290" s="12">
        <f t="shared" si="384"/>
        <v>0</v>
      </c>
      <c r="DD1290" s="271" t="str">
        <f t="shared" si="385"/>
        <v/>
      </c>
      <c r="DE1290" s="271" t="str">
        <f t="shared" si="386"/>
        <v/>
      </c>
      <c r="DF1290" s="167" t="str">
        <f t="shared" si="387"/>
        <v/>
      </c>
      <c r="DG1290" s="271" t="str">
        <f t="shared" si="388"/>
        <v/>
      </c>
      <c r="DH1290" s="243" t="str">
        <f t="shared" si="389"/>
        <v/>
      </c>
      <c r="DI1290" s="281" t="str">
        <f t="shared" si="390"/>
        <v/>
      </c>
      <c r="DJ1290" s="184"/>
      <c r="DK1290" s="12" t="str">
        <f t="shared" si="391"/>
        <v/>
      </c>
      <c r="DL1290" s="184"/>
      <c r="DM1290" s="242" t="str">
        <f t="shared" si="392"/>
        <v/>
      </c>
      <c r="DN1290" s="250">
        <f t="shared" si="393"/>
        <v>1</v>
      </c>
      <c r="DO1290" s="250">
        <f t="shared" si="394"/>
        <v>1</v>
      </c>
      <c r="DP1290" s="250">
        <f t="shared" si="395"/>
        <v>1</v>
      </c>
    </row>
    <row r="1291" spans="3:120" ht="20.25" customHeight="1" x14ac:dyDescent="0.2">
      <c r="C1291" s="282"/>
      <c r="G1291" s="183"/>
      <c r="H1291" s="271"/>
      <c r="I1291" s="271"/>
      <c r="J1291" s="271"/>
      <c r="K1291" s="271"/>
      <c r="L1291" s="185"/>
      <c r="M1291" s="186"/>
      <c r="N1291" s="187"/>
      <c r="O1291" s="178"/>
      <c r="P1291" s="178"/>
      <c r="Q1291" s="178"/>
      <c r="R1291" s="178"/>
      <c r="S1291" s="178"/>
      <c r="T1291" s="178"/>
      <c r="U1291" s="178"/>
      <c r="V1291" s="178"/>
      <c r="W1291" s="178"/>
      <c r="X1291" s="178"/>
      <c r="Y1291" s="153"/>
      <c r="Z1291" s="153"/>
      <c r="AA1291" s="178"/>
      <c r="AB1291" s="178"/>
      <c r="AC1291" s="178"/>
      <c r="AD1291" s="178"/>
      <c r="AE1291" s="178"/>
      <c r="AF1291" s="178"/>
      <c r="AG1291" s="178"/>
      <c r="AH1291" s="178"/>
      <c r="AI1291" s="178"/>
      <c r="AJ1291" s="178"/>
      <c r="AK1291" s="153"/>
      <c r="AL1291" s="153"/>
      <c r="AM1291" s="178" t="str">
        <f t="shared" si="374"/>
        <v/>
      </c>
      <c r="AN1291" s="178" t="str">
        <f t="shared" si="375"/>
        <v/>
      </c>
      <c r="AO1291" s="214" t="str">
        <f t="shared" si="376"/>
        <v/>
      </c>
      <c r="AP1291" s="168"/>
      <c r="AQ1291" s="169"/>
      <c r="AR1291" s="167" t="str">
        <f t="shared" si="377"/>
        <v/>
      </c>
      <c r="AS1291" s="167" t="str">
        <f t="shared" si="378"/>
        <v/>
      </c>
      <c r="AT1291" s="167"/>
      <c r="AU1291" s="167"/>
      <c r="AV1291" s="167"/>
      <c r="AW1291" s="167"/>
      <c r="AX1291" s="167"/>
      <c r="AY1291" s="167"/>
      <c r="AZ1291" s="167"/>
      <c r="BA1291" s="167"/>
      <c r="BB1291" s="167"/>
      <c r="BC1291" s="167"/>
      <c r="BD1291" s="167"/>
      <c r="BE1291" s="167"/>
      <c r="BF1291" s="167"/>
      <c r="BG1291" s="167"/>
      <c r="BH1291" s="167"/>
      <c r="BI1291" s="167"/>
      <c r="BJ1291" s="167"/>
      <c r="BK1291" s="167"/>
      <c r="BL1291" s="167"/>
      <c r="BM1291" s="167"/>
      <c r="BN1291" s="167"/>
      <c r="BO1291" s="167"/>
      <c r="BP1291" s="167"/>
      <c r="BQ1291" s="167"/>
      <c r="BR1291" s="167"/>
      <c r="BS1291" s="167"/>
      <c r="BT1291" s="167"/>
      <c r="BU1291" s="167"/>
      <c r="BV1291" s="167"/>
      <c r="BW1291" s="167"/>
      <c r="BX1291" s="170"/>
      <c r="BY1291" s="170"/>
      <c r="BZ1291" s="170"/>
      <c r="CA1291" s="170"/>
      <c r="CB1291" s="170"/>
      <c r="CC1291" s="170"/>
      <c r="CD1291" s="170"/>
      <c r="CE1291" s="170"/>
      <c r="CF1291" s="170"/>
      <c r="CG1291" s="171">
        <f t="shared" si="379"/>
        <v>0</v>
      </c>
      <c r="CH1291" s="166"/>
      <c r="CI1291" s="283"/>
      <c r="CJ1291" s="172"/>
      <c r="CK1291" s="154"/>
      <c r="CL1291" s="154"/>
      <c r="CM1291" s="154"/>
      <c r="CN1291" s="154"/>
      <c r="CO1291" s="154"/>
      <c r="CP1291" s="273"/>
      <c r="CQ1291" s="250"/>
      <c r="CR1291" s="250"/>
      <c r="CS1291" s="250"/>
      <c r="CT1291" s="250"/>
      <c r="CU1291" s="250"/>
      <c r="CV1291" s="250"/>
      <c r="CW1291" s="250"/>
      <c r="CX1291" s="250"/>
      <c r="CY1291" s="250" t="str">
        <f t="shared" si="380"/>
        <v/>
      </c>
      <c r="CZ1291" s="178" t="str">
        <f t="shared" si="381"/>
        <v/>
      </c>
      <c r="DA1291" s="178" t="str">
        <f t="shared" si="382"/>
        <v/>
      </c>
      <c r="DB1291" s="243">
        <f t="shared" si="383"/>
        <v>0</v>
      </c>
      <c r="DC1291" s="12">
        <f t="shared" si="384"/>
        <v>0</v>
      </c>
      <c r="DD1291" s="271" t="str">
        <f t="shared" si="385"/>
        <v/>
      </c>
      <c r="DE1291" s="271" t="str">
        <f t="shared" si="386"/>
        <v/>
      </c>
      <c r="DF1291" s="167" t="str">
        <f t="shared" si="387"/>
        <v/>
      </c>
      <c r="DG1291" s="271" t="str">
        <f t="shared" si="388"/>
        <v/>
      </c>
      <c r="DH1291" s="243" t="str">
        <f t="shared" si="389"/>
        <v/>
      </c>
      <c r="DI1291" s="281" t="str">
        <f t="shared" si="390"/>
        <v/>
      </c>
      <c r="DJ1291" s="184"/>
      <c r="DK1291" s="12" t="str">
        <f t="shared" si="391"/>
        <v/>
      </c>
      <c r="DL1291" s="184"/>
      <c r="DM1291" s="242" t="str">
        <f t="shared" si="392"/>
        <v/>
      </c>
      <c r="DN1291" s="250">
        <f t="shared" si="393"/>
        <v>1</v>
      </c>
      <c r="DO1291" s="250">
        <f t="shared" si="394"/>
        <v>1</v>
      </c>
      <c r="DP1291" s="250">
        <f t="shared" si="395"/>
        <v>1</v>
      </c>
    </row>
    <row r="1292" spans="3:120" ht="20.25" customHeight="1" x14ac:dyDescent="0.2">
      <c r="C1292" s="282"/>
      <c r="G1292" s="183"/>
      <c r="H1292" s="271"/>
      <c r="I1292" s="271"/>
      <c r="J1292" s="271"/>
      <c r="K1292" s="271"/>
      <c r="L1292" s="185"/>
      <c r="M1292" s="186"/>
      <c r="N1292" s="187"/>
      <c r="O1292" s="178"/>
      <c r="P1292" s="178"/>
      <c r="Q1292" s="178"/>
      <c r="R1292" s="178"/>
      <c r="S1292" s="178"/>
      <c r="T1292" s="178"/>
      <c r="U1292" s="178"/>
      <c r="V1292" s="178"/>
      <c r="W1292" s="178"/>
      <c r="X1292" s="178"/>
      <c r="Y1292" s="153"/>
      <c r="Z1292" s="153"/>
      <c r="AA1292" s="178"/>
      <c r="AB1292" s="178"/>
      <c r="AC1292" s="178"/>
      <c r="AD1292" s="178"/>
      <c r="AE1292" s="178"/>
      <c r="AF1292" s="178"/>
      <c r="AG1292" s="178"/>
      <c r="AH1292" s="178"/>
      <c r="AI1292" s="178"/>
      <c r="AJ1292" s="178"/>
      <c r="AK1292" s="153"/>
      <c r="AL1292" s="153"/>
      <c r="AM1292" s="178" t="str">
        <f t="shared" si="374"/>
        <v/>
      </c>
      <c r="AN1292" s="178" t="str">
        <f t="shared" si="375"/>
        <v/>
      </c>
      <c r="AO1292" s="214" t="str">
        <f t="shared" si="376"/>
        <v/>
      </c>
      <c r="AP1292" s="168"/>
      <c r="AQ1292" s="169"/>
      <c r="AR1292" s="167" t="str">
        <f t="shared" si="377"/>
        <v/>
      </c>
      <c r="AS1292" s="167" t="str">
        <f t="shared" si="378"/>
        <v/>
      </c>
      <c r="AT1292" s="167"/>
      <c r="AU1292" s="167"/>
      <c r="AV1292" s="167"/>
      <c r="AW1292" s="167"/>
      <c r="AX1292" s="167"/>
      <c r="AY1292" s="167"/>
      <c r="AZ1292" s="167"/>
      <c r="BA1292" s="167"/>
      <c r="BB1292" s="167"/>
      <c r="BC1292" s="167"/>
      <c r="BD1292" s="167"/>
      <c r="BE1292" s="167"/>
      <c r="BF1292" s="167"/>
      <c r="BG1292" s="167"/>
      <c r="BH1292" s="167"/>
      <c r="BI1292" s="167"/>
      <c r="BJ1292" s="167"/>
      <c r="BK1292" s="167"/>
      <c r="BL1292" s="167"/>
      <c r="BM1292" s="167"/>
      <c r="BN1292" s="167"/>
      <c r="BO1292" s="167"/>
      <c r="BP1292" s="167"/>
      <c r="BQ1292" s="167"/>
      <c r="BR1292" s="167"/>
      <c r="BS1292" s="167"/>
      <c r="BT1292" s="167"/>
      <c r="BU1292" s="167"/>
      <c r="BV1292" s="167"/>
      <c r="BW1292" s="167"/>
      <c r="BX1292" s="170"/>
      <c r="BY1292" s="170"/>
      <c r="BZ1292" s="170"/>
      <c r="CA1292" s="170"/>
      <c r="CB1292" s="170"/>
      <c r="CC1292" s="170"/>
      <c r="CD1292" s="170"/>
      <c r="CE1292" s="170"/>
      <c r="CF1292" s="170"/>
      <c r="CG1292" s="171">
        <f t="shared" si="379"/>
        <v>0</v>
      </c>
      <c r="CH1292" s="166"/>
      <c r="CI1292" s="283"/>
      <c r="CJ1292" s="172"/>
      <c r="CK1292" s="154"/>
      <c r="CL1292" s="154"/>
      <c r="CM1292" s="154"/>
      <c r="CN1292" s="154"/>
      <c r="CO1292" s="154"/>
      <c r="CP1292" s="273"/>
      <c r="CQ1292" s="250"/>
      <c r="CR1292" s="250"/>
      <c r="CS1292" s="250"/>
      <c r="CT1292" s="250"/>
      <c r="CU1292" s="250"/>
      <c r="CV1292" s="250"/>
      <c r="CW1292" s="250"/>
      <c r="CX1292" s="250"/>
      <c r="CY1292" s="250" t="str">
        <f t="shared" si="380"/>
        <v/>
      </c>
      <c r="CZ1292" s="178" t="str">
        <f t="shared" si="381"/>
        <v/>
      </c>
      <c r="DA1292" s="178" t="str">
        <f t="shared" si="382"/>
        <v/>
      </c>
      <c r="DB1292" s="243">
        <f t="shared" si="383"/>
        <v>0</v>
      </c>
      <c r="DC1292" s="12">
        <f t="shared" si="384"/>
        <v>0</v>
      </c>
      <c r="DD1292" s="271" t="str">
        <f t="shared" si="385"/>
        <v/>
      </c>
      <c r="DE1292" s="271" t="str">
        <f t="shared" si="386"/>
        <v/>
      </c>
      <c r="DF1292" s="167" t="str">
        <f t="shared" si="387"/>
        <v/>
      </c>
      <c r="DG1292" s="271" t="str">
        <f t="shared" si="388"/>
        <v/>
      </c>
      <c r="DH1292" s="243" t="str">
        <f t="shared" si="389"/>
        <v/>
      </c>
      <c r="DI1292" s="281" t="str">
        <f t="shared" si="390"/>
        <v/>
      </c>
      <c r="DJ1292" s="184"/>
      <c r="DK1292" s="12" t="str">
        <f t="shared" si="391"/>
        <v/>
      </c>
      <c r="DL1292" s="184"/>
      <c r="DM1292" s="242" t="str">
        <f t="shared" si="392"/>
        <v/>
      </c>
      <c r="DN1292" s="250">
        <f t="shared" si="393"/>
        <v>1</v>
      </c>
      <c r="DO1292" s="250">
        <f t="shared" si="394"/>
        <v>1</v>
      </c>
      <c r="DP1292" s="250">
        <f t="shared" si="395"/>
        <v>1</v>
      </c>
    </row>
    <row r="1293" spans="3:120" ht="20.25" customHeight="1" x14ac:dyDescent="0.2">
      <c r="C1293" s="282"/>
      <c r="G1293" s="183"/>
      <c r="H1293" s="271"/>
      <c r="I1293" s="271"/>
      <c r="J1293" s="271"/>
      <c r="K1293" s="271"/>
      <c r="L1293" s="185"/>
      <c r="M1293" s="186"/>
      <c r="N1293" s="187"/>
      <c r="O1293" s="178"/>
      <c r="P1293" s="178"/>
      <c r="Q1293" s="178"/>
      <c r="R1293" s="178"/>
      <c r="S1293" s="178"/>
      <c r="T1293" s="178"/>
      <c r="U1293" s="178"/>
      <c r="V1293" s="178"/>
      <c r="W1293" s="178"/>
      <c r="X1293" s="178"/>
      <c r="Y1293" s="153"/>
      <c r="Z1293" s="153"/>
      <c r="AA1293" s="178"/>
      <c r="AB1293" s="178"/>
      <c r="AC1293" s="178"/>
      <c r="AD1293" s="178"/>
      <c r="AE1293" s="178"/>
      <c r="AF1293" s="178"/>
      <c r="AG1293" s="178"/>
      <c r="AH1293" s="178"/>
      <c r="AI1293" s="178"/>
      <c r="AJ1293" s="178"/>
      <c r="AK1293" s="153"/>
      <c r="AL1293" s="153"/>
      <c r="AM1293" s="178" t="str">
        <f t="shared" si="374"/>
        <v/>
      </c>
      <c r="AN1293" s="178" t="str">
        <f t="shared" si="375"/>
        <v/>
      </c>
      <c r="AO1293" s="214" t="str">
        <f t="shared" si="376"/>
        <v/>
      </c>
      <c r="AP1293" s="168"/>
      <c r="AQ1293" s="169"/>
      <c r="AR1293" s="167" t="str">
        <f t="shared" si="377"/>
        <v/>
      </c>
      <c r="AS1293" s="167" t="str">
        <f t="shared" si="378"/>
        <v/>
      </c>
      <c r="AT1293" s="167"/>
      <c r="AU1293" s="167"/>
      <c r="AV1293" s="167"/>
      <c r="AW1293" s="167"/>
      <c r="AX1293" s="167"/>
      <c r="AY1293" s="167"/>
      <c r="AZ1293" s="167"/>
      <c r="BA1293" s="167"/>
      <c r="BB1293" s="167"/>
      <c r="BC1293" s="167"/>
      <c r="BD1293" s="167"/>
      <c r="BE1293" s="167"/>
      <c r="BF1293" s="167"/>
      <c r="BG1293" s="167"/>
      <c r="BH1293" s="167"/>
      <c r="BI1293" s="167"/>
      <c r="BJ1293" s="167"/>
      <c r="BK1293" s="167"/>
      <c r="BL1293" s="167"/>
      <c r="BM1293" s="167"/>
      <c r="BN1293" s="167"/>
      <c r="BO1293" s="167"/>
      <c r="BP1293" s="167"/>
      <c r="BQ1293" s="167"/>
      <c r="BR1293" s="167"/>
      <c r="BS1293" s="167"/>
      <c r="BT1293" s="167"/>
      <c r="BU1293" s="167"/>
      <c r="BV1293" s="167"/>
      <c r="BW1293" s="167"/>
      <c r="BX1293" s="170"/>
      <c r="BY1293" s="170"/>
      <c r="BZ1293" s="170"/>
      <c r="CA1293" s="170"/>
      <c r="CB1293" s="170"/>
      <c r="CC1293" s="170"/>
      <c r="CD1293" s="170"/>
      <c r="CE1293" s="170"/>
      <c r="CF1293" s="170"/>
      <c r="CG1293" s="171">
        <f t="shared" si="379"/>
        <v>0</v>
      </c>
      <c r="CH1293" s="166"/>
      <c r="CI1293" s="283"/>
      <c r="CJ1293" s="172"/>
      <c r="CK1293" s="154"/>
      <c r="CL1293" s="154"/>
      <c r="CM1293" s="154"/>
      <c r="CN1293" s="154"/>
      <c r="CO1293" s="154"/>
      <c r="CP1293" s="273"/>
      <c r="CQ1293" s="250"/>
      <c r="CR1293" s="250"/>
      <c r="CS1293" s="250"/>
      <c r="CT1293" s="250"/>
      <c r="CU1293" s="250"/>
      <c r="CV1293" s="250"/>
      <c r="CW1293" s="250"/>
      <c r="CX1293" s="250"/>
      <c r="CY1293" s="250" t="str">
        <f t="shared" si="380"/>
        <v/>
      </c>
      <c r="CZ1293" s="178" t="str">
        <f t="shared" si="381"/>
        <v/>
      </c>
      <c r="DA1293" s="178" t="str">
        <f t="shared" si="382"/>
        <v/>
      </c>
      <c r="DB1293" s="243">
        <f t="shared" si="383"/>
        <v>0</v>
      </c>
      <c r="DC1293" s="12">
        <f t="shared" si="384"/>
        <v>0</v>
      </c>
      <c r="DD1293" s="271" t="str">
        <f t="shared" si="385"/>
        <v/>
      </c>
      <c r="DE1293" s="271" t="str">
        <f t="shared" si="386"/>
        <v/>
      </c>
      <c r="DF1293" s="167" t="str">
        <f t="shared" si="387"/>
        <v/>
      </c>
      <c r="DG1293" s="271" t="str">
        <f t="shared" si="388"/>
        <v/>
      </c>
      <c r="DH1293" s="243" t="str">
        <f t="shared" si="389"/>
        <v/>
      </c>
      <c r="DI1293" s="281" t="str">
        <f t="shared" si="390"/>
        <v/>
      </c>
      <c r="DJ1293" s="184"/>
      <c r="DK1293" s="12" t="str">
        <f t="shared" si="391"/>
        <v/>
      </c>
      <c r="DL1293" s="184"/>
      <c r="DM1293" s="242" t="str">
        <f t="shared" si="392"/>
        <v/>
      </c>
      <c r="DN1293" s="250">
        <f t="shared" si="393"/>
        <v>1</v>
      </c>
      <c r="DO1293" s="250">
        <f t="shared" si="394"/>
        <v>1</v>
      </c>
      <c r="DP1293" s="250">
        <f t="shared" si="395"/>
        <v>1</v>
      </c>
    </row>
    <row r="1294" spans="3:120" ht="20.25" customHeight="1" x14ac:dyDescent="0.2">
      <c r="C1294" s="282"/>
      <c r="G1294" s="183"/>
      <c r="H1294" s="271"/>
      <c r="I1294" s="271"/>
      <c r="J1294" s="271"/>
      <c r="K1294" s="271"/>
      <c r="L1294" s="185"/>
      <c r="M1294" s="186"/>
      <c r="N1294" s="187"/>
      <c r="O1294" s="178"/>
      <c r="P1294" s="178"/>
      <c r="Q1294" s="178"/>
      <c r="R1294" s="178"/>
      <c r="S1294" s="178"/>
      <c r="T1294" s="178"/>
      <c r="U1294" s="178"/>
      <c r="V1294" s="178"/>
      <c r="W1294" s="178"/>
      <c r="X1294" s="178"/>
      <c r="Y1294" s="153"/>
      <c r="Z1294" s="153"/>
      <c r="AA1294" s="178"/>
      <c r="AB1294" s="178"/>
      <c r="AC1294" s="178"/>
      <c r="AD1294" s="178"/>
      <c r="AE1294" s="178"/>
      <c r="AF1294" s="178"/>
      <c r="AG1294" s="178"/>
      <c r="AH1294" s="178"/>
      <c r="AI1294" s="178"/>
      <c r="AJ1294" s="178"/>
      <c r="AK1294" s="153"/>
      <c r="AL1294" s="153"/>
      <c r="AM1294" s="178" t="str">
        <f t="shared" si="374"/>
        <v/>
      </c>
      <c r="AN1294" s="178" t="str">
        <f t="shared" si="375"/>
        <v/>
      </c>
      <c r="AO1294" s="214" t="str">
        <f t="shared" si="376"/>
        <v/>
      </c>
      <c r="AP1294" s="168"/>
      <c r="AQ1294" s="169"/>
      <c r="AR1294" s="167" t="str">
        <f t="shared" si="377"/>
        <v/>
      </c>
      <c r="AS1294" s="167" t="str">
        <f t="shared" si="378"/>
        <v/>
      </c>
      <c r="AT1294" s="167"/>
      <c r="AU1294" s="167"/>
      <c r="AV1294" s="167"/>
      <c r="AW1294" s="167"/>
      <c r="AX1294" s="167"/>
      <c r="AY1294" s="167"/>
      <c r="AZ1294" s="167"/>
      <c r="BA1294" s="167"/>
      <c r="BB1294" s="167"/>
      <c r="BC1294" s="167"/>
      <c r="BD1294" s="167"/>
      <c r="BE1294" s="167"/>
      <c r="BF1294" s="167"/>
      <c r="BG1294" s="167"/>
      <c r="BH1294" s="167"/>
      <c r="BI1294" s="167"/>
      <c r="BJ1294" s="167"/>
      <c r="BK1294" s="167"/>
      <c r="BL1294" s="167"/>
      <c r="BM1294" s="167"/>
      <c r="BN1294" s="167"/>
      <c r="BO1294" s="167"/>
      <c r="BP1294" s="167"/>
      <c r="BQ1294" s="167"/>
      <c r="BR1294" s="167"/>
      <c r="BS1294" s="167"/>
      <c r="BT1294" s="167"/>
      <c r="BU1294" s="167"/>
      <c r="BV1294" s="167"/>
      <c r="BW1294" s="167"/>
      <c r="BX1294" s="170"/>
      <c r="BY1294" s="170"/>
      <c r="BZ1294" s="170"/>
      <c r="CA1294" s="170"/>
      <c r="CB1294" s="170"/>
      <c r="CC1294" s="170"/>
      <c r="CD1294" s="170"/>
      <c r="CE1294" s="170"/>
      <c r="CF1294" s="170"/>
      <c r="CG1294" s="171">
        <f t="shared" si="379"/>
        <v>0</v>
      </c>
      <c r="CH1294" s="166"/>
      <c r="CI1294" s="283"/>
      <c r="CJ1294" s="172"/>
      <c r="CK1294" s="154"/>
      <c r="CL1294" s="154"/>
      <c r="CM1294" s="154"/>
      <c r="CN1294" s="154"/>
      <c r="CO1294" s="154"/>
      <c r="CP1294" s="273"/>
      <c r="CQ1294" s="250"/>
      <c r="CR1294" s="250"/>
      <c r="CS1294" s="250"/>
      <c r="CT1294" s="250"/>
      <c r="CU1294" s="250"/>
      <c r="CV1294" s="250"/>
      <c r="CW1294" s="250"/>
      <c r="CX1294" s="250"/>
      <c r="CY1294" s="250" t="str">
        <f t="shared" si="380"/>
        <v/>
      </c>
      <c r="CZ1294" s="178" t="str">
        <f t="shared" si="381"/>
        <v/>
      </c>
      <c r="DA1294" s="178" t="str">
        <f t="shared" si="382"/>
        <v/>
      </c>
      <c r="DB1294" s="243">
        <f t="shared" si="383"/>
        <v>0</v>
      </c>
      <c r="DC1294" s="12">
        <f t="shared" si="384"/>
        <v>0</v>
      </c>
      <c r="DD1294" s="271" t="str">
        <f t="shared" si="385"/>
        <v/>
      </c>
      <c r="DE1294" s="271" t="str">
        <f t="shared" si="386"/>
        <v/>
      </c>
      <c r="DF1294" s="167" t="str">
        <f t="shared" si="387"/>
        <v/>
      </c>
      <c r="DG1294" s="271" t="str">
        <f t="shared" si="388"/>
        <v/>
      </c>
      <c r="DH1294" s="243" t="str">
        <f t="shared" si="389"/>
        <v/>
      </c>
      <c r="DI1294" s="281" t="str">
        <f t="shared" si="390"/>
        <v/>
      </c>
      <c r="DJ1294" s="184"/>
      <c r="DK1294" s="12" t="str">
        <f t="shared" si="391"/>
        <v/>
      </c>
      <c r="DL1294" s="184"/>
      <c r="DM1294" s="242" t="str">
        <f t="shared" si="392"/>
        <v/>
      </c>
      <c r="DN1294" s="250">
        <f t="shared" si="393"/>
        <v>1</v>
      </c>
      <c r="DO1294" s="250">
        <f t="shared" si="394"/>
        <v>1</v>
      </c>
      <c r="DP1294" s="250">
        <f t="shared" si="395"/>
        <v>1</v>
      </c>
    </row>
    <row r="1295" spans="3:120" ht="20.25" customHeight="1" x14ac:dyDescent="0.2">
      <c r="C1295" s="282"/>
      <c r="G1295" s="183"/>
      <c r="H1295" s="271"/>
      <c r="I1295" s="271"/>
      <c r="J1295" s="271"/>
      <c r="K1295" s="271"/>
      <c r="L1295" s="185"/>
      <c r="M1295" s="186"/>
      <c r="N1295" s="187"/>
      <c r="O1295" s="178"/>
      <c r="P1295" s="178"/>
      <c r="Q1295" s="178"/>
      <c r="R1295" s="178"/>
      <c r="S1295" s="178"/>
      <c r="T1295" s="178"/>
      <c r="U1295" s="178"/>
      <c r="V1295" s="178"/>
      <c r="W1295" s="178"/>
      <c r="X1295" s="178"/>
      <c r="Y1295" s="153"/>
      <c r="Z1295" s="153"/>
      <c r="AA1295" s="178"/>
      <c r="AB1295" s="178"/>
      <c r="AC1295" s="178"/>
      <c r="AD1295" s="178"/>
      <c r="AE1295" s="178"/>
      <c r="AF1295" s="178"/>
      <c r="AG1295" s="178"/>
      <c r="AH1295" s="178"/>
      <c r="AI1295" s="178"/>
      <c r="AJ1295" s="178"/>
      <c r="AK1295" s="153"/>
      <c r="AL1295" s="153"/>
      <c r="AM1295" s="178" t="str">
        <f t="shared" si="374"/>
        <v/>
      </c>
      <c r="AN1295" s="178" t="str">
        <f t="shared" si="375"/>
        <v/>
      </c>
      <c r="AO1295" s="214" t="str">
        <f t="shared" si="376"/>
        <v/>
      </c>
      <c r="AP1295" s="168"/>
      <c r="AQ1295" s="169"/>
      <c r="AR1295" s="167" t="str">
        <f t="shared" si="377"/>
        <v/>
      </c>
      <c r="AS1295" s="167" t="str">
        <f t="shared" si="378"/>
        <v/>
      </c>
      <c r="AT1295" s="167"/>
      <c r="AU1295" s="167"/>
      <c r="AV1295" s="167"/>
      <c r="AW1295" s="167"/>
      <c r="AX1295" s="167"/>
      <c r="AY1295" s="167"/>
      <c r="AZ1295" s="167"/>
      <c r="BA1295" s="167"/>
      <c r="BB1295" s="167"/>
      <c r="BC1295" s="167"/>
      <c r="BD1295" s="167"/>
      <c r="BE1295" s="167"/>
      <c r="BF1295" s="167"/>
      <c r="BG1295" s="167"/>
      <c r="BH1295" s="167"/>
      <c r="BI1295" s="167"/>
      <c r="BJ1295" s="167"/>
      <c r="BK1295" s="167"/>
      <c r="BL1295" s="167"/>
      <c r="BM1295" s="167"/>
      <c r="BN1295" s="167"/>
      <c r="BO1295" s="167"/>
      <c r="BP1295" s="167"/>
      <c r="BQ1295" s="167"/>
      <c r="BR1295" s="167"/>
      <c r="BS1295" s="167"/>
      <c r="BT1295" s="167"/>
      <c r="BU1295" s="167"/>
      <c r="BV1295" s="167"/>
      <c r="BW1295" s="167"/>
      <c r="BX1295" s="170"/>
      <c r="BY1295" s="170"/>
      <c r="BZ1295" s="170"/>
      <c r="CA1295" s="170"/>
      <c r="CB1295" s="170"/>
      <c r="CC1295" s="170"/>
      <c r="CD1295" s="170"/>
      <c r="CE1295" s="170"/>
      <c r="CF1295" s="170"/>
      <c r="CG1295" s="171">
        <f t="shared" si="379"/>
        <v>0</v>
      </c>
      <c r="CH1295" s="166"/>
      <c r="CI1295" s="283"/>
      <c r="CJ1295" s="172"/>
      <c r="CK1295" s="154"/>
      <c r="CL1295" s="154"/>
      <c r="CM1295" s="154"/>
      <c r="CN1295" s="154"/>
      <c r="CO1295" s="154"/>
      <c r="CP1295" s="273"/>
      <c r="CQ1295" s="250"/>
      <c r="CR1295" s="250"/>
      <c r="CS1295" s="250"/>
      <c r="CT1295" s="250"/>
      <c r="CU1295" s="250"/>
      <c r="CV1295" s="250"/>
      <c r="CW1295" s="250"/>
      <c r="CX1295" s="250"/>
      <c r="CY1295" s="250" t="str">
        <f t="shared" si="380"/>
        <v/>
      </c>
      <c r="CZ1295" s="178" t="str">
        <f t="shared" si="381"/>
        <v/>
      </c>
      <c r="DA1295" s="178" t="str">
        <f t="shared" si="382"/>
        <v/>
      </c>
      <c r="DB1295" s="243">
        <f t="shared" si="383"/>
        <v>0</v>
      </c>
      <c r="DC1295" s="12">
        <f t="shared" si="384"/>
        <v>0</v>
      </c>
      <c r="DD1295" s="271" t="str">
        <f t="shared" si="385"/>
        <v/>
      </c>
      <c r="DE1295" s="271" t="str">
        <f t="shared" si="386"/>
        <v/>
      </c>
      <c r="DF1295" s="167" t="str">
        <f t="shared" si="387"/>
        <v/>
      </c>
      <c r="DG1295" s="271" t="str">
        <f t="shared" si="388"/>
        <v/>
      </c>
      <c r="DH1295" s="243" t="str">
        <f t="shared" si="389"/>
        <v/>
      </c>
      <c r="DI1295" s="281" t="str">
        <f t="shared" si="390"/>
        <v/>
      </c>
      <c r="DJ1295" s="184"/>
      <c r="DK1295" s="12" t="str">
        <f t="shared" si="391"/>
        <v/>
      </c>
      <c r="DL1295" s="184"/>
      <c r="DM1295" s="242" t="str">
        <f t="shared" si="392"/>
        <v/>
      </c>
      <c r="DN1295" s="250">
        <f t="shared" si="393"/>
        <v>1</v>
      </c>
      <c r="DO1295" s="250">
        <f t="shared" si="394"/>
        <v>1</v>
      </c>
      <c r="DP1295" s="250">
        <f t="shared" si="395"/>
        <v>1</v>
      </c>
    </row>
    <row r="1296" spans="3:120" ht="20.25" customHeight="1" x14ac:dyDescent="0.2">
      <c r="C1296" s="282"/>
      <c r="G1296" s="183"/>
      <c r="H1296" s="271"/>
      <c r="I1296" s="271"/>
      <c r="J1296" s="271"/>
      <c r="K1296" s="271"/>
      <c r="L1296" s="185"/>
      <c r="M1296" s="186"/>
      <c r="N1296" s="187"/>
      <c r="O1296" s="178"/>
      <c r="P1296" s="178"/>
      <c r="Q1296" s="178"/>
      <c r="R1296" s="178"/>
      <c r="S1296" s="178"/>
      <c r="T1296" s="178"/>
      <c r="U1296" s="178"/>
      <c r="V1296" s="178"/>
      <c r="W1296" s="178"/>
      <c r="X1296" s="178"/>
      <c r="Y1296" s="153"/>
      <c r="Z1296" s="153"/>
      <c r="AA1296" s="178"/>
      <c r="AB1296" s="178"/>
      <c r="AC1296" s="178"/>
      <c r="AD1296" s="178"/>
      <c r="AE1296" s="178"/>
      <c r="AF1296" s="178"/>
      <c r="AG1296" s="178"/>
      <c r="AH1296" s="178"/>
      <c r="AI1296" s="178"/>
      <c r="AJ1296" s="178"/>
      <c r="AK1296" s="153"/>
      <c r="AL1296" s="153"/>
      <c r="AM1296" s="178" t="str">
        <f t="shared" si="374"/>
        <v/>
      </c>
      <c r="AN1296" s="178" t="str">
        <f t="shared" si="375"/>
        <v/>
      </c>
      <c r="AO1296" s="214" t="str">
        <f t="shared" si="376"/>
        <v/>
      </c>
      <c r="AP1296" s="168"/>
      <c r="AQ1296" s="169"/>
      <c r="AR1296" s="167" t="str">
        <f t="shared" si="377"/>
        <v/>
      </c>
      <c r="AS1296" s="167" t="str">
        <f t="shared" si="378"/>
        <v/>
      </c>
      <c r="AT1296" s="167"/>
      <c r="AU1296" s="167"/>
      <c r="AV1296" s="167"/>
      <c r="AW1296" s="167"/>
      <c r="AX1296" s="167"/>
      <c r="AY1296" s="167"/>
      <c r="AZ1296" s="167"/>
      <c r="BA1296" s="167"/>
      <c r="BB1296" s="167"/>
      <c r="BC1296" s="167"/>
      <c r="BD1296" s="167"/>
      <c r="BE1296" s="167"/>
      <c r="BF1296" s="167"/>
      <c r="BG1296" s="167"/>
      <c r="BH1296" s="167"/>
      <c r="BI1296" s="167"/>
      <c r="BJ1296" s="167"/>
      <c r="BK1296" s="167"/>
      <c r="BL1296" s="167"/>
      <c r="BM1296" s="167"/>
      <c r="BN1296" s="167"/>
      <c r="BO1296" s="167"/>
      <c r="BP1296" s="167"/>
      <c r="BQ1296" s="167"/>
      <c r="BR1296" s="167"/>
      <c r="BS1296" s="167"/>
      <c r="BT1296" s="167"/>
      <c r="BU1296" s="167"/>
      <c r="BV1296" s="167"/>
      <c r="BW1296" s="167"/>
      <c r="BX1296" s="170"/>
      <c r="BY1296" s="170"/>
      <c r="BZ1296" s="170"/>
      <c r="CA1296" s="170"/>
      <c r="CB1296" s="170"/>
      <c r="CC1296" s="170"/>
      <c r="CD1296" s="170"/>
      <c r="CE1296" s="170"/>
      <c r="CF1296" s="170"/>
      <c r="CG1296" s="171">
        <f t="shared" si="379"/>
        <v>0</v>
      </c>
      <c r="CH1296" s="166"/>
      <c r="CI1296" s="283"/>
      <c r="CJ1296" s="172"/>
      <c r="CK1296" s="154"/>
      <c r="CL1296" s="154"/>
      <c r="CM1296" s="154"/>
      <c r="CN1296" s="154"/>
      <c r="CO1296" s="154"/>
      <c r="CP1296" s="273"/>
      <c r="CQ1296" s="250"/>
      <c r="CR1296" s="250"/>
      <c r="CS1296" s="250"/>
      <c r="CT1296" s="250"/>
      <c r="CU1296" s="250"/>
      <c r="CV1296" s="250"/>
      <c r="CW1296" s="250"/>
      <c r="CX1296" s="250"/>
      <c r="CY1296" s="250" t="str">
        <f t="shared" si="380"/>
        <v/>
      </c>
      <c r="CZ1296" s="178" t="str">
        <f t="shared" si="381"/>
        <v/>
      </c>
      <c r="DA1296" s="178" t="str">
        <f t="shared" si="382"/>
        <v/>
      </c>
      <c r="DB1296" s="243">
        <f t="shared" si="383"/>
        <v>0</v>
      </c>
      <c r="DC1296" s="12">
        <f t="shared" si="384"/>
        <v>0</v>
      </c>
      <c r="DD1296" s="271" t="str">
        <f t="shared" si="385"/>
        <v/>
      </c>
      <c r="DE1296" s="271" t="str">
        <f t="shared" si="386"/>
        <v/>
      </c>
      <c r="DF1296" s="167" t="str">
        <f t="shared" si="387"/>
        <v/>
      </c>
      <c r="DG1296" s="271" t="str">
        <f t="shared" si="388"/>
        <v/>
      </c>
      <c r="DH1296" s="243" t="str">
        <f t="shared" si="389"/>
        <v/>
      </c>
      <c r="DI1296" s="281" t="str">
        <f t="shared" si="390"/>
        <v/>
      </c>
      <c r="DJ1296" s="184"/>
      <c r="DK1296" s="12" t="str">
        <f t="shared" si="391"/>
        <v/>
      </c>
      <c r="DL1296" s="184"/>
      <c r="DM1296" s="242" t="str">
        <f t="shared" si="392"/>
        <v/>
      </c>
      <c r="DN1296" s="250">
        <f t="shared" si="393"/>
        <v>1</v>
      </c>
      <c r="DO1296" s="250">
        <f t="shared" si="394"/>
        <v>1</v>
      </c>
      <c r="DP1296" s="250">
        <f t="shared" si="395"/>
        <v>1</v>
      </c>
    </row>
    <row r="1297" spans="3:120" ht="20.25" customHeight="1" x14ac:dyDescent="0.2">
      <c r="C1297" s="282"/>
      <c r="G1297" s="183"/>
      <c r="H1297" s="271"/>
      <c r="I1297" s="271"/>
      <c r="J1297" s="271"/>
      <c r="K1297" s="271"/>
      <c r="L1297" s="185"/>
      <c r="M1297" s="186"/>
      <c r="N1297" s="187"/>
      <c r="O1297" s="178"/>
      <c r="P1297" s="178"/>
      <c r="Q1297" s="178"/>
      <c r="R1297" s="178"/>
      <c r="S1297" s="178"/>
      <c r="T1297" s="178"/>
      <c r="U1297" s="178"/>
      <c r="V1297" s="178"/>
      <c r="W1297" s="178"/>
      <c r="X1297" s="178"/>
      <c r="Y1297" s="153"/>
      <c r="Z1297" s="153"/>
      <c r="AA1297" s="178"/>
      <c r="AB1297" s="178"/>
      <c r="AC1297" s="178"/>
      <c r="AD1297" s="178"/>
      <c r="AE1297" s="178"/>
      <c r="AF1297" s="178"/>
      <c r="AG1297" s="178"/>
      <c r="AH1297" s="178"/>
      <c r="AI1297" s="178"/>
      <c r="AJ1297" s="178"/>
      <c r="AK1297" s="153"/>
      <c r="AL1297" s="153"/>
      <c r="AM1297" s="178" t="str">
        <f t="shared" si="374"/>
        <v/>
      </c>
      <c r="AN1297" s="178" t="str">
        <f t="shared" si="375"/>
        <v/>
      </c>
      <c r="AO1297" s="214" t="str">
        <f t="shared" si="376"/>
        <v/>
      </c>
      <c r="AP1297" s="168"/>
      <c r="AQ1297" s="169"/>
      <c r="AR1297" s="167" t="str">
        <f t="shared" si="377"/>
        <v/>
      </c>
      <c r="AS1297" s="167" t="str">
        <f t="shared" si="378"/>
        <v/>
      </c>
      <c r="AT1297" s="167"/>
      <c r="AU1297" s="167"/>
      <c r="AV1297" s="167"/>
      <c r="AW1297" s="167"/>
      <c r="AX1297" s="167"/>
      <c r="AY1297" s="167"/>
      <c r="AZ1297" s="167"/>
      <c r="BA1297" s="167"/>
      <c r="BB1297" s="167"/>
      <c r="BC1297" s="167"/>
      <c r="BD1297" s="167"/>
      <c r="BE1297" s="167"/>
      <c r="BF1297" s="167"/>
      <c r="BG1297" s="167"/>
      <c r="BH1297" s="167"/>
      <c r="BI1297" s="167"/>
      <c r="BJ1297" s="167"/>
      <c r="BK1297" s="167"/>
      <c r="BL1297" s="167"/>
      <c r="BM1297" s="167"/>
      <c r="BN1297" s="167"/>
      <c r="BO1297" s="167"/>
      <c r="BP1297" s="167"/>
      <c r="BQ1297" s="167"/>
      <c r="BR1297" s="167"/>
      <c r="BS1297" s="167"/>
      <c r="BT1297" s="167"/>
      <c r="BU1297" s="167"/>
      <c r="BV1297" s="167"/>
      <c r="BW1297" s="167"/>
      <c r="BX1297" s="170"/>
      <c r="BY1297" s="170"/>
      <c r="BZ1297" s="170"/>
      <c r="CA1297" s="170"/>
      <c r="CB1297" s="170"/>
      <c r="CC1297" s="170"/>
      <c r="CD1297" s="170"/>
      <c r="CE1297" s="170"/>
      <c r="CF1297" s="170"/>
      <c r="CG1297" s="171">
        <f t="shared" si="379"/>
        <v>0</v>
      </c>
      <c r="CH1297" s="166"/>
      <c r="CI1297" s="283"/>
      <c r="CJ1297" s="172"/>
      <c r="CK1297" s="154"/>
      <c r="CL1297" s="154"/>
      <c r="CM1297" s="154"/>
      <c r="CN1297" s="154"/>
      <c r="CO1297" s="154"/>
      <c r="CP1297" s="273"/>
      <c r="CQ1297" s="250"/>
      <c r="CR1297" s="250"/>
      <c r="CS1297" s="250"/>
      <c r="CT1297" s="250"/>
      <c r="CU1297" s="250"/>
      <c r="CV1297" s="250"/>
      <c r="CW1297" s="250"/>
      <c r="CX1297" s="250"/>
      <c r="CY1297" s="250" t="str">
        <f t="shared" si="380"/>
        <v/>
      </c>
      <c r="CZ1297" s="178" t="str">
        <f t="shared" si="381"/>
        <v/>
      </c>
      <c r="DA1297" s="178" t="str">
        <f t="shared" si="382"/>
        <v/>
      </c>
      <c r="DB1297" s="243">
        <f t="shared" si="383"/>
        <v>0</v>
      </c>
      <c r="DC1297" s="12">
        <f t="shared" si="384"/>
        <v>0</v>
      </c>
      <c r="DD1297" s="271" t="str">
        <f t="shared" si="385"/>
        <v/>
      </c>
      <c r="DE1297" s="271" t="str">
        <f t="shared" si="386"/>
        <v/>
      </c>
      <c r="DF1297" s="167" t="str">
        <f t="shared" si="387"/>
        <v/>
      </c>
      <c r="DG1297" s="271" t="str">
        <f t="shared" si="388"/>
        <v/>
      </c>
      <c r="DH1297" s="243" t="str">
        <f t="shared" si="389"/>
        <v/>
      </c>
      <c r="DI1297" s="281" t="str">
        <f t="shared" si="390"/>
        <v/>
      </c>
      <c r="DJ1297" s="184"/>
      <c r="DK1297" s="12" t="str">
        <f t="shared" si="391"/>
        <v/>
      </c>
      <c r="DL1297" s="184"/>
      <c r="DM1297" s="242" t="str">
        <f t="shared" si="392"/>
        <v/>
      </c>
      <c r="DN1297" s="250">
        <f t="shared" si="393"/>
        <v>1</v>
      </c>
      <c r="DO1297" s="250">
        <f t="shared" si="394"/>
        <v>1</v>
      </c>
      <c r="DP1297" s="250">
        <f t="shared" si="395"/>
        <v>1</v>
      </c>
    </row>
    <row r="1298" spans="3:120" ht="20.25" customHeight="1" x14ac:dyDescent="0.2">
      <c r="C1298" s="282"/>
      <c r="G1298" s="183"/>
      <c r="H1298" s="271"/>
      <c r="I1298" s="271"/>
      <c r="J1298" s="271"/>
      <c r="K1298" s="271"/>
      <c r="L1298" s="185"/>
      <c r="M1298" s="186"/>
      <c r="N1298" s="187"/>
      <c r="O1298" s="178"/>
      <c r="P1298" s="178"/>
      <c r="Q1298" s="178"/>
      <c r="R1298" s="178"/>
      <c r="S1298" s="178"/>
      <c r="T1298" s="178"/>
      <c r="U1298" s="178"/>
      <c r="V1298" s="178"/>
      <c r="W1298" s="178"/>
      <c r="X1298" s="178"/>
      <c r="Y1298" s="153"/>
      <c r="Z1298" s="153"/>
      <c r="AA1298" s="178"/>
      <c r="AB1298" s="178"/>
      <c r="AC1298" s="178"/>
      <c r="AD1298" s="178"/>
      <c r="AE1298" s="178"/>
      <c r="AF1298" s="178"/>
      <c r="AG1298" s="178"/>
      <c r="AH1298" s="178"/>
      <c r="AI1298" s="178"/>
      <c r="AJ1298" s="178"/>
      <c r="AK1298" s="153"/>
      <c r="AL1298" s="153"/>
      <c r="AM1298" s="178" t="str">
        <f t="shared" si="374"/>
        <v/>
      </c>
      <c r="AN1298" s="178" t="str">
        <f t="shared" si="375"/>
        <v/>
      </c>
      <c r="AO1298" s="214" t="str">
        <f t="shared" si="376"/>
        <v/>
      </c>
      <c r="AP1298" s="168"/>
      <c r="AQ1298" s="169"/>
      <c r="AR1298" s="167" t="str">
        <f t="shared" si="377"/>
        <v/>
      </c>
      <c r="AS1298" s="167" t="str">
        <f t="shared" si="378"/>
        <v/>
      </c>
      <c r="AT1298" s="167"/>
      <c r="AU1298" s="167"/>
      <c r="AV1298" s="167"/>
      <c r="AW1298" s="167"/>
      <c r="AX1298" s="167"/>
      <c r="AY1298" s="167"/>
      <c r="AZ1298" s="167"/>
      <c r="BA1298" s="167"/>
      <c r="BB1298" s="167"/>
      <c r="BC1298" s="167"/>
      <c r="BD1298" s="167"/>
      <c r="BE1298" s="167"/>
      <c r="BF1298" s="167"/>
      <c r="BG1298" s="167"/>
      <c r="BH1298" s="167"/>
      <c r="BI1298" s="167"/>
      <c r="BJ1298" s="167"/>
      <c r="BK1298" s="167"/>
      <c r="BL1298" s="167"/>
      <c r="BM1298" s="167"/>
      <c r="BN1298" s="167"/>
      <c r="BO1298" s="167"/>
      <c r="BP1298" s="167"/>
      <c r="BQ1298" s="167"/>
      <c r="BR1298" s="167"/>
      <c r="BS1298" s="167"/>
      <c r="BT1298" s="167"/>
      <c r="BU1298" s="167"/>
      <c r="BV1298" s="167"/>
      <c r="BW1298" s="167"/>
      <c r="BX1298" s="170"/>
      <c r="BY1298" s="170"/>
      <c r="BZ1298" s="170"/>
      <c r="CA1298" s="170"/>
      <c r="CB1298" s="170"/>
      <c r="CC1298" s="170"/>
      <c r="CD1298" s="170"/>
      <c r="CE1298" s="170"/>
      <c r="CF1298" s="170"/>
      <c r="CG1298" s="171">
        <f t="shared" si="379"/>
        <v>0</v>
      </c>
      <c r="CH1298" s="166"/>
      <c r="CI1298" s="283"/>
      <c r="CJ1298" s="172"/>
      <c r="CK1298" s="154"/>
      <c r="CL1298" s="154"/>
      <c r="CM1298" s="154"/>
      <c r="CN1298" s="154"/>
      <c r="CO1298" s="154"/>
      <c r="CP1298" s="273"/>
      <c r="CQ1298" s="250"/>
      <c r="CR1298" s="250"/>
      <c r="CS1298" s="250"/>
      <c r="CT1298" s="250"/>
      <c r="CU1298" s="250"/>
      <c r="CV1298" s="250"/>
      <c r="CW1298" s="250"/>
      <c r="CX1298" s="250"/>
      <c r="CY1298" s="250" t="str">
        <f t="shared" si="380"/>
        <v/>
      </c>
      <c r="CZ1298" s="178" t="str">
        <f t="shared" si="381"/>
        <v/>
      </c>
      <c r="DA1298" s="178" t="str">
        <f t="shared" si="382"/>
        <v/>
      </c>
      <c r="DB1298" s="243">
        <f t="shared" si="383"/>
        <v>0</v>
      </c>
      <c r="DC1298" s="12">
        <f t="shared" si="384"/>
        <v>0</v>
      </c>
      <c r="DD1298" s="271" t="str">
        <f t="shared" si="385"/>
        <v/>
      </c>
      <c r="DE1298" s="271" t="str">
        <f t="shared" si="386"/>
        <v/>
      </c>
      <c r="DF1298" s="167" t="str">
        <f t="shared" si="387"/>
        <v/>
      </c>
      <c r="DG1298" s="271" t="str">
        <f t="shared" si="388"/>
        <v/>
      </c>
      <c r="DH1298" s="243" t="str">
        <f t="shared" si="389"/>
        <v/>
      </c>
      <c r="DI1298" s="281" t="str">
        <f t="shared" si="390"/>
        <v/>
      </c>
      <c r="DJ1298" s="184"/>
      <c r="DK1298" s="12" t="str">
        <f t="shared" si="391"/>
        <v/>
      </c>
      <c r="DL1298" s="184"/>
      <c r="DM1298" s="242" t="str">
        <f t="shared" si="392"/>
        <v/>
      </c>
      <c r="DN1298" s="250">
        <f t="shared" si="393"/>
        <v>1</v>
      </c>
      <c r="DO1298" s="250">
        <f t="shared" si="394"/>
        <v>1</v>
      </c>
      <c r="DP1298" s="250">
        <f t="shared" si="395"/>
        <v>1</v>
      </c>
    </row>
    <row r="1299" spans="3:120" ht="20.25" customHeight="1" x14ac:dyDescent="0.2">
      <c r="C1299" s="282"/>
      <c r="G1299" s="183"/>
      <c r="H1299" s="271"/>
      <c r="I1299" s="271"/>
      <c r="J1299" s="271"/>
      <c r="K1299" s="271"/>
      <c r="L1299" s="185"/>
      <c r="M1299" s="186"/>
      <c r="N1299" s="187"/>
      <c r="O1299" s="178"/>
      <c r="P1299" s="178"/>
      <c r="Q1299" s="178"/>
      <c r="R1299" s="178"/>
      <c r="S1299" s="178"/>
      <c r="T1299" s="178"/>
      <c r="U1299" s="178"/>
      <c r="V1299" s="178"/>
      <c r="W1299" s="178"/>
      <c r="X1299" s="178"/>
      <c r="Y1299" s="153"/>
      <c r="Z1299" s="153"/>
      <c r="AA1299" s="178"/>
      <c r="AB1299" s="178"/>
      <c r="AC1299" s="178"/>
      <c r="AD1299" s="178"/>
      <c r="AE1299" s="178"/>
      <c r="AF1299" s="178"/>
      <c r="AG1299" s="178"/>
      <c r="AH1299" s="178"/>
      <c r="AI1299" s="178"/>
      <c r="AJ1299" s="178"/>
      <c r="AK1299" s="153"/>
      <c r="AL1299" s="153"/>
      <c r="AM1299" s="178" t="str">
        <f t="shared" si="374"/>
        <v/>
      </c>
      <c r="AN1299" s="178" t="str">
        <f t="shared" si="375"/>
        <v/>
      </c>
      <c r="AO1299" s="214" t="str">
        <f t="shared" si="376"/>
        <v/>
      </c>
      <c r="AP1299" s="168"/>
      <c r="AQ1299" s="169"/>
      <c r="AR1299" s="167" t="str">
        <f t="shared" si="377"/>
        <v/>
      </c>
      <c r="AS1299" s="167" t="str">
        <f t="shared" si="378"/>
        <v/>
      </c>
      <c r="AT1299" s="167"/>
      <c r="AU1299" s="167"/>
      <c r="AV1299" s="167"/>
      <c r="AW1299" s="167"/>
      <c r="AX1299" s="167"/>
      <c r="AY1299" s="167"/>
      <c r="AZ1299" s="167"/>
      <c r="BA1299" s="167"/>
      <c r="BB1299" s="167"/>
      <c r="BC1299" s="167"/>
      <c r="BD1299" s="167"/>
      <c r="BE1299" s="167"/>
      <c r="BF1299" s="167"/>
      <c r="BG1299" s="167"/>
      <c r="BH1299" s="167"/>
      <c r="BI1299" s="167"/>
      <c r="BJ1299" s="167"/>
      <c r="BK1299" s="167"/>
      <c r="BL1299" s="167"/>
      <c r="BM1299" s="167"/>
      <c r="BN1299" s="167"/>
      <c r="BO1299" s="167"/>
      <c r="BP1299" s="167"/>
      <c r="BQ1299" s="167"/>
      <c r="BR1299" s="167"/>
      <c r="BS1299" s="167"/>
      <c r="BT1299" s="167"/>
      <c r="BU1299" s="167"/>
      <c r="BV1299" s="167"/>
      <c r="BW1299" s="167"/>
      <c r="BX1299" s="170"/>
      <c r="BY1299" s="170"/>
      <c r="BZ1299" s="170"/>
      <c r="CA1299" s="170"/>
      <c r="CB1299" s="170"/>
      <c r="CC1299" s="170"/>
      <c r="CD1299" s="170"/>
      <c r="CE1299" s="170"/>
      <c r="CF1299" s="170"/>
      <c r="CG1299" s="171">
        <f t="shared" si="379"/>
        <v>0</v>
      </c>
      <c r="CH1299" s="166"/>
      <c r="CI1299" s="283"/>
      <c r="CJ1299" s="172"/>
      <c r="CK1299" s="154"/>
      <c r="CL1299" s="154"/>
      <c r="CM1299" s="154"/>
      <c r="CN1299" s="154"/>
      <c r="CO1299" s="154"/>
      <c r="CP1299" s="273"/>
      <c r="CQ1299" s="250"/>
      <c r="CR1299" s="250"/>
      <c r="CS1299" s="250"/>
      <c r="CT1299" s="250"/>
      <c r="CU1299" s="250"/>
      <c r="CV1299" s="250"/>
      <c r="CW1299" s="250"/>
      <c r="CX1299" s="250"/>
      <c r="CY1299" s="250" t="str">
        <f t="shared" si="380"/>
        <v/>
      </c>
      <c r="CZ1299" s="178" t="str">
        <f t="shared" si="381"/>
        <v/>
      </c>
      <c r="DA1299" s="178" t="str">
        <f t="shared" si="382"/>
        <v/>
      </c>
      <c r="DB1299" s="243">
        <f t="shared" si="383"/>
        <v>0</v>
      </c>
      <c r="DC1299" s="12">
        <f t="shared" si="384"/>
        <v>0</v>
      </c>
      <c r="DD1299" s="271" t="str">
        <f t="shared" si="385"/>
        <v/>
      </c>
      <c r="DE1299" s="271" t="str">
        <f t="shared" si="386"/>
        <v/>
      </c>
      <c r="DF1299" s="167" t="str">
        <f t="shared" si="387"/>
        <v/>
      </c>
      <c r="DG1299" s="271" t="str">
        <f t="shared" si="388"/>
        <v/>
      </c>
      <c r="DH1299" s="243" t="str">
        <f t="shared" si="389"/>
        <v/>
      </c>
      <c r="DI1299" s="281" t="str">
        <f t="shared" si="390"/>
        <v/>
      </c>
      <c r="DJ1299" s="184"/>
      <c r="DK1299" s="12" t="str">
        <f t="shared" si="391"/>
        <v/>
      </c>
      <c r="DL1299" s="184"/>
      <c r="DM1299" s="242" t="str">
        <f t="shared" si="392"/>
        <v/>
      </c>
      <c r="DN1299" s="250">
        <f t="shared" si="393"/>
        <v>1</v>
      </c>
      <c r="DO1299" s="250">
        <f t="shared" si="394"/>
        <v>1</v>
      </c>
      <c r="DP1299" s="250">
        <f t="shared" si="395"/>
        <v>1</v>
      </c>
    </row>
    <row r="1300" spans="3:120" ht="20.25" customHeight="1" x14ac:dyDescent="0.2">
      <c r="C1300" s="282"/>
      <c r="G1300" s="183"/>
      <c r="H1300" s="271"/>
      <c r="I1300" s="271"/>
      <c r="J1300" s="271"/>
      <c r="K1300" s="271"/>
      <c r="L1300" s="185"/>
      <c r="M1300" s="186"/>
      <c r="N1300" s="187"/>
      <c r="O1300" s="178"/>
      <c r="P1300" s="178"/>
      <c r="Q1300" s="178"/>
      <c r="R1300" s="178"/>
      <c r="S1300" s="178"/>
      <c r="T1300" s="178"/>
      <c r="U1300" s="178"/>
      <c r="V1300" s="178"/>
      <c r="W1300" s="178"/>
      <c r="X1300" s="178"/>
      <c r="Y1300" s="153"/>
      <c r="Z1300" s="153"/>
      <c r="AA1300" s="178"/>
      <c r="AB1300" s="178"/>
      <c r="AC1300" s="178"/>
      <c r="AD1300" s="178"/>
      <c r="AE1300" s="178"/>
      <c r="AF1300" s="178"/>
      <c r="AG1300" s="178"/>
      <c r="AH1300" s="178"/>
      <c r="AI1300" s="178"/>
      <c r="AJ1300" s="178"/>
      <c r="AK1300" s="153"/>
      <c r="AL1300" s="153"/>
      <c r="AM1300" s="178" t="str">
        <f t="shared" si="374"/>
        <v/>
      </c>
      <c r="AN1300" s="178" t="str">
        <f t="shared" si="375"/>
        <v/>
      </c>
      <c r="AO1300" s="214" t="str">
        <f t="shared" si="376"/>
        <v/>
      </c>
      <c r="AP1300" s="168"/>
      <c r="AQ1300" s="169"/>
      <c r="AR1300" s="167" t="str">
        <f t="shared" si="377"/>
        <v/>
      </c>
      <c r="AS1300" s="167" t="str">
        <f t="shared" si="378"/>
        <v/>
      </c>
      <c r="AT1300" s="167"/>
      <c r="AU1300" s="167"/>
      <c r="AV1300" s="167"/>
      <c r="AW1300" s="167"/>
      <c r="AX1300" s="167"/>
      <c r="AY1300" s="167"/>
      <c r="AZ1300" s="167"/>
      <c r="BA1300" s="167"/>
      <c r="BB1300" s="167"/>
      <c r="BC1300" s="167"/>
      <c r="BD1300" s="167"/>
      <c r="BE1300" s="167"/>
      <c r="BF1300" s="167"/>
      <c r="BG1300" s="167"/>
      <c r="BH1300" s="167"/>
      <c r="BI1300" s="167"/>
      <c r="BJ1300" s="167"/>
      <c r="BK1300" s="167"/>
      <c r="BL1300" s="167"/>
      <c r="BM1300" s="167"/>
      <c r="BN1300" s="167"/>
      <c r="BO1300" s="167"/>
      <c r="BP1300" s="167"/>
      <c r="BQ1300" s="167"/>
      <c r="BR1300" s="167"/>
      <c r="BS1300" s="167"/>
      <c r="BT1300" s="167"/>
      <c r="BU1300" s="167"/>
      <c r="BV1300" s="167"/>
      <c r="BW1300" s="167"/>
      <c r="BX1300" s="170"/>
      <c r="BY1300" s="170"/>
      <c r="BZ1300" s="170"/>
      <c r="CA1300" s="170"/>
      <c r="CB1300" s="170"/>
      <c r="CC1300" s="170"/>
      <c r="CD1300" s="170"/>
      <c r="CE1300" s="170"/>
      <c r="CF1300" s="170"/>
      <c r="CG1300" s="171">
        <f t="shared" si="379"/>
        <v>0</v>
      </c>
      <c r="CH1300" s="166"/>
      <c r="CI1300" s="283"/>
      <c r="CJ1300" s="172"/>
      <c r="CK1300" s="154"/>
      <c r="CL1300" s="154"/>
      <c r="CM1300" s="154"/>
      <c r="CN1300" s="154"/>
      <c r="CO1300" s="154"/>
      <c r="CP1300" s="273"/>
      <c r="CQ1300" s="250"/>
      <c r="CR1300" s="250"/>
      <c r="CS1300" s="250"/>
      <c r="CT1300" s="250"/>
      <c r="CU1300" s="250"/>
      <c r="CV1300" s="250"/>
      <c r="CW1300" s="250"/>
      <c r="CX1300" s="250"/>
      <c r="CY1300" s="250" t="str">
        <f t="shared" si="380"/>
        <v/>
      </c>
      <c r="CZ1300" s="178" t="str">
        <f t="shared" si="381"/>
        <v/>
      </c>
      <c r="DA1300" s="178" t="str">
        <f t="shared" si="382"/>
        <v/>
      </c>
      <c r="DB1300" s="243">
        <f t="shared" si="383"/>
        <v>0</v>
      </c>
      <c r="DC1300" s="12">
        <f t="shared" si="384"/>
        <v>0</v>
      </c>
      <c r="DD1300" s="271" t="str">
        <f t="shared" si="385"/>
        <v/>
      </c>
      <c r="DE1300" s="271" t="str">
        <f t="shared" si="386"/>
        <v/>
      </c>
      <c r="DF1300" s="167" t="str">
        <f t="shared" si="387"/>
        <v/>
      </c>
      <c r="DG1300" s="271" t="str">
        <f t="shared" si="388"/>
        <v/>
      </c>
      <c r="DH1300" s="243" t="str">
        <f t="shared" si="389"/>
        <v/>
      </c>
      <c r="DI1300" s="281" t="str">
        <f t="shared" si="390"/>
        <v/>
      </c>
      <c r="DJ1300" s="184"/>
      <c r="DK1300" s="12" t="str">
        <f t="shared" si="391"/>
        <v/>
      </c>
      <c r="DL1300" s="184"/>
      <c r="DM1300" s="242" t="str">
        <f t="shared" si="392"/>
        <v/>
      </c>
      <c r="DN1300" s="250">
        <f t="shared" si="393"/>
        <v>1</v>
      </c>
      <c r="DO1300" s="250">
        <f t="shared" si="394"/>
        <v>1</v>
      </c>
      <c r="DP1300" s="250">
        <f t="shared" si="395"/>
        <v>1</v>
      </c>
    </row>
    <row r="1301" spans="3:120" ht="20.25" customHeight="1" x14ac:dyDescent="0.2">
      <c r="C1301" s="282"/>
      <c r="G1301" s="183"/>
      <c r="H1301" s="271"/>
      <c r="I1301" s="271"/>
      <c r="J1301" s="271"/>
      <c r="K1301" s="271"/>
      <c r="L1301" s="185"/>
      <c r="M1301" s="186"/>
      <c r="N1301" s="187"/>
      <c r="O1301" s="178"/>
      <c r="P1301" s="178"/>
      <c r="Q1301" s="178"/>
      <c r="R1301" s="178"/>
      <c r="S1301" s="178"/>
      <c r="T1301" s="178"/>
      <c r="U1301" s="178"/>
      <c r="V1301" s="178"/>
      <c r="W1301" s="178"/>
      <c r="X1301" s="178"/>
      <c r="Y1301" s="153"/>
      <c r="Z1301" s="153"/>
      <c r="AA1301" s="178"/>
      <c r="AB1301" s="178"/>
      <c r="AC1301" s="178"/>
      <c r="AD1301" s="178"/>
      <c r="AE1301" s="178"/>
      <c r="AF1301" s="178"/>
      <c r="AG1301" s="178"/>
      <c r="AH1301" s="178"/>
      <c r="AI1301" s="178"/>
      <c r="AJ1301" s="178"/>
      <c r="AK1301" s="153"/>
      <c r="AL1301" s="153"/>
      <c r="AM1301" s="178" t="str">
        <f t="shared" si="374"/>
        <v/>
      </c>
      <c r="AN1301" s="178" t="str">
        <f t="shared" si="375"/>
        <v/>
      </c>
      <c r="AO1301" s="214" t="str">
        <f t="shared" si="376"/>
        <v/>
      </c>
      <c r="AP1301" s="168"/>
      <c r="AQ1301" s="169"/>
      <c r="AR1301" s="167" t="str">
        <f t="shared" si="377"/>
        <v/>
      </c>
      <c r="AS1301" s="167" t="str">
        <f t="shared" si="378"/>
        <v/>
      </c>
      <c r="AT1301" s="167"/>
      <c r="AU1301" s="167"/>
      <c r="AV1301" s="167"/>
      <c r="AW1301" s="167"/>
      <c r="AX1301" s="167"/>
      <c r="AY1301" s="167"/>
      <c r="AZ1301" s="167"/>
      <c r="BA1301" s="167"/>
      <c r="BB1301" s="167"/>
      <c r="BC1301" s="167"/>
      <c r="BD1301" s="167"/>
      <c r="BE1301" s="167"/>
      <c r="BF1301" s="167"/>
      <c r="BG1301" s="167"/>
      <c r="BH1301" s="167"/>
      <c r="BI1301" s="167"/>
      <c r="BJ1301" s="167"/>
      <c r="BK1301" s="167"/>
      <c r="BL1301" s="167"/>
      <c r="BM1301" s="167"/>
      <c r="BN1301" s="167"/>
      <c r="BO1301" s="167"/>
      <c r="BP1301" s="167"/>
      <c r="BQ1301" s="167"/>
      <c r="BR1301" s="167"/>
      <c r="BS1301" s="167"/>
      <c r="BT1301" s="167"/>
      <c r="BU1301" s="167"/>
      <c r="BV1301" s="167"/>
      <c r="BW1301" s="167"/>
      <c r="BX1301" s="170"/>
      <c r="BY1301" s="170"/>
      <c r="BZ1301" s="170"/>
      <c r="CA1301" s="170"/>
      <c r="CB1301" s="170"/>
      <c r="CC1301" s="170"/>
      <c r="CD1301" s="170"/>
      <c r="CE1301" s="170"/>
      <c r="CF1301" s="170"/>
      <c r="CG1301" s="171">
        <f t="shared" si="379"/>
        <v>0</v>
      </c>
      <c r="CH1301" s="166"/>
      <c r="CI1301" s="283"/>
      <c r="CJ1301" s="172"/>
      <c r="CK1301" s="154"/>
      <c r="CL1301" s="154"/>
      <c r="CM1301" s="154"/>
      <c r="CN1301" s="154"/>
      <c r="CO1301" s="154"/>
      <c r="CP1301" s="273"/>
      <c r="CQ1301" s="250"/>
      <c r="CR1301" s="250"/>
      <c r="CS1301" s="250"/>
      <c r="CT1301" s="250"/>
      <c r="CU1301" s="250"/>
      <c r="CV1301" s="250"/>
      <c r="CW1301" s="250"/>
      <c r="CX1301" s="250"/>
      <c r="CY1301" s="250" t="str">
        <f t="shared" si="380"/>
        <v/>
      </c>
      <c r="CZ1301" s="178" t="str">
        <f t="shared" si="381"/>
        <v/>
      </c>
      <c r="DA1301" s="178" t="str">
        <f t="shared" si="382"/>
        <v/>
      </c>
      <c r="DB1301" s="243">
        <f t="shared" si="383"/>
        <v>0</v>
      </c>
      <c r="DC1301" s="12">
        <f t="shared" si="384"/>
        <v>0</v>
      </c>
      <c r="DD1301" s="271" t="str">
        <f t="shared" si="385"/>
        <v/>
      </c>
      <c r="DE1301" s="271" t="str">
        <f t="shared" si="386"/>
        <v/>
      </c>
      <c r="DF1301" s="167" t="str">
        <f t="shared" si="387"/>
        <v/>
      </c>
      <c r="DG1301" s="271" t="str">
        <f t="shared" si="388"/>
        <v/>
      </c>
      <c r="DH1301" s="243" t="str">
        <f t="shared" si="389"/>
        <v/>
      </c>
      <c r="DI1301" s="281" t="str">
        <f t="shared" si="390"/>
        <v/>
      </c>
      <c r="DJ1301" s="184"/>
      <c r="DK1301" s="12" t="str">
        <f t="shared" si="391"/>
        <v/>
      </c>
      <c r="DL1301" s="184"/>
      <c r="DM1301" s="242" t="str">
        <f t="shared" si="392"/>
        <v/>
      </c>
      <c r="DN1301" s="250">
        <f t="shared" si="393"/>
        <v>1</v>
      </c>
      <c r="DO1301" s="250">
        <f t="shared" si="394"/>
        <v>1</v>
      </c>
      <c r="DP1301" s="250">
        <f t="shared" si="395"/>
        <v>1</v>
      </c>
    </row>
    <row r="1302" spans="3:120" ht="20.25" customHeight="1" x14ac:dyDescent="0.2">
      <c r="C1302" s="282"/>
      <c r="G1302" s="183"/>
      <c r="H1302" s="271"/>
      <c r="I1302" s="271"/>
      <c r="J1302" s="271"/>
      <c r="K1302" s="271"/>
      <c r="L1302" s="185"/>
      <c r="M1302" s="186"/>
      <c r="N1302" s="187"/>
      <c r="O1302" s="178"/>
      <c r="P1302" s="178"/>
      <c r="Q1302" s="178"/>
      <c r="R1302" s="178"/>
      <c r="S1302" s="178"/>
      <c r="T1302" s="178"/>
      <c r="U1302" s="178"/>
      <c r="V1302" s="178"/>
      <c r="W1302" s="178"/>
      <c r="X1302" s="178"/>
      <c r="Y1302" s="153"/>
      <c r="Z1302" s="153"/>
      <c r="AA1302" s="178"/>
      <c r="AB1302" s="178"/>
      <c r="AC1302" s="178"/>
      <c r="AD1302" s="178"/>
      <c r="AE1302" s="178"/>
      <c r="AF1302" s="178"/>
      <c r="AG1302" s="178"/>
      <c r="AH1302" s="178"/>
      <c r="AI1302" s="178"/>
      <c r="AJ1302" s="178"/>
      <c r="AK1302" s="153"/>
      <c r="AL1302" s="153"/>
      <c r="AM1302" s="178" t="str">
        <f t="shared" si="374"/>
        <v/>
      </c>
      <c r="AN1302" s="178" t="str">
        <f t="shared" si="375"/>
        <v/>
      </c>
      <c r="AO1302" s="214" t="str">
        <f t="shared" si="376"/>
        <v/>
      </c>
      <c r="AP1302" s="168"/>
      <c r="AQ1302" s="169"/>
      <c r="AR1302" s="167" t="str">
        <f t="shared" si="377"/>
        <v/>
      </c>
      <c r="AS1302" s="167" t="str">
        <f t="shared" si="378"/>
        <v/>
      </c>
      <c r="AT1302" s="167"/>
      <c r="AU1302" s="167"/>
      <c r="AV1302" s="167"/>
      <c r="AW1302" s="167"/>
      <c r="AX1302" s="167"/>
      <c r="AY1302" s="167"/>
      <c r="AZ1302" s="167"/>
      <c r="BA1302" s="167"/>
      <c r="BB1302" s="167"/>
      <c r="BC1302" s="167"/>
      <c r="BD1302" s="167"/>
      <c r="BE1302" s="167"/>
      <c r="BF1302" s="167"/>
      <c r="BG1302" s="167"/>
      <c r="BH1302" s="167"/>
      <c r="BI1302" s="167"/>
      <c r="BJ1302" s="167"/>
      <c r="BK1302" s="167"/>
      <c r="BL1302" s="167"/>
      <c r="BM1302" s="167"/>
      <c r="BN1302" s="167"/>
      <c r="BO1302" s="167"/>
      <c r="BP1302" s="167"/>
      <c r="BQ1302" s="167"/>
      <c r="BR1302" s="167"/>
      <c r="BS1302" s="167"/>
      <c r="BT1302" s="167"/>
      <c r="BU1302" s="167"/>
      <c r="BV1302" s="167"/>
      <c r="BW1302" s="167"/>
      <c r="BX1302" s="170"/>
      <c r="BY1302" s="170"/>
      <c r="BZ1302" s="170"/>
      <c r="CA1302" s="170"/>
      <c r="CB1302" s="170"/>
      <c r="CC1302" s="170"/>
      <c r="CD1302" s="170"/>
      <c r="CE1302" s="170"/>
      <c r="CF1302" s="170"/>
      <c r="CG1302" s="171">
        <f t="shared" si="379"/>
        <v>0</v>
      </c>
      <c r="CH1302" s="166"/>
      <c r="CI1302" s="283"/>
      <c r="CJ1302" s="172"/>
      <c r="CK1302" s="154"/>
      <c r="CL1302" s="154"/>
      <c r="CM1302" s="154"/>
      <c r="CN1302" s="154"/>
      <c r="CO1302" s="154"/>
      <c r="CP1302" s="273"/>
      <c r="CQ1302" s="250"/>
      <c r="CR1302" s="250"/>
      <c r="CS1302" s="250"/>
      <c r="CT1302" s="250"/>
      <c r="CU1302" s="250"/>
      <c r="CV1302" s="250"/>
      <c r="CW1302" s="250"/>
      <c r="CX1302" s="250"/>
      <c r="CY1302" s="250" t="str">
        <f t="shared" si="380"/>
        <v/>
      </c>
      <c r="CZ1302" s="178" t="str">
        <f t="shared" si="381"/>
        <v/>
      </c>
      <c r="DA1302" s="178" t="str">
        <f t="shared" si="382"/>
        <v/>
      </c>
      <c r="DB1302" s="243">
        <f t="shared" si="383"/>
        <v>0</v>
      </c>
      <c r="DC1302" s="12">
        <f t="shared" si="384"/>
        <v>0</v>
      </c>
      <c r="DD1302" s="271" t="str">
        <f t="shared" si="385"/>
        <v/>
      </c>
      <c r="DE1302" s="271" t="str">
        <f t="shared" si="386"/>
        <v/>
      </c>
      <c r="DF1302" s="167" t="str">
        <f t="shared" si="387"/>
        <v/>
      </c>
      <c r="DG1302" s="271" t="str">
        <f t="shared" si="388"/>
        <v/>
      </c>
      <c r="DH1302" s="243" t="str">
        <f t="shared" si="389"/>
        <v/>
      </c>
      <c r="DI1302" s="281" t="str">
        <f t="shared" si="390"/>
        <v/>
      </c>
      <c r="DJ1302" s="184"/>
      <c r="DK1302" s="12" t="str">
        <f t="shared" si="391"/>
        <v/>
      </c>
      <c r="DL1302" s="184"/>
      <c r="DM1302" s="242" t="str">
        <f t="shared" si="392"/>
        <v/>
      </c>
      <c r="DN1302" s="250">
        <f t="shared" si="393"/>
        <v>1</v>
      </c>
      <c r="DO1302" s="250">
        <f t="shared" si="394"/>
        <v>1</v>
      </c>
      <c r="DP1302" s="250">
        <f t="shared" si="395"/>
        <v>1</v>
      </c>
    </row>
    <row r="1303" spans="3:120" ht="20.25" customHeight="1" x14ac:dyDescent="0.2">
      <c r="C1303" s="282"/>
      <c r="G1303" s="183"/>
      <c r="H1303" s="271"/>
      <c r="I1303" s="271"/>
      <c r="J1303" s="271"/>
      <c r="K1303" s="271"/>
      <c r="L1303" s="185"/>
      <c r="M1303" s="186"/>
      <c r="N1303" s="187"/>
      <c r="O1303" s="178"/>
      <c r="P1303" s="178"/>
      <c r="Q1303" s="178"/>
      <c r="R1303" s="178"/>
      <c r="S1303" s="178"/>
      <c r="T1303" s="178"/>
      <c r="U1303" s="178"/>
      <c r="V1303" s="178"/>
      <c r="W1303" s="178"/>
      <c r="X1303" s="178"/>
      <c r="Y1303" s="153"/>
      <c r="Z1303" s="153"/>
      <c r="AA1303" s="178"/>
      <c r="AB1303" s="178"/>
      <c r="AC1303" s="178"/>
      <c r="AD1303" s="178"/>
      <c r="AE1303" s="178"/>
      <c r="AF1303" s="178"/>
      <c r="AG1303" s="178"/>
      <c r="AH1303" s="178"/>
      <c r="AI1303" s="178"/>
      <c r="AJ1303" s="178"/>
      <c r="AK1303" s="153"/>
      <c r="AL1303" s="153"/>
      <c r="AM1303" s="178" t="str">
        <f t="shared" si="374"/>
        <v/>
      </c>
      <c r="AN1303" s="178" t="str">
        <f t="shared" si="375"/>
        <v/>
      </c>
      <c r="AO1303" s="214" t="str">
        <f t="shared" si="376"/>
        <v/>
      </c>
      <c r="AP1303" s="168"/>
      <c r="AQ1303" s="169"/>
      <c r="AR1303" s="167" t="str">
        <f t="shared" si="377"/>
        <v/>
      </c>
      <c r="AS1303" s="167" t="str">
        <f t="shared" si="378"/>
        <v/>
      </c>
      <c r="AT1303" s="167"/>
      <c r="AU1303" s="167"/>
      <c r="AV1303" s="167"/>
      <c r="AW1303" s="167"/>
      <c r="AX1303" s="167"/>
      <c r="AY1303" s="167"/>
      <c r="AZ1303" s="167"/>
      <c r="BA1303" s="167"/>
      <c r="BB1303" s="167"/>
      <c r="BC1303" s="167"/>
      <c r="BD1303" s="167"/>
      <c r="BE1303" s="167"/>
      <c r="BF1303" s="167"/>
      <c r="BG1303" s="167"/>
      <c r="BH1303" s="167"/>
      <c r="BI1303" s="167"/>
      <c r="BJ1303" s="167"/>
      <c r="BK1303" s="167"/>
      <c r="BL1303" s="167"/>
      <c r="BM1303" s="167"/>
      <c r="BN1303" s="167"/>
      <c r="BO1303" s="167"/>
      <c r="BP1303" s="167"/>
      <c r="BQ1303" s="167"/>
      <c r="BR1303" s="167"/>
      <c r="BS1303" s="167"/>
      <c r="BT1303" s="167"/>
      <c r="BU1303" s="167"/>
      <c r="BV1303" s="167"/>
      <c r="BW1303" s="167"/>
      <c r="BX1303" s="170"/>
      <c r="BY1303" s="170"/>
      <c r="BZ1303" s="170"/>
      <c r="CA1303" s="170"/>
      <c r="CB1303" s="170"/>
      <c r="CC1303" s="170"/>
      <c r="CD1303" s="170"/>
      <c r="CE1303" s="170"/>
      <c r="CF1303" s="170"/>
      <c r="CG1303" s="171">
        <f t="shared" si="379"/>
        <v>0</v>
      </c>
      <c r="CH1303" s="166"/>
      <c r="CI1303" s="283"/>
      <c r="CJ1303" s="172"/>
      <c r="CK1303" s="154"/>
      <c r="CL1303" s="154"/>
      <c r="CM1303" s="154"/>
      <c r="CN1303" s="154"/>
      <c r="CO1303" s="154"/>
      <c r="CP1303" s="273"/>
      <c r="CQ1303" s="250"/>
      <c r="CR1303" s="250"/>
      <c r="CS1303" s="250"/>
      <c r="CT1303" s="250"/>
      <c r="CU1303" s="250"/>
      <c r="CV1303" s="250"/>
      <c r="CW1303" s="250"/>
      <c r="CX1303" s="250"/>
      <c r="CY1303" s="250" t="str">
        <f t="shared" si="380"/>
        <v/>
      </c>
      <c r="CZ1303" s="178" t="str">
        <f t="shared" si="381"/>
        <v/>
      </c>
      <c r="DA1303" s="178" t="str">
        <f t="shared" si="382"/>
        <v/>
      </c>
      <c r="DB1303" s="243">
        <f t="shared" si="383"/>
        <v>0</v>
      </c>
      <c r="DC1303" s="12">
        <f t="shared" si="384"/>
        <v>0</v>
      </c>
      <c r="DD1303" s="271" t="str">
        <f t="shared" si="385"/>
        <v/>
      </c>
      <c r="DE1303" s="271" t="str">
        <f t="shared" si="386"/>
        <v/>
      </c>
      <c r="DF1303" s="167" t="str">
        <f t="shared" si="387"/>
        <v/>
      </c>
      <c r="DG1303" s="271" t="str">
        <f t="shared" si="388"/>
        <v/>
      </c>
      <c r="DH1303" s="243" t="str">
        <f t="shared" si="389"/>
        <v/>
      </c>
      <c r="DI1303" s="281" t="str">
        <f t="shared" si="390"/>
        <v/>
      </c>
      <c r="DJ1303" s="184"/>
      <c r="DK1303" s="12" t="str">
        <f t="shared" si="391"/>
        <v/>
      </c>
      <c r="DL1303" s="184"/>
      <c r="DM1303" s="242" t="str">
        <f t="shared" si="392"/>
        <v/>
      </c>
      <c r="DN1303" s="250">
        <f t="shared" si="393"/>
        <v>1</v>
      </c>
      <c r="DO1303" s="250">
        <f t="shared" si="394"/>
        <v>1</v>
      </c>
      <c r="DP1303" s="250">
        <f t="shared" si="395"/>
        <v>1</v>
      </c>
    </row>
    <row r="1304" spans="3:120" ht="20.25" customHeight="1" x14ac:dyDescent="0.2">
      <c r="C1304" s="282"/>
      <c r="G1304" s="183"/>
      <c r="H1304" s="271"/>
      <c r="I1304" s="271"/>
      <c r="J1304" s="271"/>
      <c r="K1304" s="271"/>
      <c r="L1304" s="185"/>
      <c r="M1304" s="186"/>
      <c r="N1304" s="187"/>
      <c r="O1304" s="178"/>
      <c r="P1304" s="178"/>
      <c r="Q1304" s="178"/>
      <c r="R1304" s="178"/>
      <c r="S1304" s="178"/>
      <c r="T1304" s="178"/>
      <c r="U1304" s="178"/>
      <c r="V1304" s="178"/>
      <c r="W1304" s="178"/>
      <c r="X1304" s="178"/>
      <c r="Y1304" s="153"/>
      <c r="Z1304" s="153"/>
      <c r="AA1304" s="178"/>
      <c r="AB1304" s="178"/>
      <c r="AC1304" s="178"/>
      <c r="AD1304" s="178"/>
      <c r="AE1304" s="178"/>
      <c r="AF1304" s="178"/>
      <c r="AG1304" s="178"/>
      <c r="AH1304" s="178"/>
      <c r="AI1304" s="178"/>
      <c r="AJ1304" s="178"/>
      <c r="AK1304" s="153"/>
      <c r="AL1304" s="153"/>
      <c r="AM1304" s="178" t="str">
        <f t="shared" si="374"/>
        <v/>
      </c>
      <c r="AN1304" s="178" t="str">
        <f t="shared" si="375"/>
        <v/>
      </c>
      <c r="AO1304" s="214" t="str">
        <f t="shared" si="376"/>
        <v/>
      </c>
      <c r="AP1304" s="168"/>
      <c r="AQ1304" s="169"/>
      <c r="AR1304" s="167" t="str">
        <f t="shared" si="377"/>
        <v/>
      </c>
      <c r="AS1304" s="167" t="str">
        <f t="shared" si="378"/>
        <v/>
      </c>
      <c r="AT1304" s="167"/>
      <c r="AU1304" s="167"/>
      <c r="AV1304" s="167"/>
      <c r="AW1304" s="167"/>
      <c r="AX1304" s="167"/>
      <c r="AY1304" s="167"/>
      <c r="AZ1304" s="167"/>
      <c r="BA1304" s="167"/>
      <c r="BB1304" s="167"/>
      <c r="BC1304" s="167"/>
      <c r="BD1304" s="167"/>
      <c r="BE1304" s="167"/>
      <c r="BF1304" s="167"/>
      <c r="BG1304" s="167"/>
      <c r="BH1304" s="167"/>
      <c r="BI1304" s="167"/>
      <c r="BJ1304" s="167"/>
      <c r="BK1304" s="167"/>
      <c r="BL1304" s="167"/>
      <c r="BM1304" s="167"/>
      <c r="BN1304" s="167"/>
      <c r="BO1304" s="167"/>
      <c r="BP1304" s="167"/>
      <c r="BQ1304" s="167"/>
      <c r="BR1304" s="167"/>
      <c r="BS1304" s="167"/>
      <c r="BT1304" s="167"/>
      <c r="BU1304" s="167"/>
      <c r="BV1304" s="167"/>
      <c r="BW1304" s="167"/>
      <c r="BX1304" s="170"/>
      <c r="BY1304" s="170"/>
      <c r="BZ1304" s="170"/>
      <c r="CA1304" s="170"/>
      <c r="CB1304" s="170"/>
      <c r="CC1304" s="170"/>
      <c r="CD1304" s="170"/>
      <c r="CE1304" s="170"/>
      <c r="CF1304" s="170"/>
      <c r="CG1304" s="171">
        <f t="shared" si="379"/>
        <v>0</v>
      </c>
      <c r="CH1304" s="166"/>
      <c r="CI1304" s="283"/>
      <c r="CJ1304" s="172"/>
      <c r="CK1304" s="154"/>
      <c r="CL1304" s="154"/>
      <c r="CM1304" s="154"/>
      <c r="CN1304" s="154"/>
      <c r="CO1304" s="154"/>
      <c r="CP1304" s="273"/>
      <c r="CQ1304" s="250"/>
      <c r="CR1304" s="250"/>
      <c r="CS1304" s="250"/>
      <c r="CT1304" s="250"/>
      <c r="CU1304" s="250"/>
      <c r="CV1304" s="250"/>
      <c r="CW1304" s="250"/>
      <c r="CX1304" s="250"/>
      <c r="CY1304" s="250" t="str">
        <f t="shared" si="380"/>
        <v/>
      </c>
      <c r="CZ1304" s="178" t="str">
        <f t="shared" si="381"/>
        <v/>
      </c>
      <c r="DA1304" s="178" t="str">
        <f t="shared" si="382"/>
        <v/>
      </c>
      <c r="DB1304" s="243">
        <f t="shared" si="383"/>
        <v>0</v>
      </c>
      <c r="DC1304" s="12">
        <f t="shared" si="384"/>
        <v>0</v>
      </c>
      <c r="DD1304" s="271" t="str">
        <f t="shared" si="385"/>
        <v/>
      </c>
      <c r="DE1304" s="271" t="str">
        <f t="shared" si="386"/>
        <v/>
      </c>
      <c r="DF1304" s="167" t="str">
        <f t="shared" si="387"/>
        <v/>
      </c>
      <c r="DG1304" s="271" t="str">
        <f t="shared" si="388"/>
        <v/>
      </c>
      <c r="DH1304" s="243" t="str">
        <f t="shared" si="389"/>
        <v/>
      </c>
      <c r="DI1304" s="281" t="str">
        <f t="shared" si="390"/>
        <v/>
      </c>
      <c r="DJ1304" s="184"/>
      <c r="DK1304" s="12" t="str">
        <f t="shared" si="391"/>
        <v/>
      </c>
      <c r="DL1304" s="184"/>
      <c r="DM1304" s="242" t="str">
        <f t="shared" si="392"/>
        <v/>
      </c>
      <c r="DN1304" s="250">
        <f t="shared" si="393"/>
        <v>1</v>
      </c>
      <c r="DO1304" s="250">
        <f t="shared" si="394"/>
        <v>1</v>
      </c>
      <c r="DP1304" s="250">
        <f t="shared" si="395"/>
        <v>1</v>
      </c>
    </row>
    <row r="1305" spans="3:120" ht="20.25" customHeight="1" x14ac:dyDescent="0.2">
      <c r="C1305" s="282"/>
      <c r="G1305" s="183"/>
      <c r="H1305" s="271"/>
      <c r="I1305" s="271"/>
      <c r="J1305" s="271"/>
      <c r="K1305" s="271"/>
      <c r="L1305" s="185"/>
      <c r="M1305" s="186"/>
      <c r="N1305" s="187"/>
      <c r="O1305" s="178"/>
      <c r="P1305" s="178"/>
      <c r="Q1305" s="178"/>
      <c r="R1305" s="178"/>
      <c r="S1305" s="178"/>
      <c r="T1305" s="178"/>
      <c r="U1305" s="178"/>
      <c r="V1305" s="178"/>
      <c r="W1305" s="178"/>
      <c r="X1305" s="178"/>
      <c r="Y1305" s="153"/>
      <c r="Z1305" s="153"/>
      <c r="AA1305" s="178"/>
      <c r="AB1305" s="178"/>
      <c r="AC1305" s="178"/>
      <c r="AD1305" s="178"/>
      <c r="AE1305" s="178"/>
      <c r="AF1305" s="178"/>
      <c r="AG1305" s="178"/>
      <c r="AH1305" s="178"/>
      <c r="AI1305" s="178"/>
      <c r="AJ1305" s="178"/>
      <c r="AK1305" s="153"/>
      <c r="AL1305" s="153"/>
      <c r="AM1305" s="178" t="str">
        <f t="shared" si="374"/>
        <v/>
      </c>
      <c r="AN1305" s="178" t="str">
        <f t="shared" si="375"/>
        <v/>
      </c>
      <c r="AO1305" s="214" t="str">
        <f t="shared" si="376"/>
        <v/>
      </c>
      <c r="AP1305" s="168"/>
      <c r="AQ1305" s="169"/>
      <c r="AR1305" s="167" t="str">
        <f t="shared" si="377"/>
        <v/>
      </c>
      <c r="AS1305" s="167" t="str">
        <f t="shared" si="378"/>
        <v/>
      </c>
      <c r="AT1305" s="167"/>
      <c r="AU1305" s="167"/>
      <c r="AV1305" s="167"/>
      <c r="AW1305" s="167"/>
      <c r="AX1305" s="167"/>
      <c r="AY1305" s="167"/>
      <c r="AZ1305" s="167"/>
      <c r="BA1305" s="167"/>
      <c r="BB1305" s="167"/>
      <c r="BC1305" s="167"/>
      <c r="BD1305" s="167"/>
      <c r="BE1305" s="167"/>
      <c r="BF1305" s="167"/>
      <c r="BG1305" s="167"/>
      <c r="BH1305" s="167"/>
      <c r="BI1305" s="167"/>
      <c r="BJ1305" s="167"/>
      <c r="BK1305" s="167"/>
      <c r="BL1305" s="167"/>
      <c r="BM1305" s="167"/>
      <c r="BN1305" s="167"/>
      <c r="BO1305" s="167"/>
      <c r="BP1305" s="167"/>
      <c r="BQ1305" s="167"/>
      <c r="BR1305" s="167"/>
      <c r="BS1305" s="167"/>
      <c r="BT1305" s="167"/>
      <c r="BU1305" s="167"/>
      <c r="BV1305" s="167"/>
      <c r="BW1305" s="167"/>
      <c r="BX1305" s="170"/>
      <c r="BY1305" s="170"/>
      <c r="BZ1305" s="170"/>
      <c r="CA1305" s="170"/>
      <c r="CB1305" s="170"/>
      <c r="CC1305" s="170"/>
      <c r="CD1305" s="170"/>
      <c r="CE1305" s="170"/>
      <c r="CF1305" s="170"/>
      <c r="CG1305" s="171">
        <f t="shared" si="379"/>
        <v>0</v>
      </c>
      <c r="CH1305" s="166"/>
      <c r="CI1305" s="283"/>
      <c r="CJ1305" s="172"/>
      <c r="CK1305" s="154"/>
      <c r="CL1305" s="154"/>
      <c r="CM1305" s="154"/>
      <c r="CN1305" s="154"/>
      <c r="CO1305" s="154"/>
      <c r="CP1305" s="273"/>
      <c r="CQ1305" s="250"/>
      <c r="CR1305" s="250"/>
      <c r="CS1305" s="250"/>
      <c r="CT1305" s="250"/>
      <c r="CU1305" s="250"/>
      <c r="CV1305" s="250"/>
      <c r="CW1305" s="250"/>
      <c r="CX1305" s="250"/>
      <c r="CY1305" s="250" t="str">
        <f t="shared" si="380"/>
        <v/>
      </c>
      <c r="CZ1305" s="178" t="str">
        <f t="shared" si="381"/>
        <v/>
      </c>
      <c r="DA1305" s="178" t="str">
        <f t="shared" si="382"/>
        <v/>
      </c>
      <c r="DB1305" s="243">
        <f t="shared" si="383"/>
        <v>0</v>
      </c>
      <c r="DC1305" s="12">
        <f t="shared" si="384"/>
        <v>0</v>
      </c>
      <c r="DD1305" s="271" t="str">
        <f t="shared" si="385"/>
        <v/>
      </c>
      <c r="DE1305" s="271" t="str">
        <f t="shared" si="386"/>
        <v/>
      </c>
      <c r="DF1305" s="167" t="str">
        <f t="shared" si="387"/>
        <v/>
      </c>
      <c r="DG1305" s="271" t="str">
        <f t="shared" si="388"/>
        <v/>
      </c>
      <c r="DH1305" s="243" t="str">
        <f t="shared" si="389"/>
        <v/>
      </c>
      <c r="DI1305" s="281" t="str">
        <f t="shared" si="390"/>
        <v/>
      </c>
      <c r="DJ1305" s="184"/>
      <c r="DK1305" s="12" t="str">
        <f t="shared" si="391"/>
        <v/>
      </c>
      <c r="DL1305" s="184"/>
      <c r="DM1305" s="242" t="str">
        <f t="shared" si="392"/>
        <v/>
      </c>
      <c r="DN1305" s="250">
        <f t="shared" si="393"/>
        <v>1</v>
      </c>
      <c r="DO1305" s="250">
        <f t="shared" si="394"/>
        <v>1</v>
      </c>
      <c r="DP1305" s="250">
        <f t="shared" si="395"/>
        <v>1</v>
      </c>
    </row>
    <row r="1306" spans="3:120" ht="20.25" customHeight="1" x14ac:dyDescent="0.2">
      <c r="C1306" s="282"/>
      <c r="G1306" s="183"/>
      <c r="H1306" s="271"/>
      <c r="I1306" s="271"/>
      <c r="J1306" s="271"/>
      <c r="K1306" s="271"/>
      <c r="L1306" s="185"/>
      <c r="M1306" s="186"/>
      <c r="N1306" s="187"/>
      <c r="O1306" s="178"/>
      <c r="P1306" s="178"/>
      <c r="Q1306" s="178"/>
      <c r="R1306" s="178"/>
      <c r="S1306" s="178"/>
      <c r="T1306" s="178"/>
      <c r="U1306" s="178"/>
      <c r="V1306" s="178"/>
      <c r="W1306" s="178"/>
      <c r="X1306" s="178"/>
      <c r="Y1306" s="153"/>
      <c r="Z1306" s="153"/>
      <c r="AA1306" s="178"/>
      <c r="AB1306" s="178"/>
      <c r="AC1306" s="178"/>
      <c r="AD1306" s="178"/>
      <c r="AE1306" s="178"/>
      <c r="AF1306" s="178"/>
      <c r="AG1306" s="178"/>
      <c r="AH1306" s="178"/>
      <c r="AI1306" s="178"/>
      <c r="AJ1306" s="178"/>
      <c r="AK1306" s="153"/>
      <c r="AL1306" s="153"/>
      <c r="AM1306" s="178" t="str">
        <f t="shared" si="374"/>
        <v/>
      </c>
      <c r="AN1306" s="178" t="str">
        <f t="shared" si="375"/>
        <v/>
      </c>
      <c r="AO1306" s="214" t="str">
        <f t="shared" si="376"/>
        <v/>
      </c>
      <c r="AP1306" s="168"/>
      <c r="AQ1306" s="169"/>
      <c r="AR1306" s="167" t="str">
        <f t="shared" si="377"/>
        <v/>
      </c>
      <c r="AS1306" s="167" t="str">
        <f t="shared" si="378"/>
        <v/>
      </c>
      <c r="AT1306" s="167"/>
      <c r="AU1306" s="167"/>
      <c r="AV1306" s="167"/>
      <c r="AW1306" s="167"/>
      <c r="AX1306" s="167"/>
      <c r="AY1306" s="167"/>
      <c r="AZ1306" s="167"/>
      <c r="BA1306" s="167"/>
      <c r="BB1306" s="167"/>
      <c r="BC1306" s="167"/>
      <c r="BD1306" s="167"/>
      <c r="BE1306" s="167"/>
      <c r="BF1306" s="167"/>
      <c r="BG1306" s="167"/>
      <c r="BH1306" s="167"/>
      <c r="BI1306" s="167"/>
      <c r="BJ1306" s="167"/>
      <c r="BK1306" s="167"/>
      <c r="BL1306" s="167"/>
      <c r="BM1306" s="167"/>
      <c r="BN1306" s="167"/>
      <c r="BO1306" s="167"/>
      <c r="BP1306" s="167"/>
      <c r="BQ1306" s="167"/>
      <c r="BR1306" s="167"/>
      <c r="BS1306" s="167"/>
      <c r="BT1306" s="167"/>
      <c r="BU1306" s="167"/>
      <c r="BV1306" s="167"/>
      <c r="BW1306" s="167"/>
      <c r="BX1306" s="170"/>
      <c r="BY1306" s="170"/>
      <c r="BZ1306" s="170"/>
      <c r="CA1306" s="170"/>
      <c r="CB1306" s="170"/>
      <c r="CC1306" s="170"/>
      <c r="CD1306" s="170"/>
      <c r="CE1306" s="170"/>
      <c r="CF1306" s="170"/>
      <c r="CG1306" s="171">
        <f t="shared" si="379"/>
        <v>0</v>
      </c>
      <c r="CH1306" s="166"/>
      <c r="CI1306" s="283"/>
      <c r="CJ1306" s="172"/>
      <c r="CK1306" s="154"/>
      <c r="CL1306" s="154"/>
      <c r="CM1306" s="154"/>
      <c r="CN1306" s="154"/>
      <c r="CO1306" s="154"/>
      <c r="CP1306" s="273"/>
      <c r="CQ1306" s="250"/>
      <c r="CR1306" s="250"/>
      <c r="CS1306" s="250"/>
      <c r="CT1306" s="250"/>
      <c r="CU1306" s="250"/>
      <c r="CV1306" s="250"/>
      <c r="CW1306" s="250"/>
      <c r="CX1306" s="250"/>
      <c r="CY1306" s="250" t="str">
        <f t="shared" si="380"/>
        <v/>
      </c>
      <c r="CZ1306" s="178" t="str">
        <f t="shared" si="381"/>
        <v/>
      </c>
      <c r="DA1306" s="178" t="str">
        <f t="shared" si="382"/>
        <v/>
      </c>
      <c r="DB1306" s="243">
        <f t="shared" si="383"/>
        <v>0</v>
      </c>
      <c r="DC1306" s="12">
        <f t="shared" si="384"/>
        <v>0</v>
      </c>
      <c r="DD1306" s="271" t="str">
        <f t="shared" si="385"/>
        <v/>
      </c>
      <c r="DE1306" s="271" t="str">
        <f t="shared" si="386"/>
        <v/>
      </c>
      <c r="DF1306" s="167" t="str">
        <f t="shared" si="387"/>
        <v/>
      </c>
      <c r="DG1306" s="271" t="str">
        <f t="shared" si="388"/>
        <v/>
      </c>
      <c r="DH1306" s="243" t="str">
        <f t="shared" si="389"/>
        <v/>
      </c>
      <c r="DI1306" s="281" t="str">
        <f t="shared" si="390"/>
        <v/>
      </c>
      <c r="DJ1306" s="184"/>
      <c r="DK1306" s="12" t="str">
        <f t="shared" si="391"/>
        <v/>
      </c>
      <c r="DL1306" s="184"/>
      <c r="DM1306" s="242" t="str">
        <f t="shared" si="392"/>
        <v/>
      </c>
      <c r="DN1306" s="250">
        <f t="shared" si="393"/>
        <v>1</v>
      </c>
      <c r="DO1306" s="250">
        <f t="shared" si="394"/>
        <v>1</v>
      </c>
      <c r="DP1306" s="250">
        <f t="shared" si="395"/>
        <v>1</v>
      </c>
    </row>
    <row r="1307" spans="3:120" ht="20.25" customHeight="1" x14ac:dyDescent="0.2">
      <c r="C1307" s="282"/>
      <c r="G1307" s="183"/>
      <c r="H1307" s="271"/>
      <c r="I1307" s="271"/>
      <c r="J1307" s="271"/>
      <c r="K1307" s="271"/>
      <c r="L1307" s="185"/>
      <c r="M1307" s="186"/>
      <c r="N1307" s="187"/>
      <c r="O1307" s="178"/>
      <c r="P1307" s="178"/>
      <c r="Q1307" s="178"/>
      <c r="R1307" s="178"/>
      <c r="S1307" s="178"/>
      <c r="T1307" s="178"/>
      <c r="U1307" s="178"/>
      <c r="V1307" s="178"/>
      <c r="W1307" s="178"/>
      <c r="X1307" s="178"/>
      <c r="Y1307" s="153"/>
      <c r="Z1307" s="153"/>
      <c r="AA1307" s="178"/>
      <c r="AB1307" s="178"/>
      <c r="AC1307" s="178"/>
      <c r="AD1307" s="178"/>
      <c r="AE1307" s="178"/>
      <c r="AF1307" s="178"/>
      <c r="AG1307" s="178"/>
      <c r="AH1307" s="178"/>
      <c r="AI1307" s="178"/>
      <c r="AJ1307" s="178"/>
      <c r="AK1307" s="153"/>
      <c r="AL1307" s="153"/>
      <c r="AM1307" s="178" t="str">
        <f t="shared" si="374"/>
        <v/>
      </c>
      <c r="AN1307" s="178" t="str">
        <f t="shared" si="375"/>
        <v/>
      </c>
      <c r="AO1307" s="214" t="str">
        <f t="shared" si="376"/>
        <v/>
      </c>
      <c r="AP1307" s="168"/>
      <c r="AQ1307" s="169"/>
      <c r="AR1307" s="167" t="str">
        <f t="shared" si="377"/>
        <v/>
      </c>
      <c r="AS1307" s="167" t="str">
        <f t="shared" si="378"/>
        <v/>
      </c>
      <c r="AT1307" s="167"/>
      <c r="AU1307" s="167"/>
      <c r="AV1307" s="167"/>
      <c r="AW1307" s="167"/>
      <c r="AX1307" s="167"/>
      <c r="AY1307" s="167"/>
      <c r="AZ1307" s="167"/>
      <c r="BA1307" s="167"/>
      <c r="BB1307" s="167"/>
      <c r="BC1307" s="167"/>
      <c r="BD1307" s="167"/>
      <c r="BE1307" s="167"/>
      <c r="BF1307" s="167"/>
      <c r="BG1307" s="167"/>
      <c r="BH1307" s="167"/>
      <c r="BI1307" s="167"/>
      <c r="BJ1307" s="167"/>
      <c r="BK1307" s="167"/>
      <c r="BL1307" s="167"/>
      <c r="BM1307" s="167"/>
      <c r="BN1307" s="167"/>
      <c r="BO1307" s="167"/>
      <c r="BP1307" s="167"/>
      <c r="BQ1307" s="167"/>
      <c r="BR1307" s="167"/>
      <c r="BS1307" s="167"/>
      <c r="BT1307" s="167"/>
      <c r="BU1307" s="167"/>
      <c r="BV1307" s="167"/>
      <c r="BW1307" s="167"/>
      <c r="BX1307" s="170"/>
      <c r="BY1307" s="170"/>
      <c r="BZ1307" s="170"/>
      <c r="CA1307" s="170"/>
      <c r="CB1307" s="170"/>
      <c r="CC1307" s="170"/>
      <c r="CD1307" s="170"/>
      <c r="CE1307" s="170"/>
      <c r="CF1307" s="170"/>
      <c r="CG1307" s="171">
        <f t="shared" si="379"/>
        <v>0</v>
      </c>
      <c r="CH1307" s="166"/>
      <c r="CI1307" s="283"/>
      <c r="CJ1307" s="172"/>
      <c r="CK1307" s="154"/>
      <c r="CL1307" s="154"/>
      <c r="CM1307" s="154"/>
      <c r="CN1307" s="154"/>
      <c r="CO1307" s="154"/>
      <c r="CP1307" s="273"/>
      <c r="CQ1307" s="250"/>
      <c r="CR1307" s="250"/>
      <c r="CS1307" s="250"/>
      <c r="CT1307" s="250"/>
      <c r="CU1307" s="250"/>
      <c r="CV1307" s="250"/>
      <c r="CW1307" s="250"/>
      <c r="CX1307" s="250"/>
      <c r="CY1307" s="250" t="str">
        <f t="shared" si="380"/>
        <v/>
      </c>
      <c r="CZ1307" s="178" t="str">
        <f t="shared" si="381"/>
        <v/>
      </c>
      <c r="DA1307" s="178" t="str">
        <f t="shared" si="382"/>
        <v/>
      </c>
      <c r="DB1307" s="243">
        <f t="shared" si="383"/>
        <v>0</v>
      </c>
      <c r="DC1307" s="12">
        <f t="shared" si="384"/>
        <v>0</v>
      </c>
      <c r="DD1307" s="271" t="str">
        <f t="shared" si="385"/>
        <v/>
      </c>
      <c r="DE1307" s="271" t="str">
        <f t="shared" si="386"/>
        <v/>
      </c>
      <c r="DF1307" s="167" t="str">
        <f t="shared" si="387"/>
        <v/>
      </c>
      <c r="DG1307" s="271" t="str">
        <f t="shared" si="388"/>
        <v/>
      </c>
      <c r="DH1307" s="243" t="str">
        <f t="shared" si="389"/>
        <v/>
      </c>
      <c r="DI1307" s="281" t="str">
        <f t="shared" si="390"/>
        <v/>
      </c>
      <c r="DJ1307" s="184"/>
      <c r="DK1307" s="12" t="str">
        <f t="shared" si="391"/>
        <v/>
      </c>
      <c r="DL1307" s="184"/>
      <c r="DM1307" s="242" t="str">
        <f t="shared" si="392"/>
        <v/>
      </c>
      <c r="DN1307" s="250">
        <f t="shared" si="393"/>
        <v>1</v>
      </c>
      <c r="DO1307" s="250">
        <f t="shared" si="394"/>
        <v>1</v>
      </c>
      <c r="DP1307" s="250">
        <f t="shared" si="395"/>
        <v>1</v>
      </c>
    </row>
    <row r="1308" spans="3:120" ht="20.25" customHeight="1" x14ac:dyDescent="0.2">
      <c r="C1308" s="282"/>
      <c r="G1308" s="183"/>
      <c r="H1308" s="271"/>
      <c r="I1308" s="271"/>
      <c r="J1308" s="271"/>
      <c r="K1308" s="271"/>
      <c r="L1308" s="185"/>
      <c r="M1308" s="186"/>
      <c r="N1308" s="187"/>
      <c r="O1308" s="178"/>
      <c r="P1308" s="178"/>
      <c r="Q1308" s="178"/>
      <c r="R1308" s="178"/>
      <c r="S1308" s="178"/>
      <c r="T1308" s="178"/>
      <c r="U1308" s="178"/>
      <c r="V1308" s="178"/>
      <c r="W1308" s="178"/>
      <c r="X1308" s="178"/>
      <c r="Y1308" s="153"/>
      <c r="Z1308" s="153"/>
      <c r="AA1308" s="178"/>
      <c r="AB1308" s="178"/>
      <c r="AC1308" s="178"/>
      <c r="AD1308" s="178"/>
      <c r="AE1308" s="178"/>
      <c r="AF1308" s="178"/>
      <c r="AG1308" s="178"/>
      <c r="AH1308" s="178"/>
      <c r="AI1308" s="178"/>
      <c r="AJ1308" s="178"/>
      <c r="AK1308" s="153"/>
      <c r="AL1308" s="153"/>
      <c r="AM1308" s="178" t="str">
        <f t="shared" si="374"/>
        <v/>
      </c>
      <c r="AN1308" s="178" t="str">
        <f t="shared" si="375"/>
        <v/>
      </c>
      <c r="AO1308" s="214" t="str">
        <f t="shared" si="376"/>
        <v/>
      </c>
      <c r="AP1308" s="168"/>
      <c r="AQ1308" s="169"/>
      <c r="AR1308" s="167" t="str">
        <f t="shared" si="377"/>
        <v/>
      </c>
      <c r="AS1308" s="167" t="str">
        <f t="shared" si="378"/>
        <v/>
      </c>
      <c r="AT1308" s="167"/>
      <c r="AU1308" s="167"/>
      <c r="AV1308" s="167"/>
      <c r="AW1308" s="167"/>
      <c r="AX1308" s="167"/>
      <c r="AY1308" s="167"/>
      <c r="AZ1308" s="167"/>
      <c r="BA1308" s="167"/>
      <c r="BB1308" s="167"/>
      <c r="BC1308" s="167"/>
      <c r="BD1308" s="167"/>
      <c r="BE1308" s="167"/>
      <c r="BF1308" s="167"/>
      <c r="BG1308" s="167"/>
      <c r="BH1308" s="167"/>
      <c r="BI1308" s="167"/>
      <c r="BJ1308" s="167"/>
      <c r="BK1308" s="167"/>
      <c r="BL1308" s="167"/>
      <c r="BM1308" s="167"/>
      <c r="BN1308" s="167"/>
      <c r="BO1308" s="167"/>
      <c r="BP1308" s="167"/>
      <c r="BQ1308" s="167"/>
      <c r="BR1308" s="167"/>
      <c r="BS1308" s="167"/>
      <c r="BT1308" s="167"/>
      <c r="BU1308" s="167"/>
      <c r="BV1308" s="167"/>
      <c r="BW1308" s="167"/>
      <c r="BX1308" s="170"/>
      <c r="BY1308" s="170"/>
      <c r="BZ1308" s="170"/>
      <c r="CA1308" s="170"/>
      <c r="CB1308" s="170"/>
      <c r="CC1308" s="170"/>
      <c r="CD1308" s="170"/>
      <c r="CE1308" s="170"/>
      <c r="CF1308" s="170"/>
      <c r="CG1308" s="171">
        <f t="shared" si="379"/>
        <v>0</v>
      </c>
      <c r="CH1308" s="166"/>
      <c r="CI1308" s="283"/>
      <c r="CJ1308" s="172"/>
      <c r="CK1308" s="154"/>
      <c r="CL1308" s="154"/>
      <c r="CM1308" s="154"/>
      <c r="CN1308" s="154"/>
      <c r="CO1308" s="154"/>
      <c r="CP1308" s="273"/>
      <c r="CQ1308" s="250"/>
      <c r="CR1308" s="250"/>
      <c r="CS1308" s="250"/>
      <c r="CT1308" s="250"/>
      <c r="CU1308" s="250"/>
      <c r="CV1308" s="250"/>
      <c r="CW1308" s="250"/>
      <c r="CX1308" s="250"/>
      <c r="CY1308" s="250" t="str">
        <f t="shared" si="380"/>
        <v/>
      </c>
      <c r="CZ1308" s="178" t="str">
        <f t="shared" si="381"/>
        <v/>
      </c>
      <c r="DA1308" s="178" t="str">
        <f t="shared" si="382"/>
        <v/>
      </c>
      <c r="DB1308" s="243">
        <f t="shared" si="383"/>
        <v>0</v>
      </c>
      <c r="DC1308" s="12">
        <f t="shared" si="384"/>
        <v>0</v>
      </c>
      <c r="DD1308" s="271" t="str">
        <f t="shared" si="385"/>
        <v/>
      </c>
      <c r="DE1308" s="271" t="str">
        <f t="shared" si="386"/>
        <v/>
      </c>
      <c r="DF1308" s="167" t="str">
        <f t="shared" si="387"/>
        <v/>
      </c>
      <c r="DG1308" s="271" t="str">
        <f t="shared" si="388"/>
        <v/>
      </c>
      <c r="DH1308" s="243" t="str">
        <f t="shared" si="389"/>
        <v/>
      </c>
      <c r="DI1308" s="281" t="str">
        <f t="shared" si="390"/>
        <v/>
      </c>
      <c r="DJ1308" s="184"/>
      <c r="DK1308" s="12" t="str">
        <f t="shared" si="391"/>
        <v/>
      </c>
      <c r="DL1308" s="184"/>
      <c r="DM1308" s="242" t="str">
        <f t="shared" si="392"/>
        <v/>
      </c>
      <c r="DN1308" s="250">
        <f t="shared" si="393"/>
        <v>1</v>
      </c>
      <c r="DO1308" s="250">
        <f t="shared" si="394"/>
        <v>1</v>
      </c>
      <c r="DP1308" s="250">
        <f t="shared" si="395"/>
        <v>1</v>
      </c>
    </row>
    <row r="1309" spans="3:120" ht="20.25" customHeight="1" x14ac:dyDescent="0.2">
      <c r="C1309" s="282"/>
      <c r="G1309" s="183"/>
      <c r="H1309" s="271"/>
      <c r="I1309" s="271"/>
      <c r="J1309" s="271"/>
      <c r="K1309" s="271"/>
      <c r="L1309" s="185"/>
      <c r="M1309" s="186"/>
      <c r="N1309" s="187"/>
      <c r="O1309" s="178"/>
      <c r="P1309" s="178"/>
      <c r="Q1309" s="178"/>
      <c r="R1309" s="178"/>
      <c r="S1309" s="178"/>
      <c r="T1309" s="178"/>
      <c r="U1309" s="178"/>
      <c r="V1309" s="178"/>
      <c r="W1309" s="178"/>
      <c r="X1309" s="178"/>
      <c r="Y1309" s="153"/>
      <c r="Z1309" s="153"/>
      <c r="AA1309" s="178"/>
      <c r="AB1309" s="178"/>
      <c r="AC1309" s="178"/>
      <c r="AD1309" s="178"/>
      <c r="AE1309" s="178"/>
      <c r="AF1309" s="178"/>
      <c r="AG1309" s="178"/>
      <c r="AH1309" s="178"/>
      <c r="AI1309" s="178"/>
      <c r="AJ1309" s="178"/>
      <c r="AK1309" s="153"/>
      <c r="AL1309" s="153"/>
      <c r="AM1309" s="178" t="str">
        <f t="shared" si="374"/>
        <v/>
      </c>
      <c r="AN1309" s="178" t="str">
        <f t="shared" si="375"/>
        <v/>
      </c>
      <c r="AO1309" s="214" t="str">
        <f t="shared" si="376"/>
        <v/>
      </c>
      <c r="AP1309" s="168"/>
      <c r="AQ1309" s="169"/>
      <c r="AR1309" s="167" t="str">
        <f t="shared" si="377"/>
        <v/>
      </c>
      <c r="AS1309" s="167" t="str">
        <f t="shared" si="378"/>
        <v/>
      </c>
      <c r="AT1309" s="167"/>
      <c r="AU1309" s="167"/>
      <c r="AV1309" s="167"/>
      <c r="AW1309" s="167"/>
      <c r="AX1309" s="167"/>
      <c r="AY1309" s="167"/>
      <c r="AZ1309" s="167"/>
      <c r="BA1309" s="167"/>
      <c r="BB1309" s="167"/>
      <c r="BC1309" s="167"/>
      <c r="BD1309" s="167"/>
      <c r="BE1309" s="167"/>
      <c r="BF1309" s="167"/>
      <c r="BG1309" s="167"/>
      <c r="BH1309" s="167"/>
      <c r="BI1309" s="167"/>
      <c r="BJ1309" s="167"/>
      <c r="BK1309" s="167"/>
      <c r="BL1309" s="167"/>
      <c r="BM1309" s="167"/>
      <c r="BN1309" s="167"/>
      <c r="BO1309" s="167"/>
      <c r="BP1309" s="167"/>
      <c r="BQ1309" s="167"/>
      <c r="BR1309" s="167"/>
      <c r="BS1309" s="167"/>
      <c r="BT1309" s="167"/>
      <c r="BU1309" s="167"/>
      <c r="BV1309" s="167"/>
      <c r="BW1309" s="167"/>
      <c r="BX1309" s="170"/>
      <c r="BY1309" s="170"/>
      <c r="BZ1309" s="170"/>
      <c r="CA1309" s="170"/>
      <c r="CB1309" s="170"/>
      <c r="CC1309" s="170"/>
      <c r="CD1309" s="170"/>
      <c r="CE1309" s="170"/>
      <c r="CF1309" s="170"/>
      <c r="CG1309" s="171">
        <f t="shared" si="379"/>
        <v>0</v>
      </c>
      <c r="CH1309" s="166"/>
      <c r="CI1309" s="283"/>
      <c r="CJ1309" s="172"/>
      <c r="CK1309" s="154"/>
      <c r="CL1309" s="154"/>
      <c r="CM1309" s="154"/>
      <c r="CN1309" s="154"/>
      <c r="CO1309" s="154"/>
      <c r="CP1309" s="273"/>
      <c r="CQ1309" s="250"/>
      <c r="CR1309" s="250"/>
      <c r="CS1309" s="250"/>
      <c r="CT1309" s="250"/>
      <c r="CU1309" s="250"/>
      <c r="CV1309" s="250"/>
      <c r="CW1309" s="250"/>
      <c r="CX1309" s="250"/>
      <c r="CY1309" s="250" t="str">
        <f t="shared" si="380"/>
        <v/>
      </c>
      <c r="CZ1309" s="178" t="str">
        <f t="shared" si="381"/>
        <v/>
      </c>
      <c r="DA1309" s="178" t="str">
        <f t="shared" si="382"/>
        <v/>
      </c>
      <c r="DB1309" s="243">
        <f t="shared" si="383"/>
        <v>0</v>
      </c>
      <c r="DC1309" s="12">
        <f t="shared" si="384"/>
        <v>0</v>
      </c>
      <c r="DD1309" s="271" t="str">
        <f t="shared" si="385"/>
        <v/>
      </c>
      <c r="DE1309" s="271" t="str">
        <f t="shared" si="386"/>
        <v/>
      </c>
      <c r="DF1309" s="167" t="str">
        <f t="shared" si="387"/>
        <v/>
      </c>
      <c r="DG1309" s="271" t="str">
        <f t="shared" si="388"/>
        <v/>
      </c>
      <c r="DH1309" s="243" t="str">
        <f t="shared" si="389"/>
        <v/>
      </c>
      <c r="DI1309" s="281" t="str">
        <f t="shared" si="390"/>
        <v/>
      </c>
      <c r="DJ1309" s="184"/>
      <c r="DK1309" s="12" t="str">
        <f t="shared" si="391"/>
        <v/>
      </c>
      <c r="DL1309" s="184"/>
      <c r="DM1309" s="242" t="str">
        <f t="shared" si="392"/>
        <v/>
      </c>
      <c r="DN1309" s="250">
        <f t="shared" si="393"/>
        <v>1</v>
      </c>
      <c r="DO1309" s="250">
        <f t="shared" si="394"/>
        <v>1</v>
      </c>
      <c r="DP1309" s="250">
        <f t="shared" si="395"/>
        <v>1</v>
      </c>
    </row>
    <row r="1310" spans="3:120" ht="20.25" customHeight="1" x14ac:dyDescent="0.2">
      <c r="C1310" s="282"/>
      <c r="G1310" s="183"/>
      <c r="H1310" s="271"/>
      <c r="I1310" s="271"/>
      <c r="J1310" s="271"/>
      <c r="K1310" s="271"/>
      <c r="L1310" s="185"/>
      <c r="M1310" s="186"/>
      <c r="N1310" s="187"/>
      <c r="O1310" s="178"/>
      <c r="P1310" s="178"/>
      <c r="Q1310" s="178"/>
      <c r="R1310" s="178"/>
      <c r="S1310" s="178"/>
      <c r="T1310" s="178"/>
      <c r="U1310" s="178"/>
      <c r="V1310" s="178"/>
      <c r="W1310" s="178"/>
      <c r="X1310" s="178"/>
      <c r="Y1310" s="153"/>
      <c r="Z1310" s="153"/>
      <c r="AA1310" s="178"/>
      <c r="AB1310" s="178"/>
      <c r="AC1310" s="178"/>
      <c r="AD1310" s="178"/>
      <c r="AE1310" s="178"/>
      <c r="AF1310" s="178"/>
      <c r="AG1310" s="178"/>
      <c r="AH1310" s="178"/>
      <c r="AI1310" s="178"/>
      <c r="AJ1310" s="178"/>
      <c r="AK1310" s="153"/>
      <c r="AL1310" s="153"/>
      <c r="AM1310" s="178" t="str">
        <f t="shared" si="374"/>
        <v/>
      </c>
      <c r="AN1310" s="178" t="str">
        <f t="shared" si="375"/>
        <v/>
      </c>
      <c r="AO1310" s="214" t="str">
        <f t="shared" si="376"/>
        <v/>
      </c>
      <c r="AP1310" s="168"/>
      <c r="AQ1310" s="169"/>
      <c r="AR1310" s="167" t="str">
        <f t="shared" si="377"/>
        <v/>
      </c>
      <c r="AS1310" s="167" t="str">
        <f t="shared" si="378"/>
        <v/>
      </c>
      <c r="AT1310" s="167"/>
      <c r="AU1310" s="167"/>
      <c r="AV1310" s="167"/>
      <c r="AW1310" s="167"/>
      <c r="AX1310" s="167"/>
      <c r="AY1310" s="167"/>
      <c r="AZ1310" s="167"/>
      <c r="BA1310" s="167"/>
      <c r="BB1310" s="167"/>
      <c r="BC1310" s="167"/>
      <c r="BD1310" s="167"/>
      <c r="BE1310" s="167"/>
      <c r="BF1310" s="167"/>
      <c r="BG1310" s="167"/>
      <c r="BH1310" s="167"/>
      <c r="BI1310" s="167"/>
      <c r="BJ1310" s="167"/>
      <c r="BK1310" s="167"/>
      <c r="BL1310" s="167"/>
      <c r="BM1310" s="167"/>
      <c r="BN1310" s="167"/>
      <c r="BO1310" s="167"/>
      <c r="BP1310" s="167"/>
      <c r="BQ1310" s="167"/>
      <c r="BR1310" s="167"/>
      <c r="BS1310" s="167"/>
      <c r="BT1310" s="167"/>
      <c r="BU1310" s="167"/>
      <c r="BV1310" s="167"/>
      <c r="BW1310" s="167"/>
      <c r="BX1310" s="170"/>
      <c r="BY1310" s="170"/>
      <c r="BZ1310" s="170"/>
      <c r="CA1310" s="170"/>
      <c r="CB1310" s="170"/>
      <c r="CC1310" s="170"/>
      <c r="CD1310" s="170"/>
      <c r="CE1310" s="170"/>
      <c r="CF1310" s="170"/>
      <c r="CG1310" s="171">
        <f t="shared" si="379"/>
        <v>0</v>
      </c>
      <c r="CH1310" s="166"/>
      <c r="CI1310" s="283"/>
      <c r="CJ1310" s="172"/>
      <c r="CK1310" s="154"/>
      <c r="CL1310" s="154"/>
      <c r="CM1310" s="154"/>
      <c r="CN1310" s="154"/>
      <c r="CO1310" s="154"/>
      <c r="CP1310" s="273"/>
      <c r="CQ1310" s="250"/>
      <c r="CR1310" s="250"/>
      <c r="CS1310" s="250"/>
      <c r="CT1310" s="250"/>
      <c r="CU1310" s="250"/>
      <c r="CV1310" s="250"/>
      <c r="CW1310" s="250"/>
      <c r="CX1310" s="250"/>
      <c r="CY1310" s="250" t="str">
        <f t="shared" si="380"/>
        <v/>
      </c>
      <c r="CZ1310" s="178" t="str">
        <f t="shared" si="381"/>
        <v/>
      </c>
      <c r="DA1310" s="178" t="str">
        <f t="shared" si="382"/>
        <v/>
      </c>
      <c r="DB1310" s="243">
        <f t="shared" si="383"/>
        <v>0</v>
      </c>
      <c r="DC1310" s="12">
        <f t="shared" si="384"/>
        <v>0</v>
      </c>
      <c r="DD1310" s="271" t="str">
        <f t="shared" si="385"/>
        <v/>
      </c>
      <c r="DE1310" s="271" t="str">
        <f t="shared" si="386"/>
        <v/>
      </c>
      <c r="DF1310" s="167" t="str">
        <f t="shared" si="387"/>
        <v/>
      </c>
      <c r="DG1310" s="271" t="str">
        <f t="shared" si="388"/>
        <v/>
      </c>
      <c r="DH1310" s="243" t="str">
        <f t="shared" si="389"/>
        <v/>
      </c>
      <c r="DI1310" s="281" t="str">
        <f t="shared" si="390"/>
        <v/>
      </c>
      <c r="DJ1310" s="184"/>
      <c r="DK1310" s="12" t="str">
        <f t="shared" si="391"/>
        <v/>
      </c>
      <c r="DL1310" s="184"/>
      <c r="DM1310" s="242" t="str">
        <f t="shared" si="392"/>
        <v/>
      </c>
      <c r="DN1310" s="250">
        <f t="shared" si="393"/>
        <v>1</v>
      </c>
      <c r="DO1310" s="250">
        <f t="shared" si="394"/>
        <v>1</v>
      </c>
      <c r="DP1310" s="250">
        <f t="shared" si="395"/>
        <v>1</v>
      </c>
    </row>
    <row r="1311" spans="3:120" ht="20.25" customHeight="1" x14ac:dyDescent="0.2">
      <c r="C1311" s="282"/>
      <c r="G1311" s="183"/>
      <c r="H1311" s="271"/>
      <c r="I1311" s="271"/>
      <c r="J1311" s="271"/>
      <c r="K1311" s="271"/>
      <c r="L1311" s="185"/>
      <c r="M1311" s="186"/>
      <c r="N1311" s="187"/>
      <c r="O1311" s="178"/>
      <c r="P1311" s="178"/>
      <c r="Q1311" s="178"/>
      <c r="R1311" s="178"/>
      <c r="S1311" s="178"/>
      <c r="T1311" s="178"/>
      <c r="U1311" s="178"/>
      <c r="V1311" s="178"/>
      <c r="W1311" s="178"/>
      <c r="X1311" s="178"/>
      <c r="Y1311" s="153"/>
      <c r="Z1311" s="153"/>
      <c r="AA1311" s="178"/>
      <c r="AB1311" s="178"/>
      <c r="AC1311" s="178"/>
      <c r="AD1311" s="178"/>
      <c r="AE1311" s="178"/>
      <c r="AF1311" s="178"/>
      <c r="AG1311" s="178"/>
      <c r="AH1311" s="178"/>
      <c r="AI1311" s="178"/>
      <c r="AJ1311" s="178"/>
      <c r="AK1311" s="153"/>
      <c r="AL1311" s="153"/>
      <c r="AM1311" s="178" t="str">
        <f t="shared" si="374"/>
        <v/>
      </c>
      <c r="AN1311" s="178" t="str">
        <f t="shared" si="375"/>
        <v/>
      </c>
      <c r="AO1311" s="214" t="str">
        <f t="shared" si="376"/>
        <v/>
      </c>
      <c r="AP1311" s="168"/>
      <c r="AQ1311" s="169"/>
      <c r="AR1311" s="167" t="str">
        <f t="shared" si="377"/>
        <v/>
      </c>
      <c r="AS1311" s="167" t="str">
        <f t="shared" si="378"/>
        <v/>
      </c>
      <c r="AT1311" s="167"/>
      <c r="AU1311" s="167"/>
      <c r="AV1311" s="167"/>
      <c r="AW1311" s="167"/>
      <c r="AX1311" s="167"/>
      <c r="AY1311" s="167"/>
      <c r="AZ1311" s="167"/>
      <c r="BA1311" s="167"/>
      <c r="BB1311" s="167"/>
      <c r="BC1311" s="167"/>
      <c r="BD1311" s="167"/>
      <c r="BE1311" s="167"/>
      <c r="BF1311" s="167"/>
      <c r="BG1311" s="167"/>
      <c r="BH1311" s="167"/>
      <c r="BI1311" s="167"/>
      <c r="BJ1311" s="167"/>
      <c r="BK1311" s="167"/>
      <c r="BL1311" s="167"/>
      <c r="BM1311" s="167"/>
      <c r="BN1311" s="167"/>
      <c r="BO1311" s="167"/>
      <c r="BP1311" s="167"/>
      <c r="BQ1311" s="167"/>
      <c r="BR1311" s="167"/>
      <c r="BS1311" s="167"/>
      <c r="BT1311" s="167"/>
      <c r="BU1311" s="167"/>
      <c r="BV1311" s="167"/>
      <c r="BW1311" s="167"/>
      <c r="BX1311" s="170"/>
      <c r="BY1311" s="170"/>
      <c r="BZ1311" s="170"/>
      <c r="CA1311" s="170"/>
      <c r="CB1311" s="170"/>
      <c r="CC1311" s="170"/>
      <c r="CD1311" s="170"/>
      <c r="CE1311" s="170"/>
      <c r="CF1311" s="170"/>
      <c r="CG1311" s="171">
        <f t="shared" si="379"/>
        <v>0</v>
      </c>
      <c r="CH1311" s="166"/>
      <c r="CI1311" s="283"/>
      <c r="CJ1311" s="172"/>
      <c r="CK1311" s="154"/>
      <c r="CL1311" s="154"/>
      <c r="CM1311" s="154"/>
      <c r="CN1311" s="154"/>
      <c r="CO1311" s="154"/>
      <c r="CP1311" s="273"/>
      <c r="CQ1311" s="250"/>
      <c r="CR1311" s="250"/>
      <c r="CS1311" s="250"/>
      <c r="CT1311" s="250"/>
      <c r="CU1311" s="250"/>
      <c r="CV1311" s="250"/>
      <c r="CW1311" s="250"/>
      <c r="CX1311" s="250"/>
      <c r="CY1311" s="250" t="str">
        <f t="shared" si="380"/>
        <v/>
      </c>
      <c r="CZ1311" s="178" t="str">
        <f t="shared" si="381"/>
        <v/>
      </c>
      <c r="DA1311" s="178" t="str">
        <f t="shared" si="382"/>
        <v/>
      </c>
      <c r="DB1311" s="243">
        <f t="shared" si="383"/>
        <v>0</v>
      </c>
      <c r="DC1311" s="12">
        <f t="shared" si="384"/>
        <v>0</v>
      </c>
      <c r="DD1311" s="271" t="str">
        <f t="shared" si="385"/>
        <v/>
      </c>
      <c r="DE1311" s="271" t="str">
        <f t="shared" si="386"/>
        <v/>
      </c>
      <c r="DF1311" s="167" t="str">
        <f t="shared" si="387"/>
        <v/>
      </c>
      <c r="DG1311" s="271" t="str">
        <f t="shared" si="388"/>
        <v/>
      </c>
      <c r="DH1311" s="243" t="str">
        <f t="shared" si="389"/>
        <v/>
      </c>
      <c r="DI1311" s="281" t="str">
        <f t="shared" si="390"/>
        <v/>
      </c>
      <c r="DJ1311" s="184"/>
      <c r="DK1311" s="12" t="str">
        <f t="shared" si="391"/>
        <v/>
      </c>
      <c r="DL1311" s="184"/>
      <c r="DM1311" s="242" t="str">
        <f t="shared" si="392"/>
        <v/>
      </c>
      <c r="DN1311" s="250">
        <f t="shared" si="393"/>
        <v>1</v>
      </c>
      <c r="DO1311" s="250">
        <f t="shared" si="394"/>
        <v>1</v>
      </c>
      <c r="DP1311" s="250">
        <f t="shared" si="395"/>
        <v>1</v>
      </c>
    </row>
    <row r="1312" spans="3:120" ht="20.25" customHeight="1" x14ac:dyDescent="0.2">
      <c r="C1312" s="282"/>
      <c r="G1312" s="183"/>
      <c r="H1312" s="271"/>
      <c r="I1312" s="271"/>
      <c r="J1312" s="271"/>
      <c r="K1312" s="271"/>
      <c r="L1312" s="185"/>
      <c r="M1312" s="186"/>
      <c r="N1312" s="187"/>
      <c r="O1312" s="178"/>
      <c r="P1312" s="178"/>
      <c r="Q1312" s="178"/>
      <c r="R1312" s="178"/>
      <c r="S1312" s="178"/>
      <c r="T1312" s="178"/>
      <c r="U1312" s="178"/>
      <c r="V1312" s="178"/>
      <c r="W1312" s="178"/>
      <c r="X1312" s="178"/>
      <c r="Y1312" s="153"/>
      <c r="Z1312" s="153"/>
      <c r="AA1312" s="178"/>
      <c r="AB1312" s="178"/>
      <c r="AC1312" s="178"/>
      <c r="AD1312" s="178"/>
      <c r="AE1312" s="178"/>
      <c r="AF1312" s="178"/>
      <c r="AG1312" s="178"/>
      <c r="AH1312" s="178"/>
      <c r="AI1312" s="178"/>
      <c r="AJ1312" s="178"/>
      <c r="AK1312" s="153"/>
      <c r="AL1312" s="153"/>
      <c r="AM1312" s="178" t="str">
        <f t="shared" si="374"/>
        <v/>
      </c>
      <c r="AN1312" s="178" t="str">
        <f t="shared" si="375"/>
        <v/>
      </c>
      <c r="AO1312" s="214" t="str">
        <f t="shared" si="376"/>
        <v/>
      </c>
      <c r="AP1312" s="168"/>
      <c r="AQ1312" s="169"/>
      <c r="AR1312" s="167" t="str">
        <f t="shared" si="377"/>
        <v/>
      </c>
      <c r="AS1312" s="167" t="str">
        <f t="shared" si="378"/>
        <v/>
      </c>
      <c r="AT1312" s="167"/>
      <c r="AU1312" s="167"/>
      <c r="AV1312" s="167"/>
      <c r="AW1312" s="167"/>
      <c r="AX1312" s="167"/>
      <c r="AY1312" s="167"/>
      <c r="AZ1312" s="167"/>
      <c r="BA1312" s="167"/>
      <c r="BB1312" s="167"/>
      <c r="BC1312" s="167"/>
      <c r="BD1312" s="167"/>
      <c r="BE1312" s="167"/>
      <c r="BF1312" s="167"/>
      <c r="BG1312" s="167"/>
      <c r="BH1312" s="167"/>
      <c r="BI1312" s="167"/>
      <c r="BJ1312" s="167"/>
      <c r="BK1312" s="167"/>
      <c r="BL1312" s="167"/>
      <c r="BM1312" s="167"/>
      <c r="BN1312" s="167"/>
      <c r="BO1312" s="167"/>
      <c r="BP1312" s="167"/>
      <c r="BQ1312" s="167"/>
      <c r="BR1312" s="167"/>
      <c r="BS1312" s="167"/>
      <c r="BT1312" s="167"/>
      <c r="BU1312" s="167"/>
      <c r="BV1312" s="167"/>
      <c r="BW1312" s="167"/>
      <c r="BX1312" s="170"/>
      <c r="BY1312" s="170"/>
      <c r="BZ1312" s="170"/>
      <c r="CA1312" s="170"/>
      <c r="CB1312" s="170"/>
      <c r="CC1312" s="170"/>
      <c r="CD1312" s="170"/>
      <c r="CE1312" s="170"/>
      <c r="CF1312" s="170"/>
      <c r="CG1312" s="171">
        <f t="shared" si="379"/>
        <v>0</v>
      </c>
      <c r="CH1312" s="166"/>
      <c r="CI1312" s="283"/>
      <c r="CJ1312" s="172"/>
      <c r="CK1312" s="154"/>
      <c r="CL1312" s="154"/>
      <c r="CM1312" s="154"/>
      <c r="CN1312" s="154"/>
      <c r="CO1312" s="154"/>
      <c r="CP1312" s="273"/>
      <c r="CQ1312" s="250"/>
      <c r="CR1312" s="250"/>
      <c r="CS1312" s="250"/>
      <c r="CT1312" s="250"/>
      <c r="CU1312" s="250"/>
      <c r="CV1312" s="250"/>
      <c r="CW1312" s="250"/>
      <c r="CX1312" s="250"/>
      <c r="CY1312" s="250" t="str">
        <f t="shared" si="380"/>
        <v/>
      </c>
      <c r="CZ1312" s="178" t="str">
        <f t="shared" si="381"/>
        <v/>
      </c>
      <c r="DA1312" s="178" t="str">
        <f t="shared" si="382"/>
        <v/>
      </c>
      <c r="DB1312" s="243">
        <f t="shared" si="383"/>
        <v>0</v>
      </c>
      <c r="DC1312" s="12">
        <f t="shared" si="384"/>
        <v>0</v>
      </c>
      <c r="DD1312" s="271" t="str">
        <f t="shared" si="385"/>
        <v/>
      </c>
      <c r="DE1312" s="271" t="str">
        <f t="shared" si="386"/>
        <v/>
      </c>
      <c r="DF1312" s="167" t="str">
        <f t="shared" si="387"/>
        <v/>
      </c>
      <c r="DG1312" s="271" t="str">
        <f t="shared" si="388"/>
        <v/>
      </c>
      <c r="DH1312" s="243" t="str">
        <f t="shared" si="389"/>
        <v/>
      </c>
      <c r="DI1312" s="281" t="str">
        <f t="shared" si="390"/>
        <v/>
      </c>
      <c r="DJ1312" s="184"/>
      <c r="DK1312" s="12" t="str">
        <f t="shared" si="391"/>
        <v/>
      </c>
      <c r="DL1312" s="184"/>
      <c r="DM1312" s="242" t="str">
        <f t="shared" si="392"/>
        <v/>
      </c>
      <c r="DN1312" s="250">
        <f t="shared" si="393"/>
        <v>1</v>
      </c>
      <c r="DO1312" s="250">
        <f t="shared" si="394"/>
        <v>1</v>
      </c>
      <c r="DP1312" s="250">
        <f t="shared" si="395"/>
        <v>1</v>
      </c>
    </row>
    <row r="1313" spans="3:120" ht="20.25" customHeight="1" x14ac:dyDescent="0.2">
      <c r="C1313" s="282"/>
      <c r="G1313" s="183"/>
      <c r="H1313" s="271"/>
      <c r="I1313" s="271"/>
      <c r="J1313" s="271"/>
      <c r="K1313" s="271"/>
      <c r="L1313" s="185"/>
      <c r="M1313" s="186"/>
      <c r="N1313" s="187"/>
      <c r="O1313" s="178"/>
      <c r="P1313" s="178"/>
      <c r="Q1313" s="178"/>
      <c r="R1313" s="178"/>
      <c r="S1313" s="178"/>
      <c r="T1313" s="178"/>
      <c r="U1313" s="178"/>
      <c r="V1313" s="178"/>
      <c r="W1313" s="178"/>
      <c r="X1313" s="178"/>
      <c r="Y1313" s="153"/>
      <c r="Z1313" s="153"/>
      <c r="AA1313" s="178"/>
      <c r="AB1313" s="178"/>
      <c r="AC1313" s="178"/>
      <c r="AD1313" s="178"/>
      <c r="AE1313" s="178"/>
      <c r="AF1313" s="178"/>
      <c r="AG1313" s="178"/>
      <c r="AH1313" s="178"/>
      <c r="AI1313" s="178"/>
      <c r="AJ1313" s="178"/>
      <c r="AK1313" s="153"/>
      <c r="AL1313" s="153"/>
      <c r="AM1313" s="178" t="str">
        <f t="shared" si="374"/>
        <v/>
      </c>
      <c r="AN1313" s="178" t="str">
        <f t="shared" si="375"/>
        <v/>
      </c>
      <c r="AO1313" s="214" t="str">
        <f t="shared" si="376"/>
        <v/>
      </c>
      <c r="AP1313" s="168"/>
      <c r="AQ1313" s="169"/>
      <c r="AR1313" s="167" t="str">
        <f t="shared" si="377"/>
        <v/>
      </c>
      <c r="AS1313" s="167" t="str">
        <f t="shared" si="378"/>
        <v/>
      </c>
      <c r="AT1313" s="167"/>
      <c r="AU1313" s="167"/>
      <c r="AV1313" s="167"/>
      <c r="AW1313" s="167"/>
      <c r="AX1313" s="167"/>
      <c r="AY1313" s="167"/>
      <c r="AZ1313" s="167"/>
      <c r="BA1313" s="167"/>
      <c r="BB1313" s="167"/>
      <c r="BC1313" s="167"/>
      <c r="BD1313" s="167"/>
      <c r="BE1313" s="167"/>
      <c r="BF1313" s="167"/>
      <c r="BG1313" s="167"/>
      <c r="BH1313" s="167"/>
      <c r="BI1313" s="167"/>
      <c r="BJ1313" s="167"/>
      <c r="BK1313" s="167"/>
      <c r="BL1313" s="167"/>
      <c r="BM1313" s="167"/>
      <c r="BN1313" s="167"/>
      <c r="BO1313" s="167"/>
      <c r="BP1313" s="167"/>
      <c r="BQ1313" s="167"/>
      <c r="BR1313" s="167"/>
      <c r="BS1313" s="167"/>
      <c r="BT1313" s="167"/>
      <c r="BU1313" s="167"/>
      <c r="BV1313" s="167"/>
      <c r="BW1313" s="167"/>
      <c r="BX1313" s="170"/>
      <c r="BY1313" s="170"/>
      <c r="BZ1313" s="170"/>
      <c r="CA1313" s="170"/>
      <c r="CB1313" s="170"/>
      <c r="CC1313" s="170"/>
      <c r="CD1313" s="170"/>
      <c r="CE1313" s="170"/>
      <c r="CF1313" s="170"/>
      <c r="CG1313" s="171">
        <f t="shared" si="379"/>
        <v>0</v>
      </c>
      <c r="CH1313" s="166"/>
      <c r="CI1313" s="283"/>
      <c r="CJ1313" s="172"/>
      <c r="CK1313" s="154"/>
      <c r="CL1313" s="154"/>
      <c r="CM1313" s="154"/>
      <c r="CN1313" s="154"/>
      <c r="CO1313" s="154"/>
      <c r="CP1313" s="273"/>
      <c r="CQ1313" s="250"/>
      <c r="CR1313" s="250"/>
      <c r="CS1313" s="250"/>
      <c r="CT1313" s="250"/>
      <c r="CU1313" s="250"/>
      <c r="CV1313" s="250"/>
      <c r="CW1313" s="250"/>
      <c r="CX1313" s="250"/>
      <c r="CY1313" s="250" t="str">
        <f t="shared" si="380"/>
        <v/>
      </c>
      <c r="CZ1313" s="178" t="str">
        <f t="shared" si="381"/>
        <v/>
      </c>
      <c r="DA1313" s="178" t="str">
        <f t="shared" si="382"/>
        <v/>
      </c>
      <c r="DB1313" s="243">
        <f t="shared" si="383"/>
        <v>0</v>
      </c>
      <c r="DC1313" s="12">
        <f t="shared" si="384"/>
        <v>0</v>
      </c>
      <c r="DD1313" s="271" t="str">
        <f t="shared" si="385"/>
        <v/>
      </c>
      <c r="DE1313" s="271" t="str">
        <f t="shared" si="386"/>
        <v/>
      </c>
      <c r="DF1313" s="167" t="str">
        <f t="shared" si="387"/>
        <v/>
      </c>
      <c r="DG1313" s="271" t="str">
        <f t="shared" si="388"/>
        <v/>
      </c>
      <c r="DH1313" s="243" t="str">
        <f t="shared" si="389"/>
        <v/>
      </c>
      <c r="DI1313" s="281" t="str">
        <f t="shared" si="390"/>
        <v/>
      </c>
      <c r="DJ1313" s="184"/>
      <c r="DK1313" s="12" t="str">
        <f t="shared" si="391"/>
        <v/>
      </c>
      <c r="DL1313" s="184"/>
      <c r="DM1313" s="242" t="str">
        <f t="shared" si="392"/>
        <v/>
      </c>
      <c r="DN1313" s="250">
        <f t="shared" si="393"/>
        <v>1</v>
      </c>
      <c r="DO1313" s="250">
        <f t="shared" si="394"/>
        <v>1</v>
      </c>
      <c r="DP1313" s="250">
        <f t="shared" si="395"/>
        <v>1</v>
      </c>
    </row>
    <row r="1314" spans="3:120" ht="20.25" customHeight="1" x14ac:dyDescent="0.2">
      <c r="C1314" s="282"/>
      <c r="G1314" s="183"/>
      <c r="H1314" s="271"/>
      <c r="I1314" s="271"/>
      <c r="J1314" s="271"/>
      <c r="K1314" s="271"/>
      <c r="L1314" s="185"/>
      <c r="M1314" s="186"/>
      <c r="N1314" s="187"/>
      <c r="O1314" s="178"/>
      <c r="P1314" s="178"/>
      <c r="Q1314" s="178"/>
      <c r="R1314" s="178"/>
      <c r="S1314" s="178"/>
      <c r="T1314" s="178"/>
      <c r="U1314" s="178"/>
      <c r="V1314" s="178"/>
      <c r="W1314" s="178"/>
      <c r="X1314" s="178"/>
      <c r="Y1314" s="153"/>
      <c r="Z1314" s="153"/>
      <c r="AA1314" s="178"/>
      <c r="AB1314" s="178"/>
      <c r="AC1314" s="178"/>
      <c r="AD1314" s="178"/>
      <c r="AE1314" s="178"/>
      <c r="AF1314" s="178"/>
      <c r="AG1314" s="178"/>
      <c r="AH1314" s="178"/>
      <c r="AI1314" s="178"/>
      <c r="AJ1314" s="178"/>
      <c r="AK1314" s="153"/>
      <c r="AL1314" s="153"/>
      <c r="AM1314" s="178" t="str">
        <f t="shared" si="374"/>
        <v/>
      </c>
      <c r="AN1314" s="178" t="str">
        <f t="shared" si="375"/>
        <v/>
      </c>
      <c r="AO1314" s="214" t="str">
        <f t="shared" si="376"/>
        <v/>
      </c>
      <c r="AP1314" s="168"/>
      <c r="AQ1314" s="169"/>
      <c r="AR1314" s="167" t="str">
        <f t="shared" si="377"/>
        <v/>
      </c>
      <c r="AS1314" s="167" t="str">
        <f t="shared" si="378"/>
        <v/>
      </c>
      <c r="AT1314" s="167"/>
      <c r="AU1314" s="167"/>
      <c r="AV1314" s="167"/>
      <c r="AW1314" s="167"/>
      <c r="AX1314" s="167"/>
      <c r="AY1314" s="167"/>
      <c r="AZ1314" s="167"/>
      <c r="BA1314" s="167"/>
      <c r="BB1314" s="167"/>
      <c r="BC1314" s="167"/>
      <c r="BD1314" s="167"/>
      <c r="BE1314" s="167"/>
      <c r="BF1314" s="167"/>
      <c r="BG1314" s="167"/>
      <c r="BH1314" s="167"/>
      <c r="BI1314" s="167"/>
      <c r="BJ1314" s="167"/>
      <c r="BK1314" s="167"/>
      <c r="BL1314" s="167"/>
      <c r="BM1314" s="167"/>
      <c r="BN1314" s="167"/>
      <c r="BO1314" s="167"/>
      <c r="BP1314" s="167"/>
      <c r="BQ1314" s="167"/>
      <c r="BR1314" s="167"/>
      <c r="BS1314" s="167"/>
      <c r="BT1314" s="167"/>
      <c r="BU1314" s="167"/>
      <c r="BV1314" s="167"/>
      <c r="BW1314" s="167"/>
      <c r="BX1314" s="170"/>
      <c r="BY1314" s="170"/>
      <c r="BZ1314" s="170"/>
      <c r="CA1314" s="170"/>
      <c r="CB1314" s="170"/>
      <c r="CC1314" s="170"/>
      <c r="CD1314" s="170"/>
      <c r="CE1314" s="170"/>
      <c r="CF1314" s="170"/>
      <c r="CG1314" s="171">
        <f t="shared" si="379"/>
        <v>0</v>
      </c>
      <c r="CH1314" s="166"/>
      <c r="CI1314" s="283"/>
      <c r="CJ1314" s="172"/>
      <c r="CK1314" s="154"/>
      <c r="CL1314" s="154"/>
      <c r="CM1314" s="154"/>
      <c r="CN1314" s="154"/>
      <c r="CO1314" s="154"/>
      <c r="CP1314" s="273"/>
      <c r="CQ1314" s="250"/>
      <c r="CR1314" s="250"/>
      <c r="CS1314" s="250"/>
      <c r="CT1314" s="250"/>
      <c r="CU1314" s="250"/>
      <c r="CV1314" s="250"/>
      <c r="CW1314" s="250"/>
      <c r="CX1314" s="250"/>
      <c r="CY1314" s="250" t="str">
        <f t="shared" si="380"/>
        <v/>
      </c>
      <c r="CZ1314" s="178" t="str">
        <f t="shared" si="381"/>
        <v/>
      </c>
      <c r="DA1314" s="178" t="str">
        <f t="shared" si="382"/>
        <v/>
      </c>
      <c r="DB1314" s="243">
        <f t="shared" si="383"/>
        <v>0</v>
      </c>
      <c r="DC1314" s="12">
        <f t="shared" si="384"/>
        <v>0</v>
      </c>
      <c r="DD1314" s="271" t="str">
        <f t="shared" si="385"/>
        <v/>
      </c>
      <c r="DE1314" s="271" t="str">
        <f t="shared" si="386"/>
        <v/>
      </c>
      <c r="DF1314" s="167" t="str">
        <f t="shared" si="387"/>
        <v/>
      </c>
      <c r="DG1314" s="271" t="str">
        <f t="shared" si="388"/>
        <v/>
      </c>
      <c r="DH1314" s="243" t="str">
        <f t="shared" si="389"/>
        <v/>
      </c>
      <c r="DI1314" s="281" t="str">
        <f t="shared" si="390"/>
        <v/>
      </c>
      <c r="DJ1314" s="184"/>
      <c r="DK1314" s="12" t="str">
        <f t="shared" si="391"/>
        <v/>
      </c>
      <c r="DL1314" s="184"/>
      <c r="DM1314" s="242" t="str">
        <f t="shared" si="392"/>
        <v/>
      </c>
      <c r="DN1314" s="250">
        <f t="shared" si="393"/>
        <v>1</v>
      </c>
      <c r="DO1314" s="250">
        <f t="shared" si="394"/>
        <v>1</v>
      </c>
      <c r="DP1314" s="250">
        <f t="shared" si="395"/>
        <v>1</v>
      </c>
    </row>
    <row r="1315" spans="3:120" ht="20.25" customHeight="1" x14ac:dyDescent="0.2">
      <c r="C1315" s="282"/>
      <c r="G1315" s="183"/>
      <c r="H1315" s="271"/>
      <c r="I1315" s="271"/>
      <c r="J1315" s="271"/>
      <c r="K1315" s="271"/>
      <c r="L1315" s="185"/>
      <c r="M1315" s="186"/>
      <c r="N1315" s="187"/>
      <c r="O1315" s="178"/>
      <c r="P1315" s="178"/>
      <c r="Q1315" s="178"/>
      <c r="R1315" s="178"/>
      <c r="S1315" s="178"/>
      <c r="T1315" s="178"/>
      <c r="U1315" s="178"/>
      <c r="V1315" s="178"/>
      <c r="W1315" s="178"/>
      <c r="X1315" s="178"/>
      <c r="Y1315" s="153"/>
      <c r="Z1315" s="153"/>
      <c r="AA1315" s="178"/>
      <c r="AB1315" s="178"/>
      <c r="AC1315" s="178"/>
      <c r="AD1315" s="178"/>
      <c r="AE1315" s="178"/>
      <c r="AF1315" s="178"/>
      <c r="AG1315" s="178"/>
      <c r="AH1315" s="178"/>
      <c r="AI1315" s="178"/>
      <c r="AJ1315" s="178"/>
      <c r="AK1315" s="153"/>
      <c r="AL1315" s="153"/>
      <c r="AM1315" s="178" t="str">
        <f t="shared" si="374"/>
        <v/>
      </c>
      <c r="AN1315" s="178" t="str">
        <f t="shared" si="375"/>
        <v/>
      </c>
      <c r="AO1315" s="214" t="str">
        <f t="shared" si="376"/>
        <v/>
      </c>
      <c r="AP1315" s="168"/>
      <c r="AQ1315" s="169"/>
      <c r="AR1315" s="167" t="str">
        <f t="shared" si="377"/>
        <v/>
      </c>
      <c r="AS1315" s="167" t="str">
        <f t="shared" si="378"/>
        <v/>
      </c>
      <c r="AT1315" s="167"/>
      <c r="AU1315" s="167"/>
      <c r="AV1315" s="167"/>
      <c r="AW1315" s="167"/>
      <c r="AX1315" s="167"/>
      <c r="AY1315" s="167"/>
      <c r="AZ1315" s="167"/>
      <c r="BA1315" s="167"/>
      <c r="BB1315" s="167"/>
      <c r="BC1315" s="167"/>
      <c r="BD1315" s="167"/>
      <c r="BE1315" s="167"/>
      <c r="BF1315" s="167"/>
      <c r="BG1315" s="167"/>
      <c r="BH1315" s="167"/>
      <c r="BI1315" s="167"/>
      <c r="BJ1315" s="167"/>
      <c r="BK1315" s="167"/>
      <c r="BL1315" s="167"/>
      <c r="BM1315" s="167"/>
      <c r="BN1315" s="167"/>
      <c r="BO1315" s="167"/>
      <c r="BP1315" s="167"/>
      <c r="BQ1315" s="167"/>
      <c r="BR1315" s="167"/>
      <c r="BS1315" s="167"/>
      <c r="BT1315" s="167"/>
      <c r="BU1315" s="167"/>
      <c r="BV1315" s="167"/>
      <c r="BW1315" s="167"/>
      <c r="BX1315" s="170"/>
      <c r="BY1315" s="170"/>
      <c r="BZ1315" s="170"/>
      <c r="CA1315" s="170"/>
      <c r="CB1315" s="170"/>
      <c r="CC1315" s="170"/>
      <c r="CD1315" s="170"/>
      <c r="CE1315" s="170"/>
      <c r="CF1315" s="170"/>
      <c r="CG1315" s="171">
        <f t="shared" si="379"/>
        <v>0</v>
      </c>
      <c r="CH1315" s="166"/>
      <c r="CI1315" s="283"/>
      <c r="CJ1315" s="172"/>
      <c r="CK1315" s="154"/>
      <c r="CL1315" s="154"/>
      <c r="CM1315" s="154"/>
      <c r="CN1315" s="154"/>
      <c r="CO1315" s="154"/>
      <c r="CP1315" s="273"/>
      <c r="CQ1315" s="250"/>
      <c r="CR1315" s="250"/>
      <c r="CS1315" s="250"/>
      <c r="CT1315" s="250"/>
      <c r="CU1315" s="250"/>
      <c r="CV1315" s="250"/>
      <c r="CW1315" s="250"/>
      <c r="CX1315" s="250"/>
      <c r="CY1315" s="250" t="str">
        <f t="shared" si="380"/>
        <v/>
      </c>
      <c r="CZ1315" s="178" t="str">
        <f t="shared" si="381"/>
        <v/>
      </c>
      <c r="DA1315" s="178" t="str">
        <f t="shared" si="382"/>
        <v/>
      </c>
      <c r="DB1315" s="243">
        <f t="shared" si="383"/>
        <v>0</v>
      </c>
      <c r="DC1315" s="12">
        <f t="shared" si="384"/>
        <v>0</v>
      </c>
      <c r="DD1315" s="271" t="str">
        <f t="shared" si="385"/>
        <v/>
      </c>
      <c r="DE1315" s="271" t="str">
        <f t="shared" si="386"/>
        <v/>
      </c>
      <c r="DF1315" s="167" t="str">
        <f t="shared" si="387"/>
        <v/>
      </c>
      <c r="DG1315" s="271" t="str">
        <f t="shared" si="388"/>
        <v/>
      </c>
      <c r="DH1315" s="243" t="str">
        <f t="shared" si="389"/>
        <v/>
      </c>
      <c r="DI1315" s="281" t="str">
        <f t="shared" si="390"/>
        <v/>
      </c>
      <c r="DJ1315" s="184"/>
      <c r="DK1315" s="12" t="str">
        <f t="shared" si="391"/>
        <v/>
      </c>
      <c r="DL1315" s="184"/>
      <c r="DM1315" s="242" t="str">
        <f t="shared" si="392"/>
        <v/>
      </c>
      <c r="DN1315" s="250">
        <f t="shared" si="393"/>
        <v>1</v>
      </c>
      <c r="DO1315" s="250">
        <f t="shared" si="394"/>
        <v>1</v>
      </c>
      <c r="DP1315" s="250">
        <f t="shared" si="395"/>
        <v>1</v>
      </c>
    </row>
    <row r="1316" spans="3:120" ht="20.25" customHeight="1" x14ac:dyDescent="0.2">
      <c r="C1316" s="282"/>
      <c r="G1316" s="183"/>
      <c r="H1316" s="271"/>
      <c r="I1316" s="271"/>
      <c r="J1316" s="271"/>
      <c r="K1316" s="271"/>
      <c r="L1316" s="185"/>
      <c r="M1316" s="186"/>
      <c r="N1316" s="187"/>
      <c r="O1316" s="178"/>
      <c r="P1316" s="178"/>
      <c r="Q1316" s="178"/>
      <c r="R1316" s="178"/>
      <c r="S1316" s="178"/>
      <c r="T1316" s="178"/>
      <c r="U1316" s="178"/>
      <c r="V1316" s="178"/>
      <c r="W1316" s="178"/>
      <c r="X1316" s="178"/>
      <c r="Y1316" s="153"/>
      <c r="Z1316" s="153"/>
      <c r="AA1316" s="178"/>
      <c r="AB1316" s="178"/>
      <c r="AC1316" s="178"/>
      <c r="AD1316" s="178"/>
      <c r="AE1316" s="178"/>
      <c r="AF1316" s="178"/>
      <c r="AG1316" s="178"/>
      <c r="AH1316" s="178"/>
      <c r="AI1316" s="178"/>
      <c r="AJ1316" s="178"/>
      <c r="AK1316" s="153"/>
      <c r="AL1316" s="153"/>
      <c r="AM1316" s="178" t="str">
        <f t="shared" si="374"/>
        <v/>
      </c>
      <c r="AN1316" s="178" t="str">
        <f t="shared" si="375"/>
        <v/>
      </c>
      <c r="AO1316" s="214" t="str">
        <f t="shared" si="376"/>
        <v/>
      </c>
      <c r="AP1316" s="168"/>
      <c r="AQ1316" s="169"/>
      <c r="AR1316" s="167" t="str">
        <f t="shared" si="377"/>
        <v/>
      </c>
      <c r="AS1316" s="167" t="str">
        <f t="shared" si="378"/>
        <v/>
      </c>
      <c r="AT1316" s="167"/>
      <c r="AU1316" s="167"/>
      <c r="AV1316" s="167"/>
      <c r="AW1316" s="167"/>
      <c r="AX1316" s="167"/>
      <c r="AY1316" s="167"/>
      <c r="AZ1316" s="167"/>
      <c r="BA1316" s="167"/>
      <c r="BB1316" s="167"/>
      <c r="BC1316" s="167"/>
      <c r="BD1316" s="167"/>
      <c r="BE1316" s="167"/>
      <c r="BF1316" s="167"/>
      <c r="BG1316" s="167"/>
      <c r="BH1316" s="167"/>
      <c r="BI1316" s="167"/>
      <c r="BJ1316" s="167"/>
      <c r="BK1316" s="167"/>
      <c r="BL1316" s="167"/>
      <c r="BM1316" s="167"/>
      <c r="BN1316" s="167"/>
      <c r="BO1316" s="167"/>
      <c r="BP1316" s="167"/>
      <c r="BQ1316" s="167"/>
      <c r="BR1316" s="167"/>
      <c r="BS1316" s="167"/>
      <c r="BT1316" s="167"/>
      <c r="BU1316" s="167"/>
      <c r="BV1316" s="167"/>
      <c r="BW1316" s="167"/>
      <c r="BX1316" s="170"/>
      <c r="BY1316" s="170"/>
      <c r="BZ1316" s="170"/>
      <c r="CA1316" s="170"/>
      <c r="CB1316" s="170"/>
      <c r="CC1316" s="170"/>
      <c r="CD1316" s="170"/>
      <c r="CE1316" s="170"/>
      <c r="CF1316" s="170"/>
      <c r="CG1316" s="171">
        <f t="shared" si="379"/>
        <v>0</v>
      </c>
      <c r="CH1316" s="166"/>
      <c r="CI1316" s="283"/>
      <c r="CJ1316" s="172"/>
      <c r="CK1316" s="154"/>
      <c r="CL1316" s="154"/>
      <c r="CM1316" s="154"/>
      <c r="CN1316" s="154"/>
      <c r="CO1316" s="154"/>
      <c r="CP1316" s="273"/>
      <c r="CQ1316" s="250"/>
      <c r="CR1316" s="250"/>
      <c r="CS1316" s="250"/>
      <c r="CT1316" s="250"/>
      <c r="CU1316" s="250"/>
      <c r="CV1316" s="250"/>
      <c r="CW1316" s="250"/>
      <c r="CX1316" s="250"/>
      <c r="CY1316" s="250" t="str">
        <f t="shared" si="380"/>
        <v/>
      </c>
      <c r="CZ1316" s="178" t="str">
        <f t="shared" si="381"/>
        <v/>
      </c>
      <c r="DA1316" s="178" t="str">
        <f t="shared" si="382"/>
        <v/>
      </c>
      <c r="DB1316" s="243">
        <f t="shared" si="383"/>
        <v>0</v>
      </c>
      <c r="DC1316" s="12">
        <f t="shared" si="384"/>
        <v>0</v>
      </c>
      <c r="DD1316" s="271" t="str">
        <f t="shared" si="385"/>
        <v/>
      </c>
      <c r="DE1316" s="271" t="str">
        <f t="shared" si="386"/>
        <v/>
      </c>
      <c r="DF1316" s="167" t="str">
        <f t="shared" si="387"/>
        <v/>
      </c>
      <c r="DG1316" s="271" t="str">
        <f t="shared" si="388"/>
        <v/>
      </c>
      <c r="DH1316" s="243" t="str">
        <f t="shared" si="389"/>
        <v/>
      </c>
      <c r="DI1316" s="281" t="str">
        <f t="shared" si="390"/>
        <v/>
      </c>
      <c r="DJ1316" s="184"/>
      <c r="DK1316" s="12" t="str">
        <f t="shared" si="391"/>
        <v/>
      </c>
      <c r="DL1316" s="184"/>
      <c r="DM1316" s="242" t="str">
        <f t="shared" si="392"/>
        <v/>
      </c>
      <c r="DN1316" s="250">
        <f t="shared" si="393"/>
        <v>1</v>
      </c>
      <c r="DO1316" s="250">
        <f t="shared" si="394"/>
        <v>1</v>
      </c>
      <c r="DP1316" s="250">
        <f t="shared" si="395"/>
        <v>1</v>
      </c>
    </row>
    <row r="1317" spans="3:120" ht="20.25" customHeight="1" x14ac:dyDescent="0.2">
      <c r="C1317" s="282"/>
      <c r="G1317" s="183"/>
      <c r="H1317" s="271"/>
      <c r="I1317" s="271"/>
      <c r="J1317" s="271"/>
      <c r="K1317" s="271"/>
      <c r="L1317" s="185"/>
      <c r="M1317" s="186"/>
      <c r="N1317" s="187"/>
      <c r="O1317" s="178"/>
      <c r="P1317" s="178"/>
      <c r="Q1317" s="178"/>
      <c r="R1317" s="178"/>
      <c r="S1317" s="178"/>
      <c r="T1317" s="178"/>
      <c r="U1317" s="178"/>
      <c r="V1317" s="178"/>
      <c r="W1317" s="178"/>
      <c r="X1317" s="178"/>
      <c r="Y1317" s="153"/>
      <c r="Z1317" s="153"/>
      <c r="AA1317" s="178"/>
      <c r="AB1317" s="178"/>
      <c r="AC1317" s="178"/>
      <c r="AD1317" s="178"/>
      <c r="AE1317" s="178"/>
      <c r="AF1317" s="178"/>
      <c r="AG1317" s="178"/>
      <c r="AH1317" s="178"/>
      <c r="AI1317" s="178"/>
      <c r="AJ1317" s="178"/>
      <c r="AK1317" s="153"/>
      <c r="AL1317" s="153"/>
      <c r="AM1317" s="178" t="str">
        <f t="shared" si="374"/>
        <v/>
      </c>
      <c r="AN1317" s="178" t="str">
        <f t="shared" si="375"/>
        <v/>
      </c>
      <c r="AO1317" s="214" t="str">
        <f t="shared" si="376"/>
        <v/>
      </c>
      <c r="AP1317" s="168"/>
      <c r="AQ1317" s="169"/>
      <c r="AR1317" s="167" t="str">
        <f t="shared" si="377"/>
        <v/>
      </c>
      <c r="AS1317" s="167" t="str">
        <f t="shared" si="378"/>
        <v/>
      </c>
      <c r="AT1317" s="167"/>
      <c r="AU1317" s="167"/>
      <c r="AV1317" s="167"/>
      <c r="AW1317" s="167"/>
      <c r="AX1317" s="167"/>
      <c r="AY1317" s="167"/>
      <c r="AZ1317" s="167"/>
      <c r="BA1317" s="167"/>
      <c r="BB1317" s="167"/>
      <c r="BC1317" s="167"/>
      <c r="BD1317" s="167"/>
      <c r="BE1317" s="167"/>
      <c r="BF1317" s="167"/>
      <c r="BG1317" s="167"/>
      <c r="BH1317" s="167"/>
      <c r="BI1317" s="167"/>
      <c r="BJ1317" s="167"/>
      <c r="BK1317" s="167"/>
      <c r="BL1317" s="167"/>
      <c r="BM1317" s="167"/>
      <c r="BN1317" s="167"/>
      <c r="BO1317" s="167"/>
      <c r="BP1317" s="167"/>
      <c r="BQ1317" s="167"/>
      <c r="BR1317" s="167"/>
      <c r="BS1317" s="167"/>
      <c r="BT1317" s="167"/>
      <c r="BU1317" s="167"/>
      <c r="BV1317" s="167"/>
      <c r="BW1317" s="167"/>
      <c r="BX1317" s="170"/>
      <c r="BY1317" s="170"/>
      <c r="BZ1317" s="170"/>
      <c r="CA1317" s="170"/>
      <c r="CB1317" s="170"/>
      <c r="CC1317" s="170"/>
      <c r="CD1317" s="170"/>
      <c r="CE1317" s="170"/>
      <c r="CF1317" s="170"/>
      <c r="CG1317" s="171">
        <f t="shared" si="379"/>
        <v>0</v>
      </c>
      <c r="CH1317" s="166"/>
      <c r="CI1317" s="283"/>
      <c r="CJ1317" s="172"/>
      <c r="CK1317" s="154"/>
      <c r="CL1317" s="154"/>
      <c r="CM1317" s="154"/>
      <c r="CN1317" s="154"/>
      <c r="CO1317" s="154"/>
      <c r="CP1317" s="273"/>
      <c r="CQ1317" s="250"/>
      <c r="CR1317" s="250"/>
      <c r="CS1317" s="250"/>
      <c r="CT1317" s="250"/>
      <c r="CU1317" s="250"/>
      <c r="CV1317" s="250"/>
      <c r="CW1317" s="250"/>
      <c r="CX1317" s="250"/>
      <c r="CY1317" s="250" t="str">
        <f t="shared" si="380"/>
        <v/>
      </c>
      <c r="CZ1317" s="178" t="str">
        <f t="shared" si="381"/>
        <v/>
      </c>
      <c r="DA1317" s="178" t="str">
        <f t="shared" si="382"/>
        <v/>
      </c>
      <c r="DB1317" s="243">
        <f t="shared" si="383"/>
        <v>0</v>
      </c>
      <c r="DC1317" s="12">
        <f t="shared" si="384"/>
        <v>0</v>
      </c>
      <c r="DD1317" s="271" t="str">
        <f t="shared" si="385"/>
        <v/>
      </c>
      <c r="DE1317" s="271" t="str">
        <f t="shared" si="386"/>
        <v/>
      </c>
      <c r="DF1317" s="167" t="str">
        <f t="shared" si="387"/>
        <v/>
      </c>
      <c r="DG1317" s="271" t="str">
        <f t="shared" si="388"/>
        <v/>
      </c>
      <c r="DH1317" s="243" t="str">
        <f t="shared" si="389"/>
        <v/>
      </c>
      <c r="DI1317" s="281" t="str">
        <f t="shared" si="390"/>
        <v/>
      </c>
      <c r="DJ1317" s="184"/>
      <c r="DK1317" s="12" t="str">
        <f t="shared" si="391"/>
        <v/>
      </c>
      <c r="DL1317" s="184"/>
      <c r="DM1317" s="242" t="str">
        <f t="shared" si="392"/>
        <v/>
      </c>
      <c r="DN1317" s="250">
        <f t="shared" si="393"/>
        <v>1</v>
      </c>
      <c r="DO1317" s="250">
        <f t="shared" si="394"/>
        <v>1</v>
      </c>
      <c r="DP1317" s="250">
        <f t="shared" si="395"/>
        <v>1</v>
      </c>
    </row>
    <row r="1318" spans="3:120" ht="20.25" customHeight="1" x14ac:dyDescent="0.2">
      <c r="C1318" s="282"/>
      <c r="G1318" s="183"/>
      <c r="H1318" s="271"/>
      <c r="I1318" s="271"/>
      <c r="J1318" s="271"/>
      <c r="K1318" s="271"/>
      <c r="L1318" s="185"/>
      <c r="M1318" s="186"/>
      <c r="N1318" s="187"/>
      <c r="O1318" s="178"/>
      <c r="P1318" s="178"/>
      <c r="Q1318" s="178"/>
      <c r="R1318" s="178"/>
      <c r="S1318" s="178"/>
      <c r="T1318" s="178"/>
      <c r="U1318" s="178"/>
      <c r="V1318" s="178"/>
      <c r="W1318" s="178"/>
      <c r="X1318" s="178"/>
      <c r="Y1318" s="153"/>
      <c r="Z1318" s="153"/>
      <c r="AA1318" s="178"/>
      <c r="AB1318" s="178"/>
      <c r="AC1318" s="178"/>
      <c r="AD1318" s="178"/>
      <c r="AE1318" s="178"/>
      <c r="AF1318" s="178"/>
      <c r="AG1318" s="178"/>
      <c r="AH1318" s="178"/>
      <c r="AI1318" s="178"/>
      <c r="AJ1318" s="178"/>
      <c r="AK1318" s="153"/>
      <c r="AL1318" s="153"/>
      <c r="AM1318" s="178" t="str">
        <f t="shared" si="374"/>
        <v/>
      </c>
      <c r="AN1318" s="178" t="str">
        <f t="shared" si="375"/>
        <v/>
      </c>
      <c r="AO1318" s="214" t="str">
        <f t="shared" si="376"/>
        <v/>
      </c>
      <c r="AP1318" s="168"/>
      <c r="AQ1318" s="169"/>
      <c r="AR1318" s="167" t="str">
        <f t="shared" si="377"/>
        <v/>
      </c>
      <c r="AS1318" s="167" t="str">
        <f t="shared" si="378"/>
        <v/>
      </c>
      <c r="AT1318" s="167"/>
      <c r="AU1318" s="167"/>
      <c r="AV1318" s="167"/>
      <c r="AW1318" s="167"/>
      <c r="AX1318" s="167"/>
      <c r="AY1318" s="167"/>
      <c r="AZ1318" s="167"/>
      <c r="BA1318" s="167"/>
      <c r="BB1318" s="167"/>
      <c r="BC1318" s="167"/>
      <c r="BD1318" s="167"/>
      <c r="BE1318" s="167"/>
      <c r="BF1318" s="167"/>
      <c r="BG1318" s="167"/>
      <c r="BH1318" s="167"/>
      <c r="BI1318" s="167"/>
      <c r="BJ1318" s="167"/>
      <c r="BK1318" s="167"/>
      <c r="BL1318" s="167"/>
      <c r="BM1318" s="167"/>
      <c r="BN1318" s="167"/>
      <c r="BO1318" s="167"/>
      <c r="BP1318" s="167"/>
      <c r="BQ1318" s="167"/>
      <c r="BR1318" s="167"/>
      <c r="BS1318" s="167"/>
      <c r="BT1318" s="167"/>
      <c r="BU1318" s="167"/>
      <c r="BV1318" s="167"/>
      <c r="BW1318" s="167"/>
      <c r="BX1318" s="170"/>
      <c r="BY1318" s="170"/>
      <c r="BZ1318" s="170"/>
      <c r="CA1318" s="170"/>
      <c r="CB1318" s="170"/>
      <c r="CC1318" s="170"/>
      <c r="CD1318" s="170"/>
      <c r="CE1318" s="170"/>
      <c r="CF1318" s="170"/>
      <c r="CG1318" s="171">
        <f t="shared" si="379"/>
        <v>0</v>
      </c>
      <c r="CH1318" s="166"/>
      <c r="CI1318" s="283"/>
      <c r="CJ1318" s="172"/>
      <c r="CK1318" s="154"/>
      <c r="CL1318" s="154"/>
      <c r="CM1318" s="154"/>
      <c r="CN1318" s="154"/>
      <c r="CO1318" s="154"/>
      <c r="CP1318" s="273"/>
      <c r="CQ1318" s="250"/>
      <c r="CR1318" s="250"/>
      <c r="CS1318" s="250"/>
      <c r="CT1318" s="250"/>
      <c r="CU1318" s="250"/>
      <c r="CV1318" s="250"/>
      <c r="CW1318" s="250"/>
      <c r="CX1318" s="250"/>
      <c r="CY1318" s="250" t="str">
        <f t="shared" si="380"/>
        <v/>
      </c>
      <c r="CZ1318" s="178" t="str">
        <f t="shared" si="381"/>
        <v/>
      </c>
      <c r="DA1318" s="178" t="str">
        <f t="shared" si="382"/>
        <v/>
      </c>
      <c r="DB1318" s="243">
        <f t="shared" si="383"/>
        <v>0</v>
      </c>
      <c r="DC1318" s="12">
        <f t="shared" si="384"/>
        <v>0</v>
      </c>
      <c r="DD1318" s="271" t="str">
        <f t="shared" si="385"/>
        <v/>
      </c>
      <c r="DE1318" s="271" t="str">
        <f t="shared" si="386"/>
        <v/>
      </c>
      <c r="DF1318" s="167" t="str">
        <f t="shared" si="387"/>
        <v/>
      </c>
      <c r="DG1318" s="271" t="str">
        <f t="shared" si="388"/>
        <v/>
      </c>
      <c r="DH1318" s="243" t="str">
        <f t="shared" si="389"/>
        <v/>
      </c>
      <c r="DI1318" s="281" t="str">
        <f t="shared" si="390"/>
        <v/>
      </c>
      <c r="DJ1318" s="184"/>
      <c r="DK1318" s="12" t="str">
        <f t="shared" si="391"/>
        <v/>
      </c>
      <c r="DL1318" s="184"/>
      <c r="DM1318" s="242" t="str">
        <f t="shared" si="392"/>
        <v/>
      </c>
      <c r="DN1318" s="250">
        <f t="shared" si="393"/>
        <v>1</v>
      </c>
      <c r="DO1318" s="250">
        <f t="shared" si="394"/>
        <v>1</v>
      </c>
      <c r="DP1318" s="250">
        <f t="shared" si="395"/>
        <v>1</v>
      </c>
    </row>
    <row r="1319" spans="3:120" ht="20.25" customHeight="1" x14ac:dyDescent="0.2">
      <c r="C1319" s="282"/>
      <c r="G1319" s="183"/>
      <c r="H1319" s="271"/>
      <c r="I1319" s="271"/>
      <c r="J1319" s="271"/>
      <c r="K1319" s="271"/>
      <c r="L1319" s="185"/>
      <c r="M1319" s="186"/>
      <c r="N1319" s="187"/>
      <c r="O1319" s="178"/>
      <c r="P1319" s="178"/>
      <c r="Q1319" s="178"/>
      <c r="R1319" s="178"/>
      <c r="S1319" s="178"/>
      <c r="T1319" s="178"/>
      <c r="U1319" s="178"/>
      <c r="V1319" s="178"/>
      <c r="W1319" s="178"/>
      <c r="X1319" s="178"/>
      <c r="Y1319" s="153"/>
      <c r="Z1319" s="153"/>
      <c r="AA1319" s="178"/>
      <c r="AB1319" s="178"/>
      <c r="AC1319" s="178"/>
      <c r="AD1319" s="178"/>
      <c r="AE1319" s="178"/>
      <c r="AF1319" s="178"/>
      <c r="AG1319" s="178"/>
      <c r="AH1319" s="178"/>
      <c r="AI1319" s="178"/>
      <c r="AJ1319" s="178"/>
      <c r="AK1319" s="153"/>
      <c r="AL1319" s="153"/>
      <c r="AM1319" s="178" t="str">
        <f t="shared" si="374"/>
        <v/>
      </c>
      <c r="AN1319" s="178" t="str">
        <f t="shared" si="375"/>
        <v/>
      </c>
      <c r="AO1319" s="214" t="str">
        <f t="shared" si="376"/>
        <v/>
      </c>
      <c r="AP1319" s="168"/>
      <c r="AQ1319" s="169"/>
      <c r="AR1319" s="167" t="str">
        <f t="shared" si="377"/>
        <v/>
      </c>
      <c r="AS1319" s="167" t="str">
        <f t="shared" si="378"/>
        <v/>
      </c>
      <c r="AT1319" s="167"/>
      <c r="AU1319" s="167"/>
      <c r="AV1319" s="167"/>
      <c r="AW1319" s="167"/>
      <c r="AX1319" s="167"/>
      <c r="AY1319" s="167"/>
      <c r="AZ1319" s="167"/>
      <c r="BA1319" s="167"/>
      <c r="BB1319" s="167"/>
      <c r="BC1319" s="167"/>
      <c r="BD1319" s="167"/>
      <c r="BE1319" s="167"/>
      <c r="BF1319" s="167"/>
      <c r="BG1319" s="167"/>
      <c r="BH1319" s="167"/>
      <c r="BI1319" s="167"/>
      <c r="BJ1319" s="167"/>
      <c r="BK1319" s="167"/>
      <c r="BL1319" s="167"/>
      <c r="BM1319" s="167"/>
      <c r="BN1319" s="167"/>
      <c r="BO1319" s="167"/>
      <c r="BP1319" s="167"/>
      <c r="BQ1319" s="167"/>
      <c r="BR1319" s="167"/>
      <c r="BS1319" s="167"/>
      <c r="BT1319" s="167"/>
      <c r="BU1319" s="167"/>
      <c r="BV1319" s="167"/>
      <c r="BW1319" s="167"/>
      <c r="BX1319" s="170"/>
      <c r="BY1319" s="170"/>
      <c r="BZ1319" s="170"/>
      <c r="CA1319" s="170"/>
      <c r="CB1319" s="170"/>
      <c r="CC1319" s="170"/>
      <c r="CD1319" s="170"/>
      <c r="CE1319" s="170"/>
      <c r="CF1319" s="170"/>
      <c r="CG1319" s="171">
        <f t="shared" si="379"/>
        <v>0</v>
      </c>
      <c r="CH1319" s="166"/>
      <c r="CI1319" s="283"/>
      <c r="CJ1319" s="172"/>
      <c r="CK1319" s="154"/>
      <c r="CL1319" s="154"/>
      <c r="CM1319" s="154"/>
      <c r="CN1319" s="154"/>
      <c r="CO1319" s="154"/>
      <c r="CP1319" s="273"/>
      <c r="CQ1319" s="250"/>
      <c r="CR1319" s="250"/>
      <c r="CS1319" s="250"/>
      <c r="CT1319" s="250"/>
      <c r="CU1319" s="250"/>
      <c r="CV1319" s="250"/>
      <c r="CW1319" s="250"/>
      <c r="CX1319" s="250"/>
      <c r="CY1319" s="250" t="str">
        <f t="shared" si="380"/>
        <v/>
      </c>
      <c r="CZ1319" s="178" t="str">
        <f t="shared" si="381"/>
        <v/>
      </c>
      <c r="DA1319" s="178" t="str">
        <f t="shared" si="382"/>
        <v/>
      </c>
      <c r="DB1319" s="243">
        <f t="shared" si="383"/>
        <v>0</v>
      </c>
      <c r="DC1319" s="12">
        <f t="shared" si="384"/>
        <v>0</v>
      </c>
      <c r="DD1319" s="271" t="str">
        <f t="shared" si="385"/>
        <v/>
      </c>
      <c r="DE1319" s="271" t="str">
        <f t="shared" si="386"/>
        <v/>
      </c>
      <c r="DF1319" s="167" t="str">
        <f t="shared" si="387"/>
        <v/>
      </c>
      <c r="DG1319" s="271" t="str">
        <f t="shared" si="388"/>
        <v/>
      </c>
      <c r="DH1319" s="243" t="str">
        <f t="shared" si="389"/>
        <v/>
      </c>
      <c r="DI1319" s="281" t="str">
        <f t="shared" si="390"/>
        <v/>
      </c>
      <c r="DJ1319" s="184"/>
      <c r="DK1319" s="12" t="str">
        <f t="shared" si="391"/>
        <v/>
      </c>
      <c r="DL1319" s="184"/>
      <c r="DM1319" s="242" t="str">
        <f t="shared" si="392"/>
        <v/>
      </c>
      <c r="DN1319" s="250">
        <f t="shared" si="393"/>
        <v>1</v>
      </c>
      <c r="DO1319" s="250">
        <f t="shared" si="394"/>
        <v>1</v>
      </c>
      <c r="DP1319" s="250">
        <f t="shared" si="395"/>
        <v>1</v>
      </c>
    </row>
    <row r="1320" spans="3:120" ht="20.25" customHeight="1" x14ac:dyDescent="0.2">
      <c r="C1320" s="282"/>
      <c r="G1320" s="183"/>
      <c r="H1320" s="271"/>
      <c r="I1320" s="271"/>
      <c r="J1320" s="271"/>
      <c r="K1320" s="271"/>
      <c r="L1320" s="185"/>
      <c r="M1320" s="186"/>
      <c r="N1320" s="187"/>
      <c r="O1320" s="178"/>
      <c r="P1320" s="178"/>
      <c r="Q1320" s="178"/>
      <c r="R1320" s="178"/>
      <c r="S1320" s="178"/>
      <c r="T1320" s="178"/>
      <c r="U1320" s="178"/>
      <c r="V1320" s="178"/>
      <c r="W1320" s="178"/>
      <c r="X1320" s="178"/>
      <c r="Y1320" s="153"/>
      <c r="Z1320" s="153"/>
      <c r="AA1320" s="178"/>
      <c r="AB1320" s="178"/>
      <c r="AC1320" s="178"/>
      <c r="AD1320" s="178"/>
      <c r="AE1320" s="178"/>
      <c r="AF1320" s="178"/>
      <c r="AG1320" s="178"/>
      <c r="AH1320" s="178"/>
      <c r="AI1320" s="178"/>
      <c r="AJ1320" s="178"/>
      <c r="AK1320" s="153"/>
      <c r="AL1320" s="153"/>
      <c r="AM1320" s="178" t="str">
        <f t="shared" si="374"/>
        <v/>
      </c>
      <c r="AN1320" s="178" t="str">
        <f t="shared" si="375"/>
        <v/>
      </c>
      <c r="AO1320" s="214" t="str">
        <f t="shared" si="376"/>
        <v/>
      </c>
      <c r="AP1320" s="168"/>
      <c r="AQ1320" s="169"/>
      <c r="AR1320" s="167" t="str">
        <f t="shared" si="377"/>
        <v/>
      </c>
      <c r="AS1320" s="167" t="str">
        <f t="shared" si="378"/>
        <v/>
      </c>
      <c r="AT1320" s="167"/>
      <c r="AU1320" s="167"/>
      <c r="AV1320" s="167"/>
      <c r="AW1320" s="167"/>
      <c r="AX1320" s="167"/>
      <c r="AY1320" s="167"/>
      <c r="AZ1320" s="167"/>
      <c r="BA1320" s="167"/>
      <c r="BB1320" s="167"/>
      <c r="BC1320" s="167"/>
      <c r="BD1320" s="167"/>
      <c r="BE1320" s="167"/>
      <c r="BF1320" s="167"/>
      <c r="BG1320" s="167"/>
      <c r="BH1320" s="167"/>
      <c r="BI1320" s="167"/>
      <c r="BJ1320" s="167"/>
      <c r="BK1320" s="167"/>
      <c r="BL1320" s="167"/>
      <c r="BM1320" s="167"/>
      <c r="BN1320" s="167"/>
      <c r="BO1320" s="167"/>
      <c r="BP1320" s="167"/>
      <c r="BQ1320" s="167"/>
      <c r="BR1320" s="167"/>
      <c r="BS1320" s="167"/>
      <c r="BT1320" s="167"/>
      <c r="BU1320" s="167"/>
      <c r="BV1320" s="167"/>
      <c r="BW1320" s="167"/>
      <c r="BX1320" s="170"/>
      <c r="BY1320" s="170"/>
      <c r="BZ1320" s="170"/>
      <c r="CA1320" s="170"/>
      <c r="CB1320" s="170"/>
      <c r="CC1320" s="170"/>
      <c r="CD1320" s="170"/>
      <c r="CE1320" s="170"/>
      <c r="CF1320" s="170"/>
      <c r="CG1320" s="171">
        <f t="shared" si="379"/>
        <v>0</v>
      </c>
      <c r="CH1320" s="166"/>
      <c r="CI1320" s="283"/>
      <c r="CJ1320" s="172"/>
      <c r="CK1320" s="154"/>
      <c r="CL1320" s="154"/>
      <c r="CM1320" s="154"/>
      <c r="CN1320" s="154"/>
      <c r="CO1320" s="154"/>
      <c r="CP1320" s="273"/>
      <c r="CQ1320" s="250"/>
      <c r="CR1320" s="250"/>
      <c r="CS1320" s="250"/>
      <c r="CT1320" s="250"/>
      <c r="CU1320" s="250"/>
      <c r="CV1320" s="250"/>
      <c r="CW1320" s="250"/>
      <c r="CX1320" s="250"/>
      <c r="CY1320" s="250" t="str">
        <f t="shared" si="380"/>
        <v/>
      </c>
      <c r="CZ1320" s="178" t="str">
        <f t="shared" si="381"/>
        <v/>
      </c>
      <c r="DA1320" s="178" t="str">
        <f t="shared" si="382"/>
        <v/>
      </c>
      <c r="DB1320" s="243">
        <f t="shared" si="383"/>
        <v>0</v>
      </c>
      <c r="DC1320" s="12">
        <f t="shared" si="384"/>
        <v>0</v>
      </c>
      <c r="DD1320" s="271" t="str">
        <f t="shared" si="385"/>
        <v/>
      </c>
      <c r="DE1320" s="271" t="str">
        <f t="shared" si="386"/>
        <v/>
      </c>
      <c r="DF1320" s="167" t="str">
        <f t="shared" si="387"/>
        <v/>
      </c>
      <c r="DG1320" s="271" t="str">
        <f t="shared" si="388"/>
        <v/>
      </c>
      <c r="DH1320" s="243" t="str">
        <f t="shared" si="389"/>
        <v/>
      </c>
      <c r="DI1320" s="281" t="str">
        <f t="shared" si="390"/>
        <v/>
      </c>
      <c r="DJ1320" s="184"/>
      <c r="DK1320" s="12" t="str">
        <f t="shared" si="391"/>
        <v/>
      </c>
      <c r="DL1320" s="184"/>
      <c r="DM1320" s="242" t="str">
        <f t="shared" si="392"/>
        <v/>
      </c>
      <c r="DN1320" s="250">
        <f t="shared" si="393"/>
        <v>1</v>
      </c>
      <c r="DO1320" s="250">
        <f t="shared" si="394"/>
        <v>1</v>
      </c>
      <c r="DP1320" s="250">
        <f t="shared" si="395"/>
        <v>1</v>
      </c>
    </row>
    <row r="1321" spans="3:120" ht="20.25" customHeight="1" x14ac:dyDescent="0.2">
      <c r="C1321" s="282"/>
      <c r="G1321" s="183"/>
      <c r="H1321" s="271"/>
      <c r="I1321" s="271"/>
      <c r="J1321" s="271"/>
      <c r="K1321" s="271"/>
      <c r="L1321" s="185"/>
      <c r="M1321" s="186"/>
      <c r="N1321" s="187"/>
      <c r="O1321" s="178"/>
      <c r="P1321" s="178"/>
      <c r="Q1321" s="178"/>
      <c r="R1321" s="178"/>
      <c r="S1321" s="178"/>
      <c r="T1321" s="178"/>
      <c r="U1321" s="178"/>
      <c r="V1321" s="178"/>
      <c r="W1321" s="178"/>
      <c r="X1321" s="178"/>
      <c r="Y1321" s="153"/>
      <c r="Z1321" s="153"/>
      <c r="AA1321" s="178"/>
      <c r="AB1321" s="178"/>
      <c r="AC1321" s="178"/>
      <c r="AD1321" s="178"/>
      <c r="AE1321" s="178"/>
      <c r="AF1321" s="178"/>
      <c r="AG1321" s="178"/>
      <c r="AH1321" s="178"/>
      <c r="AI1321" s="178"/>
      <c r="AJ1321" s="178"/>
      <c r="AK1321" s="153"/>
      <c r="AL1321" s="153"/>
      <c r="AM1321" s="178" t="str">
        <f t="shared" si="374"/>
        <v/>
      </c>
      <c r="AN1321" s="178" t="str">
        <f t="shared" si="375"/>
        <v/>
      </c>
      <c r="AO1321" s="214" t="str">
        <f t="shared" si="376"/>
        <v/>
      </c>
      <c r="AP1321" s="168"/>
      <c r="AQ1321" s="169"/>
      <c r="AR1321" s="167" t="str">
        <f t="shared" si="377"/>
        <v/>
      </c>
      <c r="AS1321" s="167" t="str">
        <f t="shared" si="378"/>
        <v/>
      </c>
      <c r="AT1321" s="167"/>
      <c r="AU1321" s="167"/>
      <c r="AV1321" s="167"/>
      <c r="AW1321" s="167"/>
      <c r="AX1321" s="167"/>
      <c r="AY1321" s="167"/>
      <c r="AZ1321" s="167"/>
      <c r="BA1321" s="167"/>
      <c r="BB1321" s="167"/>
      <c r="BC1321" s="167"/>
      <c r="BD1321" s="167"/>
      <c r="BE1321" s="167"/>
      <c r="BF1321" s="167"/>
      <c r="BG1321" s="167"/>
      <c r="BH1321" s="167"/>
      <c r="BI1321" s="167"/>
      <c r="BJ1321" s="167"/>
      <c r="BK1321" s="167"/>
      <c r="BL1321" s="167"/>
      <c r="BM1321" s="167"/>
      <c r="BN1321" s="167"/>
      <c r="BO1321" s="167"/>
      <c r="BP1321" s="167"/>
      <c r="BQ1321" s="167"/>
      <c r="BR1321" s="167"/>
      <c r="BS1321" s="167"/>
      <c r="BT1321" s="167"/>
      <c r="BU1321" s="167"/>
      <c r="BV1321" s="167"/>
      <c r="BW1321" s="167"/>
      <c r="BX1321" s="170"/>
      <c r="BY1321" s="170"/>
      <c r="BZ1321" s="170"/>
      <c r="CA1321" s="170"/>
      <c r="CB1321" s="170"/>
      <c r="CC1321" s="170"/>
      <c r="CD1321" s="170"/>
      <c r="CE1321" s="170"/>
      <c r="CF1321" s="170"/>
      <c r="CG1321" s="171">
        <f t="shared" si="379"/>
        <v>0</v>
      </c>
      <c r="CH1321" s="166"/>
      <c r="CI1321" s="283"/>
      <c r="CJ1321" s="172"/>
      <c r="CK1321" s="154"/>
      <c r="CL1321" s="154"/>
      <c r="CM1321" s="154"/>
      <c r="CN1321" s="154"/>
      <c r="CO1321" s="154"/>
      <c r="CP1321" s="273"/>
      <c r="CQ1321" s="250"/>
      <c r="CR1321" s="250"/>
      <c r="CS1321" s="250"/>
      <c r="CT1321" s="250"/>
      <c r="CU1321" s="250"/>
      <c r="CV1321" s="250"/>
      <c r="CW1321" s="250"/>
      <c r="CX1321" s="250"/>
      <c r="CY1321" s="250" t="str">
        <f t="shared" si="380"/>
        <v/>
      </c>
      <c r="CZ1321" s="178" t="str">
        <f t="shared" si="381"/>
        <v/>
      </c>
      <c r="DA1321" s="178" t="str">
        <f t="shared" si="382"/>
        <v/>
      </c>
      <c r="DB1321" s="243">
        <f t="shared" si="383"/>
        <v>0</v>
      </c>
      <c r="DC1321" s="12">
        <f t="shared" si="384"/>
        <v>0</v>
      </c>
      <c r="DD1321" s="271" t="str">
        <f t="shared" si="385"/>
        <v/>
      </c>
      <c r="DE1321" s="271" t="str">
        <f t="shared" si="386"/>
        <v/>
      </c>
      <c r="DF1321" s="167" t="str">
        <f t="shared" si="387"/>
        <v/>
      </c>
      <c r="DG1321" s="271" t="str">
        <f t="shared" si="388"/>
        <v/>
      </c>
      <c r="DH1321" s="243" t="str">
        <f t="shared" si="389"/>
        <v/>
      </c>
      <c r="DI1321" s="281" t="str">
        <f t="shared" si="390"/>
        <v/>
      </c>
      <c r="DJ1321" s="184"/>
      <c r="DK1321" s="12" t="str">
        <f t="shared" si="391"/>
        <v/>
      </c>
      <c r="DL1321" s="184"/>
      <c r="DM1321" s="242" t="str">
        <f t="shared" si="392"/>
        <v/>
      </c>
      <c r="DN1321" s="250">
        <f t="shared" si="393"/>
        <v>1</v>
      </c>
      <c r="DO1321" s="250">
        <f t="shared" si="394"/>
        <v>1</v>
      </c>
      <c r="DP1321" s="250">
        <f t="shared" si="395"/>
        <v>1</v>
      </c>
    </row>
    <row r="1322" spans="3:120" ht="20.25" customHeight="1" x14ac:dyDescent="0.2">
      <c r="C1322" s="282"/>
      <c r="G1322" s="183"/>
      <c r="H1322" s="271"/>
      <c r="I1322" s="271"/>
      <c r="J1322" s="271"/>
      <c r="K1322" s="271"/>
      <c r="L1322" s="185"/>
      <c r="M1322" s="186"/>
      <c r="N1322" s="187"/>
      <c r="O1322" s="178"/>
      <c r="P1322" s="178"/>
      <c r="Q1322" s="178"/>
      <c r="R1322" s="178"/>
      <c r="S1322" s="178"/>
      <c r="T1322" s="178"/>
      <c r="U1322" s="178"/>
      <c r="V1322" s="178"/>
      <c r="W1322" s="178"/>
      <c r="X1322" s="178"/>
      <c r="Y1322" s="153"/>
      <c r="Z1322" s="153"/>
      <c r="AA1322" s="178"/>
      <c r="AB1322" s="178"/>
      <c r="AC1322" s="178"/>
      <c r="AD1322" s="178"/>
      <c r="AE1322" s="178"/>
      <c r="AF1322" s="178"/>
      <c r="AG1322" s="178"/>
      <c r="AH1322" s="178"/>
      <c r="AI1322" s="178"/>
      <c r="AJ1322" s="178"/>
      <c r="AK1322" s="153"/>
      <c r="AL1322" s="153"/>
      <c r="AM1322" s="178" t="str">
        <f t="shared" si="374"/>
        <v/>
      </c>
      <c r="AN1322" s="178" t="str">
        <f t="shared" si="375"/>
        <v/>
      </c>
      <c r="AO1322" s="214" t="str">
        <f t="shared" si="376"/>
        <v/>
      </c>
      <c r="AP1322" s="168"/>
      <c r="AQ1322" s="169"/>
      <c r="AR1322" s="167" t="str">
        <f t="shared" si="377"/>
        <v/>
      </c>
      <c r="AS1322" s="167" t="str">
        <f t="shared" si="378"/>
        <v/>
      </c>
      <c r="AT1322" s="167"/>
      <c r="AU1322" s="167"/>
      <c r="AV1322" s="167"/>
      <c r="AW1322" s="167"/>
      <c r="AX1322" s="167"/>
      <c r="AY1322" s="167"/>
      <c r="AZ1322" s="167"/>
      <c r="BA1322" s="167"/>
      <c r="BB1322" s="167"/>
      <c r="BC1322" s="167"/>
      <c r="BD1322" s="167"/>
      <c r="BE1322" s="167"/>
      <c r="BF1322" s="167"/>
      <c r="BG1322" s="167"/>
      <c r="BH1322" s="167"/>
      <c r="BI1322" s="167"/>
      <c r="BJ1322" s="167"/>
      <c r="BK1322" s="167"/>
      <c r="BL1322" s="167"/>
      <c r="BM1322" s="167"/>
      <c r="BN1322" s="167"/>
      <c r="BO1322" s="167"/>
      <c r="BP1322" s="167"/>
      <c r="BQ1322" s="167"/>
      <c r="BR1322" s="167"/>
      <c r="BS1322" s="167"/>
      <c r="BT1322" s="167"/>
      <c r="BU1322" s="167"/>
      <c r="BV1322" s="167"/>
      <c r="BW1322" s="167"/>
      <c r="BX1322" s="170"/>
      <c r="BY1322" s="170"/>
      <c r="BZ1322" s="170"/>
      <c r="CA1322" s="170"/>
      <c r="CB1322" s="170"/>
      <c r="CC1322" s="170"/>
      <c r="CD1322" s="170"/>
      <c r="CE1322" s="170"/>
      <c r="CF1322" s="170"/>
      <c r="CG1322" s="171">
        <f t="shared" si="379"/>
        <v>0</v>
      </c>
      <c r="CH1322" s="166"/>
      <c r="CI1322" s="283"/>
      <c r="CJ1322" s="172"/>
      <c r="CK1322" s="154"/>
      <c r="CL1322" s="154"/>
      <c r="CM1322" s="154"/>
      <c r="CN1322" s="154"/>
      <c r="CO1322" s="154"/>
      <c r="CP1322" s="273"/>
      <c r="CQ1322" s="250"/>
      <c r="CR1322" s="250"/>
      <c r="CS1322" s="250"/>
      <c r="CT1322" s="250"/>
      <c r="CU1322" s="250"/>
      <c r="CV1322" s="250"/>
      <c r="CW1322" s="250"/>
      <c r="CX1322" s="250"/>
      <c r="CY1322" s="250" t="str">
        <f t="shared" si="380"/>
        <v/>
      </c>
      <c r="CZ1322" s="178" t="str">
        <f t="shared" si="381"/>
        <v/>
      </c>
      <c r="DA1322" s="178" t="str">
        <f t="shared" si="382"/>
        <v/>
      </c>
      <c r="DB1322" s="243">
        <f t="shared" si="383"/>
        <v>0</v>
      </c>
      <c r="DC1322" s="12">
        <f t="shared" si="384"/>
        <v>0</v>
      </c>
      <c r="DD1322" s="271" t="str">
        <f t="shared" si="385"/>
        <v/>
      </c>
      <c r="DE1322" s="271" t="str">
        <f t="shared" si="386"/>
        <v/>
      </c>
      <c r="DF1322" s="167" t="str">
        <f t="shared" si="387"/>
        <v/>
      </c>
      <c r="DG1322" s="271" t="str">
        <f t="shared" si="388"/>
        <v/>
      </c>
      <c r="DH1322" s="243" t="str">
        <f t="shared" si="389"/>
        <v/>
      </c>
      <c r="DI1322" s="281" t="str">
        <f t="shared" si="390"/>
        <v/>
      </c>
      <c r="DJ1322" s="184"/>
      <c r="DK1322" s="12" t="str">
        <f t="shared" si="391"/>
        <v/>
      </c>
      <c r="DL1322" s="184"/>
      <c r="DM1322" s="242" t="str">
        <f t="shared" si="392"/>
        <v/>
      </c>
      <c r="DN1322" s="250">
        <f t="shared" si="393"/>
        <v>1</v>
      </c>
      <c r="DO1322" s="250">
        <f t="shared" si="394"/>
        <v>1</v>
      </c>
      <c r="DP1322" s="250">
        <f t="shared" si="395"/>
        <v>1</v>
      </c>
    </row>
    <row r="1323" spans="3:120" ht="20.25" customHeight="1" x14ac:dyDescent="0.2">
      <c r="C1323" s="282"/>
      <c r="G1323" s="183"/>
      <c r="H1323" s="271"/>
      <c r="I1323" s="271"/>
      <c r="J1323" s="271"/>
      <c r="K1323" s="271"/>
      <c r="L1323" s="185"/>
      <c r="M1323" s="186"/>
      <c r="N1323" s="187"/>
      <c r="O1323" s="178"/>
      <c r="P1323" s="178"/>
      <c r="Q1323" s="178"/>
      <c r="R1323" s="178"/>
      <c r="S1323" s="178"/>
      <c r="T1323" s="178"/>
      <c r="U1323" s="178"/>
      <c r="V1323" s="178"/>
      <c r="W1323" s="178"/>
      <c r="X1323" s="178"/>
      <c r="Y1323" s="153"/>
      <c r="Z1323" s="153"/>
      <c r="AA1323" s="178"/>
      <c r="AB1323" s="178"/>
      <c r="AC1323" s="178"/>
      <c r="AD1323" s="178"/>
      <c r="AE1323" s="178"/>
      <c r="AF1323" s="178"/>
      <c r="AG1323" s="178"/>
      <c r="AH1323" s="178"/>
      <c r="AI1323" s="178"/>
      <c r="AJ1323" s="178"/>
      <c r="AK1323" s="153"/>
      <c r="AL1323" s="153"/>
      <c r="AM1323" s="178" t="str">
        <f t="shared" si="374"/>
        <v/>
      </c>
      <c r="AN1323" s="178" t="str">
        <f t="shared" si="375"/>
        <v/>
      </c>
      <c r="AO1323" s="214" t="str">
        <f t="shared" si="376"/>
        <v/>
      </c>
      <c r="AP1323" s="168"/>
      <c r="AQ1323" s="169"/>
      <c r="AR1323" s="167" t="str">
        <f t="shared" si="377"/>
        <v/>
      </c>
      <c r="AS1323" s="167" t="str">
        <f t="shared" si="378"/>
        <v/>
      </c>
      <c r="AT1323" s="167"/>
      <c r="AU1323" s="167"/>
      <c r="AV1323" s="167"/>
      <c r="AW1323" s="167"/>
      <c r="AX1323" s="167"/>
      <c r="AY1323" s="167"/>
      <c r="AZ1323" s="167"/>
      <c r="BA1323" s="167"/>
      <c r="BB1323" s="167"/>
      <c r="BC1323" s="167"/>
      <c r="BD1323" s="167"/>
      <c r="BE1323" s="167"/>
      <c r="BF1323" s="167"/>
      <c r="BG1323" s="167"/>
      <c r="BH1323" s="167"/>
      <c r="BI1323" s="167"/>
      <c r="BJ1323" s="167"/>
      <c r="BK1323" s="167"/>
      <c r="BL1323" s="167"/>
      <c r="BM1323" s="167"/>
      <c r="BN1323" s="167"/>
      <c r="BO1323" s="167"/>
      <c r="BP1323" s="167"/>
      <c r="BQ1323" s="167"/>
      <c r="BR1323" s="167"/>
      <c r="BS1323" s="167"/>
      <c r="BT1323" s="167"/>
      <c r="BU1323" s="167"/>
      <c r="BV1323" s="167"/>
      <c r="BW1323" s="167"/>
      <c r="BX1323" s="170"/>
      <c r="BY1323" s="170"/>
      <c r="BZ1323" s="170"/>
      <c r="CA1323" s="170"/>
      <c r="CB1323" s="170"/>
      <c r="CC1323" s="170"/>
      <c r="CD1323" s="170"/>
      <c r="CE1323" s="170"/>
      <c r="CF1323" s="170"/>
      <c r="CG1323" s="171">
        <f t="shared" si="379"/>
        <v>0</v>
      </c>
      <c r="CH1323" s="166"/>
      <c r="CI1323" s="283"/>
      <c r="CJ1323" s="172"/>
      <c r="CK1323" s="154"/>
      <c r="CL1323" s="154"/>
      <c r="CM1323" s="154"/>
      <c r="CN1323" s="154"/>
      <c r="CO1323" s="154"/>
      <c r="CP1323" s="273"/>
      <c r="CQ1323" s="250"/>
      <c r="CR1323" s="250"/>
      <c r="CS1323" s="250"/>
      <c r="CT1323" s="250"/>
      <c r="CU1323" s="250"/>
      <c r="CV1323" s="250"/>
      <c r="CW1323" s="250"/>
      <c r="CX1323" s="250"/>
      <c r="CY1323" s="250" t="str">
        <f t="shared" si="380"/>
        <v/>
      </c>
      <c r="CZ1323" s="178" t="str">
        <f t="shared" si="381"/>
        <v/>
      </c>
      <c r="DA1323" s="178" t="str">
        <f t="shared" si="382"/>
        <v/>
      </c>
      <c r="DB1323" s="243">
        <f t="shared" si="383"/>
        <v>0</v>
      </c>
      <c r="DC1323" s="12">
        <f t="shared" si="384"/>
        <v>0</v>
      </c>
      <c r="DD1323" s="271" t="str">
        <f t="shared" si="385"/>
        <v/>
      </c>
      <c r="DE1323" s="271" t="str">
        <f t="shared" si="386"/>
        <v/>
      </c>
      <c r="DF1323" s="167" t="str">
        <f t="shared" si="387"/>
        <v/>
      </c>
      <c r="DG1323" s="271" t="str">
        <f t="shared" si="388"/>
        <v/>
      </c>
      <c r="DH1323" s="243" t="str">
        <f t="shared" si="389"/>
        <v/>
      </c>
      <c r="DI1323" s="281" t="str">
        <f t="shared" si="390"/>
        <v/>
      </c>
      <c r="DJ1323" s="184"/>
      <c r="DK1323" s="12" t="str">
        <f t="shared" si="391"/>
        <v/>
      </c>
      <c r="DL1323" s="184"/>
      <c r="DM1323" s="242" t="str">
        <f t="shared" si="392"/>
        <v/>
      </c>
      <c r="DN1323" s="250">
        <f t="shared" si="393"/>
        <v>1</v>
      </c>
      <c r="DO1323" s="250">
        <f t="shared" si="394"/>
        <v>1</v>
      </c>
      <c r="DP1323" s="250">
        <f t="shared" si="395"/>
        <v>1</v>
      </c>
    </row>
    <row r="1324" spans="3:120" ht="20.25" customHeight="1" x14ac:dyDescent="0.2">
      <c r="C1324" s="282"/>
      <c r="G1324" s="183"/>
      <c r="H1324" s="271"/>
      <c r="I1324" s="271"/>
      <c r="J1324" s="271"/>
      <c r="K1324" s="271"/>
      <c r="L1324" s="185"/>
      <c r="M1324" s="186"/>
      <c r="N1324" s="187"/>
      <c r="O1324" s="178"/>
      <c r="P1324" s="178"/>
      <c r="Q1324" s="178"/>
      <c r="R1324" s="178"/>
      <c r="S1324" s="178"/>
      <c r="T1324" s="178"/>
      <c r="U1324" s="178"/>
      <c r="V1324" s="178"/>
      <c r="W1324" s="178"/>
      <c r="X1324" s="178"/>
      <c r="Y1324" s="153"/>
      <c r="Z1324" s="153"/>
      <c r="AA1324" s="178"/>
      <c r="AB1324" s="178"/>
      <c r="AC1324" s="178"/>
      <c r="AD1324" s="178"/>
      <c r="AE1324" s="178"/>
      <c r="AF1324" s="178"/>
      <c r="AG1324" s="178"/>
      <c r="AH1324" s="178"/>
      <c r="AI1324" s="178"/>
      <c r="AJ1324" s="178"/>
      <c r="AK1324" s="153"/>
      <c r="AL1324" s="153"/>
      <c r="AM1324" s="178" t="str">
        <f t="shared" si="374"/>
        <v/>
      </c>
      <c r="AN1324" s="178" t="str">
        <f t="shared" si="375"/>
        <v/>
      </c>
      <c r="AO1324" s="214" t="str">
        <f t="shared" si="376"/>
        <v/>
      </c>
      <c r="AP1324" s="168"/>
      <c r="AQ1324" s="169"/>
      <c r="AR1324" s="167" t="str">
        <f t="shared" si="377"/>
        <v/>
      </c>
      <c r="AS1324" s="167" t="str">
        <f t="shared" si="378"/>
        <v/>
      </c>
      <c r="AT1324" s="167"/>
      <c r="AU1324" s="167"/>
      <c r="AV1324" s="167"/>
      <c r="AW1324" s="167"/>
      <c r="AX1324" s="167"/>
      <c r="AY1324" s="167"/>
      <c r="AZ1324" s="167"/>
      <c r="BA1324" s="167"/>
      <c r="BB1324" s="167"/>
      <c r="BC1324" s="167"/>
      <c r="BD1324" s="167"/>
      <c r="BE1324" s="167"/>
      <c r="BF1324" s="167"/>
      <c r="BG1324" s="167"/>
      <c r="BH1324" s="167"/>
      <c r="BI1324" s="167"/>
      <c r="BJ1324" s="167"/>
      <c r="BK1324" s="167"/>
      <c r="BL1324" s="167"/>
      <c r="BM1324" s="167"/>
      <c r="BN1324" s="167"/>
      <c r="BO1324" s="167"/>
      <c r="BP1324" s="167"/>
      <c r="BQ1324" s="167"/>
      <c r="BR1324" s="167"/>
      <c r="BS1324" s="167"/>
      <c r="BT1324" s="167"/>
      <c r="BU1324" s="167"/>
      <c r="BV1324" s="167"/>
      <c r="BW1324" s="167"/>
      <c r="BX1324" s="170"/>
      <c r="BY1324" s="170"/>
      <c r="BZ1324" s="170"/>
      <c r="CA1324" s="170"/>
      <c r="CB1324" s="170"/>
      <c r="CC1324" s="170"/>
      <c r="CD1324" s="170"/>
      <c r="CE1324" s="170"/>
      <c r="CF1324" s="170"/>
      <c r="CG1324" s="171">
        <f t="shared" si="379"/>
        <v>0</v>
      </c>
      <c r="CH1324" s="166"/>
      <c r="CI1324" s="283"/>
      <c r="CJ1324" s="172"/>
      <c r="CK1324" s="154"/>
      <c r="CL1324" s="154"/>
      <c r="CM1324" s="154"/>
      <c r="CN1324" s="154"/>
      <c r="CO1324" s="154"/>
      <c r="CP1324" s="273"/>
      <c r="CQ1324" s="250"/>
      <c r="CR1324" s="250"/>
      <c r="CS1324" s="250"/>
      <c r="CT1324" s="250"/>
      <c r="CU1324" s="250"/>
      <c r="CV1324" s="250"/>
      <c r="CW1324" s="250"/>
      <c r="CX1324" s="250"/>
      <c r="CY1324" s="250" t="str">
        <f t="shared" si="380"/>
        <v/>
      </c>
      <c r="CZ1324" s="178" t="str">
        <f t="shared" si="381"/>
        <v/>
      </c>
      <c r="DA1324" s="178" t="str">
        <f t="shared" si="382"/>
        <v/>
      </c>
      <c r="DB1324" s="243">
        <f t="shared" si="383"/>
        <v>0</v>
      </c>
      <c r="DC1324" s="12">
        <f t="shared" si="384"/>
        <v>0</v>
      </c>
      <c r="DD1324" s="271" t="str">
        <f t="shared" si="385"/>
        <v/>
      </c>
      <c r="DE1324" s="271" t="str">
        <f t="shared" si="386"/>
        <v/>
      </c>
      <c r="DF1324" s="167" t="str">
        <f t="shared" si="387"/>
        <v/>
      </c>
      <c r="DG1324" s="271" t="str">
        <f t="shared" si="388"/>
        <v/>
      </c>
      <c r="DH1324" s="243" t="str">
        <f t="shared" si="389"/>
        <v/>
      </c>
      <c r="DI1324" s="281" t="str">
        <f t="shared" si="390"/>
        <v/>
      </c>
      <c r="DJ1324" s="184"/>
      <c r="DK1324" s="12" t="str">
        <f t="shared" si="391"/>
        <v/>
      </c>
      <c r="DL1324" s="184"/>
      <c r="DM1324" s="242" t="str">
        <f t="shared" si="392"/>
        <v/>
      </c>
      <c r="DN1324" s="250">
        <f t="shared" si="393"/>
        <v>1</v>
      </c>
      <c r="DO1324" s="250">
        <f t="shared" si="394"/>
        <v>1</v>
      </c>
      <c r="DP1324" s="250">
        <f t="shared" si="395"/>
        <v>1</v>
      </c>
    </row>
    <row r="1325" spans="3:120" ht="20.25" customHeight="1" x14ac:dyDescent="0.2">
      <c r="C1325" s="282"/>
      <c r="G1325" s="183"/>
      <c r="H1325" s="271"/>
      <c r="I1325" s="271"/>
      <c r="J1325" s="271"/>
      <c r="K1325" s="271"/>
      <c r="L1325" s="185"/>
      <c r="M1325" s="186"/>
      <c r="N1325" s="187"/>
      <c r="O1325" s="178"/>
      <c r="P1325" s="178"/>
      <c r="Q1325" s="178"/>
      <c r="R1325" s="178"/>
      <c r="S1325" s="178"/>
      <c r="T1325" s="178"/>
      <c r="U1325" s="178"/>
      <c r="V1325" s="178"/>
      <c r="W1325" s="178"/>
      <c r="X1325" s="178"/>
      <c r="Y1325" s="153"/>
      <c r="Z1325" s="153"/>
      <c r="AA1325" s="178"/>
      <c r="AB1325" s="178"/>
      <c r="AC1325" s="178"/>
      <c r="AD1325" s="178"/>
      <c r="AE1325" s="178"/>
      <c r="AF1325" s="178"/>
      <c r="AG1325" s="178"/>
      <c r="AH1325" s="178"/>
      <c r="AI1325" s="178"/>
      <c r="AJ1325" s="178"/>
      <c r="AK1325" s="153"/>
      <c r="AL1325" s="153"/>
      <c r="AM1325" s="178" t="str">
        <f t="shared" si="374"/>
        <v/>
      </c>
      <c r="AN1325" s="178" t="str">
        <f t="shared" si="375"/>
        <v/>
      </c>
      <c r="AO1325" s="214" t="str">
        <f t="shared" si="376"/>
        <v/>
      </c>
      <c r="AP1325" s="168"/>
      <c r="AQ1325" s="169"/>
      <c r="AR1325" s="167" t="str">
        <f t="shared" si="377"/>
        <v/>
      </c>
      <c r="AS1325" s="167" t="str">
        <f t="shared" si="378"/>
        <v/>
      </c>
      <c r="AT1325" s="167"/>
      <c r="AU1325" s="167"/>
      <c r="AV1325" s="167"/>
      <c r="AW1325" s="167"/>
      <c r="AX1325" s="167"/>
      <c r="AY1325" s="167"/>
      <c r="AZ1325" s="167"/>
      <c r="BA1325" s="167"/>
      <c r="BB1325" s="167"/>
      <c r="BC1325" s="167"/>
      <c r="BD1325" s="167"/>
      <c r="BE1325" s="167"/>
      <c r="BF1325" s="167"/>
      <c r="BG1325" s="167"/>
      <c r="BH1325" s="167"/>
      <c r="BI1325" s="167"/>
      <c r="BJ1325" s="167"/>
      <c r="BK1325" s="167"/>
      <c r="BL1325" s="167"/>
      <c r="BM1325" s="167"/>
      <c r="BN1325" s="167"/>
      <c r="BO1325" s="167"/>
      <c r="BP1325" s="167"/>
      <c r="BQ1325" s="167"/>
      <c r="BR1325" s="167"/>
      <c r="BS1325" s="167"/>
      <c r="BT1325" s="167"/>
      <c r="BU1325" s="167"/>
      <c r="BV1325" s="167"/>
      <c r="BW1325" s="167"/>
      <c r="BX1325" s="170"/>
      <c r="BY1325" s="170"/>
      <c r="BZ1325" s="170"/>
      <c r="CA1325" s="170"/>
      <c r="CB1325" s="170"/>
      <c r="CC1325" s="170"/>
      <c r="CD1325" s="170"/>
      <c r="CE1325" s="170"/>
      <c r="CF1325" s="170"/>
      <c r="CG1325" s="171">
        <f t="shared" si="379"/>
        <v>0</v>
      </c>
      <c r="CH1325" s="166"/>
      <c r="CI1325" s="283"/>
      <c r="CJ1325" s="172"/>
      <c r="CK1325" s="154"/>
      <c r="CL1325" s="154"/>
      <c r="CM1325" s="154"/>
      <c r="CN1325" s="154"/>
      <c r="CO1325" s="154"/>
      <c r="CP1325" s="273"/>
      <c r="CQ1325" s="250"/>
      <c r="CR1325" s="250"/>
      <c r="CS1325" s="250"/>
      <c r="CT1325" s="250"/>
      <c r="CU1325" s="250"/>
      <c r="CV1325" s="250"/>
      <c r="CW1325" s="250"/>
      <c r="CX1325" s="250"/>
      <c r="CY1325" s="250" t="str">
        <f t="shared" si="380"/>
        <v/>
      </c>
      <c r="CZ1325" s="178" t="str">
        <f t="shared" si="381"/>
        <v/>
      </c>
      <c r="DA1325" s="178" t="str">
        <f t="shared" si="382"/>
        <v/>
      </c>
      <c r="DB1325" s="243">
        <f t="shared" si="383"/>
        <v>0</v>
      </c>
      <c r="DC1325" s="12">
        <f t="shared" si="384"/>
        <v>0</v>
      </c>
      <c r="DD1325" s="271" t="str">
        <f t="shared" si="385"/>
        <v/>
      </c>
      <c r="DE1325" s="271" t="str">
        <f t="shared" si="386"/>
        <v/>
      </c>
      <c r="DF1325" s="167" t="str">
        <f t="shared" si="387"/>
        <v/>
      </c>
      <c r="DG1325" s="271" t="str">
        <f t="shared" si="388"/>
        <v/>
      </c>
      <c r="DH1325" s="243" t="str">
        <f t="shared" si="389"/>
        <v/>
      </c>
      <c r="DI1325" s="281" t="str">
        <f t="shared" si="390"/>
        <v/>
      </c>
      <c r="DJ1325" s="184"/>
      <c r="DK1325" s="12" t="str">
        <f t="shared" si="391"/>
        <v/>
      </c>
      <c r="DL1325" s="184"/>
      <c r="DM1325" s="242" t="str">
        <f t="shared" si="392"/>
        <v/>
      </c>
      <c r="DN1325" s="250">
        <f t="shared" si="393"/>
        <v>1</v>
      </c>
      <c r="DO1325" s="250">
        <f t="shared" si="394"/>
        <v>1</v>
      </c>
      <c r="DP1325" s="250">
        <f t="shared" si="395"/>
        <v>1</v>
      </c>
    </row>
    <row r="1326" spans="3:120" ht="20.25" customHeight="1" x14ac:dyDescent="0.2">
      <c r="C1326" s="282"/>
      <c r="G1326" s="183"/>
      <c r="H1326" s="271"/>
      <c r="I1326" s="271"/>
      <c r="J1326" s="271"/>
      <c r="K1326" s="271"/>
      <c r="L1326" s="185"/>
      <c r="M1326" s="186"/>
      <c r="N1326" s="187"/>
      <c r="O1326" s="178"/>
      <c r="P1326" s="178"/>
      <c r="Q1326" s="178"/>
      <c r="R1326" s="178"/>
      <c r="S1326" s="178"/>
      <c r="T1326" s="178"/>
      <c r="U1326" s="178"/>
      <c r="V1326" s="178"/>
      <c r="W1326" s="178"/>
      <c r="X1326" s="178"/>
      <c r="Y1326" s="153"/>
      <c r="Z1326" s="153"/>
      <c r="AA1326" s="178"/>
      <c r="AB1326" s="178"/>
      <c r="AC1326" s="178"/>
      <c r="AD1326" s="178"/>
      <c r="AE1326" s="178"/>
      <c r="AF1326" s="178"/>
      <c r="AG1326" s="178"/>
      <c r="AH1326" s="178"/>
      <c r="AI1326" s="178"/>
      <c r="AJ1326" s="178"/>
      <c r="AK1326" s="153"/>
      <c r="AL1326" s="153"/>
      <c r="AM1326" s="178" t="str">
        <f t="shared" si="374"/>
        <v/>
      </c>
      <c r="AN1326" s="178" t="str">
        <f t="shared" si="375"/>
        <v/>
      </c>
      <c r="AO1326" s="214" t="str">
        <f t="shared" si="376"/>
        <v/>
      </c>
      <c r="AP1326" s="168"/>
      <c r="AQ1326" s="169"/>
      <c r="AR1326" s="167" t="str">
        <f t="shared" si="377"/>
        <v/>
      </c>
      <c r="AS1326" s="167" t="str">
        <f t="shared" si="378"/>
        <v/>
      </c>
      <c r="AT1326" s="167"/>
      <c r="AU1326" s="167"/>
      <c r="AV1326" s="167"/>
      <c r="AW1326" s="167"/>
      <c r="AX1326" s="167"/>
      <c r="AY1326" s="167"/>
      <c r="AZ1326" s="167"/>
      <c r="BA1326" s="167"/>
      <c r="BB1326" s="167"/>
      <c r="BC1326" s="167"/>
      <c r="BD1326" s="167"/>
      <c r="BE1326" s="167"/>
      <c r="BF1326" s="167"/>
      <c r="BG1326" s="167"/>
      <c r="BH1326" s="167"/>
      <c r="BI1326" s="167"/>
      <c r="BJ1326" s="167"/>
      <c r="BK1326" s="167"/>
      <c r="BL1326" s="167"/>
      <c r="BM1326" s="167"/>
      <c r="BN1326" s="167"/>
      <c r="BO1326" s="167"/>
      <c r="BP1326" s="167"/>
      <c r="BQ1326" s="167"/>
      <c r="BR1326" s="167"/>
      <c r="BS1326" s="167"/>
      <c r="BT1326" s="167"/>
      <c r="BU1326" s="167"/>
      <c r="BV1326" s="167"/>
      <c r="BW1326" s="167"/>
      <c r="BX1326" s="170"/>
      <c r="BY1326" s="170"/>
      <c r="BZ1326" s="170"/>
      <c r="CA1326" s="170"/>
      <c r="CB1326" s="170"/>
      <c r="CC1326" s="170"/>
      <c r="CD1326" s="170"/>
      <c r="CE1326" s="170"/>
      <c r="CF1326" s="170"/>
      <c r="CG1326" s="171">
        <f t="shared" si="379"/>
        <v>0</v>
      </c>
      <c r="CH1326" s="166"/>
      <c r="CI1326" s="283"/>
      <c r="CJ1326" s="172"/>
      <c r="CK1326" s="154"/>
      <c r="CL1326" s="154"/>
      <c r="CM1326" s="154"/>
      <c r="CN1326" s="154"/>
      <c r="CO1326" s="154"/>
      <c r="CP1326" s="273"/>
      <c r="CQ1326" s="250"/>
      <c r="CR1326" s="250"/>
      <c r="CS1326" s="250"/>
      <c r="CT1326" s="250"/>
      <c r="CU1326" s="250"/>
      <c r="CV1326" s="250"/>
      <c r="CW1326" s="250"/>
      <c r="CX1326" s="250"/>
      <c r="CY1326" s="250" t="str">
        <f t="shared" si="380"/>
        <v/>
      </c>
      <c r="CZ1326" s="178" t="str">
        <f t="shared" si="381"/>
        <v/>
      </c>
      <c r="DA1326" s="178" t="str">
        <f t="shared" si="382"/>
        <v/>
      </c>
      <c r="DB1326" s="243">
        <f t="shared" si="383"/>
        <v>0</v>
      </c>
      <c r="DC1326" s="12">
        <f t="shared" si="384"/>
        <v>0</v>
      </c>
      <c r="DD1326" s="271" t="str">
        <f t="shared" si="385"/>
        <v/>
      </c>
      <c r="DE1326" s="271" t="str">
        <f t="shared" si="386"/>
        <v/>
      </c>
      <c r="DF1326" s="167" t="str">
        <f t="shared" si="387"/>
        <v/>
      </c>
      <c r="DG1326" s="271" t="str">
        <f t="shared" si="388"/>
        <v/>
      </c>
      <c r="DH1326" s="243" t="str">
        <f t="shared" si="389"/>
        <v/>
      </c>
      <c r="DI1326" s="281" t="str">
        <f t="shared" si="390"/>
        <v/>
      </c>
      <c r="DJ1326" s="184"/>
      <c r="DK1326" s="12" t="str">
        <f t="shared" si="391"/>
        <v/>
      </c>
      <c r="DL1326" s="184"/>
      <c r="DM1326" s="242" t="str">
        <f t="shared" si="392"/>
        <v/>
      </c>
      <c r="DN1326" s="250">
        <f t="shared" si="393"/>
        <v>1</v>
      </c>
      <c r="DO1326" s="250">
        <f t="shared" si="394"/>
        <v>1</v>
      </c>
      <c r="DP1326" s="250">
        <f t="shared" si="395"/>
        <v>1</v>
      </c>
    </row>
    <row r="1327" spans="3:120" ht="20.25" customHeight="1" x14ac:dyDescent="0.2">
      <c r="C1327" s="282"/>
      <c r="G1327" s="183"/>
      <c r="H1327" s="271"/>
      <c r="I1327" s="271"/>
      <c r="J1327" s="271"/>
      <c r="K1327" s="271"/>
      <c r="L1327" s="185"/>
      <c r="M1327" s="186"/>
      <c r="N1327" s="187"/>
      <c r="O1327" s="178"/>
      <c r="P1327" s="178"/>
      <c r="Q1327" s="178"/>
      <c r="R1327" s="178"/>
      <c r="S1327" s="178"/>
      <c r="T1327" s="178"/>
      <c r="U1327" s="178"/>
      <c r="V1327" s="178"/>
      <c r="W1327" s="178"/>
      <c r="X1327" s="178"/>
      <c r="Y1327" s="153"/>
      <c r="Z1327" s="153"/>
      <c r="AA1327" s="178"/>
      <c r="AB1327" s="178"/>
      <c r="AC1327" s="178"/>
      <c r="AD1327" s="178"/>
      <c r="AE1327" s="178"/>
      <c r="AF1327" s="178"/>
      <c r="AG1327" s="178"/>
      <c r="AH1327" s="178"/>
      <c r="AI1327" s="178"/>
      <c r="AJ1327" s="178"/>
      <c r="AK1327" s="153"/>
      <c r="AL1327" s="153"/>
      <c r="AM1327" s="178" t="str">
        <f t="shared" si="374"/>
        <v/>
      </c>
      <c r="AN1327" s="178" t="str">
        <f t="shared" si="375"/>
        <v/>
      </c>
      <c r="AO1327" s="214" t="str">
        <f t="shared" si="376"/>
        <v/>
      </c>
      <c r="AP1327" s="168"/>
      <c r="AQ1327" s="169"/>
      <c r="AR1327" s="167" t="str">
        <f t="shared" si="377"/>
        <v/>
      </c>
      <c r="AS1327" s="167" t="str">
        <f t="shared" si="378"/>
        <v/>
      </c>
      <c r="AT1327" s="167"/>
      <c r="AU1327" s="167"/>
      <c r="AV1327" s="167"/>
      <c r="AW1327" s="167"/>
      <c r="AX1327" s="167"/>
      <c r="AY1327" s="167"/>
      <c r="AZ1327" s="167"/>
      <c r="BA1327" s="167"/>
      <c r="BB1327" s="167"/>
      <c r="BC1327" s="167"/>
      <c r="BD1327" s="167"/>
      <c r="BE1327" s="167"/>
      <c r="BF1327" s="167"/>
      <c r="BG1327" s="167"/>
      <c r="BH1327" s="167"/>
      <c r="BI1327" s="167"/>
      <c r="BJ1327" s="167"/>
      <c r="BK1327" s="167"/>
      <c r="BL1327" s="167"/>
      <c r="BM1327" s="167"/>
      <c r="BN1327" s="167"/>
      <c r="BO1327" s="167"/>
      <c r="BP1327" s="167"/>
      <c r="BQ1327" s="167"/>
      <c r="BR1327" s="167"/>
      <c r="BS1327" s="167"/>
      <c r="BT1327" s="167"/>
      <c r="BU1327" s="167"/>
      <c r="BV1327" s="167"/>
      <c r="BW1327" s="167"/>
      <c r="BX1327" s="170"/>
      <c r="BY1327" s="170"/>
      <c r="BZ1327" s="170"/>
      <c r="CA1327" s="170"/>
      <c r="CB1327" s="170"/>
      <c r="CC1327" s="170"/>
      <c r="CD1327" s="170"/>
      <c r="CE1327" s="170"/>
      <c r="CF1327" s="170"/>
      <c r="CG1327" s="171">
        <f t="shared" si="379"/>
        <v>0</v>
      </c>
      <c r="CH1327" s="166"/>
      <c r="CI1327" s="283"/>
      <c r="CJ1327" s="172"/>
      <c r="CK1327" s="154"/>
      <c r="CL1327" s="154"/>
      <c r="CM1327" s="154"/>
      <c r="CN1327" s="154"/>
      <c r="CO1327" s="154"/>
      <c r="CP1327" s="273"/>
      <c r="CQ1327" s="250"/>
      <c r="CR1327" s="250"/>
      <c r="CS1327" s="250"/>
      <c r="CT1327" s="250"/>
      <c r="CU1327" s="250"/>
      <c r="CV1327" s="250"/>
      <c r="CW1327" s="250"/>
      <c r="CX1327" s="250"/>
      <c r="CY1327" s="250" t="str">
        <f t="shared" si="380"/>
        <v/>
      </c>
      <c r="CZ1327" s="178" t="str">
        <f t="shared" si="381"/>
        <v/>
      </c>
      <c r="DA1327" s="178" t="str">
        <f t="shared" si="382"/>
        <v/>
      </c>
      <c r="DB1327" s="243">
        <f t="shared" si="383"/>
        <v>0</v>
      </c>
      <c r="DC1327" s="12">
        <f t="shared" si="384"/>
        <v>0</v>
      </c>
      <c r="DD1327" s="271" t="str">
        <f t="shared" si="385"/>
        <v/>
      </c>
      <c r="DE1327" s="271" t="str">
        <f t="shared" si="386"/>
        <v/>
      </c>
      <c r="DF1327" s="167" t="str">
        <f t="shared" si="387"/>
        <v/>
      </c>
      <c r="DG1327" s="271" t="str">
        <f t="shared" si="388"/>
        <v/>
      </c>
      <c r="DH1327" s="243" t="str">
        <f t="shared" si="389"/>
        <v/>
      </c>
      <c r="DI1327" s="281" t="str">
        <f t="shared" si="390"/>
        <v/>
      </c>
      <c r="DJ1327" s="184"/>
      <c r="DK1327" s="12" t="str">
        <f t="shared" si="391"/>
        <v/>
      </c>
      <c r="DL1327" s="184"/>
      <c r="DM1327" s="242" t="str">
        <f t="shared" si="392"/>
        <v/>
      </c>
      <c r="DN1327" s="250">
        <f t="shared" si="393"/>
        <v>1</v>
      </c>
      <c r="DO1327" s="250">
        <f t="shared" si="394"/>
        <v>1</v>
      </c>
      <c r="DP1327" s="250">
        <f t="shared" si="395"/>
        <v>1</v>
      </c>
    </row>
    <row r="1328" spans="3:120" ht="20.25" customHeight="1" x14ac:dyDescent="0.2">
      <c r="C1328" s="282"/>
      <c r="G1328" s="183"/>
      <c r="H1328" s="271"/>
      <c r="I1328" s="271"/>
      <c r="J1328" s="271"/>
      <c r="K1328" s="271"/>
      <c r="L1328" s="185"/>
      <c r="M1328" s="186"/>
      <c r="N1328" s="187"/>
      <c r="O1328" s="178"/>
      <c r="P1328" s="178"/>
      <c r="Q1328" s="178"/>
      <c r="R1328" s="178"/>
      <c r="S1328" s="178"/>
      <c r="T1328" s="178"/>
      <c r="U1328" s="178"/>
      <c r="V1328" s="178"/>
      <c r="W1328" s="178"/>
      <c r="X1328" s="178"/>
      <c r="Y1328" s="153"/>
      <c r="Z1328" s="153"/>
      <c r="AA1328" s="178"/>
      <c r="AB1328" s="178"/>
      <c r="AC1328" s="178"/>
      <c r="AD1328" s="178"/>
      <c r="AE1328" s="178"/>
      <c r="AF1328" s="178"/>
      <c r="AG1328" s="178"/>
      <c r="AH1328" s="178"/>
      <c r="AI1328" s="178"/>
      <c r="AJ1328" s="178"/>
      <c r="AK1328" s="153"/>
      <c r="AL1328" s="153"/>
      <c r="AM1328" s="178" t="str">
        <f t="shared" si="374"/>
        <v/>
      </c>
      <c r="AN1328" s="178" t="str">
        <f t="shared" si="375"/>
        <v/>
      </c>
      <c r="AO1328" s="214" t="str">
        <f t="shared" si="376"/>
        <v/>
      </c>
      <c r="AP1328" s="168"/>
      <c r="AQ1328" s="169"/>
      <c r="AR1328" s="167" t="str">
        <f t="shared" si="377"/>
        <v/>
      </c>
      <c r="AS1328" s="167" t="str">
        <f t="shared" si="378"/>
        <v/>
      </c>
      <c r="AT1328" s="167"/>
      <c r="AU1328" s="167"/>
      <c r="AV1328" s="167"/>
      <c r="AW1328" s="167"/>
      <c r="AX1328" s="167"/>
      <c r="AY1328" s="167"/>
      <c r="AZ1328" s="167"/>
      <c r="BA1328" s="167"/>
      <c r="BB1328" s="167"/>
      <c r="BC1328" s="167"/>
      <c r="BD1328" s="167"/>
      <c r="BE1328" s="167"/>
      <c r="BF1328" s="167"/>
      <c r="BG1328" s="167"/>
      <c r="BH1328" s="167"/>
      <c r="BI1328" s="167"/>
      <c r="BJ1328" s="167"/>
      <c r="BK1328" s="167"/>
      <c r="BL1328" s="167"/>
      <c r="BM1328" s="167"/>
      <c r="BN1328" s="167"/>
      <c r="BO1328" s="167"/>
      <c r="BP1328" s="167"/>
      <c r="BQ1328" s="167"/>
      <c r="BR1328" s="167"/>
      <c r="BS1328" s="167"/>
      <c r="BT1328" s="167"/>
      <c r="BU1328" s="167"/>
      <c r="BV1328" s="167"/>
      <c r="BW1328" s="167"/>
      <c r="BX1328" s="170"/>
      <c r="BY1328" s="170"/>
      <c r="BZ1328" s="170"/>
      <c r="CA1328" s="170"/>
      <c r="CB1328" s="170"/>
      <c r="CC1328" s="170"/>
      <c r="CD1328" s="170"/>
      <c r="CE1328" s="170"/>
      <c r="CF1328" s="170"/>
      <c r="CG1328" s="171">
        <f t="shared" si="379"/>
        <v>0</v>
      </c>
      <c r="CH1328" s="166"/>
      <c r="CI1328" s="283"/>
      <c r="CJ1328" s="172"/>
      <c r="CK1328" s="154"/>
      <c r="CL1328" s="154"/>
      <c r="CM1328" s="154"/>
      <c r="CN1328" s="154"/>
      <c r="CO1328" s="154"/>
      <c r="CP1328" s="273"/>
      <c r="CQ1328" s="250"/>
      <c r="CR1328" s="250"/>
      <c r="CS1328" s="250"/>
      <c r="CT1328" s="250"/>
      <c r="CU1328" s="250"/>
      <c r="CV1328" s="250"/>
      <c r="CW1328" s="250"/>
      <c r="CX1328" s="250"/>
      <c r="CY1328" s="250" t="str">
        <f t="shared" si="380"/>
        <v/>
      </c>
      <c r="CZ1328" s="178" t="str">
        <f t="shared" si="381"/>
        <v/>
      </c>
      <c r="DA1328" s="178" t="str">
        <f t="shared" si="382"/>
        <v/>
      </c>
      <c r="DB1328" s="243">
        <f t="shared" si="383"/>
        <v>0</v>
      </c>
      <c r="DC1328" s="12">
        <f t="shared" si="384"/>
        <v>0</v>
      </c>
      <c r="DD1328" s="271" t="str">
        <f t="shared" si="385"/>
        <v/>
      </c>
      <c r="DE1328" s="271" t="str">
        <f t="shared" si="386"/>
        <v/>
      </c>
      <c r="DF1328" s="167" t="str">
        <f t="shared" si="387"/>
        <v/>
      </c>
      <c r="DG1328" s="271" t="str">
        <f t="shared" si="388"/>
        <v/>
      </c>
      <c r="DH1328" s="243" t="str">
        <f t="shared" si="389"/>
        <v/>
      </c>
      <c r="DI1328" s="281" t="str">
        <f t="shared" si="390"/>
        <v/>
      </c>
      <c r="DJ1328" s="184"/>
      <c r="DK1328" s="12" t="str">
        <f t="shared" si="391"/>
        <v/>
      </c>
      <c r="DL1328" s="184"/>
      <c r="DM1328" s="242" t="str">
        <f t="shared" si="392"/>
        <v/>
      </c>
      <c r="DN1328" s="250">
        <f t="shared" si="393"/>
        <v>1</v>
      </c>
      <c r="DO1328" s="250">
        <f t="shared" si="394"/>
        <v>1</v>
      </c>
      <c r="DP1328" s="250">
        <f t="shared" si="395"/>
        <v>1</v>
      </c>
    </row>
    <row r="1329" spans="3:120" ht="20.25" customHeight="1" x14ac:dyDescent="0.2">
      <c r="C1329" s="282"/>
      <c r="G1329" s="183"/>
      <c r="H1329" s="271"/>
      <c r="I1329" s="271"/>
      <c r="J1329" s="271"/>
      <c r="K1329" s="271"/>
      <c r="L1329" s="185"/>
      <c r="M1329" s="186"/>
      <c r="N1329" s="187"/>
      <c r="O1329" s="178"/>
      <c r="P1329" s="178"/>
      <c r="Q1329" s="178"/>
      <c r="R1329" s="178"/>
      <c r="S1329" s="178"/>
      <c r="T1329" s="178"/>
      <c r="U1329" s="178"/>
      <c r="V1329" s="178"/>
      <c r="W1329" s="178"/>
      <c r="X1329" s="178"/>
      <c r="Y1329" s="153"/>
      <c r="Z1329" s="153"/>
      <c r="AA1329" s="178"/>
      <c r="AB1329" s="178"/>
      <c r="AC1329" s="178"/>
      <c r="AD1329" s="178"/>
      <c r="AE1329" s="178"/>
      <c r="AF1329" s="178"/>
      <c r="AG1329" s="178"/>
      <c r="AH1329" s="178"/>
      <c r="AI1329" s="178"/>
      <c r="AJ1329" s="178"/>
      <c r="AK1329" s="153"/>
      <c r="AL1329" s="153"/>
      <c r="AM1329" s="178" t="str">
        <f t="shared" si="374"/>
        <v/>
      </c>
      <c r="AN1329" s="178" t="str">
        <f t="shared" si="375"/>
        <v/>
      </c>
      <c r="AO1329" s="214" t="str">
        <f t="shared" si="376"/>
        <v/>
      </c>
      <c r="AP1329" s="168"/>
      <c r="AQ1329" s="169"/>
      <c r="AR1329" s="167" t="str">
        <f t="shared" si="377"/>
        <v/>
      </c>
      <c r="AS1329" s="167" t="str">
        <f t="shared" si="378"/>
        <v/>
      </c>
      <c r="AT1329" s="167"/>
      <c r="AU1329" s="167"/>
      <c r="AV1329" s="167"/>
      <c r="AW1329" s="167"/>
      <c r="AX1329" s="167"/>
      <c r="AY1329" s="167"/>
      <c r="AZ1329" s="167"/>
      <c r="BA1329" s="167"/>
      <c r="BB1329" s="167"/>
      <c r="BC1329" s="167"/>
      <c r="BD1329" s="167"/>
      <c r="BE1329" s="167"/>
      <c r="BF1329" s="167"/>
      <c r="BG1329" s="167"/>
      <c r="BH1329" s="167"/>
      <c r="BI1329" s="167"/>
      <c r="BJ1329" s="167"/>
      <c r="BK1329" s="167"/>
      <c r="BL1329" s="167"/>
      <c r="BM1329" s="167"/>
      <c r="BN1329" s="167"/>
      <c r="BO1329" s="167"/>
      <c r="BP1329" s="167"/>
      <c r="BQ1329" s="167"/>
      <c r="BR1329" s="167"/>
      <c r="BS1329" s="167"/>
      <c r="BT1329" s="167"/>
      <c r="BU1329" s="167"/>
      <c r="BV1329" s="167"/>
      <c r="BW1329" s="167"/>
      <c r="BX1329" s="170"/>
      <c r="BY1329" s="170"/>
      <c r="BZ1329" s="170"/>
      <c r="CA1329" s="170"/>
      <c r="CB1329" s="170"/>
      <c r="CC1329" s="170"/>
      <c r="CD1329" s="170"/>
      <c r="CE1329" s="170"/>
      <c r="CF1329" s="170"/>
      <c r="CG1329" s="171">
        <f t="shared" si="379"/>
        <v>0</v>
      </c>
      <c r="CH1329" s="166"/>
      <c r="CI1329" s="283"/>
      <c r="CJ1329" s="172"/>
      <c r="CK1329" s="154"/>
      <c r="CL1329" s="154"/>
      <c r="CM1329" s="154"/>
      <c r="CN1329" s="154"/>
      <c r="CO1329" s="154"/>
      <c r="CP1329" s="273"/>
      <c r="CQ1329" s="250"/>
      <c r="CR1329" s="250"/>
      <c r="CS1329" s="250"/>
      <c r="CT1329" s="250"/>
      <c r="CU1329" s="250"/>
      <c r="CV1329" s="250"/>
      <c r="CW1329" s="250"/>
      <c r="CX1329" s="250"/>
      <c r="CY1329" s="250" t="str">
        <f t="shared" si="380"/>
        <v/>
      </c>
      <c r="CZ1329" s="178" t="str">
        <f t="shared" si="381"/>
        <v/>
      </c>
      <c r="DA1329" s="178" t="str">
        <f t="shared" si="382"/>
        <v/>
      </c>
      <c r="DB1329" s="243">
        <f t="shared" si="383"/>
        <v>0</v>
      </c>
      <c r="DC1329" s="12">
        <f t="shared" si="384"/>
        <v>0</v>
      </c>
      <c r="DD1329" s="271" t="str">
        <f t="shared" si="385"/>
        <v/>
      </c>
      <c r="DE1329" s="271" t="str">
        <f t="shared" si="386"/>
        <v/>
      </c>
      <c r="DF1329" s="167" t="str">
        <f t="shared" si="387"/>
        <v/>
      </c>
      <c r="DG1329" s="271" t="str">
        <f t="shared" si="388"/>
        <v/>
      </c>
      <c r="DH1329" s="243" t="str">
        <f t="shared" si="389"/>
        <v/>
      </c>
      <c r="DI1329" s="281" t="str">
        <f t="shared" si="390"/>
        <v/>
      </c>
      <c r="DJ1329" s="184"/>
      <c r="DK1329" s="12" t="str">
        <f t="shared" si="391"/>
        <v/>
      </c>
      <c r="DL1329" s="184"/>
      <c r="DM1329" s="242" t="str">
        <f t="shared" si="392"/>
        <v/>
      </c>
      <c r="DN1329" s="250">
        <f t="shared" si="393"/>
        <v>1</v>
      </c>
      <c r="DO1329" s="250">
        <f t="shared" si="394"/>
        <v>1</v>
      </c>
      <c r="DP1329" s="250">
        <f t="shared" si="395"/>
        <v>1</v>
      </c>
    </row>
    <row r="1330" spans="3:120" ht="20.25" customHeight="1" x14ac:dyDescent="0.2">
      <c r="C1330" s="282"/>
      <c r="G1330" s="183"/>
      <c r="H1330" s="271"/>
      <c r="I1330" s="271"/>
      <c r="J1330" s="271"/>
      <c r="K1330" s="271"/>
      <c r="L1330" s="185"/>
      <c r="M1330" s="186"/>
      <c r="N1330" s="187"/>
      <c r="O1330" s="178"/>
      <c r="P1330" s="178"/>
      <c r="Q1330" s="178"/>
      <c r="R1330" s="178"/>
      <c r="S1330" s="178"/>
      <c r="T1330" s="178"/>
      <c r="U1330" s="178"/>
      <c r="V1330" s="178"/>
      <c r="W1330" s="178"/>
      <c r="X1330" s="178"/>
      <c r="Y1330" s="153"/>
      <c r="Z1330" s="153"/>
      <c r="AA1330" s="178"/>
      <c r="AB1330" s="178"/>
      <c r="AC1330" s="178"/>
      <c r="AD1330" s="178"/>
      <c r="AE1330" s="178"/>
      <c r="AF1330" s="178"/>
      <c r="AG1330" s="178"/>
      <c r="AH1330" s="178"/>
      <c r="AI1330" s="178"/>
      <c r="AJ1330" s="178"/>
      <c r="AK1330" s="153"/>
      <c r="AL1330" s="153"/>
      <c r="AM1330" s="178" t="str">
        <f t="shared" si="374"/>
        <v/>
      </c>
      <c r="AN1330" s="178" t="str">
        <f t="shared" si="375"/>
        <v/>
      </c>
      <c r="AO1330" s="214" t="str">
        <f t="shared" si="376"/>
        <v/>
      </c>
      <c r="AP1330" s="168"/>
      <c r="AQ1330" s="169"/>
      <c r="AR1330" s="167" t="str">
        <f t="shared" si="377"/>
        <v/>
      </c>
      <c r="AS1330" s="167" t="str">
        <f t="shared" si="378"/>
        <v/>
      </c>
      <c r="AT1330" s="167"/>
      <c r="AU1330" s="167"/>
      <c r="AV1330" s="167"/>
      <c r="AW1330" s="167"/>
      <c r="AX1330" s="167"/>
      <c r="AY1330" s="167"/>
      <c r="AZ1330" s="167"/>
      <c r="BA1330" s="167"/>
      <c r="BB1330" s="167"/>
      <c r="BC1330" s="167"/>
      <c r="BD1330" s="167"/>
      <c r="BE1330" s="167"/>
      <c r="BF1330" s="167"/>
      <c r="BG1330" s="167"/>
      <c r="BH1330" s="167"/>
      <c r="BI1330" s="167"/>
      <c r="BJ1330" s="167"/>
      <c r="BK1330" s="167"/>
      <c r="BL1330" s="167"/>
      <c r="BM1330" s="167"/>
      <c r="BN1330" s="167"/>
      <c r="BO1330" s="167"/>
      <c r="BP1330" s="167"/>
      <c r="BQ1330" s="167"/>
      <c r="BR1330" s="167"/>
      <c r="BS1330" s="167"/>
      <c r="BT1330" s="167"/>
      <c r="BU1330" s="167"/>
      <c r="BV1330" s="167"/>
      <c r="BW1330" s="167"/>
      <c r="BX1330" s="170"/>
      <c r="BY1330" s="170"/>
      <c r="BZ1330" s="170"/>
      <c r="CA1330" s="170"/>
      <c r="CB1330" s="170"/>
      <c r="CC1330" s="170"/>
      <c r="CD1330" s="170"/>
      <c r="CE1330" s="170"/>
      <c r="CF1330" s="170"/>
      <c r="CG1330" s="171">
        <f t="shared" si="379"/>
        <v>0</v>
      </c>
      <c r="CH1330" s="166"/>
      <c r="CI1330" s="283"/>
      <c r="CJ1330" s="172"/>
      <c r="CK1330" s="154"/>
      <c r="CL1330" s="154"/>
      <c r="CM1330" s="154"/>
      <c r="CN1330" s="154"/>
      <c r="CO1330" s="154"/>
      <c r="CP1330" s="273"/>
      <c r="CQ1330" s="250"/>
      <c r="CR1330" s="250"/>
      <c r="CS1330" s="250"/>
      <c r="CT1330" s="250"/>
      <c r="CU1330" s="250"/>
      <c r="CV1330" s="250"/>
      <c r="CW1330" s="250"/>
      <c r="CX1330" s="250"/>
      <c r="CY1330" s="250" t="str">
        <f t="shared" si="380"/>
        <v/>
      </c>
      <c r="CZ1330" s="178" t="str">
        <f t="shared" si="381"/>
        <v/>
      </c>
      <c r="DA1330" s="178" t="str">
        <f t="shared" si="382"/>
        <v/>
      </c>
      <c r="DB1330" s="243">
        <f t="shared" si="383"/>
        <v>0</v>
      </c>
      <c r="DC1330" s="12">
        <f t="shared" si="384"/>
        <v>0</v>
      </c>
      <c r="DD1330" s="271" t="str">
        <f t="shared" si="385"/>
        <v/>
      </c>
      <c r="DE1330" s="271" t="str">
        <f t="shared" si="386"/>
        <v/>
      </c>
      <c r="DF1330" s="167" t="str">
        <f t="shared" si="387"/>
        <v/>
      </c>
      <c r="DG1330" s="271" t="str">
        <f t="shared" si="388"/>
        <v/>
      </c>
      <c r="DH1330" s="243" t="str">
        <f t="shared" si="389"/>
        <v/>
      </c>
      <c r="DI1330" s="281" t="str">
        <f t="shared" si="390"/>
        <v/>
      </c>
      <c r="DJ1330" s="184"/>
      <c r="DK1330" s="12" t="str">
        <f t="shared" si="391"/>
        <v/>
      </c>
      <c r="DL1330" s="184"/>
      <c r="DM1330" s="242" t="str">
        <f t="shared" si="392"/>
        <v/>
      </c>
      <c r="DN1330" s="250">
        <f t="shared" si="393"/>
        <v>1</v>
      </c>
      <c r="DO1330" s="250">
        <f t="shared" si="394"/>
        <v>1</v>
      </c>
      <c r="DP1330" s="250">
        <f t="shared" si="395"/>
        <v>1</v>
      </c>
    </row>
    <row r="1331" spans="3:120" ht="20.25" customHeight="1" x14ac:dyDescent="0.2">
      <c r="C1331" s="282"/>
      <c r="G1331" s="183"/>
      <c r="H1331" s="271"/>
      <c r="I1331" s="271"/>
      <c r="J1331" s="271"/>
      <c r="K1331" s="271"/>
      <c r="L1331" s="185"/>
      <c r="M1331" s="186"/>
      <c r="N1331" s="187"/>
      <c r="O1331" s="178"/>
      <c r="P1331" s="178"/>
      <c r="Q1331" s="178"/>
      <c r="R1331" s="178"/>
      <c r="S1331" s="178"/>
      <c r="T1331" s="178"/>
      <c r="U1331" s="178"/>
      <c r="V1331" s="178"/>
      <c r="W1331" s="178"/>
      <c r="X1331" s="178"/>
      <c r="Y1331" s="153"/>
      <c r="Z1331" s="153"/>
      <c r="AA1331" s="178"/>
      <c r="AB1331" s="178"/>
      <c r="AC1331" s="178"/>
      <c r="AD1331" s="178"/>
      <c r="AE1331" s="178"/>
      <c r="AF1331" s="178"/>
      <c r="AG1331" s="178"/>
      <c r="AH1331" s="178"/>
      <c r="AI1331" s="178"/>
      <c r="AJ1331" s="178"/>
      <c r="AK1331" s="153"/>
      <c r="AL1331" s="153"/>
      <c r="AM1331" s="178" t="str">
        <f t="shared" si="374"/>
        <v/>
      </c>
      <c r="AN1331" s="178" t="str">
        <f t="shared" si="375"/>
        <v/>
      </c>
      <c r="AO1331" s="214" t="str">
        <f t="shared" si="376"/>
        <v/>
      </c>
      <c r="AP1331" s="168"/>
      <c r="AQ1331" s="169"/>
      <c r="AR1331" s="167" t="str">
        <f t="shared" si="377"/>
        <v/>
      </c>
      <c r="AS1331" s="167" t="str">
        <f t="shared" si="378"/>
        <v/>
      </c>
      <c r="AT1331" s="167"/>
      <c r="AU1331" s="167"/>
      <c r="AV1331" s="167"/>
      <c r="AW1331" s="167"/>
      <c r="AX1331" s="167"/>
      <c r="AY1331" s="167"/>
      <c r="AZ1331" s="167"/>
      <c r="BA1331" s="167"/>
      <c r="BB1331" s="167"/>
      <c r="BC1331" s="167"/>
      <c r="BD1331" s="167"/>
      <c r="BE1331" s="167"/>
      <c r="BF1331" s="167"/>
      <c r="BG1331" s="167"/>
      <c r="BH1331" s="167"/>
      <c r="BI1331" s="167"/>
      <c r="BJ1331" s="167"/>
      <c r="BK1331" s="167"/>
      <c r="BL1331" s="167"/>
      <c r="BM1331" s="167"/>
      <c r="BN1331" s="167"/>
      <c r="BO1331" s="167"/>
      <c r="BP1331" s="167"/>
      <c r="BQ1331" s="167"/>
      <c r="BR1331" s="167"/>
      <c r="BS1331" s="167"/>
      <c r="BT1331" s="167"/>
      <c r="BU1331" s="167"/>
      <c r="BV1331" s="167"/>
      <c r="BW1331" s="167"/>
      <c r="BX1331" s="170"/>
      <c r="BY1331" s="170"/>
      <c r="BZ1331" s="170"/>
      <c r="CA1331" s="170"/>
      <c r="CB1331" s="170"/>
      <c r="CC1331" s="170"/>
      <c r="CD1331" s="170"/>
      <c r="CE1331" s="170"/>
      <c r="CF1331" s="170"/>
      <c r="CG1331" s="171">
        <f t="shared" si="379"/>
        <v>0</v>
      </c>
      <c r="CH1331" s="166"/>
      <c r="CI1331" s="283"/>
      <c r="CJ1331" s="172"/>
      <c r="CK1331" s="154"/>
      <c r="CL1331" s="154"/>
      <c r="CM1331" s="154"/>
      <c r="CN1331" s="154"/>
      <c r="CO1331" s="154"/>
      <c r="CP1331" s="273"/>
      <c r="CQ1331" s="250"/>
      <c r="CR1331" s="250"/>
      <c r="CS1331" s="250"/>
      <c r="CT1331" s="250"/>
      <c r="CU1331" s="250"/>
      <c r="CV1331" s="250"/>
      <c r="CW1331" s="250"/>
      <c r="CX1331" s="250"/>
      <c r="CY1331" s="250" t="str">
        <f t="shared" si="380"/>
        <v/>
      </c>
      <c r="CZ1331" s="178" t="str">
        <f t="shared" si="381"/>
        <v/>
      </c>
      <c r="DA1331" s="178" t="str">
        <f t="shared" si="382"/>
        <v/>
      </c>
      <c r="DB1331" s="243">
        <f t="shared" si="383"/>
        <v>0</v>
      </c>
      <c r="DC1331" s="12">
        <f t="shared" si="384"/>
        <v>0</v>
      </c>
      <c r="DD1331" s="271" t="str">
        <f t="shared" si="385"/>
        <v/>
      </c>
      <c r="DE1331" s="271" t="str">
        <f t="shared" si="386"/>
        <v/>
      </c>
      <c r="DF1331" s="167" t="str">
        <f t="shared" si="387"/>
        <v/>
      </c>
      <c r="DG1331" s="271" t="str">
        <f t="shared" si="388"/>
        <v/>
      </c>
      <c r="DH1331" s="243" t="str">
        <f t="shared" si="389"/>
        <v/>
      </c>
      <c r="DI1331" s="281" t="str">
        <f t="shared" si="390"/>
        <v/>
      </c>
      <c r="DJ1331" s="184"/>
      <c r="DK1331" s="12" t="str">
        <f t="shared" si="391"/>
        <v/>
      </c>
      <c r="DL1331" s="184"/>
      <c r="DM1331" s="242" t="str">
        <f t="shared" si="392"/>
        <v/>
      </c>
      <c r="DN1331" s="250">
        <f t="shared" si="393"/>
        <v>1</v>
      </c>
      <c r="DO1331" s="250">
        <f t="shared" si="394"/>
        <v>1</v>
      </c>
      <c r="DP1331" s="250">
        <f t="shared" si="395"/>
        <v>1</v>
      </c>
    </row>
    <row r="1332" spans="3:120" ht="20.25" customHeight="1" x14ac:dyDescent="0.2">
      <c r="C1332" s="282"/>
      <c r="G1332" s="183"/>
      <c r="H1332" s="271"/>
      <c r="I1332" s="271"/>
      <c r="J1332" s="271"/>
      <c r="K1332" s="271"/>
      <c r="L1332" s="185"/>
      <c r="M1332" s="186"/>
      <c r="N1332" s="187"/>
      <c r="O1332" s="178"/>
      <c r="P1332" s="178"/>
      <c r="Q1332" s="178"/>
      <c r="R1332" s="178"/>
      <c r="S1332" s="178"/>
      <c r="T1332" s="178"/>
      <c r="U1332" s="178"/>
      <c r="V1332" s="178"/>
      <c r="W1332" s="178"/>
      <c r="X1332" s="178"/>
      <c r="Y1332" s="153"/>
      <c r="Z1332" s="153"/>
      <c r="AA1332" s="178"/>
      <c r="AB1332" s="178"/>
      <c r="AC1332" s="178"/>
      <c r="AD1332" s="178"/>
      <c r="AE1332" s="178"/>
      <c r="AF1332" s="178"/>
      <c r="AG1332" s="178"/>
      <c r="AH1332" s="178"/>
      <c r="AI1332" s="178"/>
      <c r="AJ1332" s="178"/>
      <c r="AK1332" s="153"/>
      <c r="AL1332" s="153"/>
      <c r="AM1332" s="178" t="str">
        <f t="shared" si="374"/>
        <v/>
      </c>
      <c r="AN1332" s="178" t="str">
        <f t="shared" si="375"/>
        <v/>
      </c>
      <c r="AO1332" s="214" t="str">
        <f t="shared" si="376"/>
        <v/>
      </c>
      <c r="AP1332" s="168"/>
      <c r="AQ1332" s="169"/>
      <c r="AR1332" s="167" t="str">
        <f t="shared" si="377"/>
        <v/>
      </c>
      <c r="AS1332" s="167" t="str">
        <f t="shared" si="378"/>
        <v/>
      </c>
      <c r="AT1332" s="167"/>
      <c r="AU1332" s="167"/>
      <c r="AV1332" s="167"/>
      <c r="AW1332" s="167"/>
      <c r="AX1332" s="167"/>
      <c r="AY1332" s="167"/>
      <c r="AZ1332" s="167"/>
      <c r="BA1332" s="167"/>
      <c r="BB1332" s="167"/>
      <c r="BC1332" s="167"/>
      <c r="BD1332" s="167"/>
      <c r="BE1332" s="167"/>
      <c r="BF1332" s="167"/>
      <c r="BG1332" s="167"/>
      <c r="BH1332" s="167"/>
      <c r="BI1332" s="167"/>
      <c r="BJ1332" s="167"/>
      <c r="BK1332" s="167"/>
      <c r="BL1332" s="167"/>
      <c r="BM1332" s="167"/>
      <c r="BN1332" s="167"/>
      <c r="BO1332" s="167"/>
      <c r="BP1332" s="167"/>
      <c r="BQ1332" s="167"/>
      <c r="BR1332" s="167"/>
      <c r="BS1332" s="167"/>
      <c r="BT1332" s="167"/>
      <c r="BU1332" s="167"/>
      <c r="BV1332" s="167"/>
      <c r="BW1332" s="167"/>
      <c r="BX1332" s="170"/>
      <c r="BY1332" s="170"/>
      <c r="BZ1332" s="170"/>
      <c r="CA1332" s="170"/>
      <c r="CB1332" s="170"/>
      <c r="CC1332" s="170"/>
      <c r="CD1332" s="170"/>
      <c r="CE1332" s="170"/>
      <c r="CF1332" s="170"/>
      <c r="CG1332" s="171">
        <f t="shared" si="379"/>
        <v>0</v>
      </c>
      <c r="CH1332" s="166"/>
      <c r="CI1332" s="283"/>
      <c r="CJ1332" s="172"/>
      <c r="CK1332" s="154"/>
      <c r="CL1332" s="154"/>
      <c r="CM1332" s="154"/>
      <c r="CN1332" s="154"/>
      <c r="CO1332" s="154"/>
      <c r="CP1332" s="273"/>
      <c r="CQ1332" s="250"/>
      <c r="CR1332" s="250"/>
      <c r="CS1332" s="250"/>
      <c r="CT1332" s="250"/>
      <c r="CU1332" s="250"/>
      <c r="CV1332" s="250"/>
      <c r="CW1332" s="250"/>
      <c r="CX1332" s="250"/>
      <c r="CY1332" s="250" t="str">
        <f t="shared" si="380"/>
        <v/>
      </c>
      <c r="CZ1332" s="178" t="str">
        <f t="shared" si="381"/>
        <v/>
      </c>
      <c r="DA1332" s="178" t="str">
        <f t="shared" si="382"/>
        <v/>
      </c>
      <c r="DB1332" s="243">
        <f t="shared" si="383"/>
        <v>0</v>
      </c>
      <c r="DC1332" s="12">
        <f t="shared" si="384"/>
        <v>0</v>
      </c>
      <c r="DD1332" s="271" t="str">
        <f t="shared" si="385"/>
        <v/>
      </c>
      <c r="DE1332" s="271" t="str">
        <f t="shared" si="386"/>
        <v/>
      </c>
      <c r="DF1332" s="167" t="str">
        <f t="shared" si="387"/>
        <v/>
      </c>
      <c r="DG1332" s="271" t="str">
        <f t="shared" si="388"/>
        <v/>
      </c>
      <c r="DH1332" s="243" t="str">
        <f t="shared" si="389"/>
        <v/>
      </c>
      <c r="DI1332" s="281" t="str">
        <f t="shared" si="390"/>
        <v/>
      </c>
      <c r="DJ1332" s="184"/>
      <c r="DK1332" s="12" t="str">
        <f t="shared" si="391"/>
        <v/>
      </c>
      <c r="DL1332" s="184"/>
      <c r="DM1332" s="242" t="str">
        <f t="shared" si="392"/>
        <v/>
      </c>
      <c r="DN1332" s="250">
        <f t="shared" si="393"/>
        <v>1</v>
      </c>
      <c r="DO1332" s="250">
        <f t="shared" si="394"/>
        <v>1</v>
      </c>
      <c r="DP1332" s="250">
        <f t="shared" si="395"/>
        <v>1</v>
      </c>
    </row>
    <row r="1333" spans="3:120" ht="20.25" customHeight="1" x14ac:dyDescent="0.2">
      <c r="C1333" s="282"/>
      <c r="G1333" s="183"/>
      <c r="H1333" s="271"/>
      <c r="I1333" s="271"/>
      <c r="J1333" s="271"/>
      <c r="K1333" s="271"/>
      <c r="L1333" s="185"/>
      <c r="M1333" s="186"/>
      <c r="N1333" s="187"/>
      <c r="O1333" s="178"/>
      <c r="P1333" s="178"/>
      <c r="Q1333" s="178"/>
      <c r="R1333" s="178"/>
      <c r="S1333" s="178"/>
      <c r="T1333" s="178"/>
      <c r="U1333" s="178"/>
      <c r="V1333" s="178"/>
      <c r="W1333" s="178"/>
      <c r="X1333" s="178"/>
      <c r="Y1333" s="153"/>
      <c r="Z1333" s="153"/>
      <c r="AA1333" s="178"/>
      <c r="AB1333" s="178"/>
      <c r="AC1333" s="178"/>
      <c r="AD1333" s="178"/>
      <c r="AE1333" s="178"/>
      <c r="AF1333" s="178"/>
      <c r="AG1333" s="178"/>
      <c r="AH1333" s="178"/>
      <c r="AI1333" s="178"/>
      <c r="AJ1333" s="178"/>
      <c r="AK1333" s="153"/>
      <c r="AL1333" s="153"/>
      <c r="AM1333" s="178" t="str">
        <f t="shared" si="374"/>
        <v/>
      </c>
      <c r="AN1333" s="178" t="str">
        <f t="shared" si="375"/>
        <v/>
      </c>
      <c r="AO1333" s="214" t="str">
        <f t="shared" si="376"/>
        <v/>
      </c>
      <c r="AP1333" s="168"/>
      <c r="AQ1333" s="169"/>
      <c r="AR1333" s="167" t="str">
        <f t="shared" si="377"/>
        <v/>
      </c>
      <c r="AS1333" s="167" t="str">
        <f t="shared" si="378"/>
        <v/>
      </c>
      <c r="AT1333" s="167"/>
      <c r="AU1333" s="167"/>
      <c r="AV1333" s="167"/>
      <c r="AW1333" s="167"/>
      <c r="AX1333" s="167"/>
      <c r="AY1333" s="167"/>
      <c r="AZ1333" s="167"/>
      <c r="BA1333" s="167"/>
      <c r="BB1333" s="167"/>
      <c r="BC1333" s="167"/>
      <c r="BD1333" s="167"/>
      <c r="BE1333" s="167"/>
      <c r="BF1333" s="167"/>
      <c r="BG1333" s="167"/>
      <c r="BH1333" s="167"/>
      <c r="BI1333" s="167"/>
      <c r="BJ1333" s="167"/>
      <c r="BK1333" s="167"/>
      <c r="BL1333" s="167"/>
      <c r="BM1333" s="167"/>
      <c r="BN1333" s="167"/>
      <c r="BO1333" s="167"/>
      <c r="BP1333" s="167"/>
      <c r="BQ1333" s="167"/>
      <c r="BR1333" s="167"/>
      <c r="BS1333" s="167"/>
      <c r="BT1333" s="167"/>
      <c r="BU1333" s="167"/>
      <c r="BV1333" s="167"/>
      <c r="BW1333" s="167"/>
      <c r="BX1333" s="170"/>
      <c r="BY1333" s="170"/>
      <c r="BZ1333" s="170"/>
      <c r="CA1333" s="170"/>
      <c r="CB1333" s="170"/>
      <c r="CC1333" s="170"/>
      <c r="CD1333" s="170"/>
      <c r="CE1333" s="170"/>
      <c r="CF1333" s="170"/>
      <c r="CG1333" s="171">
        <f t="shared" si="379"/>
        <v>0</v>
      </c>
      <c r="CH1333" s="166"/>
      <c r="CI1333" s="283"/>
      <c r="CJ1333" s="172"/>
      <c r="CK1333" s="154"/>
      <c r="CL1333" s="154"/>
      <c r="CM1333" s="154"/>
      <c r="CN1333" s="154"/>
      <c r="CO1333" s="154"/>
      <c r="CP1333" s="273"/>
      <c r="CQ1333" s="250"/>
      <c r="CR1333" s="250"/>
      <c r="CS1333" s="250"/>
      <c r="CT1333" s="250"/>
      <c r="CU1333" s="250"/>
      <c r="CV1333" s="250"/>
      <c r="CW1333" s="250"/>
      <c r="CX1333" s="250"/>
      <c r="CY1333" s="250" t="str">
        <f t="shared" si="380"/>
        <v/>
      </c>
      <c r="CZ1333" s="178" t="str">
        <f t="shared" si="381"/>
        <v/>
      </c>
      <c r="DA1333" s="178" t="str">
        <f t="shared" si="382"/>
        <v/>
      </c>
      <c r="DB1333" s="243">
        <f t="shared" si="383"/>
        <v>0</v>
      </c>
      <c r="DC1333" s="12">
        <f t="shared" si="384"/>
        <v>0</v>
      </c>
      <c r="DD1333" s="271" t="str">
        <f t="shared" si="385"/>
        <v/>
      </c>
      <c r="DE1333" s="271" t="str">
        <f t="shared" si="386"/>
        <v/>
      </c>
      <c r="DF1333" s="167" t="str">
        <f t="shared" si="387"/>
        <v/>
      </c>
      <c r="DG1333" s="271" t="str">
        <f t="shared" si="388"/>
        <v/>
      </c>
      <c r="DH1333" s="243" t="str">
        <f t="shared" si="389"/>
        <v/>
      </c>
      <c r="DI1333" s="281" t="str">
        <f t="shared" si="390"/>
        <v/>
      </c>
      <c r="DJ1333" s="184"/>
      <c r="DK1333" s="12" t="str">
        <f t="shared" si="391"/>
        <v/>
      </c>
      <c r="DL1333" s="184"/>
      <c r="DM1333" s="242" t="str">
        <f t="shared" si="392"/>
        <v/>
      </c>
      <c r="DN1333" s="250">
        <f t="shared" si="393"/>
        <v>1</v>
      </c>
      <c r="DO1333" s="250">
        <f t="shared" si="394"/>
        <v>1</v>
      </c>
      <c r="DP1333" s="250">
        <f t="shared" si="395"/>
        <v>1</v>
      </c>
    </row>
    <row r="1334" spans="3:120" ht="20.25" customHeight="1" x14ac:dyDescent="0.2">
      <c r="C1334" s="282"/>
      <c r="G1334" s="183"/>
      <c r="H1334" s="271"/>
      <c r="I1334" s="271"/>
      <c r="J1334" s="271"/>
      <c r="K1334" s="271"/>
      <c r="L1334" s="185"/>
      <c r="M1334" s="186"/>
      <c r="N1334" s="187"/>
      <c r="O1334" s="178"/>
      <c r="P1334" s="178"/>
      <c r="Q1334" s="178"/>
      <c r="R1334" s="178"/>
      <c r="S1334" s="178"/>
      <c r="T1334" s="178"/>
      <c r="U1334" s="178"/>
      <c r="V1334" s="178"/>
      <c r="W1334" s="178"/>
      <c r="X1334" s="178"/>
      <c r="Y1334" s="153"/>
      <c r="Z1334" s="153"/>
      <c r="AA1334" s="178"/>
      <c r="AB1334" s="178"/>
      <c r="AC1334" s="178"/>
      <c r="AD1334" s="178"/>
      <c r="AE1334" s="178"/>
      <c r="AF1334" s="178"/>
      <c r="AG1334" s="178"/>
      <c r="AH1334" s="178"/>
      <c r="AI1334" s="178"/>
      <c r="AJ1334" s="178"/>
      <c r="AK1334" s="153"/>
      <c r="AL1334" s="153"/>
      <c r="AM1334" s="178" t="str">
        <f t="shared" si="374"/>
        <v/>
      </c>
      <c r="AN1334" s="178" t="str">
        <f t="shared" si="375"/>
        <v/>
      </c>
      <c r="AO1334" s="214" t="str">
        <f t="shared" si="376"/>
        <v/>
      </c>
      <c r="AP1334" s="168"/>
      <c r="AQ1334" s="169"/>
      <c r="AR1334" s="167" t="str">
        <f t="shared" si="377"/>
        <v/>
      </c>
      <c r="AS1334" s="167" t="str">
        <f t="shared" si="378"/>
        <v/>
      </c>
      <c r="AT1334" s="167"/>
      <c r="AU1334" s="167"/>
      <c r="AV1334" s="167"/>
      <c r="AW1334" s="167"/>
      <c r="AX1334" s="167"/>
      <c r="AY1334" s="167"/>
      <c r="AZ1334" s="167"/>
      <c r="BA1334" s="167"/>
      <c r="BB1334" s="167"/>
      <c r="BC1334" s="167"/>
      <c r="BD1334" s="167"/>
      <c r="BE1334" s="167"/>
      <c r="BF1334" s="167"/>
      <c r="BG1334" s="167"/>
      <c r="BH1334" s="167"/>
      <c r="BI1334" s="167"/>
      <c r="BJ1334" s="167"/>
      <c r="BK1334" s="167"/>
      <c r="BL1334" s="167"/>
      <c r="BM1334" s="167"/>
      <c r="BN1334" s="167"/>
      <c r="BO1334" s="167"/>
      <c r="BP1334" s="167"/>
      <c r="BQ1334" s="167"/>
      <c r="BR1334" s="167"/>
      <c r="BS1334" s="167"/>
      <c r="BT1334" s="167"/>
      <c r="BU1334" s="167"/>
      <c r="BV1334" s="167"/>
      <c r="BW1334" s="167"/>
      <c r="BX1334" s="170"/>
      <c r="BY1334" s="170"/>
      <c r="BZ1334" s="170"/>
      <c r="CA1334" s="170"/>
      <c r="CB1334" s="170"/>
      <c r="CC1334" s="170"/>
      <c r="CD1334" s="170"/>
      <c r="CE1334" s="170"/>
      <c r="CF1334" s="170"/>
      <c r="CG1334" s="171">
        <f t="shared" si="379"/>
        <v>0</v>
      </c>
      <c r="CH1334" s="166"/>
      <c r="CI1334" s="283"/>
      <c r="CJ1334" s="172"/>
      <c r="CK1334" s="154"/>
      <c r="CL1334" s="154"/>
      <c r="CM1334" s="154"/>
      <c r="CN1334" s="154"/>
      <c r="CO1334" s="154"/>
      <c r="CP1334" s="273"/>
      <c r="CQ1334" s="250"/>
      <c r="CR1334" s="250"/>
      <c r="CS1334" s="250"/>
      <c r="CT1334" s="250"/>
      <c r="CU1334" s="250"/>
      <c r="CV1334" s="250"/>
      <c r="CW1334" s="250"/>
      <c r="CX1334" s="250"/>
      <c r="CY1334" s="250" t="str">
        <f t="shared" si="380"/>
        <v/>
      </c>
      <c r="CZ1334" s="178" t="str">
        <f t="shared" si="381"/>
        <v/>
      </c>
      <c r="DA1334" s="178" t="str">
        <f t="shared" si="382"/>
        <v/>
      </c>
      <c r="DB1334" s="243">
        <f t="shared" si="383"/>
        <v>0</v>
      </c>
      <c r="DC1334" s="12">
        <f t="shared" si="384"/>
        <v>0</v>
      </c>
      <c r="DD1334" s="271" t="str">
        <f t="shared" si="385"/>
        <v/>
      </c>
      <c r="DE1334" s="271" t="str">
        <f t="shared" si="386"/>
        <v/>
      </c>
      <c r="DF1334" s="167" t="str">
        <f t="shared" si="387"/>
        <v/>
      </c>
      <c r="DG1334" s="271" t="str">
        <f t="shared" si="388"/>
        <v/>
      </c>
      <c r="DH1334" s="243" t="str">
        <f t="shared" si="389"/>
        <v/>
      </c>
      <c r="DI1334" s="281" t="str">
        <f t="shared" si="390"/>
        <v/>
      </c>
      <c r="DJ1334" s="184"/>
      <c r="DK1334" s="12" t="str">
        <f t="shared" si="391"/>
        <v/>
      </c>
      <c r="DL1334" s="184"/>
      <c r="DM1334" s="242" t="str">
        <f t="shared" si="392"/>
        <v/>
      </c>
      <c r="DN1334" s="250">
        <f t="shared" si="393"/>
        <v>1</v>
      </c>
      <c r="DO1334" s="250">
        <f t="shared" si="394"/>
        <v>1</v>
      </c>
      <c r="DP1334" s="250">
        <f t="shared" si="395"/>
        <v>1</v>
      </c>
    </row>
    <row r="1335" spans="3:120" ht="20.25" customHeight="1" x14ac:dyDescent="0.2">
      <c r="C1335" s="282"/>
      <c r="G1335" s="183"/>
      <c r="H1335" s="271"/>
      <c r="I1335" s="271"/>
      <c r="J1335" s="271"/>
      <c r="K1335" s="271"/>
      <c r="L1335" s="185"/>
      <c r="M1335" s="186"/>
      <c r="N1335" s="187"/>
      <c r="O1335" s="178"/>
      <c r="P1335" s="178"/>
      <c r="Q1335" s="178"/>
      <c r="R1335" s="178"/>
      <c r="S1335" s="178"/>
      <c r="T1335" s="178"/>
      <c r="U1335" s="178"/>
      <c r="V1335" s="178"/>
      <c r="W1335" s="178"/>
      <c r="X1335" s="178"/>
      <c r="Y1335" s="153"/>
      <c r="Z1335" s="153"/>
      <c r="AA1335" s="178"/>
      <c r="AB1335" s="178"/>
      <c r="AC1335" s="178"/>
      <c r="AD1335" s="178"/>
      <c r="AE1335" s="178"/>
      <c r="AF1335" s="178"/>
      <c r="AG1335" s="178"/>
      <c r="AH1335" s="178"/>
      <c r="AI1335" s="178"/>
      <c r="AJ1335" s="178"/>
      <c r="AK1335" s="153"/>
      <c r="AL1335" s="153"/>
      <c r="AM1335" s="178" t="str">
        <f t="shared" si="374"/>
        <v/>
      </c>
      <c r="AN1335" s="178" t="str">
        <f t="shared" si="375"/>
        <v/>
      </c>
      <c r="AO1335" s="214" t="str">
        <f t="shared" si="376"/>
        <v/>
      </c>
      <c r="AP1335" s="168"/>
      <c r="AQ1335" s="169"/>
      <c r="AR1335" s="167" t="str">
        <f t="shared" si="377"/>
        <v/>
      </c>
      <c r="AS1335" s="167" t="str">
        <f t="shared" si="378"/>
        <v/>
      </c>
      <c r="AT1335" s="167"/>
      <c r="AU1335" s="167"/>
      <c r="AV1335" s="167"/>
      <c r="AW1335" s="167"/>
      <c r="AX1335" s="167"/>
      <c r="AY1335" s="167"/>
      <c r="AZ1335" s="167"/>
      <c r="BA1335" s="167"/>
      <c r="BB1335" s="167"/>
      <c r="BC1335" s="167"/>
      <c r="BD1335" s="167"/>
      <c r="BE1335" s="167"/>
      <c r="BF1335" s="167"/>
      <c r="BG1335" s="167"/>
      <c r="BH1335" s="167"/>
      <c r="BI1335" s="167"/>
      <c r="BJ1335" s="167"/>
      <c r="BK1335" s="167"/>
      <c r="BL1335" s="167"/>
      <c r="BM1335" s="167"/>
      <c r="BN1335" s="167"/>
      <c r="BO1335" s="167"/>
      <c r="BP1335" s="167"/>
      <c r="BQ1335" s="167"/>
      <c r="BR1335" s="167"/>
      <c r="BS1335" s="167"/>
      <c r="BT1335" s="167"/>
      <c r="BU1335" s="167"/>
      <c r="BV1335" s="167"/>
      <c r="BW1335" s="167"/>
      <c r="BX1335" s="170"/>
      <c r="BY1335" s="170"/>
      <c r="BZ1335" s="170"/>
      <c r="CA1335" s="170"/>
      <c r="CB1335" s="170"/>
      <c r="CC1335" s="170"/>
      <c r="CD1335" s="170"/>
      <c r="CE1335" s="170"/>
      <c r="CF1335" s="170"/>
      <c r="CG1335" s="171">
        <f t="shared" si="379"/>
        <v>0</v>
      </c>
      <c r="CH1335" s="166"/>
      <c r="CI1335" s="283"/>
      <c r="CJ1335" s="172"/>
      <c r="CK1335" s="154"/>
      <c r="CL1335" s="154"/>
      <c r="CM1335" s="154"/>
      <c r="CN1335" s="154"/>
      <c r="CO1335" s="154"/>
      <c r="CP1335" s="273"/>
      <c r="CQ1335" s="250"/>
      <c r="CR1335" s="250"/>
      <c r="CS1335" s="250"/>
      <c r="CT1335" s="250"/>
      <c r="CU1335" s="250"/>
      <c r="CV1335" s="250"/>
      <c r="CW1335" s="250"/>
      <c r="CX1335" s="250"/>
      <c r="CY1335" s="250" t="str">
        <f t="shared" si="380"/>
        <v/>
      </c>
      <c r="CZ1335" s="178" t="str">
        <f t="shared" si="381"/>
        <v/>
      </c>
      <c r="DA1335" s="178" t="str">
        <f t="shared" si="382"/>
        <v/>
      </c>
      <c r="DB1335" s="243">
        <f t="shared" si="383"/>
        <v>0</v>
      </c>
      <c r="DC1335" s="12">
        <f t="shared" si="384"/>
        <v>0</v>
      </c>
      <c r="DD1335" s="271" t="str">
        <f t="shared" si="385"/>
        <v/>
      </c>
      <c r="DE1335" s="271" t="str">
        <f t="shared" si="386"/>
        <v/>
      </c>
      <c r="DF1335" s="167" t="str">
        <f t="shared" si="387"/>
        <v/>
      </c>
      <c r="DG1335" s="271" t="str">
        <f t="shared" si="388"/>
        <v/>
      </c>
      <c r="DH1335" s="243" t="str">
        <f t="shared" si="389"/>
        <v/>
      </c>
      <c r="DI1335" s="281" t="str">
        <f t="shared" si="390"/>
        <v/>
      </c>
      <c r="DJ1335" s="184"/>
      <c r="DK1335" s="12" t="str">
        <f t="shared" si="391"/>
        <v/>
      </c>
      <c r="DL1335" s="184"/>
      <c r="DM1335" s="242" t="str">
        <f t="shared" si="392"/>
        <v/>
      </c>
      <c r="DN1335" s="250">
        <f t="shared" si="393"/>
        <v>1</v>
      </c>
      <c r="DO1335" s="250">
        <f t="shared" si="394"/>
        <v>1</v>
      </c>
      <c r="DP1335" s="250">
        <f t="shared" si="395"/>
        <v>1</v>
      </c>
    </row>
    <row r="1336" spans="3:120" ht="20.25" customHeight="1" x14ac:dyDescent="0.2">
      <c r="C1336" s="282"/>
      <c r="G1336" s="183"/>
      <c r="H1336" s="271"/>
      <c r="I1336" s="271"/>
      <c r="J1336" s="271"/>
      <c r="K1336" s="271"/>
      <c r="L1336" s="185"/>
      <c r="M1336" s="186"/>
      <c r="N1336" s="187"/>
      <c r="O1336" s="178"/>
      <c r="P1336" s="178"/>
      <c r="Q1336" s="178"/>
      <c r="R1336" s="178"/>
      <c r="S1336" s="178"/>
      <c r="T1336" s="178"/>
      <c r="U1336" s="178"/>
      <c r="V1336" s="178"/>
      <c r="W1336" s="178"/>
      <c r="X1336" s="178"/>
      <c r="Y1336" s="153"/>
      <c r="Z1336" s="153"/>
      <c r="AA1336" s="178"/>
      <c r="AB1336" s="178"/>
      <c r="AC1336" s="178"/>
      <c r="AD1336" s="178"/>
      <c r="AE1336" s="178"/>
      <c r="AF1336" s="178"/>
      <c r="AG1336" s="178"/>
      <c r="AH1336" s="178"/>
      <c r="AI1336" s="178"/>
      <c r="AJ1336" s="178"/>
      <c r="AK1336" s="153"/>
      <c r="AL1336" s="153"/>
      <c r="AM1336" s="178" t="str">
        <f t="shared" ref="AM1336:AM1399" si="396">IFERROR(ROUND(AVERAGE(O1336:S1336,AA1336:AE1336),0),"")</f>
        <v/>
      </c>
      <c r="AN1336" s="178" t="str">
        <f t="shared" ref="AN1336:AN1399" si="397">IFERROR(ROUND(AVERAGE(T1336:X1336,AF1336:AJ1336),0),"")</f>
        <v/>
      </c>
      <c r="AO1336" s="214" t="str">
        <f t="shared" ref="AO1336:AO1399" si="398">IFERROR((AM1336-L1336)/L1336,"")</f>
        <v/>
      </c>
      <c r="AP1336" s="168"/>
      <c r="AQ1336" s="169"/>
      <c r="AR1336" s="167" t="str">
        <f t="shared" ref="AR1336:AR1399" si="399">IFERROR(ROUND((3600/AS1336*J1336),0),"")</f>
        <v/>
      </c>
      <c r="AS1336" s="167" t="str">
        <f t="shared" ref="AS1336:AS1399" si="400">IFERROR(ROUND(AVERAGE(Y1336:Z1336,AK1336:AL1336),0),"")</f>
        <v/>
      </c>
      <c r="AT1336" s="167"/>
      <c r="AU1336" s="167"/>
      <c r="AV1336" s="167"/>
      <c r="AW1336" s="167"/>
      <c r="AX1336" s="167"/>
      <c r="AY1336" s="167"/>
      <c r="AZ1336" s="167"/>
      <c r="BA1336" s="167"/>
      <c r="BB1336" s="167"/>
      <c r="BC1336" s="167"/>
      <c r="BD1336" s="167"/>
      <c r="BE1336" s="167"/>
      <c r="BF1336" s="167"/>
      <c r="BG1336" s="167"/>
      <c r="BH1336" s="167"/>
      <c r="BI1336" s="167"/>
      <c r="BJ1336" s="167"/>
      <c r="BK1336" s="167"/>
      <c r="BL1336" s="167"/>
      <c r="BM1336" s="167"/>
      <c r="BN1336" s="167"/>
      <c r="BO1336" s="167"/>
      <c r="BP1336" s="167"/>
      <c r="BQ1336" s="167"/>
      <c r="BR1336" s="167"/>
      <c r="BS1336" s="167"/>
      <c r="BT1336" s="167"/>
      <c r="BU1336" s="167"/>
      <c r="BV1336" s="167"/>
      <c r="BW1336" s="167"/>
      <c r="BX1336" s="170"/>
      <c r="BY1336" s="170"/>
      <c r="BZ1336" s="170"/>
      <c r="CA1336" s="170"/>
      <c r="CB1336" s="170"/>
      <c r="CC1336" s="170"/>
      <c r="CD1336" s="170"/>
      <c r="CE1336" s="170"/>
      <c r="CF1336" s="170"/>
      <c r="CG1336" s="171">
        <f t="shared" ref="CG1336:CG1399" si="401">IFERROR(ROUND((SUM(BX1336:CF1336)),0),"")</f>
        <v>0</v>
      </c>
      <c r="CH1336" s="166"/>
      <c r="CI1336" s="283"/>
      <c r="CJ1336" s="172"/>
      <c r="CK1336" s="154"/>
      <c r="CL1336" s="154"/>
      <c r="CM1336" s="154"/>
      <c r="CN1336" s="154"/>
      <c r="CO1336" s="154"/>
      <c r="CP1336" s="273"/>
      <c r="CQ1336" s="250"/>
      <c r="CR1336" s="250"/>
      <c r="CS1336" s="250"/>
      <c r="CT1336" s="250"/>
      <c r="CU1336" s="250"/>
      <c r="CV1336" s="250"/>
      <c r="CW1336" s="250"/>
      <c r="CX1336" s="250"/>
      <c r="CY1336" s="250" t="str">
        <f t="shared" si="380"/>
        <v/>
      </c>
      <c r="CZ1336" s="178" t="str">
        <f t="shared" si="381"/>
        <v/>
      </c>
      <c r="DA1336" s="178" t="str">
        <f t="shared" si="382"/>
        <v/>
      </c>
      <c r="DB1336" s="243">
        <f t="shared" si="383"/>
        <v>0</v>
      </c>
      <c r="DC1336" s="12">
        <f t="shared" si="384"/>
        <v>0</v>
      </c>
      <c r="DD1336" s="271" t="str">
        <f t="shared" si="385"/>
        <v/>
      </c>
      <c r="DE1336" s="271" t="str">
        <f t="shared" si="386"/>
        <v/>
      </c>
      <c r="DF1336" s="167" t="str">
        <f t="shared" si="387"/>
        <v/>
      </c>
      <c r="DG1336" s="271" t="str">
        <f t="shared" si="388"/>
        <v/>
      </c>
      <c r="DH1336" s="243" t="str">
        <f t="shared" si="389"/>
        <v/>
      </c>
      <c r="DI1336" s="281" t="str">
        <f t="shared" si="390"/>
        <v/>
      </c>
      <c r="DJ1336" s="184"/>
      <c r="DK1336" s="12" t="str">
        <f t="shared" si="391"/>
        <v/>
      </c>
      <c r="DL1336" s="184"/>
      <c r="DM1336" s="242" t="str">
        <f t="shared" si="392"/>
        <v/>
      </c>
      <c r="DN1336" s="250">
        <f t="shared" si="393"/>
        <v>1</v>
      </c>
      <c r="DO1336" s="250">
        <f t="shared" si="394"/>
        <v>1</v>
      </c>
      <c r="DP1336" s="250">
        <f t="shared" si="395"/>
        <v>1</v>
      </c>
    </row>
    <row r="1337" spans="3:120" ht="20.25" customHeight="1" x14ac:dyDescent="0.2">
      <c r="C1337" s="282"/>
      <c r="G1337" s="183"/>
      <c r="H1337" s="271"/>
      <c r="I1337" s="271"/>
      <c r="J1337" s="271"/>
      <c r="K1337" s="271"/>
      <c r="L1337" s="185"/>
      <c r="M1337" s="186"/>
      <c r="N1337" s="187"/>
      <c r="O1337" s="178"/>
      <c r="P1337" s="178"/>
      <c r="Q1337" s="178"/>
      <c r="R1337" s="178"/>
      <c r="S1337" s="178"/>
      <c r="T1337" s="178"/>
      <c r="U1337" s="178"/>
      <c r="V1337" s="178"/>
      <c r="W1337" s="178"/>
      <c r="X1337" s="178"/>
      <c r="Y1337" s="153"/>
      <c r="Z1337" s="153"/>
      <c r="AA1337" s="178"/>
      <c r="AB1337" s="178"/>
      <c r="AC1337" s="178"/>
      <c r="AD1337" s="178"/>
      <c r="AE1337" s="178"/>
      <c r="AF1337" s="178"/>
      <c r="AG1337" s="178"/>
      <c r="AH1337" s="178"/>
      <c r="AI1337" s="178"/>
      <c r="AJ1337" s="178"/>
      <c r="AK1337" s="153"/>
      <c r="AL1337" s="153"/>
      <c r="AM1337" s="178" t="str">
        <f t="shared" si="396"/>
        <v/>
      </c>
      <c r="AN1337" s="178" t="str">
        <f t="shared" si="397"/>
        <v/>
      </c>
      <c r="AO1337" s="214" t="str">
        <f t="shared" si="398"/>
        <v/>
      </c>
      <c r="AP1337" s="168"/>
      <c r="AQ1337" s="169"/>
      <c r="AR1337" s="167" t="str">
        <f t="shared" si="399"/>
        <v/>
      </c>
      <c r="AS1337" s="167" t="str">
        <f t="shared" si="400"/>
        <v/>
      </c>
      <c r="AT1337" s="167"/>
      <c r="AU1337" s="167"/>
      <c r="AV1337" s="167"/>
      <c r="AW1337" s="167"/>
      <c r="AX1337" s="167"/>
      <c r="AY1337" s="167"/>
      <c r="AZ1337" s="167"/>
      <c r="BA1337" s="167"/>
      <c r="BB1337" s="167"/>
      <c r="BC1337" s="167"/>
      <c r="BD1337" s="167"/>
      <c r="BE1337" s="167"/>
      <c r="BF1337" s="167"/>
      <c r="BG1337" s="167"/>
      <c r="BH1337" s="167"/>
      <c r="BI1337" s="167"/>
      <c r="BJ1337" s="167"/>
      <c r="BK1337" s="167"/>
      <c r="BL1337" s="167"/>
      <c r="BM1337" s="167"/>
      <c r="BN1337" s="167"/>
      <c r="BO1337" s="167"/>
      <c r="BP1337" s="167"/>
      <c r="BQ1337" s="167"/>
      <c r="BR1337" s="167"/>
      <c r="BS1337" s="167"/>
      <c r="BT1337" s="167"/>
      <c r="BU1337" s="167"/>
      <c r="BV1337" s="167"/>
      <c r="BW1337" s="167"/>
      <c r="BX1337" s="170"/>
      <c r="BY1337" s="170"/>
      <c r="BZ1337" s="170"/>
      <c r="CA1337" s="170"/>
      <c r="CB1337" s="170"/>
      <c r="CC1337" s="170"/>
      <c r="CD1337" s="170"/>
      <c r="CE1337" s="170"/>
      <c r="CF1337" s="170"/>
      <c r="CG1337" s="171">
        <f t="shared" si="401"/>
        <v>0</v>
      </c>
      <c r="CH1337" s="166"/>
      <c r="CI1337" s="283"/>
      <c r="CJ1337" s="172"/>
      <c r="CK1337" s="154"/>
      <c r="CL1337" s="154"/>
      <c r="CM1337" s="154"/>
      <c r="CN1337" s="154"/>
      <c r="CO1337" s="154"/>
      <c r="CP1337" s="273"/>
      <c r="CQ1337" s="250"/>
      <c r="CR1337" s="250"/>
      <c r="CS1337" s="250"/>
      <c r="CT1337" s="250"/>
      <c r="CU1337" s="250"/>
      <c r="CV1337" s="250"/>
      <c r="CW1337" s="250"/>
      <c r="CX1337" s="250"/>
      <c r="CY1337" s="250" t="str">
        <f t="shared" si="380"/>
        <v/>
      </c>
      <c r="CZ1337" s="178" t="str">
        <f t="shared" si="381"/>
        <v/>
      </c>
      <c r="DA1337" s="178" t="str">
        <f t="shared" si="382"/>
        <v/>
      </c>
      <c r="DB1337" s="243">
        <f t="shared" si="383"/>
        <v>0</v>
      </c>
      <c r="DC1337" s="12">
        <f t="shared" si="384"/>
        <v>0</v>
      </c>
      <c r="DD1337" s="271" t="str">
        <f t="shared" si="385"/>
        <v/>
      </c>
      <c r="DE1337" s="271" t="str">
        <f t="shared" si="386"/>
        <v/>
      </c>
      <c r="DF1337" s="167" t="str">
        <f t="shared" si="387"/>
        <v/>
      </c>
      <c r="DG1337" s="271" t="str">
        <f t="shared" si="388"/>
        <v/>
      </c>
      <c r="DH1337" s="243" t="str">
        <f t="shared" si="389"/>
        <v/>
      </c>
      <c r="DI1337" s="281" t="str">
        <f t="shared" si="390"/>
        <v/>
      </c>
      <c r="DJ1337" s="184"/>
      <c r="DK1337" s="12" t="str">
        <f t="shared" si="391"/>
        <v/>
      </c>
      <c r="DL1337" s="184"/>
      <c r="DM1337" s="242" t="str">
        <f t="shared" si="392"/>
        <v/>
      </c>
      <c r="DN1337" s="250">
        <f t="shared" si="393"/>
        <v>1</v>
      </c>
      <c r="DO1337" s="250">
        <f t="shared" si="394"/>
        <v>1</v>
      </c>
      <c r="DP1337" s="250">
        <f t="shared" si="395"/>
        <v>1</v>
      </c>
    </row>
    <row r="1338" spans="3:120" ht="20.25" customHeight="1" x14ac:dyDescent="0.2">
      <c r="C1338" s="282"/>
      <c r="G1338" s="183"/>
      <c r="H1338" s="271"/>
      <c r="I1338" s="271"/>
      <c r="J1338" s="271"/>
      <c r="K1338" s="271"/>
      <c r="L1338" s="185"/>
      <c r="M1338" s="186"/>
      <c r="N1338" s="187"/>
      <c r="O1338" s="178"/>
      <c r="P1338" s="178"/>
      <c r="Q1338" s="178"/>
      <c r="R1338" s="178"/>
      <c r="S1338" s="178"/>
      <c r="T1338" s="178"/>
      <c r="U1338" s="178"/>
      <c r="V1338" s="178"/>
      <c r="W1338" s="178"/>
      <c r="X1338" s="178"/>
      <c r="Y1338" s="153"/>
      <c r="Z1338" s="153"/>
      <c r="AA1338" s="178"/>
      <c r="AB1338" s="178"/>
      <c r="AC1338" s="178"/>
      <c r="AD1338" s="178"/>
      <c r="AE1338" s="178"/>
      <c r="AF1338" s="178"/>
      <c r="AG1338" s="178"/>
      <c r="AH1338" s="178"/>
      <c r="AI1338" s="178"/>
      <c r="AJ1338" s="178"/>
      <c r="AK1338" s="153"/>
      <c r="AL1338" s="153"/>
      <c r="AM1338" s="178" t="str">
        <f t="shared" si="396"/>
        <v/>
      </c>
      <c r="AN1338" s="178" t="str">
        <f t="shared" si="397"/>
        <v/>
      </c>
      <c r="AO1338" s="214" t="str">
        <f t="shared" si="398"/>
        <v/>
      </c>
      <c r="AP1338" s="168"/>
      <c r="AQ1338" s="169"/>
      <c r="AR1338" s="167" t="str">
        <f t="shared" si="399"/>
        <v/>
      </c>
      <c r="AS1338" s="167" t="str">
        <f t="shared" si="400"/>
        <v/>
      </c>
      <c r="AT1338" s="167"/>
      <c r="AU1338" s="167"/>
      <c r="AV1338" s="167"/>
      <c r="AW1338" s="167"/>
      <c r="AX1338" s="167"/>
      <c r="AY1338" s="167"/>
      <c r="AZ1338" s="167"/>
      <c r="BA1338" s="167"/>
      <c r="BB1338" s="167"/>
      <c r="BC1338" s="167"/>
      <c r="BD1338" s="167"/>
      <c r="BE1338" s="167"/>
      <c r="BF1338" s="167"/>
      <c r="BG1338" s="167"/>
      <c r="BH1338" s="167"/>
      <c r="BI1338" s="167"/>
      <c r="BJ1338" s="167"/>
      <c r="BK1338" s="167"/>
      <c r="BL1338" s="167"/>
      <c r="BM1338" s="167"/>
      <c r="BN1338" s="167"/>
      <c r="BO1338" s="167"/>
      <c r="BP1338" s="167"/>
      <c r="BQ1338" s="167"/>
      <c r="BR1338" s="167"/>
      <c r="BS1338" s="167"/>
      <c r="BT1338" s="167"/>
      <c r="BU1338" s="167"/>
      <c r="BV1338" s="167"/>
      <c r="BW1338" s="167"/>
      <c r="BX1338" s="170"/>
      <c r="BY1338" s="170"/>
      <c r="BZ1338" s="170"/>
      <c r="CA1338" s="170"/>
      <c r="CB1338" s="170"/>
      <c r="CC1338" s="170"/>
      <c r="CD1338" s="170"/>
      <c r="CE1338" s="170"/>
      <c r="CF1338" s="170"/>
      <c r="CG1338" s="171">
        <f t="shared" si="401"/>
        <v>0</v>
      </c>
      <c r="CH1338" s="166"/>
      <c r="CI1338" s="283"/>
      <c r="CJ1338" s="172"/>
      <c r="CK1338" s="154"/>
      <c r="CL1338" s="154"/>
      <c r="CM1338" s="154"/>
      <c r="CN1338" s="154"/>
      <c r="CO1338" s="154"/>
      <c r="CP1338" s="273"/>
      <c r="CQ1338" s="250"/>
      <c r="CR1338" s="250"/>
      <c r="CS1338" s="250"/>
      <c r="CT1338" s="250"/>
      <c r="CU1338" s="250"/>
      <c r="CV1338" s="250"/>
      <c r="CW1338" s="250"/>
      <c r="CX1338" s="250"/>
      <c r="CY1338" s="250" t="str">
        <f t="shared" si="380"/>
        <v/>
      </c>
      <c r="CZ1338" s="178" t="str">
        <f t="shared" si="381"/>
        <v/>
      </c>
      <c r="DA1338" s="178" t="str">
        <f t="shared" si="382"/>
        <v/>
      </c>
      <c r="DB1338" s="243">
        <f t="shared" si="383"/>
        <v>0</v>
      </c>
      <c r="DC1338" s="12">
        <f t="shared" si="384"/>
        <v>0</v>
      </c>
      <c r="DD1338" s="271" t="str">
        <f t="shared" si="385"/>
        <v/>
      </c>
      <c r="DE1338" s="271" t="str">
        <f t="shared" si="386"/>
        <v/>
      </c>
      <c r="DF1338" s="167" t="str">
        <f t="shared" si="387"/>
        <v/>
      </c>
      <c r="DG1338" s="271" t="str">
        <f t="shared" si="388"/>
        <v/>
      </c>
      <c r="DH1338" s="243" t="str">
        <f t="shared" si="389"/>
        <v/>
      </c>
      <c r="DI1338" s="281" t="str">
        <f t="shared" si="390"/>
        <v/>
      </c>
      <c r="DJ1338" s="184"/>
      <c r="DK1338" s="12" t="str">
        <f t="shared" si="391"/>
        <v/>
      </c>
      <c r="DL1338" s="184"/>
      <c r="DM1338" s="242" t="str">
        <f t="shared" si="392"/>
        <v/>
      </c>
      <c r="DN1338" s="250">
        <f t="shared" si="393"/>
        <v>1</v>
      </c>
      <c r="DO1338" s="250">
        <f t="shared" si="394"/>
        <v>1</v>
      </c>
      <c r="DP1338" s="250">
        <f t="shared" si="395"/>
        <v>1</v>
      </c>
    </row>
    <row r="1339" spans="3:120" ht="20.25" customHeight="1" x14ac:dyDescent="0.2">
      <c r="C1339" s="282"/>
      <c r="G1339" s="183"/>
      <c r="H1339" s="271"/>
      <c r="I1339" s="271"/>
      <c r="J1339" s="271"/>
      <c r="K1339" s="271"/>
      <c r="L1339" s="185"/>
      <c r="M1339" s="186"/>
      <c r="N1339" s="187"/>
      <c r="O1339" s="178"/>
      <c r="P1339" s="178"/>
      <c r="Q1339" s="178"/>
      <c r="R1339" s="178"/>
      <c r="S1339" s="178"/>
      <c r="T1339" s="178"/>
      <c r="U1339" s="178"/>
      <c r="V1339" s="178"/>
      <c r="W1339" s="178"/>
      <c r="X1339" s="178"/>
      <c r="Y1339" s="153"/>
      <c r="Z1339" s="153"/>
      <c r="AA1339" s="178"/>
      <c r="AB1339" s="178"/>
      <c r="AC1339" s="178"/>
      <c r="AD1339" s="178"/>
      <c r="AE1339" s="178"/>
      <c r="AF1339" s="178"/>
      <c r="AG1339" s="178"/>
      <c r="AH1339" s="178"/>
      <c r="AI1339" s="178"/>
      <c r="AJ1339" s="178"/>
      <c r="AK1339" s="153"/>
      <c r="AL1339" s="153"/>
      <c r="AM1339" s="178" t="str">
        <f t="shared" si="396"/>
        <v/>
      </c>
      <c r="AN1339" s="178" t="str">
        <f t="shared" si="397"/>
        <v/>
      </c>
      <c r="AO1339" s="214" t="str">
        <f t="shared" si="398"/>
        <v/>
      </c>
      <c r="AP1339" s="168"/>
      <c r="AQ1339" s="169"/>
      <c r="AR1339" s="167" t="str">
        <f t="shared" si="399"/>
        <v/>
      </c>
      <c r="AS1339" s="167" t="str">
        <f t="shared" si="400"/>
        <v/>
      </c>
      <c r="AT1339" s="167"/>
      <c r="AU1339" s="167"/>
      <c r="AV1339" s="167"/>
      <c r="AW1339" s="167"/>
      <c r="AX1339" s="167"/>
      <c r="AY1339" s="167"/>
      <c r="AZ1339" s="167"/>
      <c r="BA1339" s="167"/>
      <c r="BB1339" s="167"/>
      <c r="BC1339" s="167"/>
      <c r="BD1339" s="167"/>
      <c r="BE1339" s="167"/>
      <c r="BF1339" s="167"/>
      <c r="BG1339" s="167"/>
      <c r="BH1339" s="167"/>
      <c r="BI1339" s="167"/>
      <c r="BJ1339" s="167"/>
      <c r="BK1339" s="167"/>
      <c r="BL1339" s="167"/>
      <c r="BM1339" s="167"/>
      <c r="BN1339" s="167"/>
      <c r="BO1339" s="167"/>
      <c r="BP1339" s="167"/>
      <c r="BQ1339" s="167"/>
      <c r="BR1339" s="167"/>
      <c r="BS1339" s="167"/>
      <c r="BT1339" s="167"/>
      <c r="BU1339" s="167"/>
      <c r="BV1339" s="167"/>
      <c r="BW1339" s="167"/>
      <c r="BX1339" s="170"/>
      <c r="BY1339" s="170"/>
      <c r="BZ1339" s="170"/>
      <c r="CA1339" s="170"/>
      <c r="CB1339" s="170"/>
      <c r="CC1339" s="170"/>
      <c r="CD1339" s="170"/>
      <c r="CE1339" s="170"/>
      <c r="CF1339" s="170"/>
      <c r="CG1339" s="171">
        <f t="shared" si="401"/>
        <v>0</v>
      </c>
      <c r="CH1339" s="166"/>
      <c r="CI1339" s="283"/>
      <c r="CJ1339" s="172"/>
      <c r="CK1339" s="154"/>
      <c r="CL1339" s="154"/>
      <c r="CM1339" s="154"/>
      <c r="CN1339" s="154"/>
      <c r="CO1339" s="154"/>
      <c r="CP1339" s="273"/>
      <c r="CQ1339" s="250"/>
      <c r="CR1339" s="250"/>
      <c r="CS1339" s="250"/>
      <c r="CT1339" s="250"/>
      <c r="CU1339" s="250"/>
      <c r="CV1339" s="250"/>
      <c r="CW1339" s="250"/>
      <c r="CX1339" s="250"/>
      <c r="CY1339" s="250" t="str">
        <f t="shared" si="380"/>
        <v/>
      </c>
      <c r="CZ1339" s="178" t="str">
        <f t="shared" si="381"/>
        <v/>
      </c>
      <c r="DA1339" s="178" t="str">
        <f t="shared" si="382"/>
        <v/>
      </c>
      <c r="DB1339" s="243">
        <f t="shared" si="383"/>
        <v>0</v>
      </c>
      <c r="DC1339" s="12">
        <f t="shared" si="384"/>
        <v>0</v>
      </c>
      <c r="DD1339" s="271" t="str">
        <f t="shared" si="385"/>
        <v/>
      </c>
      <c r="DE1339" s="271" t="str">
        <f t="shared" si="386"/>
        <v/>
      </c>
      <c r="DF1339" s="167" t="str">
        <f t="shared" si="387"/>
        <v/>
      </c>
      <c r="DG1339" s="271" t="str">
        <f t="shared" si="388"/>
        <v/>
      </c>
      <c r="DH1339" s="243" t="str">
        <f t="shared" si="389"/>
        <v/>
      </c>
      <c r="DI1339" s="281" t="str">
        <f t="shared" si="390"/>
        <v/>
      </c>
      <c r="DJ1339" s="184"/>
      <c r="DK1339" s="12" t="str">
        <f t="shared" si="391"/>
        <v/>
      </c>
      <c r="DL1339" s="184"/>
      <c r="DM1339" s="242" t="str">
        <f t="shared" si="392"/>
        <v/>
      </c>
      <c r="DN1339" s="250">
        <f t="shared" si="393"/>
        <v>1</v>
      </c>
      <c r="DO1339" s="250">
        <f t="shared" si="394"/>
        <v>1</v>
      </c>
      <c r="DP1339" s="250">
        <f t="shared" si="395"/>
        <v>1</v>
      </c>
    </row>
    <row r="1340" spans="3:120" ht="20.25" customHeight="1" x14ac:dyDescent="0.2">
      <c r="C1340" s="282"/>
      <c r="G1340" s="183"/>
      <c r="H1340" s="271"/>
      <c r="I1340" s="271"/>
      <c r="J1340" s="271"/>
      <c r="K1340" s="271"/>
      <c r="L1340" s="185"/>
      <c r="M1340" s="186"/>
      <c r="N1340" s="187"/>
      <c r="O1340" s="178"/>
      <c r="P1340" s="178"/>
      <c r="Q1340" s="178"/>
      <c r="R1340" s="178"/>
      <c r="S1340" s="178"/>
      <c r="T1340" s="178"/>
      <c r="U1340" s="178"/>
      <c r="V1340" s="178"/>
      <c r="W1340" s="178"/>
      <c r="X1340" s="178"/>
      <c r="Y1340" s="153"/>
      <c r="Z1340" s="153"/>
      <c r="AA1340" s="178"/>
      <c r="AB1340" s="178"/>
      <c r="AC1340" s="178"/>
      <c r="AD1340" s="178"/>
      <c r="AE1340" s="178"/>
      <c r="AF1340" s="178"/>
      <c r="AG1340" s="178"/>
      <c r="AH1340" s="178"/>
      <c r="AI1340" s="178"/>
      <c r="AJ1340" s="178"/>
      <c r="AK1340" s="153"/>
      <c r="AL1340" s="153"/>
      <c r="AM1340" s="178" t="str">
        <f t="shared" si="396"/>
        <v/>
      </c>
      <c r="AN1340" s="178" t="str">
        <f t="shared" si="397"/>
        <v/>
      </c>
      <c r="AO1340" s="214" t="str">
        <f t="shared" si="398"/>
        <v/>
      </c>
      <c r="AP1340" s="168"/>
      <c r="AQ1340" s="169"/>
      <c r="AR1340" s="167" t="str">
        <f t="shared" si="399"/>
        <v/>
      </c>
      <c r="AS1340" s="167" t="str">
        <f t="shared" si="400"/>
        <v/>
      </c>
      <c r="AT1340" s="167"/>
      <c r="AU1340" s="167"/>
      <c r="AV1340" s="167"/>
      <c r="AW1340" s="167"/>
      <c r="AX1340" s="167"/>
      <c r="AY1340" s="167"/>
      <c r="AZ1340" s="167"/>
      <c r="BA1340" s="167"/>
      <c r="BB1340" s="167"/>
      <c r="BC1340" s="167"/>
      <c r="BD1340" s="167"/>
      <c r="BE1340" s="167"/>
      <c r="BF1340" s="167"/>
      <c r="BG1340" s="167"/>
      <c r="BH1340" s="167"/>
      <c r="BI1340" s="167"/>
      <c r="BJ1340" s="167"/>
      <c r="BK1340" s="167"/>
      <c r="BL1340" s="167"/>
      <c r="BM1340" s="167"/>
      <c r="BN1340" s="167"/>
      <c r="BO1340" s="167"/>
      <c r="BP1340" s="167"/>
      <c r="BQ1340" s="167"/>
      <c r="BR1340" s="167"/>
      <c r="BS1340" s="167"/>
      <c r="BT1340" s="167"/>
      <c r="BU1340" s="167"/>
      <c r="BV1340" s="167"/>
      <c r="BW1340" s="167"/>
      <c r="BX1340" s="170"/>
      <c r="BY1340" s="170"/>
      <c r="BZ1340" s="170"/>
      <c r="CA1340" s="170"/>
      <c r="CB1340" s="170"/>
      <c r="CC1340" s="170"/>
      <c r="CD1340" s="170"/>
      <c r="CE1340" s="170"/>
      <c r="CF1340" s="170"/>
      <c r="CG1340" s="171">
        <f t="shared" si="401"/>
        <v>0</v>
      </c>
      <c r="CH1340" s="166"/>
      <c r="CI1340" s="283"/>
      <c r="CJ1340" s="172"/>
      <c r="CK1340" s="154"/>
      <c r="CL1340" s="154"/>
      <c r="CM1340" s="154"/>
      <c r="CN1340" s="154"/>
      <c r="CO1340" s="154"/>
      <c r="CP1340" s="273"/>
      <c r="CQ1340" s="250"/>
      <c r="CR1340" s="250"/>
      <c r="CS1340" s="250"/>
      <c r="CT1340" s="250"/>
      <c r="CU1340" s="250"/>
      <c r="CV1340" s="250"/>
      <c r="CW1340" s="250"/>
      <c r="CX1340" s="250"/>
      <c r="CY1340" s="250" t="str">
        <f t="shared" si="380"/>
        <v/>
      </c>
      <c r="CZ1340" s="178" t="str">
        <f t="shared" si="381"/>
        <v/>
      </c>
      <c r="DA1340" s="178" t="str">
        <f t="shared" si="382"/>
        <v/>
      </c>
      <c r="DB1340" s="243">
        <f t="shared" si="383"/>
        <v>0</v>
      </c>
      <c r="DC1340" s="12">
        <f t="shared" si="384"/>
        <v>0</v>
      </c>
      <c r="DD1340" s="271" t="str">
        <f t="shared" si="385"/>
        <v/>
      </c>
      <c r="DE1340" s="271" t="str">
        <f t="shared" si="386"/>
        <v/>
      </c>
      <c r="DF1340" s="167" t="str">
        <f t="shared" si="387"/>
        <v/>
      </c>
      <c r="DG1340" s="271" t="str">
        <f t="shared" si="388"/>
        <v/>
      </c>
      <c r="DH1340" s="243" t="str">
        <f t="shared" si="389"/>
        <v/>
      </c>
      <c r="DI1340" s="281" t="str">
        <f t="shared" si="390"/>
        <v/>
      </c>
      <c r="DJ1340" s="184"/>
      <c r="DK1340" s="12" t="str">
        <f t="shared" si="391"/>
        <v/>
      </c>
      <c r="DL1340" s="184"/>
      <c r="DM1340" s="242" t="str">
        <f t="shared" si="392"/>
        <v/>
      </c>
      <c r="DN1340" s="250">
        <f t="shared" si="393"/>
        <v>1</v>
      </c>
      <c r="DO1340" s="250">
        <f t="shared" si="394"/>
        <v>1</v>
      </c>
      <c r="DP1340" s="250">
        <f t="shared" si="395"/>
        <v>1</v>
      </c>
    </row>
    <row r="1341" spans="3:120" ht="20.25" customHeight="1" x14ac:dyDescent="0.2">
      <c r="C1341" s="282"/>
      <c r="G1341" s="183"/>
      <c r="H1341" s="271"/>
      <c r="I1341" s="271"/>
      <c r="J1341" s="271"/>
      <c r="K1341" s="271"/>
      <c r="L1341" s="185"/>
      <c r="M1341" s="186"/>
      <c r="N1341" s="187"/>
      <c r="O1341" s="178"/>
      <c r="P1341" s="178"/>
      <c r="Q1341" s="178"/>
      <c r="R1341" s="178"/>
      <c r="S1341" s="178"/>
      <c r="T1341" s="178"/>
      <c r="U1341" s="178"/>
      <c r="V1341" s="178"/>
      <c r="W1341" s="178"/>
      <c r="X1341" s="178"/>
      <c r="Y1341" s="153"/>
      <c r="Z1341" s="153"/>
      <c r="AA1341" s="178"/>
      <c r="AB1341" s="178"/>
      <c r="AC1341" s="178"/>
      <c r="AD1341" s="178"/>
      <c r="AE1341" s="178"/>
      <c r="AF1341" s="178"/>
      <c r="AG1341" s="178"/>
      <c r="AH1341" s="178"/>
      <c r="AI1341" s="178"/>
      <c r="AJ1341" s="178"/>
      <c r="AK1341" s="153"/>
      <c r="AL1341" s="153"/>
      <c r="AM1341" s="178" t="str">
        <f t="shared" si="396"/>
        <v/>
      </c>
      <c r="AN1341" s="178" t="str">
        <f t="shared" si="397"/>
        <v/>
      </c>
      <c r="AO1341" s="214" t="str">
        <f t="shared" si="398"/>
        <v/>
      </c>
      <c r="AP1341" s="168"/>
      <c r="AQ1341" s="169"/>
      <c r="AR1341" s="167" t="str">
        <f t="shared" si="399"/>
        <v/>
      </c>
      <c r="AS1341" s="167" t="str">
        <f t="shared" si="400"/>
        <v/>
      </c>
      <c r="AT1341" s="167"/>
      <c r="AU1341" s="167"/>
      <c r="AV1341" s="167"/>
      <c r="AW1341" s="167"/>
      <c r="AX1341" s="167"/>
      <c r="AY1341" s="167"/>
      <c r="AZ1341" s="167"/>
      <c r="BA1341" s="167"/>
      <c r="BB1341" s="167"/>
      <c r="BC1341" s="167"/>
      <c r="BD1341" s="167"/>
      <c r="BE1341" s="167"/>
      <c r="BF1341" s="167"/>
      <c r="BG1341" s="167"/>
      <c r="BH1341" s="167"/>
      <c r="BI1341" s="167"/>
      <c r="BJ1341" s="167"/>
      <c r="BK1341" s="167"/>
      <c r="BL1341" s="167"/>
      <c r="BM1341" s="167"/>
      <c r="BN1341" s="167"/>
      <c r="BO1341" s="167"/>
      <c r="BP1341" s="167"/>
      <c r="BQ1341" s="167"/>
      <c r="BR1341" s="167"/>
      <c r="BS1341" s="167"/>
      <c r="BT1341" s="167"/>
      <c r="BU1341" s="167"/>
      <c r="BV1341" s="167"/>
      <c r="BW1341" s="167"/>
      <c r="BX1341" s="170"/>
      <c r="BY1341" s="170"/>
      <c r="BZ1341" s="170"/>
      <c r="CA1341" s="170"/>
      <c r="CB1341" s="170"/>
      <c r="CC1341" s="170"/>
      <c r="CD1341" s="170"/>
      <c r="CE1341" s="170"/>
      <c r="CF1341" s="170"/>
      <c r="CG1341" s="171">
        <f t="shared" si="401"/>
        <v>0</v>
      </c>
      <c r="CH1341" s="166"/>
      <c r="CI1341" s="283"/>
      <c r="CJ1341" s="172"/>
      <c r="CK1341" s="154"/>
      <c r="CL1341" s="154"/>
      <c r="CM1341" s="154"/>
      <c r="CN1341" s="154"/>
      <c r="CO1341" s="154"/>
      <c r="CP1341" s="273"/>
      <c r="CQ1341" s="250"/>
      <c r="CR1341" s="250"/>
      <c r="CS1341" s="250"/>
      <c r="CT1341" s="250"/>
      <c r="CU1341" s="250"/>
      <c r="CV1341" s="250"/>
      <c r="CW1341" s="250"/>
      <c r="CX1341" s="250"/>
      <c r="CY1341" s="250" t="str">
        <f t="shared" si="380"/>
        <v/>
      </c>
      <c r="CZ1341" s="178" t="str">
        <f t="shared" si="381"/>
        <v/>
      </c>
      <c r="DA1341" s="178" t="str">
        <f t="shared" si="382"/>
        <v/>
      </c>
      <c r="DB1341" s="243">
        <f t="shared" si="383"/>
        <v>0</v>
      </c>
      <c r="DC1341" s="12">
        <f t="shared" si="384"/>
        <v>0</v>
      </c>
      <c r="DD1341" s="271" t="str">
        <f t="shared" si="385"/>
        <v/>
      </c>
      <c r="DE1341" s="271" t="str">
        <f t="shared" si="386"/>
        <v/>
      </c>
      <c r="DF1341" s="167" t="str">
        <f t="shared" si="387"/>
        <v/>
      </c>
      <c r="DG1341" s="271" t="str">
        <f t="shared" si="388"/>
        <v/>
      </c>
      <c r="DH1341" s="243" t="str">
        <f t="shared" si="389"/>
        <v/>
      </c>
      <c r="DI1341" s="281" t="str">
        <f t="shared" si="390"/>
        <v/>
      </c>
      <c r="DJ1341" s="184"/>
      <c r="DK1341" s="12" t="str">
        <f t="shared" si="391"/>
        <v/>
      </c>
      <c r="DL1341" s="184"/>
      <c r="DM1341" s="242" t="str">
        <f t="shared" si="392"/>
        <v/>
      </c>
      <c r="DN1341" s="250">
        <f t="shared" si="393"/>
        <v>1</v>
      </c>
      <c r="DO1341" s="250">
        <f t="shared" si="394"/>
        <v>1</v>
      </c>
      <c r="DP1341" s="250">
        <f t="shared" si="395"/>
        <v>1</v>
      </c>
    </row>
    <row r="1342" spans="3:120" ht="20.25" customHeight="1" x14ac:dyDescent="0.2">
      <c r="C1342" s="282"/>
      <c r="G1342" s="183"/>
      <c r="H1342" s="271"/>
      <c r="I1342" s="271"/>
      <c r="J1342" s="271"/>
      <c r="K1342" s="271"/>
      <c r="L1342" s="185"/>
      <c r="M1342" s="186"/>
      <c r="N1342" s="187"/>
      <c r="O1342" s="178"/>
      <c r="P1342" s="178"/>
      <c r="Q1342" s="178"/>
      <c r="R1342" s="178"/>
      <c r="S1342" s="178"/>
      <c r="T1342" s="178"/>
      <c r="U1342" s="178"/>
      <c r="V1342" s="178"/>
      <c r="W1342" s="178"/>
      <c r="X1342" s="178"/>
      <c r="Y1342" s="153"/>
      <c r="Z1342" s="153"/>
      <c r="AA1342" s="178"/>
      <c r="AB1342" s="178"/>
      <c r="AC1342" s="178"/>
      <c r="AD1342" s="178"/>
      <c r="AE1342" s="178"/>
      <c r="AF1342" s="178"/>
      <c r="AG1342" s="178"/>
      <c r="AH1342" s="178"/>
      <c r="AI1342" s="178"/>
      <c r="AJ1342" s="178"/>
      <c r="AK1342" s="153"/>
      <c r="AL1342" s="153"/>
      <c r="AM1342" s="178" t="str">
        <f t="shared" si="396"/>
        <v/>
      </c>
      <c r="AN1342" s="178" t="str">
        <f t="shared" si="397"/>
        <v/>
      </c>
      <c r="AO1342" s="214" t="str">
        <f t="shared" si="398"/>
        <v/>
      </c>
      <c r="AP1342" s="168"/>
      <c r="AQ1342" s="169"/>
      <c r="AR1342" s="167" t="str">
        <f t="shared" si="399"/>
        <v/>
      </c>
      <c r="AS1342" s="167" t="str">
        <f t="shared" si="400"/>
        <v/>
      </c>
      <c r="AT1342" s="167"/>
      <c r="AU1342" s="167"/>
      <c r="AV1342" s="167"/>
      <c r="AW1342" s="167"/>
      <c r="AX1342" s="167"/>
      <c r="AY1342" s="167"/>
      <c r="AZ1342" s="167"/>
      <c r="BA1342" s="167"/>
      <c r="BB1342" s="167"/>
      <c r="BC1342" s="167"/>
      <c r="BD1342" s="167"/>
      <c r="BE1342" s="167"/>
      <c r="BF1342" s="167"/>
      <c r="BG1342" s="167"/>
      <c r="BH1342" s="167"/>
      <c r="BI1342" s="167"/>
      <c r="BJ1342" s="167"/>
      <c r="BK1342" s="167"/>
      <c r="BL1342" s="167"/>
      <c r="BM1342" s="167"/>
      <c r="BN1342" s="167"/>
      <c r="BO1342" s="167"/>
      <c r="BP1342" s="167"/>
      <c r="BQ1342" s="167"/>
      <c r="BR1342" s="167"/>
      <c r="BS1342" s="167"/>
      <c r="BT1342" s="167"/>
      <c r="BU1342" s="167"/>
      <c r="BV1342" s="167"/>
      <c r="BW1342" s="167"/>
      <c r="BX1342" s="170"/>
      <c r="BY1342" s="170"/>
      <c r="BZ1342" s="170"/>
      <c r="CA1342" s="170"/>
      <c r="CB1342" s="170"/>
      <c r="CC1342" s="170"/>
      <c r="CD1342" s="170"/>
      <c r="CE1342" s="170"/>
      <c r="CF1342" s="170"/>
      <c r="CG1342" s="171">
        <f t="shared" si="401"/>
        <v>0</v>
      </c>
      <c r="CH1342" s="166"/>
      <c r="CI1342" s="283"/>
      <c r="CJ1342" s="172"/>
      <c r="CK1342" s="154"/>
      <c r="CL1342" s="154"/>
      <c r="CM1342" s="154"/>
      <c r="CN1342" s="154"/>
      <c r="CO1342" s="154"/>
      <c r="CP1342" s="273"/>
      <c r="CQ1342" s="250"/>
      <c r="CR1342" s="250"/>
      <c r="CS1342" s="250"/>
      <c r="CT1342" s="250"/>
      <c r="CU1342" s="250"/>
      <c r="CV1342" s="250"/>
      <c r="CW1342" s="250"/>
      <c r="CX1342" s="250"/>
      <c r="CY1342" s="250" t="str">
        <f t="shared" si="380"/>
        <v/>
      </c>
      <c r="CZ1342" s="178" t="str">
        <f t="shared" si="381"/>
        <v/>
      </c>
      <c r="DA1342" s="178" t="str">
        <f t="shared" si="382"/>
        <v/>
      </c>
      <c r="DB1342" s="243">
        <f t="shared" si="383"/>
        <v>0</v>
      </c>
      <c r="DC1342" s="12">
        <f t="shared" si="384"/>
        <v>0</v>
      </c>
      <c r="DD1342" s="271" t="str">
        <f t="shared" si="385"/>
        <v/>
      </c>
      <c r="DE1342" s="271" t="str">
        <f t="shared" si="386"/>
        <v/>
      </c>
      <c r="DF1342" s="167" t="str">
        <f t="shared" si="387"/>
        <v/>
      </c>
      <c r="DG1342" s="271" t="str">
        <f t="shared" si="388"/>
        <v/>
      </c>
      <c r="DH1342" s="243" t="str">
        <f t="shared" si="389"/>
        <v/>
      </c>
      <c r="DI1342" s="281" t="str">
        <f t="shared" si="390"/>
        <v/>
      </c>
      <c r="DJ1342" s="184"/>
      <c r="DK1342" s="12" t="str">
        <f t="shared" si="391"/>
        <v/>
      </c>
      <c r="DL1342" s="184"/>
      <c r="DM1342" s="242" t="str">
        <f t="shared" si="392"/>
        <v/>
      </c>
      <c r="DN1342" s="250">
        <f t="shared" si="393"/>
        <v>1</v>
      </c>
      <c r="DO1342" s="250">
        <f t="shared" si="394"/>
        <v>1</v>
      </c>
      <c r="DP1342" s="250">
        <f t="shared" si="395"/>
        <v>1</v>
      </c>
    </row>
    <row r="1343" spans="3:120" ht="20.25" customHeight="1" x14ac:dyDescent="0.2">
      <c r="C1343" s="282"/>
      <c r="G1343" s="183"/>
      <c r="H1343" s="271"/>
      <c r="I1343" s="271"/>
      <c r="J1343" s="271"/>
      <c r="K1343" s="271"/>
      <c r="L1343" s="185"/>
      <c r="M1343" s="186"/>
      <c r="N1343" s="187"/>
      <c r="O1343" s="178"/>
      <c r="P1343" s="178"/>
      <c r="Q1343" s="178"/>
      <c r="R1343" s="178"/>
      <c r="S1343" s="178"/>
      <c r="T1343" s="178"/>
      <c r="U1343" s="178"/>
      <c r="V1343" s="178"/>
      <c r="W1343" s="178"/>
      <c r="X1343" s="178"/>
      <c r="Y1343" s="153"/>
      <c r="Z1343" s="153"/>
      <c r="AA1343" s="178"/>
      <c r="AB1343" s="178"/>
      <c r="AC1343" s="178"/>
      <c r="AD1343" s="178"/>
      <c r="AE1343" s="178"/>
      <c r="AF1343" s="178"/>
      <c r="AG1343" s="178"/>
      <c r="AH1343" s="178"/>
      <c r="AI1343" s="178"/>
      <c r="AJ1343" s="178"/>
      <c r="AK1343" s="153"/>
      <c r="AL1343" s="153"/>
      <c r="AM1343" s="178" t="str">
        <f t="shared" si="396"/>
        <v/>
      </c>
      <c r="AN1343" s="178" t="str">
        <f t="shared" si="397"/>
        <v/>
      </c>
      <c r="AO1343" s="214" t="str">
        <f t="shared" si="398"/>
        <v/>
      </c>
      <c r="AP1343" s="168"/>
      <c r="AQ1343" s="169"/>
      <c r="AR1343" s="167" t="str">
        <f t="shared" si="399"/>
        <v/>
      </c>
      <c r="AS1343" s="167" t="str">
        <f t="shared" si="400"/>
        <v/>
      </c>
      <c r="AT1343" s="167"/>
      <c r="AU1343" s="167"/>
      <c r="AV1343" s="167"/>
      <c r="AW1343" s="167"/>
      <c r="AX1343" s="167"/>
      <c r="AY1343" s="167"/>
      <c r="AZ1343" s="167"/>
      <c r="BA1343" s="167"/>
      <c r="BB1343" s="167"/>
      <c r="BC1343" s="167"/>
      <c r="BD1343" s="167"/>
      <c r="BE1343" s="167"/>
      <c r="BF1343" s="167"/>
      <c r="BG1343" s="167"/>
      <c r="BH1343" s="167"/>
      <c r="BI1343" s="167"/>
      <c r="BJ1343" s="167"/>
      <c r="BK1343" s="167"/>
      <c r="BL1343" s="167"/>
      <c r="BM1343" s="167"/>
      <c r="BN1343" s="167"/>
      <c r="BO1343" s="167"/>
      <c r="BP1343" s="167"/>
      <c r="BQ1343" s="167"/>
      <c r="BR1343" s="167"/>
      <c r="BS1343" s="167"/>
      <c r="BT1343" s="167"/>
      <c r="BU1343" s="167"/>
      <c r="BV1343" s="167"/>
      <c r="BW1343" s="167"/>
      <c r="BX1343" s="170"/>
      <c r="BY1343" s="170"/>
      <c r="BZ1343" s="170"/>
      <c r="CA1343" s="170"/>
      <c r="CB1343" s="170"/>
      <c r="CC1343" s="170"/>
      <c r="CD1343" s="170"/>
      <c r="CE1343" s="170"/>
      <c r="CF1343" s="170"/>
      <c r="CG1343" s="171">
        <f t="shared" si="401"/>
        <v>0</v>
      </c>
      <c r="CH1343" s="166"/>
      <c r="CI1343" s="283"/>
      <c r="CJ1343" s="172"/>
      <c r="CK1343" s="154"/>
      <c r="CL1343" s="154"/>
      <c r="CM1343" s="154"/>
      <c r="CN1343" s="154"/>
      <c r="CO1343" s="154"/>
      <c r="CP1343" s="273"/>
      <c r="CQ1343" s="250"/>
      <c r="CR1343" s="250"/>
      <c r="CS1343" s="250"/>
      <c r="CT1343" s="250"/>
      <c r="CU1343" s="250"/>
      <c r="CV1343" s="250"/>
      <c r="CW1343" s="250"/>
      <c r="CX1343" s="250"/>
      <c r="CY1343" s="250" t="str">
        <f t="shared" si="380"/>
        <v/>
      </c>
      <c r="CZ1343" s="178" t="str">
        <f t="shared" si="381"/>
        <v/>
      </c>
      <c r="DA1343" s="178" t="str">
        <f t="shared" si="382"/>
        <v/>
      </c>
      <c r="DB1343" s="243">
        <f t="shared" si="383"/>
        <v>0</v>
      </c>
      <c r="DC1343" s="12">
        <f t="shared" si="384"/>
        <v>0</v>
      </c>
      <c r="DD1343" s="271" t="str">
        <f t="shared" si="385"/>
        <v/>
      </c>
      <c r="DE1343" s="271" t="str">
        <f t="shared" si="386"/>
        <v/>
      </c>
      <c r="DF1343" s="167" t="str">
        <f t="shared" si="387"/>
        <v/>
      </c>
      <c r="DG1343" s="271" t="str">
        <f t="shared" si="388"/>
        <v/>
      </c>
      <c r="DH1343" s="243" t="str">
        <f t="shared" si="389"/>
        <v/>
      </c>
      <c r="DI1343" s="281" t="str">
        <f t="shared" si="390"/>
        <v/>
      </c>
      <c r="DJ1343" s="184"/>
      <c r="DK1343" s="12" t="str">
        <f t="shared" si="391"/>
        <v/>
      </c>
      <c r="DL1343" s="184"/>
      <c r="DM1343" s="242" t="str">
        <f t="shared" si="392"/>
        <v/>
      </c>
      <c r="DN1343" s="250">
        <f t="shared" si="393"/>
        <v>1</v>
      </c>
      <c r="DO1343" s="250">
        <f t="shared" si="394"/>
        <v>1</v>
      </c>
      <c r="DP1343" s="250">
        <f t="shared" si="395"/>
        <v>1</v>
      </c>
    </row>
    <row r="1344" spans="3:120" ht="20.25" customHeight="1" x14ac:dyDescent="0.2">
      <c r="C1344" s="282"/>
      <c r="G1344" s="183"/>
      <c r="H1344" s="271"/>
      <c r="I1344" s="271"/>
      <c r="J1344" s="271"/>
      <c r="K1344" s="271"/>
      <c r="L1344" s="185"/>
      <c r="M1344" s="186"/>
      <c r="N1344" s="187"/>
      <c r="O1344" s="178"/>
      <c r="P1344" s="178"/>
      <c r="Q1344" s="178"/>
      <c r="R1344" s="178"/>
      <c r="S1344" s="178"/>
      <c r="T1344" s="178"/>
      <c r="U1344" s="178"/>
      <c r="V1344" s="178"/>
      <c r="W1344" s="178"/>
      <c r="X1344" s="178"/>
      <c r="Y1344" s="153"/>
      <c r="Z1344" s="153"/>
      <c r="AA1344" s="178"/>
      <c r="AB1344" s="178"/>
      <c r="AC1344" s="178"/>
      <c r="AD1344" s="178"/>
      <c r="AE1344" s="178"/>
      <c r="AF1344" s="178"/>
      <c r="AG1344" s="178"/>
      <c r="AH1344" s="178"/>
      <c r="AI1344" s="178"/>
      <c r="AJ1344" s="178"/>
      <c r="AK1344" s="153"/>
      <c r="AL1344" s="153"/>
      <c r="AM1344" s="178" t="str">
        <f t="shared" si="396"/>
        <v/>
      </c>
      <c r="AN1344" s="178" t="str">
        <f t="shared" si="397"/>
        <v/>
      </c>
      <c r="AO1344" s="214" t="str">
        <f t="shared" si="398"/>
        <v/>
      </c>
      <c r="AP1344" s="168"/>
      <c r="AQ1344" s="169"/>
      <c r="AR1344" s="167" t="str">
        <f t="shared" si="399"/>
        <v/>
      </c>
      <c r="AS1344" s="167" t="str">
        <f t="shared" si="400"/>
        <v/>
      </c>
      <c r="AT1344" s="167"/>
      <c r="AU1344" s="167"/>
      <c r="AV1344" s="167"/>
      <c r="AW1344" s="167"/>
      <c r="AX1344" s="167"/>
      <c r="AY1344" s="167"/>
      <c r="AZ1344" s="167"/>
      <c r="BA1344" s="167"/>
      <c r="BB1344" s="167"/>
      <c r="BC1344" s="167"/>
      <c r="BD1344" s="167"/>
      <c r="BE1344" s="167"/>
      <c r="BF1344" s="167"/>
      <c r="BG1344" s="167"/>
      <c r="BH1344" s="167"/>
      <c r="BI1344" s="167"/>
      <c r="BJ1344" s="167"/>
      <c r="BK1344" s="167"/>
      <c r="BL1344" s="167"/>
      <c r="BM1344" s="167"/>
      <c r="BN1344" s="167"/>
      <c r="BO1344" s="167"/>
      <c r="BP1344" s="167"/>
      <c r="BQ1344" s="167"/>
      <c r="BR1344" s="167"/>
      <c r="BS1344" s="167"/>
      <c r="BT1344" s="167"/>
      <c r="BU1344" s="167"/>
      <c r="BV1344" s="167"/>
      <c r="BW1344" s="167"/>
      <c r="BX1344" s="170"/>
      <c r="BY1344" s="170"/>
      <c r="BZ1344" s="170"/>
      <c r="CA1344" s="170"/>
      <c r="CB1344" s="170"/>
      <c r="CC1344" s="170"/>
      <c r="CD1344" s="170"/>
      <c r="CE1344" s="170"/>
      <c r="CF1344" s="170"/>
      <c r="CG1344" s="171">
        <f t="shared" si="401"/>
        <v>0</v>
      </c>
      <c r="CH1344" s="166"/>
      <c r="CI1344" s="283"/>
      <c r="CJ1344" s="172"/>
      <c r="CK1344" s="154"/>
      <c r="CL1344" s="154"/>
      <c r="CM1344" s="154"/>
      <c r="CN1344" s="154"/>
      <c r="CO1344" s="154"/>
      <c r="CP1344" s="273"/>
      <c r="CQ1344" s="250"/>
      <c r="CR1344" s="250"/>
      <c r="CS1344" s="250"/>
      <c r="CT1344" s="250"/>
      <c r="CU1344" s="250"/>
      <c r="CV1344" s="250"/>
      <c r="CW1344" s="250"/>
      <c r="CX1344" s="250"/>
      <c r="CY1344" s="250" t="str">
        <f t="shared" si="380"/>
        <v/>
      </c>
      <c r="CZ1344" s="178" t="str">
        <f t="shared" si="381"/>
        <v/>
      </c>
      <c r="DA1344" s="178" t="str">
        <f t="shared" si="382"/>
        <v/>
      </c>
      <c r="DB1344" s="243">
        <f t="shared" si="383"/>
        <v>0</v>
      </c>
      <c r="DC1344" s="12">
        <f t="shared" si="384"/>
        <v>0</v>
      </c>
      <c r="DD1344" s="271" t="str">
        <f t="shared" si="385"/>
        <v/>
      </c>
      <c r="DE1344" s="271" t="str">
        <f t="shared" si="386"/>
        <v/>
      </c>
      <c r="DF1344" s="167" t="str">
        <f t="shared" si="387"/>
        <v/>
      </c>
      <c r="DG1344" s="271" t="str">
        <f t="shared" si="388"/>
        <v/>
      </c>
      <c r="DH1344" s="243" t="str">
        <f t="shared" si="389"/>
        <v/>
      </c>
      <c r="DI1344" s="281" t="str">
        <f t="shared" si="390"/>
        <v/>
      </c>
      <c r="DJ1344" s="184"/>
      <c r="DK1344" s="12" t="str">
        <f t="shared" si="391"/>
        <v/>
      </c>
      <c r="DL1344" s="184"/>
      <c r="DM1344" s="242" t="str">
        <f t="shared" si="392"/>
        <v/>
      </c>
      <c r="DN1344" s="250">
        <f t="shared" si="393"/>
        <v>1</v>
      </c>
      <c r="DO1344" s="250">
        <f t="shared" si="394"/>
        <v>1</v>
      </c>
      <c r="DP1344" s="250">
        <f t="shared" si="395"/>
        <v>1</v>
      </c>
    </row>
    <row r="1345" spans="3:120" ht="20.25" customHeight="1" x14ac:dyDescent="0.2">
      <c r="C1345" s="282"/>
      <c r="G1345" s="183"/>
      <c r="H1345" s="271"/>
      <c r="I1345" s="271"/>
      <c r="J1345" s="271"/>
      <c r="K1345" s="271"/>
      <c r="L1345" s="185"/>
      <c r="M1345" s="186"/>
      <c r="N1345" s="187"/>
      <c r="O1345" s="178"/>
      <c r="P1345" s="178"/>
      <c r="Q1345" s="178"/>
      <c r="R1345" s="178"/>
      <c r="S1345" s="178"/>
      <c r="T1345" s="178"/>
      <c r="U1345" s="178"/>
      <c r="V1345" s="178"/>
      <c r="W1345" s="178"/>
      <c r="X1345" s="178"/>
      <c r="Y1345" s="153"/>
      <c r="Z1345" s="153"/>
      <c r="AA1345" s="178"/>
      <c r="AB1345" s="178"/>
      <c r="AC1345" s="178"/>
      <c r="AD1345" s="178"/>
      <c r="AE1345" s="178"/>
      <c r="AF1345" s="178"/>
      <c r="AG1345" s="178"/>
      <c r="AH1345" s="178"/>
      <c r="AI1345" s="178"/>
      <c r="AJ1345" s="178"/>
      <c r="AK1345" s="153"/>
      <c r="AL1345" s="153"/>
      <c r="AM1345" s="178" t="str">
        <f t="shared" si="396"/>
        <v/>
      </c>
      <c r="AN1345" s="178" t="str">
        <f t="shared" si="397"/>
        <v/>
      </c>
      <c r="AO1345" s="214" t="str">
        <f t="shared" si="398"/>
        <v/>
      </c>
      <c r="AP1345" s="168"/>
      <c r="AQ1345" s="169"/>
      <c r="AR1345" s="167" t="str">
        <f t="shared" si="399"/>
        <v/>
      </c>
      <c r="AS1345" s="167" t="str">
        <f t="shared" si="400"/>
        <v/>
      </c>
      <c r="AT1345" s="167"/>
      <c r="AU1345" s="167"/>
      <c r="AV1345" s="167"/>
      <c r="AW1345" s="167"/>
      <c r="AX1345" s="167"/>
      <c r="AY1345" s="167"/>
      <c r="AZ1345" s="167"/>
      <c r="BA1345" s="167"/>
      <c r="BB1345" s="167"/>
      <c r="BC1345" s="167"/>
      <c r="BD1345" s="167"/>
      <c r="BE1345" s="167"/>
      <c r="BF1345" s="167"/>
      <c r="BG1345" s="167"/>
      <c r="BH1345" s="167"/>
      <c r="BI1345" s="167"/>
      <c r="BJ1345" s="167"/>
      <c r="BK1345" s="167"/>
      <c r="BL1345" s="167"/>
      <c r="BM1345" s="167"/>
      <c r="BN1345" s="167"/>
      <c r="BO1345" s="167"/>
      <c r="BP1345" s="167"/>
      <c r="BQ1345" s="167"/>
      <c r="BR1345" s="167"/>
      <c r="BS1345" s="167"/>
      <c r="BT1345" s="167"/>
      <c r="BU1345" s="167"/>
      <c r="BV1345" s="167"/>
      <c r="BW1345" s="167"/>
      <c r="BX1345" s="170"/>
      <c r="BY1345" s="170"/>
      <c r="BZ1345" s="170"/>
      <c r="CA1345" s="170"/>
      <c r="CB1345" s="170"/>
      <c r="CC1345" s="170"/>
      <c r="CD1345" s="170"/>
      <c r="CE1345" s="170"/>
      <c r="CF1345" s="170"/>
      <c r="CG1345" s="171">
        <f t="shared" si="401"/>
        <v>0</v>
      </c>
      <c r="CH1345" s="166"/>
      <c r="CI1345" s="283"/>
      <c r="CJ1345" s="172"/>
      <c r="CK1345" s="154"/>
      <c r="CL1345" s="154"/>
      <c r="CM1345" s="154"/>
      <c r="CN1345" s="154"/>
      <c r="CO1345" s="154"/>
      <c r="CP1345" s="273"/>
      <c r="CQ1345" s="250"/>
      <c r="CR1345" s="250"/>
      <c r="CS1345" s="250"/>
      <c r="CT1345" s="250"/>
      <c r="CU1345" s="250"/>
      <c r="CV1345" s="250"/>
      <c r="CW1345" s="250"/>
      <c r="CX1345" s="250"/>
      <c r="CY1345" s="250" t="str">
        <f t="shared" si="380"/>
        <v/>
      </c>
      <c r="CZ1345" s="178" t="str">
        <f t="shared" si="381"/>
        <v/>
      </c>
      <c r="DA1345" s="178" t="str">
        <f t="shared" si="382"/>
        <v/>
      </c>
      <c r="DB1345" s="243">
        <f t="shared" si="383"/>
        <v>0</v>
      </c>
      <c r="DC1345" s="12">
        <f t="shared" si="384"/>
        <v>0</v>
      </c>
      <c r="DD1345" s="271" t="str">
        <f t="shared" si="385"/>
        <v/>
      </c>
      <c r="DE1345" s="271" t="str">
        <f t="shared" si="386"/>
        <v/>
      </c>
      <c r="DF1345" s="167" t="str">
        <f t="shared" si="387"/>
        <v/>
      </c>
      <c r="DG1345" s="271" t="str">
        <f t="shared" si="388"/>
        <v/>
      </c>
      <c r="DH1345" s="243" t="str">
        <f t="shared" si="389"/>
        <v/>
      </c>
      <c r="DI1345" s="281" t="str">
        <f t="shared" si="390"/>
        <v/>
      </c>
      <c r="DJ1345" s="184"/>
      <c r="DK1345" s="12" t="str">
        <f t="shared" si="391"/>
        <v/>
      </c>
      <c r="DL1345" s="184"/>
      <c r="DM1345" s="242" t="str">
        <f t="shared" si="392"/>
        <v/>
      </c>
      <c r="DN1345" s="250">
        <f t="shared" si="393"/>
        <v>1</v>
      </c>
      <c r="DO1345" s="250">
        <f t="shared" si="394"/>
        <v>1</v>
      </c>
      <c r="DP1345" s="250">
        <f t="shared" si="395"/>
        <v>1</v>
      </c>
    </row>
    <row r="1346" spans="3:120" ht="20.25" customHeight="1" x14ac:dyDescent="0.2">
      <c r="C1346" s="282"/>
      <c r="G1346" s="183"/>
      <c r="H1346" s="271"/>
      <c r="I1346" s="271"/>
      <c r="J1346" s="271"/>
      <c r="K1346" s="271"/>
      <c r="L1346" s="185"/>
      <c r="M1346" s="186"/>
      <c r="N1346" s="187"/>
      <c r="O1346" s="178"/>
      <c r="P1346" s="178"/>
      <c r="Q1346" s="178"/>
      <c r="R1346" s="178"/>
      <c r="S1346" s="178"/>
      <c r="T1346" s="178"/>
      <c r="U1346" s="178"/>
      <c r="V1346" s="178"/>
      <c r="W1346" s="178"/>
      <c r="X1346" s="178"/>
      <c r="Y1346" s="153"/>
      <c r="Z1346" s="153"/>
      <c r="AA1346" s="178"/>
      <c r="AB1346" s="178"/>
      <c r="AC1346" s="178"/>
      <c r="AD1346" s="178"/>
      <c r="AE1346" s="178"/>
      <c r="AF1346" s="178"/>
      <c r="AG1346" s="178"/>
      <c r="AH1346" s="178"/>
      <c r="AI1346" s="178"/>
      <c r="AJ1346" s="178"/>
      <c r="AK1346" s="153"/>
      <c r="AL1346" s="153"/>
      <c r="AM1346" s="178" t="str">
        <f t="shared" si="396"/>
        <v/>
      </c>
      <c r="AN1346" s="178" t="str">
        <f t="shared" si="397"/>
        <v/>
      </c>
      <c r="AO1346" s="214" t="str">
        <f t="shared" si="398"/>
        <v/>
      </c>
      <c r="AP1346" s="168"/>
      <c r="AQ1346" s="169"/>
      <c r="AR1346" s="167" t="str">
        <f t="shared" si="399"/>
        <v/>
      </c>
      <c r="AS1346" s="167" t="str">
        <f t="shared" si="400"/>
        <v/>
      </c>
      <c r="AT1346" s="167"/>
      <c r="AU1346" s="167"/>
      <c r="AV1346" s="167"/>
      <c r="AW1346" s="167"/>
      <c r="AX1346" s="167"/>
      <c r="AY1346" s="167"/>
      <c r="AZ1346" s="167"/>
      <c r="BA1346" s="167"/>
      <c r="BB1346" s="167"/>
      <c r="BC1346" s="167"/>
      <c r="BD1346" s="167"/>
      <c r="BE1346" s="167"/>
      <c r="BF1346" s="167"/>
      <c r="BG1346" s="167"/>
      <c r="BH1346" s="167"/>
      <c r="BI1346" s="167"/>
      <c r="BJ1346" s="167"/>
      <c r="BK1346" s="167"/>
      <c r="BL1346" s="167"/>
      <c r="BM1346" s="167"/>
      <c r="BN1346" s="167"/>
      <c r="BO1346" s="167"/>
      <c r="BP1346" s="167"/>
      <c r="BQ1346" s="167"/>
      <c r="BR1346" s="167"/>
      <c r="BS1346" s="167"/>
      <c r="BT1346" s="167"/>
      <c r="BU1346" s="167"/>
      <c r="BV1346" s="167"/>
      <c r="BW1346" s="167"/>
      <c r="BX1346" s="170"/>
      <c r="BY1346" s="170"/>
      <c r="BZ1346" s="170"/>
      <c r="CA1346" s="170"/>
      <c r="CB1346" s="170"/>
      <c r="CC1346" s="170"/>
      <c r="CD1346" s="170"/>
      <c r="CE1346" s="170"/>
      <c r="CF1346" s="170"/>
      <c r="CG1346" s="171">
        <f t="shared" si="401"/>
        <v>0</v>
      </c>
      <c r="CH1346" s="166"/>
      <c r="CI1346" s="283"/>
      <c r="CJ1346" s="172"/>
      <c r="CK1346" s="154"/>
      <c r="CL1346" s="154"/>
      <c r="CM1346" s="154"/>
      <c r="CN1346" s="154"/>
      <c r="CO1346" s="154"/>
      <c r="CP1346" s="273"/>
      <c r="CQ1346" s="250"/>
      <c r="CR1346" s="250"/>
      <c r="CS1346" s="250"/>
      <c r="CT1346" s="250"/>
      <c r="CU1346" s="250"/>
      <c r="CV1346" s="250"/>
      <c r="CW1346" s="250"/>
      <c r="CX1346" s="250"/>
      <c r="CY1346" s="250" t="str">
        <f t="shared" si="380"/>
        <v/>
      </c>
      <c r="CZ1346" s="178" t="str">
        <f t="shared" si="381"/>
        <v/>
      </c>
      <c r="DA1346" s="178" t="str">
        <f t="shared" si="382"/>
        <v/>
      </c>
      <c r="DB1346" s="243">
        <f t="shared" si="383"/>
        <v>0</v>
      </c>
      <c r="DC1346" s="12">
        <f t="shared" si="384"/>
        <v>0</v>
      </c>
      <c r="DD1346" s="271" t="str">
        <f t="shared" si="385"/>
        <v/>
      </c>
      <c r="DE1346" s="271" t="str">
        <f t="shared" si="386"/>
        <v/>
      </c>
      <c r="DF1346" s="167" t="str">
        <f t="shared" si="387"/>
        <v/>
      </c>
      <c r="DG1346" s="271" t="str">
        <f t="shared" si="388"/>
        <v/>
      </c>
      <c r="DH1346" s="243" t="str">
        <f t="shared" si="389"/>
        <v/>
      </c>
      <c r="DI1346" s="281" t="str">
        <f t="shared" si="390"/>
        <v/>
      </c>
      <c r="DJ1346" s="184"/>
      <c r="DK1346" s="12" t="str">
        <f t="shared" si="391"/>
        <v/>
      </c>
      <c r="DL1346" s="184"/>
      <c r="DM1346" s="242" t="str">
        <f t="shared" si="392"/>
        <v/>
      </c>
      <c r="DN1346" s="250">
        <f t="shared" si="393"/>
        <v>1</v>
      </c>
      <c r="DO1346" s="250">
        <f t="shared" si="394"/>
        <v>1</v>
      </c>
      <c r="DP1346" s="250">
        <f t="shared" si="395"/>
        <v>1</v>
      </c>
    </row>
    <row r="1347" spans="3:120" ht="20.25" customHeight="1" x14ac:dyDescent="0.2">
      <c r="C1347" s="282"/>
      <c r="G1347" s="183"/>
      <c r="H1347" s="271"/>
      <c r="I1347" s="271"/>
      <c r="J1347" s="271"/>
      <c r="K1347" s="271"/>
      <c r="L1347" s="185"/>
      <c r="M1347" s="186"/>
      <c r="N1347" s="187"/>
      <c r="O1347" s="178"/>
      <c r="P1347" s="178"/>
      <c r="Q1347" s="178"/>
      <c r="R1347" s="178"/>
      <c r="S1347" s="178"/>
      <c r="T1347" s="178"/>
      <c r="U1347" s="178"/>
      <c r="V1347" s="178"/>
      <c r="W1347" s="178"/>
      <c r="X1347" s="178"/>
      <c r="Y1347" s="153"/>
      <c r="Z1347" s="153"/>
      <c r="AA1347" s="178"/>
      <c r="AB1347" s="178"/>
      <c r="AC1347" s="178"/>
      <c r="AD1347" s="178"/>
      <c r="AE1347" s="178"/>
      <c r="AF1347" s="178"/>
      <c r="AG1347" s="178"/>
      <c r="AH1347" s="178"/>
      <c r="AI1347" s="178"/>
      <c r="AJ1347" s="178"/>
      <c r="AK1347" s="153"/>
      <c r="AL1347" s="153"/>
      <c r="AM1347" s="178" t="str">
        <f t="shared" si="396"/>
        <v/>
      </c>
      <c r="AN1347" s="178" t="str">
        <f t="shared" si="397"/>
        <v/>
      </c>
      <c r="AO1347" s="214" t="str">
        <f t="shared" si="398"/>
        <v/>
      </c>
      <c r="AP1347" s="168"/>
      <c r="AQ1347" s="169"/>
      <c r="AR1347" s="167" t="str">
        <f t="shared" si="399"/>
        <v/>
      </c>
      <c r="AS1347" s="167" t="str">
        <f t="shared" si="400"/>
        <v/>
      </c>
      <c r="AT1347" s="167"/>
      <c r="AU1347" s="167"/>
      <c r="AV1347" s="167"/>
      <c r="AW1347" s="167"/>
      <c r="AX1347" s="167"/>
      <c r="AY1347" s="167"/>
      <c r="AZ1347" s="167"/>
      <c r="BA1347" s="167"/>
      <c r="BB1347" s="167"/>
      <c r="BC1347" s="167"/>
      <c r="BD1347" s="167"/>
      <c r="BE1347" s="167"/>
      <c r="BF1347" s="167"/>
      <c r="BG1347" s="167"/>
      <c r="BH1347" s="167"/>
      <c r="BI1347" s="167"/>
      <c r="BJ1347" s="167"/>
      <c r="BK1347" s="167"/>
      <c r="BL1347" s="167"/>
      <c r="BM1347" s="167"/>
      <c r="BN1347" s="167"/>
      <c r="BO1347" s="167"/>
      <c r="BP1347" s="167"/>
      <c r="BQ1347" s="167"/>
      <c r="BR1347" s="167"/>
      <c r="BS1347" s="167"/>
      <c r="BT1347" s="167"/>
      <c r="BU1347" s="167"/>
      <c r="BV1347" s="167"/>
      <c r="BW1347" s="167"/>
      <c r="BX1347" s="170"/>
      <c r="BY1347" s="170"/>
      <c r="BZ1347" s="170"/>
      <c r="CA1347" s="170"/>
      <c r="CB1347" s="170"/>
      <c r="CC1347" s="170"/>
      <c r="CD1347" s="170"/>
      <c r="CE1347" s="170"/>
      <c r="CF1347" s="170"/>
      <c r="CG1347" s="171">
        <f t="shared" si="401"/>
        <v>0</v>
      </c>
      <c r="CH1347" s="166"/>
      <c r="CI1347" s="283"/>
      <c r="CJ1347" s="172"/>
      <c r="CK1347" s="154"/>
      <c r="CL1347" s="154"/>
      <c r="CM1347" s="154"/>
      <c r="CN1347" s="154"/>
      <c r="CO1347" s="154"/>
      <c r="CP1347" s="273"/>
      <c r="CQ1347" s="250"/>
      <c r="CR1347" s="250"/>
      <c r="CS1347" s="250"/>
      <c r="CT1347" s="250"/>
      <c r="CU1347" s="250"/>
      <c r="CV1347" s="250"/>
      <c r="CW1347" s="250"/>
      <c r="CX1347" s="250"/>
      <c r="CY1347" s="250" t="str">
        <f t="shared" si="380"/>
        <v/>
      </c>
      <c r="CZ1347" s="178" t="str">
        <f t="shared" si="381"/>
        <v/>
      </c>
      <c r="DA1347" s="178" t="str">
        <f t="shared" si="382"/>
        <v/>
      </c>
      <c r="DB1347" s="243">
        <f t="shared" si="383"/>
        <v>0</v>
      </c>
      <c r="DC1347" s="12">
        <f t="shared" si="384"/>
        <v>0</v>
      </c>
      <c r="DD1347" s="271" t="str">
        <f t="shared" si="385"/>
        <v/>
      </c>
      <c r="DE1347" s="271" t="str">
        <f t="shared" si="386"/>
        <v/>
      </c>
      <c r="DF1347" s="167" t="str">
        <f t="shared" si="387"/>
        <v/>
      </c>
      <c r="DG1347" s="271" t="str">
        <f t="shared" si="388"/>
        <v/>
      </c>
      <c r="DH1347" s="243" t="str">
        <f t="shared" si="389"/>
        <v/>
      </c>
      <c r="DI1347" s="281" t="str">
        <f t="shared" si="390"/>
        <v/>
      </c>
      <c r="DJ1347" s="184"/>
      <c r="DK1347" s="12" t="str">
        <f t="shared" si="391"/>
        <v/>
      </c>
      <c r="DL1347" s="184"/>
      <c r="DM1347" s="242" t="str">
        <f t="shared" si="392"/>
        <v/>
      </c>
      <c r="DN1347" s="250">
        <f t="shared" si="393"/>
        <v>1</v>
      </c>
      <c r="DO1347" s="250">
        <f t="shared" si="394"/>
        <v>1</v>
      </c>
      <c r="DP1347" s="250">
        <f t="shared" si="395"/>
        <v>1</v>
      </c>
    </row>
    <row r="1348" spans="3:120" ht="20.25" customHeight="1" x14ac:dyDescent="0.2">
      <c r="C1348" s="282"/>
      <c r="G1348" s="183"/>
      <c r="H1348" s="271"/>
      <c r="I1348" s="271"/>
      <c r="J1348" s="271"/>
      <c r="K1348" s="271"/>
      <c r="L1348" s="185"/>
      <c r="M1348" s="186"/>
      <c r="N1348" s="187"/>
      <c r="O1348" s="178"/>
      <c r="P1348" s="178"/>
      <c r="Q1348" s="178"/>
      <c r="R1348" s="178"/>
      <c r="S1348" s="178"/>
      <c r="T1348" s="178"/>
      <c r="U1348" s="178"/>
      <c r="V1348" s="178"/>
      <c r="W1348" s="178"/>
      <c r="X1348" s="178"/>
      <c r="Y1348" s="153"/>
      <c r="Z1348" s="153"/>
      <c r="AA1348" s="178"/>
      <c r="AB1348" s="178"/>
      <c r="AC1348" s="178"/>
      <c r="AD1348" s="178"/>
      <c r="AE1348" s="178"/>
      <c r="AF1348" s="178"/>
      <c r="AG1348" s="178"/>
      <c r="AH1348" s="178"/>
      <c r="AI1348" s="178"/>
      <c r="AJ1348" s="178"/>
      <c r="AK1348" s="153"/>
      <c r="AL1348" s="153"/>
      <c r="AM1348" s="178" t="str">
        <f t="shared" si="396"/>
        <v/>
      </c>
      <c r="AN1348" s="178" t="str">
        <f t="shared" si="397"/>
        <v/>
      </c>
      <c r="AO1348" s="214" t="str">
        <f t="shared" si="398"/>
        <v/>
      </c>
      <c r="AP1348" s="168"/>
      <c r="AQ1348" s="169"/>
      <c r="AR1348" s="167" t="str">
        <f t="shared" si="399"/>
        <v/>
      </c>
      <c r="AS1348" s="167" t="str">
        <f t="shared" si="400"/>
        <v/>
      </c>
      <c r="AT1348" s="167"/>
      <c r="AU1348" s="167"/>
      <c r="AV1348" s="167"/>
      <c r="AW1348" s="167"/>
      <c r="AX1348" s="167"/>
      <c r="AY1348" s="167"/>
      <c r="AZ1348" s="167"/>
      <c r="BA1348" s="167"/>
      <c r="BB1348" s="167"/>
      <c r="BC1348" s="167"/>
      <c r="BD1348" s="167"/>
      <c r="BE1348" s="167"/>
      <c r="BF1348" s="167"/>
      <c r="BG1348" s="167"/>
      <c r="BH1348" s="167"/>
      <c r="BI1348" s="167"/>
      <c r="BJ1348" s="167"/>
      <c r="BK1348" s="167"/>
      <c r="BL1348" s="167"/>
      <c r="BM1348" s="167"/>
      <c r="BN1348" s="167"/>
      <c r="BO1348" s="167"/>
      <c r="BP1348" s="167"/>
      <c r="BQ1348" s="167"/>
      <c r="BR1348" s="167"/>
      <c r="BS1348" s="167"/>
      <c r="BT1348" s="167"/>
      <c r="BU1348" s="167"/>
      <c r="BV1348" s="167"/>
      <c r="BW1348" s="167"/>
      <c r="BX1348" s="170"/>
      <c r="BY1348" s="170"/>
      <c r="BZ1348" s="170"/>
      <c r="CA1348" s="170"/>
      <c r="CB1348" s="170"/>
      <c r="CC1348" s="170"/>
      <c r="CD1348" s="170"/>
      <c r="CE1348" s="170"/>
      <c r="CF1348" s="170"/>
      <c r="CG1348" s="171">
        <f t="shared" si="401"/>
        <v>0</v>
      </c>
      <c r="CH1348" s="166"/>
      <c r="CI1348" s="283"/>
      <c r="CJ1348" s="172"/>
      <c r="CK1348" s="154"/>
      <c r="CL1348" s="154"/>
      <c r="CM1348" s="154"/>
      <c r="CN1348" s="154"/>
      <c r="CO1348" s="154"/>
      <c r="CP1348" s="273"/>
      <c r="CQ1348" s="250"/>
      <c r="CR1348" s="250"/>
      <c r="CS1348" s="250"/>
      <c r="CT1348" s="250"/>
      <c r="CU1348" s="250"/>
      <c r="CV1348" s="250"/>
      <c r="CW1348" s="250"/>
      <c r="CX1348" s="250"/>
      <c r="CY1348" s="250" t="str">
        <f t="shared" ref="CY1348:CY1411" si="402">IFERROR(ROUND(STDEV(AN1348,L1348),1),"")</f>
        <v/>
      </c>
      <c r="CZ1348" s="178" t="str">
        <f t="shared" ref="CZ1348:CZ1411" si="403">IFERROR(ROUND(AVERAGE(O1348:S1348,AA1348:AE1348),0),"")</f>
        <v/>
      </c>
      <c r="DA1348" s="178" t="str">
        <f t="shared" ref="DA1348:DA1411" si="404">IFERROR(AVERAGE(T1348:X1348,AF1348:AJ1348),"")</f>
        <v/>
      </c>
      <c r="DB1348" s="243">
        <f t="shared" ref="DB1348:DB1411" si="405">AV1348+BK1348</f>
        <v>0</v>
      </c>
      <c r="DC1348" s="12">
        <f t="shared" ref="DC1348:DC1411" si="406">SUM(BL1348:BT1348,AW1348:BE1348)</f>
        <v>0</v>
      </c>
      <c r="DD1348" s="271" t="str">
        <f t="shared" ref="DD1348:DD1411" si="407">IFERROR(ROUND(DC1348/K1348,0),"")</f>
        <v/>
      </c>
      <c r="DE1348" s="271" t="str">
        <f t="shared" ref="DE1348:DE1411" si="408">IFERROR(ROUND(AVERAGE(Y1348:Z1348,AK1348:AL1348),0),"")</f>
        <v/>
      </c>
      <c r="DF1348" s="167" t="str">
        <f t="shared" ref="DF1348:DF1411" si="409">IFERROR(ROUND((3600/DE1348*J1348),0),"")</f>
        <v/>
      </c>
      <c r="DG1348" s="271" t="str">
        <f t="shared" ref="DG1348:DG1411" si="410">IFERROR(ROUND(DD1348/DF1348,1),"")</f>
        <v/>
      </c>
      <c r="DH1348" s="243" t="str">
        <f t="shared" ref="DH1348:DH1411" si="411">IFERROR(DB1348+DD1348,"")</f>
        <v/>
      </c>
      <c r="DI1348" s="281" t="str">
        <f t="shared" ref="DI1348:DI1411" si="412">IFERROR(DD1348/DH1348,"")</f>
        <v/>
      </c>
      <c r="DJ1348" s="184"/>
      <c r="DK1348" s="12" t="str">
        <f t="shared" ref="DK1348:DK1411" si="413">IFERROR(DF1348-AP1348,"")</f>
        <v/>
      </c>
      <c r="DL1348" s="184"/>
      <c r="DM1348" s="242" t="str">
        <f t="shared" ref="DM1348:DM1411" si="414">IFERROR(DA1348-L1348,"")</f>
        <v/>
      </c>
      <c r="DN1348" s="250">
        <f t="shared" ref="DN1348:DN1411" si="415">IF(DE1348&gt;AQ1348,0,1)</f>
        <v>1</v>
      </c>
      <c r="DO1348" s="250">
        <f t="shared" ref="DO1348:DO1411" si="416">IF(DA1348&lt;M1348,0,1)</f>
        <v>1</v>
      </c>
      <c r="DP1348" s="250">
        <f t="shared" ref="DP1348:DP1411" si="417">IF(DA1348&gt;N1348,0,1)</f>
        <v>1</v>
      </c>
    </row>
    <row r="1349" spans="3:120" ht="20.25" customHeight="1" x14ac:dyDescent="0.2">
      <c r="C1349" s="282"/>
      <c r="G1349" s="183"/>
      <c r="H1349" s="271"/>
      <c r="I1349" s="271"/>
      <c r="J1349" s="271"/>
      <c r="K1349" s="271"/>
      <c r="L1349" s="185"/>
      <c r="M1349" s="186"/>
      <c r="N1349" s="187"/>
      <c r="O1349" s="178"/>
      <c r="P1349" s="178"/>
      <c r="Q1349" s="178"/>
      <c r="R1349" s="178"/>
      <c r="S1349" s="178"/>
      <c r="T1349" s="178"/>
      <c r="U1349" s="178"/>
      <c r="V1349" s="178"/>
      <c r="W1349" s="178"/>
      <c r="X1349" s="178"/>
      <c r="Y1349" s="153"/>
      <c r="Z1349" s="153"/>
      <c r="AA1349" s="178"/>
      <c r="AB1349" s="178"/>
      <c r="AC1349" s="178"/>
      <c r="AD1349" s="178"/>
      <c r="AE1349" s="178"/>
      <c r="AF1349" s="178"/>
      <c r="AG1349" s="178"/>
      <c r="AH1349" s="178"/>
      <c r="AI1349" s="178"/>
      <c r="AJ1349" s="178"/>
      <c r="AK1349" s="153"/>
      <c r="AL1349" s="153"/>
      <c r="AM1349" s="178" t="str">
        <f t="shared" si="396"/>
        <v/>
      </c>
      <c r="AN1349" s="178" t="str">
        <f t="shared" si="397"/>
        <v/>
      </c>
      <c r="AO1349" s="214" t="str">
        <f t="shared" si="398"/>
        <v/>
      </c>
      <c r="AP1349" s="168"/>
      <c r="AQ1349" s="169"/>
      <c r="AR1349" s="167" t="str">
        <f t="shared" si="399"/>
        <v/>
      </c>
      <c r="AS1349" s="167" t="str">
        <f t="shared" si="400"/>
        <v/>
      </c>
      <c r="AT1349" s="167"/>
      <c r="AU1349" s="167"/>
      <c r="AV1349" s="167"/>
      <c r="AW1349" s="167"/>
      <c r="AX1349" s="167"/>
      <c r="AY1349" s="167"/>
      <c r="AZ1349" s="167"/>
      <c r="BA1349" s="167"/>
      <c r="BB1349" s="167"/>
      <c r="BC1349" s="167"/>
      <c r="BD1349" s="167"/>
      <c r="BE1349" s="167"/>
      <c r="BF1349" s="167"/>
      <c r="BG1349" s="167"/>
      <c r="BH1349" s="167"/>
      <c r="BI1349" s="167"/>
      <c r="BJ1349" s="167"/>
      <c r="BK1349" s="167"/>
      <c r="BL1349" s="167"/>
      <c r="BM1349" s="167"/>
      <c r="BN1349" s="167"/>
      <c r="BO1349" s="167"/>
      <c r="BP1349" s="167"/>
      <c r="BQ1349" s="167"/>
      <c r="BR1349" s="167"/>
      <c r="BS1349" s="167"/>
      <c r="BT1349" s="167"/>
      <c r="BU1349" s="167"/>
      <c r="BV1349" s="167"/>
      <c r="BW1349" s="167"/>
      <c r="BX1349" s="170"/>
      <c r="BY1349" s="170"/>
      <c r="BZ1349" s="170"/>
      <c r="CA1349" s="170"/>
      <c r="CB1349" s="170"/>
      <c r="CC1349" s="170"/>
      <c r="CD1349" s="170"/>
      <c r="CE1349" s="170"/>
      <c r="CF1349" s="170"/>
      <c r="CG1349" s="171">
        <f t="shared" si="401"/>
        <v>0</v>
      </c>
      <c r="CH1349" s="166"/>
      <c r="CI1349" s="283"/>
      <c r="CJ1349" s="172"/>
      <c r="CK1349" s="154"/>
      <c r="CL1349" s="154"/>
      <c r="CM1349" s="154"/>
      <c r="CN1349" s="154"/>
      <c r="CO1349" s="154"/>
      <c r="CP1349" s="273"/>
      <c r="CQ1349" s="250"/>
      <c r="CR1349" s="250"/>
      <c r="CS1349" s="250"/>
      <c r="CT1349" s="250"/>
      <c r="CU1349" s="250"/>
      <c r="CV1349" s="250"/>
      <c r="CW1349" s="250"/>
      <c r="CX1349" s="250"/>
      <c r="CY1349" s="250" t="str">
        <f t="shared" si="402"/>
        <v/>
      </c>
      <c r="CZ1349" s="178" t="str">
        <f t="shared" si="403"/>
        <v/>
      </c>
      <c r="DA1349" s="178" t="str">
        <f t="shared" si="404"/>
        <v/>
      </c>
      <c r="DB1349" s="243">
        <f t="shared" si="405"/>
        <v>0</v>
      </c>
      <c r="DC1349" s="12">
        <f t="shared" si="406"/>
        <v>0</v>
      </c>
      <c r="DD1349" s="271" t="str">
        <f t="shared" si="407"/>
        <v/>
      </c>
      <c r="DE1349" s="271" t="str">
        <f t="shared" si="408"/>
        <v/>
      </c>
      <c r="DF1349" s="167" t="str">
        <f t="shared" si="409"/>
        <v/>
      </c>
      <c r="DG1349" s="271" t="str">
        <f t="shared" si="410"/>
        <v/>
      </c>
      <c r="DH1349" s="243" t="str">
        <f t="shared" si="411"/>
        <v/>
      </c>
      <c r="DI1349" s="281" t="str">
        <f t="shared" si="412"/>
        <v/>
      </c>
      <c r="DJ1349" s="184"/>
      <c r="DK1349" s="12" t="str">
        <f t="shared" si="413"/>
        <v/>
      </c>
      <c r="DL1349" s="184"/>
      <c r="DM1349" s="242" t="str">
        <f t="shared" si="414"/>
        <v/>
      </c>
      <c r="DN1349" s="250">
        <f t="shared" si="415"/>
        <v>1</v>
      </c>
      <c r="DO1349" s="250">
        <f t="shared" si="416"/>
        <v>1</v>
      </c>
      <c r="DP1349" s="250">
        <f t="shared" si="417"/>
        <v>1</v>
      </c>
    </row>
    <row r="1350" spans="3:120" ht="20.25" customHeight="1" x14ac:dyDescent="0.2">
      <c r="C1350" s="282"/>
      <c r="G1350" s="183"/>
      <c r="H1350" s="271"/>
      <c r="I1350" s="271"/>
      <c r="J1350" s="271"/>
      <c r="K1350" s="271"/>
      <c r="L1350" s="185"/>
      <c r="M1350" s="186"/>
      <c r="N1350" s="187"/>
      <c r="O1350" s="178"/>
      <c r="P1350" s="178"/>
      <c r="Q1350" s="178"/>
      <c r="R1350" s="178"/>
      <c r="S1350" s="178"/>
      <c r="T1350" s="178"/>
      <c r="U1350" s="178"/>
      <c r="V1350" s="178"/>
      <c r="W1350" s="178"/>
      <c r="X1350" s="178"/>
      <c r="Y1350" s="153"/>
      <c r="Z1350" s="153"/>
      <c r="AA1350" s="178"/>
      <c r="AB1350" s="178"/>
      <c r="AC1350" s="178"/>
      <c r="AD1350" s="178"/>
      <c r="AE1350" s="178"/>
      <c r="AF1350" s="178"/>
      <c r="AG1350" s="178"/>
      <c r="AH1350" s="178"/>
      <c r="AI1350" s="178"/>
      <c r="AJ1350" s="178"/>
      <c r="AK1350" s="153"/>
      <c r="AL1350" s="153"/>
      <c r="AM1350" s="178" t="str">
        <f t="shared" si="396"/>
        <v/>
      </c>
      <c r="AN1350" s="178" t="str">
        <f t="shared" si="397"/>
        <v/>
      </c>
      <c r="AO1350" s="214" t="str">
        <f t="shared" si="398"/>
        <v/>
      </c>
      <c r="AP1350" s="168"/>
      <c r="AQ1350" s="169"/>
      <c r="AR1350" s="167" t="str">
        <f t="shared" si="399"/>
        <v/>
      </c>
      <c r="AS1350" s="167" t="str">
        <f t="shared" si="400"/>
        <v/>
      </c>
      <c r="AT1350" s="167"/>
      <c r="AU1350" s="167"/>
      <c r="AV1350" s="167"/>
      <c r="AW1350" s="167"/>
      <c r="AX1350" s="167"/>
      <c r="AY1350" s="167"/>
      <c r="AZ1350" s="167"/>
      <c r="BA1350" s="167"/>
      <c r="BB1350" s="167"/>
      <c r="BC1350" s="167"/>
      <c r="BD1350" s="167"/>
      <c r="BE1350" s="167"/>
      <c r="BF1350" s="167"/>
      <c r="BG1350" s="167"/>
      <c r="BH1350" s="167"/>
      <c r="BI1350" s="167"/>
      <c r="BJ1350" s="167"/>
      <c r="BK1350" s="167"/>
      <c r="BL1350" s="167"/>
      <c r="BM1350" s="167"/>
      <c r="BN1350" s="167"/>
      <c r="BO1350" s="167"/>
      <c r="BP1350" s="167"/>
      <c r="BQ1350" s="167"/>
      <c r="BR1350" s="167"/>
      <c r="BS1350" s="167"/>
      <c r="BT1350" s="167"/>
      <c r="BU1350" s="167"/>
      <c r="BV1350" s="167"/>
      <c r="BW1350" s="167"/>
      <c r="BX1350" s="170"/>
      <c r="BY1350" s="170"/>
      <c r="BZ1350" s="170"/>
      <c r="CA1350" s="170"/>
      <c r="CB1350" s="170"/>
      <c r="CC1350" s="170"/>
      <c r="CD1350" s="170"/>
      <c r="CE1350" s="170"/>
      <c r="CF1350" s="170"/>
      <c r="CG1350" s="171">
        <f t="shared" si="401"/>
        <v>0</v>
      </c>
      <c r="CH1350" s="166"/>
      <c r="CI1350" s="283"/>
      <c r="CJ1350" s="172"/>
      <c r="CK1350" s="154"/>
      <c r="CL1350" s="154"/>
      <c r="CM1350" s="154"/>
      <c r="CN1350" s="154"/>
      <c r="CO1350" s="154"/>
      <c r="CP1350" s="273"/>
      <c r="CQ1350" s="250"/>
      <c r="CR1350" s="250"/>
      <c r="CS1350" s="250"/>
      <c r="CT1350" s="250"/>
      <c r="CU1350" s="250"/>
      <c r="CV1350" s="250"/>
      <c r="CW1350" s="250"/>
      <c r="CX1350" s="250"/>
      <c r="CY1350" s="250" t="str">
        <f t="shared" si="402"/>
        <v/>
      </c>
      <c r="CZ1350" s="178" t="str">
        <f t="shared" si="403"/>
        <v/>
      </c>
      <c r="DA1350" s="178" t="str">
        <f t="shared" si="404"/>
        <v/>
      </c>
      <c r="DB1350" s="243">
        <f t="shared" si="405"/>
        <v>0</v>
      </c>
      <c r="DC1350" s="12">
        <f t="shared" si="406"/>
        <v>0</v>
      </c>
      <c r="DD1350" s="271" t="str">
        <f t="shared" si="407"/>
        <v/>
      </c>
      <c r="DE1350" s="271" t="str">
        <f t="shared" si="408"/>
        <v/>
      </c>
      <c r="DF1350" s="167" t="str">
        <f t="shared" si="409"/>
        <v/>
      </c>
      <c r="DG1350" s="271" t="str">
        <f t="shared" si="410"/>
        <v/>
      </c>
      <c r="DH1350" s="243" t="str">
        <f t="shared" si="411"/>
        <v/>
      </c>
      <c r="DI1350" s="281" t="str">
        <f t="shared" si="412"/>
        <v/>
      </c>
      <c r="DJ1350" s="184"/>
      <c r="DK1350" s="12" t="str">
        <f t="shared" si="413"/>
        <v/>
      </c>
      <c r="DL1350" s="184"/>
      <c r="DM1350" s="242" t="str">
        <f t="shared" si="414"/>
        <v/>
      </c>
      <c r="DN1350" s="250">
        <f t="shared" si="415"/>
        <v>1</v>
      </c>
      <c r="DO1350" s="250">
        <f t="shared" si="416"/>
        <v>1</v>
      </c>
      <c r="DP1350" s="250">
        <f t="shared" si="417"/>
        <v>1</v>
      </c>
    </row>
    <row r="1351" spans="3:120" ht="20.25" customHeight="1" x14ac:dyDescent="0.2">
      <c r="C1351" s="282"/>
      <c r="G1351" s="183"/>
      <c r="H1351" s="271"/>
      <c r="I1351" s="271"/>
      <c r="J1351" s="271"/>
      <c r="K1351" s="271"/>
      <c r="L1351" s="185"/>
      <c r="M1351" s="186"/>
      <c r="N1351" s="187"/>
      <c r="O1351" s="178"/>
      <c r="P1351" s="178"/>
      <c r="Q1351" s="178"/>
      <c r="R1351" s="178"/>
      <c r="S1351" s="178"/>
      <c r="T1351" s="178"/>
      <c r="U1351" s="178"/>
      <c r="V1351" s="178"/>
      <c r="W1351" s="178"/>
      <c r="X1351" s="178"/>
      <c r="Y1351" s="153"/>
      <c r="Z1351" s="153"/>
      <c r="AA1351" s="178"/>
      <c r="AB1351" s="178"/>
      <c r="AC1351" s="178"/>
      <c r="AD1351" s="178"/>
      <c r="AE1351" s="178"/>
      <c r="AF1351" s="178"/>
      <c r="AG1351" s="178"/>
      <c r="AH1351" s="178"/>
      <c r="AI1351" s="178"/>
      <c r="AJ1351" s="178"/>
      <c r="AK1351" s="153"/>
      <c r="AL1351" s="153"/>
      <c r="AM1351" s="178" t="str">
        <f t="shared" si="396"/>
        <v/>
      </c>
      <c r="AN1351" s="178" t="str">
        <f t="shared" si="397"/>
        <v/>
      </c>
      <c r="AO1351" s="214" t="str">
        <f t="shared" si="398"/>
        <v/>
      </c>
      <c r="AP1351" s="168"/>
      <c r="AQ1351" s="169"/>
      <c r="AR1351" s="167" t="str">
        <f t="shared" si="399"/>
        <v/>
      </c>
      <c r="AS1351" s="167" t="str">
        <f t="shared" si="400"/>
        <v/>
      </c>
      <c r="AT1351" s="167"/>
      <c r="AU1351" s="167"/>
      <c r="AV1351" s="167"/>
      <c r="AW1351" s="167"/>
      <c r="AX1351" s="167"/>
      <c r="AY1351" s="167"/>
      <c r="AZ1351" s="167"/>
      <c r="BA1351" s="167"/>
      <c r="BB1351" s="167"/>
      <c r="BC1351" s="167"/>
      <c r="BD1351" s="167"/>
      <c r="BE1351" s="167"/>
      <c r="BF1351" s="167"/>
      <c r="BG1351" s="167"/>
      <c r="BH1351" s="167"/>
      <c r="BI1351" s="167"/>
      <c r="BJ1351" s="167"/>
      <c r="BK1351" s="167"/>
      <c r="BL1351" s="167"/>
      <c r="BM1351" s="167"/>
      <c r="BN1351" s="167"/>
      <c r="BO1351" s="167"/>
      <c r="BP1351" s="167"/>
      <c r="BQ1351" s="167"/>
      <c r="BR1351" s="167"/>
      <c r="BS1351" s="167"/>
      <c r="BT1351" s="167"/>
      <c r="BU1351" s="167"/>
      <c r="BV1351" s="167"/>
      <c r="BW1351" s="167"/>
      <c r="BX1351" s="170"/>
      <c r="BY1351" s="170"/>
      <c r="BZ1351" s="170"/>
      <c r="CA1351" s="170"/>
      <c r="CB1351" s="170"/>
      <c r="CC1351" s="170"/>
      <c r="CD1351" s="170"/>
      <c r="CE1351" s="170"/>
      <c r="CF1351" s="170"/>
      <c r="CG1351" s="171">
        <f t="shared" si="401"/>
        <v>0</v>
      </c>
      <c r="CH1351" s="166"/>
      <c r="CI1351" s="283"/>
      <c r="CJ1351" s="172"/>
      <c r="CK1351" s="154"/>
      <c r="CL1351" s="154"/>
      <c r="CM1351" s="154"/>
      <c r="CN1351" s="154"/>
      <c r="CO1351" s="154"/>
      <c r="CP1351" s="273"/>
      <c r="CQ1351" s="250"/>
      <c r="CR1351" s="250"/>
      <c r="CS1351" s="250"/>
      <c r="CT1351" s="250"/>
      <c r="CU1351" s="250"/>
      <c r="CV1351" s="250"/>
      <c r="CW1351" s="250"/>
      <c r="CX1351" s="250"/>
      <c r="CY1351" s="250" t="str">
        <f t="shared" si="402"/>
        <v/>
      </c>
      <c r="CZ1351" s="178" t="str">
        <f t="shared" si="403"/>
        <v/>
      </c>
      <c r="DA1351" s="178" t="str">
        <f t="shared" si="404"/>
        <v/>
      </c>
      <c r="DB1351" s="243">
        <f t="shared" si="405"/>
        <v>0</v>
      </c>
      <c r="DC1351" s="12">
        <f t="shared" si="406"/>
        <v>0</v>
      </c>
      <c r="DD1351" s="271" t="str">
        <f t="shared" si="407"/>
        <v/>
      </c>
      <c r="DE1351" s="271" t="str">
        <f t="shared" si="408"/>
        <v/>
      </c>
      <c r="DF1351" s="167" t="str">
        <f t="shared" si="409"/>
        <v/>
      </c>
      <c r="DG1351" s="271" t="str">
        <f t="shared" si="410"/>
        <v/>
      </c>
      <c r="DH1351" s="243" t="str">
        <f t="shared" si="411"/>
        <v/>
      </c>
      <c r="DI1351" s="281" t="str">
        <f t="shared" si="412"/>
        <v/>
      </c>
      <c r="DJ1351" s="184"/>
      <c r="DK1351" s="12" t="str">
        <f t="shared" si="413"/>
        <v/>
      </c>
      <c r="DL1351" s="184"/>
      <c r="DM1351" s="242" t="str">
        <f t="shared" si="414"/>
        <v/>
      </c>
      <c r="DN1351" s="250">
        <f t="shared" si="415"/>
        <v>1</v>
      </c>
      <c r="DO1351" s="250">
        <f t="shared" si="416"/>
        <v>1</v>
      </c>
      <c r="DP1351" s="250">
        <f t="shared" si="417"/>
        <v>1</v>
      </c>
    </row>
    <row r="1352" spans="3:120" ht="20.25" customHeight="1" x14ac:dyDescent="0.2">
      <c r="C1352" s="282"/>
      <c r="G1352" s="183"/>
      <c r="H1352" s="271"/>
      <c r="I1352" s="271"/>
      <c r="J1352" s="271"/>
      <c r="K1352" s="271"/>
      <c r="L1352" s="185"/>
      <c r="M1352" s="186"/>
      <c r="N1352" s="187"/>
      <c r="O1352" s="178"/>
      <c r="P1352" s="178"/>
      <c r="Q1352" s="178"/>
      <c r="R1352" s="178"/>
      <c r="S1352" s="178"/>
      <c r="T1352" s="178"/>
      <c r="U1352" s="178"/>
      <c r="V1352" s="178"/>
      <c r="W1352" s="178"/>
      <c r="X1352" s="178"/>
      <c r="Y1352" s="153"/>
      <c r="Z1352" s="153"/>
      <c r="AA1352" s="178"/>
      <c r="AB1352" s="178"/>
      <c r="AC1352" s="178"/>
      <c r="AD1352" s="178"/>
      <c r="AE1352" s="178"/>
      <c r="AF1352" s="178"/>
      <c r="AG1352" s="178"/>
      <c r="AH1352" s="178"/>
      <c r="AI1352" s="178"/>
      <c r="AJ1352" s="178"/>
      <c r="AK1352" s="153"/>
      <c r="AL1352" s="153"/>
      <c r="AM1352" s="178" t="str">
        <f t="shared" si="396"/>
        <v/>
      </c>
      <c r="AN1352" s="178" t="str">
        <f t="shared" si="397"/>
        <v/>
      </c>
      <c r="AO1352" s="214" t="str">
        <f t="shared" si="398"/>
        <v/>
      </c>
      <c r="AP1352" s="168"/>
      <c r="AQ1352" s="169"/>
      <c r="AR1352" s="167" t="str">
        <f t="shared" si="399"/>
        <v/>
      </c>
      <c r="AS1352" s="167" t="str">
        <f t="shared" si="400"/>
        <v/>
      </c>
      <c r="AT1352" s="167"/>
      <c r="AU1352" s="167"/>
      <c r="AV1352" s="167"/>
      <c r="AW1352" s="167"/>
      <c r="AX1352" s="167"/>
      <c r="AY1352" s="167"/>
      <c r="AZ1352" s="167"/>
      <c r="BA1352" s="167"/>
      <c r="BB1352" s="167"/>
      <c r="BC1352" s="167"/>
      <c r="BD1352" s="167"/>
      <c r="BE1352" s="167"/>
      <c r="BF1352" s="167"/>
      <c r="BG1352" s="167"/>
      <c r="BH1352" s="167"/>
      <c r="BI1352" s="167"/>
      <c r="BJ1352" s="167"/>
      <c r="BK1352" s="167"/>
      <c r="BL1352" s="167"/>
      <c r="BM1352" s="167"/>
      <c r="BN1352" s="167"/>
      <c r="BO1352" s="167"/>
      <c r="BP1352" s="167"/>
      <c r="BQ1352" s="167"/>
      <c r="BR1352" s="167"/>
      <c r="BS1352" s="167"/>
      <c r="BT1352" s="167"/>
      <c r="BU1352" s="167"/>
      <c r="BV1352" s="167"/>
      <c r="BW1352" s="167"/>
      <c r="BX1352" s="170"/>
      <c r="BY1352" s="170"/>
      <c r="BZ1352" s="170"/>
      <c r="CA1352" s="170"/>
      <c r="CB1352" s="170"/>
      <c r="CC1352" s="170"/>
      <c r="CD1352" s="170"/>
      <c r="CE1352" s="170"/>
      <c r="CF1352" s="170"/>
      <c r="CG1352" s="171">
        <f t="shared" si="401"/>
        <v>0</v>
      </c>
      <c r="CH1352" s="166"/>
      <c r="CI1352" s="283"/>
      <c r="CJ1352" s="172"/>
      <c r="CK1352" s="154"/>
      <c r="CL1352" s="154"/>
      <c r="CM1352" s="154"/>
      <c r="CN1352" s="154"/>
      <c r="CO1352" s="154"/>
      <c r="CP1352" s="273"/>
      <c r="CQ1352" s="250"/>
      <c r="CR1352" s="250"/>
      <c r="CS1352" s="250"/>
      <c r="CT1352" s="250"/>
      <c r="CU1352" s="250"/>
      <c r="CV1352" s="250"/>
      <c r="CW1352" s="250"/>
      <c r="CX1352" s="250"/>
      <c r="CY1352" s="250" t="str">
        <f t="shared" si="402"/>
        <v/>
      </c>
      <c r="CZ1352" s="178" t="str">
        <f t="shared" si="403"/>
        <v/>
      </c>
      <c r="DA1352" s="178" t="str">
        <f t="shared" si="404"/>
        <v/>
      </c>
      <c r="DB1352" s="243">
        <f t="shared" si="405"/>
        <v>0</v>
      </c>
      <c r="DC1352" s="12">
        <f t="shared" si="406"/>
        <v>0</v>
      </c>
      <c r="DD1352" s="271" t="str">
        <f t="shared" si="407"/>
        <v/>
      </c>
      <c r="DE1352" s="271" t="str">
        <f t="shared" si="408"/>
        <v/>
      </c>
      <c r="DF1352" s="167" t="str">
        <f t="shared" si="409"/>
        <v/>
      </c>
      <c r="DG1352" s="271" t="str">
        <f t="shared" si="410"/>
        <v/>
      </c>
      <c r="DH1352" s="243" t="str">
        <f t="shared" si="411"/>
        <v/>
      </c>
      <c r="DI1352" s="281" t="str">
        <f t="shared" si="412"/>
        <v/>
      </c>
      <c r="DJ1352" s="184"/>
      <c r="DK1352" s="12" t="str">
        <f t="shared" si="413"/>
        <v/>
      </c>
      <c r="DL1352" s="184"/>
      <c r="DM1352" s="242" t="str">
        <f t="shared" si="414"/>
        <v/>
      </c>
      <c r="DN1352" s="250">
        <f t="shared" si="415"/>
        <v>1</v>
      </c>
      <c r="DO1352" s="250">
        <f t="shared" si="416"/>
        <v>1</v>
      </c>
      <c r="DP1352" s="250">
        <f t="shared" si="417"/>
        <v>1</v>
      </c>
    </row>
    <row r="1353" spans="3:120" ht="20.25" customHeight="1" x14ac:dyDescent="0.2">
      <c r="C1353" s="282"/>
      <c r="G1353" s="183"/>
      <c r="H1353" s="271"/>
      <c r="I1353" s="271"/>
      <c r="J1353" s="271"/>
      <c r="K1353" s="271"/>
      <c r="L1353" s="185"/>
      <c r="M1353" s="186"/>
      <c r="N1353" s="187"/>
      <c r="O1353" s="178"/>
      <c r="P1353" s="178"/>
      <c r="Q1353" s="178"/>
      <c r="R1353" s="178"/>
      <c r="S1353" s="178"/>
      <c r="T1353" s="178"/>
      <c r="U1353" s="178"/>
      <c r="V1353" s="178"/>
      <c r="W1353" s="178"/>
      <c r="X1353" s="178"/>
      <c r="Y1353" s="153"/>
      <c r="Z1353" s="153"/>
      <c r="AA1353" s="178"/>
      <c r="AB1353" s="178"/>
      <c r="AC1353" s="178"/>
      <c r="AD1353" s="178"/>
      <c r="AE1353" s="178"/>
      <c r="AF1353" s="178"/>
      <c r="AG1353" s="178"/>
      <c r="AH1353" s="178"/>
      <c r="AI1353" s="178"/>
      <c r="AJ1353" s="178"/>
      <c r="AK1353" s="153"/>
      <c r="AL1353" s="153"/>
      <c r="AM1353" s="178" t="str">
        <f t="shared" si="396"/>
        <v/>
      </c>
      <c r="AN1353" s="178" t="str">
        <f t="shared" si="397"/>
        <v/>
      </c>
      <c r="AO1353" s="214" t="str">
        <f t="shared" si="398"/>
        <v/>
      </c>
      <c r="AP1353" s="168"/>
      <c r="AQ1353" s="169"/>
      <c r="AR1353" s="167" t="str">
        <f t="shared" si="399"/>
        <v/>
      </c>
      <c r="AS1353" s="167" t="str">
        <f t="shared" si="400"/>
        <v/>
      </c>
      <c r="AT1353" s="167"/>
      <c r="AU1353" s="167"/>
      <c r="AV1353" s="167"/>
      <c r="AW1353" s="167"/>
      <c r="AX1353" s="167"/>
      <c r="AY1353" s="167"/>
      <c r="AZ1353" s="167"/>
      <c r="BA1353" s="167"/>
      <c r="BB1353" s="167"/>
      <c r="BC1353" s="167"/>
      <c r="BD1353" s="167"/>
      <c r="BE1353" s="167"/>
      <c r="BF1353" s="167"/>
      <c r="BG1353" s="167"/>
      <c r="BH1353" s="167"/>
      <c r="BI1353" s="167"/>
      <c r="BJ1353" s="167"/>
      <c r="BK1353" s="167"/>
      <c r="BL1353" s="167"/>
      <c r="BM1353" s="167"/>
      <c r="BN1353" s="167"/>
      <c r="BO1353" s="167"/>
      <c r="BP1353" s="167"/>
      <c r="BQ1353" s="167"/>
      <c r="BR1353" s="167"/>
      <c r="BS1353" s="167"/>
      <c r="BT1353" s="167"/>
      <c r="BU1353" s="167"/>
      <c r="BV1353" s="167"/>
      <c r="BW1353" s="167"/>
      <c r="BX1353" s="170"/>
      <c r="BY1353" s="170"/>
      <c r="BZ1353" s="170"/>
      <c r="CA1353" s="170"/>
      <c r="CB1353" s="170"/>
      <c r="CC1353" s="170"/>
      <c r="CD1353" s="170"/>
      <c r="CE1353" s="170"/>
      <c r="CF1353" s="170"/>
      <c r="CG1353" s="171">
        <f t="shared" si="401"/>
        <v>0</v>
      </c>
      <c r="CH1353" s="166"/>
      <c r="CI1353" s="283"/>
      <c r="CJ1353" s="172"/>
      <c r="CK1353" s="154"/>
      <c r="CL1353" s="154"/>
      <c r="CM1353" s="154"/>
      <c r="CN1353" s="154"/>
      <c r="CO1353" s="154"/>
      <c r="CP1353" s="273"/>
      <c r="CQ1353" s="250"/>
      <c r="CR1353" s="250"/>
      <c r="CS1353" s="250"/>
      <c r="CT1353" s="250"/>
      <c r="CU1353" s="250"/>
      <c r="CV1353" s="250"/>
      <c r="CW1353" s="250"/>
      <c r="CX1353" s="250"/>
      <c r="CY1353" s="250" t="str">
        <f t="shared" si="402"/>
        <v/>
      </c>
      <c r="CZ1353" s="178" t="str">
        <f t="shared" si="403"/>
        <v/>
      </c>
      <c r="DA1353" s="178" t="str">
        <f t="shared" si="404"/>
        <v/>
      </c>
      <c r="DB1353" s="243">
        <f t="shared" si="405"/>
        <v>0</v>
      </c>
      <c r="DC1353" s="12">
        <f t="shared" si="406"/>
        <v>0</v>
      </c>
      <c r="DD1353" s="271" t="str">
        <f t="shared" si="407"/>
        <v/>
      </c>
      <c r="DE1353" s="271" t="str">
        <f t="shared" si="408"/>
        <v/>
      </c>
      <c r="DF1353" s="167" t="str">
        <f t="shared" si="409"/>
        <v/>
      </c>
      <c r="DG1353" s="271" t="str">
        <f t="shared" si="410"/>
        <v/>
      </c>
      <c r="DH1353" s="243" t="str">
        <f t="shared" si="411"/>
        <v/>
      </c>
      <c r="DI1353" s="281" t="str">
        <f t="shared" si="412"/>
        <v/>
      </c>
      <c r="DJ1353" s="184"/>
      <c r="DK1353" s="12" t="str">
        <f t="shared" si="413"/>
        <v/>
      </c>
      <c r="DL1353" s="184"/>
      <c r="DM1353" s="242" t="str">
        <f t="shared" si="414"/>
        <v/>
      </c>
      <c r="DN1353" s="250">
        <f t="shared" si="415"/>
        <v>1</v>
      </c>
      <c r="DO1353" s="250">
        <f t="shared" si="416"/>
        <v>1</v>
      </c>
      <c r="DP1353" s="250">
        <f t="shared" si="417"/>
        <v>1</v>
      </c>
    </row>
    <row r="1354" spans="3:120" ht="20.25" customHeight="1" x14ac:dyDescent="0.2">
      <c r="C1354" s="282"/>
      <c r="G1354" s="183"/>
      <c r="H1354" s="271"/>
      <c r="I1354" s="271"/>
      <c r="J1354" s="271"/>
      <c r="K1354" s="271"/>
      <c r="L1354" s="185"/>
      <c r="M1354" s="186"/>
      <c r="N1354" s="187"/>
      <c r="O1354" s="178"/>
      <c r="P1354" s="178"/>
      <c r="Q1354" s="178"/>
      <c r="R1354" s="178"/>
      <c r="S1354" s="178"/>
      <c r="T1354" s="178"/>
      <c r="U1354" s="178"/>
      <c r="V1354" s="178"/>
      <c r="W1354" s="178"/>
      <c r="X1354" s="178"/>
      <c r="Y1354" s="153"/>
      <c r="Z1354" s="153"/>
      <c r="AA1354" s="178"/>
      <c r="AB1354" s="178"/>
      <c r="AC1354" s="178"/>
      <c r="AD1354" s="178"/>
      <c r="AE1354" s="178"/>
      <c r="AF1354" s="178"/>
      <c r="AG1354" s="178"/>
      <c r="AH1354" s="178"/>
      <c r="AI1354" s="178"/>
      <c r="AJ1354" s="178"/>
      <c r="AK1354" s="153"/>
      <c r="AL1354" s="153"/>
      <c r="AM1354" s="178" t="str">
        <f t="shared" si="396"/>
        <v/>
      </c>
      <c r="AN1354" s="178" t="str">
        <f t="shared" si="397"/>
        <v/>
      </c>
      <c r="AO1354" s="214" t="str">
        <f t="shared" si="398"/>
        <v/>
      </c>
      <c r="AP1354" s="168"/>
      <c r="AQ1354" s="169"/>
      <c r="AR1354" s="167" t="str">
        <f t="shared" si="399"/>
        <v/>
      </c>
      <c r="AS1354" s="167" t="str">
        <f t="shared" si="400"/>
        <v/>
      </c>
      <c r="AT1354" s="167"/>
      <c r="AU1354" s="167"/>
      <c r="AV1354" s="167"/>
      <c r="AW1354" s="167"/>
      <c r="AX1354" s="167"/>
      <c r="AY1354" s="167"/>
      <c r="AZ1354" s="167"/>
      <c r="BA1354" s="167"/>
      <c r="BB1354" s="167"/>
      <c r="BC1354" s="167"/>
      <c r="BD1354" s="167"/>
      <c r="BE1354" s="167"/>
      <c r="BF1354" s="167"/>
      <c r="BG1354" s="167"/>
      <c r="BH1354" s="167"/>
      <c r="BI1354" s="167"/>
      <c r="BJ1354" s="167"/>
      <c r="BK1354" s="167"/>
      <c r="BL1354" s="167"/>
      <c r="BM1354" s="167"/>
      <c r="BN1354" s="167"/>
      <c r="BO1354" s="167"/>
      <c r="BP1354" s="167"/>
      <c r="BQ1354" s="167"/>
      <c r="BR1354" s="167"/>
      <c r="BS1354" s="167"/>
      <c r="BT1354" s="167"/>
      <c r="BU1354" s="167"/>
      <c r="BV1354" s="167"/>
      <c r="BW1354" s="167"/>
      <c r="BX1354" s="170"/>
      <c r="BY1354" s="170"/>
      <c r="BZ1354" s="170"/>
      <c r="CA1354" s="170"/>
      <c r="CB1354" s="170"/>
      <c r="CC1354" s="170"/>
      <c r="CD1354" s="170"/>
      <c r="CE1354" s="170"/>
      <c r="CF1354" s="170"/>
      <c r="CG1354" s="171">
        <f t="shared" si="401"/>
        <v>0</v>
      </c>
      <c r="CH1354" s="166"/>
      <c r="CI1354" s="283"/>
      <c r="CJ1354" s="172"/>
      <c r="CK1354" s="154"/>
      <c r="CL1354" s="154"/>
      <c r="CM1354" s="154"/>
      <c r="CN1354" s="154"/>
      <c r="CO1354" s="154"/>
      <c r="CP1354" s="273"/>
      <c r="CQ1354" s="250"/>
      <c r="CR1354" s="250"/>
      <c r="CS1354" s="250"/>
      <c r="CT1354" s="250"/>
      <c r="CU1354" s="250"/>
      <c r="CV1354" s="250"/>
      <c r="CW1354" s="250"/>
      <c r="CX1354" s="250"/>
      <c r="CY1354" s="250" t="str">
        <f t="shared" si="402"/>
        <v/>
      </c>
      <c r="CZ1354" s="178" t="str">
        <f t="shared" si="403"/>
        <v/>
      </c>
      <c r="DA1354" s="178" t="str">
        <f t="shared" si="404"/>
        <v/>
      </c>
      <c r="DB1354" s="243">
        <f t="shared" si="405"/>
        <v>0</v>
      </c>
      <c r="DC1354" s="12">
        <f t="shared" si="406"/>
        <v>0</v>
      </c>
      <c r="DD1354" s="271" t="str">
        <f t="shared" si="407"/>
        <v/>
      </c>
      <c r="DE1354" s="271" t="str">
        <f t="shared" si="408"/>
        <v/>
      </c>
      <c r="DF1354" s="167" t="str">
        <f t="shared" si="409"/>
        <v/>
      </c>
      <c r="DG1354" s="271" t="str">
        <f t="shared" si="410"/>
        <v/>
      </c>
      <c r="DH1354" s="243" t="str">
        <f t="shared" si="411"/>
        <v/>
      </c>
      <c r="DI1354" s="281" t="str">
        <f t="shared" si="412"/>
        <v/>
      </c>
      <c r="DJ1354" s="184"/>
      <c r="DK1354" s="12" t="str">
        <f t="shared" si="413"/>
        <v/>
      </c>
      <c r="DL1354" s="184"/>
      <c r="DM1354" s="242" t="str">
        <f t="shared" si="414"/>
        <v/>
      </c>
      <c r="DN1354" s="250">
        <f t="shared" si="415"/>
        <v>1</v>
      </c>
      <c r="DO1354" s="250">
        <f t="shared" si="416"/>
        <v>1</v>
      </c>
      <c r="DP1354" s="250">
        <f t="shared" si="417"/>
        <v>1</v>
      </c>
    </row>
    <row r="1355" spans="3:120" ht="20.25" customHeight="1" x14ac:dyDescent="0.2">
      <c r="C1355" s="282"/>
      <c r="G1355" s="183"/>
      <c r="H1355" s="271"/>
      <c r="I1355" s="271"/>
      <c r="J1355" s="271"/>
      <c r="K1355" s="271"/>
      <c r="L1355" s="185"/>
      <c r="M1355" s="186"/>
      <c r="N1355" s="187"/>
      <c r="O1355" s="178"/>
      <c r="P1355" s="178"/>
      <c r="Q1355" s="178"/>
      <c r="R1355" s="178"/>
      <c r="S1355" s="178"/>
      <c r="T1355" s="178"/>
      <c r="U1355" s="178"/>
      <c r="V1355" s="178"/>
      <c r="W1355" s="178"/>
      <c r="X1355" s="178"/>
      <c r="Y1355" s="153"/>
      <c r="Z1355" s="153"/>
      <c r="AA1355" s="178"/>
      <c r="AB1355" s="178"/>
      <c r="AC1355" s="178"/>
      <c r="AD1355" s="178"/>
      <c r="AE1355" s="178"/>
      <c r="AF1355" s="178"/>
      <c r="AG1355" s="178"/>
      <c r="AH1355" s="178"/>
      <c r="AI1355" s="178"/>
      <c r="AJ1355" s="178"/>
      <c r="AK1355" s="153"/>
      <c r="AL1355" s="153"/>
      <c r="AM1355" s="178" t="str">
        <f t="shared" si="396"/>
        <v/>
      </c>
      <c r="AN1355" s="178" t="str">
        <f t="shared" si="397"/>
        <v/>
      </c>
      <c r="AO1355" s="214" t="str">
        <f t="shared" si="398"/>
        <v/>
      </c>
      <c r="AP1355" s="168"/>
      <c r="AQ1355" s="169"/>
      <c r="AR1355" s="167" t="str">
        <f t="shared" si="399"/>
        <v/>
      </c>
      <c r="AS1355" s="167" t="str">
        <f t="shared" si="400"/>
        <v/>
      </c>
      <c r="AT1355" s="167"/>
      <c r="AU1355" s="167"/>
      <c r="AV1355" s="167"/>
      <c r="AW1355" s="167"/>
      <c r="AX1355" s="167"/>
      <c r="AY1355" s="167"/>
      <c r="AZ1355" s="167"/>
      <c r="BA1355" s="167"/>
      <c r="BB1355" s="167"/>
      <c r="BC1355" s="167"/>
      <c r="BD1355" s="167"/>
      <c r="BE1355" s="167"/>
      <c r="BF1355" s="167"/>
      <c r="BG1355" s="167"/>
      <c r="BH1355" s="167"/>
      <c r="BI1355" s="167"/>
      <c r="BJ1355" s="167"/>
      <c r="BK1355" s="167"/>
      <c r="BL1355" s="167"/>
      <c r="BM1355" s="167"/>
      <c r="BN1355" s="167"/>
      <c r="BO1355" s="167"/>
      <c r="BP1355" s="167"/>
      <c r="BQ1355" s="167"/>
      <c r="BR1355" s="167"/>
      <c r="BS1355" s="167"/>
      <c r="BT1355" s="167"/>
      <c r="BU1355" s="167"/>
      <c r="BV1355" s="167"/>
      <c r="BW1355" s="167"/>
      <c r="BX1355" s="170"/>
      <c r="BY1355" s="170"/>
      <c r="BZ1355" s="170"/>
      <c r="CA1355" s="170"/>
      <c r="CB1355" s="170"/>
      <c r="CC1355" s="170"/>
      <c r="CD1355" s="170"/>
      <c r="CE1355" s="170"/>
      <c r="CF1355" s="170"/>
      <c r="CG1355" s="171">
        <f t="shared" si="401"/>
        <v>0</v>
      </c>
      <c r="CH1355" s="166"/>
      <c r="CI1355" s="283"/>
      <c r="CJ1355" s="172"/>
      <c r="CK1355" s="154"/>
      <c r="CL1355" s="154"/>
      <c r="CM1355" s="154"/>
      <c r="CN1355" s="154"/>
      <c r="CO1355" s="154"/>
      <c r="CP1355" s="273"/>
      <c r="CQ1355" s="250"/>
      <c r="CR1355" s="250"/>
      <c r="CS1355" s="250"/>
      <c r="CT1355" s="250"/>
      <c r="CU1355" s="250"/>
      <c r="CV1355" s="250"/>
      <c r="CW1355" s="250"/>
      <c r="CX1355" s="250"/>
      <c r="CY1355" s="250" t="str">
        <f t="shared" si="402"/>
        <v/>
      </c>
      <c r="CZ1355" s="178" t="str">
        <f t="shared" si="403"/>
        <v/>
      </c>
      <c r="DA1355" s="178" t="str">
        <f t="shared" si="404"/>
        <v/>
      </c>
      <c r="DB1355" s="243">
        <f t="shared" si="405"/>
        <v>0</v>
      </c>
      <c r="DC1355" s="12">
        <f t="shared" si="406"/>
        <v>0</v>
      </c>
      <c r="DD1355" s="271" t="str">
        <f t="shared" si="407"/>
        <v/>
      </c>
      <c r="DE1355" s="271" t="str">
        <f t="shared" si="408"/>
        <v/>
      </c>
      <c r="DF1355" s="167" t="str">
        <f t="shared" si="409"/>
        <v/>
      </c>
      <c r="DG1355" s="271" t="str">
        <f t="shared" si="410"/>
        <v/>
      </c>
      <c r="DH1355" s="243" t="str">
        <f t="shared" si="411"/>
        <v/>
      </c>
      <c r="DI1355" s="281" t="str">
        <f t="shared" si="412"/>
        <v/>
      </c>
      <c r="DJ1355" s="184"/>
      <c r="DK1355" s="12" t="str">
        <f t="shared" si="413"/>
        <v/>
      </c>
      <c r="DL1355" s="184"/>
      <c r="DM1355" s="242" t="str">
        <f t="shared" si="414"/>
        <v/>
      </c>
      <c r="DN1355" s="250">
        <f t="shared" si="415"/>
        <v>1</v>
      </c>
      <c r="DO1355" s="250">
        <f t="shared" si="416"/>
        <v>1</v>
      </c>
      <c r="DP1355" s="250">
        <f t="shared" si="417"/>
        <v>1</v>
      </c>
    </row>
    <row r="1356" spans="3:120" ht="20.25" customHeight="1" x14ac:dyDescent="0.2">
      <c r="C1356" s="282"/>
      <c r="G1356" s="183"/>
      <c r="H1356" s="271"/>
      <c r="I1356" s="271"/>
      <c r="J1356" s="271"/>
      <c r="K1356" s="271"/>
      <c r="L1356" s="185"/>
      <c r="M1356" s="186"/>
      <c r="N1356" s="187"/>
      <c r="O1356" s="178"/>
      <c r="P1356" s="178"/>
      <c r="Q1356" s="178"/>
      <c r="R1356" s="178"/>
      <c r="S1356" s="178"/>
      <c r="T1356" s="178"/>
      <c r="U1356" s="178"/>
      <c r="V1356" s="178"/>
      <c r="W1356" s="178"/>
      <c r="X1356" s="178"/>
      <c r="Y1356" s="153"/>
      <c r="Z1356" s="153"/>
      <c r="AA1356" s="178"/>
      <c r="AB1356" s="178"/>
      <c r="AC1356" s="178"/>
      <c r="AD1356" s="178"/>
      <c r="AE1356" s="178"/>
      <c r="AF1356" s="178"/>
      <c r="AG1356" s="178"/>
      <c r="AH1356" s="178"/>
      <c r="AI1356" s="178"/>
      <c r="AJ1356" s="178"/>
      <c r="AK1356" s="153"/>
      <c r="AL1356" s="153"/>
      <c r="AM1356" s="178" t="str">
        <f t="shared" si="396"/>
        <v/>
      </c>
      <c r="AN1356" s="178" t="str">
        <f t="shared" si="397"/>
        <v/>
      </c>
      <c r="AO1356" s="214" t="str">
        <f t="shared" si="398"/>
        <v/>
      </c>
      <c r="AP1356" s="168"/>
      <c r="AQ1356" s="169"/>
      <c r="AR1356" s="167" t="str">
        <f t="shared" si="399"/>
        <v/>
      </c>
      <c r="AS1356" s="167" t="str">
        <f t="shared" si="400"/>
        <v/>
      </c>
      <c r="AT1356" s="167"/>
      <c r="AU1356" s="167"/>
      <c r="AV1356" s="167"/>
      <c r="AW1356" s="167"/>
      <c r="AX1356" s="167"/>
      <c r="AY1356" s="167"/>
      <c r="AZ1356" s="167"/>
      <c r="BA1356" s="167"/>
      <c r="BB1356" s="167"/>
      <c r="BC1356" s="167"/>
      <c r="BD1356" s="167"/>
      <c r="BE1356" s="167"/>
      <c r="BF1356" s="167"/>
      <c r="BG1356" s="167"/>
      <c r="BH1356" s="167"/>
      <c r="BI1356" s="167"/>
      <c r="BJ1356" s="167"/>
      <c r="BK1356" s="167"/>
      <c r="BL1356" s="167"/>
      <c r="BM1356" s="167"/>
      <c r="BN1356" s="167"/>
      <c r="BO1356" s="167"/>
      <c r="BP1356" s="167"/>
      <c r="BQ1356" s="167"/>
      <c r="BR1356" s="167"/>
      <c r="BS1356" s="167"/>
      <c r="BT1356" s="167"/>
      <c r="BU1356" s="167"/>
      <c r="BV1356" s="167"/>
      <c r="BW1356" s="167"/>
      <c r="BX1356" s="170"/>
      <c r="BY1356" s="170"/>
      <c r="BZ1356" s="170"/>
      <c r="CA1356" s="170"/>
      <c r="CB1356" s="170"/>
      <c r="CC1356" s="170"/>
      <c r="CD1356" s="170"/>
      <c r="CE1356" s="170"/>
      <c r="CF1356" s="170"/>
      <c r="CG1356" s="171">
        <f t="shared" si="401"/>
        <v>0</v>
      </c>
      <c r="CH1356" s="166"/>
      <c r="CI1356" s="283"/>
      <c r="CJ1356" s="172"/>
      <c r="CK1356" s="154"/>
      <c r="CL1356" s="154"/>
      <c r="CM1356" s="154"/>
      <c r="CN1356" s="154"/>
      <c r="CO1356" s="154"/>
      <c r="CP1356" s="273"/>
      <c r="CQ1356" s="250"/>
      <c r="CR1356" s="250"/>
      <c r="CS1356" s="250"/>
      <c r="CT1356" s="250"/>
      <c r="CU1356" s="250"/>
      <c r="CV1356" s="250"/>
      <c r="CW1356" s="250"/>
      <c r="CX1356" s="250"/>
      <c r="CY1356" s="250" t="str">
        <f t="shared" si="402"/>
        <v/>
      </c>
      <c r="CZ1356" s="178" t="str">
        <f t="shared" si="403"/>
        <v/>
      </c>
      <c r="DA1356" s="178" t="str">
        <f t="shared" si="404"/>
        <v/>
      </c>
      <c r="DB1356" s="243">
        <f t="shared" si="405"/>
        <v>0</v>
      </c>
      <c r="DC1356" s="12">
        <f t="shared" si="406"/>
        <v>0</v>
      </c>
      <c r="DD1356" s="271" t="str">
        <f t="shared" si="407"/>
        <v/>
      </c>
      <c r="DE1356" s="271" t="str">
        <f t="shared" si="408"/>
        <v/>
      </c>
      <c r="DF1356" s="167" t="str">
        <f t="shared" si="409"/>
        <v/>
      </c>
      <c r="DG1356" s="271" t="str">
        <f t="shared" si="410"/>
        <v/>
      </c>
      <c r="DH1356" s="243" t="str">
        <f t="shared" si="411"/>
        <v/>
      </c>
      <c r="DI1356" s="281" t="str">
        <f t="shared" si="412"/>
        <v/>
      </c>
      <c r="DJ1356" s="184"/>
      <c r="DK1356" s="12" t="str">
        <f t="shared" si="413"/>
        <v/>
      </c>
      <c r="DL1356" s="184"/>
      <c r="DM1356" s="242" t="str">
        <f t="shared" si="414"/>
        <v/>
      </c>
      <c r="DN1356" s="250">
        <f t="shared" si="415"/>
        <v>1</v>
      </c>
      <c r="DO1356" s="250">
        <f t="shared" si="416"/>
        <v>1</v>
      </c>
      <c r="DP1356" s="250">
        <f t="shared" si="417"/>
        <v>1</v>
      </c>
    </row>
    <row r="1357" spans="3:120" ht="20.25" customHeight="1" x14ac:dyDescent="0.2">
      <c r="C1357" s="282"/>
      <c r="G1357" s="183"/>
      <c r="H1357" s="271"/>
      <c r="I1357" s="271"/>
      <c r="J1357" s="271"/>
      <c r="K1357" s="271"/>
      <c r="L1357" s="185"/>
      <c r="M1357" s="186"/>
      <c r="N1357" s="187"/>
      <c r="O1357" s="178"/>
      <c r="P1357" s="178"/>
      <c r="Q1357" s="178"/>
      <c r="R1357" s="178"/>
      <c r="S1357" s="178"/>
      <c r="T1357" s="178"/>
      <c r="U1357" s="178"/>
      <c r="V1357" s="178"/>
      <c r="W1357" s="178"/>
      <c r="X1357" s="178"/>
      <c r="Y1357" s="153"/>
      <c r="Z1357" s="153"/>
      <c r="AA1357" s="178"/>
      <c r="AB1357" s="178"/>
      <c r="AC1357" s="178"/>
      <c r="AD1357" s="178"/>
      <c r="AE1357" s="178"/>
      <c r="AF1357" s="178"/>
      <c r="AG1357" s="178"/>
      <c r="AH1357" s="178"/>
      <c r="AI1357" s="178"/>
      <c r="AJ1357" s="178"/>
      <c r="AK1357" s="153"/>
      <c r="AL1357" s="153"/>
      <c r="AM1357" s="178" t="str">
        <f t="shared" si="396"/>
        <v/>
      </c>
      <c r="AN1357" s="178" t="str">
        <f t="shared" si="397"/>
        <v/>
      </c>
      <c r="AO1357" s="214" t="str">
        <f t="shared" si="398"/>
        <v/>
      </c>
      <c r="AP1357" s="168"/>
      <c r="AQ1357" s="169"/>
      <c r="AR1357" s="167" t="str">
        <f t="shared" si="399"/>
        <v/>
      </c>
      <c r="AS1357" s="167" t="str">
        <f t="shared" si="400"/>
        <v/>
      </c>
      <c r="AT1357" s="167"/>
      <c r="AU1357" s="167"/>
      <c r="AV1357" s="167"/>
      <c r="AW1357" s="167"/>
      <c r="AX1357" s="167"/>
      <c r="AY1357" s="167"/>
      <c r="AZ1357" s="167"/>
      <c r="BA1357" s="167"/>
      <c r="BB1357" s="167"/>
      <c r="BC1357" s="167"/>
      <c r="BD1357" s="167"/>
      <c r="BE1357" s="167"/>
      <c r="BF1357" s="167"/>
      <c r="BG1357" s="167"/>
      <c r="BH1357" s="167"/>
      <c r="BI1357" s="167"/>
      <c r="BJ1357" s="167"/>
      <c r="BK1357" s="167"/>
      <c r="BL1357" s="167"/>
      <c r="BM1357" s="167"/>
      <c r="BN1357" s="167"/>
      <c r="BO1357" s="167"/>
      <c r="BP1357" s="167"/>
      <c r="BQ1357" s="167"/>
      <c r="BR1357" s="167"/>
      <c r="BS1357" s="167"/>
      <c r="BT1357" s="167"/>
      <c r="BU1357" s="167"/>
      <c r="BV1357" s="167"/>
      <c r="BW1357" s="167"/>
      <c r="BX1357" s="170"/>
      <c r="BY1357" s="170"/>
      <c r="BZ1357" s="170"/>
      <c r="CA1357" s="170"/>
      <c r="CB1357" s="170"/>
      <c r="CC1357" s="170"/>
      <c r="CD1357" s="170"/>
      <c r="CE1357" s="170"/>
      <c r="CF1357" s="170"/>
      <c r="CG1357" s="171">
        <f t="shared" si="401"/>
        <v>0</v>
      </c>
      <c r="CH1357" s="166"/>
      <c r="CI1357" s="283"/>
      <c r="CJ1357" s="172"/>
      <c r="CK1357" s="154"/>
      <c r="CL1357" s="154"/>
      <c r="CM1357" s="154"/>
      <c r="CN1357" s="154"/>
      <c r="CO1357" s="154"/>
      <c r="CP1357" s="273"/>
      <c r="CQ1357" s="250"/>
      <c r="CR1357" s="250"/>
      <c r="CS1357" s="250"/>
      <c r="CT1357" s="250"/>
      <c r="CU1357" s="250"/>
      <c r="CV1357" s="250"/>
      <c r="CW1357" s="250"/>
      <c r="CX1357" s="250"/>
      <c r="CY1357" s="250" t="str">
        <f t="shared" si="402"/>
        <v/>
      </c>
      <c r="CZ1357" s="178" t="str">
        <f t="shared" si="403"/>
        <v/>
      </c>
      <c r="DA1357" s="178" t="str">
        <f t="shared" si="404"/>
        <v/>
      </c>
      <c r="DB1357" s="243">
        <f t="shared" si="405"/>
        <v>0</v>
      </c>
      <c r="DC1357" s="12">
        <f t="shared" si="406"/>
        <v>0</v>
      </c>
      <c r="DD1357" s="271" t="str">
        <f t="shared" si="407"/>
        <v/>
      </c>
      <c r="DE1357" s="271" t="str">
        <f t="shared" si="408"/>
        <v/>
      </c>
      <c r="DF1357" s="167" t="str">
        <f t="shared" si="409"/>
        <v/>
      </c>
      <c r="DG1357" s="271" t="str">
        <f t="shared" si="410"/>
        <v/>
      </c>
      <c r="DH1357" s="243" t="str">
        <f t="shared" si="411"/>
        <v/>
      </c>
      <c r="DI1357" s="281" t="str">
        <f t="shared" si="412"/>
        <v/>
      </c>
      <c r="DJ1357" s="184"/>
      <c r="DK1357" s="12" t="str">
        <f t="shared" si="413"/>
        <v/>
      </c>
      <c r="DL1357" s="184"/>
      <c r="DM1357" s="242" t="str">
        <f t="shared" si="414"/>
        <v/>
      </c>
      <c r="DN1357" s="250">
        <f t="shared" si="415"/>
        <v>1</v>
      </c>
      <c r="DO1357" s="250">
        <f t="shared" si="416"/>
        <v>1</v>
      </c>
      <c r="DP1357" s="250">
        <f t="shared" si="417"/>
        <v>1</v>
      </c>
    </row>
    <row r="1358" spans="3:120" ht="20.25" customHeight="1" x14ac:dyDescent="0.2">
      <c r="C1358" s="282"/>
      <c r="G1358" s="183"/>
      <c r="H1358" s="271"/>
      <c r="I1358" s="271"/>
      <c r="J1358" s="271"/>
      <c r="K1358" s="271"/>
      <c r="L1358" s="185"/>
      <c r="M1358" s="186"/>
      <c r="N1358" s="187"/>
      <c r="O1358" s="178"/>
      <c r="P1358" s="178"/>
      <c r="Q1358" s="178"/>
      <c r="R1358" s="178"/>
      <c r="S1358" s="178"/>
      <c r="T1358" s="178"/>
      <c r="U1358" s="178"/>
      <c r="V1358" s="178"/>
      <c r="W1358" s="178"/>
      <c r="X1358" s="178"/>
      <c r="Y1358" s="153"/>
      <c r="Z1358" s="153"/>
      <c r="AA1358" s="178"/>
      <c r="AB1358" s="178"/>
      <c r="AC1358" s="178"/>
      <c r="AD1358" s="178"/>
      <c r="AE1358" s="178"/>
      <c r="AF1358" s="178"/>
      <c r="AG1358" s="178"/>
      <c r="AH1358" s="178"/>
      <c r="AI1358" s="178"/>
      <c r="AJ1358" s="178"/>
      <c r="AK1358" s="153"/>
      <c r="AL1358" s="153"/>
      <c r="AM1358" s="178" t="str">
        <f t="shared" si="396"/>
        <v/>
      </c>
      <c r="AN1358" s="178" t="str">
        <f t="shared" si="397"/>
        <v/>
      </c>
      <c r="AO1358" s="214" t="str">
        <f t="shared" si="398"/>
        <v/>
      </c>
      <c r="AP1358" s="168"/>
      <c r="AQ1358" s="169"/>
      <c r="AR1358" s="167" t="str">
        <f t="shared" si="399"/>
        <v/>
      </c>
      <c r="AS1358" s="167" t="str">
        <f t="shared" si="400"/>
        <v/>
      </c>
      <c r="AT1358" s="167"/>
      <c r="AU1358" s="167"/>
      <c r="AV1358" s="167"/>
      <c r="AW1358" s="167"/>
      <c r="AX1358" s="167"/>
      <c r="AY1358" s="167"/>
      <c r="AZ1358" s="167"/>
      <c r="BA1358" s="167"/>
      <c r="BB1358" s="167"/>
      <c r="BC1358" s="167"/>
      <c r="BD1358" s="167"/>
      <c r="BE1358" s="167"/>
      <c r="BF1358" s="167"/>
      <c r="BG1358" s="167"/>
      <c r="BH1358" s="167"/>
      <c r="BI1358" s="167"/>
      <c r="BJ1358" s="167"/>
      <c r="BK1358" s="167"/>
      <c r="BL1358" s="167"/>
      <c r="BM1358" s="167"/>
      <c r="BN1358" s="167"/>
      <c r="BO1358" s="167"/>
      <c r="BP1358" s="167"/>
      <c r="BQ1358" s="167"/>
      <c r="BR1358" s="167"/>
      <c r="BS1358" s="167"/>
      <c r="BT1358" s="167"/>
      <c r="BU1358" s="167"/>
      <c r="BV1358" s="167"/>
      <c r="BW1358" s="167"/>
      <c r="BX1358" s="170"/>
      <c r="BY1358" s="170"/>
      <c r="BZ1358" s="170"/>
      <c r="CA1358" s="170"/>
      <c r="CB1358" s="170"/>
      <c r="CC1358" s="170"/>
      <c r="CD1358" s="170"/>
      <c r="CE1358" s="170"/>
      <c r="CF1358" s="170"/>
      <c r="CG1358" s="171">
        <f t="shared" si="401"/>
        <v>0</v>
      </c>
      <c r="CH1358" s="166"/>
      <c r="CI1358" s="283"/>
      <c r="CJ1358" s="172"/>
      <c r="CK1358" s="154"/>
      <c r="CL1358" s="154"/>
      <c r="CM1358" s="154"/>
      <c r="CN1358" s="154"/>
      <c r="CO1358" s="154"/>
      <c r="CP1358" s="273"/>
      <c r="CQ1358" s="250"/>
      <c r="CR1358" s="250"/>
      <c r="CS1358" s="250"/>
      <c r="CT1358" s="250"/>
      <c r="CU1358" s="250"/>
      <c r="CV1358" s="250"/>
      <c r="CW1358" s="250"/>
      <c r="CX1358" s="250"/>
      <c r="CY1358" s="250" t="str">
        <f t="shared" si="402"/>
        <v/>
      </c>
      <c r="CZ1358" s="178" t="str">
        <f t="shared" si="403"/>
        <v/>
      </c>
      <c r="DA1358" s="178" t="str">
        <f t="shared" si="404"/>
        <v/>
      </c>
      <c r="DB1358" s="243">
        <f t="shared" si="405"/>
        <v>0</v>
      </c>
      <c r="DC1358" s="12">
        <f t="shared" si="406"/>
        <v>0</v>
      </c>
      <c r="DD1358" s="271" t="str">
        <f t="shared" si="407"/>
        <v/>
      </c>
      <c r="DE1358" s="271" t="str">
        <f t="shared" si="408"/>
        <v/>
      </c>
      <c r="DF1358" s="167" t="str">
        <f t="shared" si="409"/>
        <v/>
      </c>
      <c r="DG1358" s="271" t="str">
        <f t="shared" si="410"/>
        <v/>
      </c>
      <c r="DH1358" s="243" t="str">
        <f t="shared" si="411"/>
        <v/>
      </c>
      <c r="DI1358" s="281" t="str">
        <f t="shared" si="412"/>
        <v/>
      </c>
      <c r="DJ1358" s="184"/>
      <c r="DK1358" s="12" t="str">
        <f t="shared" si="413"/>
        <v/>
      </c>
      <c r="DL1358" s="184"/>
      <c r="DM1358" s="242" t="str">
        <f t="shared" si="414"/>
        <v/>
      </c>
      <c r="DN1358" s="250">
        <f t="shared" si="415"/>
        <v>1</v>
      </c>
      <c r="DO1358" s="250">
        <f t="shared" si="416"/>
        <v>1</v>
      </c>
      <c r="DP1358" s="250">
        <f t="shared" si="417"/>
        <v>1</v>
      </c>
    </row>
    <row r="1359" spans="3:120" ht="20.25" customHeight="1" x14ac:dyDescent="0.2">
      <c r="C1359" s="282"/>
      <c r="G1359" s="183"/>
      <c r="H1359" s="271"/>
      <c r="I1359" s="271"/>
      <c r="J1359" s="271"/>
      <c r="K1359" s="271"/>
      <c r="L1359" s="185"/>
      <c r="M1359" s="186"/>
      <c r="N1359" s="187"/>
      <c r="O1359" s="178"/>
      <c r="P1359" s="178"/>
      <c r="Q1359" s="178"/>
      <c r="R1359" s="178"/>
      <c r="S1359" s="178"/>
      <c r="T1359" s="178"/>
      <c r="U1359" s="178"/>
      <c r="V1359" s="178"/>
      <c r="W1359" s="178"/>
      <c r="X1359" s="178"/>
      <c r="Y1359" s="153"/>
      <c r="Z1359" s="153"/>
      <c r="AA1359" s="178"/>
      <c r="AB1359" s="178"/>
      <c r="AC1359" s="178"/>
      <c r="AD1359" s="178"/>
      <c r="AE1359" s="178"/>
      <c r="AF1359" s="178"/>
      <c r="AG1359" s="178"/>
      <c r="AH1359" s="178"/>
      <c r="AI1359" s="178"/>
      <c r="AJ1359" s="178"/>
      <c r="AK1359" s="153"/>
      <c r="AL1359" s="153"/>
      <c r="AM1359" s="178" t="str">
        <f t="shared" si="396"/>
        <v/>
      </c>
      <c r="AN1359" s="178" t="str">
        <f t="shared" si="397"/>
        <v/>
      </c>
      <c r="AO1359" s="214" t="str">
        <f t="shared" si="398"/>
        <v/>
      </c>
      <c r="AP1359" s="168"/>
      <c r="AQ1359" s="169"/>
      <c r="AR1359" s="167" t="str">
        <f t="shared" si="399"/>
        <v/>
      </c>
      <c r="AS1359" s="167" t="str">
        <f t="shared" si="400"/>
        <v/>
      </c>
      <c r="AT1359" s="167"/>
      <c r="AU1359" s="167"/>
      <c r="AV1359" s="167"/>
      <c r="AW1359" s="167"/>
      <c r="AX1359" s="167"/>
      <c r="AY1359" s="167"/>
      <c r="AZ1359" s="167"/>
      <c r="BA1359" s="167"/>
      <c r="BB1359" s="167"/>
      <c r="BC1359" s="167"/>
      <c r="BD1359" s="167"/>
      <c r="BE1359" s="167"/>
      <c r="BF1359" s="167"/>
      <c r="BG1359" s="167"/>
      <c r="BH1359" s="167"/>
      <c r="BI1359" s="167"/>
      <c r="BJ1359" s="167"/>
      <c r="BK1359" s="167"/>
      <c r="BL1359" s="167"/>
      <c r="BM1359" s="167"/>
      <c r="BN1359" s="167"/>
      <c r="BO1359" s="167"/>
      <c r="BP1359" s="167"/>
      <c r="BQ1359" s="167"/>
      <c r="BR1359" s="167"/>
      <c r="BS1359" s="167"/>
      <c r="BT1359" s="167"/>
      <c r="BU1359" s="167"/>
      <c r="BV1359" s="167"/>
      <c r="BW1359" s="167"/>
      <c r="BX1359" s="170"/>
      <c r="BY1359" s="170"/>
      <c r="BZ1359" s="170"/>
      <c r="CA1359" s="170"/>
      <c r="CB1359" s="170"/>
      <c r="CC1359" s="170"/>
      <c r="CD1359" s="170"/>
      <c r="CE1359" s="170"/>
      <c r="CF1359" s="170"/>
      <c r="CG1359" s="171">
        <f t="shared" si="401"/>
        <v>0</v>
      </c>
      <c r="CH1359" s="166"/>
      <c r="CI1359" s="283"/>
      <c r="CJ1359" s="172"/>
      <c r="CK1359" s="154"/>
      <c r="CL1359" s="154"/>
      <c r="CM1359" s="154"/>
      <c r="CN1359" s="154"/>
      <c r="CO1359" s="154"/>
      <c r="CP1359" s="273"/>
      <c r="CQ1359" s="250"/>
      <c r="CR1359" s="250"/>
      <c r="CS1359" s="250"/>
      <c r="CT1359" s="250"/>
      <c r="CU1359" s="250"/>
      <c r="CV1359" s="250"/>
      <c r="CW1359" s="250"/>
      <c r="CX1359" s="250"/>
      <c r="CY1359" s="250" t="str">
        <f t="shared" si="402"/>
        <v/>
      </c>
      <c r="CZ1359" s="178" t="str">
        <f t="shared" si="403"/>
        <v/>
      </c>
      <c r="DA1359" s="178" t="str">
        <f t="shared" si="404"/>
        <v/>
      </c>
      <c r="DB1359" s="243">
        <f t="shared" si="405"/>
        <v>0</v>
      </c>
      <c r="DC1359" s="12">
        <f t="shared" si="406"/>
        <v>0</v>
      </c>
      <c r="DD1359" s="271" t="str">
        <f t="shared" si="407"/>
        <v/>
      </c>
      <c r="DE1359" s="271" t="str">
        <f t="shared" si="408"/>
        <v/>
      </c>
      <c r="DF1359" s="167" t="str">
        <f t="shared" si="409"/>
        <v/>
      </c>
      <c r="DG1359" s="271" t="str">
        <f t="shared" si="410"/>
        <v/>
      </c>
      <c r="DH1359" s="243" t="str">
        <f t="shared" si="411"/>
        <v/>
      </c>
      <c r="DI1359" s="281" t="str">
        <f t="shared" si="412"/>
        <v/>
      </c>
      <c r="DJ1359" s="184"/>
      <c r="DK1359" s="12" t="str">
        <f t="shared" si="413"/>
        <v/>
      </c>
      <c r="DL1359" s="184"/>
      <c r="DM1359" s="242" t="str">
        <f t="shared" si="414"/>
        <v/>
      </c>
      <c r="DN1359" s="250">
        <f t="shared" si="415"/>
        <v>1</v>
      </c>
      <c r="DO1359" s="250">
        <f t="shared" si="416"/>
        <v>1</v>
      </c>
      <c r="DP1359" s="250">
        <f t="shared" si="417"/>
        <v>1</v>
      </c>
    </row>
    <row r="1360" spans="3:120" ht="20.25" customHeight="1" x14ac:dyDescent="0.2">
      <c r="C1360" s="282"/>
      <c r="G1360" s="183"/>
      <c r="H1360" s="271"/>
      <c r="I1360" s="271"/>
      <c r="J1360" s="271"/>
      <c r="K1360" s="271"/>
      <c r="L1360" s="185"/>
      <c r="M1360" s="186"/>
      <c r="N1360" s="187"/>
      <c r="O1360" s="178"/>
      <c r="P1360" s="178"/>
      <c r="Q1360" s="178"/>
      <c r="R1360" s="178"/>
      <c r="S1360" s="178"/>
      <c r="T1360" s="178"/>
      <c r="U1360" s="178"/>
      <c r="V1360" s="178"/>
      <c r="W1360" s="178"/>
      <c r="X1360" s="178"/>
      <c r="Y1360" s="153"/>
      <c r="Z1360" s="153"/>
      <c r="AA1360" s="178"/>
      <c r="AB1360" s="178"/>
      <c r="AC1360" s="178"/>
      <c r="AD1360" s="178"/>
      <c r="AE1360" s="178"/>
      <c r="AF1360" s="178"/>
      <c r="AG1360" s="178"/>
      <c r="AH1360" s="178"/>
      <c r="AI1360" s="178"/>
      <c r="AJ1360" s="178"/>
      <c r="AK1360" s="153"/>
      <c r="AL1360" s="153"/>
      <c r="AM1360" s="178" t="str">
        <f t="shared" si="396"/>
        <v/>
      </c>
      <c r="AN1360" s="178" t="str">
        <f t="shared" si="397"/>
        <v/>
      </c>
      <c r="AO1360" s="214" t="str">
        <f t="shared" si="398"/>
        <v/>
      </c>
      <c r="AP1360" s="168"/>
      <c r="AQ1360" s="169"/>
      <c r="AR1360" s="167" t="str">
        <f t="shared" si="399"/>
        <v/>
      </c>
      <c r="AS1360" s="167" t="str">
        <f t="shared" si="400"/>
        <v/>
      </c>
      <c r="AT1360" s="167"/>
      <c r="AU1360" s="167"/>
      <c r="AV1360" s="167"/>
      <c r="AW1360" s="167"/>
      <c r="AX1360" s="167"/>
      <c r="AY1360" s="167"/>
      <c r="AZ1360" s="167"/>
      <c r="BA1360" s="167"/>
      <c r="BB1360" s="167"/>
      <c r="BC1360" s="167"/>
      <c r="BD1360" s="167"/>
      <c r="BE1360" s="167"/>
      <c r="BF1360" s="167"/>
      <c r="BG1360" s="167"/>
      <c r="BH1360" s="167"/>
      <c r="BI1360" s="167"/>
      <c r="BJ1360" s="167"/>
      <c r="BK1360" s="167"/>
      <c r="BL1360" s="167"/>
      <c r="BM1360" s="167"/>
      <c r="BN1360" s="167"/>
      <c r="BO1360" s="167"/>
      <c r="BP1360" s="167"/>
      <c r="BQ1360" s="167"/>
      <c r="BR1360" s="167"/>
      <c r="BS1360" s="167"/>
      <c r="BT1360" s="167"/>
      <c r="BU1360" s="167"/>
      <c r="BV1360" s="167"/>
      <c r="BW1360" s="167"/>
      <c r="BX1360" s="170"/>
      <c r="BY1360" s="170"/>
      <c r="BZ1360" s="170"/>
      <c r="CA1360" s="170"/>
      <c r="CB1360" s="170"/>
      <c r="CC1360" s="170"/>
      <c r="CD1360" s="170"/>
      <c r="CE1360" s="170"/>
      <c r="CF1360" s="170"/>
      <c r="CG1360" s="171">
        <f t="shared" si="401"/>
        <v>0</v>
      </c>
      <c r="CH1360" s="166"/>
      <c r="CI1360" s="283"/>
      <c r="CJ1360" s="172"/>
      <c r="CK1360" s="154"/>
      <c r="CL1360" s="154"/>
      <c r="CM1360" s="154"/>
      <c r="CN1360" s="154"/>
      <c r="CO1360" s="154"/>
      <c r="CP1360" s="273"/>
      <c r="CQ1360" s="250"/>
      <c r="CR1360" s="250"/>
      <c r="CS1360" s="250"/>
      <c r="CT1360" s="250"/>
      <c r="CU1360" s="250"/>
      <c r="CV1360" s="250"/>
      <c r="CW1360" s="250"/>
      <c r="CX1360" s="250"/>
      <c r="CY1360" s="250" t="str">
        <f t="shared" si="402"/>
        <v/>
      </c>
      <c r="CZ1360" s="178" t="str">
        <f t="shared" si="403"/>
        <v/>
      </c>
      <c r="DA1360" s="178" t="str">
        <f t="shared" si="404"/>
        <v/>
      </c>
      <c r="DB1360" s="243">
        <f t="shared" si="405"/>
        <v>0</v>
      </c>
      <c r="DC1360" s="12">
        <f t="shared" si="406"/>
        <v>0</v>
      </c>
      <c r="DD1360" s="271" t="str">
        <f t="shared" si="407"/>
        <v/>
      </c>
      <c r="DE1360" s="271" t="str">
        <f t="shared" si="408"/>
        <v/>
      </c>
      <c r="DF1360" s="167" t="str">
        <f t="shared" si="409"/>
        <v/>
      </c>
      <c r="DG1360" s="271" t="str">
        <f t="shared" si="410"/>
        <v/>
      </c>
      <c r="DH1360" s="243" t="str">
        <f t="shared" si="411"/>
        <v/>
      </c>
      <c r="DI1360" s="281" t="str">
        <f t="shared" si="412"/>
        <v/>
      </c>
      <c r="DJ1360" s="184"/>
      <c r="DK1360" s="12" t="str">
        <f t="shared" si="413"/>
        <v/>
      </c>
      <c r="DL1360" s="184"/>
      <c r="DM1360" s="242" t="str">
        <f t="shared" si="414"/>
        <v/>
      </c>
      <c r="DN1360" s="250">
        <f t="shared" si="415"/>
        <v>1</v>
      </c>
      <c r="DO1360" s="250">
        <f t="shared" si="416"/>
        <v>1</v>
      </c>
      <c r="DP1360" s="250">
        <f t="shared" si="417"/>
        <v>1</v>
      </c>
    </row>
    <row r="1361" spans="3:120" ht="20.25" customHeight="1" x14ac:dyDescent="0.2">
      <c r="C1361" s="282"/>
      <c r="G1361" s="183"/>
      <c r="H1361" s="271"/>
      <c r="I1361" s="271"/>
      <c r="J1361" s="271"/>
      <c r="K1361" s="271"/>
      <c r="L1361" s="185"/>
      <c r="M1361" s="186"/>
      <c r="N1361" s="187"/>
      <c r="O1361" s="178"/>
      <c r="P1361" s="178"/>
      <c r="Q1361" s="178"/>
      <c r="R1361" s="178"/>
      <c r="S1361" s="178"/>
      <c r="T1361" s="178"/>
      <c r="U1361" s="178"/>
      <c r="V1361" s="178"/>
      <c r="W1361" s="178"/>
      <c r="X1361" s="178"/>
      <c r="Y1361" s="153"/>
      <c r="Z1361" s="153"/>
      <c r="AA1361" s="178"/>
      <c r="AB1361" s="178"/>
      <c r="AC1361" s="178"/>
      <c r="AD1361" s="178"/>
      <c r="AE1361" s="178"/>
      <c r="AF1361" s="178"/>
      <c r="AG1361" s="178"/>
      <c r="AH1361" s="178"/>
      <c r="AI1361" s="178"/>
      <c r="AJ1361" s="178"/>
      <c r="AK1361" s="153"/>
      <c r="AL1361" s="153"/>
      <c r="AM1361" s="178" t="str">
        <f t="shared" si="396"/>
        <v/>
      </c>
      <c r="AN1361" s="178" t="str">
        <f t="shared" si="397"/>
        <v/>
      </c>
      <c r="AO1361" s="214" t="str">
        <f t="shared" si="398"/>
        <v/>
      </c>
      <c r="AP1361" s="168"/>
      <c r="AQ1361" s="169"/>
      <c r="AR1361" s="167" t="str">
        <f t="shared" si="399"/>
        <v/>
      </c>
      <c r="AS1361" s="167" t="str">
        <f t="shared" si="400"/>
        <v/>
      </c>
      <c r="AT1361" s="167"/>
      <c r="AU1361" s="167"/>
      <c r="AV1361" s="167"/>
      <c r="AW1361" s="167"/>
      <c r="AX1361" s="167"/>
      <c r="AY1361" s="167"/>
      <c r="AZ1361" s="167"/>
      <c r="BA1361" s="167"/>
      <c r="BB1361" s="167"/>
      <c r="BC1361" s="167"/>
      <c r="BD1361" s="167"/>
      <c r="BE1361" s="167"/>
      <c r="BF1361" s="167"/>
      <c r="BG1361" s="167"/>
      <c r="BH1361" s="167"/>
      <c r="BI1361" s="167"/>
      <c r="BJ1361" s="167"/>
      <c r="BK1361" s="167"/>
      <c r="BL1361" s="167"/>
      <c r="BM1361" s="167"/>
      <c r="BN1361" s="167"/>
      <c r="BO1361" s="167"/>
      <c r="BP1361" s="167"/>
      <c r="BQ1361" s="167"/>
      <c r="BR1361" s="167"/>
      <c r="BS1361" s="167"/>
      <c r="BT1361" s="167"/>
      <c r="BU1361" s="167"/>
      <c r="BV1361" s="167"/>
      <c r="BW1361" s="167"/>
      <c r="BX1361" s="170"/>
      <c r="BY1361" s="170"/>
      <c r="BZ1361" s="170"/>
      <c r="CA1361" s="170"/>
      <c r="CB1361" s="170"/>
      <c r="CC1361" s="170"/>
      <c r="CD1361" s="170"/>
      <c r="CE1361" s="170"/>
      <c r="CF1361" s="170"/>
      <c r="CG1361" s="171">
        <f t="shared" si="401"/>
        <v>0</v>
      </c>
      <c r="CH1361" s="166"/>
      <c r="CI1361" s="283"/>
      <c r="CJ1361" s="172"/>
      <c r="CK1361" s="154"/>
      <c r="CL1361" s="154"/>
      <c r="CM1361" s="154"/>
      <c r="CN1361" s="154"/>
      <c r="CO1361" s="154"/>
      <c r="CP1361" s="273"/>
      <c r="CQ1361" s="250"/>
      <c r="CR1361" s="250"/>
      <c r="CS1361" s="250"/>
      <c r="CT1361" s="250"/>
      <c r="CU1361" s="250"/>
      <c r="CV1361" s="250"/>
      <c r="CW1361" s="250"/>
      <c r="CX1361" s="250"/>
      <c r="CY1361" s="250" t="str">
        <f t="shared" si="402"/>
        <v/>
      </c>
      <c r="CZ1361" s="178" t="str">
        <f t="shared" si="403"/>
        <v/>
      </c>
      <c r="DA1361" s="178" t="str">
        <f t="shared" si="404"/>
        <v/>
      </c>
      <c r="DB1361" s="243">
        <f t="shared" si="405"/>
        <v>0</v>
      </c>
      <c r="DC1361" s="12">
        <f t="shared" si="406"/>
        <v>0</v>
      </c>
      <c r="DD1361" s="271" t="str">
        <f t="shared" si="407"/>
        <v/>
      </c>
      <c r="DE1361" s="271" t="str">
        <f t="shared" si="408"/>
        <v/>
      </c>
      <c r="DF1361" s="167" t="str">
        <f t="shared" si="409"/>
        <v/>
      </c>
      <c r="DG1361" s="271" t="str">
        <f t="shared" si="410"/>
        <v/>
      </c>
      <c r="DH1361" s="243" t="str">
        <f t="shared" si="411"/>
        <v/>
      </c>
      <c r="DI1361" s="281" t="str">
        <f t="shared" si="412"/>
        <v/>
      </c>
      <c r="DJ1361" s="184"/>
      <c r="DK1361" s="12" t="str">
        <f t="shared" si="413"/>
        <v/>
      </c>
      <c r="DL1361" s="184"/>
      <c r="DM1361" s="242" t="str">
        <f t="shared" si="414"/>
        <v/>
      </c>
      <c r="DN1361" s="250">
        <f t="shared" si="415"/>
        <v>1</v>
      </c>
      <c r="DO1361" s="250">
        <f t="shared" si="416"/>
        <v>1</v>
      </c>
      <c r="DP1361" s="250">
        <f t="shared" si="417"/>
        <v>1</v>
      </c>
    </row>
    <row r="1362" spans="3:120" ht="20.25" customHeight="1" x14ac:dyDescent="0.2">
      <c r="C1362" s="282"/>
      <c r="G1362" s="183"/>
      <c r="H1362" s="271"/>
      <c r="I1362" s="271"/>
      <c r="J1362" s="271"/>
      <c r="K1362" s="271"/>
      <c r="L1362" s="185"/>
      <c r="M1362" s="186"/>
      <c r="N1362" s="187"/>
      <c r="O1362" s="178"/>
      <c r="P1362" s="178"/>
      <c r="Q1362" s="178"/>
      <c r="R1362" s="178"/>
      <c r="S1362" s="178"/>
      <c r="T1362" s="178"/>
      <c r="U1362" s="178"/>
      <c r="V1362" s="178"/>
      <c r="W1362" s="178"/>
      <c r="X1362" s="178"/>
      <c r="Y1362" s="153"/>
      <c r="Z1362" s="153"/>
      <c r="AA1362" s="178"/>
      <c r="AB1362" s="178"/>
      <c r="AC1362" s="178"/>
      <c r="AD1362" s="178"/>
      <c r="AE1362" s="178"/>
      <c r="AF1362" s="178"/>
      <c r="AG1362" s="178"/>
      <c r="AH1362" s="178"/>
      <c r="AI1362" s="178"/>
      <c r="AJ1362" s="178"/>
      <c r="AK1362" s="153"/>
      <c r="AL1362" s="153"/>
      <c r="AM1362" s="178" t="str">
        <f t="shared" si="396"/>
        <v/>
      </c>
      <c r="AN1362" s="178" t="str">
        <f t="shared" si="397"/>
        <v/>
      </c>
      <c r="AO1362" s="214" t="str">
        <f t="shared" si="398"/>
        <v/>
      </c>
      <c r="AP1362" s="168"/>
      <c r="AQ1362" s="169"/>
      <c r="AR1362" s="167" t="str">
        <f t="shared" si="399"/>
        <v/>
      </c>
      <c r="AS1362" s="167" t="str">
        <f t="shared" si="400"/>
        <v/>
      </c>
      <c r="AT1362" s="167"/>
      <c r="AU1362" s="167"/>
      <c r="AV1362" s="167"/>
      <c r="AW1362" s="167"/>
      <c r="AX1362" s="167"/>
      <c r="AY1362" s="167"/>
      <c r="AZ1362" s="167"/>
      <c r="BA1362" s="167"/>
      <c r="BB1362" s="167"/>
      <c r="BC1362" s="167"/>
      <c r="BD1362" s="167"/>
      <c r="BE1362" s="167"/>
      <c r="BF1362" s="167"/>
      <c r="BG1362" s="167"/>
      <c r="BH1362" s="167"/>
      <c r="BI1362" s="167"/>
      <c r="BJ1362" s="167"/>
      <c r="BK1362" s="167"/>
      <c r="BL1362" s="167"/>
      <c r="BM1362" s="167"/>
      <c r="BN1362" s="167"/>
      <c r="BO1362" s="167"/>
      <c r="BP1362" s="167"/>
      <c r="BQ1362" s="167"/>
      <c r="BR1362" s="167"/>
      <c r="BS1362" s="167"/>
      <c r="BT1362" s="167"/>
      <c r="BU1362" s="167"/>
      <c r="BV1362" s="167"/>
      <c r="BW1362" s="167"/>
      <c r="BX1362" s="170"/>
      <c r="BY1362" s="170"/>
      <c r="BZ1362" s="170"/>
      <c r="CA1362" s="170"/>
      <c r="CB1362" s="170"/>
      <c r="CC1362" s="170"/>
      <c r="CD1362" s="170"/>
      <c r="CE1362" s="170"/>
      <c r="CF1362" s="170"/>
      <c r="CG1362" s="171">
        <f t="shared" si="401"/>
        <v>0</v>
      </c>
      <c r="CH1362" s="166"/>
      <c r="CI1362" s="283"/>
      <c r="CJ1362" s="172"/>
      <c r="CK1362" s="154"/>
      <c r="CL1362" s="154"/>
      <c r="CM1362" s="154"/>
      <c r="CN1362" s="154"/>
      <c r="CO1362" s="154"/>
      <c r="CP1362" s="273"/>
      <c r="CQ1362" s="250"/>
      <c r="CR1362" s="250"/>
      <c r="CS1362" s="250"/>
      <c r="CT1362" s="250"/>
      <c r="CU1362" s="250"/>
      <c r="CV1362" s="250"/>
      <c r="CW1362" s="250"/>
      <c r="CX1362" s="250"/>
      <c r="CY1362" s="250" t="str">
        <f t="shared" si="402"/>
        <v/>
      </c>
      <c r="CZ1362" s="178" t="str">
        <f t="shared" si="403"/>
        <v/>
      </c>
      <c r="DA1362" s="178" t="str">
        <f t="shared" si="404"/>
        <v/>
      </c>
      <c r="DB1362" s="243">
        <f t="shared" si="405"/>
        <v>0</v>
      </c>
      <c r="DC1362" s="12">
        <f t="shared" si="406"/>
        <v>0</v>
      </c>
      <c r="DD1362" s="271" t="str">
        <f t="shared" si="407"/>
        <v/>
      </c>
      <c r="DE1362" s="271" t="str">
        <f t="shared" si="408"/>
        <v/>
      </c>
      <c r="DF1362" s="167" t="str">
        <f t="shared" si="409"/>
        <v/>
      </c>
      <c r="DG1362" s="271" t="str">
        <f t="shared" si="410"/>
        <v/>
      </c>
      <c r="DH1362" s="243" t="str">
        <f t="shared" si="411"/>
        <v/>
      </c>
      <c r="DI1362" s="281" t="str">
        <f t="shared" si="412"/>
        <v/>
      </c>
      <c r="DJ1362" s="184"/>
      <c r="DK1362" s="12" t="str">
        <f t="shared" si="413"/>
        <v/>
      </c>
      <c r="DL1362" s="184"/>
      <c r="DM1362" s="242" t="str">
        <f t="shared" si="414"/>
        <v/>
      </c>
      <c r="DN1362" s="250">
        <f t="shared" si="415"/>
        <v>1</v>
      </c>
      <c r="DO1362" s="250">
        <f t="shared" si="416"/>
        <v>1</v>
      </c>
      <c r="DP1362" s="250">
        <f t="shared" si="417"/>
        <v>1</v>
      </c>
    </row>
    <row r="1363" spans="3:120" ht="20.25" customHeight="1" x14ac:dyDescent="0.2">
      <c r="C1363" s="282"/>
      <c r="G1363" s="183"/>
      <c r="H1363" s="271"/>
      <c r="I1363" s="271"/>
      <c r="J1363" s="271"/>
      <c r="K1363" s="271"/>
      <c r="L1363" s="185"/>
      <c r="M1363" s="186"/>
      <c r="N1363" s="187"/>
      <c r="O1363" s="178"/>
      <c r="P1363" s="178"/>
      <c r="Q1363" s="178"/>
      <c r="R1363" s="178"/>
      <c r="S1363" s="178"/>
      <c r="T1363" s="178"/>
      <c r="U1363" s="178"/>
      <c r="V1363" s="178"/>
      <c r="W1363" s="178"/>
      <c r="X1363" s="178"/>
      <c r="Y1363" s="153"/>
      <c r="Z1363" s="153"/>
      <c r="AA1363" s="178"/>
      <c r="AB1363" s="178"/>
      <c r="AC1363" s="178"/>
      <c r="AD1363" s="178"/>
      <c r="AE1363" s="178"/>
      <c r="AF1363" s="178"/>
      <c r="AG1363" s="178"/>
      <c r="AH1363" s="178"/>
      <c r="AI1363" s="178"/>
      <c r="AJ1363" s="178"/>
      <c r="AK1363" s="153"/>
      <c r="AL1363" s="153"/>
      <c r="AM1363" s="178" t="str">
        <f t="shared" si="396"/>
        <v/>
      </c>
      <c r="AN1363" s="178" t="str">
        <f t="shared" si="397"/>
        <v/>
      </c>
      <c r="AO1363" s="214" t="str">
        <f t="shared" si="398"/>
        <v/>
      </c>
      <c r="AP1363" s="168"/>
      <c r="AQ1363" s="169"/>
      <c r="AR1363" s="167" t="str">
        <f t="shared" si="399"/>
        <v/>
      </c>
      <c r="AS1363" s="167" t="str">
        <f t="shared" si="400"/>
        <v/>
      </c>
      <c r="AT1363" s="167"/>
      <c r="AU1363" s="167"/>
      <c r="AV1363" s="167"/>
      <c r="AW1363" s="167"/>
      <c r="AX1363" s="167"/>
      <c r="AY1363" s="167"/>
      <c r="AZ1363" s="167"/>
      <c r="BA1363" s="167"/>
      <c r="BB1363" s="167"/>
      <c r="BC1363" s="167"/>
      <c r="BD1363" s="167"/>
      <c r="BE1363" s="167"/>
      <c r="BF1363" s="167"/>
      <c r="BG1363" s="167"/>
      <c r="BH1363" s="167"/>
      <c r="BI1363" s="167"/>
      <c r="BJ1363" s="167"/>
      <c r="BK1363" s="167"/>
      <c r="BL1363" s="167"/>
      <c r="BM1363" s="167"/>
      <c r="BN1363" s="167"/>
      <c r="BO1363" s="167"/>
      <c r="BP1363" s="167"/>
      <c r="BQ1363" s="167"/>
      <c r="BR1363" s="167"/>
      <c r="BS1363" s="167"/>
      <c r="BT1363" s="167"/>
      <c r="BU1363" s="167"/>
      <c r="BV1363" s="167"/>
      <c r="BW1363" s="167"/>
      <c r="BX1363" s="170"/>
      <c r="BY1363" s="170"/>
      <c r="BZ1363" s="170"/>
      <c r="CA1363" s="170"/>
      <c r="CB1363" s="170"/>
      <c r="CC1363" s="170"/>
      <c r="CD1363" s="170"/>
      <c r="CE1363" s="170"/>
      <c r="CF1363" s="170"/>
      <c r="CG1363" s="171">
        <f t="shared" si="401"/>
        <v>0</v>
      </c>
      <c r="CH1363" s="166"/>
      <c r="CI1363" s="283"/>
      <c r="CJ1363" s="172"/>
      <c r="CK1363" s="154"/>
      <c r="CL1363" s="154"/>
      <c r="CM1363" s="154"/>
      <c r="CN1363" s="154"/>
      <c r="CO1363" s="154"/>
      <c r="CP1363" s="273"/>
      <c r="CQ1363" s="250"/>
      <c r="CR1363" s="250"/>
      <c r="CS1363" s="250"/>
      <c r="CT1363" s="250"/>
      <c r="CU1363" s="250"/>
      <c r="CV1363" s="250"/>
      <c r="CW1363" s="250"/>
      <c r="CX1363" s="250"/>
      <c r="CY1363" s="250" t="str">
        <f t="shared" si="402"/>
        <v/>
      </c>
      <c r="CZ1363" s="178" t="str">
        <f t="shared" si="403"/>
        <v/>
      </c>
      <c r="DA1363" s="178" t="str">
        <f t="shared" si="404"/>
        <v/>
      </c>
      <c r="DB1363" s="243">
        <f t="shared" si="405"/>
        <v>0</v>
      </c>
      <c r="DC1363" s="12">
        <f t="shared" si="406"/>
        <v>0</v>
      </c>
      <c r="DD1363" s="271" t="str">
        <f t="shared" si="407"/>
        <v/>
      </c>
      <c r="DE1363" s="271" t="str">
        <f t="shared" si="408"/>
        <v/>
      </c>
      <c r="DF1363" s="167" t="str">
        <f t="shared" si="409"/>
        <v/>
      </c>
      <c r="DG1363" s="271" t="str">
        <f t="shared" si="410"/>
        <v/>
      </c>
      <c r="DH1363" s="243" t="str">
        <f t="shared" si="411"/>
        <v/>
      </c>
      <c r="DI1363" s="281" t="str">
        <f t="shared" si="412"/>
        <v/>
      </c>
      <c r="DJ1363" s="184"/>
      <c r="DK1363" s="12" t="str">
        <f t="shared" si="413"/>
        <v/>
      </c>
      <c r="DL1363" s="184"/>
      <c r="DM1363" s="242" t="str">
        <f t="shared" si="414"/>
        <v/>
      </c>
      <c r="DN1363" s="250">
        <f t="shared" si="415"/>
        <v>1</v>
      </c>
      <c r="DO1363" s="250">
        <f t="shared" si="416"/>
        <v>1</v>
      </c>
      <c r="DP1363" s="250">
        <f t="shared" si="417"/>
        <v>1</v>
      </c>
    </row>
    <row r="1364" spans="3:120" ht="20.25" customHeight="1" x14ac:dyDescent="0.2">
      <c r="C1364" s="282"/>
      <c r="G1364" s="183"/>
      <c r="H1364" s="271"/>
      <c r="I1364" s="271"/>
      <c r="J1364" s="271"/>
      <c r="K1364" s="271"/>
      <c r="L1364" s="185"/>
      <c r="M1364" s="186"/>
      <c r="N1364" s="187"/>
      <c r="O1364" s="178"/>
      <c r="P1364" s="178"/>
      <c r="Q1364" s="178"/>
      <c r="R1364" s="178"/>
      <c r="S1364" s="178"/>
      <c r="T1364" s="178"/>
      <c r="U1364" s="178"/>
      <c r="V1364" s="178"/>
      <c r="W1364" s="178"/>
      <c r="X1364" s="178"/>
      <c r="Y1364" s="153"/>
      <c r="Z1364" s="153"/>
      <c r="AA1364" s="178"/>
      <c r="AB1364" s="178"/>
      <c r="AC1364" s="178"/>
      <c r="AD1364" s="178"/>
      <c r="AE1364" s="178"/>
      <c r="AF1364" s="178"/>
      <c r="AG1364" s="178"/>
      <c r="AH1364" s="178"/>
      <c r="AI1364" s="178"/>
      <c r="AJ1364" s="178"/>
      <c r="AK1364" s="153"/>
      <c r="AL1364" s="153"/>
      <c r="AM1364" s="178" t="str">
        <f t="shared" si="396"/>
        <v/>
      </c>
      <c r="AN1364" s="178" t="str">
        <f t="shared" si="397"/>
        <v/>
      </c>
      <c r="AO1364" s="214" t="str">
        <f t="shared" si="398"/>
        <v/>
      </c>
      <c r="AP1364" s="168"/>
      <c r="AQ1364" s="169"/>
      <c r="AR1364" s="167" t="str">
        <f t="shared" si="399"/>
        <v/>
      </c>
      <c r="AS1364" s="167" t="str">
        <f t="shared" si="400"/>
        <v/>
      </c>
      <c r="AT1364" s="167"/>
      <c r="AU1364" s="167"/>
      <c r="AV1364" s="167"/>
      <c r="AW1364" s="167"/>
      <c r="AX1364" s="167"/>
      <c r="AY1364" s="167"/>
      <c r="AZ1364" s="167"/>
      <c r="BA1364" s="167"/>
      <c r="BB1364" s="167"/>
      <c r="BC1364" s="167"/>
      <c r="BD1364" s="167"/>
      <c r="BE1364" s="167"/>
      <c r="BF1364" s="167"/>
      <c r="BG1364" s="167"/>
      <c r="BH1364" s="167"/>
      <c r="BI1364" s="167"/>
      <c r="BJ1364" s="167"/>
      <c r="BK1364" s="167"/>
      <c r="BL1364" s="167"/>
      <c r="BM1364" s="167"/>
      <c r="BN1364" s="167"/>
      <c r="BO1364" s="167"/>
      <c r="BP1364" s="167"/>
      <c r="BQ1364" s="167"/>
      <c r="BR1364" s="167"/>
      <c r="BS1364" s="167"/>
      <c r="BT1364" s="167"/>
      <c r="BU1364" s="167"/>
      <c r="BV1364" s="167"/>
      <c r="BW1364" s="167"/>
      <c r="BX1364" s="170"/>
      <c r="BY1364" s="170"/>
      <c r="BZ1364" s="170"/>
      <c r="CA1364" s="170"/>
      <c r="CB1364" s="170"/>
      <c r="CC1364" s="170"/>
      <c r="CD1364" s="170"/>
      <c r="CE1364" s="170"/>
      <c r="CF1364" s="170"/>
      <c r="CG1364" s="171">
        <f t="shared" si="401"/>
        <v>0</v>
      </c>
      <c r="CH1364" s="166"/>
      <c r="CI1364" s="283"/>
      <c r="CJ1364" s="172"/>
      <c r="CK1364" s="154"/>
      <c r="CL1364" s="154"/>
      <c r="CM1364" s="154"/>
      <c r="CN1364" s="154"/>
      <c r="CO1364" s="154"/>
      <c r="CP1364" s="273"/>
      <c r="CQ1364" s="250"/>
      <c r="CR1364" s="250"/>
      <c r="CS1364" s="250"/>
      <c r="CT1364" s="250"/>
      <c r="CU1364" s="250"/>
      <c r="CV1364" s="250"/>
      <c r="CW1364" s="250"/>
      <c r="CX1364" s="250"/>
      <c r="CY1364" s="250" t="str">
        <f t="shared" si="402"/>
        <v/>
      </c>
      <c r="CZ1364" s="178" t="str">
        <f t="shared" si="403"/>
        <v/>
      </c>
      <c r="DA1364" s="178" t="str">
        <f t="shared" si="404"/>
        <v/>
      </c>
      <c r="DB1364" s="243">
        <f t="shared" si="405"/>
        <v>0</v>
      </c>
      <c r="DC1364" s="12">
        <f t="shared" si="406"/>
        <v>0</v>
      </c>
      <c r="DD1364" s="271" t="str">
        <f t="shared" si="407"/>
        <v/>
      </c>
      <c r="DE1364" s="271" t="str">
        <f t="shared" si="408"/>
        <v/>
      </c>
      <c r="DF1364" s="167" t="str">
        <f t="shared" si="409"/>
        <v/>
      </c>
      <c r="DG1364" s="271" t="str">
        <f t="shared" si="410"/>
        <v/>
      </c>
      <c r="DH1364" s="243" t="str">
        <f t="shared" si="411"/>
        <v/>
      </c>
      <c r="DI1364" s="281" t="str">
        <f t="shared" si="412"/>
        <v/>
      </c>
      <c r="DJ1364" s="184"/>
      <c r="DK1364" s="12" t="str">
        <f t="shared" si="413"/>
        <v/>
      </c>
      <c r="DL1364" s="184"/>
      <c r="DM1364" s="242" t="str">
        <f t="shared" si="414"/>
        <v/>
      </c>
      <c r="DN1364" s="250">
        <f t="shared" si="415"/>
        <v>1</v>
      </c>
      <c r="DO1364" s="250">
        <f t="shared" si="416"/>
        <v>1</v>
      </c>
      <c r="DP1364" s="250">
        <f t="shared" si="417"/>
        <v>1</v>
      </c>
    </row>
    <row r="1365" spans="3:120" ht="20.25" customHeight="1" x14ac:dyDescent="0.2">
      <c r="C1365" s="282"/>
      <c r="G1365" s="183"/>
      <c r="H1365" s="271"/>
      <c r="I1365" s="271"/>
      <c r="J1365" s="271"/>
      <c r="K1365" s="271"/>
      <c r="L1365" s="185"/>
      <c r="M1365" s="186"/>
      <c r="N1365" s="187"/>
      <c r="O1365" s="178"/>
      <c r="P1365" s="178"/>
      <c r="Q1365" s="178"/>
      <c r="R1365" s="178"/>
      <c r="S1365" s="178"/>
      <c r="T1365" s="178"/>
      <c r="U1365" s="178"/>
      <c r="V1365" s="178"/>
      <c r="W1365" s="178"/>
      <c r="X1365" s="178"/>
      <c r="Y1365" s="153"/>
      <c r="Z1365" s="153"/>
      <c r="AA1365" s="178"/>
      <c r="AB1365" s="178"/>
      <c r="AC1365" s="178"/>
      <c r="AD1365" s="178"/>
      <c r="AE1365" s="178"/>
      <c r="AF1365" s="178"/>
      <c r="AG1365" s="178"/>
      <c r="AH1365" s="178"/>
      <c r="AI1365" s="178"/>
      <c r="AJ1365" s="178"/>
      <c r="AK1365" s="153"/>
      <c r="AL1365" s="153"/>
      <c r="AM1365" s="178" t="str">
        <f t="shared" si="396"/>
        <v/>
      </c>
      <c r="AN1365" s="178" t="str">
        <f t="shared" si="397"/>
        <v/>
      </c>
      <c r="AO1365" s="214" t="str">
        <f t="shared" si="398"/>
        <v/>
      </c>
      <c r="AP1365" s="168"/>
      <c r="AQ1365" s="169"/>
      <c r="AR1365" s="167" t="str">
        <f t="shared" si="399"/>
        <v/>
      </c>
      <c r="AS1365" s="167" t="str">
        <f t="shared" si="400"/>
        <v/>
      </c>
      <c r="AT1365" s="167"/>
      <c r="AU1365" s="167"/>
      <c r="AV1365" s="167"/>
      <c r="AW1365" s="167"/>
      <c r="AX1365" s="167"/>
      <c r="AY1365" s="167"/>
      <c r="AZ1365" s="167"/>
      <c r="BA1365" s="167"/>
      <c r="BB1365" s="167"/>
      <c r="BC1365" s="167"/>
      <c r="BD1365" s="167"/>
      <c r="BE1365" s="167"/>
      <c r="BF1365" s="167"/>
      <c r="BG1365" s="167"/>
      <c r="BH1365" s="167"/>
      <c r="BI1365" s="167"/>
      <c r="BJ1365" s="167"/>
      <c r="BK1365" s="167"/>
      <c r="BL1365" s="167"/>
      <c r="BM1365" s="167"/>
      <c r="BN1365" s="167"/>
      <c r="BO1365" s="167"/>
      <c r="BP1365" s="167"/>
      <c r="BQ1365" s="167"/>
      <c r="BR1365" s="167"/>
      <c r="BS1365" s="167"/>
      <c r="BT1365" s="167"/>
      <c r="BU1365" s="167"/>
      <c r="BV1365" s="167"/>
      <c r="BW1365" s="167"/>
      <c r="BX1365" s="170"/>
      <c r="BY1365" s="170"/>
      <c r="BZ1365" s="170"/>
      <c r="CA1365" s="170"/>
      <c r="CB1365" s="170"/>
      <c r="CC1365" s="170"/>
      <c r="CD1365" s="170"/>
      <c r="CE1365" s="170"/>
      <c r="CF1365" s="170"/>
      <c r="CG1365" s="171">
        <f t="shared" si="401"/>
        <v>0</v>
      </c>
      <c r="CH1365" s="166"/>
      <c r="CI1365" s="283"/>
      <c r="CJ1365" s="172"/>
      <c r="CK1365" s="154"/>
      <c r="CL1365" s="154"/>
      <c r="CM1365" s="154"/>
      <c r="CN1365" s="154"/>
      <c r="CO1365" s="154"/>
      <c r="CP1365" s="273"/>
      <c r="CQ1365" s="250"/>
      <c r="CR1365" s="250"/>
      <c r="CS1365" s="250"/>
      <c r="CT1365" s="250"/>
      <c r="CU1365" s="250"/>
      <c r="CV1365" s="250"/>
      <c r="CW1365" s="250"/>
      <c r="CX1365" s="250"/>
      <c r="CY1365" s="250" t="str">
        <f t="shared" si="402"/>
        <v/>
      </c>
      <c r="CZ1365" s="178" t="str">
        <f t="shared" si="403"/>
        <v/>
      </c>
      <c r="DA1365" s="178" t="str">
        <f t="shared" si="404"/>
        <v/>
      </c>
      <c r="DB1365" s="243">
        <f t="shared" si="405"/>
        <v>0</v>
      </c>
      <c r="DC1365" s="12">
        <f t="shared" si="406"/>
        <v>0</v>
      </c>
      <c r="DD1365" s="271" t="str">
        <f t="shared" si="407"/>
        <v/>
      </c>
      <c r="DE1365" s="271" t="str">
        <f t="shared" si="408"/>
        <v/>
      </c>
      <c r="DF1365" s="167" t="str">
        <f t="shared" si="409"/>
        <v/>
      </c>
      <c r="DG1365" s="271" t="str">
        <f t="shared" si="410"/>
        <v/>
      </c>
      <c r="DH1365" s="243" t="str">
        <f t="shared" si="411"/>
        <v/>
      </c>
      <c r="DI1365" s="281" t="str">
        <f t="shared" si="412"/>
        <v/>
      </c>
      <c r="DJ1365" s="184"/>
      <c r="DK1365" s="12" t="str">
        <f t="shared" si="413"/>
        <v/>
      </c>
      <c r="DL1365" s="184"/>
      <c r="DM1365" s="242" t="str">
        <f t="shared" si="414"/>
        <v/>
      </c>
      <c r="DN1365" s="250">
        <f t="shared" si="415"/>
        <v>1</v>
      </c>
      <c r="DO1365" s="250">
        <f t="shared" si="416"/>
        <v>1</v>
      </c>
      <c r="DP1365" s="250">
        <f t="shared" si="417"/>
        <v>1</v>
      </c>
    </row>
    <row r="1366" spans="3:120" ht="20.25" customHeight="1" x14ac:dyDescent="0.2">
      <c r="C1366" s="282"/>
      <c r="G1366" s="183"/>
      <c r="H1366" s="271"/>
      <c r="I1366" s="271"/>
      <c r="J1366" s="271"/>
      <c r="K1366" s="271"/>
      <c r="L1366" s="185"/>
      <c r="M1366" s="186"/>
      <c r="N1366" s="187"/>
      <c r="O1366" s="178"/>
      <c r="P1366" s="178"/>
      <c r="Q1366" s="178"/>
      <c r="R1366" s="178"/>
      <c r="S1366" s="178"/>
      <c r="T1366" s="178"/>
      <c r="U1366" s="178"/>
      <c r="V1366" s="178"/>
      <c r="W1366" s="178"/>
      <c r="X1366" s="178"/>
      <c r="Y1366" s="153"/>
      <c r="Z1366" s="153"/>
      <c r="AA1366" s="178"/>
      <c r="AB1366" s="178"/>
      <c r="AC1366" s="178"/>
      <c r="AD1366" s="178"/>
      <c r="AE1366" s="178"/>
      <c r="AF1366" s="178"/>
      <c r="AG1366" s="178"/>
      <c r="AH1366" s="178"/>
      <c r="AI1366" s="178"/>
      <c r="AJ1366" s="178"/>
      <c r="AK1366" s="153"/>
      <c r="AL1366" s="153"/>
      <c r="AM1366" s="178" t="str">
        <f t="shared" si="396"/>
        <v/>
      </c>
      <c r="AN1366" s="178" t="str">
        <f t="shared" si="397"/>
        <v/>
      </c>
      <c r="AO1366" s="214" t="str">
        <f t="shared" si="398"/>
        <v/>
      </c>
      <c r="AP1366" s="168"/>
      <c r="AQ1366" s="169"/>
      <c r="AR1366" s="167" t="str">
        <f t="shared" si="399"/>
        <v/>
      </c>
      <c r="AS1366" s="167" t="str">
        <f t="shared" si="400"/>
        <v/>
      </c>
      <c r="AT1366" s="167"/>
      <c r="AU1366" s="167"/>
      <c r="AV1366" s="167"/>
      <c r="AW1366" s="167"/>
      <c r="AX1366" s="167"/>
      <c r="AY1366" s="167"/>
      <c r="AZ1366" s="167"/>
      <c r="BA1366" s="167"/>
      <c r="BB1366" s="167"/>
      <c r="BC1366" s="167"/>
      <c r="BD1366" s="167"/>
      <c r="BE1366" s="167"/>
      <c r="BF1366" s="167"/>
      <c r="BG1366" s="167"/>
      <c r="BH1366" s="167"/>
      <c r="BI1366" s="167"/>
      <c r="BJ1366" s="167"/>
      <c r="BK1366" s="167"/>
      <c r="BL1366" s="167"/>
      <c r="BM1366" s="167"/>
      <c r="BN1366" s="167"/>
      <c r="BO1366" s="167"/>
      <c r="BP1366" s="167"/>
      <c r="BQ1366" s="167"/>
      <c r="BR1366" s="167"/>
      <c r="BS1366" s="167"/>
      <c r="BT1366" s="167"/>
      <c r="BU1366" s="167"/>
      <c r="BV1366" s="167"/>
      <c r="BW1366" s="167"/>
      <c r="BX1366" s="170"/>
      <c r="BY1366" s="170"/>
      <c r="BZ1366" s="170"/>
      <c r="CA1366" s="170"/>
      <c r="CB1366" s="170"/>
      <c r="CC1366" s="170"/>
      <c r="CD1366" s="170"/>
      <c r="CE1366" s="170"/>
      <c r="CF1366" s="170"/>
      <c r="CG1366" s="171">
        <f t="shared" si="401"/>
        <v>0</v>
      </c>
      <c r="CH1366" s="166"/>
      <c r="CI1366" s="283"/>
      <c r="CJ1366" s="172"/>
      <c r="CK1366" s="154"/>
      <c r="CL1366" s="154"/>
      <c r="CM1366" s="154"/>
      <c r="CN1366" s="154"/>
      <c r="CO1366" s="154"/>
      <c r="CP1366" s="273"/>
      <c r="CQ1366" s="250"/>
      <c r="CR1366" s="250"/>
      <c r="CS1366" s="250"/>
      <c r="CT1366" s="250"/>
      <c r="CU1366" s="250"/>
      <c r="CV1366" s="250"/>
      <c r="CW1366" s="250"/>
      <c r="CX1366" s="250"/>
      <c r="CY1366" s="250" t="str">
        <f t="shared" si="402"/>
        <v/>
      </c>
      <c r="CZ1366" s="178" t="str">
        <f t="shared" si="403"/>
        <v/>
      </c>
      <c r="DA1366" s="178" t="str">
        <f t="shared" si="404"/>
        <v/>
      </c>
      <c r="DB1366" s="243">
        <f t="shared" si="405"/>
        <v>0</v>
      </c>
      <c r="DC1366" s="12">
        <f t="shared" si="406"/>
        <v>0</v>
      </c>
      <c r="DD1366" s="271" t="str">
        <f t="shared" si="407"/>
        <v/>
      </c>
      <c r="DE1366" s="271" t="str">
        <f t="shared" si="408"/>
        <v/>
      </c>
      <c r="DF1366" s="167" t="str">
        <f t="shared" si="409"/>
        <v/>
      </c>
      <c r="DG1366" s="271" t="str">
        <f t="shared" si="410"/>
        <v/>
      </c>
      <c r="DH1366" s="243" t="str">
        <f t="shared" si="411"/>
        <v/>
      </c>
      <c r="DI1366" s="281" t="str">
        <f t="shared" si="412"/>
        <v/>
      </c>
      <c r="DJ1366" s="184"/>
      <c r="DK1366" s="12" t="str">
        <f t="shared" si="413"/>
        <v/>
      </c>
      <c r="DL1366" s="184"/>
      <c r="DM1366" s="242" t="str">
        <f t="shared" si="414"/>
        <v/>
      </c>
      <c r="DN1366" s="250">
        <f t="shared" si="415"/>
        <v>1</v>
      </c>
      <c r="DO1366" s="250">
        <f t="shared" si="416"/>
        <v>1</v>
      </c>
      <c r="DP1366" s="250">
        <f t="shared" si="417"/>
        <v>1</v>
      </c>
    </row>
    <row r="1367" spans="3:120" ht="20.25" customHeight="1" x14ac:dyDescent="0.2">
      <c r="C1367" s="282"/>
      <c r="G1367" s="183"/>
      <c r="H1367" s="271"/>
      <c r="I1367" s="271"/>
      <c r="J1367" s="271"/>
      <c r="K1367" s="271"/>
      <c r="L1367" s="185"/>
      <c r="M1367" s="186"/>
      <c r="N1367" s="187"/>
      <c r="O1367" s="178"/>
      <c r="P1367" s="178"/>
      <c r="Q1367" s="178"/>
      <c r="R1367" s="178"/>
      <c r="S1367" s="178"/>
      <c r="T1367" s="178"/>
      <c r="U1367" s="178"/>
      <c r="V1367" s="178"/>
      <c r="W1367" s="178"/>
      <c r="X1367" s="178"/>
      <c r="Y1367" s="153"/>
      <c r="Z1367" s="153"/>
      <c r="AA1367" s="178"/>
      <c r="AB1367" s="178"/>
      <c r="AC1367" s="178"/>
      <c r="AD1367" s="178"/>
      <c r="AE1367" s="178"/>
      <c r="AF1367" s="178"/>
      <c r="AG1367" s="178"/>
      <c r="AH1367" s="178"/>
      <c r="AI1367" s="178"/>
      <c r="AJ1367" s="178"/>
      <c r="AK1367" s="153"/>
      <c r="AL1367" s="153"/>
      <c r="AM1367" s="178" t="str">
        <f t="shared" si="396"/>
        <v/>
      </c>
      <c r="AN1367" s="178" t="str">
        <f t="shared" si="397"/>
        <v/>
      </c>
      <c r="AO1367" s="214" t="str">
        <f t="shared" si="398"/>
        <v/>
      </c>
      <c r="AP1367" s="168"/>
      <c r="AQ1367" s="169"/>
      <c r="AR1367" s="167" t="str">
        <f t="shared" si="399"/>
        <v/>
      </c>
      <c r="AS1367" s="167" t="str">
        <f t="shared" si="400"/>
        <v/>
      </c>
      <c r="AT1367" s="167"/>
      <c r="AU1367" s="167"/>
      <c r="AV1367" s="167"/>
      <c r="AW1367" s="167"/>
      <c r="AX1367" s="167"/>
      <c r="AY1367" s="167"/>
      <c r="AZ1367" s="167"/>
      <c r="BA1367" s="167"/>
      <c r="BB1367" s="167"/>
      <c r="BC1367" s="167"/>
      <c r="BD1367" s="167"/>
      <c r="BE1367" s="167"/>
      <c r="BF1367" s="167"/>
      <c r="BG1367" s="167"/>
      <c r="BH1367" s="167"/>
      <c r="BI1367" s="167"/>
      <c r="BJ1367" s="167"/>
      <c r="BK1367" s="167"/>
      <c r="BL1367" s="167"/>
      <c r="BM1367" s="167"/>
      <c r="BN1367" s="167"/>
      <c r="BO1367" s="167"/>
      <c r="BP1367" s="167"/>
      <c r="BQ1367" s="167"/>
      <c r="BR1367" s="167"/>
      <c r="BS1367" s="167"/>
      <c r="BT1367" s="167"/>
      <c r="BU1367" s="167"/>
      <c r="BV1367" s="167"/>
      <c r="BW1367" s="167"/>
      <c r="BX1367" s="170"/>
      <c r="BY1367" s="170"/>
      <c r="BZ1367" s="170"/>
      <c r="CA1367" s="170"/>
      <c r="CB1367" s="170"/>
      <c r="CC1367" s="170"/>
      <c r="CD1367" s="170"/>
      <c r="CE1367" s="170"/>
      <c r="CF1367" s="170"/>
      <c r="CG1367" s="171">
        <f t="shared" si="401"/>
        <v>0</v>
      </c>
      <c r="CH1367" s="166"/>
      <c r="CI1367" s="283"/>
      <c r="CJ1367" s="172"/>
      <c r="CK1367" s="154"/>
      <c r="CL1367" s="154"/>
      <c r="CM1367" s="154"/>
      <c r="CN1367" s="154"/>
      <c r="CO1367" s="154"/>
      <c r="CP1367" s="273"/>
      <c r="CQ1367" s="250"/>
      <c r="CR1367" s="250"/>
      <c r="CS1367" s="250"/>
      <c r="CT1367" s="250"/>
      <c r="CU1367" s="250"/>
      <c r="CV1367" s="250"/>
      <c r="CW1367" s="250"/>
      <c r="CX1367" s="250"/>
      <c r="CY1367" s="250" t="str">
        <f t="shared" si="402"/>
        <v/>
      </c>
      <c r="CZ1367" s="178" t="str">
        <f t="shared" si="403"/>
        <v/>
      </c>
      <c r="DA1367" s="178" t="str">
        <f t="shared" si="404"/>
        <v/>
      </c>
      <c r="DB1367" s="243">
        <f t="shared" si="405"/>
        <v>0</v>
      </c>
      <c r="DC1367" s="12">
        <f t="shared" si="406"/>
        <v>0</v>
      </c>
      <c r="DD1367" s="271" t="str">
        <f t="shared" si="407"/>
        <v/>
      </c>
      <c r="DE1367" s="271" t="str">
        <f t="shared" si="408"/>
        <v/>
      </c>
      <c r="DF1367" s="167" t="str">
        <f t="shared" si="409"/>
        <v/>
      </c>
      <c r="DG1367" s="271" t="str">
        <f t="shared" si="410"/>
        <v/>
      </c>
      <c r="DH1367" s="243" t="str">
        <f t="shared" si="411"/>
        <v/>
      </c>
      <c r="DI1367" s="281" t="str">
        <f t="shared" si="412"/>
        <v/>
      </c>
      <c r="DJ1367" s="184"/>
      <c r="DK1367" s="12" t="str">
        <f t="shared" si="413"/>
        <v/>
      </c>
      <c r="DL1367" s="184"/>
      <c r="DM1367" s="242" t="str">
        <f t="shared" si="414"/>
        <v/>
      </c>
      <c r="DN1367" s="250">
        <f t="shared" si="415"/>
        <v>1</v>
      </c>
      <c r="DO1367" s="250">
        <f t="shared" si="416"/>
        <v>1</v>
      </c>
      <c r="DP1367" s="250">
        <f t="shared" si="417"/>
        <v>1</v>
      </c>
    </row>
    <row r="1368" spans="3:120" ht="20.25" customHeight="1" x14ac:dyDescent="0.2">
      <c r="C1368" s="282"/>
      <c r="G1368" s="183"/>
      <c r="H1368" s="271"/>
      <c r="I1368" s="271"/>
      <c r="J1368" s="271"/>
      <c r="K1368" s="271"/>
      <c r="L1368" s="185"/>
      <c r="M1368" s="186"/>
      <c r="N1368" s="187"/>
      <c r="O1368" s="178"/>
      <c r="P1368" s="178"/>
      <c r="Q1368" s="178"/>
      <c r="R1368" s="178"/>
      <c r="S1368" s="178"/>
      <c r="T1368" s="178"/>
      <c r="U1368" s="178"/>
      <c r="V1368" s="178"/>
      <c r="W1368" s="178"/>
      <c r="X1368" s="178"/>
      <c r="Y1368" s="153"/>
      <c r="Z1368" s="153"/>
      <c r="AA1368" s="178"/>
      <c r="AB1368" s="178"/>
      <c r="AC1368" s="178"/>
      <c r="AD1368" s="178"/>
      <c r="AE1368" s="178"/>
      <c r="AF1368" s="178"/>
      <c r="AG1368" s="178"/>
      <c r="AH1368" s="178"/>
      <c r="AI1368" s="178"/>
      <c r="AJ1368" s="178"/>
      <c r="AK1368" s="153"/>
      <c r="AL1368" s="153"/>
      <c r="AM1368" s="178" t="str">
        <f t="shared" si="396"/>
        <v/>
      </c>
      <c r="AN1368" s="178" t="str">
        <f t="shared" si="397"/>
        <v/>
      </c>
      <c r="AO1368" s="214" t="str">
        <f t="shared" si="398"/>
        <v/>
      </c>
      <c r="AP1368" s="168"/>
      <c r="AQ1368" s="169"/>
      <c r="AR1368" s="167" t="str">
        <f t="shared" si="399"/>
        <v/>
      </c>
      <c r="AS1368" s="167" t="str">
        <f t="shared" si="400"/>
        <v/>
      </c>
      <c r="AT1368" s="167"/>
      <c r="AU1368" s="167"/>
      <c r="AV1368" s="167"/>
      <c r="AW1368" s="167"/>
      <c r="AX1368" s="167"/>
      <c r="AY1368" s="167"/>
      <c r="AZ1368" s="167"/>
      <c r="BA1368" s="167"/>
      <c r="BB1368" s="167"/>
      <c r="BC1368" s="167"/>
      <c r="BD1368" s="167"/>
      <c r="BE1368" s="167"/>
      <c r="BF1368" s="167"/>
      <c r="BG1368" s="167"/>
      <c r="BH1368" s="167"/>
      <c r="BI1368" s="167"/>
      <c r="BJ1368" s="167"/>
      <c r="BK1368" s="167"/>
      <c r="BL1368" s="167"/>
      <c r="BM1368" s="167"/>
      <c r="BN1368" s="167"/>
      <c r="BO1368" s="167"/>
      <c r="BP1368" s="167"/>
      <c r="BQ1368" s="167"/>
      <c r="BR1368" s="167"/>
      <c r="BS1368" s="167"/>
      <c r="BT1368" s="167"/>
      <c r="BU1368" s="167"/>
      <c r="BV1368" s="167"/>
      <c r="BW1368" s="167"/>
      <c r="BX1368" s="170"/>
      <c r="BY1368" s="170"/>
      <c r="BZ1368" s="170"/>
      <c r="CA1368" s="170"/>
      <c r="CB1368" s="170"/>
      <c r="CC1368" s="170"/>
      <c r="CD1368" s="170"/>
      <c r="CE1368" s="170"/>
      <c r="CF1368" s="170"/>
      <c r="CG1368" s="171">
        <f t="shared" si="401"/>
        <v>0</v>
      </c>
      <c r="CH1368" s="166"/>
      <c r="CI1368" s="283"/>
      <c r="CJ1368" s="172"/>
      <c r="CK1368" s="154"/>
      <c r="CL1368" s="154"/>
      <c r="CM1368" s="154"/>
      <c r="CN1368" s="154"/>
      <c r="CO1368" s="154"/>
      <c r="CP1368" s="273"/>
      <c r="CQ1368" s="250"/>
      <c r="CR1368" s="250"/>
      <c r="CS1368" s="250"/>
      <c r="CT1368" s="250"/>
      <c r="CU1368" s="250"/>
      <c r="CV1368" s="250"/>
      <c r="CW1368" s="250"/>
      <c r="CX1368" s="250"/>
      <c r="CY1368" s="250" t="str">
        <f t="shared" si="402"/>
        <v/>
      </c>
      <c r="CZ1368" s="178" t="str">
        <f t="shared" si="403"/>
        <v/>
      </c>
      <c r="DA1368" s="178" t="str">
        <f t="shared" si="404"/>
        <v/>
      </c>
      <c r="DB1368" s="243">
        <f t="shared" si="405"/>
        <v>0</v>
      </c>
      <c r="DC1368" s="12">
        <f t="shared" si="406"/>
        <v>0</v>
      </c>
      <c r="DD1368" s="271" t="str">
        <f t="shared" si="407"/>
        <v/>
      </c>
      <c r="DE1368" s="271" t="str">
        <f t="shared" si="408"/>
        <v/>
      </c>
      <c r="DF1368" s="167" t="str">
        <f t="shared" si="409"/>
        <v/>
      </c>
      <c r="DG1368" s="271" t="str">
        <f t="shared" si="410"/>
        <v/>
      </c>
      <c r="DH1368" s="243" t="str">
        <f t="shared" si="411"/>
        <v/>
      </c>
      <c r="DI1368" s="281" t="str">
        <f t="shared" si="412"/>
        <v/>
      </c>
      <c r="DJ1368" s="184"/>
      <c r="DK1368" s="12" t="str">
        <f t="shared" si="413"/>
        <v/>
      </c>
      <c r="DL1368" s="184"/>
      <c r="DM1368" s="242" t="str">
        <f t="shared" si="414"/>
        <v/>
      </c>
      <c r="DN1368" s="250">
        <f t="shared" si="415"/>
        <v>1</v>
      </c>
      <c r="DO1368" s="250">
        <f t="shared" si="416"/>
        <v>1</v>
      </c>
      <c r="DP1368" s="250">
        <f t="shared" si="417"/>
        <v>1</v>
      </c>
    </row>
    <row r="1369" spans="3:120" ht="20.25" customHeight="1" x14ac:dyDescent="0.2">
      <c r="C1369" s="282"/>
      <c r="G1369" s="183"/>
      <c r="H1369" s="271"/>
      <c r="I1369" s="271"/>
      <c r="J1369" s="271"/>
      <c r="K1369" s="271"/>
      <c r="L1369" s="185"/>
      <c r="M1369" s="186"/>
      <c r="N1369" s="187"/>
      <c r="O1369" s="178"/>
      <c r="P1369" s="178"/>
      <c r="Q1369" s="178"/>
      <c r="R1369" s="178"/>
      <c r="S1369" s="178"/>
      <c r="T1369" s="178"/>
      <c r="U1369" s="178"/>
      <c r="V1369" s="178"/>
      <c r="W1369" s="178"/>
      <c r="X1369" s="178"/>
      <c r="Y1369" s="153"/>
      <c r="Z1369" s="153"/>
      <c r="AA1369" s="178"/>
      <c r="AB1369" s="178"/>
      <c r="AC1369" s="178"/>
      <c r="AD1369" s="178"/>
      <c r="AE1369" s="178"/>
      <c r="AF1369" s="178"/>
      <c r="AG1369" s="178"/>
      <c r="AH1369" s="178"/>
      <c r="AI1369" s="178"/>
      <c r="AJ1369" s="178"/>
      <c r="AK1369" s="153"/>
      <c r="AL1369" s="153"/>
      <c r="AM1369" s="178" t="str">
        <f t="shared" si="396"/>
        <v/>
      </c>
      <c r="AN1369" s="178" t="str">
        <f t="shared" si="397"/>
        <v/>
      </c>
      <c r="AO1369" s="214" t="str">
        <f t="shared" si="398"/>
        <v/>
      </c>
      <c r="AP1369" s="168"/>
      <c r="AQ1369" s="169"/>
      <c r="AR1369" s="167" t="str">
        <f t="shared" si="399"/>
        <v/>
      </c>
      <c r="AS1369" s="167" t="str">
        <f t="shared" si="400"/>
        <v/>
      </c>
      <c r="AT1369" s="167"/>
      <c r="AU1369" s="167"/>
      <c r="AV1369" s="167"/>
      <c r="AW1369" s="167"/>
      <c r="AX1369" s="167"/>
      <c r="AY1369" s="167"/>
      <c r="AZ1369" s="167"/>
      <c r="BA1369" s="167"/>
      <c r="BB1369" s="167"/>
      <c r="BC1369" s="167"/>
      <c r="BD1369" s="167"/>
      <c r="BE1369" s="167"/>
      <c r="BF1369" s="167"/>
      <c r="BG1369" s="167"/>
      <c r="BH1369" s="167"/>
      <c r="BI1369" s="167"/>
      <c r="BJ1369" s="167"/>
      <c r="BK1369" s="167"/>
      <c r="BL1369" s="167"/>
      <c r="BM1369" s="167"/>
      <c r="BN1369" s="167"/>
      <c r="BO1369" s="167"/>
      <c r="BP1369" s="167"/>
      <c r="BQ1369" s="167"/>
      <c r="BR1369" s="167"/>
      <c r="BS1369" s="167"/>
      <c r="BT1369" s="167"/>
      <c r="BU1369" s="167"/>
      <c r="BV1369" s="167"/>
      <c r="BW1369" s="167"/>
      <c r="BX1369" s="170"/>
      <c r="BY1369" s="170"/>
      <c r="BZ1369" s="170"/>
      <c r="CA1369" s="170"/>
      <c r="CB1369" s="170"/>
      <c r="CC1369" s="170"/>
      <c r="CD1369" s="170"/>
      <c r="CE1369" s="170"/>
      <c r="CF1369" s="170"/>
      <c r="CG1369" s="171">
        <f t="shared" si="401"/>
        <v>0</v>
      </c>
      <c r="CH1369" s="166"/>
      <c r="CI1369" s="283"/>
      <c r="CJ1369" s="172"/>
      <c r="CK1369" s="154"/>
      <c r="CL1369" s="154"/>
      <c r="CM1369" s="154"/>
      <c r="CN1369" s="154"/>
      <c r="CO1369" s="154"/>
      <c r="CP1369" s="273"/>
      <c r="CQ1369" s="250"/>
      <c r="CR1369" s="250"/>
      <c r="CS1369" s="250"/>
      <c r="CT1369" s="250"/>
      <c r="CU1369" s="250"/>
      <c r="CV1369" s="250"/>
      <c r="CW1369" s="250"/>
      <c r="CX1369" s="250"/>
      <c r="CY1369" s="250" t="str">
        <f t="shared" si="402"/>
        <v/>
      </c>
      <c r="CZ1369" s="178" t="str">
        <f t="shared" si="403"/>
        <v/>
      </c>
      <c r="DA1369" s="178" t="str">
        <f t="shared" si="404"/>
        <v/>
      </c>
      <c r="DB1369" s="243">
        <f t="shared" si="405"/>
        <v>0</v>
      </c>
      <c r="DC1369" s="12">
        <f t="shared" si="406"/>
        <v>0</v>
      </c>
      <c r="DD1369" s="271" t="str">
        <f t="shared" si="407"/>
        <v/>
      </c>
      <c r="DE1369" s="271" t="str">
        <f t="shared" si="408"/>
        <v/>
      </c>
      <c r="DF1369" s="167" t="str">
        <f t="shared" si="409"/>
        <v/>
      </c>
      <c r="DG1369" s="271" t="str">
        <f t="shared" si="410"/>
        <v/>
      </c>
      <c r="DH1369" s="243" t="str">
        <f t="shared" si="411"/>
        <v/>
      </c>
      <c r="DI1369" s="281" t="str">
        <f t="shared" si="412"/>
        <v/>
      </c>
      <c r="DJ1369" s="184"/>
      <c r="DK1369" s="12" t="str">
        <f t="shared" si="413"/>
        <v/>
      </c>
      <c r="DL1369" s="184"/>
      <c r="DM1369" s="242" t="str">
        <f t="shared" si="414"/>
        <v/>
      </c>
      <c r="DN1369" s="250">
        <f t="shared" si="415"/>
        <v>1</v>
      </c>
      <c r="DO1369" s="250">
        <f t="shared" si="416"/>
        <v>1</v>
      </c>
      <c r="DP1369" s="250">
        <f t="shared" si="417"/>
        <v>1</v>
      </c>
    </row>
    <row r="1370" spans="3:120" ht="20.25" customHeight="1" x14ac:dyDescent="0.2">
      <c r="C1370" s="282"/>
      <c r="G1370" s="183"/>
      <c r="H1370" s="271"/>
      <c r="I1370" s="271"/>
      <c r="J1370" s="271"/>
      <c r="K1370" s="271"/>
      <c r="L1370" s="185"/>
      <c r="M1370" s="186"/>
      <c r="N1370" s="187"/>
      <c r="O1370" s="178"/>
      <c r="P1370" s="178"/>
      <c r="Q1370" s="178"/>
      <c r="R1370" s="178"/>
      <c r="S1370" s="178"/>
      <c r="T1370" s="178"/>
      <c r="U1370" s="178"/>
      <c r="V1370" s="178"/>
      <c r="W1370" s="178"/>
      <c r="X1370" s="178"/>
      <c r="Y1370" s="153"/>
      <c r="Z1370" s="153"/>
      <c r="AA1370" s="178"/>
      <c r="AB1370" s="178"/>
      <c r="AC1370" s="178"/>
      <c r="AD1370" s="178"/>
      <c r="AE1370" s="178"/>
      <c r="AF1370" s="178"/>
      <c r="AG1370" s="178"/>
      <c r="AH1370" s="178"/>
      <c r="AI1370" s="178"/>
      <c r="AJ1370" s="178"/>
      <c r="AK1370" s="153"/>
      <c r="AL1370" s="153"/>
      <c r="AM1370" s="178" t="str">
        <f t="shared" si="396"/>
        <v/>
      </c>
      <c r="AN1370" s="178" t="str">
        <f t="shared" si="397"/>
        <v/>
      </c>
      <c r="AO1370" s="214" t="str">
        <f t="shared" si="398"/>
        <v/>
      </c>
      <c r="AP1370" s="168"/>
      <c r="AQ1370" s="169"/>
      <c r="AR1370" s="167" t="str">
        <f t="shared" si="399"/>
        <v/>
      </c>
      <c r="AS1370" s="167" t="str">
        <f t="shared" si="400"/>
        <v/>
      </c>
      <c r="AT1370" s="167"/>
      <c r="AU1370" s="167"/>
      <c r="AV1370" s="167"/>
      <c r="AW1370" s="167"/>
      <c r="AX1370" s="167"/>
      <c r="AY1370" s="167"/>
      <c r="AZ1370" s="167"/>
      <c r="BA1370" s="167"/>
      <c r="BB1370" s="167"/>
      <c r="BC1370" s="167"/>
      <c r="BD1370" s="167"/>
      <c r="BE1370" s="167"/>
      <c r="BF1370" s="167"/>
      <c r="BG1370" s="167"/>
      <c r="BH1370" s="167"/>
      <c r="BI1370" s="167"/>
      <c r="BJ1370" s="167"/>
      <c r="BK1370" s="167"/>
      <c r="BL1370" s="167"/>
      <c r="BM1370" s="167"/>
      <c r="BN1370" s="167"/>
      <c r="BO1370" s="167"/>
      <c r="BP1370" s="167"/>
      <c r="BQ1370" s="167"/>
      <c r="BR1370" s="167"/>
      <c r="BS1370" s="167"/>
      <c r="BT1370" s="167"/>
      <c r="BU1370" s="167"/>
      <c r="BV1370" s="167"/>
      <c r="BW1370" s="167"/>
      <c r="BX1370" s="170"/>
      <c r="BY1370" s="170"/>
      <c r="BZ1370" s="170"/>
      <c r="CA1370" s="170"/>
      <c r="CB1370" s="170"/>
      <c r="CC1370" s="170"/>
      <c r="CD1370" s="170"/>
      <c r="CE1370" s="170"/>
      <c r="CF1370" s="170"/>
      <c r="CG1370" s="171">
        <f t="shared" si="401"/>
        <v>0</v>
      </c>
      <c r="CH1370" s="166"/>
      <c r="CI1370" s="283"/>
      <c r="CJ1370" s="172"/>
      <c r="CK1370" s="154"/>
      <c r="CL1370" s="154"/>
      <c r="CM1370" s="154"/>
      <c r="CN1370" s="154"/>
      <c r="CO1370" s="154"/>
      <c r="CP1370" s="273"/>
      <c r="CQ1370" s="250"/>
      <c r="CR1370" s="250"/>
      <c r="CS1370" s="250"/>
      <c r="CT1370" s="250"/>
      <c r="CU1370" s="250"/>
      <c r="CV1370" s="250"/>
      <c r="CW1370" s="250"/>
      <c r="CX1370" s="250"/>
      <c r="CY1370" s="250" t="str">
        <f t="shared" si="402"/>
        <v/>
      </c>
      <c r="CZ1370" s="178" t="str">
        <f t="shared" si="403"/>
        <v/>
      </c>
      <c r="DA1370" s="178" t="str">
        <f t="shared" si="404"/>
        <v/>
      </c>
      <c r="DB1370" s="243">
        <f t="shared" si="405"/>
        <v>0</v>
      </c>
      <c r="DC1370" s="12">
        <f t="shared" si="406"/>
        <v>0</v>
      </c>
      <c r="DD1370" s="271" t="str">
        <f t="shared" si="407"/>
        <v/>
      </c>
      <c r="DE1370" s="271" t="str">
        <f t="shared" si="408"/>
        <v/>
      </c>
      <c r="DF1370" s="167" t="str">
        <f t="shared" si="409"/>
        <v/>
      </c>
      <c r="DG1370" s="271" t="str">
        <f t="shared" si="410"/>
        <v/>
      </c>
      <c r="DH1370" s="243" t="str">
        <f t="shared" si="411"/>
        <v/>
      </c>
      <c r="DI1370" s="281" t="str">
        <f t="shared" si="412"/>
        <v/>
      </c>
      <c r="DJ1370" s="184"/>
      <c r="DK1370" s="12" t="str">
        <f t="shared" si="413"/>
        <v/>
      </c>
      <c r="DL1370" s="184"/>
      <c r="DM1370" s="242" t="str">
        <f t="shared" si="414"/>
        <v/>
      </c>
      <c r="DN1370" s="250">
        <f t="shared" si="415"/>
        <v>1</v>
      </c>
      <c r="DO1370" s="250">
        <f t="shared" si="416"/>
        <v>1</v>
      </c>
      <c r="DP1370" s="250">
        <f t="shared" si="417"/>
        <v>1</v>
      </c>
    </row>
    <row r="1371" spans="3:120" ht="20.25" customHeight="1" x14ac:dyDescent="0.2">
      <c r="C1371" s="282"/>
      <c r="G1371" s="183"/>
      <c r="H1371" s="271"/>
      <c r="I1371" s="271"/>
      <c r="J1371" s="271"/>
      <c r="K1371" s="271"/>
      <c r="L1371" s="185"/>
      <c r="M1371" s="186"/>
      <c r="N1371" s="187"/>
      <c r="O1371" s="178"/>
      <c r="P1371" s="178"/>
      <c r="Q1371" s="178"/>
      <c r="R1371" s="178"/>
      <c r="S1371" s="178"/>
      <c r="T1371" s="178"/>
      <c r="U1371" s="178"/>
      <c r="V1371" s="178"/>
      <c r="W1371" s="178"/>
      <c r="X1371" s="178"/>
      <c r="Y1371" s="153"/>
      <c r="Z1371" s="153"/>
      <c r="AA1371" s="178"/>
      <c r="AB1371" s="178"/>
      <c r="AC1371" s="178"/>
      <c r="AD1371" s="178"/>
      <c r="AE1371" s="178"/>
      <c r="AF1371" s="178"/>
      <c r="AG1371" s="178"/>
      <c r="AH1371" s="178"/>
      <c r="AI1371" s="178"/>
      <c r="AJ1371" s="178"/>
      <c r="AK1371" s="153"/>
      <c r="AL1371" s="153"/>
      <c r="AM1371" s="178" t="str">
        <f t="shared" si="396"/>
        <v/>
      </c>
      <c r="AN1371" s="178" t="str">
        <f t="shared" si="397"/>
        <v/>
      </c>
      <c r="AO1371" s="214" t="str">
        <f t="shared" si="398"/>
        <v/>
      </c>
      <c r="AP1371" s="168"/>
      <c r="AQ1371" s="169"/>
      <c r="AR1371" s="167" t="str">
        <f t="shared" si="399"/>
        <v/>
      </c>
      <c r="AS1371" s="167" t="str">
        <f t="shared" si="400"/>
        <v/>
      </c>
      <c r="AT1371" s="167"/>
      <c r="AU1371" s="167"/>
      <c r="AV1371" s="167"/>
      <c r="AW1371" s="167"/>
      <c r="AX1371" s="167"/>
      <c r="AY1371" s="167"/>
      <c r="AZ1371" s="167"/>
      <c r="BA1371" s="167"/>
      <c r="BB1371" s="167"/>
      <c r="BC1371" s="167"/>
      <c r="BD1371" s="167"/>
      <c r="BE1371" s="167"/>
      <c r="BF1371" s="167"/>
      <c r="BG1371" s="167"/>
      <c r="BH1371" s="167"/>
      <c r="BI1371" s="167"/>
      <c r="BJ1371" s="167"/>
      <c r="BK1371" s="167"/>
      <c r="BL1371" s="167"/>
      <c r="BM1371" s="167"/>
      <c r="BN1371" s="167"/>
      <c r="BO1371" s="167"/>
      <c r="BP1371" s="167"/>
      <c r="BQ1371" s="167"/>
      <c r="BR1371" s="167"/>
      <c r="BS1371" s="167"/>
      <c r="BT1371" s="167"/>
      <c r="BU1371" s="167"/>
      <c r="BV1371" s="167"/>
      <c r="BW1371" s="167"/>
      <c r="BX1371" s="170"/>
      <c r="BY1371" s="170"/>
      <c r="BZ1371" s="170"/>
      <c r="CA1371" s="170"/>
      <c r="CB1371" s="170"/>
      <c r="CC1371" s="170"/>
      <c r="CD1371" s="170"/>
      <c r="CE1371" s="170"/>
      <c r="CF1371" s="170"/>
      <c r="CG1371" s="171">
        <f t="shared" si="401"/>
        <v>0</v>
      </c>
      <c r="CH1371" s="166"/>
      <c r="CI1371" s="283"/>
      <c r="CJ1371" s="172"/>
      <c r="CK1371" s="154"/>
      <c r="CL1371" s="154"/>
      <c r="CM1371" s="154"/>
      <c r="CN1371" s="154"/>
      <c r="CO1371" s="154"/>
      <c r="CP1371" s="273"/>
      <c r="CQ1371" s="250"/>
      <c r="CR1371" s="250"/>
      <c r="CS1371" s="250"/>
      <c r="CT1371" s="250"/>
      <c r="CU1371" s="250"/>
      <c r="CV1371" s="250"/>
      <c r="CW1371" s="250"/>
      <c r="CX1371" s="250"/>
      <c r="CY1371" s="250" t="str">
        <f t="shared" si="402"/>
        <v/>
      </c>
      <c r="CZ1371" s="178" t="str">
        <f t="shared" si="403"/>
        <v/>
      </c>
      <c r="DA1371" s="178" t="str">
        <f t="shared" si="404"/>
        <v/>
      </c>
      <c r="DB1371" s="243">
        <f t="shared" si="405"/>
        <v>0</v>
      </c>
      <c r="DC1371" s="12">
        <f t="shared" si="406"/>
        <v>0</v>
      </c>
      <c r="DD1371" s="271" t="str">
        <f t="shared" si="407"/>
        <v/>
      </c>
      <c r="DE1371" s="271" t="str">
        <f t="shared" si="408"/>
        <v/>
      </c>
      <c r="DF1371" s="167" t="str">
        <f t="shared" si="409"/>
        <v/>
      </c>
      <c r="DG1371" s="271" t="str">
        <f t="shared" si="410"/>
        <v/>
      </c>
      <c r="DH1371" s="243" t="str">
        <f t="shared" si="411"/>
        <v/>
      </c>
      <c r="DI1371" s="281" t="str">
        <f t="shared" si="412"/>
        <v/>
      </c>
      <c r="DJ1371" s="184"/>
      <c r="DK1371" s="12" t="str">
        <f t="shared" si="413"/>
        <v/>
      </c>
      <c r="DL1371" s="184"/>
      <c r="DM1371" s="242" t="str">
        <f t="shared" si="414"/>
        <v/>
      </c>
      <c r="DN1371" s="250">
        <f t="shared" si="415"/>
        <v>1</v>
      </c>
      <c r="DO1371" s="250">
        <f t="shared" si="416"/>
        <v>1</v>
      </c>
      <c r="DP1371" s="250">
        <f t="shared" si="417"/>
        <v>1</v>
      </c>
    </row>
    <row r="1372" spans="3:120" ht="20.25" customHeight="1" x14ac:dyDescent="0.2">
      <c r="C1372" s="282"/>
      <c r="G1372" s="183"/>
      <c r="H1372" s="271"/>
      <c r="I1372" s="271"/>
      <c r="J1372" s="271"/>
      <c r="K1372" s="271"/>
      <c r="L1372" s="185"/>
      <c r="M1372" s="186"/>
      <c r="N1372" s="187"/>
      <c r="O1372" s="178"/>
      <c r="P1372" s="178"/>
      <c r="Q1372" s="178"/>
      <c r="R1372" s="178"/>
      <c r="S1372" s="178"/>
      <c r="T1372" s="178"/>
      <c r="U1372" s="178"/>
      <c r="V1372" s="178"/>
      <c r="W1372" s="178"/>
      <c r="X1372" s="178"/>
      <c r="Y1372" s="153"/>
      <c r="Z1372" s="153"/>
      <c r="AA1372" s="178"/>
      <c r="AB1372" s="178"/>
      <c r="AC1372" s="178"/>
      <c r="AD1372" s="178"/>
      <c r="AE1372" s="178"/>
      <c r="AF1372" s="178"/>
      <c r="AG1372" s="178"/>
      <c r="AH1372" s="178"/>
      <c r="AI1372" s="178"/>
      <c r="AJ1372" s="178"/>
      <c r="AK1372" s="153"/>
      <c r="AL1372" s="153"/>
      <c r="AM1372" s="178" t="str">
        <f t="shared" si="396"/>
        <v/>
      </c>
      <c r="AN1372" s="178" t="str">
        <f t="shared" si="397"/>
        <v/>
      </c>
      <c r="AO1372" s="214" t="str">
        <f t="shared" si="398"/>
        <v/>
      </c>
      <c r="AP1372" s="168"/>
      <c r="AQ1372" s="169"/>
      <c r="AR1372" s="167" t="str">
        <f t="shared" si="399"/>
        <v/>
      </c>
      <c r="AS1372" s="167" t="str">
        <f t="shared" si="400"/>
        <v/>
      </c>
      <c r="AT1372" s="167"/>
      <c r="AU1372" s="167"/>
      <c r="AV1372" s="167"/>
      <c r="AW1372" s="167"/>
      <c r="AX1372" s="167"/>
      <c r="AY1372" s="167"/>
      <c r="AZ1372" s="167"/>
      <c r="BA1372" s="167"/>
      <c r="BB1372" s="167"/>
      <c r="BC1372" s="167"/>
      <c r="BD1372" s="167"/>
      <c r="BE1372" s="167"/>
      <c r="BF1372" s="167"/>
      <c r="BG1372" s="167"/>
      <c r="BH1372" s="167"/>
      <c r="BI1372" s="167"/>
      <c r="BJ1372" s="167"/>
      <c r="BK1372" s="167"/>
      <c r="BL1372" s="167"/>
      <c r="BM1372" s="167"/>
      <c r="BN1372" s="167"/>
      <c r="BO1372" s="167"/>
      <c r="BP1372" s="167"/>
      <c r="BQ1372" s="167"/>
      <c r="BR1372" s="167"/>
      <c r="BS1372" s="167"/>
      <c r="BT1372" s="167"/>
      <c r="BU1372" s="167"/>
      <c r="BV1372" s="167"/>
      <c r="BW1372" s="167"/>
      <c r="BX1372" s="170"/>
      <c r="BY1372" s="170"/>
      <c r="BZ1372" s="170"/>
      <c r="CA1372" s="170"/>
      <c r="CB1372" s="170"/>
      <c r="CC1372" s="170"/>
      <c r="CD1372" s="170"/>
      <c r="CE1372" s="170"/>
      <c r="CF1372" s="170"/>
      <c r="CG1372" s="171">
        <f t="shared" si="401"/>
        <v>0</v>
      </c>
      <c r="CH1372" s="166"/>
      <c r="CI1372" s="283"/>
      <c r="CJ1372" s="172"/>
      <c r="CK1372" s="154"/>
      <c r="CL1372" s="154"/>
      <c r="CM1372" s="154"/>
      <c r="CN1372" s="154"/>
      <c r="CO1372" s="154"/>
      <c r="CP1372" s="273"/>
      <c r="CQ1372" s="250"/>
      <c r="CR1372" s="250"/>
      <c r="CS1372" s="250"/>
      <c r="CT1372" s="250"/>
      <c r="CU1372" s="250"/>
      <c r="CV1372" s="250"/>
      <c r="CW1372" s="250"/>
      <c r="CX1372" s="250"/>
      <c r="CY1372" s="250" t="str">
        <f t="shared" si="402"/>
        <v/>
      </c>
      <c r="CZ1372" s="178" t="str">
        <f t="shared" si="403"/>
        <v/>
      </c>
      <c r="DA1372" s="178" t="str">
        <f t="shared" si="404"/>
        <v/>
      </c>
      <c r="DB1372" s="243">
        <f t="shared" si="405"/>
        <v>0</v>
      </c>
      <c r="DC1372" s="12">
        <f t="shared" si="406"/>
        <v>0</v>
      </c>
      <c r="DD1372" s="271" t="str">
        <f t="shared" si="407"/>
        <v/>
      </c>
      <c r="DE1372" s="271" t="str">
        <f t="shared" si="408"/>
        <v/>
      </c>
      <c r="DF1372" s="167" t="str">
        <f t="shared" si="409"/>
        <v/>
      </c>
      <c r="DG1372" s="271" t="str">
        <f t="shared" si="410"/>
        <v/>
      </c>
      <c r="DH1372" s="243" t="str">
        <f t="shared" si="411"/>
        <v/>
      </c>
      <c r="DI1372" s="281" t="str">
        <f t="shared" si="412"/>
        <v/>
      </c>
      <c r="DJ1372" s="184"/>
      <c r="DK1372" s="12" t="str">
        <f t="shared" si="413"/>
        <v/>
      </c>
      <c r="DL1372" s="184"/>
      <c r="DM1372" s="242" t="str">
        <f t="shared" si="414"/>
        <v/>
      </c>
      <c r="DN1372" s="250">
        <f t="shared" si="415"/>
        <v>1</v>
      </c>
      <c r="DO1372" s="250">
        <f t="shared" si="416"/>
        <v>1</v>
      </c>
      <c r="DP1372" s="250">
        <f t="shared" si="417"/>
        <v>1</v>
      </c>
    </row>
    <row r="1373" spans="3:120" ht="20.25" customHeight="1" x14ac:dyDescent="0.2">
      <c r="C1373" s="282"/>
      <c r="G1373" s="183"/>
      <c r="H1373" s="271"/>
      <c r="I1373" s="271"/>
      <c r="J1373" s="271"/>
      <c r="K1373" s="271"/>
      <c r="L1373" s="185"/>
      <c r="M1373" s="186"/>
      <c r="N1373" s="187"/>
      <c r="O1373" s="178"/>
      <c r="P1373" s="178"/>
      <c r="Q1373" s="178"/>
      <c r="R1373" s="178"/>
      <c r="S1373" s="178"/>
      <c r="T1373" s="178"/>
      <c r="U1373" s="178"/>
      <c r="V1373" s="178"/>
      <c r="W1373" s="178"/>
      <c r="X1373" s="178"/>
      <c r="Y1373" s="153"/>
      <c r="Z1373" s="153"/>
      <c r="AA1373" s="178"/>
      <c r="AB1373" s="178"/>
      <c r="AC1373" s="178"/>
      <c r="AD1373" s="178"/>
      <c r="AE1373" s="178"/>
      <c r="AF1373" s="178"/>
      <c r="AG1373" s="178"/>
      <c r="AH1373" s="178"/>
      <c r="AI1373" s="178"/>
      <c r="AJ1373" s="178"/>
      <c r="AK1373" s="153"/>
      <c r="AL1373" s="153"/>
      <c r="AM1373" s="178" t="str">
        <f t="shared" si="396"/>
        <v/>
      </c>
      <c r="AN1373" s="178" t="str">
        <f t="shared" si="397"/>
        <v/>
      </c>
      <c r="AO1373" s="214" t="str">
        <f t="shared" si="398"/>
        <v/>
      </c>
      <c r="AP1373" s="168"/>
      <c r="AQ1373" s="169"/>
      <c r="AR1373" s="167" t="str">
        <f t="shared" si="399"/>
        <v/>
      </c>
      <c r="AS1373" s="167" t="str">
        <f t="shared" si="400"/>
        <v/>
      </c>
      <c r="AT1373" s="167"/>
      <c r="AU1373" s="167"/>
      <c r="AV1373" s="167"/>
      <c r="AW1373" s="167"/>
      <c r="AX1373" s="167"/>
      <c r="AY1373" s="167"/>
      <c r="AZ1373" s="167"/>
      <c r="BA1373" s="167"/>
      <c r="BB1373" s="167"/>
      <c r="BC1373" s="167"/>
      <c r="BD1373" s="167"/>
      <c r="BE1373" s="167"/>
      <c r="BF1373" s="167"/>
      <c r="BG1373" s="167"/>
      <c r="BH1373" s="167"/>
      <c r="BI1373" s="167"/>
      <c r="BJ1373" s="167"/>
      <c r="BK1373" s="167"/>
      <c r="BL1373" s="167"/>
      <c r="BM1373" s="167"/>
      <c r="BN1373" s="167"/>
      <c r="BO1373" s="167"/>
      <c r="BP1373" s="167"/>
      <c r="BQ1373" s="167"/>
      <c r="BR1373" s="167"/>
      <c r="BS1373" s="167"/>
      <c r="BT1373" s="167"/>
      <c r="BU1373" s="167"/>
      <c r="BV1373" s="167"/>
      <c r="BW1373" s="167"/>
      <c r="BX1373" s="170"/>
      <c r="BY1373" s="170"/>
      <c r="BZ1373" s="170"/>
      <c r="CA1373" s="170"/>
      <c r="CB1373" s="170"/>
      <c r="CC1373" s="170"/>
      <c r="CD1373" s="170"/>
      <c r="CE1373" s="170"/>
      <c r="CF1373" s="170"/>
      <c r="CG1373" s="171">
        <f t="shared" si="401"/>
        <v>0</v>
      </c>
      <c r="CH1373" s="166"/>
      <c r="CI1373" s="283"/>
      <c r="CJ1373" s="172"/>
      <c r="CK1373" s="154"/>
      <c r="CL1373" s="154"/>
      <c r="CM1373" s="154"/>
      <c r="CN1373" s="154"/>
      <c r="CO1373" s="154"/>
      <c r="CP1373" s="273"/>
      <c r="CQ1373" s="250"/>
      <c r="CR1373" s="250"/>
      <c r="CS1373" s="250"/>
      <c r="CT1373" s="250"/>
      <c r="CU1373" s="250"/>
      <c r="CV1373" s="250"/>
      <c r="CW1373" s="250"/>
      <c r="CX1373" s="250"/>
      <c r="CY1373" s="250" t="str">
        <f t="shared" si="402"/>
        <v/>
      </c>
      <c r="CZ1373" s="178" t="str">
        <f t="shared" si="403"/>
        <v/>
      </c>
      <c r="DA1373" s="178" t="str">
        <f t="shared" si="404"/>
        <v/>
      </c>
      <c r="DB1373" s="243">
        <f t="shared" si="405"/>
        <v>0</v>
      </c>
      <c r="DC1373" s="12">
        <f t="shared" si="406"/>
        <v>0</v>
      </c>
      <c r="DD1373" s="271" t="str">
        <f t="shared" si="407"/>
        <v/>
      </c>
      <c r="DE1373" s="271" t="str">
        <f t="shared" si="408"/>
        <v/>
      </c>
      <c r="DF1373" s="167" t="str">
        <f t="shared" si="409"/>
        <v/>
      </c>
      <c r="DG1373" s="271" t="str">
        <f t="shared" si="410"/>
        <v/>
      </c>
      <c r="DH1373" s="243" t="str">
        <f t="shared" si="411"/>
        <v/>
      </c>
      <c r="DI1373" s="281" t="str">
        <f t="shared" si="412"/>
        <v/>
      </c>
      <c r="DJ1373" s="184"/>
      <c r="DK1373" s="12" t="str">
        <f t="shared" si="413"/>
        <v/>
      </c>
      <c r="DL1373" s="184"/>
      <c r="DM1373" s="242" t="str">
        <f t="shared" si="414"/>
        <v/>
      </c>
      <c r="DN1373" s="250">
        <f t="shared" si="415"/>
        <v>1</v>
      </c>
      <c r="DO1373" s="250">
        <f t="shared" si="416"/>
        <v>1</v>
      </c>
      <c r="DP1373" s="250">
        <f t="shared" si="417"/>
        <v>1</v>
      </c>
    </row>
    <row r="1374" spans="3:120" ht="20.25" customHeight="1" x14ac:dyDescent="0.2">
      <c r="C1374" s="282"/>
      <c r="G1374" s="183"/>
      <c r="H1374" s="271"/>
      <c r="I1374" s="271"/>
      <c r="J1374" s="271"/>
      <c r="K1374" s="271"/>
      <c r="L1374" s="185"/>
      <c r="M1374" s="186"/>
      <c r="N1374" s="187"/>
      <c r="O1374" s="178"/>
      <c r="P1374" s="178"/>
      <c r="Q1374" s="178"/>
      <c r="R1374" s="178"/>
      <c r="S1374" s="178"/>
      <c r="T1374" s="178"/>
      <c r="U1374" s="178"/>
      <c r="V1374" s="178"/>
      <c r="W1374" s="178"/>
      <c r="X1374" s="178"/>
      <c r="Y1374" s="153"/>
      <c r="Z1374" s="153"/>
      <c r="AA1374" s="178"/>
      <c r="AB1374" s="178"/>
      <c r="AC1374" s="178"/>
      <c r="AD1374" s="178"/>
      <c r="AE1374" s="178"/>
      <c r="AF1374" s="178"/>
      <c r="AG1374" s="178"/>
      <c r="AH1374" s="178"/>
      <c r="AI1374" s="178"/>
      <c r="AJ1374" s="178"/>
      <c r="AK1374" s="153"/>
      <c r="AL1374" s="153"/>
      <c r="AM1374" s="178" t="str">
        <f t="shared" si="396"/>
        <v/>
      </c>
      <c r="AN1374" s="178" t="str">
        <f t="shared" si="397"/>
        <v/>
      </c>
      <c r="AO1374" s="214" t="str">
        <f t="shared" si="398"/>
        <v/>
      </c>
      <c r="AP1374" s="168"/>
      <c r="AQ1374" s="169"/>
      <c r="AR1374" s="167" t="str">
        <f t="shared" si="399"/>
        <v/>
      </c>
      <c r="AS1374" s="167" t="str">
        <f t="shared" si="400"/>
        <v/>
      </c>
      <c r="AT1374" s="167"/>
      <c r="AU1374" s="167"/>
      <c r="AV1374" s="167"/>
      <c r="AW1374" s="167"/>
      <c r="AX1374" s="167"/>
      <c r="AY1374" s="167"/>
      <c r="AZ1374" s="167"/>
      <c r="BA1374" s="167"/>
      <c r="BB1374" s="167"/>
      <c r="BC1374" s="167"/>
      <c r="BD1374" s="167"/>
      <c r="BE1374" s="167"/>
      <c r="BF1374" s="167"/>
      <c r="BG1374" s="167"/>
      <c r="BH1374" s="167"/>
      <c r="BI1374" s="167"/>
      <c r="BJ1374" s="167"/>
      <c r="BK1374" s="167"/>
      <c r="BL1374" s="167"/>
      <c r="BM1374" s="167"/>
      <c r="BN1374" s="167"/>
      <c r="BO1374" s="167"/>
      <c r="BP1374" s="167"/>
      <c r="BQ1374" s="167"/>
      <c r="BR1374" s="167"/>
      <c r="BS1374" s="167"/>
      <c r="BT1374" s="167"/>
      <c r="BU1374" s="167"/>
      <c r="BV1374" s="167"/>
      <c r="BW1374" s="167"/>
      <c r="BX1374" s="170"/>
      <c r="BY1374" s="170"/>
      <c r="BZ1374" s="170"/>
      <c r="CA1374" s="170"/>
      <c r="CB1374" s="170"/>
      <c r="CC1374" s="170"/>
      <c r="CD1374" s="170"/>
      <c r="CE1374" s="170"/>
      <c r="CF1374" s="170"/>
      <c r="CG1374" s="171">
        <f t="shared" si="401"/>
        <v>0</v>
      </c>
      <c r="CH1374" s="166"/>
      <c r="CI1374" s="283"/>
      <c r="CJ1374" s="172"/>
      <c r="CK1374" s="154"/>
      <c r="CL1374" s="154"/>
      <c r="CM1374" s="154"/>
      <c r="CN1374" s="154"/>
      <c r="CO1374" s="154"/>
      <c r="CP1374" s="273"/>
      <c r="CQ1374" s="250"/>
      <c r="CR1374" s="250"/>
      <c r="CS1374" s="250"/>
      <c r="CT1374" s="250"/>
      <c r="CU1374" s="250"/>
      <c r="CV1374" s="250"/>
      <c r="CW1374" s="250"/>
      <c r="CX1374" s="250"/>
      <c r="CY1374" s="250" t="str">
        <f t="shared" si="402"/>
        <v/>
      </c>
      <c r="CZ1374" s="178" t="str">
        <f t="shared" si="403"/>
        <v/>
      </c>
      <c r="DA1374" s="178" t="str">
        <f t="shared" si="404"/>
        <v/>
      </c>
      <c r="DB1374" s="243">
        <f t="shared" si="405"/>
        <v>0</v>
      </c>
      <c r="DC1374" s="12">
        <f t="shared" si="406"/>
        <v>0</v>
      </c>
      <c r="DD1374" s="271" t="str">
        <f t="shared" si="407"/>
        <v/>
      </c>
      <c r="DE1374" s="271" t="str">
        <f t="shared" si="408"/>
        <v/>
      </c>
      <c r="DF1374" s="167" t="str">
        <f t="shared" si="409"/>
        <v/>
      </c>
      <c r="DG1374" s="271" t="str">
        <f t="shared" si="410"/>
        <v/>
      </c>
      <c r="DH1374" s="243" t="str">
        <f t="shared" si="411"/>
        <v/>
      </c>
      <c r="DI1374" s="281" t="str">
        <f t="shared" si="412"/>
        <v/>
      </c>
      <c r="DJ1374" s="184"/>
      <c r="DK1374" s="12" t="str">
        <f t="shared" si="413"/>
        <v/>
      </c>
      <c r="DL1374" s="184"/>
      <c r="DM1374" s="242" t="str">
        <f t="shared" si="414"/>
        <v/>
      </c>
      <c r="DN1374" s="250">
        <f t="shared" si="415"/>
        <v>1</v>
      </c>
      <c r="DO1374" s="250">
        <f t="shared" si="416"/>
        <v>1</v>
      </c>
      <c r="DP1374" s="250">
        <f t="shared" si="417"/>
        <v>1</v>
      </c>
    </row>
    <row r="1375" spans="3:120" ht="20.25" customHeight="1" x14ac:dyDescent="0.2">
      <c r="C1375" s="282"/>
      <c r="G1375" s="183"/>
      <c r="H1375" s="271"/>
      <c r="I1375" s="271"/>
      <c r="J1375" s="271"/>
      <c r="K1375" s="271"/>
      <c r="L1375" s="185"/>
      <c r="M1375" s="186"/>
      <c r="N1375" s="187"/>
      <c r="O1375" s="178"/>
      <c r="P1375" s="178"/>
      <c r="Q1375" s="178"/>
      <c r="R1375" s="178"/>
      <c r="S1375" s="178"/>
      <c r="T1375" s="178"/>
      <c r="U1375" s="178"/>
      <c r="V1375" s="178"/>
      <c r="W1375" s="178"/>
      <c r="X1375" s="178"/>
      <c r="Y1375" s="153"/>
      <c r="Z1375" s="153"/>
      <c r="AA1375" s="178"/>
      <c r="AB1375" s="178"/>
      <c r="AC1375" s="178"/>
      <c r="AD1375" s="178"/>
      <c r="AE1375" s="178"/>
      <c r="AF1375" s="178"/>
      <c r="AG1375" s="178"/>
      <c r="AH1375" s="178"/>
      <c r="AI1375" s="178"/>
      <c r="AJ1375" s="178"/>
      <c r="AK1375" s="153"/>
      <c r="AL1375" s="153"/>
      <c r="AM1375" s="178" t="str">
        <f t="shared" si="396"/>
        <v/>
      </c>
      <c r="AN1375" s="178" t="str">
        <f t="shared" si="397"/>
        <v/>
      </c>
      <c r="AO1375" s="214" t="str">
        <f t="shared" si="398"/>
        <v/>
      </c>
      <c r="AP1375" s="168"/>
      <c r="AQ1375" s="169"/>
      <c r="AR1375" s="167" t="str">
        <f t="shared" si="399"/>
        <v/>
      </c>
      <c r="AS1375" s="167" t="str">
        <f t="shared" si="400"/>
        <v/>
      </c>
      <c r="AT1375" s="167"/>
      <c r="AU1375" s="167"/>
      <c r="AV1375" s="167"/>
      <c r="AW1375" s="167"/>
      <c r="AX1375" s="167"/>
      <c r="AY1375" s="167"/>
      <c r="AZ1375" s="167"/>
      <c r="BA1375" s="167"/>
      <c r="BB1375" s="167"/>
      <c r="BC1375" s="167"/>
      <c r="BD1375" s="167"/>
      <c r="BE1375" s="167"/>
      <c r="BF1375" s="167"/>
      <c r="BG1375" s="167"/>
      <c r="BH1375" s="167"/>
      <c r="BI1375" s="167"/>
      <c r="BJ1375" s="167"/>
      <c r="BK1375" s="167"/>
      <c r="BL1375" s="167"/>
      <c r="BM1375" s="167"/>
      <c r="BN1375" s="167"/>
      <c r="BO1375" s="167"/>
      <c r="BP1375" s="167"/>
      <c r="BQ1375" s="167"/>
      <c r="BR1375" s="167"/>
      <c r="BS1375" s="167"/>
      <c r="BT1375" s="167"/>
      <c r="BU1375" s="167"/>
      <c r="BV1375" s="167"/>
      <c r="BW1375" s="167"/>
      <c r="BX1375" s="170"/>
      <c r="BY1375" s="170"/>
      <c r="BZ1375" s="170"/>
      <c r="CA1375" s="170"/>
      <c r="CB1375" s="170"/>
      <c r="CC1375" s="170"/>
      <c r="CD1375" s="170"/>
      <c r="CE1375" s="170"/>
      <c r="CF1375" s="170"/>
      <c r="CG1375" s="171">
        <f t="shared" si="401"/>
        <v>0</v>
      </c>
      <c r="CH1375" s="166"/>
      <c r="CI1375" s="283"/>
      <c r="CJ1375" s="172"/>
      <c r="CK1375" s="154"/>
      <c r="CL1375" s="154"/>
      <c r="CM1375" s="154"/>
      <c r="CN1375" s="154"/>
      <c r="CO1375" s="154"/>
      <c r="CP1375" s="273"/>
      <c r="CQ1375" s="250"/>
      <c r="CR1375" s="250"/>
      <c r="CS1375" s="250"/>
      <c r="CT1375" s="250"/>
      <c r="CU1375" s="250"/>
      <c r="CV1375" s="250"/>
      <c r="CW1375" s="250"/>
      <c r="CX1375" s="250"/>
      <c r="CY1375" s="250" t="str">
        <f t="shared" si="402"/>
        <v/>
      </c>
      <c r="CZ1375" s="178" t="str">
        <f t="shared" si="403"/>
        <v/>
      </c>
      <c r="DA1375" s="178" t="str">
        <f t="shared" si="404"/>
        <v/>
      </c>
      <c r="DB1375" s="243">
        <f t="shared" si="405"/>
        <v>0</v>
      </c>
      <c r="DC1375" s="12">
        <f t="shared" si="406"/>
        <v>0</v>
      </c>
      <c r="DD1375" s="271" t="str">
        <f t="shared" si="407"/>
        <v/>
      </c>
      <c r="DE1375" s="271" t="str">
        <f t="shared" si="408"/>
        <v/>
      </c>
      <c r="DF1375" s="167" t="str">
        <f t="shared" si="409"/>
        <v/>
      </c>
      <c r="DG1375" s="271" t="str">
        <f t="shared" si="410"/>
        <v/>
      </c>
      <c r="DH1375" s="243" t="str">
        <f t="shared" si="411"/>
        <v/>
      </c>
      <c r="DI1375" s="281" t="str">
        <f t="shared" si="412"/>
        <v/>
      </c>
      <c r="DJ1375" s="184"/>
      <c r="DK1375" s="12" t="str">
        <f t="shared" si="413"/>
        <v/>
      </c>
      <c r="DL1375" s="184"/>
      <c r="DM1375" s="242" t="str">
        <f t="shared" si="414"/>
        <v/>
      </c>
      <c r="DN1375" s="250">
        <f t="shared" si="415"/>
        <v>1</v>
      </c>
      <c r="DO1375" s="250">
        <f t="shared" si="416"/>
        <v>1</v>
      </c>
      <c r="DP1375" s="250">
        <f t="shared" si="417"/>
        <v>1</v>
      </c>
    </row>
    <row r="1376" spans="3:120" ht="20.25" customHeight="1" x14ac:dyDescent="0.2">
      <c r="C1376" s="282"/>
      <c r="G1376" s="183"/>
      <c r="H1376" s="271"/>
      <c r="I1376" s="271"/>
      <c r="J1376" s="271"/>
      <c r="K1376" s="271"/>
      <c r="L1376" s="185"/>
      <c r="M1376" s="186"/>
      <c r="N1376" s="187"/>
      <c r="O1376" s="178"/>
      <c r="P1376" s="178"/>
      <c r="Q1376" s="178"/>
      <c r="R1376" s="178"/>
      <c r="S1376" s="178"/>
      <c r="T1376" s="178"/>
      <c r="U1376" s="178"/>
      <c r="V1376" s="178"/>
      <c r="W1376" s="178"/>
      <c r="X1376" s="178"/>
      <c r="Y1376" s="153"/>
      <c r="Z1376" s="153"/>
      <c r="AA1376" s="178"/>
      <c r="AB1376" s="178"/>
      <c r="AC1376" s="178"/>
      <c r="AD1376" s="178"/>
      <c r="AE1376" s="178"/>
      <c r="AF1376" s="178"/>
      <c r="AG1376" s="178"/>
      <c r="AH1376" s="178"/>
      <c r="AI1376" s="178"/>
      <c r="AJ1376" s="178"/>
      <c r="AK1376" s="153"/>
      <c r="AL1376" s="153"/>
      <c r="AM1376" s="178" t="str">
        <f t="shared" si="396"/>
        <v/>
      </c>
      <c r="AN1376" s="178" t="str">
        <f t="shared" si="397"/>
        <v/>
      </c>
      <c r="AO1376" s="214" t="str">
        <f t="shared" si="398"/>
        <v/>
      </c>
      <c r="AP1376" s="168"/>
      <c r="AQ1376" s="169"/>
      <c r="AR1376" s="167" t="str">
        <f t="shared" si="399"/>
        <v/>
      </c>
      <c r="AS1376" s="167" t="str">
        <f t="shared" si="400"/>
        <v/>
      </c>
      <c r="AT1376" s="167"/>
      <c r="AU1376" s="167"/>
      <c r="AV1376" s="167"/>
      <c r="AW1376" s="167"/>
      <c r="AX1376" s="167"/>
      <c r="AY1376" s="167"/>
      <c r="AZ1376" s="167"/>
      <c r="BA1376" s="167"/>
      <c r="BB1376" s="167"/>
      <c r="BC1376" s="167"/>
      <c r="BD1376" s="167"/>
      <c r="BE1376" s="167"/>
      <c r="BF1376" s="167"/>
      <c r="BG1376" s="167"/>
      <c r="BH1376" s="167"/>
      <c r="BI1376" s="167"/>
      <c r="BJ1376" s="167"/>
      <c r="BK1376" s="167"/>
      <c r="BL1376" s="167"/>
      <c r="BM1376" s="167"/>
      <c r="BN1376" s="167"/>
      <c r="BO1376" s="167"/>
      <c r="BP1376" s="167"/>
      <c r="BQ1376" s="167"/>
      <c r="BR1376" s="167"/>
      <c r="BS1376" s="167"/>
      <c r="BT1376" s="167"/>
      <c r="BU1376" s="167"/>
      <c r="BV1376" s="167"/>
      <c r="BW1376" s="167"/>
      <c r="BX1376" s="170"/>
      <c r="BY1376" s="170"/>
      <c r="BZ1376" s="170"/>
      <c r="CA1376" s="170"/>
      <c r="CB1376" s="170"/>
      <c r="CC1376" s="170"/>
      <c r="CD1376" s="170"/>
      <c r="CE1376" s="170"/>
      <c r="CF1376" s="170"/>
      <c r="CG1376" s="171">
        <f t="shared" si="401"/>
        <v>0</v>
      </c>
      <c r="CH1376" s="166"/>
      <c r="CI1376" s="283"/>
      <c r="CJ1376" s="172"/>
      <c r="CK1376" s="154"/>
      <c r="CL1376" s="154"/>
      <c r="CM1376" s="154"/>
      <c r="CN1376" s="154"/>
      <c r="CO1376" s="154"/>
      <c r="CP1376" s="273"/>
      <c r="CQ1376" s="250"/>
      <c r="CR1376" s="250"/>
      <c r="CS1376" s="250"/>
      <c r="CT1376" s="250"/>
      <c r="CU1376" s="250"/>
      <c r="CV1376" s="250"/>
      <c r="CW1376" s="250"/>
      <c r="CX1376" s="250"/>
      <c r="CY1376" s="250" t="str">
        <f t="shared" si="402"/>
        <v/>
      </c>
      <c r="CZ1376" s="178" t="str">
        <f t="shared" si="403"/>
        <v/>
      </c>
      <c r="DA1376" s="178" t="str">
        <f t="shared" si="404"/>
        <v/>
      </c>
      <c r="DB1376" s="243">
        <f t="shared" si="405"/>
        <v>0</v>
      </c>
      <c r="DC1376" s="12">
        <f t="shared" si="406"/>
        <v>0</v>
      </c>
      <c r="DD1376" s="271" t="str">
        <f t="shared" si="407"/>
        <v/>
      </c>
      <c r="DE1376" s="271" t="str">
        <f t="shared" si="408"/>
        <v/>
      </c>
      <c r="DF1376" s="167" t="str">
        <f t="shared" si="409"/>
        <v/>
      </c>
      <c r="DG1376" s="271" t="str">
        <f t="shared" si="410"/>
        <v/>
      </c>
      <c r="DH1376" s="243" t="str">
        <f t="shared" si="411"/>
        <v/>
      </c>
      <c r="DI1376" s="281" t="str">
        <f t="shared" si="412"/>
        <v/>
      </c>
      <c r="DJ1376" s="184"/>
      <c r="DK1376" s="12" t="str">
        <f t="shared" si="413"/>
        <v/>
      </c>
      <c r="DL1376" s="184"/>
      <c r="DM1376" s="242" t="str">
        <f t="shared" si="414"/>
        <v/>
      </c>
      <c r="DN1376" s="250">
        <f t="shared" si="415"/>
        <v>1</v>
      </c>
      <c r="DO1376" s="250">
        <f t="shared" si="416"/>
        <v>1</v>
      </c>
      <c r="DP1376" s="250">
        <f t="shared" si="417"/>
        <v>1</v>
      </c>
    </row>
    <row r="1377" spans="3:120" ht="20.25" customHeight="1" x14ac:dyDescent="0.2">
      <c r="C1377" s="282"/>
      <c r="G1377" s="183"/>
      <c r="H1377" s="271"/>
      <c r="I1377" s="271"/>
      <c r="J1377" s="271"/>
      <c r="K1377" s="271"/>
      <c r="L1377" s="185"/>
      <c r="M1377" s="186"/>
      <c r="N1377" s="187"/>
      <c r="O1377" s="178"/>
      <c r="P1377" s="178"/>
      <c r="Q1377" s="178"/>
      <c r="R1377" s="178"/>
      <c r="S1377" s="178"/>
      <c r="T1377" s="178"/>
      <c r="U1377" s="178"/>
      <c r="V1377" s="178"/>
      <c r="W1377" s="178"/>
      <c r="X1377" s="178"/>
      <c r="Y1377" s="153"/>
      <c r="Z1377" s="153"/>
      <c r="AA1377" s="178"/>
      <c r="AB1377" s="178"/>
      <c r="AC1377" s="178"/>
      <c r="AD1377" s="178"/>
      <c r="AE1377" s="178"/>
      <c r="AF1377" s="178"/>
      <c r="AG1377" s="178"/>
      <c r="AH1377" s="178"/>
      <c r="AI1377" s="178"/>
      <c r="AJ1377" s="178"/>
      <c r="AK1377" s="153"/>
      <c r="AL1377" s="153"/>
      <c r="AM1377" s="178" t="str">
        <f t="shared" si="396"/>
        <v/>
      </c>
      <c r="AN1377" s="178" t="str">
        <f t="shared" si="397"/>
        <v/>
      </c>
      <c r="AO1377" s="214" t="str">
        <f t="shared" si="398"/>
        <v/>
      </c>
      <c r="AP1377" s="168"/>
      <c r="AQ1377" s="169"/>
      <c r="AR1377" s="167" t="str">
        <f t="shared" si="399"/>
        <v/>
      </c>
      <c r="AS1377" s="167" t="str">
        <f t="shared" si="400"/>
        <v/>
      </c>
      <c r="AT1377" s="167"/>
      <c r="AU1377" s="167"/>
      <c r="AV1377" s="167"/>
      <c r="AW1377" s="167"/>
      <c r="AX1377" s="167"/>
      <c r="AY1377" s="167"/>
      <c r="AZ1377" s="167"/>
      <c r="BA1377" s="167"/>
      <c r="BB1377" s="167"/>
      <c r="BC1377" s="167"/>
      <c r="BD1377" s="167"/>
      <c r="BE1377" s="167"/>
      <c r="BF1377" s="167"/>
      <c r="BG1377" s="167"/>
      <c r="BH1377" s="167"/>
      <c r="BI1377" s="167"/>
      <c r="BJ1377" s="167"/>
      <c r="BK1377" s="167"/>
      <c r="BL1377" s="167"/>
      <c r="BM1377" s="167"/>
      <c r="BN1377" s="167"/>
      <c r="BO1377" s="167"/>
      <c r="BP1377" s="167"/>
      <c r="BQ1377" s="167"/>
      <c r="BR1377" s="167"/>
      <c r="BS1377" s="167"/>
      <c r="BT1377" s="167"/>
      <c r="BU1377" s="167"/>
      <c r="BV1377" s="167"/>
      <c r="BW1377" s="167"/>
      <c r="BX1377" s="170"/>
      <c r="BY1377" s="170"/>
      <c r="BZ1377" s="170"/>
      <c r="CA1377" s="170"/>
      <c r="CB1377" s="170"/>
      <c r="CC1377" s="170"/>
      <c r="CD1377" s="170"/>
      <c r="CE1377" s="170"/>
      <c r="CF1377" s="170"/>
      <c r="CG1377" s="171">
        <f t="shared" si="401"/>
        <v>0</v>
      </c>
      <c r="CH1377" s="166"/>
      <c r="CI1377" s="283"/>
      <c r="CJ1377" s="172"/>
      <c r="CK1377" s="154"/>
      <c r="CL1377" s="154"/>
      <c r="CM1377" s="154"/>
      <c r="CN1377" s="154"/>
      <c r="CO1377" s="154"/>
      <c r="CP1377" s="273"/>
      <c r="CQ1377" s="250"/>
      <c r="CR1377" s="250"/>
      <c r="CS1377" s="250"/>
      <c r="CT1377" s="250"/>
      <c r="CU1377" s="250"/>
      <c r="CV1377" s="250"/>
      <c r="CW1377" s="250"/>
      <c r="CX1377" s="250"/>
      <c r="CY1377" s="250" t="str">
        <f t="shared" si="402"/>
        <v/>
      </c>
      <c r="CZ1377" s="178" t="str">
        <f t="shared" si="403"/>
        <v/>
      </c>
      <c r="DA1377" s="178" t="str">
        <f t="shared" si="404"/>
        <v/>
      </c>
      <c r="DB1377" s="243">
        <f t="shared" si="405"/>
        <v>0</v>
      </c>
      <c r="DC1377" s="12">
        <f t="shared" si="406"/>
        <v>0</v>
      </c>
      <c r="DD1377" s="271" t="str">
        <f t="shared" si="407"/>
        <v/>
      </c>
      <c r="DE1377" s="271" t="str">
        <f t="shared" si="408"/>
        <v/>
      </c>
      <c r="DF1377" s="167" t="str">
        <f t="shared" si="409"/>
        <v/>
      </c>
      <c r="DG1377" s="271" t="str">
        <f t="shared" si="410"/>
        <v/>
      </c>
      <c r="DH1377" s="243" t="str">
        <f t="shared" si="411"/>
        <v/>
      </c>
      <c r="DI1377" s="281" t="str">
        <f t="shared" si="412"/>
        <v/>
      </c>
      <c r="DJ1377" s="184"/>
      <c r="DK1377" s="12" t="str">
        <f t="shared" si="413"/>
        <v/>
      </c>
      <c r="DL1377" s="184"/>
      <c r="DM1377" s="242" t="str">
        <f t="shared" si="414"/>
        <v/>
      </c>
      <c r="DN1377" s="250">
        <f t="shared" si="415"/>
        <v>1</v>
      </c>
      <c r="DO1377" s="250">
        <f t="shared" si="416"/>
        <v>1</v>
      </c>
      <c r="DP1377" s="250">
        <f t="shared" si="417"/>
        <v>1</v>
      </c>
    </row>
    <row r="1378" spans="3:120" ht="20.25" customHeight="1" x14ac:dyDescent="0.2">
      <c r="C1378" s="282"/>
      <c r="G1378" s="183"/>
      <c r="H1378" s="271"/>
      <c r="I1378" s="271"/>
      <c r="J1378" s="271"/>
      <c r="K1378" s="271"/>
      <c r="L1378" s="185"/>
      <c r="M1378" s="186"/>
      <c r="N1378" s="187"/>
      <c r="O1378" s="178"/>
      <c r="P1378" s="178"/>
      <c r="Q1378" s="178"/>
      <c r="R1378" s="178"/>
      <c r="S1378" s="178"/>
      <c r="T1378" s="178"/>
      <c r="U1378" s="178"/>
      <c r="V1378" s="178"/>
      <c r="W1378" s="178"/>
      <c r="X1378" s="178"/>
      <c r="Y1378" s="153"/>
      <c r="Z1378" s="153"/>
      <c r="AA1378" s="178"/>
      <c r="AB1378" s="178"/>
      <c r="AC1378" s="178"/>
      <c r="AD1378" s="178"/>
      <c r="AE1378" s="178"/>
      <c r="AF1378" s="178"/>
      <c r="AG1378" s="178"/>
      <c r="AH1378" s="178"/>
      <c r="AI1378" s="178"/>
      <c r="AJ1378" s="178"/>
      <c r="AK1378" s="153"/>
      <c r="AL1378" s="153"/>
      <c r="AM1378" s="178" t="str">
        <f t="shared" si="396"/>
        <v/>
      </c>
      <c r="AN1378" s="178" t="str">
        <f t="shared" si="397"/>
        <v/>
      </c>
      <c r="AO1378" s="214" t="str">
        <f t="shared" si="398"/>
        <v/>
      </c>
      <c r="AP1378" s="168"/>
      <c r="AQ1378" s="169"/>
      <c r="AR1378" s="167" t="str">
        <f t="shared" si="399"/>
        <v/>
      </c>
      <c r="AS1378" s="167" t="str">
        <f t="shared" si="400"/>
        <v/>
      </c>
      <c r="AT1378" s="167"/>
      <c r="AU1378" s="167"/>
      <c r="AV1378" s="167"/>
      <c r="AW1378" s="167"/>
      <c r="AX1378" s="167"/>
      <c r="AY1378" s="167"/>
      <c r="AZ1378" s="167"/>
      <c r="BA1378" s="167"/>
      <c r="BB1378" s="167"/>
      <c r="BC1378" s="167"/>
      <c r="BD1378" s="167"/>
      <c r="BE1378" s="167"/>
      <c r="BF1378" s="167"/>
      <c r="BG1378" s="167"/>
      <c r="BH1378" s="167"/>
      <c r="BI1378" s="167"/>
      <c r="BJ1378" s="167"/>
      <c r="BK1378" s="167"/>
      <c r="BL1378" s="167"/>
      <c r="BM1378" s="167"/>
      <c r="BN1378" s="167"/>
      <c r="BO1378" s="167"/>
      <c r="BP1378" s="167"/>
      <c r="BQ1378" s="167"/>
      <c r="BR1378" s="167"/>
      <c r="BS1378" s="167"/>
      <c r="BT1378" s="167"/>
      <c r="BU1378" s="167"/>
      <c r="BV1378" s="167"/>
      <c r="BW1378" s="167"/>
      <c r="BX1378" s="170"/>
      <c r="BY1378" s="170"/>
      <c r="BZ1378" s="170"/>
      <c r="CA1378" s="170"/>
      <c r="CB1378" s="170"/>
      <c r="CC1378" s="170"/>
      <c r="CD1378" s="170"/>
      <c r="CE1378" s="170"/>
      <c r="CF1378" s="170"/>
      <c r="CG1378" s="171">
        <f t="shared" si="401"/>
        <v>0</v>
      </c>
      <c r="CH1378" s="166"/>
      <c r="CI1378" s="283"/>
      <c r="CJ1378" s="172"/>
      <c r="CK1378" s="154"/>
      <c r="CL1378" s="154"/>
      <c r="CM1378" s="154"/>
      <c r="CN1378" s="154"/>
      <c r="CO1378" s="154"/>
      <c r="CP1378" s="273"/>
      <c r="CQ1378" s="250"/>
      <c r="CR1378" s="250"/>
      <c r="CS1378" s="250"/>
      <c r="CT1378" s="250"/>
      <c r="CU1378" s="250"/>
      <c r="CV1378" s="250"/>
      <c r="CW1378" s="250"/>
      <c r="CX1378" s="250"/>
      <c r="CY1378" s="250" t="str">
        <f t="shared" si="402"/>
        <v/>
      </c>
      <c r="CZ1378" s="178" t="str">
        <f t="shared" si="403"/>
        <v/>
      </c>
      <c r="DA1378" s="178" t="str">
        <f t="shared" si="404"/>
        <v/>
      </c>
      <c r="DB1378" s="243">
        <f t="shared" si="405"/>
        <v>0</v>
      </c>
      <c r="DC1378" s="12">
        <f t="shared" si="406"/>
        <v>0</v>
      </c>
      <c r="DD1378" s="271" t="str">
        <f t="shared" si="407"/>
        <v/>
      </c>
      <c r="DE1378" s="271" t="str">
        <f t="shared" si="408"/>
        <v/>
      </c>
      <c r="DF1378" s="167" t="str">
        <f t="shared" si="409"/>
        <v/>
      </c>
      <c r="DG1378" s="271" t="str">
        <f t="shared" si="410"/>
        <v/>
      </c>
      <c r="DH1378" s="243" t="str">
        <f t="shared" si="411"/>
        <v/>
      </c>
      <c r="DI1378" s="281" t="str">
        <f t="shared" si="412"/>
        <v/>
      </c>
      <c r="DJ1378" s="184"/>
      <c r="DK1378" s="12" t="str">
        <f t="shared" si="413"/>
        <v/>
      </c>
      <c r="DL1378" s="184"/>
      <c r="DM1378" s="242" t="str">
        <f t="shared" si="414"/>
        <v/>
      </c>
      <c r="DN1378" s="250">
        <f t="shared" si="415"/>
        <v>1</v>
      </c>
      <c r="DO1378" s="250">
        <f t="shared" si="416"/>
        <v>1</v>
      </c>
      <c r="DP1378" s="250">
        <f t="shared" si="417"/>
        <v>1</v>
      </c>
    </row>
    <row r="1379" spans="3:120" ht="20.25" customHeight="1" x14ac:dyDescent="0.2">
      <c r="C1379" s="282"/>
      <c r="G1379" s="183"/>
      <c r="H1379" s="271"/>
      <c r="I1379" s="271"/>
      <c r="J1379" s="271"/>
      <c r="K1379" s="271"/>
      <c r="L1379" s="185"/>
      <c r="M1379" s="186"/>
      <c r="N1379" s="187"/>
      <c r="O1379" s="178"/>
      <c r="P1379" s="178"/>
      <c r="Q1379" s="178"/>
      <c r="R1379" s="178"/>
      <c r="S1379" s="178"/>
      <c r="T1379" s="178"/>
      <c r="U1379" s="178"/>
      <c r="V1379" s="178"/>
      <c r="W1379" s="178"/>
      <c r="X1379" s="178"/>
      <c r="Y1379" s="153"/>
      <c r="Z1379" s="153"/>
      <c r="AA1379" s="178"/>
      <c r="AB1379" s="178"/>
      <c r="AC1379" s="178"/>
      <c r="AD1379" s="178"/>
      <c r="AE1379" s="178"/>
      <c r="AF1379" s="178"/>
      <c r="AG1379" s="178"/>
      <c r="AH1379" s="178"/>
      <c r="AI1379" s="178"/>
      <c r="AJ1379" s="178"/>
      <c r="AK1379" s="153"/>
      <c r="AL1379" s="153"/>
      <c r="AM1379" s="178" t="str">
        <f t="shared" si="396"/>
        <v/>
      </c>
      <c r="AN1379" s="178" t="str">
        <f t="shared" si="397"/>
        <v/>
      </c>
      <c r="AO1379" s="214" t="str">
        <f t="shared" si="398"/>
        <v/>
      </c>
      <c r="AP1379" s="168"/>
      <c r="AQ1379" s="169"/>
      <c r="AR1379" s="167" t="str">
        <f t="shared" si="399"/>
        <v/>
      </c>
      <c r="AS1379" s="167" t="str">
        <f t="shared" si="400"/>
        <v/>
      </c>
      <c r="AT1379" s="167"/>
      <c r="AU1379" s="167"/>
      <c r="AV1379" s="167"/>
      <c r="AW1379" s="167"/>
      <c r="AX1379" s="167"/>
      <c r="AY1379" s="167"/>
      <c r="AZ1379" s="167"/>
      <c r="BA1379" s="167"/>
      <c r="BB1379" s="167"/>
      <c r="BC1379" s="167"/>
      <c r="BD1379" s="167"/>
      <c r="BE1379" s="167"/>
      <c r="BF1379" s="167"/>
      <c r="BG1379" s="167"/>
      <c r="BH1379" s="167"/>
      <c r="BI1379" s="167"/>
      <c r="BJ1379" s="167"/>
      <c r="BK1379" s="167"/>
      <c r="BL1379" s="167"/>
      <c r="BM1379" s="167"/>
      <c r="BN1379" s="167"/>
      <c r="BO1379" s="167"/>
      <c r="BP1379" s="167"/>
      <c r="BQ1379" s="167"/>
      <c r="BR1379" s="167"/>
      <c r="BS1379" s="167"/>
      <c r="BT1379" s="167"/>
      <c r="BU1379" s="167"/>
      <c r="BV1379" s="167"/>
      <c r="BW1379" s="167"/>
      <c r="BX1379" s="170"/>
      <c r="BY1379" s="170"/>
      <c r="BZ1379" s="170"/>
      <c r="CA1379" s="170"/>
      <c r="CB1379" s="170"/>
      <c r="CC1379" s="170"/>
      <c r="CD1379" s="170"/>
      <c r="CE1379" s="170"/>
      <c r="CF1379" s="170"/>
      <c r="CG1379" s="171">
        <f t="shared" si="401"/>
        <v>0</v>
      </c>
      <c r="CH1379" s="166"/>
      <c r="CI1379" s="283"/>
      <c r="CJ1379" s="172"/>
      <c r="CK1379" s="154"/>
      <c r="CL1379" s="154"/>
      <c r="CM1379" s="154"/>
      <c r="CN1379" s="154"/>
      <c r="CO1379" s="154"/>
      <c r="CP1379" s="273"/>
      <c r="CQ1379" s="250"/>
      <c r="CR1379" s="250"/>
      <c r="CS1379" s="250"/>
      <c r="CT1379" s="250"/>
      <c r="CU1379" s="250"/>
      <c r="CV1379" s="250"/>
      <c r="CW1379" s="250"/>
      <c r="CX1379" s="250"/>
      <c r="CY1379" s="250" t="str">
        <f t="shared" si="402"/>
        <v/>
      </c>
      <c r="CZ1379" s="178" t="str">
        <f t="shared" si="403"/>
        <v/>
      </c>
      <c r="DA1379" s="178" t="str">
        <f t="shared" si="404"/>
        <v/>
      </c>
      <c r="DB1379" s="243">
        <f t="shared" si="405"/>
        <v>0</v>
      </c>
      <c r="DC1379" s="12">
        <f t="shared" si="406"/>
        <v>0</v>
      </c>
      <c r="DD1379" s="271" t="str">
        <f t="shared" si="407"/>
        <v/>
      </c>
      <c r="DE1379" s="271" t="str">
        <f t="shared" si="408"/>
        <v/>
      </c>
      <c r="DF1379" s="167" t="str">
        <f t="shared" si="409"/>
        <v/>
      </c>
      <c r="DG1379" s="271" t="str">
        <f t="shared" si="410"/>
        <v/>
      </c>
      <c r="DH1379" s="243" t="str">
        <f t="shared" si="411"/>
        <v/>
      </c>
      <c r="DI1379" s="281" t="str">
        <f t="shared" si="412"/>
        <v/>
      </c>
      <c r="DJ1379" s="184"/>
      <c r="DK1379" s="12" t="str">
        <f t="shared" si="413"/>
        <v/>
      </c>
      <c r="DL1379" s="184"/>
      <c r="DM1379" s="242" t="str">
        <f t="shared" si="414"/>
        <v/>
      </c>
      <c r="DN1379" s="250">
        <f t="shared" si="415"/>
        <v>1</v>
      </c>
      <c r="DO1379" s="250">
        <f t="shared" si="416"/>
        <v>1</v>
      </c>
      <c r="DP1379" s="250">
        <f t="shared" si="417"/>
        <v>1</v>
      </c>
    </row>
    <row r="1380" spans="3:120" ht="20.25" customHeight="1" x14ac:dyDescent="0.2">
      <c r="C1380" s="282"/>
      <c r="G1380" s="183"/>
      <c r="H1380" s="271"/>
      <c r="I1380" s="271"/>
      <c r="J1380" s="271"/>
      <c r="K1380" s="271"/>
      <c r="L1380" s="185"/>
      <c r="M1380" s="186"/>
      <c r="N1380" s="187"/>
      <c r="O1380" s="178"/>
      <c r="P1380" s="178"/>
      <c r="Q1380" s="178"/>
      <c r="R1380" s="178"/>
      <c r="S1380" s="178"/>
      <c r="T1380" s="178"/>
      <c r="U1380" s="178"/>
      <c r="V1380" s="178"/>
      <c r="W1380" s="178"/>
      <c r="X1380" s="178"/>
      <c r="Y1380" s="153"/>
      <c r="Z1380" s="153"/>
      <c r="AA1380" s="178"/>
      <c r="AB1380" s="178"/>
      <c r="AC1380" s="178"/>
      <c r="AD1380" s="178"/>
      <c r="AE1380" s="178"/>
      <c r="AF1380" s="178"/>
      <c r="AG1380" s="178"/>
      <c r="AH1380" s="178"/>
      <c r="AI1380" s="178"/>
      <c r="AJ1380" s="178"/>
      <c r="AK1380" s="153"/>
      <c r="AL1380" s="153"/>
      <c r="AM1380" s="178" t="str">
        <f t="shared" si="396"/>
        <v/>
      </c>
      <c r="AN1380" s="178" t="str">
        <f t="shared" si="397"/>
        <v/>
      </c>
      <c r="AO1380" s="214" t="str">
        <f t="shared" si="398"/>
        <v/>
      </c>
      <c r="AP1380" s="168"/>
      <c r="AQ1380" s="169"/>
      <c r="AR1380" s="167" t="str">
        <f t="shared" si="399"/>
        <v/>
      </c>
      <c r="AS1380" s="167" t="str">
        <f t="shared" si="400"/>
        <v/>
      </c>
      <c r="AT1380" s="167"/>
      <c r="AU1380" s="167"/>
      <c r="AV1380" s="167"/>
      <c r="AW1380" s="167"/>
      <c r="AX1380" s="167"/>
      <c r="AY1380" s="167"/>
      <c r="AZ1380" s="167"/>
      <c r="BA1380" s="167"/>
      <c r="BB1380" s="167"/>
      <c r="BC1380" s="167"/>
      <c r="BD1380" s="167"/>
      <c r="BE1380" s="167"/>
      <c r="BF1380" s="167"/>
      <c r="BG1380" s="167"/>
      <c r="BH1380" s="167"/>
      <c r="BI1380" s="167"/>
      <c r="BJ1380" s="167"/>
      <c r="BK1380" s="167"/>
      <c r="BL1380" s="167"/>
      <c r="BM1380" s="167"/>
      <c r="BN1380" s="167"/>
      <c r="BO1380" s="167"/>
      <c r="BP1380" s="167"/>
      <c r="BQ1380" s="167"/>
      <c r="BR1380" s="167"/>
      <c r="BS1380" s="167"/>
      <c r="BT1380" s="167"/>
      <c r="BU1380" s="167"/>
      <c r="BV1380" s="167"/>
      <c r="BW1380" s="167"/>
      <c r="BX1380" s="170"/>
      <c r="BY1380" s="170"/>
      <c r="BZ1380" s="170"/>
      <c r="CA1380" s="170"/>
      <c r="CB1380" s="170"/>
      <c r="CC1380" s="170"/>
      <c r="CD1380" s="170"/>
      <c r="CE1380" s="170"/>
      <c r="CF1380" s="170"/>
      <c r="CG1380" s="171">
        <f t="shared" si="401"/>
        <v>0</v>
      </c>
      <c r="CH1380" s="166"/>
      <c r="CI1380" s="283"/>
      <c r="CJ1380" s="172"/>
      <c r="CK1380" s="154"/>
      <c r="CL1380" s="154"/>
      <c r="CM1380" s="154"/>
      <c r="CN1380" s="154"/>
      <c r="CO1380" s="154"/>
      <c r="CP1380" s="273"/>
      <c r="CQ1380" s="250"/>
      <c r="CR1380" s="250"/>
      <c r="CS1380" s="250"/>
      <c r="CT1380" s="250"/>
      <c r="CU1380" s="250"/>
      <c r="CV1380" s="250"/>
      <c r="CW1380" s="250"/>
      <c r="CX1380" s="250"/>
      <c r="CY1380" s="250" t="str">
        <f t="shared" si="402"/>
        <v/>
      </c>
      <c r="CZ1380" s="178" t="str">
        <f t="shared" si="403"/>
        <v/>
      </c>
      <c r="DA1380" s="178" t="str">
        <f t="shared" si="404"/>
        <v/>
      </c>
      <c r="DB1380" s="243">
        <f t="shared" si="405"/>
        <v>0</v>
      </c>
      <c r="DC1380" s="12">
        <f t="shared" si="406"/>
        <v>0</v>
      </c>
      <c r="DD1380" s="271" t="str">
        <f t="shared" si="407"/>
        <v/>
      </c>
      <c r="DE1380" s="271" t="str">
        <f t="shared" si="408"/>
        <v/>
      </c>
      <c r="DF1380" s="167" t="str">
        <f t="shared" si="409"/>
        <v/>
      </c>
      <c r="DG1380" s="271" t="str">
        <f t="shared" si="410"/>
        <v/>
      </c>
      <c r="DH1380" s="243" t="str">
        <f t="shared" si="411"/>
        <v/>
      </c>
      <c r="DI1380" s="281" t="str">
        <f t="shared" si="412"/>
        <v/>
      </c>
      <c r="DJ1380" s="184"/>
      <c r="DK1380" s="12" t="str">
        <f t="shared" si="413"/>
        <v/>
      </c>
      <c r="DL1380" s="184"/>
      <c r="DM1380" s="242" t="str">
        <f t="shared" si="414"/>
        <v/>
      </c>
      <c r="DN1380" s="250">
        <f t="shared" si="415"/>
        <v>1</v>
      </c>
      <c r="DO1380" s="250">
        <f t="shared" si="416"/>
        <v>1</v>
      </c>
      <c r="DP1380" s="250">
        <f t="shared" si="417"/>
        <v>1</v>
      </c>
    </row>
    <row r="1381" spans="3:120" ht="20.25" customHeight="1" x14ac:dyDescent="0.2">
      <c r="C1381" s="282"/>
      <c r="G1381" s="183"/>
      <c r="H1381" s="271"/>
      <c r="I1381" s="271"/>
      <c r="J1381" s="271"/>
      <c r="K1381" s="271"/>
      <c r="L1381" s="185"/>
      <c r="M1381" s="186"/>
      <c r="N1381" s="187"/>
      <c r="O1381" s="178"/>
      <c r="P1381" s="178"/>
      <c r="Q1381" s="178"/>
      <c r="R1381" s="178"/>
      <c r="S1381" s="178"/>
      <c r="T1381" s="178"/>
      <c r="U1381" s="178"/>
      <c r="V1381" s="178"/>
      <c r="W1381" s="178"/>
      <c r="X1381" s="178"/>
      <c r="Y1381" s="153"/>
      <c r="Z1381" s="153"/>
      <c r="AA1381" s="178"/>
      <c r="AB1381" s="178"/>
      <c r="AC1381" s="178"/>
      <c r="AD1381" s="178"/>
      <c r="AE1381" s="178"/>
      <c r="AF1381" s="178"/>
      <c r="AG1381" s="178"/>
      <c r="AH1381" s="178"/>
      <c r="AI1381" s="178"/>
      <c r="AJ1381" s="178"/>
      <c r="AK1381" s="153"/>
      <c r="AL1381" s="153"/>
      <c r="AM1381" s="178" t="str">
        <f t="shared" si="396"/>
        <v/>
      </c>
      <c r="AN1381" s="178" t="str">
        <f t="shared" si="397"/>
        <v/>
      </c>
      <c r="AO1381" s="214" t="str">
        <f t="shared" si="398"/>
        <v/>
      </c>
      <c r="AP1381" s="168"/>
      <c r="AQ1381" s="169"/>
      <c r="AR1381" s="167" t="str">
        <f t="shared" si="399"/>
        <v/>
      </c>
      <c r="AS1381" s="167" t="str">
        <f t="shared" si="400"/>
        <v/>
      </c>
      <c r="AT1381" s="167"/>
      <c r="AU1381" s="167"/>
      <c r="AV1381" s="167"/>
      <c r="AW1381" s="167"/>
      <c r="AX1381" s="167"/>
      <c r="AY1381" s="167"/>
      <c r="AZ1381" s="167"/>
      <c r="BA1381" s="167"/>
      <c r="BB1381" s="167"/>
      <c r="BC1381" s="167"/>
      <c r="BD1381" s="167"/>
      <c r="BE1381" s="167"/>
      <c r="BF1381" s="167"/>
      <c r="BG1381" s="167"/>
      <c r="BH1381" s="167"/>
      <c r="BI1381" s="167"/>
      <c r="BJ1381" s="167"/>
      <c r="BK1381" s="167"/>
      <c r="BL1381" s="167"/>
      <c r="BM1381" s="167"/>
      <c r="BN1381" s="167"/>
      <c r="BO1381" s="167"/>
      <c r="BP1381" s="167"/>
      <c r="BQ1381" s="167"/>
      <c r="BR1381" s="167"/>
      <c r="BS1381" s="167"/>
      <c r="BT1381" s="167"/>
      <c r="BU1381" s="167"/>
      <c r="BV1381" s="167"/>
      <c r="BW1381" s="167"/>
      <c r="BX1381" s="170"/>
      <c r="BY1381" s="170"/>
      <c r="BZ1381" s="170"/>
      <c r="CA1381" s="170"/>
      <c r="CB1381" s="170"/>
      <c r="CC1381" s="170"/>
      <c r="CD1381" s="170"/>
      <c r="CE1381" s="170"/>
      <c r="CF1381" s="170"/>
      <c r="CG1381" s="171">
        <f t="shared" si="401"/>
        <v>0</v>
      </c>
      <c r="CH1381" s="166"/>
      <c r="CI1381" s="283"/>
      <c r="CJ1381" s="172"/>
      <c r="CK1381" s="154"/>
      <c r="CL1381" s="154"/>
      <c r="CM1381" s="154"/>
      <c r="CN1381" s="154"/>
      <c r="CO1381" s="154"/>
      <c r="CP1381" s="273"/>
      <c r="CQ1381" s="250"/>
      <c r="CR1381" s="250"/>
      <c r="CS1381" s="250"/>
      <c r="CT1381" s="250"/>
      <c r="CU1381" s="250"/>
      <c r="CV1381" s="250"/>
      <c r="CW1381" s="250"/>
      <c r="CX1381" s="250"/>
      <c r="CY1381" s="250" t="str">
        <f t="shared" si="402"/>
        <v/>
      </c>
      <c r="CZ1381" s="178" t="str">
        <f t="shared" si="403"/>
        <v/>
      </c>
      <c r="DA1381" s="178" t="str">
        <f t="shared" si="404"/>
        <v/>
      </c>
      <c r="DB1381" s="243">
        <f t="shared" si="405"/>
        <v>0</v>
      </c>
      <c r="DC1381" s="12">
        <f t="shared" si="406"/>
        <v>0</v>
      </c>
      <c r="DD1381" s="271" t="str">
        <f t="shared" si="407"/>
        <v/>
      </c>
      <c r="DE1381" s="271" t="str">
        <f t="shared" si="408"/>
        <v/>
      </c>
      <c r="DF1381" s="167" t="str">
        <f t="shared" si="409"/>
        <v/>
      </c>
      <c r="DG1381" s="271" t="str">
        <f t="shared" si="410"/>
        <v/>
      </c>
      <c r="DH1381" s="243" t="str">
        <f t="shared" si="411"/>
        <v/>
      </c>
      <c r="DI1381" s="281" t="str">
        <f t="shared" si="412"/>
        <v/>
      </c>
      <c r="DJ1381" s="184"/>
      <c r="DK1381" s="12" t="str">
        <f t="shared" si="413"/>
        <v/>
      </c>
      <c r="DL1381" s="184"/>
      <c r="DM1381" s="242" t="str">
        <f t="shared" si="414"/>
        <v/>
      </c>
      <c r="DN1381" s="250">
        <f t="shared" si="415"/>
        <v>1</v>
      </c>
      <c r="DO1381" s="250">
        <f t="shared" si="416"/>
        <v>1</v>
      </c>
      <c r="DP1381" s="250">
        <f t="shared" si="417"/>
        <v>1</v>
      </c>
    </row>
    <row r="1382" spans="3:120" ht="20.25" customHeight="1" x14ac:dyDescent="0.2">
      <c r="C1382" s="282"/>
      <c r="G1382" s="183"/>
      <c r="H1382" s="271"/>
      <c r="I1382" s="271"/>
      <c r="J1382" s="271"/>
      <c r="K1382" s="271"/>
      <c r="L1382" s="185"/>
      <c r="M1382" s="186"/>
      <c r="N1382" s="187"/>
      <c r="O1382" s="178"/>
      <c r="P1382" s="178"/>
      <c r="Q1382" s="178"/>
      <c r="R1382" s="178"/>
      <c r="S1382" s="178"/>
      <c r="T1382" s="178"/>
      <c r="U1382" s="178"/>
      <c r="V1382" s="178"/>
      <c r="W1382" s="178"/>
      <c r="X1382" s="178"/>
      <c r="Y1382" s="153"/>
      <c r="Z1382" s="153"/>
      <c r="AA1382" s="178"/>
      <c r="AB1382" s="178"/>
      <c r="AC1382" s="178"/>
      <c r="AD1382" s="178"/>
      <c r="AE1382" s="178"/>
      <c r="AF1382" s="178"/>
      <c r="AG1382" s="178"/>
      <c r="AH1382" s="178"/>
      <c r="AI1382" s="178"/>
      <c r="AJ1382" s="178"/>
      <c r="AK1382" s="153"/>
      <c r="AL1382" s="153"/>
      <c r="AM1382" s="178" t="str">
        <f t="shared" si="396"/>
        <v/>
      </c>
      <c r="AN1382" s="178" t="str">
        <f t="shared" si="397"/>
        <v/>
      </c>
      <c r="AO1382" s="214" t="str">
        <f t="shared" si="398"/>
        <v/>
      </c>
      <c r="AP1382" s="168"/>
      <c r="AQ1382" s="169"/>
      <c r="AR1382" s="167" t="str">
        <f t="shared" si="399"/>
        <v/>
      </c>
      <c r="AS1382" s="167" t="str">
        <f t="shared" si="400"/>
        <v/>
      </c>
      <c r="AT1382" s="167"/>
      <c r="AU1382" s="167"/>
      <c r="AV1382" s="167"/>
      <c r="AW1382" s="167"/>
      <c r="AX1382" s="167"/>
      <c r="AY1382" s="167"/>
      <c r="AZ1382" s="167"/>
      <c r="BA1382" s="167"/>
      <c r="BB1382" s="167"/>
      <c r="BC1382" s="167"/>
      <c r="BD1382" s="167"/>
      <c r="BE1382" s="167"/>
      <c r="BF1382" s="167"/>
      <c r="BG1382" s="167"/>
      <c r="BH1382" s="167"/>
      <c r="BI1382" s="167"/>
      <c r="BJ1382" s="167"/>
      <c r="BK1382" s="167"/>
      <c r="BL1382" s="167"/>
      <c r="BM1382" s="167"/>
      <c r="BN1382" s="167"/>
      <c r="BO1382" s="167"/>
      <c r="BP1382" s="167"/>
      <c r="BQ1382" s="167"/>
      <c r="BR1382" s="167"/>
      <c r="BS1382" s="167"/>
      <c r="BT1382" s="167"/>
      <c r="BU1382" s="167"/>
      <c r="BV1382" s="167"/>
      <c r="BW1382" s="167"/>
      <c r="BX1382" s="170"/>
      <c r="BY1382" s="170"/>
      <c r="BZ1382" s="170"/>
      <c r="CA1382" s="170"/>
      <c r="CB1382" s="170"/>
      <c r="CC1382" s="170"/>
      <c r="CD1382" s="170"/>
      <c r="CE1382" s="170"/>
      <c r="CF1382" s="170"/>
      <c r="CG1382" s="171">
        <f t="shared" si="401"/>
        <v>0</v>
      </c>
      <c r="CH1382" s="166"/>
      <c r="CI1382" s="283"/>
      <c r="CJ1382" s="172"/>
      <c r="CK1382" s="154"/>
      <c r="CL1382" s="154"/>
      <c r="CM1382" s="154"/>
      <c r="CN1382" s="154"/>
      <c r="CO1382" s="154"/>
      <c r="CP1382" s="273"/>
      <c r="CQ1382" s="250"/>
      <c r="CR1382" s="250"/>
      <c r="CS1382" s="250"/>
      <c r="CT1382" s="250"/>
      <c r="CU1382" s="250"/>
      <c r="CV1382" s="250"/>
      <c r="CW1382" s="250"/>
      <c r="CX1382" s="250"/>
      <c r="CY1382" s="250" t="str">
        <f t="shared" si="402"/>
        <v/>
      </c>
      <c r="CZ1382" s="178" t="str">
        <f t="shared" si="403"/>
        <v/>
      </c>
      <c r="DA1382" s="178" t="str">
        <f t="shared" si="404"/>
        <v/>
      </c>
      <c r="DB1382" s="243">
        <f t="shared" si="405"/>
        <v>0</v>
      </c>
      <c r="DC1382" s="12">
        <f t="shared" si="406"/>
        <v>0</v>
      </c>
      <c r="DD1382" s="271" t="str">
        <f t="shared" si="407"/>
        <v/>
      </c>
      <c r="DE1382" s="271" t="str">
        <f t="shared" si="408"/>
        <v/>
      </c>
      <c r="DF1382" s="167" t="str">
        <f t="shared" si="409"/>
        <v/>
      </c>
      <c r="DG1382" s="271" t="str">
        <f t="shared" si="410"/>
        <v/>
      </c>
      <c r="DH1382" s="243" t="str">
        <f t="shared" si="411"/>
        <v/>
      </c>
      <c r="DI1382" s="281" t="str">
        <f t="shared" si="412"/>
        <v/>
      </c>
      <c r="DJ1382" s="184"/>
      <c r="DK1382" s="12" t="str">
        <f t="shared" si="413"/>
        <v/>
      </c>
      <c r="DL1382" s="184"/>
      <c r="DM1382" s="242" t="str">
        <f t="shared" si="414"/>
        <v/>
      </c>
      <c r="DN1382" s="250">
        <f t="shared" si="415"/>
        <v>1</v>
      </c>
      <c r="DO1382" s="250">
        <f t="shared" si="416"/>
        <v>1</v>
      </c>
      <c r="DP1382" s="250">
        <f t="shared" si="417"/>
        <v>1</v>
      </c>
    </row>
    <row r="1383" spans="3:120" ht="20.25" customHeight="1" x14ac:dyDescent="0.2">
      <c r="C1383" s="282"/>
      <c r="G1383" s="183"/>
      <c r="H1383" s="271"/>
      <c r="I1383" s="271"/>
      <c r="J1383" s="271"/>
      <c r="K1383" s="271"/>
      <c r="L1383" s="185"/>
      <c r="M1383" s="186"/>
      <c r="N1383" s="187"/>
      <c r="O1383" s="178"/>
      <c r="P1383" s="178"/>
      <c r="Q1383" s="178"/>
      <c r="R1383" s="178"/>
      <c r="S1383" s="178"/>
      <c r="T1383" s="178"/>
      <c r="U1383" s="178"/>
      <c r="V1383" s="178"/>
      <c r="W1383" s="178"/>
      <c r="X1383" s="178"/>
      <c r="Y1383" s="153"/>
      <c r="Z1383" s="153"/>
      <c r="AA1383" s="178"/>
      <c r="AB1383" s="178"/>
      <c r="AC1383" s="178"/>
      <c r="AD1383" s="178"/>
      <c r="AE1383" s="178"/>
      <c r="AF1383" s="178"/>
      <c r="AG1383" s="178"/>
      <c r="AH1383" s="178"/>
      <c r="AI1383" s="178"/>
      <c r="AJ1383" s="178"/>
      <c r="AK1383" s="153"/>
      <c r="AL1383" s="153"/>
      <c r="AM1383" s="178" t="str">
        <f t="shared" si="396"/>
        <v/>
      </c>
      <c r="AN1383" s="178" t="str">
        <f t="shared" si="397"/>
        <v/>
      </c>
      <c r="AO1383" s="214" t="str">
        <f t="shared" si="398"/>
        <v/>
      </c>
      <c r="AP1383" s="168"/>
      <c r="AQ1383" s="169"/>
      <c r="AR1383" s="167" t="str">
        <f t="shared" si="399"/>
        <v/>
      </c>
      <c r="AS1383" s="167" t="str">
        <f t="shared" si="400"/>
        <v/>
      </c>
      <c r="AT1383" s="167"/>
      <c r="AU1383" s="167"/>
      <c r="AV1383" s="167"/>
      <c r="AW1383" s="167"/>
      <c r="AX1383" s="167"/>
      <c r="AY1383" s="167"/>
      <c r="AZ1383" s="167"/>
      <c r="BA1383" s="167"/>
      <c r="BB1383" s="167"/>
      <c r="BC1383" s="167"/>
      <c r="BD1383" s="167"/>
      <c r="BE1383" s="167"/>
      <c r="BF1383" s="167"/>
      <c r="BG1383" s="167"/>
      <c r="BH1383" s="167"/>
      <c r="BI1383" s="167"/>
      <c r="BJ1383" s="167"/>
      <c r="BK1383" s="167"/>
      <c r="BL1383" s="167"/>
      <c r="BM1383" s="167"/>
      <c r="BN1383" s="167"/>
      <c r="BO1383" s="167"/>
      <c r="BP1383" s="167"/>
      <c r="BQ1383" s="167"/>
      <c r="BR1383" s="167"/>
      <c r="BS1383" s="167"/>
      <c r="BT1383" s="167"/>
      <c r="BU1383" s="167"/>
      <c r="BV1383" s="167"/>
      <c r="BW1383" s="167"/>
      <c r="BX1383" s="170"/>
      <c r="BY1383" s="170"/>
      <c r="BZ1383" s="170"/>
      <c r="CA1383" s="170"/>
      <c r="CB1383" s="170"/>
      <c r="CC1383" s="170"/>
      <c r="CD1383" s="170"/>
      <c r="CE1383" s="170"/>
      <c r="CF1383" s="170"/>
      <c r="CG1383" s="171">
        <f t="shared" si="401"/>
        <v>0</v>
      </c>
      <c r="CH1383" s="166"/>
      <c r="CI1383" s="283"/>
      <c r="CJ1383" s="172"/>
      <c r="CK1383" s="154"/>
      <c r="CL1383" s="154"/>
      <c r="CM1383" s="154"/>
      <c r="CN1383" s="154"/>
      <c r="CO1383" s="154"/>
      <c r="CP1383" s="273"/>
      <c r="CQ1383" s="250"/>
      <c r="CR1383" s="250"/>
      <c r="CS1383" s="250"/>
      <c r="CT1383" s="250"/>
      <c r="CU1383" s="250"/>
      <c r="CV1383" s="250"/>
      <c r="CW1383" s="250"/>
      <c r="CX1383" s="250"/>
      <c r="CY1383" s="250" t="str">
        <f t="shared" si="402"/>
        <v/>
      </c>
      <c r="CZ1383" s="178" t="str">
        <f t="shared" si="403"/>
        <v/>
      </c>
      <c r="DA1383" s="178" t="str">
        <f t="shared" si="404"/>
        <v/>
      </c>
      <c r="DB1383" s="243">
        <f t="shared" si="405"/>
        <v>0</v>
      </c>
      <c r="DC1383" s="12">
        <f t="shared" si="406"/>
        <v>0</v>
      </c>
      <c r="DD1383" s="271" t="str">
        <f t="shared" si="407"/>
        <v/>
      </c>
      <c r="DE1383" s="271" t="str">
        <f t="shared" si="408"/>
        <v/>
      </c>
      <c r="DF1383" s="167" t="str">
        <f t="shared" si="409"/>
        <v/>
      </c>
      <c r="DG1383" s="271" t="str">
        <f t="shared" si="410"/>
        <v/>
      </c>
      <c r="DH1383" s="243" t="str">
        <f t="shared" si="411"/>
        <v/>
      </c>
      <c r="DI1383" s="281" t="str">
        <f t="shared" si="412"/>
        <v/>
      </c>
      <c r="DJ1383" s="184"/>
      <c r="DK1383" s="12" t="str">
        <f t="shared" si="413"/>
        <v/>
      </c>
      <c r="DL1383" s="184"/>
      <c r="DM1383" s="242" t="str">
        <f t="shared" si="414"/>
        <v/>
      </c>
      <c r="DN1383" s="250">
        <f t="shared" si="415"/>
        <v>1</v>
      </c>
      <c r="DO1383" s="250">
        <f t="shared" si="416"/>
        <v>1</v>
      </c>
      <c r="DP1383" s="250">
        <f t="shared" si="417"/>
        <v>1</v>
      </c>
    </row>
    <row r="1384" spans="3:120" ht="20.25" customHeight="1" x14ac:dyDescent="0.2">
      <c r="C1384" s="282"/>
      <c r="G1384" s="183"/>
      <c r="H1384" s="271"/>
      <c r="I1384" s="271"/>
      <c r="J1384" s="271"/>
      <c r="K1384" s="271"/>
      <c r="L1384" s="185"/>
      <c r="M1384" s="186"/>
      <c r="N1384" s="187"/>
      <c r="O1384" s="178"/>
      <c r="P1384" s="178"/>
      <c r="Q1384" s="178"/>
      <c r="R1384" s="178"/>
      <c r="S1384" s="178"/>
      <c r="T1384" s="178"/>
      <c r="U1384" s="178"/>
      <c r="V1384" s="178"/>
      <c r="W1384" s="178"/>
      <c r="X1384" s="178"/>
      <c r="Y1384" s="153"/>
      <c r="Z1384" s="153"/>
      <c r="AA1384" s="178"/>
      <c r="AB1384" s="178"/>
      <c r="AC1384" s="178"/>
      <c r="AD1384" s="178"/>
      <c r="AE1384" s="178"/>
      <c r="AF1384" s="178"/>
      <c r="AG1384" s="178"/>
      <c r="AH1384" s="178"/>
      <c r="AI1384" s="178"/>
      <c r="AJ1384" s="178"/>
      <c r="AK1384" s="153"/>
      <c r="AL1384" s="153"/>
      <c r="AM1384" s="178" t="str">
        <f t="shared" si="396"/>
        <v/>
      </c>
      <c r="AN1384" s="178" t="str">
        <f t="shared" si="397"/>
        <v/>
      </c>
      <c r="AO1384" s="214" t="str">
        <f t="shared" si="398"/>
        <v/>
      </c>
      <c r="AP1384" s="168"/>
      <c r="AQ1384" s="169"/>
      <c r="AR1384" s="167" t="str">
        <f t="shared" si="399"/>
        <v/>
      </c>
      <c r="AS1384" s="167" t="str">
        <f t="shared" si="400"/>
        <v/>
      </c>
      <c r="AT1384" s="167"/>
      <c r="AU1384" s="167"/>
      <c r="AV1384" s="167"/>
      <c r="AW1384" s="167"/>
      <c r="AX1384" s="167"/>
      <c r="AY1384" s="167"/>
      <c r="AZ1384" s="167"/>
      <c r="BA1384" s="167"/>
      <c r="BB1384" s="167"/>
      <c r="BC1384" s="167"/>
      <c r="BD1384" s="167"/>
      <c r="BE1384" s="167"/>
      <c r="BF1384" s="167"/>
      <c r="BG1384" s="167"/>
      <c r="BH1384" s="167"/>
      <c r="BI1384" s="167"/>
      <c r="BJ1384" s="167"/>
      <c r="BK1384" s="167"/>
      <c r="BL1384" s="167"/>
      <c r="BM1384" s="167"/>
      <c r="BN1384" s="167"/>
      <c r="BO1384" s="167"/>
      <c r="BP1384" s="167"/>
      <c r="BQ1384" s="167"/>
      <c r="BR1384" s="167"/>
      <c r="BS1384" s="167"/>
      <c r="BT1384" s="167"/>
      <c r="BU1384" s="167"/>
      <c r="BV1384" s="167"/>
      <c r="BW1384" s="167"/>
      <c r="BX1384" s="170"/>
      <c r="BY1384" s="170"/>
      <c r="BZ1384" s="170"/>
      <c r="CA1384" s="170"/>
      <c r="CB1384" s="170"/>
      <c r="CC1384" s="170"/>
      <c r="CD1384" s="170"/>
      <c r="CE1384" s="170"/>
      <c r="CF1384" s="170"/>
      <c r="CG1384" s="171">
        <f t="shared" si="401"/>
        <v>0</v>
      </c>
      <c r="CH1384" s="166"/>
      <c r="CI1384" s="283"/>
      <c r="CJ1384" s="172"/>
      <c r="CK1384" s="154"/>
      <c r="CL1384" s="154"/>
      <c r="CM1384" s="154"/>
      <c r="CN1384" s="154"/>
      <c r="CO1384" s="154"/>
      <c r="CP1384" s="273"/>
      <c r="CQ1384" s="250"/>
      <c r="CR1384" s="250"/>
      <c r="CS1384" s="250"/>
      <c r="CT1384" s="250"/>
      <c r="CU1384" s="250"/>
      <c r="CV1384" s="250"/>
      <c r="CW1384" s="250"/>
      <c r="CX1384" s="250"/>
      <c r="CY1384" s="250" t="str">
        <f t="shared" si="402"/>
        <v/>
      </c>
      <c r="CZ1384" s="178" t="str">
        <f t="shared" si="403"/>
        <v/>
      </c>
      <c r="DA1384" s="178" t="str">
        <f t="shared" si="404"/>
        <v/>
      </c>
      <c r="DB1384" s="243">
        <f t="shared" si="405"/>
        <v>0</v>
      </c>
      <c r="DC1384" s="12">
        <f t="shared" si="406"/>
        <v>0</v>
      </c>
      <c r="DD1384" s="271" t="str">
        <f t="shared" si="407"/>
        <v/>
      </c>
      <c r="DE1384" s="271" t="str">
        <f t="shared" si="408"/>
        <v/>
      </c>
      <c r="DF1384" s="167" t="str">
        <f t="shared" si="409"/>
        <v/>
      </c>
      <c r="DG1384" s="271" t="str">
        <f t="shared" si="410"/>
        <v/>
      </c>
      <c r="DH1384" s="243" t="str">
        <f t="shared" si="411"/>
        <v/>
      </c>
      <c r="DI1384" s="281" t="str">
        <f t="shared" si="412"/>
        <v/>
      </c>
      <c r="DJ1384" s="184"/>
      <c r="DK1384" s="12" t="str">
        <f t="shared" si="413"/>
        <v/>
      </c>
      <c r="DL1384" s="184"/>
      <c r="DM1384" s="242" t="str">
        <f t="shared" si="414"/>
        <v/>
      </c>
      <c r="DN1384" s="250">
        <f t="shared" si="415"/>
        <v>1</v>
      </c>
      <c r="DO1384" s="250">
        <f t="shared" si="416"/>
        <v>1</v>
      </c>
      <c r="DP1384" s="250">
        <f t="shared" si="417"/>
        <v>1</v>
      </c>
    </row>
    <row r="1385" spans="3:120" ht="20.25" customHeight="1" x14ac:dyDescent="0.2">
      <c r="C1385" s="282"/>
      <c r="G1385" s="183"/>
      <c r="H1385" s="271"/>
      <c r="I1385" s="271"/>
      <c r="J1385" s="271"/>
      <c r="K1385" s="271"/>
      <c r="L1385" s="185"/>
      <c r="M1385" s="186"/>
      <c r="N1385" s="187"/>
      <c r="O1385" s="178"/>
      <c r="P1385" s="178"/>
      <c r="Q1385" s="178"/>
      <c r="R1385" s="178"/>
      <c r="S1385" s="178"/>
      <c r="T1385" s="178"/>
      <c r="U1385" s="178"/>
      <c r="V1385" s="178"/>
      <c r="W1385" s="178"/>
      <c r="X1385" s="178"/>
      <c r="Y1385" s="153"/>
      <c r="Z1385" s="153"/>
      <c r="AA1385" s="178"/>
      <c r="AB1385" s="178"/>
      <c r="AC1385" s="178"/>
      <c r="AD1385" s="178"/>
      <c r="AE1385" s="178"/>
      <c r="AF1385" s="178"/>
      <c r="AG1385" s="178"/>
      <c r="AH1385" s="178"/>
      <c r="AI1385" s="178"/>
      <c r="AJ1385" s="178"/>
      <c r="AK1385" s="153"/>
      <c r="AL1385" s="153"/>
      <c r="AM1385" s="178" t="str">
        <f t="shared" si="396"/>
        <v/>
      </c>
      <c r="AN1385" s="178" t="str">
        <f t="shared" si="397"/>
        <v/>
      </c>
      <c r="AO1385" s="214" t="str">
        <f t="shared" si="398"/>
        <v/>
      </c>
      <c r="AP1385" s="168"/>
      <c r="AQ1385" s="169"/>
      <c r="AR1385" s="167" t="str">
        <f t="shared" si="399"/>
        <v/>
      </c>
      <c r="AS1385" s="167" t="str">
        <f t="shared" si="400"/>
        <v/>
      </c>
      <c r="AT1385" s="167"/>
      <c r="AU1385" s="167"/>
      <c r="AV1385" s="167"/>
      <c r="AW1385" s="167"/>
      <c r="AX1385" s="167"/>
      <c r="AY1385" s="167"/>
      <c r="AZ1385" s="167"/>
      <c r="BA1385" s="167"/>
      <c r="BB1385" s="167"/>
      <c r="BC1385" s="167"/>
      <c r="BD1385" s="167"/>
      <c r="BE1385" s="167"/>
      <c r="BF1385" s="167"/>
      <c r="BG1385" s="167"/>
      <c r="BH1385" s="167"/>
      <c r="BI1385" s="167"/>
      <c r="BJ1385" s="167"/>
      <c r="BK1385" s="167"/>
      <c r="BL1385" s="167"/>
      <c r="BM1385" s="167"/>
      <c r="BN1385" s="167"/>
      <c r="BO1385" s="167"/>
      <c r="BP1385" s="167"/>
      <c r="BQ1385" s="167"/>
      <c r="BR1385" s="167"/>
      <c r="BS1385" s="167"/>
      <c r="BT1385" s="167"/>
      <c r="BU1385" s="167"/>
      <c r="BV1385" s="167"/>
      <c r="BW1385" s="167"/>
      <c r="BX1385" s="170"/>
      <c r="BY1385" s="170"/>
      <c r="BZ1385" s="170"/>
      <c r="CA1385" s="170"/>
      <c r="CB1385" s="170"/>
      <c r="CC1385" s="170"/>
      <c r="CD1385" s="170"/>
      <c r="CE1385" s="170"/>
      <c r="CF1385" s="170"/>
      <c r="CG1385" s="171">
        <f t="shared" si="401"/>
        <v>0</v>
      </c>
      <c r="CH1385" s="166"/>
      <c r="CI1385" s="283"/>
      <c r="CJ1385" s="172"/>
      <c r="CK1385" s="154"/>
      <c r="CL1385" s="154"/>
      <c r="CM1385" s="154"/>
      <c r="CN1385" s="154"/>
      <c r="CO1385" s="154"/>
      <c r="CP1385" s="273"/>
      <c r="CQ1385" s="250"/>
      <c r="CR1385" s="250"/>
      <c r="CS1385" s="250"/>
      <c r="CT1385" s="250"/>
      <c r="CU1385" s="250"/>
      <c r="CV1385" s="250"/>
      <c r="CW1385" s="250"/>
      <c r="CX1385" s="250"/>
      <c r="CY1385" s="250" t="str">
        <f t="shared" si="402"/>
        <v/>
      </c>
      <c r="CZ1385" s="178" t="str">
        <f t="shared" si="403"/>
        <v/>
      </c>
      <c r="DA1385" s="178" t="str">
        <f t="shared" si="404"/>
        <v/>
      </c>
      <c r="DB1385" s="243">
        <f t="shared" si="405"/>
        <v>0</v>
      </c>
      <c r="DC1385" s="12">
        <f t="shared" si="406"/>
        <v>0</v>
      </c>
      <c r="DD1385" s="271" t="str">
        <f t="shared" si="407"/>
        <v/>
      </c>
      <c r="DE1385" s="271" t="str">
        <f t="shared" si="408"/>
        <v/>
      </c>
      <c r="DF1385" s="167" t="str">
        <f t="shared" si="409"/>
        <v/>
      </c>
      <c r="DG1385" s="271" t="str">
        <f t="shared" si="410"/>
        <v/>
      </c>
      <c r="DH1385" s="243" t="str">
        <f t="shared" si="411"/>
        <v/>
      </c>
      <c r="DI1385" s="281" t="str">
        <f t="shared" si="412"/>
        <v/>
      </c>
      <c r="DJ1385" s="184"/>
      <c r="DK1385" s="12" t="str">
        <f t="shared" si="413"/>
        <v/>
      </c>
      <c r="DL1385" s="184"/>
      <c r="DM1385" s="242" t="str">
        <f t="shared" si="414"/>
        <v/>
      </c>
      <c r="DN1385" s="250">
        <f t="shared" si="415"/>
        <v>1</v>
      </c>
      <c r="DO1385" s="250">
        <f t="shared" si="416"/>
        <v>1</v>
      </c>
      <c r="DP1385" s="250">
        <f t="shared" si="417"/>
        <v>1</v>
      </c>
    </row>
    <row r="1386" spans="3:120" ht="20.25" customHeight="1" x14ac:dyDescent="0.2">
      <c r="C1386" s="282"/>
      <c r="G1386" s="183"/>
      <c r="H1386" s="271"/>
      <c r="I1386" s="271"/>
      <c r="J1386" s="271"/>
      <c r="K1386" s="271"/>
      <c r="L1386" s="185"/>
      <c r="M1386" s="186"/>
      <c r="N1386" s="187"/>
      <c r="O1386" s="178"/>
      <c r="P1386" s="178"/>
      <c r="Q1386" s="178"/>
      <c r="R1386" s="178"/>
      <c r="S1386" s="178"/>
      <c r="T1386" s="178"/>
      <c r="U1386" s="178"/>
      <c r="V1386" s="178"/>
      <c r="W1386" s="178"/>
      <c r="X1386" s="178"/>
      <c r="Y1386" s="153"/>
      <c r="Z1386" s="153"/>
      <c r="AA1386" s="178"/>
      <c r="AB1386" s="178"/>
      <c r="AC1386" s="178"/>
      <c r="AD1386" s="178"/>
      <c r="AE1386" s="178"/>
      <c r="AF1386" s="178"/>
      <c r="AG1386" s="178"/>
      <c r="AH1386" s="178"/>
      <c r="AI1386" s="178"/>
      <c r="AJ1386" s="178"/>
      <c r="AK1386" s="153"/>
      <c r="AL1386" s="153"/>
      <c r="AM1386" s="178" t="str">
        <f t="shared" si="396"/>
        <v/>
      </c>
      <c r="AN1386" s="178" t="str">
        <f t="shared" si="397"/>
        <v/>
      </c>
      <c r="AO1386" s="214" t="str">
        <f t="shared" si="398"/>
        <v/>
      </c>
      <c r="AP1386" s="168"/>
      <c r="AQ1386" s="169"/>
      <c r="AR1386" s="167" t="str">
        <f t="shared" si="399"/>
        <v/>
      </c>
      <c r="AS1386" s="167" t="str">
        <f t="shared" si="400"/>
        <v/>
      </c>
      <c r="AT1386" s="167"/>
      <c r="AU1386" s="167"/>
      <c r="AV1386" s="167"/>
      <c r="AW1386" s="167"/>
      <c r="AX1386" s="167"/>
      <c r="AY1386" s="167"/>
      <c r="AZ1386" s="167"/>
      <c r="BA1386" s="167"/>
      <c r="BB1386" s="167"/>
      <c r="BC1386" s="167"/>
      <c r="BD1386" s="167"/>
      <c r="BE1386" s="167"/>
      <c r="BF1386" s="167"/>
      <c r="BG1386" s="167"/>
      <c r="BH1386" s="167"/>
      <c r="BI1386" s="167"/>
      <c r="BJ1386" s="167"/>
      <c r="BK1386" s="167"/>
      <c r="BL1386" s="167"/>
      <c r="BM1386" s="167"/>
      <c r="BN1386" s="167"/>
      <c r="BO1386" s="167"/>
      <c r="BP1386" s="167"/>
      <c r="BQ1386" s="167"/>
      <c r="BR1386" s="167"/>
      <c r="BS1386" s="167"/>
      <c r="BT1386" s="167"/>
      <c r="BU1386" s="167"/>
      <c r="BV1386" s="167"/>
      <c r="BW1386" s="167"/>
      <c r="BX1386" s="170"/>
      <c r="BY1386" s="170"/>
      <c r="BZ1386" s="170"/>
      <c r="CA1386" s="170"/>
      <c r="CB1386" s="170"/>
      <c r="CC1386" s="170"/>
      <c r="CD1386" s="170"/>
      <c r="CE1386" s="170"/>
      <c r="CF1386" s="170"/>
      <c r="CG1386" s="171">
        <f t="shared" si="401"/>
        <v>0</v>
      </c>
      <c r="CH1386" s="166"/>
      <c r="CI1386" s="283"/>
      <c r="CJ1386" s="172"/>
      <c r="CK1386" s="154"/>
      <c r="CL1386" s="154"/>
      <c r="CM1386" s="154"/>
      <c r="CN1386" s="154"/>
      <c r="CO1386" s="154"/>
      <c r="CP1386" s="273"/>
      <c r="CQ1386" s="250"/>
      <c r="CR1386" s="250"/>
      <c r="CS1386" s="250"/>
      <c r="CT1386" s="250"/>
      <c r="CU1386" s="250"/>
      <c r="CV1386" s="250"/>
      <c r="CW1386" s="250"/>
      <c r="CX1386" s="250"/>
      <c r="CY1386" s="250" t="str">
        <f t="shared" si="402"/>
        <v/>
      </c>
      <c r="CZ1386" s="178" t="str">
        <f t="shared" si="403"/>
        <v/>
      </c>
      <c r="DA1386" s="178" t="str">
        <f t="shared" si="404"/>
        <v/>
      </c>
      <c r="DB1386" s="243">
        <f t="shared" si="405"/>
        <v>0</v>
      </c>
      <c r="DC1386" s="12">
        <f t="shared" si="406"/>
        <v>0</v>
      </c>
      <c r="DD1386" s="271" t="str">
        <f t="shared" si="407"/>
        <v/>
      </c>
      <c r="DE1386" s="271" t="str">
        <f t="shared" si="408"/>
        <v/>
      </c>
      <c r="DF1386" s="167" t="str">
        <f t="shared" si="409"/>
        <v/>
      </c>
      <c r="DG1386" s="271" t="str">
        <f t="shared" si="410"/>
        <v/>
      </c>
      <c r="DH1386" s="243" t="str">
        <f t="shared" si="411"/>
        <v/>
      </c>
      <c r="DI1386" s="281" t="str">
        <f t="shared" si="412"/>
        <v/>
      </c>
      <c r="DJ1386" s="184"/>
      <c r="DK1386" s="12" t="str">
        <f t="shared" si="413"/>
        <v/>
      </c>
      <c r="DL1386" s="184"/>
      <c r="DM1386" s="242" t="str">
        <f t="shared" si="414"/>
        <v/>
      </c>
      <c r="DN1386" s="250">
        <f t="shared" si="415"/>
        <v>1</v>
      </c>
      <c r="DO1386" s="250">
        <f t="shared" si="416"/>
        <v>1</v>
      </c>
      <c r="DP1386" s="250">
        <f t="shared" si="417"/>
        <v>1</v>
      </c>
    </row>
    <row r="1387" spans="3:120" ht="20.25" customHeight="1" x14ac:dyDescent="0.2">
      <c r="C1387" s="282"/>
      <c r="G1387" s="183"/>
      <c r="H1387" s="271"/>
      <c r="I1387" s="271"/>
      <c r="J1387" s="271"/>
      <c r="K1387" s="271"/>
      <c r="L1387" s="185"/>
      <c r="M1387" s="186"/>
      <c r="N1387" s="187"/>
      <c r="O1387" s="178"/>
      <c r="P1387" s="178"/>
      <c r="Q1387" s="178"/>
      <c r="R1387" s="178"/>
      <c r="S1387" s="178"/>
      <c r="T1387" s="178"/>
      <c r="U1387" s="178"/>
      <c r="V1387" s="178"/>
      <c r="W1387" s="178"/>
      <c r="X1387" s="178"/>
      <c r="Y1387" s="153"/>
      <c r="Z1387" s="153"/>
      <c r="AA1387" s="178"/>
      <c r="AB1387" s="178"/>
      <c r="AC1387" s="178"/>
      <c r="AD1387" s="178"/>
      <c r="AE1387" s="178"/>
      <c r="AF1387" s="178"/>
      <c r="AG1387" s="178"/>
      <c r="AH1387" s="178"/>
      <c r="AI1387" s="178"/>
      <c r="AJ1387" s="178"/>
      <c r="AK1387" s="153"/>
      <c r="AL1387" s="153"/>
      <c r="AM1387" s="178" t="str">
        <f t="shared" si="396"/>
        <v/>
      </c>
      <c r="AN1387" s="178" t="str">
        <f t="shared" si="397"/>
        <v/>
      </c>
      <c r="AO1387" s="214" t="str">
        <f t="shared" si="398"/>
        <v/>
      </c>
      <c r="AP1387" s="168"/>
      <c r="AQ1387" s="169"/>
      <c r="AR1387" s="167" t="str">
        <f t="shared" si="399"/>
        <v/>
      </c>
      <c r="AS1387" s="167" t="str">
        <f t="shared" si="400"/>
        <v/>
      </c>
      <c r="AT1387" s="167"/>
      <c r="AU1387" s="167"/>
      <c r="AV1387" s="167"/>
      <c r="AW1387" s="167"/>
      <c r="AX1387" s="167"/>
      <c r="AY1387" s="167"/>
      <c r="AZ1387" s="167"/>
      <c r="BA1387" s="167"/>
      <c r="BB1387" s="167"/>
      <c r="BC1387" s="167"/>
      <c r="BD1387" s="167"/>
      <c r="BE1387" s="167"/>
      <c r="BF1387" s="167"/>
      <c r="BG1387" s="167"/>
      <c r="BH1387" s="167"/>
      <c r="BI1387" s="167"/>
      <c r="BJ1387" s="167"/>
      <c r="BK1387" s="167"/>
      <c r="BL1387" s="167"/>
      <c r="BM1387" s="167"/>
      <c r="BN1387" s="167"/>
      <c r="BO1387" s="167"/>
      <c r="BP1387" s="167"/>
      <c r="BQ1387" s="167"/>
      <c r="BR1387" s="167"/>
      <c r="BS1387" s="167"/>
      <c r="BT1387" s="167"/>
      <c r="BU1387" s="167"/>
      <c r="BV1387" s="167"/>
      <c r="BW1387" s="167"/>
      <c r="BX1387" s="170"/>
      <c r="BY1387" s="170"/>
      <c r="BZ1387" s="170"/>
      <c r="CA1387" s="170"/>
      <c r="CB1387" s="170"/>
      <c r="CC1387" s="170"/>
      <c r="CD1387" s="170"/>
      <c r="CE1387" s="170"/>
      <c r="CF1387" s="170"/>
      <c r="CG1387" s="171">
        <f t="shared" si="401"/>
        <v>0</v>
      </c>
      <c r="CH1387" s="166"/>
      <c r="CI1387" s="283"/>
      <c r="CJ1387" s="172"/>
      <c r="CK1387" s="154"/>
      <c r="CL1387" s="154"/>
      <c r="CM1387" s="154"/>
      <c r="CN1387" s="154"/>
      <c r="CO1387" s="154"/>
      <c r="CP1387" s="273"/>
      <c r="CQ1387" s="250"/>
      <c r="CR1387" s="250"/>
      <c r="CS1387" s="250"/>
      <c r="CT1387" s="250"/>
      <c r="CU1387" s="250"/>
      <c r="CV1387" s="250"/>
      <c r="CW1387" s="250"/>
      <c r="CX1387" s="250"/>
      <c r="CY1387" s="250" t="str">
        <f t="shared" si="402"/>
        <v/>
      </c>
      <c r="CZ1387" s="178" t="str">
        <f t="shared" si="403"/>
        <v/>
      </c>
      <c r="DA1387" s="178" t="str">
        <f t="shared" si="404"/>
        <v/>
      </c>
      <c r="DB1387" s="243">
        <f t="shared" si="405"/>
        <v>0</v>
      </c>
      <c r="DC1387" s="12">
        <f t="shared" si="406"/>
        <v>0</v>
      </c>
      <c r="DD1387" s="271" t="str">
        <f t="shared" si="407"/>
        <v/>
      </c>
      <c r="DE1387" s="271" t="str">
        <f t="shared" si="408"/>
        <v/>
      </c>
      <c r="DF1387" s="167" t="str">
        <f t="shared" si="409"/>
        <v/>
      </c>
      <c r="DG1387" s="271" t="str">
        <f t="shared" si="410"/>
        <v/>
      </c>
      <c r="DH1387" s="243" t="str">
        <f t="shared" si="411"/>
        <v/>
      </c>
      <c r="DI1387" s="281" t="str">
        <f t="shared" si="412"/>
        <v/>
      </c>
      <c r="DJ1387" s="184"/>
      <c r="DK1387" s="12" t="str">
        <f t="shared" si="413"/>
        <v/>
      </c>
      <c r="DL1387" s="184"/>
      <c r="DM1387" s="242" t="str">
        <f t="shared" si="414"/>
        <v/>
      </c>
      <c r="DN1387" s="250">
        <f t="shared" si="415"/>
        <v>1</v>
      </c>
      <c r="DO1387" s="250">
        <f t="shared" si="416"/>
        <v>1</v>
      </c>
      <c r="DP1387" s="250">
        <f t="shared" si="417"/>
        <v>1</v>
      </c>
    </row>
    <row r="1388" spans="3:120" ht="20.25" customHeight="1" x14ac:dyDescent="0.2">
      <c r="C1388" s="282"/>
      <c r="G1388" s="183"/>
      <c r="H1388" s="271"/>
      <c r="I1388" s="271"/>
      <c r="J1388" s="271"/>
      <c r="K1388" s="271"/>
      <c r="L1388" s="185"/>
      <c r="M1388" s="186"/>
      <c r="N1388" s="187"/>
      <c r="O1388" s="178"/>
      <c r="P1388" s="178"/>
      <c r="Q1388" s="178"/>
      <c r="R1388" s="178"/>
      <c r="S1388" s="178"/>
      <c r="T1388" s="178"/>
      <c r="U1388" s="178"/>
      <c r="V1388" s="178"/>
      <c r="W1388" s="178"/>
      <c r="X1388" s="178"/>
      <c r="Y1388" s="153"/>
      <c r="Z1388" s="153"/>
      <c r="AA1388" s="178"/>
      <c r="AB1388" s="178"/>
      <c r="AC1388" s="178"/>
      <c r="AD1388" s="178"/>
      <c r="AE1388" s="178"/>
      <c r="AF1388" s="178"/>
      <c r="AG1388" s="178"/>
      <c r="AH1388" s="178"/>
      <c r="AI1388" s="178"/>
      <c r="AJ1388" s="178"/>
      <c r="AK1388" s="153"/>
      <c r="AL1388" s="153"/>
      <c r="AM1388" s="178" t="str">
        <f t="shared" si="396"/>
        <v/>
      </c>
      <c r="AN1388" s="178" t="str">
        <f t="shared" si="397"/>
        <v/>
      </c>
      <c r="AO1388" s="214" t="str">
        <f t="shared" si="398"/>
        <v/>
      </c>
      <c r="AP1388" s="168"/>
      <c r="AQ1388" s="169"/>
      <c r="AR1388" s="167" t="str">
        <f t="shared" si="399"/>
        <v/>
      </c>
      <c r="AS1388" s="167" t="str">
        <f t="shared" si="400"/>
        <v/>
      </c>
      <c r="AT1388" s="167"/>
      <c r="AU1388" s="167"/>
      <c r="AV1388" s="167"/>
      <c r="AW1388" s="167"/>
      <c r="AX1388" s="167"/>
      <c r="AY1388" s="167"/>
      <c r="AZ1388" s="167"/>
      <c r="BA1388" s="167"/>
      <c r="BB1388" s="167"/>
      <c r="BC1388" s="167"/>
      <c r="BD1388" s="167"/>
      <c r="BE1388" s="167"/>
      <c r="BF1388" s="167"/>
      <c r="BG1388" s="167"/>
      <c r="BH1388" s="167"/>
      <c r="BI1388" s="167"/>
      <c r="BJ1388" s="167"/>
      <c r="BK1388" s="167"/>
      <c r="BL1388" s="167"/>
      <c r="BM1388" s="167"/>
      <c r="BN1388" s="167"/>
      <c r="BO1388" s="167"/>
      <c r="BP1388" s="167"/>
      <c r="BQ1388" s="167"/>
      <c r="BR1388" s="167"/>
      <c r="BS1388" s="167"/>
      <c r="BT1388" s="167"/>
      <c r="BU1388" s="167"/>
      <c r="BV1388" s="167"/>
      <c r="BW1388" s="167"/>
      <c r="BX1388" s="170"/>
      <c r="BY1388" s="170"/>
      <c r="BZ1388" s="170"/>
      <c r="CA1388" s="170"/>
      <c r="CB1388" s="170"/>
      <c r="CC1388" s="170"/>
      <c r="CD1388" s="170"/>
      <c r="CE1388" s="170"/>
      <c r="CF1388" s="170"/>
      <c r="CG1388" s="171">
        <f t="shared" si="401"/>
        <v>0</v>
      </c>
      <c r="CH1388" s="166"/>
      <c r="CI1388" s="283"/>
      <c r="CJ1388" s="172"/>
      <c r="CK1388" s="154"/>
      <c r="CL1388" s="154"/>
      <c r="CM1388" s="154"/>
      <c r="CN1388" s="154"/>
      <c r="CO1388" s="154"/>
      <c r="CP1388" s="273"/>
      <c r="CQ1388" s="250"/>
      <c r="CR1388" s="250"/>
      <c r="CS1388" s="250"/>
      <c r="CT1388" s="250"/>
      <c r="CU1388" s="250"/>
      <c r="CV1388" s="250"/>
      <c r="CW1388" s="250"/>
      <c r="CX1388" s="250"/>
      <c r="CY1388" s="250" t="str">
        <f t="shared" si="402"/>
        <v/>
      </c>
      <c r="CZ1388" s="178" t="str">
        <f t="shared" si="403"/>
        <v/>
      </c>
      <c r="DA1388" s="178" t="str">
        <f t="shared" si="404"/>
        <v/>
      </c>
      <c r="DB1388" s="243">
        <f t="shared" si="405"/>
        <v>0</v>
      </c>
      <c r="DC1388" s="12">
        <f t="shared" si="406"/>
        <v>0</v>
      </c>
      <c r="DD1388" s="271" t="str">
        <f t="shared" si="407"/>
        <v/>
      </c>
      <c r="DE1388" s="271" t="str">
        <f t="shared" si="408"/>
        <v/>
      </c>
      <c r="DF1388" s="167" t="str">
        <f t="shared" si="409"/>
        <v/>
      </c>
      <c r="DG1388" s="271" t="str">
        <f t="shared" si="410"/>
        <v/>
      </c>
      <c r="DH1388" s="243" t="str">
        <f t="shared" si="411"/>
        <v/>
      </c>
      <c r="DI1388" s="281" t="str">
        <f t="shared" si="412"/>
        <v/>
      </c>
      <c r="DJ1388" s="184"/>
      <c r="DK1388" s="12" t="str">
        <f t="shared" si="413"/>
        <v/>
      </c>
      <c r="DL1388" s="184"/>
      <c r="DM1388" s="242" t="str">
        <f t="shared" si="414"/>
        <v/>
      </c>
      <c r="DN1388" s="250">
        <f t="shared" si="415"/>
        <v>1</v>
      </c>
      <c r="DO1388" s="250">
        <f t="shared" si="416"/>
        <v>1</v>
      </c>
      <c r="DP1388" s="250">
        <f t="shared" si="417"/>
        <v>1</v>
      </c>
    </row>
    <row r="1389" spans="3:120" ht="20.25" customHeight="1" x14ac:dyDescent="0.2">
      <c r="C1389" s="282"/>
      <c r="G1389" s="183"/>
      <c r="H1389" s="271"/>
      <c r="I1389" s="271"/>
      <c r="J1389" s="271"/>
      <c r="K1389" s="271"/>
      <c r="L1389" s="185"/>
      <c r="M1389" s="186"/>
      <c r="N1389" s="187"/>
      <c r="O1389" s="178"/>
      <c r="P1389" s="178"/>
      <c r="Q1389" s="178"/>
      <c r="R1389" s="178"/>
      <c r="S1389" s="178"/>
      <c r="T1389" s="178"/>
      <c r="U1389" s="178"/>
      <c r="V1389" s="178"/>
      <c r="W1389" s="178"/>
      <c r="X1389" s="178"/>
      <c r="Y1389" s="153"/>
      <c r="Z1389" s="153"/>
      <c r="AA1389" s="178"/>
      <c r="AB1389" s="178"/>
      <c r="AC1389" s="178"/>
      <c r="AD1389" s="178"/>
      <c r="AE1389" s="178"/>
      <c r="AF1389" s="178"/>
      <c r="AG1389" s="178"/>
      <c r="AH1389" s="178"/>
      <c r="AI1389" s="178"/>
      <c r="AJ1389" s="178"/>
      <c r="AK1389" s="153"/>
      <c r="AL1389" s="153"/>
      <c r="AM1389" s="178" t="str">
        <f t="shared" si="396"/>
        <v/>
      </c>
      <c r="AN1389" s="178" t="str">
        <f t="shared" si="397"/>
        <v/>
      </c>
      <c r="AO1389" s="214" t="str">
        <f t="shared" si="398"/>
        <v/>
      </c>
      <c r="AP1389" s="168"/>
      <c r="AQ1389" s="169"/>
      <c r="AR1389" s="167" t="str">
        <f t="shared" si="399"/>
        <v/>
      </c>
      <c r="AS1389" s="167" t="str">
        <f t="shared" si="400"/>
        <v/>
      </c>
      <c r="AT1389" s="167"/>
      <c r="AU1389" s="167"/>
      <c r="AV1389" s="167"/>
      <c r="AW1389" s="167"/>
      <c r="AX1389" s="167"/>
      <c r="AY1389" s="167"/>
      <c r="AZ1389" s="167"/>
      <c r="BA1389" s="167"/>
      <c r="BB1389" s="167"/>
      <c r="BC1389" s="167"/>
      <c r="BD1389" s="167"/>
      <c r="BE1389" s="167"/>
      <c r="BF1389" s="167"/>
      <c r="BG1389" s="167"/>
      <c r="BH1389" s="167"/>
      <c r="BI1389" s="167"/>
      <c r="BJ1389" s="167"/>
      <c r="BK1389" s="167"/>
      <c r="BL1389" s="167"/>
      <c r="BM1389" s="167"/>
      <c r="BN1389" s="167"/>
      <c r="BO1389" s="167"/>
      <c r="BP1389" s="167"/>
      <c r="BQ1389" s="167"/>
      <c r="BR1389" s="167"/>
      <c r="BS1389" s="167"/>
      <c r="BT1389" s="167"/>
      <c r="BU1389" s="167"/>
      <c r="BV1389" s="167"/>
      <c r="BW1389" s="167"/>
      <c r="BX1389" s="170"/>
      <c r="BY1389" s="170"/>
      <c r="BZ1389" s="170"/>
      <c r="CA1389" s="170"/>
      <c r="CB1389" s="170"/>
      <c r="CC1389" s="170"/>
      <c r="CD1389" s="170"/>
      <c r="CE1389" s="170"/>
      <c r="CF1389" s="170"/>
      <c r="CG1389" s="171">
        <f t="shared" si="401"/>
        <v>0</v>
      </c>
      <c r="CH1389" s="166"/>
      <c r="CI1389" s="283"/>
      <c r="CJ1389" s="172"/>
      <c r="CK1389" s="154"/>
      <c r="CL1389" s="154"/>
      <c r="CM1389" s="154"/>
      <c r="CN1389" s="154"/>
      <c r="CO1389" s="154"/>
      <c r="CP1389" s="273"/>
      <c r="CQ1389" s="250"/>
      <c r="CR1389" s="250"/>
      <c r="CS1389" s="250"/>
      <c r="CT1389" s="250"/>
      <c r="CU1389" s="250"/>
      <c r="CV1389" s="250"/>
      <c r="CW1389" s="250"/>
      <c r="CX1389" s="250"/>
      <c r="CY1389" s="250" t="str">
        <f t="shared" si="402"/>
        <v/>
      </c>
      <c r="CZ1389" s="178" t="str">
        <f t="shared" si="403"/>
        <v/>
      </c>
      <c r="DA1389" s="178" t="str">
        <f t="shared" si="404"/>
        <v/>
      </c>
      <c r="DB1389" s="243">
        <f t="shared" si="405"/>
        <v>0</v>
      </c>
      <c r="DC1389" s="12">
        <f t="shared" si="406"/>
        <v>0</v>
      </c>
      <c r="DD1389" s="271" t="str">
        <f t="shared" si="407"/>
        <v/>
      </c>
      <c r="DE1389" s="271" t="str">
        <f t="shared" si="408"/>
        <v/>
      </c>
      <c r="DF1389" s="167" t="str">
        <f t="shared" si="409"/>
        <v/>
      </c>
      <c r="DG1389" s="271" t="str">
        <f t="shared" si="410"/>
        <v/>
      </c>
      <c r="DH1389" s="243" t="str">
        <f t="shared" si="411"/>
        <v/>
      </c>
      <c r="DI1389" s="281" t="str">
        <f t="shared" si="412"/>
        <v/>
      </c>
      <c r="DJ1389" s="184"/>
      <c r="DK1389" s="12" t="str">
        <f t="shared" si="413"/>
        <v/>
      </c>
      <c r="DL1389" s="184"/>
      <c r="DM1389" s="242" t="str">
        <f t="shared" si="414"/>
        <v/>
      </c>
      <c r="DN1389" s="250">
        <f t="shared" si="415"/>
        <v>1</v>
      </c>
      <c r="DO1389" s="250">
        <f t="shared" si="416"/>
        <v>1</v>
      </c>
      <c r="DP1389" s="250">
        <f t="shared" si="417"/>
        <v>1</v>
      </c>
    </row>
    <row r="1390" spans="3:120" ht="20.25" customHeight="1" x14ac:dyDescent="0.2">
      <c r="C1390" s="282"/>
      <c r="G1390" s="183"/>
      <c r="H1390" s="271"/>
      <c r="I1390" s="271"/>
      <c r="J1390" s="271"/>
      <c r="K1390" s="271"/>
      <c r="L1390" s="185"/>
      <c r="M1390" s="186"/>
      <c r="N1390" s="187"/>
      <c r="O1390" s="178"/>
      <c r="P1390" s="178"/>
      <c r="Q1390" s="178"/>
      <c r="R1390" s="178"/>
      <c r="S1390" s="178"/>
      <c r="T1390" s="178"/>
      <c r="U1390" s="178"/>
      <c r="V1390" s="178"/>
      <c r="W1390" s="178"/>
      <c r="X1390" s="178"/>
      <c r="Y1390" s="153"/>
      <c r="Z1390" s="153"/>
      <c r="AA1390" s="178"/>
      <c r="AB1390" s="178"/>
      <c r="AC1390" s="178"/>
      <c r="AD1390" s="178"/>
      <c r="AE1390" s="178"/>
      <c r="AF1390" s="178"/>
      <c r="AG1390" s="178"/>
      <c r="AH1390" s="178"/>
      <c r="AI1390" s="178"/>
      <c r="AJ1390" s="178"/>
      <c r="AK1390" s="153"/>
      <c r="AL1390" s="153"/>
      <c r="AM1390" s="178" t="str">
        <f t="shared" si="396"/>
        <v/>
      </c>
      <c r="AN1390" s="178" t="str">
        <f t="shared" si="397"/>
        <v/>
      </c>
      <c r="AO1390" s="214" t="str">
        <f t="shared" si="398"/>
        <v/>
      </c>
      <c r="AP1390" s="168"/>
      <c r="AQ1390" s="169"/>
      <c r="AR1390" s="167" t="str">
        <f t="shared" si="399"/>
        <v/>
      </c>
      <c r="AS1390" s="167" t="str">
        <f t="shared" si="400"/>
        <v/>
      </c>
      <c r="AT1390" s="167"/>
      <c r="AU1390" s="167"/>
      <c r="AV1390" s="167"/>
      <c r="AW1390" s="167"/>
      <c r="AX1390" s="167"/>
      <c r="AY1390" s="167"/>
      <c r="AZ1390" s="167"/>
      <c r="BA1390" s="167"/>
      <c r="BB1390" s="167"/>
      <c r="BC1390" s="167"/>
      <c r="BD1390" s="167"/>
      <c r="BE1390" s="167"/>
      <c r="BF1390" s="167"/>
      <c r="BG1390" s="167"/>
      <c r="BH1390" s="167"/>
      <c r="BI1390" s="167"/>
      <c r="BJ1390" s="167"/>
      <c r="BK1390" s="167"/>
      <c r="BL1390" s="167"/>
      <c r="BM1390" s="167"/>
      <c r="BN1390" s="167"/>
      <c r="BO1390" s="167"/>
      <c r="BP1390" s="167"/>
      <c r="BQ1390" s="167"/>
      <c r="BR1390" s="167"/>
      <c r="BS1390" s="167"/>
      <c r="BT1390" s="167"/>
      <c r="BU1390" s="167"/>
      <c r="BV1390" s="167"/>
      <c r="BW1390" s="167"/>
      <c r="BX1390" s="170"/>
      <c r="BY1390" s="170"/>
      <c r="BZ1390" s="170"/>
      <c r="CA1390" s="170"/>
      <c r="CB1390" s="170"/>
      <c r="CC1390" s="170"/>
      <c r="CD1390" s="170"/>
      <c r="CE1390" s="170"/>
      <c r="CF1390" s="170"/>
      <c r="CG1390" s="171">
        <f t="shared" si="401"/>
        <v>0</v>
      </c>
      <c r="CH1390" s="166"/>
      <c r="CI1390" s="283"/>
      <c r="CJ1390" s="172"/>
      <c r="CK1390" s="154"/>
      <c r="CL1390" s="154"/>
      <c r="CM1390" s="154"/>
      <c r="CN1390" s="154"/>
      <c r="CO1390" s="154"/>
      <c r="CP1390" s="273"/>
      <c r="CQ1390" s="250"/>
      <c r="CR1390" s="250"/>
      <c r="CS1390" s="250"/>
      <c r="CT1390" s="250"/>
      <c r="CU1390" s="250"/>
      <c r="CV1390" s="250"/>
      <c r="CW1390" s="250"/>
      <c r="CX1390" s="250"/>
      <c r="CY1390" s="250" t="str">
        <f t="shared" si="402"/>
        <v/>
      </c>
      <c r="CZ1390" s="178" t="str">
        <f t="shared" si="403"/>
        <v/>
      </c>
      <c r="DA1390" s="178" t="str">
        <f t="shared" si="404"/>
        <v/>
      </c>
      <c r="DB1390" s="243">
        <f t="shared" si="405"/>
        <v>0</v>
      </c>
      <c r="DC1390" s="12">
        <f t="shared" si="406"/>
        <v>0</v>
      </c>
      <c r="DD1390" s="271" t="str">
        <f t="shared" si="407"/>
        <v/>
      </c>
      <c r="DE1390" s="271" t="str">
        <f t="shared" si="408"/>
        <v/>
      </c>
      <c r="DF1390" s="167" t="str">
        <f t="shared" si="409"/>
        <v/>
      </c>
      <c r="DG1390" s="271" t="str">
        <f t="shared" si="410"/>
        <v/>
      </c>
      <c r="DH1390" s="243" t="str">
        <f t="shared" si="411"/>
        <v/>
      </c>
      <c r="DI1390" s="281" t="str">
        <f t="shared" si="412"/>
        <v/>
      </c>
      <c r="DJ1390" s="184"/>
      <c r="DK1390" s="12" t="str">
        <f t="shared" si="413"/>
        <v/>
      </c>
      <c r="DL1390" s="184"/>
      <c r="DM1390" s="242" t="str">
        <f t="shared" si="414"/>
        <v/>
      </c>
      <c r="DN1390" s="250">
        <f t="shared" si="415"/>
        <v>1</v>
      </c>
      <c r="DO1390" s="250">
        <f t="shared" si="416"/>
        <v>1</v>
      </c>
      <c r="DP1390" s="250">
        <f t="shared" si="417"/>
        <v>1</v>
      </c>
    </row>
    <row r="1391" spans="3:120" ht="20.25" customHeight="1" x14ac:dyDescent="0.2">
      <c r="C1391" s="282"/>
      <c r="G1391" s="183"/>
      <c r="H1391" s="271"/>
      <c r="I1391" s="271"/>
      <c r="J1391" s="271"/>
      <c r="K1391" s="271"/>
      <c r="L1391" s="185"/>
      <c r="M1391" s="186"/>
      <c r="N1391" s="187"/>
      <c r="O1391" s="178"/>
      <c r="P1391" s="178"/>
      <c r="Q1391" s="178"/>
      <c r="R1391" s="178"/>
      <c r="S1391" s="178"/>
      <c r="T1391" s="178"/>
      <c r="U1391" s="178"/>
      <c r="V1391" s="178"/>
      <c r="W1391" s="178"/>
      <c r="X1391" s="178"/>
      <c r="Y1391" s="153"/>
      <c r="Z1391" s="153"/>
      <c r="AA1391" s="178"/>
      <c r="AB1391" s="178"/>
      <c r="AC1391" s="178"/>
      <c r="AD1391" s="178"/>
      <c r="AE1391" s="178"/>
      <c r="AF1391" s="178"/>
      <c r="AG1391" s="178"/>
      <c r="AH1391" s="178"/>
      <c r="AI1391" s="178"/>
      <c r="AJ1391" s="178"/>
      <c r="AK1391" s="153"/>
      <c r="AL1391" s="153"/>
      <c r="AM1391" s="178" t="str">
        <f t="shared" si="396"/>
        <v/>
      </c>
      <c r="AN1391" s="178" t="str">
        <f t="shared" si="397"/>
        <v/>
      </c>
      <c r="AO1391" s="214" t="str">
        <f t="shared" si="398"/>
        <v/>
      </c>
      <c r="AP1391" s="168"/>
      <c r="AQ1391" s="169"/>
      <c r="AR1391" s="167" t="str">
        <f t="shared" si="399"/>
        <v/>
      </c>
      <c r="AS1391" s="167" t="str">
        <f t="shared" si="400"/>
        <v/>
      </c>
      <c r="AT1391" s="167"/>
      <c r="AU1391" s="167"/>
      <c r="AV1391" s="167"/>
      <c r="AW1391" s="167"/>
      <c r="AX1391" s="167"/>
      <c r="AY1391" s="167"/>
      <c r="AZ1391" s="167"/>
      <c r="BA1391" s="167"/>
      <c r="BB1391" s="167"/>
      <c r="BC1391" s="167"/>
      <c r="BD1391" s="167"/>
      <c r="BE1391" s="167"/>
      <c r="BF1391" s="167"/>
      <c r="BG1391" s="167"/>
      <c r="BH1391" s="167"/>
      <c r="BI1391" s="167"/>
      <c r="BJ1391" s="167"/>
      <c r="BK1391" s="167"/>
      <c r="BL1391" s="167"/>
      <c r="BM1391" s="167"/>
      <c r="BN1391" s="167"/>
      <c r="BO1391" s="167"/>
      <c r="BP1391" s="167"/>
      <c r="BQ1391" s="167"/>
      <c r="BR1391" s="167"/>
      <c r="BS1391" s="167"/>
      <c r="BT1391" s="167"/>
      <c r="BU1391" s="167"/>
      <c r="BV1391" s="167"/>
      <c r="BW1391" s="167"/>
      <c r="BX1391" s="170"/>
      <c r="BY1391" s="170"/>
      <c r="BZ1391" s="170"/>
      <c r="CA1391" s="170"/>
      <c r="CB1391" s="170"/>
      <c r="CC1391" s="170"/>
      <c r="CD1391" s="170"/>
      <c r="CE1391" s="170"/>
      <c r="CF1391" s="170"/>
      <c r="CG1391" s="171">
        <f t="shared" si="401"/>
        <v>0</v>
      </c>
      <c r="CH1391" s="166"/>
      <c r="CI1391" s="283"/>
      <c r="CJ1391" s="172"/>
      <c r="CK1391" s="154"/>
      <c r="CL1391" s="154"/>
      <c r="CM1391" s="154"/>
      <c r="CN1391" s="154"/>
      <c r="CO1391" s="154"/>
      <c r="CP1391" s="273"/>
      <c r="CQ1391" s="250"/>
      <c r="CR1391" s="250"/>
      <c r="CS1391" s="250"/>
      <c r="CT1391" s="250"/>
      <c r="CU1391" s="250"/>
      <c r="CV1391" s="250"/>
      <c r="CW1391" s="250"/>
      <c r="CX1391" s="250"/>
      <c r="CY1391" s="250" t="str">
        <f t="shared" si="402"/>
        <v/>
      </c>
      <c r="CZ1391" s="178" t="str">
        <f t="shared" si="403"/>
        <v/>
      </c>
      <c r="DA1391" s="178" t="str">
        <f t="shared" si="404"/>
        <v/>
      </c>
      <c r="DB1391" s="243">
        <f t="shared" si="405"/>
        <v>0</v>
      </c>
      <c r="DC1391" s="12">
        <f t="shared" si="406"/>
        <v>0</v>
      </c>
      <c r="DD1391" s="271" t="str">
        <f t="shared" si="407"/>
        <v/>
      </c>
      <c r="DE1391" s="271" t="str">
        <f t="shared" si="408"/>
        <v/>
      </c>
      <c r="DF1391" s="167" t="str">
        <f t="shared" si="409"/>
        <v/>
      </c>
      <c r="DG1391" s="271" t="str">
        <f t="shared" si="410"/>
        <v/>
      </c>
      <c r="DH1391" s="243" t="str">
        <f t="shared" si="411"/>
        <v/>
      </c>
      <c r="DI1391" s="281" t="str">
        <f t="shared" si="412"/>
        <v/>
      </c>
      <c r="DJ1391" s="184"/>
      <c r="DK1391" s="12" t="str">
        <f t="shared" si="413"/>
        <v/>
      </c>
      <c r="DL1391" s="184"/>
      <c r="DM1391" s="242" t="str">
        <f t="shared" si="414"/>
        <v/>
      </c>
      <c r="DN1391" s="250">
        <f t="shared" si="415"/>
        <v>1</v>
      </c>
      <c r="DO1391" s="250">
        <f t="shared" si="416"/>
        <v>1</v>
      </c>
      <c r="DP1391" s="250">
        <f t="shared" si="417"/>
        <v>1</v>
      </c>
    </row>
    <row r="1392" spans="3:120" ht="20.25" customHeight="1" x14ac:dyDescent="0.2">
      <c r="C1392" s="282"/>
      <c r="G1392" s="183"/>
      <c r="H1392" s="271"/>
      <c r="I1392" s="271"/>
      <c r="J1392" s="271"/>
      <c r="K1392" s="271"/>
      <c r="L1392" s="185"/>
      <c r="M1392" s="186"/>
      <c r="N1392" s="187"/>
      <c r="O1392" s="178"/>
      <c r="P1392" s="178"/>
      <c r="Q1392" s="178"/>
      <c r="R1392" s="178"/>
      <c r="S1392" s="178"/>
      <c r="T1392" s="178"/>
      <c r="U1392" s="178"/>
      <c r="V1392" s="178"/>
      <c r="W1392" s="178"/>
      <c r="X1392" s="178"/>
      <c r="Y1392" s="153"/>
      <c r="Z1392" s="153"/>
      <c r="AA1392" s="178"/>
      <c r="AB1392" s="178"/>
      <c r="AC1392" s="178"/>
      <c r="AD1392" s="178"/>
      <c r="AE1392" s="178"/>
      <c r="AF1392" s="178"/>
      <c r="AG1392" s="178"/>
      <c r="AH1392" s="178"/>
      <c r="AI1392" s="178"/>
      <c r="AJ1392" s="178"/>
      <c r="AK1392" s="153"/>
      <c r="AL1392" s="153"/>
      <c r="AM1392" s="178" t="str">
        <f t="shared" si="396"/>
        <v/>
      </c>
      <c r="AN1392" s="178" t="str">
        <f t="shared" si="397"/>
        <v/>
      </c>
      <c r="AO1392" s="214" t="str">
        <f t="shared" si="398"/>
        <v/>
      </c>
      <c r="AP1392" s="168"/>
      <c r="AQ1392" s="169"/>
      <c r="AR1392" s="167" t="str">
        <f t="shared" si="399"/>
        <v/>
      </c>
      <c r="AS1392" s="167" t="str">
        <f t="shared" si="400"/>
        <v/>
      </c>
      <c r="AT1392" s="167"/>
      <c r="AU1392" s="167"/>
      <c r="AV1392" s="167"/>
      <c r="AW1392" s="167"/>
      <c r="AX1392" s="167"/>
      <c r="AY1392" s="167"/>
      <c r="AZ1392" s="167"/>
      <c r="BA1392" s="167"/>
      <c r="BB1392" s="167"/>
      <c r="BC1392" s="167"/>
      <c r="BD1392" s="167"/>
      <c r="BE1392" s="167"/>
      <c r="BF1392" s="167"/>
      <c r="BG1392" s="167"/>
      <c r="BH1392" s="167"/>
      <c r="BI1392" s="167"/>
      <c r="BJ1392" s="167"/>
      <c r="BK1392" s="167"/>
      <c r="BL1392" s="167"/>
      <c r="BM1392" s="167"/>
      <c r="BN1392" s="167"/>
      <c r="BO1392" s="167"/>
      <c r="BP1392" s="167"/>
      <c r="BQ1392" s="167"/>
      <c r="BR1392" s="167"/>
      <c r="BS1392" s="167"/>
      <c r="BT1392" s="167"/>
      <c r="BU1392" s="167"/>
      <c r="BV1392" s="167"/>
      <c r="BW1392" s="167"/>
      <c r="BX1392" s="170"/>
      <c r="BY1392" s="170"/>
      <c r="BZ1392" s="170"/>
      <c r="CA1392" s="170"/>
      <c r="CB1392" s="170"/>
      <c r="CC1392" s="170"/>
      <c r="CD1392" s="170"/>
      <c r="CE1392" s="170"/>
      <c r="CF1392" s="170"/>
      <c r="CG1392" s="171">
        <f t="shared" si="401"/>
        <v>0</v>
      </c>
      <c r="CH1392" s="166"/>
      <c r="CI1392" s="283"/>
      <c r="CJ1392" s="172"/>
      <c r="CK1392" s="154"/>
      <c r="CL1392" s="154"/>
      <c r="CM1392" s="154"/>
      <c r="CN1392" s="154"/>
      <c r="CO1392" s="154"/>
      <c r="CP1392" s="273"/>
      <c r="CQ1392" s="250"/>
      <c r="CR1392" s="250"/>
      <c r="CS1392" s="250"/>
      <c r="CT1392" s="250"/>
      <c r="CU1392" s="250"/>
      <c r="CV1392" s="250"/>
      <c r="CW1392" s="250"/>
      <c r="CX1392" s="250"/>
      <c r="CY1392" s="250" t="str">
        <f t="shared" si="402"/>
        <v/>
      </c>
      <c r="CZ1392" s="178" t="str">
        <f t="shared" si="403"/>
        <v/>
      </c>
      <c r="DA1392" s="178" t="str">
        <f t="shared" si="404"/>
        <v/>
      </c>
      <c r="DB1392" s="243">
        <f t="shared" si="405"/>
        <v>0</v>
      </c>
      <c r="DC1392" s="12">
        <f t="shared" si="406"/>
        <v>0</v>
      </c>
      <c r="DD1392" s="271" t="str">
        <f t="shared" si="407"/>
        <v/>
      </c>
      <c r="DE1392" s="271" t="str">
        <f t="shared" si="408"/>
        <v/>
      </c>
      <c r="DF1392" s="167" t="str">
        <f t="shared" si="409"/>
        <v/>
      </c>
      <c r="DG1392" s="271" t="str">
        <f t="shared" si="410"/>
        <v/>
      </c>
      <c r="DH1392" s="243" t="str">
        <f t="shared" si="411"/>
        <v/>
      </c>
      <c r="DI1392" s="281" t="str">
        <f t="shared" si="412"/>
        <v/>
      </c>
      <c r="DJ1392" s="184"/>
      <c r="DK1392" s="12" t="str">
        <f t="shared" si="413"/>
        <v/>
      </c>
      <c r="DL1392" s="184"/>
      <c r="DM1392" s="242" t="str">
        <f t="shared" si="414"/>
        <v/>
      </c>
      <c r="DN1392" s="250">
        <f t="shared" si="415"/>
        <v>1</v>
      </c>
      <c r="DO1392" s="250">
        <f t="shared" si="416"/>
        <v>1</v>
      </c>
      <c r="DP1392" s="250">
        <f t="shared" si="417"/>
        <v>1</v>
      </c>
    </row>
    <row r="1393" spans="3:120" ht="20.25" customHeight="1" x14ac:dyDescent="0.2">
      <c r="C1393" s="282"/>
      <c r="G1393" s="183"/>
      <c r="H1393" s="271"/>
      <c r="I1393" s="271"/>
      <c r="J1393" s="271"/>
      <c r="K1393" s="271"/>
      <c r="L1393" s="185"/>
      <c r="M1393" s="186"/>
      <c r="N1393" s="187"/>
      <c r="O1393" s="178"/>
      <c r="P1393" s="178"/>
      <c r="Q1393" s="178"/>
      <c r="R1393" s="178"/>
      <c r="S1393" s="178"/>
      <c r="T1393" s="178"/>
      <c r="U1393" s="178"/>
      <c r="V1393" s="178"/>
      <c r="W1393" s="178"/>
      <c r="X1393" s="178"/>
      <c r="Y1393" s="153"/>
      <c r="Z1393" s="153"/>
      <c r="AA1393" s="178"/>
      <c r="AB1393" s="178"/>
      <c r="AC1393" s="178"/>
      <c r="AD1393" s="178"/>
      <c r="AE1393" s="178"/>
      <c r="AF1393" s="178"/>
      <c r="AG1393" s="178"/>
      <c r="AH1393" s="178"/>
      <c r="AI1393" s="178"/>
      <c r="AJ1393" s="178"/>
      <c r="AK1393" s="153"/>
      <c r="AL1393" s="153"/>
      <c r="AM1393" s="178" t="str">
        <f t="shared" si="396"/>
        <v/>
      </c>
      <c r="AN1393" s="178" t="str">
        <f t="shared" si="397"/>
        <v/>
      </c>
      <c r="AO1393" s="214" t="str">
        <f t="shared" si="398"/>
        <v/>
      </c>
      <c r="AP1393" s="168"/>
      <c r="AQ1393" s="169"/>
      <c r="AR1393" s="167" t="str">
        <f t="shared" si="399"/>
        <v/>
      </c>
      <c r="AS1393" s="167" t="str">
        <f t="shared" si="400"/>
        <v/>
      </c>
      <c r="AT1393" s="167"/>
      <c r="AU1393" s="167"/>
      <c r="AV1393" s="167"/>
      <c r="AW1393" s="167"/>
      <c r="AX1393" s="167"/>
      <c r="AY1393" s="167"/>
      <c r="AZ1393" s="167"/>
      <c r="BA1393" s="167"/>
      <c r="BB1393" s="167"/>
      <c r="BC1393" s="167"/>
      <c r="BD1393" s="167"/>
      <c r="BE1393" s="167"/>
      <c r="BF1393" s="167"/>
      <c r="BG1393" s="167"/>
      <c r="BH1393" s="167"/>
      <c r="BI1393" s="167"/>
      <c r="BJ1393" s="167"/>
      <c r="BK1393" s="167"/>
      <c r="BL1393" s="167"/>
      <c r="BM1393" s="167"/>
      <c r="BN1393" s="167"/>
      <c r="BO1393" s="167"/>
      <c r="BP1393" s="167"/>
      <c r="BQ1393" s="167"/>
      <c r="BR1393" s="167"/>
      <c r="BS1393" s="167"/>
      <c r="BT1393" s="167"/>
      <c r="BU1393" s="167"/>
      <c r="BV1393" s="167"/>
      <c r="BW1393" s="167"/>
      <c r="BX1393" s="170"/>
      <c r="BY1393" s="170"/>
      <c r="BZ1393" s="170"/>
      <c r="CA1393" s="170"/>
      <c r="CB1393" s="170"/>
      <c r="CC1393" s="170"/>
      <c r="CD1393" s="170"/>
      <c r="CE1393" s="170"/>
      <c r="CF1393" s="170"/>
      <c r="CG1393" s="171">
        <f t="shared" si="401"/>
        <v>0</v>
      </c>
      <c r="CH1393" s="166"/>
      <c r="CI1393" s="283"/>
      <c r="CJ1393" s="172"/>
      <c r="CK1393" s="154"/>
      <c r="CL1393" s="154"/>
      <c r="CM1393" s="154"/>
      <c r="CN1393" s="154"/>
      <c r="CO1393" s="154"/>
      <c r="CP1393" s="273"/>
      <c r="CQ1393" s="250"/>
      <c r="CR1393" s="250"/>
      <c r="CS1393" s="250"/>
      <c r="CT1393" s="250"/>
      <c r="CU1393" s="250"/>
      <c r="CV1393" s="250"/>
      <c r="CW1393" s="250"/>
      <c r="CX1393" s="250"/>
      <c r="CY1393" s="250" t="str">
        <f t="shared" si="402"/>
        <v/>
      </c>
      <c r="CZ1393" s="178" t="str">
        <f t="shared" si="403"/>
        <v/>
      </c>
      <c r="DA1393" s="178" t="str">
        <f t="shared" si="404"/>
        <v/>
      </c>
      <c r="DB1393" s="243">
        <f t="shared" si="405"/>
        <v>0</v>
      </c>
      <c r="DC1393" s="12">
        <f t="shared" si="406"/>
        <v>0</v>
      </c>
      <c r="DD1393" s="271" t="str">
        <f t="shared" si="407"/>
        <v/>
      </c>
      <c r="DE1393" s="271" t="str">
        <f t="shared" si="408"/>
        <v/>
      </c>
      <c r="DF1393" s="167" t="str">
        <f t="shared" si="409"/>
        <v/>
      </c>
      <c r="DG1393" s="271" t="str">
        <f t="shared" si="410"/>
        <v/>
      </c>
      <c r="DH1393" s="243" t="str">
        <f t="shared" si="411"/>
        <v/>
      </c>
      <c r="DI1393" s="281" t="str">
        <f t="shared" si="412"/>
        <v/>
      </c>
      <c r="DJ1393" s="184"/>
      <c r="DK1393" s="12" t="str">
        <f t="shared" si="413"/>
        <v/>
      </c>
      <c r="DL1393" s="184"/>
      <c r="DM1393" s="242" t="str">
        <f t="shared" si="414"/>
        <v/>
      </c>
      <c r="DN1393" s="250">
        <f t="shared" si="415"/>
        <v>1</v>
      </c>
      <c r="DO1393" s="250">
        <f t="shared" si="416"/>
        <v>1</v>
      </c>
      <c r="DP1393" s="250">
        <f t="shared" si="417"/>
        <v>1</v>
      </c>
    </row>
    <row r="1394" spans="3:120" ht="20.25" customHeight="1" x14ac:dyDescent="0.2">
      <c r="C1394" s="282"/>
      <c r="G1394" s="183"/>
      <c r="H1394" s="271"/>
      <c r="I1394" s="271"/>
      <c r="J1394" s="271"/>
      <c r="K1394" s="271"/>
      <c r="L1394" s="185"/>
      <c r="M1394" s="186"/>
      <c r="N1394" s="187"/>
      <c r="O1394" s="178"/>
      <c r="P1394" s="178"/>
      <c r="Q1394" s="178"/>
      <c r="R1394" s="178"/>
      <c r="S1394" s="178"/>
      <c r="T1394" s="178"/>
      <c r="U1394" s="178"/>
      <c r="V1394" s="178"/>
      <c r="W1394" s="178"/>
      <c r="X1394" s="178"/>
      <c r="Y1394" s="153"/>
      <c r="Z1394" s="153"/>
      <c r="AA1394" s="178"/>
      <c r="AB1394" s="178"/>
      <c r="AC1394" s="178"/>
      <c r="AD1394" s="178"/>
      <c r="AE1394" s="178"/>
      <c r="AF1394" s="178"/>
      <c r="AG1394" s="178"/>
      <c r="AH1394" s="178"/>
      <c r="AI1394" s="178"/>
      <c r="AJ1394" s="178"/>
      <c r="AK1394" s="153"/>
      <c r="AL1394" s="153"/>
      <c r="AM1394" s="178" t="str">
        <f t="shared" si="396"/>
        <v/>
      </c>
      <c r="AN1394" s="178" t="str">
        <f t="shared" si="397"/>
        <v/>
      </c>
      <c r="AO1394" s="214" t="str">
        <f t="shared" si="398"/>
        <v/>
      </c>
      <c r="AP1394" s="168"/>
      <c r="AQ1394" s="169"/>
      <c r="AR1394" s="167" t="str">
        <f t="shared" si="399"/>
        <v/>
      </c>
      <c r="AS1394" s="167" t="str">
        <f t="shared" si="400"/>
        <v/>
      </c>
      <c r="AT1394" s="167"/>
      <c r="AU1394" s="167"/>
      <c r="AV1394" s="167"/>
      <c r="AW1394" s="167"/>
      <c r="AX1394" s="167"/>
      <c r="AY1394" s="167"/>
      <c r="AZ1394" s="167"/>
      <c r="BA1394" s="167"/>
      <c r="BB1394" s="167"/>
      <c r="BC1394" s="167"/>
      <c r="BD1394" s="167"/>
      <c r="BE1394" s="167"/>
      <c r="BF1394" s="167"/>
      <c r="BG1394" s="167"/>
      <c r="BH1394" s="167"/>
      <c r="BI1394" s="167"/>
      <c r="BJ1394" s="167"/>
      <c r="BK1394" s="167"/>
      <c r="BL1394" s="167"/>
      <c r="BM1394" s="167"/>
      <c r="BN1394" s="167"/>
      <c r="BO1394" s="167"/>
      <c r="BP1394" s="167"/>
      <c r="BQ1394" s="167"/>
      <c r="BR1394" s="167"/>
      <c r="BS1394" s="167"/>
      <c r="BT1394" s="167"/>
      <c r="BU1394" s="167"/>
      <c r="BV1394" s="167"/>
      <c r="BW1394" s="167"/>
      <c r="BX1394" s="170"/>
      <c r="BY1394" s="170"/>
      <c r="BZ1394" s="170"/>
      <c r="CA1394" s="170"/>
      <c r="CB1394" s="170"/>
      <c r="CC1394" s="170"/>
      <c r="CD1394" s="170"/>
      <c r="CE1394" s="170"/>
      <c r="CF1394" s="170"/>
      <c r="CG1394" s="171">
        <f t="shared" si="401"/>
        <v>0</v>
      </c>
      <c r="CH1394" s="166"/>
      <c r="CI1394" s="283"/>
      <c r="CJ1394" s="172"/>
      <c r="CK1394" s="154"/>
      <c r="CL1394" s="154"/>
      <c r="CM1394" s="154"/>
      <c r="CN1394" s="154"/>
      <c r="CO1394" s="154"/>
      <c r="CP1394" s="273"/>
      <c r="CQ1394" s="250"/>
      <c r="CR1394" s="250"/>
      <c r="CS1394" s="250"/>
      <c r="CT1394" s="250"/>
      <c r="CU1394" s="250"/>
      <c r="CV1394" s="250"/>
      <c r="CW1394" s="250"/>
      <c r="CX1394" s="250"/>
      <c r="CY1394" s="250" t="str">
        <f t="shared" si="402"/>
        <v/>
      </c>
      <c r="CZ1394" s="178" t="str">
        <f t="shared" si="403"/>
        <v/>
      </c>
      <c r="DA1394" s="178" t="str">
        <f t="shared" si="404"/>
        <v/>
      </c>
      <c r="DB1394" s="243">
        <f t="shared" si="405"/>
        <v>0</v>
      </c>
      <c r="DC1394" s="12">
        <f t="shared" si="406"/>
        <v>0</v>
      </c>
      <c r="DD1394" s="271" t="str">
        <f t="shared" si="407"/>
        <v/>
      </c>
      <c r="DE1394" s="271" t="str">
        <f t="shared" si="408"/>
        <v/>
      </c>
      <c r="DF1394" s="167" t="str">
        <f t="shared" si="409"/>
        <v/>
      </c>
      <c r="DG1394" s="271" t="str">
        <f t="shared" si="410"/>
        <v/>
      </c>
      <c r="DH1394" s="243" t="str">
        <f t="shared" si="411"/>
        <v/>
      </c>
      <c r="DI1394" s="281" t="str">
        <f t="shared" si="412"/>
        <v/>
      </c>
      <c r="DJ1394" s="184"/>
      <c r="DK1394" s="12" t="str">
        <f t="shared" si="413"/>
        <v/>
      </c>
      <c r="DL1394" s="184"/>
      <c r="DM1394" s="242" t="str">
        <f t="shared" si="414"/>
        <v/>
      </c>
      <c r="DN1394" s="250">
        <f t="shared" si="415"/>
        <v>1</v>
      </c>
      <c r="DO1394" s="250">
        <f t="shared" si="416"/>
        <v>1</v>
      </c>
      <c r="DP1394" s="250">
        <f t="shared" si="417"/>
        <v>1</v>
      </c>
    </row>
    <row r="1395" spans="3:120" ht="20.25" customHeight="1" x14ac:dyDescent="0.2">
      <c r="C1395" s="282"/>
      <c r="G1395" s="183"/>
      <c r="H1395" s="271"/>
      <c r="I1395" s="271"/>
      <c r="J1395" s="271"/>
      <c r="K1395" s="271"/>
      <c r="L1395" s="185"/>
      <c r="M1395" s="186"/>
      <c r="N1395" s="187"/>
      <c r="O1395" s="178"/>
      <c r="P1395" s="178"/>
      <c r="Q1395" s="178"/>
      <c r="R1395" s="178"/>
      <c r="S1395" s="178"/>
      <c r="T1395" s="178"/>
      <c r="U1395" s="178"/>
      <c r="V1395" s="178"/>
      <c r="W1395" s="178"/>
      <c r="X1395" s="178"/>
      <c r="Y1395" s="153"/>
      <c r="Z1395" s="153"/>
      <c r="AA1395" s="178"/>
      <c r="AB1395" s="178"/>
      <c r="AC1395" s="178"/>
      <c r="AD1395" s="178"/>
      <c r="AE1395" s="178"/>
      <c r="AF1395" s="178"/>
      <c r="AG1395" s="178"/>
      <c r="AH1395" s="178"/>
      <c r="AI1395" s="178"/>
      <c r="AJ1395" s="178"/>
      <c r="AK1395" s="153"/>
      <c r="AL1395" s="153"/>
      <c r="AM1395" s="178" t="str">
        <f t="shared" si="396"/>
        <v/>
      </c>
      <c r="AN1395" s="178" t="str">
        <f t="shared" si="397"/>
        <v/>
      </c>
      <c r="AO1395" s="214" t="str">
        <f t="shared" si="398"/>
        <v/>
      </c>
      <c r="AP1395" s="168"/>
      <c r="AQ1395" s="169"/>
      <c r="AR1395" s="167" t="str">
        <f t="shared" si="399"/>
        <v/>
      </c>
      <c r="AS1395" s="167" t="str">
        <f t="shared" si="400"/>
        <v/>
      </c>
      <c r="AT1395" s="167"/>
      <c r="AU1395" s="167"/>
      <c r="AV1395" s="167"/>
      <c r="AW1395" s="167"/>
      <c r="AX1395" s="167"/>
      <c r="AY1395" s="167"/>
      <c r="AZ1395" s="167"/>
      <c r="BA1395" s="167"/>
      <c r="BB1395" s="167"/>
      <c r="BC1395" s="167"/>
      <c r="BD1395" s="167"/>
      <c r="BE1395" s="167"/>
      <c r="BF1395" s="167"/>
      <c r="BG1395" s="167"/>
      <c r="BH1395" s="167"/>
      <c r="BI1395" s="167"/>
      <c r="BJ1395" s="167"/>
      <c r="BK1395" s="167"/>
      <c r="BL1395" s="167"/>
      <c r="BM1395" s="167"/>
      <c r="BN1395" s="167"/>
      <c r="BO1395" s="167"/>
      <c r="BP1395" s="167"/>
      <c r="BQ1395" s="167"/>
      <c r="BR1395" s="167"/>
      <c r="BS1395" s="167"/>
      <c r="BT1395" s="167"/>
      <c r="BU1395" s="167"/>
      <c r="BV1395" s="167"/>
      <c r="BW1395" s="167"/>
      <c r="BX1395" s="170"/>
      <c r="BY1395" s="170"/>
      <c r="BZ1395" s="170"/>
      <c r="CA1395" s="170"/>
      <c r="CB1395" s="170"/>
      <c r="CC1395" s="170"/>
      <c r="CD1395" s="170"/>
      <c r="CE1395" s="170"/>
      <c r="CF1395" s="170"/>
      <c r="CG1395" s="171">
        <f t="shared" si="401"/>
        <v>0</v>
      </c>
      <c r="CH1395" s="166"/>
      <c r="CI1395" s="283"/>
      <c r="CJ1395" s="172"/>
      <c r="CK1395" s="154"/>
      <c r="CL1395" s="154"/>
      <c r="CM1395" s="154"/>
      <c r="CN1395" s="154"/>
      <c r="CO1395" s="154"/>
      <c r="CP1395" s="273"/>
      <c r="CQ1395" s="250"/>
      <c r="CR1395" s="250"/>
      <c r="CS1395" s="250"/>
      <c r="CT1395" s="250"/>
      <c r="CU1395" s="250"/>
      <c r="CV1395" s="250"/>
      <c r="CW1395" s="250"/>
      <c r="CX1395" s="250"/>
      <c r="CY1395" s="250" t="str">
        <f t="shared" si="402"/>
        <v/>
      </c>
      <c r="CZ1395" s="178" t="str">
        <f t="shared" si="403"/>
        <v/>
      </c>
      <c r="DA1395" s="178" t="str">
        <f t="shared" si="404"/>
        <v/>
      </c>
      <c r="DB1395" s="243">
        <f t="shared" si="405"/>
        <v>0</v>
      </c>
      <c r="DC1395" s="12">
        <f t="shared" si="406"/>
        <v>0</v>
      </c>
      <c r="DD1395" s="271" t="str">
        <f t="shared" si="407"/>
        <v/>
      </c>
      <c r="DE1395" s="271" t="str">
        <f t="shared" si="408"/>
        <v/>
      </c>
      <c r="DF1395" s="167" t="str">
        <f t="shared" si="409"/>
        <v/>
      </c>
      <c r="DG1395" s="271" t="str">
        <f t="shared" si="410"/>
        <v/>
      </c>
      <c r="DH1395" s="243" t="str">
        <f t="shared" si="411"/>
        <v/>
      </c>
      <c r="DI1395" s="281" t="str">
        <f t="shared" si="412"/>
        <v/>
      </c>
      <c r="DJ1395" s="184"/>
      <c r="DK1395" s="12" t="str">
        <f t="shared" si="413"/>
        <v/>
      </c>
      <c r="DL1395" s="184"/>
      <c r="DM1395" s="242" t="str">
        <f t="shared" si="414"/>
        <v/>
      </c>
      <c r="DN1395" s="250">
        <f t="shared" si="415"/>
        <v>1</v>
      </c>
      <c r="DO1395" s="250">
        <f t="shared" si="416"/>
        <v>1</v>
      </c>
      <c r="DP1395" s="250">
        <f t="shared" si="417"/>
        <v>1</v>
      </c>
    </row>
    <row r="1396" spans="3:120" ht="20.25" customHeight="1" x14ac:dyDescent="0.2">
      <c r="C1396" s="282"/>
      <c r="G1396" s="183"/>
      <c r="H1396" s="271"/>
      <c r="I1396" s="271"/>
      <c r="J1396" s="271"/>
      <c r="K1396" s="271"/>
      <c r="L1396" s="185"/>
      <c r="M1396" s="186"/>
      <c r="N1396" s="187"/>
      <c r="O1396" s="178"/>
      <c r="P1396" s="178"/>
      <c r="Q1396" s="178"/>
      <c r="R1396" s="178"/>
      <c r="S1396" s="178"/>
      <c r="T1396" s="178"/>
      <c r="U1396" s="178"/>
      <c r="V1396" s="178"/>
      <c r="W1396" s="178"/>
      <c r="X1396" s="178"/>
      <c r="Y1396" s="153"/>
      <c r="Z1396" s="153"/>
      <c r="AA1396" s="178"/>
      <c r="AB1396" s="178"/>
      <c r="AC1396" s="178"/>
      <c r="AD1396" s="178"/>
      <c r="AE1396" s="178"/>
      <c r="AF1396" s="178"/>
      <c r="AG1396" s="178"/>
      <c r="AH1396" s="178"/>
      <c r="AI1396" s="178"/>
      <c r="AJ1396" s="178"/>
      <c r="AK1396" s="153"/>
      <c r="AL1396" s="153"/>
      <c r="AM1396" s="178" t="str">
        <f t="shared" si="396"/>
        <v/>
      </c>
      <c r="AN1396" s="178" t="str">
        <f t="shared" si="397"/>
        <v/>
      </c>
      <c r="AO1396" s="214" t="str">
        <f t="shared" si="398"/>
        <v/>
      </c>
      <c r="AP1396" s="168"/>
      <c r="AQ1396" s="169"/>
      <c r="AR1396" s="167" t="str">
        <f t="shared" si="399"/>
        <v/>
      </c>
      <c r="AS1396" s="167" t="str">
        <f t="shared" si="400"/>
        <v/>
      </c>
      <c r="AT1396" s="167"/>
      <c r="AU1396" s="167"/>
      <c r="AV1396" s="167"/>
      <c r="AW1396" s="167"/>
      <c r="AX1396" s="167"/>
      <c r="AY1396" s="167"/>
      <c r="AZ1396" s="167"/>
      <c r="BA1396" s="167"/>
      <c r="BB1396" s="167"/>
      <c r="BC1396" s="167"/>
      <c r="BD1396" s="167"/>
      <c r="BE1396" s="167"/>
      <c r="BF1396" s="167"/>
      <c r="BG1396" s="167"/>
      <c r="BH1396" s="167"/>
      <c r="BI1396" s="167"/>
      <c r="BJ1396" s="167"/>
      <c r="BK1396" s="167"/>
      <c r="BL1396" s="167"/>
      <c r="BM1396" s="167"/>
      <c r="BN1396" s="167"/>
      <c r="BO1396" s="167"/>
      <c r="BP1396" s="167"/>
      <c r="BQ1396" s="167"/>
      <c r="BR1396" s="167"/>
      <c r="BS1396" s="167"/>
      <c r="BT1396" s="167"/>
      <c r="BU1396" s="167"/>
      <c r="BV1396" s="167"/>
      <c r="BW1396" s="167"/>
      <c r="BX1396" s="170"/>
      <c r="BY1396" s="170"/>
      <c r="BZ1396" s="170"/>
      <c r="CA1396" s="170"/>
      <c r="CB1396" s="170"/>
      <c r="CC1396" s="170"/>
      <c r="CD1396" s="170"/>
      <c r="CE1396" s="170"/>
      <c r="CF1396" s="170"/>
      <c r="CG1396" s="171">
        <f t="shared" si="401"/>
        <v>0</v>
      </c>
      <c r="CH1396" s="166"/>
      <c r="CI1396" s="283"/>
      <c r="CJ1396" s="172"/>
      <c r="CK1396" s="154"/>
      <c r="CL1396" s="154"/>
      <c r="CM1396" s="154"/>
      <c r="CN1396" s="154"/>
      <c r="CO1396" s="154"/>
      <c r="CP1396" s="273"/>
      <c r="CQ1396" s="250"/>
      <c r="CR1396" s="250"/>
      <c r="CS1396" s="250"/>
      <c r="CT1396" s="250"/>
      <c r="CU1396" s="250"/>
      <c r="CV1396" s="250"/>
      <c r="CW1396" s="250"/>
      <c r="CX1396" s="250"/>
      <c r="CY1396" s="250" t="str">
        <f t="shared" si="402"/>
        <v/>
      </c>
      <c r="CZ1396" s="178" t="str">
        <f t="shared" si="403"/>
        <v/>
      </c>
      <c r="DA1396" s="178" t="str">
        <f t="shared" si="404"/>
        <v/>
      </c>
      <c r="DB1396" s="243">
        <f t="shared" si="405"/>
        <v>0</v>
      </c>
      <c r="DC1396" s="12">
        <f t="shared" si="406"/>
        <v>0</v>
      </c>
      <c r="DD1396" s="271" t="str">
        <f t="shared" si="407"/>
        <v/>
      </c>
      <c r="DE1396" s="271" t="str">
        <f t="shared" si="408"/>
        <v/>
      </c>
      <c r="DF1396" s="167" t="str">
        <f t="shared" si="409"/>
        <v/>
      </c>
      <c r="DG1396" s="271" t="str">
        <f t="shared" si="410"/>
        <v/>
      </c>
      <c r="DH1396" s="243" t="str">
        <f t="shared" si="411"/>
        <v/>
      </c>
      <c r="DI1396" s="281" t="str">
        <f t="shared" si="412"/>
        <v/>
      </c>
      <c r="DJ1396" s="184"/>
      <c r="DK1396" s="12" t="str">
        <f t="shared" si="413"/>
        <v/>
      </c>
      <c r="DL1396" s="184"/>
      <c r="DM1396" s="242" t="str">
        <f t="shared" si="414"/>
        <v/>
      </c>
      <c r="DN1396" s="250">
        <f t="shared" si="415"/>
        <v>1</v>
      </c>
      <c r="DO1396" s="250">
        <f t="shared" si="416"/>
        <v>1</v>
      </c>
      <c r="DP1396" s="250">
        <f t="shared" si="417"/>
        <v>1</v>
      </c>
    </row>
    <row r="1397" spans="3:120" ht="20.25" customHeight="1" x14ac:dyDescent="0.2">
      <c r="C1397" s="282"/>
      <c r="G1397" s="183"/>
      <c r="H1397" s="271"/>
      <c r="I1397" s="271"/>
      <c r="J1397" s="271"/>
      <c r="K1397" s="271"/>
      <c r="L1397" s="185"/>
      <c r="M1397" s="186"/>
      <c r="N1397" s="187"/>
      <c r="O1397" s="178"/>
      <c r="P1397" s="178"/>
      <c r="Q1397" s="178"/>
      <c r="R1397" s="178"/>
      <c r="S1397" s="178"/>
      <c r="T1397" s="178"/>
      <c r="U1397" s="178"/>
      <c r="V1397" s="178"/>
      <c r="W1397" s="178"/>
      <c r="X1397" s="178"/>
      <c r="Y1397" s="153"/>
      <c r="Z1397" s="153"/>
      <c r="AA1397" s="178"/>
      <c r="AB1397" s="178"/>
      <c r="AC1397" s="178"/>
      <c r="AD1397" s="178"/>
      <c r="AE1397" s="178"/>
      <c r="AF1397" s="178"/>
      <c r="AG1397" s="178"/>
      <c r="AH1397" s="178"/>
      <c r="AI1397" s="178"/>
      <c r="AJ1397" s="178"/>
      <c r="AK1397" s="153"/>
      <c r="AL1397" s="153"/>
      <c r="AM1397" s="178" t="str">
        <f t="shared" si="396"/>
        <v/>
      </c>
      <c r="AN1397" s="178" t="str">
        <f t="shared" si="397"/>
        <v/>
      </c>
      <c r="AO1397" s="214" t="str">
        <f t="shared" si="398"/>
        <v/>
      </c>
      <c r="AP1397" s="168"/>
      <c r="AQ1397" s="169"/>
      <c r="AR1397" s="167" t="str">
        <f t="shared" si="399"/>
        <v/>
      </c>
      <c r="AS1397" s="167" t="str">
        <f t="shared" si="400"/>
        <v/>
      </c>
      <c r="AT1397" s="167"/>
      <c r="AU1397" s="167"/>
      <c r="AV1397" s="167"/>
      <c r="AW1397" s="167"/>
      <c r="AX1397" s="167"/>
      <c r="AY1397" s="167"/>
      <c r="AZ1397" s="167"/>
      <c r="BA1397" s="167"/>
      <c r="BB1397" s="167"/>
      <c r="BC1397" s="167"/>
      <c r="BD1397" s="167"/>
      <c r="BE1397" s="167"/>
      <c r="BF1397" s="167"/>
      <c r="BG1397" s="167"/>
      <c r="BH1397" s="167"/>
      <c r="BI1397" s="167"/>
      <c r="BJ1397" s="167"/>
      <c r="BK1397" s="167"/>
      <c r="BL1397" s="167"/>
      <c r="BM1397" s="167"/>
      <c r="BN1397" s="167"/>
      <c r="BO1397" s="167"/>
      <c r="BP1397" s="167"/>
      <c r="BQ1397" s="167"/>
      <c r="BR1397" s="167"/>
      <c r="BS1397" s="167"/>
      <c r="BT1397" s="167"/>
      <c r="BU1397" s="167"/>
      <c r="BV1397" s="167"/>
      <c r="BW1397" s="167"/>
      <c r="BX1397" s="170"/>
      <c r="BY1397" s="170"/>
      <c r="BZ1397" s="170"/>
      <c r="CA1397" s="170"/>
      <c r="CB1397" s="170"/>
      <c r="CC1397" s="170"/>
      <c r="CD1397" s="170"/>
      <c r="CE1397" s="170"/>
      <c r="CF1397" s="170"/>
      <c r="CG1397" s="171">
        <f t="shared" si="401"/>
        <v>0</v>
      </c>
      <c r="CH1397" s="166"/>
      <c r="CI1397" s="283"/>
      <c r="CJ1397" s="172"/>
      <c r="CK1397" s="154"/>
      <c r="CL1397" s="154"/>
      <c r="CM1397" s="154"/>
      <c r="CN1397" s="154"/>
      <c r="CO1397" s="154"/>
      <c r="CP1397" s="273"/>
      <c r="CQ1397" s="250"/>
      <c r="CR1397" s="250"/>
      <c r="CS1397" s="250"/>
      <c r="CT1397" s="250"/>
      <c r="CU1397" s="250"/>
      <c r="CV1397" s="250"/>
      <c r="CW1397" s="250"/>
      <c r="CX1397" s="250"/>
      <c r="CY1397" s="250" t="str">
        <f t="shared" si="402"/>
        <v/>
      </c>
      <c r="CZ1397" s="178" t="str">
        <f t="shared" si="403"/>
        <v/>
      </c>
      <c r="DA1397" s="178" t="str">
        <f t="shared" si="404"/>
        <v/>
      </c>
      <c r="DB1397" s="243">
        <f t="shared" si="405"/>
        <v>0</v>
      </c>
      <c r="DC1397" s="12">
        <f t="shared" si="406"/>
        <v>0</v>
      </c>
      <c r="DD1397" s="271" t="str">
        <f t="shared" si="407"/>
        <v/>
      </c>
      <c r="DE1397" s="271" t="str">
        <f t="shared" si="408"/>
        <v/>
      </c>
      <c r="DF1397" s="167" t="str">
        <f t="shared" si="409"/>
        <v/>
      </c>
      <c r="DG1397" s="271" t="str">
        <f t="shared" si="410"/>
        <v/>
      </c>
      <c r="DH1397" s="243" t="str">
        <f t="shared" si="411"/>
        <v/>
      </c>
      <c r="DI1397" s="281" t="str">
        <f t="shared" si="412"/>
        <v/>
      </c>
      <c r="DJ1397" s="184"/>
      <c r="DK1397" s="12" t="str">
        <f t="shared" si="413"/>
        <v/>
      </c>
      <c r="DL1397" s="184"/>
      <c r="DM1397" s="242" t="str">
        <f t="shared" si="414"/>
        <v/>
      </c>
      <c r="DN1397" s="250">
        <f t="shared" si="415"/>
        <v>1</v>
      </c>
      <c r="DO1397" s="250">
        <f t="shared" si="416"/>
        <v>1</v>
      </c>
      <c r="DP1397" s="250">
        <f t="shared" si="417"/>
        <v>1</v>
      </c>
    </row>
    <row r="1398" spans="3:120" ht="20.25" customHeight="1" x14ac:dyDescent="0.2">
      <c r="C1398" s="282"/>
      <c r="G1398" s="183"/>
      <c r="H1398" s="271"/>
      <c r="I1398" s="271"/>
      <c r="J1398" s="271"/>
      <c r="K1398" s="271"/>
      <c r="L1398" s="185"/>
      <c r="M1398" s="186"/>
      <c r="N1398" s="187"/>
      <c r="O1398" s="178"/>
      <c r="P1398" s="178"/>
      <c r="Q1398" s="178"/>
      <c r="R1398" s="178"/>
      <c r="S1398" s="178"/>
      <c r="T1398" s="178"/>
      <c r="U1398" s="178"/>
      <c r="V1398" s="178"/>
      <c r="W1398" s="178"/>
      <c r="X1398" s="178"/>
      <c r="Y1398" s="153"/>
      <c r="Z1398" s="153"/>
      <c r="AA1398" s="178"/>
      <c r="AB1398" s="178"/>
      <c r="AC1398" s="178"/>
      <c r="AD1398" s="178"/>
      <c r="AE1398" s="178"/>
      <c r="AF1398" s="178"/>
      <c r="AG1398" s="178"/>
      <c r="AH1398" s="178"/>
      <c r="AI1398" s="178"/>
      <c r="AJ1398" s="178"/>
      <c r="AK1398" s="153"/>
      <c r="AL1398" s="153"/>
      <c r="AM1398" s="178" t="str">
        <f t="shared" si="396"/>
        <v/>
      </c>
      <c r="AN1398" s="178" t="str">
        <f t="shared" si="397"/>
        <v/>
      </c>
      <c r="AO1398" s="214" t="str">
        <f t="shared" si="398"/>
        <v/>
      </c>
      <c r="AP1398" s="168"/>
      <c r="AQ1398" s="169"/>
      <c r="AR1398" s="167" t="str">
        <f t="shared" si="399"/>
        <v/>
      </c>
      <c r="AS1398" s="167" t="str">
        <f t="shared" si="400"/>
        <v/>
      </c>
      <c r="AT1398" s="167"/>
      <c r="AU1398" s="167"/>
      <c r="AV1398" s="167"/>
      <c r="AW1398" s="167"/>
      <c r="AX1398" s="167"/>
      <c r="AY1398" s="167"/>
      <c r="AZ1398" s="167"/>
      <c r="BA1398" s="167"/>
      <c r="BB1398" s="167"/>
      <c r="BC1398" s="167"/>
      <c r="BD1398" s="167"/>
      <c r="BE1398" s="167"/>
      <c r="BF1398" s="167"/>
      <c r="BG1398" s="167"/>
      <c r="BH1398" s="167"/>
      <c r="BI1398" s="167"/>
      <c r="BJ1398" s="167"/>
      <c r="BK1398" s="167"/>
      <c r="BL1398" s="167"/>
      <c r="BM1398" s="167"/>
      <c r="BN1398" s="167"/>
      <c r="BO1398" s="167"/>
      <c r="BP1398" s="167"/>
      <c r="BQ1398" s="167"/>
      <c r="BR1398" s="167"/>
      <c r="BS1398" s="167"/>
      <c r="BT1398" s="167"/>
      <c r="BU1398" s="167"/>
      <c r="BV1398" s="167"/>
      <c r="BW1398" s="167"/>
      <c r="BX1398" s="170"/>
      <c r="BY1398" s="170"/>
      <c r="BZ1398" s="170"/>
      <c r="CA1398" s="170"/>
      <c r="CB1398" s="170"/>
      <c r="CC1398" s="170"/>
      <c r="CD1398" s="170"/>
      <c r="CE1398" s="170"/>
      <c r="CF1398" s="170"/>
      <c r="CG1398" s="171">
        <f t="shared" si="401"/>
        <v>0</v>
      </c>
      <c r="CH1398" s="166"/>
      <c r="CI1398" s="283"/>
      <c r="CJ1398" s="172"/>
      <c r="CK1398" s="154"/>
      <c r="CL1398" s="154"/>
      <c r="CM1398" s="154"/>
      <c r="CN1398" s="154"/>
      <c r="CO1398" s="154"/>
      <c r="CP1398" s="273"/>
      <c r="CQ1398" s="250"/>
      <c r="CR1398" s="250"/>
      <c r="CS1398" s="250"/>
      <c r="CT1398" s="250"/>
      <c r="CU1398" s="250"/>
      <c r="CV1398" s="250"/>
      <c r="CW1398" s="250"/>
      <c r="CX1398" s="250"/>
      <c r="CY1398" s="250" t="str">
        <f t="shared" si="402"/>
        <v/>
      </c>
      <c r="CZ1398" s="178" t="str">
        <f t="shared" si="403"/>
        <v/>
      </c>
      <c r="DA1398" s="178" t="str">
        <f t="shared" si="404"/>
        <v/>
      </c>
      <c r="DB1398" s="243">
        <f t="shared" si="405"/>
        <v>0</v>
      </c>
      <c r="DC1398" s="12">
        <f t="shared" si="406"/>
        <v>0</v>
      </c>
      <c r="DD1398" s="271" t="str">
        <f t="shared" si="407"/>
        <v/>
      </c>
      <c r="DE1398" s="271" t="str">
        <f t="shared" si="408"/>
        <v/>
      </c>
      <c r="DF1398" s="167" t="str">
        <f t="shared" si="409"/>
        <v/>
      </c>
      <c r="DG1398" s="271" t="str">
        <f t="shared" si="410"/>
        <v/>
      </c>
      <c r="DH1398" s="243" t="str">
        <f t="shared" si="411"/>
        <v/>
      </c>
      <c r="DI1398" s="281" t="str">
        <f t="shared" si="412"/>
        <v/>
      </c>
      <c r="DJ1398" s="184"/>
      <c r="DK1398" s="12" t="str">
        <f t="shared" si="413"/>
        <v/>
      </c>
      <c r="DL1398" s="184"/>
      <c r="DM1398" s="242" t="str">
        <f t="shared" si="414"/>
        <v/>
      </c>
      <c r="DN1398" s="250">
        <f t="shared" si="415"/>
        <v>1</v>
      </c>
      <c r="DO1398" s="250">
        <f t="shared" si="416"/>
        <v>1</v>
      </c>
      <c r="DP1398" s="250">
        <f t="shared" si="417"/>
        <v>1</v>
      </c>
    </row>
    <row r="1399" spans="3:120" ht="20.25" customHeight="1" x14ac:dyDescent="0.2">
      <c r="C1399" s="282"/>
      <c r="G1399" s="183"/>
      <c r="H1399" s="271"/>
      <c r="I1399" s="271"/>
      <c r="J1399" s="271"/>
      <c r="K1399" s="271"/>
      <c r="L1399" s="185"/>
      <c r="M1399" s="186"/>
      <c r="N1399" s="187"/>
      <c r="O1399" s="178"/>
      <c r="P1399" s="178"/>
      <c r="Q1399" s="178"/>
      <c r="R1399" s="178"/>
      <c r="S1399" s="178"/>
      <c r="T1399" s="178"/>
      <c r="U1399" s="178"/>
      <c r="V1399" s="178"/>
      <c r="W1399" s="178"/>
      <c r="X1399" s="178"/>
      <c r="Y1399" s="153"/>
      <c r="Z1399" s="153"/>
      <c r="AA1399" s="178"/>
      <c r="AB1399" s="178"/>
      <c r="AC1399" s="178"/>
      <c r="AD1399" s="178"/>
      <c r="AE1399" s="178"/>
      <c r="AF1399" s="178"/>
      <c r="AG1399" s="178"/>
      <c r="AH1399" s="178"/>
      <c r="AI1399" s="178"/>
      <c r="AJ1399" s="178"/>
      <c r="AK1399" s="153"/>
      <c r="AL1399" s="153"/>
      <c r="AM1399" s="178" t="str">
        <f t="shared" si="396"/>
        <v/>
      </c>
      <c r="AN1399" s="178" t="str">
        <f t="shared" si="397"/>
        <v/>
      </c>
      <c r="AO1399" s="214" t="str">
        <f t="shared" si="398"/>
        <v/>
      </c>
      <c r="AP1399" s="168"/>
      <c r="AQ1399" s="169"/>
      <c r="AR1399" s="167" t="str">
        <f t="shared" si="399"/>
        <v/>
      </c>
      <c r="AS1399" s="167" t="str">
        <f t="shared" si="400"/>
        <v/>
      </c>
      <c r="AT1399" s="167"/>
      <c r="AU1399" s="167"/>
      <c r="AV1399" s="167"/>
      <c r="AW1399" s="167"/>
      <c r="AX1399" s="167"/>
      <c r="AY1399" s="167"/>
      <c r="AZ1399" s="167"/>
      <c r="BA1399" s="167"/>
      <c r="BB1399" s="167"/>
      <c r="BC1399" s="167"/>
      <c r="BD1399" s="167"/>
      <c r="BE1399" s="167"/>
      <c r="BF1399" s="167"/>
      <c r="BG1399" s="167"/>
      <c r="BH1399" s="167"/>
      <c r="BI1399" s="167"/>
      <c r="BJ1399" s="167"/>
      <c r="BK1399" s="167"/>
      <c r="BL1399" s="167"/>
      <c r="BM1399" s="167"/>
      <c r="BN1399" s="167"/>
      <c r="BO1399" s="167"/>
      <c r="BP1399" s="167"/>
      <c r="BQ1399" s="167"/>
      <c r="BR1399" s="167"/>
      <c r="BS1399" s="167"/>
      <c r="BT1399" s="167"/>
      <c r="BU1399" s="167"/>
      <c r="BV1399" s="167"/>
      <c r="BW1399" s="167"/>
      <c r="BX1399" s="170"/>
      <c r="BY1399" s="170"/>
      <c r="BZ1399" s="170"/>
      <c r="CA1399" s="170"/>
      <c r="CB1399" s="170"/>
      <c r="CC1399" s="170"/>
      <c r="CD1399" s="170"/>
      <c r="CE1399" s="170"/>
      <c r="CF1399" s="170"/>
      <c r="CG1399" s="171">
        <f t="shared" si="401"/>
        <v>0</v>
      </c>
      <c r="CH1399" s="166"/>
      <c r="CI1399" s="283"/>
      <c r="CJ1399" s="172"/>
      <c r="CK1399" s="154"/>
      <c r="CL1399" s="154"/>
      <c r="CM1399" s="154"/>
      <c r="CN1399" s="154"/>
      <c r="CO1399" s="154"/>
      <c r="CP1399" s="273"/>
      <c r="CQ1399" s="250"/>
      <c r="CR1399" s="250"/>
      <c r="CS1399" s="250"/>
      <c r="CT1399" s="250"/>
      <c r="CU1399" s="250"/>
      <c r="CV1399" s="250"/>
      <c r="CW1399" s="250"/>
      <c r="CX1399" s="250"/>
      <c r="CY1399" s="250" t="str">
        <f t="shared" si="402"/>
        <v/>
      </c>
      <c r="CZ1399" s="178" t="str">
        <f t="shared" si="403"/>
        <v/>
      </c>
      <c r="DA1399" s="178" t="str">
        <f t="shared" si="404"/>
        <v/>
      </c>
      <c r="DB1399" s="243">
        <f t="shared" si="405"/>
        <v>0</v>
      </c>
      <c r="DC1399" s="12">
        <f t="shared" si="406"/>
        <v>0</v>
      </c>
      <c r="DD1399" s="271" t="str">
        <f t="shared" si="407"/>
        <v/>
      </c>
      <c r="DE1399" s="271" t="str">
        <f t="shared" si="408"/>
        <v/>
      </c>
      <c r="DF1399" s="167" t="str">
        <f t="shared" si="409"/>
        <v/>
      </c>
      <c r="DG1399" s="271" t="str">
        <f t="shared" si="410"/>
        <v/>
      </c>
      <c r="DH1399" s="243" t="str">
        <f t="shared" si="411"/>
        <v/>
      </c>
      <c r="DI1399" s="281" t="str">
        <f t="shared" si="412"/>
        <v/>
      </c>
      <c r="DJ1399" s="184"/>
      <c r="DK1399" s="12" t="str">
        <f t="shared" si="413"/>
        <v/>
      </c>
      <c r="DL1399" s="184"/>
      <c r="DM1399" s="242" t="str">
        <f t="shared" si="414"/>
        <v/>
      </c>
      <c r="DN1399" s="250">
        <f t="shared" si="415"/>
        <v>1</v>
      </c>
      <c r="DO1399" s="250">
        <f t="shared" si="416"/>
        <v>1</v>
      </c>
      <c r="DP1399" s="250">
        <f t="shared" si="417"/>
        <v>1</v>
      </c>
    </row>
    <row r="1400" spans="3:120" ht="20.25" customHeight="1" x14ac:dyDescent="0.2">
      <c r="C1400" s="282"/>
      <c r="G1400" s="183"/>
      <c r="H1400" s="271"/>
      <c r="I1400" s="271"/>
      <c r="J1400" s="271"/>
      <c r="K1400" s="271"/>
      <c r="L1400" s="185"/>
      <c r="M1400" s="186"/>
      <c r="N1400" s="187"/>
      <c r="O1400" s="178"/>
      <c r="P1400" s="178"/>
      <c r="Q1400" s="178"/>
      <c r="R1400" s="178"/>
      <c r="S1400" s="178"/>
      <c r="T1400" s="178"/>
      <c r="U1400" s="178"/>
      <c r="V1400" s="178"/>
      <c r="W1400" s="178"/>
      <c r="X1400" s="178"/>
      <c r="Y1400" s="153"/>
      <c r="Z1400" s="153"/>
      <c r="AA1400" s="178"/>
      <c r="AB1400" s="178"/>
      <c r="AC1400" s="178"/>
      <c r="AD1400" s="178"/>
      <c r="AE1400" s="178"/>
      <c r="AF1400" s="178"/>
      <c r="AG1400" s="178"/>
      <c r="AH1400" s="178"/>
      <c r="AI1400" s="178"/>
      <c r="AJ1400" s="178"/>
      <c r="AK1400" s="153"/>
      <c r="AL1400" s="153"/>
      <c r="AM1400" s="178" t="str">
        <f t="shared" ref="AM1400:AM1463" si="418">IFERROR(ROUND(AVERAGE(O1400:S1400,AA1400:AE1400),0),"")</f>
        <v/>
      </c>
      <c r="AN1400" s="178" t="str">
        <f t="shared" ref="AN1400:AN1463" si="419">IFERROR(ROUND(AVERAGE(T1400:X1400,AF1400:AJ1400),0),"")</f>
        <v/>
      </c>
      <c r="AO1400" s="214" t="str">
        <f t="shared" ref="AO1400:AO1463" si="420">IFERROR((AM1400-L1400)/L1400,"")</f>
        <v/>
      </c>
      <c r="AP1400" s="168"/>
      <c r="AQ1400" s="169"/>
      <c r="AR1400" s="167" t="str">
        <f t="shared" ref="AR1400:AR1463" si="421">IFERROR(ROUND((3600/AS1400*J1400),0),"")</f>
        <v/>
      </c>
      <c r="AS1400" s="167" t="str">
        <f t="shared" ref="AS1400:AS1463" si="422">IFERROR(ROUND(AVERAGE(Y1400:Z1400,AK1400:AL1400),0),"")</f>
        <v/>
      </c>
      <c r="AT1400" s="167"/>
      <c r="AU1400" s="167"/>
      <c r="AV1400" s="167"/>
      <c r="AW1400" s="167"/>
      <c r="AX1400" s="167"/>
      <c r="AY1400" s="167"/>
      <c r="AZ1400" s="167"/>
      <c r="BA1400" s="167"/>
      <c r="BB1400" s="167"/>
      <c r="BC1400" s="167"/>
      <c r="BD1400" s="167"/>
      <c r="BE1400" s="167"/>
      <c r="BF1400" s="167"/>
      <c r="BG1400" s="167"/>
      <c r="BH1400" s="167"/>
      <c r="BI1400" s="167"/>
      <c r="BJ1400" s="167"/>
      <c r="BK1400" s="167"/>
      <c r="BL1400" s="167"/>
      <c r="BM1400" s="167"/>
      <c r="BN1400" s="167"/>
      <c r="BO1400" s="167"/>
      <c r="BP1400" s="167"/>
      <c r="BQ1400" s="167"/>
      <c r="BR1400" s="167"/>
      <c r="BS1400" s="167"/>
      <c r="BT1400" s="167"/>
      <c r="BU1400" s="167"/>
      <c r="BV1400" s="167"/>
      <c r="BW1400" s="167"/>
      <c r="BX1400" s="170"/>
      <c r="BY1400" s="170"/>
      <c r="BZ1400" s="170"/>
      <c r="CA1400" s="170"/>
      <c r="CB1400" s="170"/>
      <c r="CC1400" s="170"/>
      <c r="CD1400" s="170"/>
      <c r="CE1400" s="170"/>
      <c r="CF1400" s="170"/>
      <c r="CG1400" s="171">
        <f t="shared" ref="CG1400:CG1463" si="423">IFERROR(ROUND((SUM(BX1400:CF1400)),0),"")</f>
        <v>0</v>
      </c>
      <c r="CH1400" s="166"/>
      <c r="CI1400" s="283"/>
      <c r="CJ1400" s="172"/>
      <c r="CK1400" s="154"/>
      <c r="CL1400" s="154"/>
      <c r="CM1400" s="154"/>
      <c r="CN1400" s="154"/>
      <c r="CO1400" s="154"/>
      <c r="CP1400" s="273"/>
      <c r="CQ1400" s="250"/>
      <c r="CR1400" s="250"/>
      <c r="CS1400" s="250"/>
      <c r="CT1400" s="250"/>
      <c r="CU1400" s="250"/>
      <c r="CV1400" s="250"/>
      <c r="CW1400" s="250"/>
      <c r="CX1400" s="250"/>
      <c r="CY1400" s="250" t="str">
        <f t="shared" si="402"/>
        <v/>
      </c>
      <c r="CZ1400" s="178" t="str">
        <f t="shared" si="403"/>
        <v/>
      </c>
      <c r="DA1400" s="178" t="str">
        <f t="shared" si="404"/>
        <v/>
      </c>
      <c r="DB1400" s="243">
        <f t="shared" si="405"/>
        <v>0</v>
      </c>
      <c r="DC1400" s="12">
        <f t="shared" si="406"/>
        <v>0</v>
      </c>
      <c r="DD1400" s="271" t="str">
        <f t="shared" si="407"/>
        <v/>
      </c>
      <c r="DE1400" s="271" t="str">
        <f t="shared" si="408"/>
        <v/>
      </c>
      <c r="DF1400" s="167" t="str">
        <f t="shared" si="409"/>
        <v/>
      </c>
      <c r="DG1400" s="271" t="str">
        <f t="shared" si="410"/>
        <v/>
      </c>
      <c r="DH1400" s="243" t="str">
        <f t="shared" si="411"/>
        <v/>
      </c>
      <c r="DI1400" s="281" t="str">
        <f t="shared" si="412"/>
        <v/>
      </c>
      <c r="DJ1400" s="184"/>
      <c r="DK1400" s="12" t="str">
        <f t="shared" si="413"/>
        <v/>
      </c>
      <c r="DL1400" s="184"/>
      <c r="DM1400" s="242" t="str">
        <f t="shared" si="414"/>
        <v/>
      </c>
      <c r="DN1400" s="250">
        <f t="shared" si="415"/>
        <v>1</v>
      </c>
      <c r="DO1400" s="250">
        <f t="shared" si="416"/>
        <v>1</v>
      </c>
      <c r="DP1400" s="250">
        <f t="shared" si="417"/>
        <v>1</v>
      </c>
    </row>
    <row r="1401" spans="3:120" ht="20.25" customHeight="1" x14ac:dyDescent="0.2">
      <c r="C1401" s="282"/>
      <c r="G1401" s="183"/>
      <c r="H1401" s="271"/>
      <c r="I1401" s="271"/>
      <c r="J1401" s="271"/>
      <c r="K1401" s="271"/>
      <c r="L1401" s="185"/>
      <c r="M1401" s="186"/>
      <c r="N1401" s="187"/>
      <c r="O1401" s="178"/>
      <c r="P1401" s="178"/>
      <c r="Q1401" s="178"/>
      <c r="R1401" s="178"/>
      <c r="S1401" s="178"/>
      <c r="T1401" s="178"/>
      <c r="U1401" s="178"/>
      <c r="V1401" s="178"/>
      <c r="W1401" s="178"/>
      <c r="X1401" s="178"/>
      <c r="Y1401" s="153"/>
      <c r="Z1401" s="153"/>
      <c r="AA1401" s="178"/>
      <c r="AB1401" s="178"/>
      <c r="AC1401" s="178"/>
      <c r="AD1401" s="178"/>
      <c r="AE1401" s="178"/>
      <c r="AF1401" s="178"/>
      <c r="AG1401" s="178"/>
      <c r="AH1401" s="178"/>
      <c r="AI1401" s="178"/>
      <c r="AJ1401" s="178"/>
      <c r="AK1401" s="153"/>
      <c r="AL1401" s="153"/>
      <c r="AM1401" s="178" t="str">
        <f t="shared" si="418"/>
        <v/>
      </c>
      <c r="AN1401" s="178" t="str">
        <f t="shared" si="419"/>
        <v/>
      </c>
      <c r="AO1401" s="214" t="str">
        <f t="shared" si="420"/>
        <v/>
      </c>
      <c r="AP1401" s="168"/>
      <c r="AQ1401" s="169"/>
      <c r="AR1401" s="167" t="str">
        <f t="shared" si="421"/>
        <v/>
      </c>
      <c r="AS1401" s="167" t="str">
        <f t="shared" si="422"/>
        <v/>
      </c>
      <c r="AT1401" s="167"/>
      <c r="AU1401" s="167"/>
      <c r="AV1401" s="167"/>
      <c r="AW1401" s="167"/>
      <c r="AX1401" s="167"/>
      <c r="AY1401" s="167"/>
      <c r="AZ1401" s="167"/>
      <c r="BA1401" s="167"/>
      <c r="BB1401" s="167"/>
      <c r="BC1401" s="167"/>
      <c r="BD1401" s="167"/>
      <c r="BE1401" s="167"/>
      <c r="BF1401" s="167"/>
      <c r="BG1401" s="167"/>
      <c r="BH1401" s="167"/>
      <c r="BI1401" s="167"/>
      <c r="BJ1401" s="167"/>
      <c r="BK1401" s="167"/>
      <c r="BL1401" s="167"/>
      <c r="BM1401" s="167"/>
      <c r="BN1401" s="167"/>
      <c r="BO1401" s="167"/>
      <c r="BP1401" s="167"/>
      <c r="BQ1401" s="167"/>
      <c r="BR1401" s="167"/>
      <c r="BS1401" s="167"/>
      <c r="BT1401" s="167"/>
      <c r="BU1401" s="167"/>
      <c r="BV1401" s="167"/>
      <c r="BW1401" s="167"/>
      <c r="BX1401" s="170"/>
      <c r="BY1401" s="170"/>
      <c r="BZ1401" s="170"/>
      <c r="CA1401" s="170"/>
      <c r="CB1401" s="170"/>
      <c r="CC1401" s="170"/>
      <c r="CD1401" s="170"/>
      <c r="CE1401" s="170"/>
      <c r="CF1401" s="170"/>
      <c r="CG1401" s="171">
        <f t="shared" si="423"/>
        <v>0</v>
      </c>
      <c r="CH1401" s="166"/>
      <c r="CI1401" s="283"/>
      <c r="CJ1401" s="172"/>
      <c r="CK1401" s="154"/>
      <c r="CL1401" s="154"/>
      <c r="CM1401" s="154"/>
      <c r="CN1401" s="154"/>
      <c r="CO1401" s="154"/>
      <c r="CP1401" s="273"/>
      <c r="CQ1401" s="250"/>
      <c r="CR1401" s="250"/>
      <c r="CS1401" s="250"/>
      <c r="CT1401" s="250"/>
      <c r="CU1401" s="250"/>
      <c r="CV1401" s="250"/>
      <c r="CW1401" s="250"/>
      <c r="CX1401" s="250"/>
      <c r="CY1401" s="250" t="str">
        <f t="shared" si="402"/>
        <v/>
      </c>
      <c r="CZ1401" s="178" t="str">
        <f t="shared" si="403"/>
        <v/>
      </c>
      <c r="DA1401" s="178" t="str">
        <f t="shared" si="404"/>
        <v/>
      </c>
      <c r="DB1401" s="243">
        <f t="shared" si="405"/>
        <v>0</v>
      </c>
      <c r="DC1401" s="12">
        <f t="shared" si="406"/>
        <v>0</v>
      </c>
      <c r="DD1401" s="271" t="str">
        <f t="shared" si="407"/>
        <v/>
      </c>
      <c r="DE1401" s="271" t="str">
        <f t="shared" si="408"/>
        <v/>
      </c>
      <c r="DF1401" s="167" t="str">
        <f t="shared" si="409"/>
        <v/>
      </c>
      <c r="DG1401" s="271" t="str">
        <f t="shared" si="410"/>
        <v/>
      </c>
      <c r="DH1401" s="243" t="str">
        <f t="shared" si="411"/>
        <v/>
      </c>
      <c r="DI1401" s="281" t="str">
        <f t="shared" si="412"/>
        <v/>
      </c>
      <c r="DJ1401" s="184"/>
      <c r="DK1401" s="12" t="str">
        <f t="shared" si="413"/>
        <v/>
      </c>
      <c r="DL1401" s="184"/>
      <c r="DM1401" s="242" t="str">
        <f t="shared" si="414"/>
        <v/>
      </c>
      <c r="DN1401" s="250">
        <f t="shared" si="415"/>
        <v>1</v>
      </c>
      <c r="DO1401" s="250">
        <f t="shared" si="416"/>
        <v>1</v>
      </c>
      <c r="DP1401" s="250">
        <f t="shared" si="417"/>
        <v>1</v>
      </c>
    </row>
    <row r="1402" spans="3:120" ht="20.25" customHeight="1" x14ac:dyDescent="0.2">
      <c r="C1402" s="282"/>
      <c r="G1402" s="183"/>
      <c r="H1402" s="271"/>
      <c r="I1402" s="271"/>
      <c r="J1402" s="271"/>
      <c r="K1402" s="271"/>
      <c r="L1402" s="185"/>
      <c r="M1402" s="186"/>
      <c r="N1402" s="187"/>
      <c r="O1402" s="178"/>
      <c r="P1402" s="178"/>
      <c r="Q1402" s="178"/>
      <c r="R1402" s="178"/>
      <c r="S1402" s="178"/>
      <c r="T1402" s="178"/>
      <c r="U1402" s="178"/>
      <c r="V1402" s="178"/>
      <c r="W1402" s="178"/>
      <c r="X1402" s="178"/>
      <c r="Y1402" s="153"/>
      <c r="Z1402" s="153"/>
      <c r="AA1402" s="178"/>
      <c r="AB1402" s="178"/>
      <c r="AC1402" s="178"/>
      <c r="AD1402" s="178"/>
      <c r="AE1402" s="178"/>
      <c r="AF1402" s="178"/>
      <c r="AG1402" s="178"/>
      <c r="AH1402" s="178"/>
      <c r="AI1402" s="178"/>
      <c r="AJ1402" s="178"/>
      <c r="AK1402" s="153"/>
      <c r="AL1402" s="153"/>
      <c r="AM1402" s="178" t="str">
        <f t="shared" si="418"/>
        <v/>
      </c>
      <c r="AN1402" s="178" t="str">
        <f t="shared" si="419"/>
        <v/>
      </c>
      <c r="AO1402" s="214" t="str">
        <f t="shared" si="420"/>
        <v/>
      </c>
      <c r="AP1402" s="168"/>
      <c r="AQ1402" s="169"/>
      <c r="AR1402" s="167" t="str">
        <f t="shared" si="421"/>
        <v/>
      </c>
      <c r="AS1402" s="167" t="str">
        <f t="shared" si="422"/>
        <v/>
      </c>
      <c r="AT1402" s="167"/>
      <c r="AU1402" s="167"/>
      <c r="AV1402" s="167"/>
      <c r="AW1402" s="167"/>
      <c r="AX1402" s="167"/>
      <c r="AY1402" s="167"/>
      <c r="AZ1402" s="167"/>
      <c r="BA1402" s="167"/>
      <c r="BB1402" s="167"/>
      <c r="BC1402" s="167"/>
      <c r="BD1402" s="167"/>
      <c r="BE1402" s="167"/>
      <c r="BF1402" s="167"/>
      <c r="BG1402" s="167"/>
      <c r="BH1402" s="167"/>
      <c r="BI1402" s="167"/>
      <c r="BJ1402" s="167"/>
      <c r="BK1402" s="167"/>
      <c r="BL1402" s="167"/>
      <c r="BM1402" s="167"/>
      <c r="BN1402" s="167"/>
      <c r="BO1402" s="167"/>
      <c r="BP1402" s="167"/>
      <c r="BQ1402" s="167"/>
      <c r="BR1402" s="167"/>
      <c r="BS1402" s="167"/>
      <c r="BT1402" s="167"/>
      <c r="BU1402" s="167"/>
      <c r="BV1402" s="167"/>
      <c r="BW1402" s="167"/>
      <c r="BX1402" s="170"/>
      <c r="BY1402" s="170"/>
      <c r="BZ1402" s="170"/>
      <c r="CA1402" s="170"/>
      <c r="CB1402" s="170"/>
      <c r="CC1402" s="170"/>
      <c r="CD1402" s="170"/>
      <c r="CE1402" s="170"/>
      <c r="CF1402" s="170"/>
      <c r="CG1402" s="171">
        <f t="shared" si="423"/>
        <v>0</v>
      </c>
      <c r="CH1402" s="166"/>
      <c r="CI1402" s="283"/>
      <c r="CJ1402" s="172"/>
      <c r="CK1402" s="154"/>
      <c r="CL1402" s="154"/>
      <c r="CM1402" s="154"/>
      <c r="CN1402" s="154"/>
      <c r="CO1402" s="154"/>
      <c r="CP1402" s="273"/>
      <c r="CQ1402" s="250"/>
      <c r="CR1402" s="250"/>
      <c r="CS1402" s="250"/>
      <c r="CT1402" s="250"/>
      <c r="CU1402" s="250"/>
      <c r="CV1402" s="250"/>
      <c r="CW1402" s="250"/>
      <c r="CX1402" s="250"/>
      <c r="CY1402" s="250" t="str">
        <f t="shared" si="402"/>
        <v/>
      </c>
      <c r="CZ1402" s="178" t="str">
        <f t="shared" si="403"/>
        <v/>
      </c>
      <c r="DA1402" s="178" t="str">
        <f t="shared" si="404"/>
        <v/>
      </c>
      <c r="DB1402" s="243">
        <f t="shared" si="405"/>
        <v>0</v>
      </c>
      <c r="DC1402" s="12">
        <f t="shared" si="406"/>
        <v>0</v>
      </c>
      <c r="DD1402" s="271" t="str">
        <f t="shared" si="407"/>
        <v/>
      </c>
      <c r="DE1402" s="271" t="str">
        <f t="shared" si="408"/>
        <v/>
      </c>
      <c r="DF1402" s="167" t="str">
        <f t="shared" si="409"/>
        <v/>
      </c>
      <c r="DG1402" s="271" t="str">
        <f t="shared" si="410"/>
        <v/>
      </c>
      <c r="DH1402" s="243" t="str">
        <f t="shared" si="411"/>
        <v/>
      </c>
      <c r="DI1402" s="281" t="str">
        <f t="shared" si="412"/>
        <v/>
      </c>
      <c r="DJ1402" s="184"/>
      <c r="DK1402" s="12" t="str">
        <f t="shared" si="413"/>
        <v/>
      </c>
      <c r="DL1402" s="184"/>
      <c r="DM1402" s="242" t="str">
        <f t="shared" si="414"/>
        <v/>
      </c>
      <c r="DN1402" s="250">
        <f t="shared" si="415"/>
        <v>1</v>
      </c>
      <c r="DO1402" s="250">
        <f t="shared" si="416"/>
        <v>1</v>
      </c>
      <c r="DP1402" s="250">
        <f t="shared" si="417"/>
        <v>1</v>
      </c>
    </row>
    <row r="1403" spans="3:120" ht="20.25" customHeight="1" x14ac:dyDescent="0.2">
      <c r="C1403" s="282"/>
      <c r="G1403" s="183"/>
      <c r="H1403" s="271"/>
      <c r="I1403" s="271"/>
      <c r="J1403" s="271"/>
      <c r="K1403" s="271"/>
      <c r="L1403" s="185"/>
      <c r="M1403" s="186"/>
      <c r="N1403" s="187"/>
      <c r="O1403" s="178"/>
      <c r="P1403" s="178"/>
      <c r="Q1403" s="178"/>
      <c r="R1403" s="178"/>
      <c r="S1403" s="178"/>
      <c r="T1403" s="178"/>
      <c r="U1403" s="178"/>
      <c r="V1403" s="178"/>
      <c r="W1403" s="178"/>
      <c r="X1403" s="178"/>
      <c r="Y1403" s="153"/>
      <c r="Z1403" s="153"/>
      <c r="AA1403" s="178"/>
      <c r="AB1403" s="178"/>
      <c r="AC1403" s="178"/>
      <c r="AD1403" s="178"/>
      <c r="AE1403" s="178"/>
      <c r="AF1403" s="178"/>
      <c r="AG1403" s="178"/>
      <c r="AH1403" s="178"/>
      <c r="AI1403" s="178"/>
      <c r="AJ1403" s="178"/>
      <c r="AK1403" s="153"/>
      <c r="AL1403" s="153"/>
      <c r="AM1403" s="178" t="str">
        <f t="shared" si="418"/>
        <v/>
      </c>
      <c r="AN1403" s="178" t="str">
        <f t="shared" si="419"/>
        <v/>
      </c>
      <c r="AO1403" s="214" t="str">
        <f t="shared" si="420"/>
        <v/>
      </c>
      <c r="AP1403" s="168"/>
      <c r="AQ1403" s="169"/>
      <c r="AR1403" s="167" t="str">
        <f t="shared" si="421"/>
        <v/>
      </c>
      <c r="AS1403" s="167" t="str">
        <f t="shared" si="422"/>
        <v/>
      </c>
      <c r="AT1403" s="167"/>
      <c r="AU1403" s="167"/>
      <c r="AV1403" s="167"/>
      <c r="AW1403" s="167"/>
      <c r="AX1403" s="167"/>
      <c r="AY1403" s="167"/>
      <c r="AZ1403" s="167"/>
      <c r="BA1403" s="167"/>
      <c r="BB1403" s="167"/>
      <c r="BC1403" s="167"/>
      <c r="BD1403" s="167"/>
      <c r="BE1403" s="167"/>
      <c r="BF1403" s="167"/>
      <c r="BG1403" s="167"/>
      <c r="BH1403" s="167"/>
      <c r="BI1403" s="167"/>
      <c r="BJ1403" s="167"/>
      <c r="BK1403" s="167"/>
      <c r="BL1403" s="167"/>
      <c r="BM1403" s="167"/>
      <c r="BN1403" s="167"/>
      <c r="BO1403" s="167"/>
      <c r="BP1403" s="167"/>
      <c r="BQ1403" s="167"/>
      <c r="BR1403" s="167"/>
      <c r="BS1403" s="167"/>
      <c r="BT1403" s="167"/>
      <c r="BU1403" s="167"/>
      <c r="BV1403" s="167"/>
      <c r="BW1403" s="167"/>
      <c r="BX1403" s="170"/>
      <c r="BY1403" s="170"/>
      <c r="BZ1403" s="170"/>
      <c r="CA1403" s="170"/>
      <c r="CB1403" s="170"/>
      <c r="CC1403" s="170"/>
      <c r="CD1403" s="170"/>
      <c r="CE1403" s="170"/>
      <c r="CF1403" s="170"/>
      <c r="CG1403" s="171">
        <f t="shared" si="423"/>
        <v>0</v>
      </c>
      <c r="CH1403" s="166"/>
      <c r="CI1403" s="283"/>
      <c r="CJ1403" s="172"/>
      <c r="CK1403" s="154"/>
      <c r="CL1403" s="154"/>
      <c r="CM1403" s="154"/>
      <c r="CN1403" s="154"/>
      <c r="CO1403" s="154"/>
      <c r="CP1403" s="273"/>
      <c r="CQ1403" s="250"/>
      <c r="CR1403" s="250"/>
      <c r="CS1403" s="250"/>
      <c r="CT1403" s="250"/>
      <c r="CU1403" s="250"/>
      <c r="CV1403" s="250"/>
      <c r="CW1403" s="250"/>
      <c r="CX1403" s="250"/>
      <c r="CY1403" s="250" t="str">
        <f t="shared" si="402"/>
        <v/>
      </c>
      <c r="CZ1403" s="178" t="str">
        <f t="shared" si="403"/>
        <v/>
      </c>
      <c r="DA1403" s="178" t="str">
        <f t="shared" si="404"/>
        <v/>
      </c>
      <c r="DB1403" s="243">
        <f t="shared" si="405"/>
        <v>0</v>
      </c>
      <c r="DC1403" s="12">
        <f t="shared" si="406"/>
        <v>0</v>
      </c>
      <c r="DD1403" s="271" t="str">
        <f t="shared" si="407"/>
        <v/>
      </c>
      <c r="DE1403" s="271" t="str">
        <f t="shared" si="408"/>
        <v/>
      </c>
      <c r="DF1403" s="167" t="str">
        <f t="shared" si="409"/>
        <v/>
      </c>
      <c r="DG1403" s="271" t="str">
        <f t="shared" si="410"/>
        <v/>
      </c>
      <c r="DH1403" s="243" t="str">
        <f t="shared" si="411"/>
        <v/>
      </c>
      <c r="DI1403" s="281" t="str">
        <f t="shared" si="412"/>
        <v/>
      </c>
      <c r="DJ1403" s="184"/>
      <c r="DK1403" s="12" t="str">
        <f t="shared" si="413"/>
        <v/>
      </c>
      <c r="DL1403" s="184"/>
      <c r="DM1403" s="242" t="str">
        <f t="shared" si="414"/>
        <v/>
      </c>
      <c r="DN1403" s="250">
        <f t="shared" si="415"/>
        <v>1</v>
      </c>
      <c r="DO1403" s="250">
        <f t="shared" si="416"/>
        <v>1</v>
      </c>
      <c r="DP1403" s="250">
        <f t="shared" si="417"/>
        <v>1</v>
      </c>
    </row>
    <row r="1404" spans="3:120" ht="20.25" customHeight="1" x14ac:dyDescent="0.2">
      <c r="C1404" s="282"/>
      <c r="G1404" s="183"/>
      <c r="H1404" s="271"/>
      <c r="I1404" s="271"/>
      <c r="J1404" s="271"/>
      <c r="K1404" s="271"/>
      <c r="L1404" s="185"/>
      <c r="M1404" s="186"/>
      <c r="N1404" s="187"/>
      <c r="O1404" s="178"/>
      <c r="P1404" s="178"/>
      <c r="Q1404" s="178"/>
      <c r="R1404" s="178"/>
      <c r="S1404" s="178"/>
      <c r="T1404" s="178"/>
      <c r="U1404" s="178"/>
      <c r="V1404" s="178"/>
      <c r="W1404" s="178"/>
      <c r="X1404" s="178"/>
      <c r="Y1404" s="153"/>
      <c r="Z1404" s="153"/>
      <c r="AA1404" s="178"/>
      <c r="AB1404" s="178"/>
      <c r="AC1404" s="178"/>
      <c r="AD1404" s="178"/>
      <c r="AE1404" s="178"/>
      <c r="AF1404" s="178"/>
      <c r="AG1404" s="178"/>
      <c r="AH1404" s="178"/>
      <c r="AI1404" s="178"/>
      <c r="AJ1404" s="178"/>
      <c r="AK1404" s="153"/>
      <c r="AL1404" s="153"/>
      <c r="AM1404" s="178" t="str">
        <f t="shared" si="418"/>
        <v/>
      </c>
      <c r="AN1404" s="178" t="str">
        <f t="shared" si="419"/>
        <v/>
      </c>
      <c r="AO1404" s="214" t="str">
        <f t="shared" si="420"/>
        <v/>
      </c>
      <c r="AP1404" s="168"/>
      <c r="AQ1404" s="169"/>
      <c r="AR1404" s="167" t="str">
        <f t="shared" si="421"/>
        <v/>
      </c>
      <c r="AS1404" s="167" t="str">
        <f t="shared" si="422"/>
        <v/>
      </c>
      <c r="AT1404" s="167"/>
      <c r="AU1404" s="167"/>
      <c r="AV1404" s="167"/>
      <c r="AW1404" s="167"/>
      <c r="AX1404" s="167"/>
      <c r="AY1404" s="167"/>
      <c r="AZ1404" s="167"/>
      <c r="BA1404" s="167"/>
      <c r="BB1404" s="167"/>
      <c r="BC1404" s="167"/>
      <c r="BD1404" s="167"/>
      <c r="BE1404" s="167"/>
      <c r="BF1404" s="167"/>
      <c r="BG1404" s="167"/>
      <c r="BH1404" s="167"/>
      <c r="BI1404" s="167"/>
      <c r="BJ1404" s="167"/>
      <c r="BK1404" s="167"/>
      <c r="BL1404" s="167"/>
      <c r="BM1404" s="167"/>
      <c r="BN1404" s="167"/>
      <c r="BO1404" s="167"/>
      <c r="BP1404" s="167"/>
      <c r="BQ1404" s="167"/>
      <c r="BR1404" s="167"/>
      <c r="BS1404" s="167"/>
      <c r="BT1404" s="167"/>
      <c r="BU1404" s="167"/>
      <c r="BV1404" s="167"/>
      <c r="BW1404" s="167"/>
      <c r="BX1404" s="170"/>
      <c r="BY1404" s="170"/>
      <c r="BZ1404" s="170"/>
      <c r="CA1404" s="170"/>
      <c r="CB1404" s="170"/>
      <c r="CC1404" s="170"/>
      <c r="CD1404" s="170"/>
      <c r="CE1404" s="170"/>
      <c r="CF1404" s="170"/>
      <c r="CG1404" s="171">
        <f t="shared" si="423"/>
        <v>0</v>
      </c>
      <c r="CH1404" s="166"/>
      <c r="CI1404" s="283"/>
      <c r="CJ1404" s="172"/>
      <c r="CK1404" s="154"/>
      <c r="CL1404" s="154"/>
      <c r="CM1404" s="154"/>
      <c r="CN1404" s="154"/>
      <c r="CO1404" s="154"/>
      <c r="CP1404" s="273"/>
      <c r="CQ1404" s="250"/>
      <c r="CR1404" s="250"/>
      <c r="CS1404" s="250"/>
      <c r="CT1404" s="250"/>
      <c r="CU1404" s="250"/>
      <c r="CV1404" s="250"/>
      <c r="CW1404" s="250"/>
      <c r="CX1404" s="250"/>
      <c r="CY1404" s="250" t="str">
        <f t="shared" si="402"/>
        <v/>
      </c>
      <c r="CZ1404" s="178" t="str">
        <f t="shared" si="403"/>
        <v/>
      </c>
      <c r="DA1404" s="178" t="str">
        <f t="shared" si="404"/>
        <v/>
      </c>
      <c r="DB1404" s="243">
        <f t="shared" si="405"/>
        <v>0</v>
      </c>
      <c r="DC1404" s="12">
        <f t="shared" si="406"/>
        <v>0</v>
      </c>
      <c r="DD1404" s="271" t="str">
        <f t="shared" si="407"/>
        <v/>
      </c>
      <c r="DE1404" s="271" t="str">
        <f t="shared" si="408"/>
        <v/>
      </c>
      <c r="DF1404" s="167" t="str">
        <f t="shared" si="409"/>
        <v/>
      </c>
      <c r="DG1404" s="271" t="str">
        <f t="shared" si="410"/>
        <v/>
      </c>
      <c r="DH1404" s="243" t="str">
        <f t="shared" si="411"/>
        <v/>
      </c>
      <c r="DI1404" s="281" t="str">
        <f t="shared" si="412"/>
        <v/>
      </c>
      <c r="DJ1404" s="184"/>
      <c r="DK1404" s="12" t="str">
        <f t="shared" si="413"/>
        <v/>
      </c>
      <c r="DL1404" s="184"/>
      <c r="DM1404" s="242" t="str">
        <f t="shared" si="414"/>
        <v/>
      </c>
      <c r="DN1404" s="250">
        <f t="shared" si="415"/>
        <v>1</v>
      </c>
      <c r="DO1404" s="250">
        <f t="shared" si="416"/>
        <v>1</v>
      </c>
      <c r="DP1404" s="250">
        <f t="shared" si="417"/>
        <v>1</v>
      </c>
    </row>
    <row r="1405" spans="3:120" ht="20.25" customHeight="1" x14ac:dyDescent="0.2">
      <c r="C1405" s="282"/>
      <c r="G1405" s="183"/>
      <c r="H1405" s="271"/>
      <c r="I1405" s="271"/>
      <c r="J1405" s="271"/>
      <c r="K1405" s="271"/>
      <c r="L1405" s="185"/>
      <c r="M1405" s="186"/>
      <c r="N1405" s="187"/>
      <c r="O1405" s="178"/>
      <c r="P1405" s="178"/>
      <c r="Q1405" s="178"/>
      <c r="R1405" s="178"/>
      <c r="S1405" s="178"/>
      <c r="T1405" s="178"/>
      <c r="U1405" s="178"/>
      <c r="V1405" s="178"/>
      <c r="W1405" s="178"/>
      <c r="X1405" s="178"/>
      <c r="Y1405" s="153"/>
      <c r="Z1405" s="153"/>
      <c r="AA1405" s="178"/>
      <c r="AB1405" s="178"/>
      <c r="AC1405" s="178"/>
      <c r="AD1405" s="178"/>
      <c r="AE1405" s="178"/>
      <c r="AF1405" s="178"/>
      <c r="AG1405" s="178"/>
      <c r="AH1405" s="178"/>
      <c r="AI1405" s="178"/>
      <c r="AJ1405" s="178"/>
      <c r="AK1405" s="153"/>
      <c r="AL1405" s="153"/>
      <c r="AM1405" s="178" t="str">
        <f t="shared" si="418"/>
        <v/>
      </c>
      <c r="AN1405" s="178" t="str">
        <f t="shared" si="419"/>
        <v/>
      </c>
      <c r="AO1405" s="214" t="str">
        <f t="shared" si="420"/>
        <v/>
      </c>
      <c r="AP1405" s="168"/>
      <c r="AQ1405" s="169"/>
      <c r="AR1405" s="167" t="str">
        <f t="shared" si="421"/>
        <v/>
      </c>
      <c r="AS1405" s="167" t="str">
        <f t="shared" si="422"/>
        <v/>
      </c>
      <c r="AT1405" s="167"/>
      <c r="AU1405" s="167"/>
      <c r="AV1405" s="167"/>
      <c r="AW1405" s="167"/>
      <c r="AX1405" s="167"/>
      <c r="AY1405" s="167"/>
      <c r="AZ1405" s="167"/>
      <c r="BA1405" s="167"/>
      <c r="BB1405" s="167"/>
      <c r="BC1405" s="167"/>
      <c r="BD1405" s="167"/>
      <c r="BE1405" s="167"/>
      <c r="BF1405" s="167"/>
      <c r="BG1405" s="167"/>
      <c r="BH1405" s="167"/>
      <c r="BI1405" s="167"/>
      <c r="BJ1405" s="167"/>
      <c r="BK1405" s="167"/>
      <c r="BL1405" s="167"/>
      <c r="BM1405" s="167"/>
      <c r="BN1405" s="167"/>
      <c r="BO1405" s="167"/>
      <c r="BP1405" s="167"/>
      <c r="BQ1405" s="167"/>
      <c r="BR1405" s="167"/>
      <c r="BS1405" s="167"/>
      <c r="BT1405" s="167"/>
      <c r="BU1405" s="167"/>
      <c r="BV1405" s="167"/>
      <c r="BW1405" s="167"/>
      <c r="BX1405" s="170"/>
      <c r="BY1405" s="170"/>
      <c r="BZ1405" s="170"/>
      <c r="CA1405" s="170"/>
      <c r="CB1405" s="170"/>
      <c r="CC1405" s="170"/>
      <c r="CD1405" s="170"/>
      <c r="CE1405" s="170"/>
      <c r="CF1405" s="170"/>
      <c r="CG1405" s="171">
        <f t="shared" si="423"/>
        <v>0</v>
      </c>
      <c r="CH1405" s="166"/>
      <c r="CI1405" s="283"/>
      <c r="CJ1405" s="172"/>
      <c r="CK1405" s="154"/>
      <c r="CL1405" s="154"/>
      <c r="CM1405" s="154"/>
      <c r="CN1405" s="154"/>
      <c r="CO1405" s="154"/>
      <c r="CP1405" s="273"/>
      <c r="CQ1405" s="250"/>
      <c r="CR1405" s="250"/>
      <c r="CS1405" s="250"/>
      <c r="CT1405" s="250"/>
      <c r="CU1405" s="250"/>
      <c r="CV1405" s="250"/>
      <c r="CW1405" s="250"/>
      <c r="CX1405" s="250"/>
      <c r="CY1405" s="250" t="str">
        <f t="shared" si="402"/>
        <v/>
      </c>
      <c r="CZ1405" s="178" t="str">
        <f t="shared" si="403"/>
        <v/>
      </c>
      <c r="DA1405" s="178" t="str">
        <f t="shared" si="404"/>
        <v/>
      </c>
      <c r="DB1405" s="243">
        <f t="shared" si="405"/>
        <v>0</v>
      </c>
      <c r="DC1405" s="12">
        <f t="shared" si="406"/>
        <v>0</v>
      </c>
      <c r="DD1405" s="271" t="str">
        <f t="shared" si="407"/>
        <v/>
      </c>
      <c r="DE1405" s="271" t="str">
        <f t="shared" si="408"/>
        <v/>
      </c>
      <c r="DF1405" s="167" t="str">
        <f t="shared" si="409"/>
        <v/>
      </c>
      <c r="DG1405" s="271" t="str">
        <f t="shared" si="410"/>
        <v/>
      </c>
      <c r="DH1405" s="243" t="str">
        <f t="shared" si="411"/>
        <v/>
      </c>
      <c r="DI1405" s="281" t="str">
        <f t="shared" si="412"/>
        <v/>
      </c>
      <c r="DJ1405" s="184"/>
      <c r="DK1405" s="12" t="str">
        <f t="shared" si="413"/>
        <v/>
      </c>
      <c r="DL1405" s="184"/>
      <c r="DM1405" s="242" t="str">
        <f t="shared" si="414"/>
        <v/>
      </c>
      <c r="DN1405" s="250">
        <f t="shared" si="415"/>
        <v>1</v>
      </c>
      <c r="DO1405" s="250">
        <f t="shared" si="416"/>
        <v>1</v>
      </c>
      <c r="DP1405" s="250">
        <f t="shared" si="417"/>
        <v>1</v>
      </c>
    </row>
    <row r="1406" spans="3:120" ht="20.25" customHeight="1" x14ac:dyDescent="0.2">
      <c r="C1406" s="282"/>
      <c r="G1406" s="183"/>
      <c r="H1406" s="271"/>
      <c r="I1406" s="271"/>
      <c r="J1406" s="271"/>
      <c r="K1406" s="271"/>
      <c r="L1406" s="185"/>
      <c r="M1406" s="186"/>
      <c r="N1406" s="187"/>
      <c r="O1406" s="178"/>
      <c r="P1406" s="178"/>
      <c r="Q1406" s="178"/>
      <c r="R1406" s="178"/>
      <c r="S1406" s="178"/>
      <c r="T1406" s="178"/>
      <c r="U1406" s="178"/>
      <c r="V1406" s="178"/>
      <c r="W1406" s="178"/>
      <c r="X1406" s="178"/>
      <c r="Y1406" s="153"/>
      <c r="Z1406" s="153"/>
      <c r="AA1406" s="178"/>
      <c r="AB1406" s="178"/>
      <c r="AC1406" s="178"/>
      <c r="AD1406" s="178"/>
      <c r="AE1406" s="178"/>
      <c r="AF1406" s="178"/>
      <c r="AG1406" s="178"/>
      <c r="AH1406" s="178"/>
      <c r="AI1406" s="178"/>
      <c r="AJ1406" s="178"/>
      <c r="AK1406" s="153"/>
      <c r="AL1406" s="153"/>
      <c r="AM1406" s="178" t="str">
        <f t="shared" si="418"/>
        <v/>
      </c>
      <c r="AN1406" s="178" t="str">
        <f t="shared" si="419"/>
        <v/>
      </c>
      <c r="AO1406" s="214" t="str">
        <f t="shared" si="420"/>
        <v/>
      </c>
      <c r="AP1406" s="168"/>
      <c r="AQ1406" s="169"/>
      <c r="AR1406" s="167" t="str">
        <f t="shared" si="421"/>
        <v/>
      </c>
      <c r="AS1406" s="167" t="str">
        <f t="shared" si="422"/>
        <v/>
      </c>
      <c r="AT1406" s="167"/>
      <c r="AU1406" s="167"/>
      <c r="AV1406" s="167"/>
      <c r="AW1406" s="167"/>
      <c r="AX1406" s="167"/>
      <c r="AY1406" s="167"/>
      <c r="AZ1406" s="167"/>
      <c r="BA1406" s="167"/>
      <c r="BB1406" s="167"/>
      <c r="BC1406" s="167"/>
      <c r="BD1406" s="167"/>
      <c r="BE1406" s="167"/>
      <c r="BF1406" s="167"/>
      <c r="BG1406" s="167"/>
      <c r="BH1406" s="167"/>
      <c r="BI1406" s="167"/>
      <c r="BJ1406" s="167"/>
      <c r="BK1406" s="167"/>
      <c r="BL1406" s="167"/>
      <c r="BM1406" s="167"/>
      <c r="BN1406" s="167"/>
      <c r="BO1406" s="167"/>
      <c r="BP1406" s="167"/>
      <c r="BQ1406" s="167"/>
      <c r="BR1406" s="167"/>
      <c r="BS1406" s="167"/>
      <c r="BT1406" s="167"/>
      <c r="BU1406" s="167"/>
      <c r="BV1406" s="167"/>
      <c r="BW1406" s="167"/>
      <c r="BX1406" s="170"/>
      <c r="BY1406" s="170"/>
      <c r="BZ1406" s="170"/>
      <c r="CA1406" s="170"/>
      <c r="CB1406" s="170"/>
      <c r="CC1406" s="170"/>
      <c r="CD1406" s="170"/>
      <c r="CE1406" s="170"/>
      <c r="CF1406" s="170"/>
      <c r="CG1406" s="171">
        <f t="shared" si="423"/>
        <v>0</v>
      </c>
      <c r="CH1406" s="166"/>
      <c r="CI1406" s="283"/>
      <c r="CJ1406" s="172"/>
      <c r="CK1406" s="154"/>
      <c r="CL1406" s="154"/>
      <c r="CM1406" s="154"/>
      <c r="CN1406" s="154"/>
      <c r="CO1406" s="154"/>
      <c r="CP1406" s="273"/>
      <c r="CQ1406" s="250"/>
      <c r="CR1406" s="250"/>
      <c r="CS1406" s="250"/>
      <c r="CT1406" s="250"/>
      <c r="CU1406" s="250"/>
      <c r="CV1406" s="250"/>
      <c r="CW1406" s="250"/>
      <c r="CX1406" s="250"/>
      <c r="CY1406" s="250" t="str">
        <f t="shared" si="402"/>
        <v/>
      </c>
      <c r="CZ1406" s="178" t="str">
        <f t="shared" si="403"/>
        <v/>
      </c>
      <c r="DA1406" s="178" t="str">
        <f t="shared" si="404"/>
        <v/>
      </c>
      <c r="DB1406" s="243">
        <f t="shared" si="405"/>
        <v>0</v>
      </c>
      <c r="DC1406" s="12">
        <f t="shared" si="406"/>
        <v>0</v>
      </c>
      <c r="DD1406" s="271" t="str">
        <f t="shared" si="407"/>
        <v/>
      </c>
      <c r="DE1406" s="271" t="str">
        <f t="shared" si="408"/>
        <v/>
      </c>
      <c r="DF1406" s="167" t="str">
        <f t="shared" si="409"/>
        <v/>
      </c>
      <c r="DG1406" s="271" t="str">
        <f t="shared" si="410"/>
        <v/>
      </c>
      <c r="DH1406" s="243" t="str">
        <f t="shared" si="411"/>
        <v/>
      </c>
      <c r="DI1406" s="281" t="str">
        <f t="shared" si="412"/>
        <v/>
      </c>
      <c r="DJ1406" s="184"/>
      <c r="DK1406" s="12" t="str">
        <f t="shared" si="413"/>
        <v/>
      </c>
      <c r="DL1406" s="184"/>
      <c r="DM1406" s="242" t="str">
        <f t="shared" si="414"/>
        <v/>
      </c>
      <c r="DN1406" s="250">
        <f t="shared" si="415"/>
        <v>1</v>
      </c>
      <c r="DO1406" s="250">
        <f t="shared" si="416"/>
        <v>1</v>
      </c>
      <c r="DP1406" s="250">
        <f t="shared" si="417"/>
        <v>1</v>
      </c>
    </row>
    <row r="1407" spans="3:120" ht="20.25" customHeight="1" x14ac:dyDescent="0.2">
      <c r="C1407" s="282"/>
      <c r="G1407" s="183"/>
      <c r="H1407" s="271"/>
      <c r="I1407" s="271"/>
      <c r="J1407" s="271"/>
      <c r="K1407" s="271"/>
      <c r="L1407" s="185"/>
      <c r="M1407" s="186"/>
      <c r="N1407" s="187"/>
      <c r="O1407" s="178"/>
      <c r="P1407" s="178"/>
      <c r="Q1407" s="178"/>
      <c r="R1407" s="178"/>
      <c r="S1407" s="178"/>
      <c r="T1407" s="178"/>
      <c r="U1407" s="178"/>
      <c r="V1407" s="178"/>
      <c r="W1407" s="178"/>
      <c r="X1407" s="178"/>
      <c r="Y1407" s="153"/>
      <c r="Z1407" s="153"/>
      <c r="AA1407" s="178"/>
      <c r="AB1407" s="178"/>
      <c r="AC1407" s="178"/>
      <c r="AD1407" s="178"/>
      <c r="AE1407" s="178"/>
      <c r="AF1407" s="178"/>
      <c r="AG1407" s="178"/>
      <c r="AH1407" s="178"/>
      <c r="AI1407" s="178"/>
      <c r="AJ1407" s="178"/>
      <c r="AK1407" s="153"/>
      <c r="AL1407" s="153"/>
      <c r="AM1407" s="178" t="str">
        <f t="shared" si="418"/>
        <v/>
      </c>
      <c r="AN1407" s="178" t="str">
        <f t="shared" si="419"/>
        <v/>
      </c>
      <c r="AO1407" s="214" t="str">
        <f t="shared" si="420"/>
        <v/>
      </c>
      <c r="AP1407" s="168"/>
      <c r="AQ1407" s="169"/>
      <c r="AR1407" s="167" t="str">
        <f t="shared" si="421"/>
        <v/>
      </c>
      <c r="AS1407" s="167" t="str">
        <f t="shared" si="422"/>
        <v/>
      </c>
      <c r="AT1407" s="167"/>
      <c r="AU1407" s="167"/>
      <c r="AV1407" s="167"/>
      <c r="AW1407" s="167"/>
      <c r="AX1407" s="167"/>
      <c r="AY1407" s="167"/>
      <c r="AZ1407" s="167"/>
      <c r="BA1407" s="167"/>
      <c r="BB1407" s="167"/>
      <c r="BC1407" s="167"/>
      <c r="BD1407" s="167"/>
      <c r="BE1407" s="167"/>
      <c r="BF1407" s="167"/>
      <c r="BG1407" s="167"/>
      <c r="BH1407" s="167"/>
      <c r="BI1407" s="167"/>
      <c r="BJ1407" s="167"/>
      <c r="BK1407" s="167"/>
      <c r="BL1407" s="167"/>
      <c r="BM1407" s="167"/>
      <c r="BN1407" s="167"/>
      <c r="BO1407" s="167"/>
      <c r="BP1407" s="167"/>
      <c r="BQ1407" s="167"/>
      <c r="BR1407" s="167"/>
      <c r="BS1407" s="167"/>
      <c r="BT1407" s="167"/>
      <c r="BU1407" s="167"/>
      <c r="BV1407" s="167"/>
      <c r="BW1407" s="167"/>
      <c r="BX1407" s="170"/>
      <c r="BY1407" s="170"/>
      <c r="BZ1407" s="170"/>
      <c r="CA1407" s="170"/>
      <c r="CB1407" s="170"/>
      <c r="CC1407" s="170"/>
      <c r="CD1407" s="170"/>
      <c r="CE1407" s="170"/>
      <c r="CF1407" s="170"/>
      <c r="CG1407" s="171">
        <f t="shared" si="423"/>
        <v>0</v>
      </c>
      <c r="CH1407" s="166"/>
      <c r="CI1407" s="283"/>
      <c r="CJ1407" s="172"/>
      <c r="CK1407" s="154"/>
      <c r="CL1407" s="154"/>
      <c r="CM1407" s="154"/>
      <c r="CN1407" s="154"/>
      <c r="CO1407" s="154"/>
      <c r="CP1407" s="273"/>
      <c r="CQ1407" s="250"/>
      <c r="CR1407" s="250"/>
      <c r="CS1407" s="250"/>
      <c r="CT1407" s="250"/>
      <c r="CU1407" s="250"/>
      <c r="CV1407" s="250"/>
      <c r="CW1407" s="250"/>
      <c r="CX1407" s="250"/>
      <c r="CY1407" s="250" t="str">
        <f t="shared" si="402"/>
        <v/>
      </c>
      <c r="CZ1407" s="178" t="str">
        <f t="shared" si="403"/>
        <v/>
      </c>
      <c r="DA1407" s="178" t="str">
        <f t="shared" si="404"/>
        <v/>
      </c>
      <c r="DB1407" s="243">
        <f t="shared" si="405"/>
        <v>0</v>
      </c>
      <c r="DC1407" s="12">
        <f t="shared" si="406"/>
        <v>0</v>
      </c>
      <c r="DD1407" s="271" t="str">
        <f t="shared" si="407"/>
        <v/>
      </c>
      <c r="DE1407" s="271" t="str">
        <f t="shared" si="408"/>
        <v/>
      </c>
      <c r="DF1407" s="167" t="str">
        <f t="shared" si="409"/>
        <v/>
      </c>
      <c r="DG1407" s="271" t="str">
        <f t="shared" si="410"/>
        <v/>
      </c>
      <c r="DH1407" s="243" t="str">
        <f t="shared" si="411"/>
        <v/>
      </c>
      <c r="DI1407" s="281" t="str">
        <f t="shared" si="412"/>
        <v/>
      </c>
      <c r="DJ1407" s="184"/>
      <c r="DK1407" s="12" t="str">
        <f t="shared" si="413"/>
        <v/>
      </c>
      <c r="DL1407" s="184"/>
      <c r="DM1407" s="242" t="str">
        <f t="shared" si="414"/>
        <v/>
      </c>
      <c r="DN1407" s="250">
        <f t="shared" si="415"/>
        <v>1</v>
      </c>
      <c r="DO1407" s="250">
        <f t="shared" si="416"/>
        <v>1</v>
      </c>
      <c r="DP1407" s="250">
        <f t="shared" si="417"/>
        <v>1</v>
      </c>
    </row>
    <row r="1408" spans="3:120" ht="20.25" customHeight="1" x14ac:dyDescent="0.2">
      <c r="C1408" s="282"/>
      <c r="G1408" s="183"/>
      <c r="H1408" s="271"/>
      <c r="I1408" s="271"/>
      <c r="J1408" s="271"/>
      <c r="K1408" s="271"/>
      <c r="L1408" s="185"/>
      <c r="M1408" s="186"/>
      <c r="N1408" s="187"/>
      <c r="O1408" s="178"/>
      <c r="P1408" s="178"/>
      <c r="Q1408" s="178"/>
      <c r="R1408" s="178"/>
      <c r="S1408" s="178"/>
      <c r="T1408" s="178"/>
      <c r="U1408" s="178"/>
      <c r="V1408" s="178"/>
      <c r="W1408" s="178"/>
      <c r="X1408" s="178"/>
      <c r="Y1408" s="153"/>
      <c r="Z1408" s="153"/>
      <c r="AA1408" s="178"/>
      <c r="AB1408" s="178"/>
      <c r="AC1408" s="178"/>
      <c r="AD1408" s="178"/>
      <c r="AE1408" s="178"/>
      <c r="AF1408" s="178"/>
      <c r="AG1408" s="178"/>
      <c r="AH1408" s="178"/>
      <c r="AI1408" s="178"/>
      <c r="AJ1408" s="178"/>
      <c r="AK1408" s="153"/>
      <c r="AL1408" s="153"/>
      <c r="AM1408" s="178" t="str">
        <f t="shared" si="418"/>
        <v/>
      </c>
      <c r="AN1408" s="178" t="str">
        <f t="shared" si="419"/>
        <v/>
      </c>
      <c r="AO1408" s="214" t="str">
        <f t="shared" si="420"/>
        <v/>
      </c>
      <c r="AP1408" s="168"/>
      <c r="AQ1408" s="169"/>
      <c r="AR1408" s="167" t="str">
        <f t="shared" si="421"/>
        <v/>
      </c>
      <c r="AS1408" s="167" t="str">
        <f t="shared" si="422"/>
        <v/>
      </c>
      <c r="AT1408" s="167"/>
      <c r="AU1408" s="167"/>
      <c r="AV1408" s="167"/>
      <c r="AW1408" s="167"/>
      <c r="AX1408" s="167"/>
      <c r="AY1408" s="167"/>
      <c r="AZ1408" s="167"/>
      <c r="BA1408" s="167"/>
      <c r="BB1408" s="167"/>
      <c r="BC1408" s="167"/>
      <c r="BD1408" s="167"/>
      <c r="BE1408" s="167"/>
      <c r="BF1408" s="167"/>
      <c r="BG1408" s="167"/>
      <c r="BH1408" s="167"/>
      <c r="BI1408" s="167"/>
      <c r="BJ1408" s="167"/>
      <c r="BK1408" s="167"/>
      <c r="BL1408" s="167"/>
      <c r="BM1408" s="167"/>
      <c r="BN1408" s="167"/>
      <c r="BO1408" s="167"/>
      <c r="BP1408" s="167"/>
      <c r="BQ1408" s="167"/>
      <c r="BR1408" s="167"/>
      <c r="BS1408" s="167"/>
      <c r="BT1408" s="167"/>
      <c r="BU1408" s="167"/>
      <c r="BV1408" s="167"/>
      <c r="BW1408" s="167"/>
      <c r="BX1408" s="170"/>
      <c r="BY1408" s="170"/>
      <c r="BZ1408" s="170"/>
      <c r="CA1408" s="170"/>
      <c r="CB1408" s="170"/>
      <c r="CC1408" s="170"/>
      <c r="CD1408" s="170"/>
      <c r="CE1408" s="170"/>
      <c r="CF1408" s="170"/>
      <c r="CG1408" s="171">
        <f t="shared" si="423"/>
        <v>0</v>
      </c>
      <c r="CH1408" s="166"/>
      <c r="CI1408" s="283"/>
      <c r="CJ1408" s="172"/>
      <c r="CK1408" s="154"/>
      <c r="CL1408" s="154"/>
      <c r="CM1408" s="154"/>
      <c r="CN1408" s="154"/>
      <c r="CO1408" s="154"/>
      <c r="CP1408" s="273"/>
      <c r="CQ1408" s="250"/>
      <c r="CR1408" s="250"/>
      <c r="CS1408" s="250"/>
      <c r="CT1408" s="250"/>
      <c r="CU1408" s="250"/>
      <c r="CV1408" s="250"/>
      <c r="CW1408" s="250"/>
      <c r="CX1408" s="250"/>
      <c r="CY1408" s="250" t="str">
        <f t="shared" si="402"/>
        <v/>
      </c>
      <c r="CZ1408" s="178" t="str">
        <f t="shared" si="403"/>
        <v/>
      </c>
      <c r="DA1408" s="178" t="str">
        <f t="shared" si="404"/>
        <v/>
      </c>
      <c r="DB1408" s="243">
        <f t="shared" si="405"/>
        <v>0</v>
      </c>
      <c r="DC1408" s="12">
        <f t="shared" si="406"/>
        <v>0</v>
      </c>
      <c r="DD1408" s="271" t="str">
        <f t="shared" si="407"/>
        <v/>
      </c>
      <c r="DE1408" s="271" t="str">
        <f t="shared" si="408"/>
        <v/>
      </c>
      <c r="DF1408" s="167" t="str">
        <f t="shared" si="409"/>
        <v/>
      </c>
      <c r="DG1408" s="271" t="str">
        <f t="shared" si="410"/>
        <v/>
      </c>
      <c r="DH1408" s="243" t="str">
        <f t="shared" si="411"/>
        <v/>
      </c>
      <c r="DI1408" s="281" t="str">
        <f t="shared" si="412"/>
        <v/>
      </c>
      <c r="DJ1408" s="184"/>
      <c r="DK1408" s="12" t="str">
        <f t="shared" si="413"/>
        <v/>
      </c>
      <c r="DL1408" s="184"/>
      <c r="DM1408" s="242" t="str">
        <f t="shared" si="414"/>
        <v/>
      </c>
      <c r="DN1408" s="250">
        <f t="shared" si="415"/>
        <v>1</v>
      </c>
      <c r="DO1408" s="250">
        <f t="shared" si="416"/>
        <v>1</v>
      </c>
      <c r="DP1408" s="250">
        <f t="shared" si="417"/>
        <v>1</v>
      </c>
    </row>
    <row r="1409" spans="3:120" ht="20.25" customHeight="1" x14ac:dyDescent="0.2">
      <c r="C1409" s="282"/>
      <c r="G1409" s="183"/>
      <c r="H1409" s="271"/>
      <c r="I1409" s="271"/>
      <c r="J1409" s="271"/>
      <c r="K1409" s="271"/>
      <c r="L1409" s="185"/>
      <c r="M1409" s="186"/>
      <c r="N1409" s="187"/>
      <c r="O1409" s="178"/>
      <c r="P1409" s="178"/>
      <c r="Q1409" s="178"/>
      <c r="R1409" s="178"/>
      <c r="S1409" s="178"/>
      <c r="T1409" s="178"/>
      <c r="U1409" s="178"/>
      <c r="V1409" s="178"/>
      <c r="W1409" s="178"/>
      <c r="X1409" s="178"/>
      <c r="Y1409" s="153"/>
      <c r="Z1409" s="153"/>
      <c r="AA1409" s="178"/>
      <c r="AB1409" s="178"/>
      <c r="AC1409" s="178"/>
      <c r="AD1409" s="178"/>
      <c r="AE1409" s="178"/>
      <c r="AF1409" s="178"/>
      <c r="AG1409" s="178"/>
      <c r="AH1409" s="178"/>
      <c r="AI1409" s="178"/>
      <c r="AJ1409" s="178"/>
      <c r="AK1409" s="153"/>
      <c r="AL1409" s="153"/>
      <c r="AM1409" s="178" t="str">
        <f t="shared" si="418"/>
        <v/>
      </c>
      <c r="AN1409" s="178" t="str">
        <f t="shared" si="419"/>
        <v/>
      </c>
      <c r="AO1409" s="214" t="str">
        <f t="shared" si="420"/>
        <v/>
      </c>
      <c r="AP1409" s="168"/>
      <c r="AQ1409" s="169"/>
      <c r="AR1409" s="167" t="str">
        <f t="shared" si="421"/>
        <v/>
      </c>
      <c r="AS1409" s="167" t="str">
        <f t="shared" si="422"/>
        <v/>
      </c>
      <c r="AT1409" s="167"/>
      <c r="AU1409" s="167"/>
      <c r="AV1409" s="167"/>
      <c r="AW1409" s="167"/>
      <c r="AX1409" s="167"/>
      <c r="AY1409" s="167"/>
      <c r="AZ1409" s="167"/>
      <c r="BA1409" s="167"/>
      <c r="BB1409" s="167"/>
      <c r="BC1409" s="167"/>
      <c r="BD1409" s="167"/>
      <c r="BE1409" s="167"/>
      <c r="BF1409" s="167"/>
      <c r="BG1409" s="167"/>
      <c r="BH1409" s="167"/>
      <c r="BI1409" s="167"/>
      <c r="BJ1409" s="167"/>
      <c r="BK1409" s="167"/>
      <c r="BL1409" s="167"/>
      <c r="BM1409" s="167"/>
      <c r="BN1409" s="167"/>
      <c r="BO1409" s="167"/>
      <c r="BP1409" s="167"/>
      <c r="BQ1409" s="167"/>
      <c r="BR1409" s="167"/>
      <c r="BS1409" s="167"/>
      <c r="BT1409" s="167"/>
      <c r="BU1409" s="167"/>
      <c r="BV1409" s="167"/>
      <c r="BW1409" s="167"/>
      <c r="BX1409" s="170"/>
      <c r="BY1409" s="170"/>
      <c r="BZ1409" s="170"/>
      <c r="CA1409" s="170"/>
      <c r="CB1409" s="170"/>
      <c r="CC1409" s="170"/>
      <c r="CD1409" s="170"/>
      <c r="CE1409" s="170"/>
      <c r="CF1409" s="170"/>
      <c r="CG1409" s="171">
        <f t="shared" si="423"/>
        <v>0</v>
      </c>
      <c r="CH1409" s="166"/>
      <c r="CI1409" s="283"/>
      <c r="CJ1409" s="172"/>
      <c r="CK1409" s="154"/>
      <c r="CL1409" s="154"/>
      <c r="CM1409" s="154"/>
      <c r="CN1409" s="154"/>
      <c r="CO1409" s="154"/>
      <c r="CP1409" s="273"/>
      <c r="CQ1409" s="250"/>
      <c r="CR1409" s="250"/>
      <c r="CS1409" s="250"/>
      <c r="CT1409" s="250"/>
      <c r="CU1409" s="250"/>
      <c r="CV1409" s="250"/>
      <c r="CW1409" s="250"/>
      <c r="CX1409" s="250"/>
      <c r="CY1409" s="250" t="str">
        <f t="shared" si="402"/>
        <v/>
      </c>
      <c r="CZ1409" s="178" t="str">
        <f t="shared" si="403"/>
        <v/>
      </c>
      <c r="DA1409" s="178" t="str">
        <f t="shared" si="404"/>
        <v/>
      </c>
      <c r="DB1409" s="243">
        <f t="shared" si="405"/>
        <v>0</v>
      </c>
      <c r="DC1409" s="12">
        <f t="shared" si="406"/>
        <v>0</v>
      </c>
      <c r="DD1409" s="271" t="str">
        <f t="shared" si="407"/>
        <v/>
      </c>
      <c r="DE1409" s="271" t="str">
        <f t="shared" si="408"/>
        <v/>
      </c>
      <c r="DF1409" s="167" t="str">
        <f t="shared" si="409"/>
        <v/>
      </c>
      <c r="DG1409" s="271" t="str">
        <f t="shared" si="410"/>
        <v/>
      </c>
      <c r="DH1409" s="243" t="str">
        <f t="shared" si="411"/>
        <v/>
      </c>
      <c r="DI1409" s="281" t="str">
        <f t="shared" si="412"/>
        <v/>
      </c>
      <c r="DJ1409" s="184"/>
      <c r="DK1409" s="12" t="str">
        <f t="shared" si="413"/>
        <v/>
      </c>
      <c r="DL1409" s="184"/>
      <c r="DM1409" s="242" t="str">
        <f t="shared" si="414"/>
        <v/>
      </c>
      <c r="DN1409" s="250">
        <f t="shared" si="415"/>
        <v>1</v>
      </c>
      <c r="DO1409" s="250">
        <f t="shared" si="416"/>
        <v>1</v>
      </c>
      <c r="DP1409" s="250">
        <f t="shared" si="417"/>
        <v>1</v>
      </c>
    </row>
    <row r="1410" spans="3:120" ht="20.25" customHeight="1" x14ac:dyDescent="0.2">
      <c r="C1410" s="282"/>
      <c r="G1410" s="183"/>
      <c r="H1410" s="271"/>
      <c r="I1410" s="271"/>
      <c r="J1410" s="271"/>
      <c r="K1410" s="271"/>
      <c r="L1410" s="185"/>
      <c r="M1410" s="186"/>
      <c r="N1410" s="187"/>
      <c r="O1410" s="178"/>
      <c r="P1410" s="178"/>
      <c r="Q1410" s="178"/>
      <c r="R1410" s="178"/>
      <c r="S1410" s="178"/>
      <c r="T1410" s="178"/>
      <c r="U1410" s="178"/>
      <c r="V1410" s="178"/>
      <c r="W1410" s="178"/>
      <c r="X1410" s="178"/>
      <c r="Y1410" s="153"/>
      <c r="Z1410" s="153"/>
      <c r="AA1410" s="178"/>
      <c r="AB1410" s="178"/>
      <c r="AC1410" s="178"/>
      <c r="AD1410" s="178"/>
      <c r="AE1410" s="178"/>
      <c r="AF1410" s="178"/>
      <c r="AG1410" s="178"/>
      <c r="AH1410" s="178"/>
      <c r="AI1410" s="178"/>
      <c r="AJ1410" s="178"/>
      <c r="AK1410" s="153"/>
      <c r="AL1410" s="153"/>
      <c r="AM1410" s="178" t="str">
        <f t="shared" si="418"/>
        <v/>
      </c>
      <c r="AN1410" s="178" t="str">
        <f t="shared" si="419"/>
        <v/>
      </c>
      <c r="AO1410" s="214" t="str">
        <f t="shared" si="420"/>
        <v/>
      </c>
      <c r="AP1410" s="168"/>
      <c r="AQ1410" s="169"/>
      <c r="AR1410" s="167" t="str">
        <f t="shared" si="421"/>
        <v/>
      </c>
      <c r="AS1410" s="167" t="str">
        <f t="shared" si="422"/>
        <v/>
      </c>
      <c r="AT1410" s="167"/>
      <c r="AU1410" s="167"/>
      <c r="AV1410" s="167"/>
      <c r="AW1410" s="167"/>
      <c r="AX1410" s="167"/>
      <c r="AY1410" s="167"/>
      <c r="AZ1410" s="167"/>
      <c r="BA1410" s="167"/>
      <c r="BB1410" s="167"/>
      <c r="BC1410" s="167"/>
      <c r="BD1410" s="167"/>
      <c r="BE1410" s="167"/>
      <c r="BF1410" s="167"/>
      <c r="BG1410" s="167"/>
      <c r="BH1410" s="167"/>
      <c r="BI1410" s="167"/>
      <c r="BJ1410" s="167"/>
      <c r="BK1410" s="167"/>
      <c r="BL1410" s="167"/>
      <c r="BM1410" s="167"/>
      <c r="BN1410" s="167"/>
      <c r="BO1410" s="167"/>
      <c r="BP1410" s="167"/>
      <c r="BQ1410" s="167"/>
      <c r="BR1410" s="167"/>
      <c r="BS1410" s="167"/>
      <c r="BT1410" s="167"/>
      <c r="BU1410" s="167"/>
      <c r="BV1410" s="167"/>
      <c r="BW1410" s="167"/>
      <c r="BX1410" s="170"/>
      <c r="BY1410" s="170"/>
      <c r="BZ1410" s="170"/>
      <c r="CA1410" s="170"/>
      <c r="CB1410" s="170"/>
      <c r="CC1410" s="170"/>
      <c r="CD1410" s="170"/>
      <c r="CE1410" s="170"/>
      <c r="CF1410" s="170"/>
      <c r="CG1410" s="171">
        <f t="shared" si="423"/>
        <v>0</v>
      </c>
      <c r="CH1410" s="166"/>
      <c r="CI1410" s="283"/>
      <c r="CJ1410" s="172"/>
      <c r="CK1410" s="154"/>
      <c r="CL1410" s="154"/>
      <c r="CM1410" s="154"/>
      <c r="CN1410" s="154"/>
      <c r="CO1410" s="154"/>
      <c r="CP1410" s="273"/>
      <c r="CQ1410" s="250"/>
      <c r="CR1410" s="250"/>
      <c r="CS1410" s="250"/>
      <c r="CT1410" s="250"/>
      <c r="CU1410" s="250"/>
      <c r="CV1410" s="250"/>
      <c r="CW1410" s="250"/>
      <c r="CX1410" s="250"/>
      <c r="CY1410" s="250" t="str">
        <f t="shared" si="402"/>
        <v/>
      </c>
      <c r="CZ1410" s="178" t="str">
        <f t="shared" si="403"/>
        <v/>
      </c>
      <c r="DA1410" s="178" t="str">
        <f t="shared" si="404"/>
        <v/>
      </c>
      <c r="DB1410" s="243">
        <f t="shared" si="405"/>
        <v>0</v>
      </c>
      <c r="DC1410" s="12">
        <f t="shared" si="406"/>
        <v>0</v>
      </c>
      <c r="DD1410" s="271" t="str">
        <f t="shared" si="407"/>
        <v/>
      </c>
      <c r="DE1410" s="271" t="str">
        <f t="shared" si="408"/>
        <v/>
      </c>
      <c r="DF1410" s="167" t="str">
        <f t="shared" si="409"/>
        <v/>
      </c>
      <c r="DG1410" s="271" t="str">
        <f t="shared" si="410"/>
        <v/>
      </c>
      <c r="DH1410" s="243" t="str">
        <f t="shared" si="411"/>
        <v/>
      </c>
      <c r="DI1410" s="281" t="str">
        <f t="shared" si="412"/>
        <v/>
      </c>
      <c r="DJ1410" s="184"/>
      <c r="DK1410" s="12" t="str">
        <f t="shared" si="413"/>
        <v/>
      </c>
      <c r="DL1410" s="184"/>
      <c r="DM1410" s="242" t="str">
        <f t="shared" si="414"/>
        <v/>
      </c>
      <c r="DN1410" s="250">
        <f t="shared" si="415"/>
        <v>1</v>
      </c>
      <c r="DO1410" s="250">
        <f t="shared" si="416"/>
        <v>1</v>
      </c>
      <c r="DP1410" s="250">
        <f t="shared" si="417"/>
        <v>1</v>
      </c>
    </row>
    <row r="1411" spans="3:120" ht="20.25" customHeight="1" x14ac:dyDescent="0.2">
      <c r="C1411" s="282"/>
      <c r="G1411" s="183"/>
      <c r="H1411" s="271"/>
      <c r="I1411" s="271"/>
      <c r="J1411" s="271"/>
      <c r="K1411" s="271"/>
      <c r="L1411" s="185"/>
      <c r="M1411" s="186"/>
      <c r="N1411" s="187"/>
      <c r="O1411" s="178"/>
      <c r="P1411" s="178"/>
      <c r="Q1411" s="178"/>
      <c r="R1411" s="178"/>
      <c r="S1411" s="178"/>
      <c r="T1411" s="178"/>
      <c r="U1411" s="178"/>
      <c r="V1411" s="178"/>
      <c r="W1411" s="178"/>
      <c r="X1411" s="178"/>
      <c r="Y1411" s="153"/>
      <c r="Z1411" s="153"/>
      <c r="AA1411" s="178"/>
      <c r="AB1411" s="178"/>
      <c r="AC1411" s="178"/>
      <c r="AD1411" s="178"/>
      <c r="AE1411" s="178"/>
      <c r="AF1411" s="178"/>
      <c r="AG1411" s="178"/>
      <c r="AH1411" s="178"/>
      <c r="AI1411" s="178"/>
      <c r="AJ1411" s="178"/>
      <c r="AK1411" s="153"/>
      <c r="AL1411" s="153"/>
      <c r="AM1411" s="178" t="str">
        <f t="shared" si="418"/>
        <v/>
      </c>
      <c r="AN1411" s="178" t="str">
        <f t="shared" si="419"/>
        <v/>
      </c>
      <c r="AO1411" s="214" t="str">
        <f t="shared" si="420"/>
        <v/>
      </c>
      <c r="AP1411" s="168"/>
      <c r="AQ1411" s="169"/>
      <c r="AR1411" s="167" t="str">
        <f t="shared" si="421"/>
        <v/>
      </c>
      <c r="AS1411" s="167" t="str">
        <f t="shared" si="422"/>
        <v/>
      </c>
      <c r="AT1411" s="167"/>
      <c r="AU1411" s="167"/>
      <c r="AV1411" s="167"/>
      <c r="AW1411" s="167"/>
      <c r="AX1411" s="167"/>
      <c r="AY1411" s="167"/>
      <c r="AZ1411" s="167"/>
      <c r="BA1411" s="167"/>
      <c r="BB1411" s="167"/>
      <c r="BC1411" s="167"/>
      <c r="BD1411" s="167"/>
      <c r="BE1411" s="167"/>
      <c r="BF1411" s="167"/>
      <c r="BG1411" s="167"/>
      <c r="BH1411" s="167"/>
      <c r="BI1411" s="167"/>
      <c r="BJ1411" s="167"/>
      <c r="BK1411" s="167"/>
      <c r="BL1411" s="167"/>
      <c r="BM1411" s="167"/>
      <c r="BN1411" s="167"/>
      <c r="BO1411" s="167"/>
      <c r="BP1411" s="167"/>
      <c r="BQ1411" s="167"/>
      <c r="BR1411" s="167"/>
      <c r="BS1411" s="167"/>
      <c r="BT1411" s="167"/>
      <c r="BU1411" s="167"/>
      <c r="BV1411" s="167"/>
      <c r="BW1411" s="167"/>
      <c r="BX1411" s="170"/>
      <c r="BY1411" s="170"/>
      <c r="BZ1411" s="170"/>
      <c r="CA1411" s="170"/>
      <c r="CB1411" s="170"/>
      <c r="CC1411" s="170"/>
      <c r="CD1411" s="170"/>
      <c r="CE1411" s="170"/>
      <c r="CF1411" s="170"/>
      <c r="CG1411" s="171">
        <f t="shared" si="423"/>
        <v>0</v>
      </c>
      <c r="CH1411" s="166"/>
      <c r="CI1411" s="283"/>
      <c r="CJ1411" s="172"/>
      <c r="CK1411" s="154"/>
      <c r="CL1411" s="154"/>
      <c r="CM1411" s="154"/>
      <c r="CN1411" s="154"/>
      <c r="CO1411" s="154"/>
      <c r="CP1411" s="273"/>
      <c r="CQ1411" s="250"/>
      <c r="CR1411" s="250"/>
      <c r="CS1411" s="250"/>
      <c r="CT1411" s="250"/>
      <c r="CU1411" s="250"/>
      <c r="CV1411" s="250"/>
      <c r="CW1411" s="250"/>
      <c r="CX1411" s="250"/>
      <c r="CY1411" s="250" t="str">
        <f t="shared" si="402"/>
        <v/>
      </c>
      <c r="CZ1411" s="178" t="str">
        <f t="shared" si="403"/>
        <v/>
      </c>
      <c r="DA1411" s="178" t="str">
        <f t="shared" si="404"/>
        <v/>
      </c>
      <c r="DB1411" s="243">
        <f t="shared" si="405"/>
        <v>0</v>
      </c>
      <c r="DC1411" s="12">
        <f t="shared" si="406"/>
        <v>0</v>
      </c>
      <c r="DD1411" s="271" t="str">
        <f t="shared" si="407"/>
        <v/>
      </c>
      <c r="DE1411" s="271" t="str">
        <f t="shared" si="408"/>
        <v/>
      </c>
      <c r="DF1411" s="167" t="str">
        <f t="shared" si="409"/>
        <v/>
      </c>
      <c r="DG1411" s="271" t="str">
        <f t="shared" si="410"/>
        <v/>
      </c>
      <c r="DH1411" s="243" t="str">
        <f t="shared" si="411"/>
        <v/>
      </c>
      <c r="DI1411" s="281" t="str">
        <f t="shared" si="412"/>
        <v/>
      </c>
      <c r="DJ1411" s="184"/>
      <c r="DK1411" s="12" t="str">
        <f t="shared" si="413"/>
        <v/>
      </c>
      <c r="DL1411" s="184"/>
      <c r="DM1411" s="242" t="str">
        <f t="shared" si="414"/>
        <v/>
      </c>
      <c r="DN1411" s="250">
        <f t="shared" si="415"/>
        <v>1</v>
      </c>
      <c r="DO1411" s="250">
        <f t="shared" si="416"/>
        <v>1</v>
      </c>
      <c r="DP1411" s="250">
        <f t="shared" si="417"/>
        <v>1</v>
      </c>
    </row>
    <row r="1412" spans="3:120" ht="20.25" customHeight="1" x14ac:dyDescent="0.2">
      <c r="C1412" s="282"/>
      <c r="G1412" s="183"/>
      <c r="H1412" s="271"/>
      <c r="I1412" s="271"/>
      <c r="J1412" s="271"/>
      <c r="K1412" s="271"/>
      <c r="L1412" s="185"/>
      <c r="M1412" s="186"/>
      <c r="N1412" s="187"/>
      <c r="O1412" s="178"/>
      <c r="P1412" s="178"/>
      <c r="Q1412" s="178"/>
      <c r="R1412" s="178"/>
      <c r="S1412" s="178"/>
      <c r="T1412" s="178"/>
      <c r="U1412" s="178"/>
      <c r="V1412" s="178"/>
      <c r="W1412" s="178"/>
      <c r="X1412" s="178"/>
      <c r="Y1412" s="153"/>
      <c r="Z1412" s="153"/>
      <c r="AA1412" s="178"/>
      <c r="AB1412" s="178"/>
      <c r="AC1412" s="178"/>
      <c r="AD1412" s="178"/>
      <c r="AE1412" s="178"/>
      <c r="AF1412" s="178"/>
      <c r="AG1412" s="178"/>
      <c r="AH1412" s="178"/>
      <c r="AI1412" s="178"/>
      <c r="AJ1412" s="178"/>
      <c r="AK1412" s="153"/>
      <c r="AL1412" s="153"/>
      <c r="AM1412" s="178" t="str">
        <f t="shared" si="418"/>
        <v/>
      </c>
      <c r="AN1412" s="178" t="str">
        <f t="shared" si="419"/>
        <v/>
      </c>
      <c r="AO1412" s="214" t="str">
        <f t="shared" si="420"/>
        <v/>
      </c>
      <c r="AP1412" s="168"/>
      <c r="AQ1412" s="169"/>
      <c r="AR1412" s="167" t="str">
        <f t="shared" si="421"/>
        <v/>
      </c>
      <c r="AS1412" s="167" t="str">
        <f t="shared" si="422"/>
        <v/>
      </c>
      <c r="AT1412" s="167"/>
      <c r="AU1412" s="167"/>
      <c r="AV1412" s="167"/>
      <c r="AW1412" s="167"/>
      <c r="AX1412" s="167"/>
      <c r="AY1412" s="167"/>
      <c r="AZ1412" s="167"/>
      <c r="BA1412" s="167"/>
      <c r="BB1412" s="167"/>
      <c r="BC1412" s="167"/>
      <c r="BD1412" s="167"/>
      <c r="BE1412" s="167"/>
      <c r="BF1412" s="167"/>
      <c r="BG1412" s="167"/>
      <c r="BH1412" s="167"/>
      <c r="BI1412" s="167"/>
      <c r="BJ1412" s="167"/>
      <c r="BK1412" s="167"/>
      <c r="BL1412" s="167"/>
      <c r="BM1412" s="167"/>
      <c r="BN1412" s="167"/>
      <c r="BO1412" s="167"/>
      <c r="BP1412" s="167"/>
      <c r="BQ1412" s="167"/>
      <c r="BR1412" s="167"/>
      <c r="BS1412" s="167"/>
      <c r="BT1412" s="167"/>
      <c r="BU1412" s="167"/>
      <c r="BV1412" s="167"/>
      <c r="BW1412" s="167"/>
      <c r="BX1412" s="170"/>
      <c r="BY1412" s="170"/>
      <c r="BZ1412" s="170"/>
      <c r="CA1412" s="170"/>
      <c r="CB1412" s="170"/>
      <c r="CC1412" s="170"/>
      <c r="CD1412" s="170"/>
      <c r="CE1412" s="170"/>
      <c r="CF1412" s="170"/>
      <c r="CG1412" s="171">
        <f t="shared" si="423"/>
        <v>0</v>
      </c>
      <c r="CH1412" s="166"/>
      <c r="CI1412" s="283"/>
      <c r="CJ1412" s="172"/>
      <c r="CK1412" s="154"/>
      <c r="CL1412" s="154"/>
      <c r="CM1412" s="154"/>
      <c r="CN1412" s="154"/>
      <c r="CO1412" s="154"/>
      <c r="CP1412" s="273"/>
      <c r="CQ1412" s="250"/>
      <c r="CR1412" s="250"/>
      <c r="CS1412" s="250"/>
      <c r="CT1412" s="250"/>
      <c r="CU1412" s="250"/>
      <c r="CV1412" s="250"/>
      <c r="CW1412" s="250"/>
      <c r="CX1412" s="250"/>
      <c r="CY1412" s="250" t="str">
        <f t="shared" ref="CY1412:CY1475" si="424">IFERROR(ROUND(STDEV(AN1412,L1412),1),"")</f>
        <v/>
      </c>
      <c r="CZ1412" s="178" t="str">
        <f t="shared" ref="CZ1412:CZ1475" si="425">IFERROR(ROUND(AVERAGE(O1412:S1412,AA1412:AE1412),0),"")</f>
        <v/>
      </c>
      <c r="DA1412" s="178" t="str">
        <f t="shared" ref="DA1412:DA1475" si="426">IFERROR(AVERAGE(T1412:X1412,AF1412:AJ1412),"")</f>
        <v/>
      </c>
      <c r="DB1412" s="243">
        <f t="shared" ref="DB1412:DB1475" si="427">AV1412+BK1412</f>
        <v>0</v>
      </c>
      <c r="DC1412" s="12">
        <f t="shared" ref="DC1412:DC1475" si="428">SUM(BL1412:BT1412,AW1412:BE1412)</f>
        <v>0</v>
      </c>
      <c r="DD1412" s="271" t="str">
        <f t="shared" ref="DD1412:DD1475" si="429">IFERROR(ROUND(DC1412/K1412,0),"")</f>
        <v/>
      </c>
      <c r="DE1412" s="271" t="str">
        <f t="shared" ref="DE1412:DE1475" si="430">IFERROR(ROUND(AVERAGE(Y1412:Z1412,AK1412:AL1412),0),"")</f>
        <v/>
      </c>
      <c r="DF1412" s="167" t="str">
        <f t="shared" ref="DF1412:DF1475" si="431">IFERROR(ROUND((3600/DE1412*J1412),0),"")</f>
        <v/>
      </c>
      <c r="DG1412" s="271" t="str">
        <f t="shared" ref="DG1412:DG1475" si="432">IFERROR(ROUND(DD1412/DF1412,1),"")</f>
        <v/>
      </c>
      <c r="DH1412" s="243" t="str">
        <f t="shared" ref="DH1412:DH1475" si="433">IFERROR(DB1412+DD1412,"")</f>
        <v/>
      </c>
      <c r="DI1412" s="281" t="str">
        <f t="shared" ref="DI1412:DI1475" si="434">IFERROR(DD1412/DH1412,"")</f>
        <v/>
      </c>
      <c r="DJ1412" s="184"/>
      <c r="DK1412" s="12" t="str">
        <f t="shared" ref="DK1412:DK1475" si="435">IFERROR(DF1412-AP1412,"")</f>
        <v/>
      </c>
      <c r="DL1412" s="184"/>
      <c r="DM1412" s="242" t="str">
        <f t="shared" ref="DM1412:DM1475" si="436">IFERROR(DA1412-L1412,"")</f>
        <v/>
      </c>
      <c r="DN1412" s="250">
        <f t="shared" ref="DN1412:DN1475" si="437">IF(DE1412&gt;AQ1412,0,1)</f>
        <v>1</v>
      </c>
      <c r="DO1412" s="250">
        <f t="shared" ref="DO1412:DO1475" si="438">IF(DA1412&lt;M1412,0,1)</f>
        <v>1</v>
      </c>
      <c r="DP1412" s="250">
        <f t="shared" ref="DP1412:DP1475" si="439">IF(DA1412&gt;N1412,0,1)</f>
        <v>1</v>
      </c>
    </row>
    <row r="1413" spans="3:120" ht="20.25" customHeight="1" x14ac:dyDescent="0.2">
      <c r="C1413" s="282"/>
      <c r="G1413" s="183"/>
      <c r="H1413" s="271"/>
      <c r="I1413" s="271"/>
      <c r="J1413" s="271"/>
      <c r="K1413" s="271"/>
      <c r="L1413" s="185"/>
      <c r="M1413" s="186"/>
      <c r="N1413" s="187"/>
      <c r="O1413" s="178"/>
      <c r="P1413" s="178"/>
      <c r="Q1413" s="178"/>
      <c r="R1413" s="178"/>
      <c r="S1413" s="178"/>
      <c r="T1413" s="178"/>
      <c r="U1413" s="178"/>
      <c r="V1413" s="178"/>
      <c r="W1413" s="178"/>
      <c r="X1413" s="178"/>
      <c r="Y1413" s="153"/>
      <c r="Z1413" s="153"/>
      <c r="AA1413" s="178"/>
      <c r="AB1413" s="178"/>
      <c r="AC1413" s="178"/>
      <c r="AD1413" s="178"/>
      <c r="AE1413" s="178"/>
      <c r="AF1413" s="178"/>
      <c r="AG1413" s="178"/>
      <c r="AH1413" s="178"/>
      <c r="AI1413" s="178"/>
      <c r="AJ1413" s="178"/>
      <c r="AK1413" s="153"/>
      <c r="AL1413" s="153"/>
      <c r="AM1413" s="178" t="str">
        <f t="shared" si="418"/>
        <v/>
      </c>
      <c r="AN1413" s="178" t="str">
        <f t="shared" si="419"/>
        <v/>
      </c>
      <c r="AO1413" s="214" t="str">
        <f t="shared" si="420"/>
        <v/>
      </c>
      <c r="AP1413" s="168"/>
      <c r="AQ1413" s="169"/>
      <c r="AR1413" s="167" t="str">
        <f t="shared" si="421"/>
        <v/>
      </c>
      <c r="AS1413" s="167" t="str">
        <f t="shared" si="422"/>
        <v/>
      </c>
      <c r="AT1413" s="167"/>
      <c r="AU1413" s="167"/>
      <c r="AV1413" s="167"/>
      <c r="AW1413" s="167"/>
      <c r="AX1413" s="167"/>
      <c r="AY1413" s="167"/>
      <c r="AZ1413" s="167"/>
      <c r="BA1413" s="167"/>
      <c r="BB1413" s="167"/>
      <c r="BC1413" s="167"/>
      <c r="BD1413" s="167"/>
      <c r="BE1413" s="167"/>
      <c r="BF1413" s="167"/>
      <c r="BG1413" s="167"/>
      <c r="BH1413" s="167"/>
      <c r="BI1413" s="167"/>
      <c r="BJ1413" s="167"/>
      <c r="BK1413" s="167"/>
      <c r="BL1413" s="167"/>
      <c r="BM1413" s="167"/>
      <c r="BN1413" s="167"/>
      <c r="BO1413" s="167"/>
      <c r="BP1413" s="167"/>
      <c r="BQ1413" s="167"/>
      <c r="BR1413" s="167"/>
      <c r="BS1413" s="167"/>
      <c r="BT1413" s="167"/>
      <c r="BU1413" s="167"/>
      <c r="BV1413" s="167"/>
      <c r="BW1413" s="167"/>
      <c r="BX1413" s="170"/>
      <c r="BY1413" s="170"/>
      <c r="BZ1413" s="170"/>
      <c r="CA1413" s="170"/>
      <c r="CB1413" s="170"/>
      <c r="CC1413" s="170"/>
      <c r="CD1413" s="170"/>
      <c r="CE1413" s="170"/>
      <c r="CF1413" s="170"/>
      <c r="CG1413" s="171">
        <f t="shared" si="423"/>
        <v>0</v>
      </c>
      <c r="CH1413" s="166"/>
      <c r="CI1413" s="283"/>
      <c r="CJ1413" s="172"/>
      <c r="CK1413" s="154"/>
      <c r="CL1413" s="154"/>
      <c r="CM1413" s="154"/>
      <c r="CN1413" s="154"/>
      <c r="CO1413" s="154"/>
      <c r="CP1413" s="273"/>
      <c r="CQ1413" s="250"/>
      <c r="CR1413" s="250"/>
      <c r="CS1413" s="250"/>
      <c r="CT1413" s="250"/>
      <c r="CU1413" s="250"/>
      <c r="CV1413" s="250"/>
      <c r="CW1413" s="250"/>
      <c r="CX1413" s="250"/>
      <c r="CY1413" s="250" t="str">
        <f t="shared" si="424"/>
        <v/>
      </c>
      <c r="CZ1413" s="178" t="str">
        <f t="shared" si="425"/>
        <v/>
      </c>
      <c r="DA1413" s="178" t="str">
        <f t="shared" si="426"/>
        <v/>
      </c>
      <c r="DB1413" s="243">
        <f t="shared" si="427"/>
        <v>0</v>
      </c>
      <c r="DC1413" s="12">
        <f t="shared" si="428"/>
        <v>0</v>
      </c>
      <c r="DD1413" s="271" t="str">
        <f t="shared" si="429"/>
        <v/>
      </c>
      <c r="DE1413" s="271" t="str">
        <f t="shared" si="430"/>
        <v/>
      </c>
      <c r="DF1413" s="167" t="str">
        <f t="shared" si="431"/>
        <v/>
      </c>
      <c r="DG1413" s="271" t="str">
        <f t="shared" si="432"/>
        <v/>
      </c>
      <c r="DH1413" s="243" t="str">
        <f t="shared" si="433"/>
        <v/>
      </c>
      <c r="DI1413" s="281" t="str">
        <f t="shared" si="434"/>
        <v/>
      </c>
      <c r="DJ1413" s="184"/>
      <c r="DK1413" s="12" t="str">
        <f t="shared" si="435"/>
        <v/>
      </c>
      <c r="DL1413" s="184"/>
      <c r="DM1413" s="242" t="str">
        <f t="shared" si="436"/>
        <v/>
      </c>
      <c r="DN1413" s="250">
        <f t="shared" si="437"/>
        <v>1</v>
      </c>
      <c r="DO1413" s="250">
        <f t="shared" si="438"/>
        <v>1</v>
      </c>
      <c r="DP1413" s="250">
        <f t="shared" si="439"/>
        <v>1</v>
      </c>
    </row>
    <row r="1414" spans="3:120" ht="20.25" customHeight="1" x14ac:dyDescent="0.2">
      <c r="C1414" s="282"/>
      <c r="G1414" s="183"/>
      <c r="H1414" s="271"/>
      <c r="I1414" s="271"/>
      <c r="J1414" s="271"/>
      <c r="K1414" s="271"/>
      <c r="L1414" s="185"/>
      <c r="M1414" s="186"/>
      <c r="N1414" s="187"/>
      <c r="O1414" s="178"/>
      <c r="P1414" s="178"/>
      <c r="Q1414" s="178"/>
      <c r="R1414" s="178"/>
      <c r="S1414" s="178"/>
      <c r="T1414" s="178"/>
      <c r="U1414" s="178"/>
      <c r="V1414" s="178"/>
      <c r="W1414" s="178"/>
      <c r="X1414" s="178"/>
      <c r="Y1414" s="153"/>
      <c r="Z1414" s="153"/>
      <c r="AA1414" s="178"/>
      <c r="AB1414" s="178"/>
      <c r="AC1414" s="178"/>
      <c r="AD1414" s="178"/>
      <c r="AE1414" s="178"/>
      <c r="AF1414" s="178"/>
      <c r="AG1414" s="178"/>
      <c r="AH1414" s="178"/>
      <c r="AI1414" s="178"/>
      <c r="AJ1414" s="178"/>
      <c r="AK1414" s="153"/>
      <c r="AL1414" s="153"/>
      <c r="AM1414" s="178" t="str">
        <f t="shared" si="418"/>
        <v/>
      </c>
      <c r="AN1414" s="178" t="str">
        <f t="shared" si="419"/>
        <v/>
      </c>
      <c r="AO1414" s="214" t="str">
        <f t="shared" si="420"/>
        <v/>
      </c>
      <c r="AP1414" s="168"/>
      <c r="AQ1414" s="169"/>
      <c r="AR1414" s="167" t="str">
        <f t="shared" si="421"/>
        <v/>
      </c>
      <c r="AS1414" s="167" t="str">
        <f t="shared" si="422"/>
        <v/>
      </c>
      <c r="AT1414" s="167"/>
      <c r="AU1414" s="167"/>
      <c r="AV1414" s="167"/>
      <c r="AW1414" s="167"/>
      <c r="AX1414" s="167"/>
      <c r="AY1414" s="167"/>
      <c r="AZ1414" s="167"/>
      <c r="BA1414" s="167"/>
      <c r="BB1414" s="167"/>
      <c r="BC1414" s="167"/>
      <c r="BD1414" s="167"/>
      <c r="BE1414" s="167"/>
      <c r="BF1414" s="167"/>
      <c r="BG1414" s="167"/>
      <c r="BH1414" s="167"/>
      <c r="BI1414" s="167"/>
      <c r="BJ1414" s="167"/>
      <c r="BK1414" s="167"/>
      <c r="BL1414" s="167"/>
      <c r="BM1414" s="167"/>
      <c r="BN1414" s="167"/>
      <c r="BO1414" s="167"/>
      <c r="BP1414" s="167"/>
      <c r="BQ1414" s="167"/>
      <c r="BR1414" s="167"/>
      <c r="BS1414" s="167"/>
      <c r="BT1414" s="167"/>
      <c r="BU1414" s="167"/>
      <c r="BV1414" s="167"/>
      <c r="BW1414" s="167"/>
      <c r="BX1414" s="170"/>
      <c r="BY1414" s="170"/>
      <c r="BZ1414" s="170"/>
      <c r="CA1414" s="170"/>
      <c r="CB1414" s="170"/>
      <c r="CC1414" s="170"/>
      <c r="CD1414" s="170"/>
      <c r="CE1414" s="170"/>
      <c r="CF1414" s="170"/>
      <c r="CG1414" s="171">
        <f t="shared" si="423"/>
        <v>0</v>
      </c>
      <c r="CH1414" s="166"/>
      <c r="CI1414" s="283"/>
      <c r="CJ1414" s="172"/>
      <c r="CK1414" s="154"/>
      <c r="CL1414" s="154"/>
      <c r="CM1414" s="154"/>
      <c r="CN1414" s="154"/>
      <c r="CO1414" s="154"/>
      <c r="CP1414" s="273"/>
      <c r="CQ1414" s="250"/>
      <c r="CR1414" s="250"/>
      <c r="CS1414" s="250"/>
      <c r="CT1414" s="250"/>
      <c r="CU1414" s="250"/>
      <c r="CV1414" s="250"/>
      <c r="CW1414" s="250"/>
      <c r="CX1414" s="250"/>
      <c r="CY1414" s="250" t="str">
        <f t="shared" si="424"/>
        <v/>
      </c>
      <c r="CZ1414" s="178" t="str">
        <f t="shared" si="425"/>
        <v/>
      </c>
      <c r="DA1414" s="178" t="str">
        <f t="shared" si="426"/>
        <v/>
      </c>
      <c r="DB1414" s="243">
        <f t="shared" si="427"/>
        <v>0</v>
      </c>
      <c r="DC1414" s="12">
        <f t="shared" si="428"/>
        <v>0</v>
      </c>
      <c r="DD1414" s="271" t="str">
        <f t="shared" si="429"/>
        <v/>
      </c>
      <c r="DE1414" s="271" t="str">
        <f t="shared" si="430"/>
        <v/>
      </c>
      <c r="DF1414" s="167" t="str">
        <f t="shared" si="431"/>
        <v/>
      </c>
      <c r="DG1414" s="271" t="str">
        <f t="shared" si="432"/>
        <v/>
      </c>
      <c r="DH1414" s="243" t="str">
        <f t="shared" si="433"/>
        <v/>
      </c>
      <c r="DI1414" s="281" t="str">
        <f t="shared" si="434"/>
        <v/>
      </c>
      <c r="DJ1414" s="184"/>
      <c r="DK1414" s="12" t="str">
        <f t="shared" si="435"/>
        <v/>
      </c>
      <c r="DL1414" s="184"/>
      <c r="DM1414" s="242" t="str">
        <f t="shared" si="436"/>
        <v/>
      </c>
      <c r="DN1414" s="250">
        <f t="shared" si="437"/>
        <v>1</v>
      </c>
      <c r="DO1414" s="250">
        <f t="shared" si="438"/>
        <v>1</v>
      </c>
      <c r="DP1414" s="250">
        <f t="shared" si="439"/>
        <v>1</v>
      </c>
    </row>
    <row r="1415" spans="3:120" ht="20.25" customHeight="1" x14ac:dyDescent="0.2">
      <c r="C1415" s="282"/>
      <c r="G1415" s="183"/>
      <c r="H1415" s="271"/>
      <c r="I1415" s="271"/>
      <c r="J1415" s="271"/>
      <c r="K1415" s="271"/>
      <c r="L1415" s="185"/>
      <c r="M1415" s="186"/>
      <c r="N1415" s="187"/>
      <c r="O1415" s="178"/>
      <c r="P1415" s="178"/>
      <c r="Q1415" s="178"/>
      <c r="R1415" s="178"/>
      <c r="S1415" s="178"/>
      <c r="T1415" s="178"/>
      <c r="U1415" s="178"/>
      <c r="V1415" s="178"/>
      <c r="W1415" s="178"/>
      <c r="X1415" s="178"/>
      <c r="Y1415" s="153"/>
      <c r="Z1415" s="153"/>
      <c r="AA1415" s="178"/>
      <c r="AB1415" s="178"/>
      <c r="AC1415" s="178"/>
      <c r="AD1415" s="178"/>
      <c r="AE1415" s="178"/>
      <c r="AF1415" s="178"/>
      <c r="AG1415" s="178"/>
      <c r="AH1415" s="178"/>
      <c r="AI1415" s="178"/>
      <c r="AJ1415" s="178"/>
      <c r="AK1415" s="153"/>
      <c r="AL1415" s="153"/>
      <c r="AM1415" s="178" t="str">
        <f t="shared" si="418"/>
        <v/>
      </c>
      <c r="AN1415" s="178" t="str">
        <f t="shared" si="419"/>
        <v/>
      </c>
      <c r="AO1415" s="214" t="str">
        <f t="shared" si="420"/>
        <v/>
      </c>
      <c r="AP1415" s="168"/>
      <c r="AQ1415" s="169"/>
      <c r="AR1415" s="167" t="str">
        <f t="shared" si="421"/>
        <v/>
      </c>
      <c r="AS1415" s="167" t="str">
        <f t="shared" si="422"/>
        <v/>
      </c>
      <c r="AT1415" s="167"/>
      <c r="AU1415" s="167"/>
      <c r="AV1415" s="167"/>
      <c r="AW1415" s="167"/>
      <c r="AX1415" s="167"/>
      <c r="AY1415" s="167"/>
      <c r="AZ1415" s="167"/>
      <c r="BA1415" s="167"/>
      <c r="BB1415" s="167"/>
      <c r="BC1415" s="167"/>
      <c r="BD1415" s="167"/>
      <c r="BE1415" s="167"/>
      <c r="BF1415" s="167"/>
      <c r="BG1415" s="167"/>
      <c r="BH1415" s="167"/>
      <c r="BI1415" s="167"/>
      <c r="BJ1415" s="167"/>
      <c r="BK1415" s="167"/>
      <c r="BL1415" s="167"/>
      <c r="BM1415" s="167"/>
      <c r="BN1415" s="167"/>
      <c r="BO1415" s="167"/>
      <c r="BP1415" s="167"/>
      <c r="BQ1415" s="167"/>
      <c r="BR1415" s="167"/>
      <c r="BS1415" s="167"/>
      <c r="BT1415" s="167"/>
      <c r="BU1415" s="167"/>
      <c r="BV1415" s="167"/>
      <c r="BW1415" s="167"/>
      <c r="BX1415" s="170"/>
      <c r="BY1415" s="170"/>
      <c r="BZ1415" s="170"/>
      <c r="CA1415" s="170"/>
      <c r="CB1415" s="170"/>
      <c r="CC1415" s="170"/>
      <c r="CD1415" s="170"/>
      <c r="CE1415" s="170"/>
      <c r="CF1415" s="170"/>
      <c r="CG1415" s="171">
        <f t="shared" si="423"/>
        <v>0</v>
      </c>
      <c r="CH1415" s="166"/>
      <c r="CI1415" s="283"/>
      <c r="CJ1415" s="172"/>
      <c r="CK1415" s="154"/>
      <c r="CL1415" s="154"/>
      <c r="CM1415" s="154"/>
      <c r="CN1415" s="154"/>
      <c r="CO1415" s="154"/>
      <c r="CP1415" s="273"/>
      <c r="CQ1415" s="250"/>
      <c r="CR1415" s="250"/>
      <c r="CS1415" s="250"/>
      <c r="CT1415" s="250"/>
      <c r="CU1415" s="250"/>
      <c r="CV1415" s="250"/>
      <c r="CW1415" s="250"/>
      <c r="CX1415" s="250"/>
      <c r="CY1415" s="250" t="str">
        <f t="shared" si="424"/>
        <v/>
      </c>
      <c r="CZ1415" s="178" t="str">
        <f t="shared" si="425"/>
        <v/>
      </c>
      <c r="DA1415" s="178" t="str">
        <f t="shared" si="426"/>
        <v/>
      </c>
      <c r="DB1415" s="243">
        <f t="shared" si="427"/>
        <v>0</v>
      </c>
      <c r="DC1415" s="12">
        <f t="shared" si="428"/>
        <v>0</v>
      </c>
      <c r="DD1415" s="271" t="str">
        <f t="shared" si="429"/>
        <v/>
      </c>
      <c r="DE1415" s="271" t="str">
        <f t="shared" si="430"/>
        <v/>
      </c>
      <c r="DF1415" s="167" t="str">
        <f t="shared" si="431"/>
        <v/>
      </c>
      <c r="DG1415" s="271" t="str">
        <f t="shared" si="432"/>
        <v/>
      </c>
      <c r="DH1415" s="243" t="str">
        <f t="shared" si="433"/>
        <v/>
      </c>
      <c r="DI1415" s="281" t="str">
        <f t="shared" si="434"/>
        <v/>
      </c>
      <c r="DJ1415" s="184"/>
      <c r="DK1415" s="12" t="str">
        <f t="shared" si="435"/>
        <v/>
      </c>
      <c r="DL1415" s="184"/>
      <c r="DM1415" s="242" t="str">
        <f t="shared" si="436"/>
        <v/>
      </c>
      <c r="DN1415" s="250">
        <f t="shared" si="437"/>
        <v>1</v>
      </c>
      <c r="DO1415" s="250">
        <f t="shared" si="438"/>
        <v>1</v>
      </c>
      <c r="DP1415" s="250">
        <f t="shared" si="439"/>
        <v>1</v>
      </c>
    </row>
    <row r="1416" spans="3:120" ht="20.25" customHeight="1" x14ac:dyDescent="0.2">
      <c r="C1416" s="282"/>
      <c r="G1416" s="183"/>
      <c r="H1416" s="271"/>
      <c r="I1416" s="271"/>
      <c r="J1416" s="271"/>
      <c r="K1416" s="271"/>
      <c r="L1416" s="185"/>
      <c r="M1416" s="186"/>
      <c r="N1416" s="187"/>
      <c r="O1416" s="178"/>
      <c r="P1416" s="178"/>
      <c r="Q1416" s="178"/>
      <c r="R1416" s="178"/>
      <c r="S1416" s="178"/>
      <c r="T1416" s="178"/>
      <c r="U1416" s="178"/>
      <c r="V1416" s="178"/>
      <c r="W1416" s="178"/>
      <c r="X1416" s="178"/>
      <c r="Y1416" s="153"/>
      <c r="Z1416" s="153"/>
      <c r="AA1416" s="178"/>
      <c r="AB1416" s="178"/>
      <c r="AC1416" s="178"/>
      <c r="AD1416" s="178"/>
      <c r="AE1416" s="178"/>
      <c r="AF1416" s="178"/>
      <c r="AG1416" s="178"/>
      <c r="AH1416" s="178"/>
      <c r="AI1416" s="178"/>
      <c r="AJ1416" s="178"/>
      <c r="AK1416" s="153"/>
      <c r="AL1416" s="153"/>
      <c r="AM1416" s="178" t="str">
        <f t="shared" si="418"/>
        <v/>
      </c>
      <c r="AN1416" s="178" t="str">
        <f t="shared" si="419"/>
        <v/>
      </c>
      <c r="AO1416" s="214" t="str">
        <f t="shared" si="420"/>
        <v/>
      </c>
      <c r="AP1416" s="168"/>
      <c r="AQ1416" s="169"/>
      <c r="AR1416" s="167" t="str">
        <f t="shared" si="421"/>
        <v/>
      </c>
      <c r="AS1416" s="167" t="str">
        <f t="shared" si="422"/>
        <v/>
      </c>
      <c r="AT1416" s="167"/>
      <c r="AU1416" s="167"/>
      <c r="AV1416" s="167"/>
      <c r="AW1416" s="167"/>
      <c r="AX1416" s="167"/>
      <c r="AY1416" s="167"/>
      <c r="AZ1416" s="167"/>
      <c r="BA1416" s="167"/>
      <c r="BB1416" s="167"/>
      <c r="BC1416" s="167"/>
      <c r="BD1416" s="167"/>
      <c r="BE1416" s="167"/>
      <c r="BF1416" s="167"/>
      <c r="BG1416" s="167"/>
      <c r="BH1416" s="167"/>
      <c r="BI1416" s="167"/>
      <c r="BJ1416" s="167"/>
      <c r="BK1416" s="167"/>
      <c r="BL1416" s="167"/>
      <c r="BM1416" s="167"/>
      <c r="BN1416" s="167"/>
      <c r="BO1416" s="167"/>
      <c r="BP1416" s="167"/>
      <c r="BQ1416" s="167"/>
      <c r="BR1416" s="167"/>
      <c r="BS1416" s="167"/>
      <c r="BT1416" s="167"/>
      <c r="BU1416" s="167"/>
      <c r="BV1416" s="167"/>
      <c r="BW1416" s="167"/>
      <c r="BX1416" s="170"/>
      <c r="BY1416" s="170"/>
      <c r="BZ1416" s="170"/>
      <c r="CA1416" s="170"/>
      <c r="CB1416" s="170"/>
      <c r="CC1416" s="170"/>
      <c r="CD1416" s="170"/>
      <c r="CE1416" s="170"/>
      <c r="CF1416" s="170"/>
      <c r="CG1416" s="171">
        <f t="shared" si="423"/>
        <v>0</v>
      </c>
      <c r="CH1416" s="166"/>
      <c r="CI1416" s="283"/>
      <c r="CJ1416" s="172"/>
      <c r="CK1416" s="154"/>
      <c r="CL1416" s="154"/>
      <c r="CM1416" s="154"/>
      <c r="CN1416" s="154"/>
      <c r="CO1416" s="154"/>
      <c r="CP1416" s="273"/>
      <c r="CQ1416" s="250"/>
      <c r="CR1416" s="250"/>
      <c r="CS1416" s="250"/>
      <c r="CT1416" s="250"/>
      <c r="CU1416" s="250"/>
      <c r="CV1416" s="250"/>
      <c r="CW1416" s="250"/>
      <c r="CX1416" s="250"/>
      <c r="CY1416" s="250" t="str">
        <f t="shared" si="424"/>
        <v/>
      </c>
      <c r="CZ1416" s="178" t="str">
        <f t="shared" si="425"/>
        <v/>
      </c>
      <c r="DA1416" s="178" t="str">
        <f t="shared" si="426"/>
        <v/>
      </c>
      <c r="DB1416" s="243">
        <f t="shared" si="427"/>
        <v>0</v>
      </c>
      <c r="DC1416" s="12">
        <f t="shared" si="428"/>
        <v>0</v>
      </c>
      <c r="DD1416" s="271" t="str">
        <f t="shared" si="429"/>
        <v/>
      </c>
      <c r="DE1416" s="271" t="str">
        <f t="shared" si="430"/>
        <v/>
      </c>
      <c r="DF1416" s="167" t="str">
        <f t="shared" si="431"/>
        <v/>
      </c>
      <c r="DG1416" s="271" t="str">
        <f t="shared" si="432"/>
        <v/>
      </c>
      <c r="DH1416" s="243" t="str">
        <f t="shared" si="433"/>
        <v/>
      </c>
      <c r="DI1416" s="281" t="str">
        <f t="shared" si="434"/>
        <v/>
      </c>
      <c r="DJ1416" s="184"/>
      <c r="DK1416" s="12" t="str">
        <f t="shared" si="435"/>
        <v/>
      </c>
      <c r="DL1416" s="184"/>
      <c r="DM1416" s="242" t="str">
        <f t="shared" si="436"/>
        <v/>
      </c>
      <c r="DN1416" s="250">
        <f t="shared" si="437"/>
        <v>1</v>
      </c>
      <c r="DO1416" s="250">
        <f t="shared" si="438"/>
        <v>1</v>
      </c>
      <c r="DP1416" s="250">
        <f t="shared" si="439"/>
        <v>1</v>
      </c>
    </row>
    <row r="1417" spans="3:120" ht="20.25" customHeight="1" x14ac:dyDescent="0.2">
      <c r="C1417" s="282"/>
      <c r="G1417" s="183"/>
      <c r="H1417" s="271"/>
      <c r="I1417" s="271"/>
      <c r="J1417" s="271"/>
      <c r="K1417" s="271"/>
      <c r="L1417" s="185"/>
      <c r="M1417" s="186"/>
      <c r="N1417" s="187"/>
      <c r="O1417" s="178"/>
      <c r="P1417" s="178"/>
      <c r="Q1417" s="178"/>
      <c r="R1417" s="178"/>
      <c r="S1417" s="178"/>
      <c r="T1417" s="178"/>
      <c r="U1417" s="178"/>
      <c r="V1417" s="178"/>
      <c r="W1417" s="178"/>
      <c r="X1417" s="178"/>
      <c r="Y1417" s="153"/>
      <c r="Z1417" s="153"/>
      <c r="AA1417" s="178"/>
      <c r="AB1417" s="178"/>
      <c r="AC1417" s="178"/>
      <c r="AD1417" s="178"/>
      <c r="AE1417" s="178"/>
      <c r="AF1417" s="178"/>
      <c r="AG1417" s="178"/>
      <c r="AH1417" s="178"/>
      <c r="AI1417" s="178"/>
      <c r="AJ1417" s="178"/>
      <c r="AK1417" s="153"/>
      <c r="AL1417" s="153"/>
      <c r="AM1417" s="178" t="str">
        <f t="shared" si="418"/>
        <v/>
      </c>
      <c r="AN1417" s="178" t="str">
        <f t="shared" si="419"/>
        <v/>
      </c>
      <c r="AO1417" s="214" t="str">
        <f t="shared" si="420"/>
        <v/>
      </c>
      <c r="AP1417" s="168"/>
      <c r="AQ1417" s="169"/>
      <c r="AR1417" s="167" t="str">
        <f t="shared" si="421"/>
        <v/>
      </c>
      <c r="AS1417" s="167" t="str">
        <f t="shared" si="422"/>
        <v/>
      </c>
      <c r="AT1417" s="167"/>
      <c r="AU1417" s="167"/>
      <c r="AV1417" s="167"/>
      <c r="AW1417" s="167"/>
      <c r="AX1417" s="167"/>
      <c r="AY1417" s="167"/>
      <c r="AZ1417" s="167"/>
      <c r="BA1417" s="167"/>
      <c r="BB1417" s="167"/>
      <c r="BC1417" s="167"/>
      <c r="BD1417" s="167"/>
      <c r="BE1417" s="167"/>
      <c r="BF1417" s="167"/>
      <c r="BG1417" s="167"/>
      <c r="BH1417" s="167"/>
      <c r="BI1417" s="167"/>
      <c r="BJ1417" s="167"/>
      <c r="BK1417" s="167"/>
      <c r="BL1417" s="167"/>
      <c r="BM1417" s="167"/>
      <c r="BN1417" s="167"/>
      <c r="BO1417" s="167"/>
      <c r="BP1417" s="167"/>
      <c r="BQ1417" s="167"/>
      <c r="BR1417" s="167"/>
      <c r="BS1417" s="167"/>
      <c r="BT1417" s="167"/>
      <c r="BU1417" s="167"/>
      <c r="BV1417" s="167"/>
      <c r="BW1417" s="167"/>
      <c r="BX1417" s="170"/>
      <c r="BY1417" s="170"/>
      <c r="BZ1417" s="170"/>
      <c r="CA1417" s="170"/>
      <c r="CB1417" s="170"/>
      <c r="CC1417" s="170"/>
      <c r="CD1417" s="170"/>
      <c r="CE1417" s="170"/>
      <c r="CF1417" s="170"/>
      <c r="CG1417" s="171">
        <f t="shared" si="423"/>
        <v>0</v>
      </c>
      <c r="CH1417" s="166"/>
      <c r="CI1417" s="283"/>
      <c r="CJ1417" s="172"/>
      <c r="CK1417" s="154"/>
      <c r="CL1417" s="154"/>
      <c r="CM1417" s="154"/>
      <c r="CN1417" s="154"/>
      <c r="CO1417" s="154"/>
      <c r="CP1417" s="273"/>
      <c r="CQ1417" s="250"/>
      <c r="CR1417" s="250"/>
      <c r="CS1417" s="250"/>
      <c r="CT1417" s="250"/>
      <c r="CU1417" s="250"/>
      <c r="CV1417" s="250"/>
      <c r="CW1417" s="250"/>
      <c r="CX1417" s="250"/>
      <c r="CY1417" s="250" t="str">
        <f t="shared" si="424"/>
        <v/>
      </c>
      <c r="CZ1417" s="178" t="str">
        <f t="shared" si="425"/>
        <v/>
      </c>
      <c r="DA1417" s="178" t="str">
        <f t="shared" si="426"/>
        <v/>
      </c>
      <c r="DB1417" s="243">
        <f t="shared" si="427"/>
        <v>0</v>
      </c>
      <c r="DC1417" s="12">
        <f t="shared" si="428"/>
        <v>0</v>
      </c>
      <c r="DD1417" s="271" t="str">
        <f t="shared" si="429"/>
        <v/>
      </c>
      <c r="DE1417" s="271" t="str">
        <f t="shared" si="430"/>
        <v/>
      </c>
      <c r="DF1417" s="167" t="str">
        <f t="shared" si="431"/>
        <v/>
      </c>
      <c r="DG1417" s="271" t="str">
        <f t="shared" si="432"/>
        <v/>
      </c>
      <c r="DH1417" s="243" t="str">
        <f t="shared" si="433"/>
        <v/>
      </c>
      <c r="DI1417" s="281" t="str">
        <f t="shared" si="434"/>
        <v/>
      </c>
      <c r="DJ1417" s="184"/>
      <c r="DK1417" s="12" t="str">
        <f t="shared" si="435"/>
        <v/>
      </c>
      <c r="DL1417" s="184"/>
      <c r="DM1417" s="242" t="str">
        <f t="shared" si="436"/>
        <v/>
      </c>
      <c r="DN1417" s="250">
        <f t="shared" si="437"/>
        <v>1</v>
      </c>
      <c r="DO1417" s="250">
        <f t="shared" si="438"/>
        <v>1</v>
      </c>
      <c r="DP1417" s="250">
        <f t="shared" si="439"/>
        <v>1</v>
      </c>
    </row>
    <row r="1418" spans="3:120" ht="20.25" customHeight="1" x14ac:dyDescent="0.2">
      <c r="C1418" s="282"/>
      <c r="G1418" s="183"/>
      <c r="H1418" s="271"/>
      <c r="I1418" s="271"/>
      <c r="J1418" s="271"/>
      <c r="K1418" s="271"/>
      <c r="L1418" s="185"/>
      <c r="M1418" s="186"/>
      <c r="N1418" s="187"/>
      <c r="O1418" s="178"/>
      <c r="P1418" s="178"/>
      <c r="Q1418" s="178"/>
      <c r="R1418" s="178"/>
      <c r="S1418" s="178"/>
      <c r="T1418" s="178"/>
      <c r="U1418" s="178"/>
      <c r="V1418" s="178"/>
      <c r="W1418" s="178"/>
      <c r="X1418" s="178"/>
      <c r="Y1418" s="153"/>
      <c r="Z1418" s="153"/>
      <c r="AA1418" s="178"/>
      <c r="AB1418" s="178"/>
      <c r="AC1418" s="178"/>
      <c r="AD1418" s="178"/>
      <c r="AE1418" s="178"/>
      <c r="AF1418" s="178"/>
      <c r="AG1418" s="178"/>
      <c r="AH1418" s="178"/>
      <c r="AI1418" s="178"/>
      <c r="AJ1418" s="178"/>
      <c r="AK1418" s="153"/>
      <c r="AL1418" s="153"/>
      <c r="AM1418" s="178" t="str">
        <f t="shared" si="418"/>
        <v/>
      </c>
      <c r="AN1418" s="178" t="str">
        <f t="shared" si="419"/>
        <v/>
      </c>
      <c r="AO1418" s="214" t="str">
        <f t="shared" si="420"/>
        <v/>
      </c>
      <c r="AP1418" s="168"/>
      <c r="AQ1418" s="169"/>
      <c r="AR1418" s="167" t="str">
        <f t="shared" si="421"/>
        <v/>
      </c>
      <c r="AS1418" s="167" t="str">
        <f t="shared" si="422"/>
        <v/>
      </c>
      <c r="AT1418" s="167"/>
      <c r="AU1418" s="167"/>
      <c r="AV1418" s="167"/>
      <c r="AW1418" s="167"/>
      <c r="AX1418" s="167"/>
      <c r="AY1418" s="167"/>
      <c r="AZ1418" s="167"/>
      <c r="BA1418" s="167"/>
      <c r="BB1418" s="167"/>
      <c r="BC1418" s="167"/>
      <c r="BD1418" s="167"/>
      <c r="BE1418" s="167"/>
      <c r="BF1418" s="167"/>
      <c r="BG1418" s="167"/>
      <c r="BH1418" s="167"/>
      <c r="BI1418" s="167"/>
      <c r="BJ1418" s="167"/>
      <c r="BK1418" s="167"/>
      <c r="BL1418" s="167"/>
      <c r="BM1418" s="167"/>
      <c r="BN1418" s="167"/>
      <c r="BO1418" s="167"/>
      <c r="BP1418" s="167"/>
      <c r="BQ1418" s="167"/>
      <c r="BR1418" s="167"/>
      <c r="BS1418" s="167"/>
      <c r="BT1418" s="167"/>
      <c r="BU1418" s="167"/>
      <c r="BV1418" s="167"/>
      <c r="BW1418" s="167"/>
      <c r="BX1418" s="170"/>
      <c r="BY1418" s="170"/>
      <c r="BZ1418" s="170"/>
      <c r="CA1418" s="170"/>
      <c r="CB1418" s="170"/>
      <c r="CC1418" s="170"/>
      <c r="CD1418" s="170"/>
      <c r="CE1418" s="170"/>
      <c r="CF1418" s="170"/>
      <c r="CG1418" s="171">
        <f t="shared" si="423"/>
        <v>0</v>
      </c>
      <c r="CH1418" s="166"/>
      <c r="CI1418" s="283"/>
      <c r="CJ1418" s="172"/>
      <c r="CK1418" s="154"/>
      <c r="CL1418" s="154"/>
      <c r="CM1418" s="154"/>
      <c r="CN1418" s="154"/>
      <c r="CO1418" s="154"/>
      <c r="CP1418" s="273"/>
      <c r="CQ1418" s="250"/>
      <c r="CR1418" s="250"/>
      <c r="CS1418" s="250"/>
      <c r="CT1418" s="250"/>
      <c r="CU1418" s="250"/>
      <c r="CV1418" s="250"/>
      <c r="CW1418" s="250"/>
      <c r="CX1418" s="250"/>
      <c r="CY1418" s="250" t="str">
        <f t="shared" si="424"/>
        <v/>
      </c>
      <c r="CZ1418" s="178" t="str">
        <f t="shared" si="425"/>
        <v/>
      </c>
      <c r="DA1418" s="178" t="str">
        <f t="shared" si="426"/>
        <v/>
      </c>
      <c r="DB1418" s="243">
        <f t="shared" si="427"/>
        <v>0</v>
      </c>
      <c r="DC1418" s="12">
        <f t="shared" si="428"/>
        <v>0</v>
      </c>
      <c r="DD1418" s="271" t="str">
        <f t="shared" si="429"/>
        <v/>
      </c>
      <c r="DE1418" s="271" t="str">
        <f t="shared" si="430"/>
        <v/>
      </c>
      <c r="DF1418" s="167" t="str">
        <f t="shared" si="431"/>
        <v/>
      </c>
      <c r="DG1418" s="271" t="str">
        <f t="shared" si="432"/>
        <v/>
      </c>
      <c r="DH1418" s="243" t="str">
        <f t="shared" si="433"/>
        <v/>
      </c>
      <c r="DI1418" s="281" t="str">
        <f t="shared" si="434"/>
        <v/>
      </c>
      <c r="DJ1418" s="184"/>
      <c r="DK1418" s="12" t="str">
        <f t="shared" si="435"/>
        <v/>
      </c>
      <c r="DL1418" s="184"/>
      <c r="DM1418" s="242" t="str">
        <f t="shared" si="436"/>
        <v/>
      </c>
      <c r="DN1418" s="250">
        <f t="shared" si="437"/>
        <v>1</v>
      </c>
      <c r="DO1418" s="250">
        <f t="shared" si="438"/>
        <v>1</v>
      </c>
      <c r="DP1418" s="250">
        <f t="shared" si="439"/>
        <v>1</v>
      </c>
    </row>
    <row r="1419" spans="3:120" ht="20.25" customHeight="1" x14ac:dyDescent="0.2">
      <c r="C1419" s="282"/>
      <c r="G1419" s="183"/>
      <c r="H1419" s="271"/>
      <c r="I1419" s="271"/>
      <c r="J1419" s="271"/>
      <c r="K1419" s="271"/>
      <c r="L1419" s="185"/>
      <c r="M1419" s="186"/>
      <c r="N1419" s="187"/>
      <c r="O1419" s="178"/>
      <c r="P1419" s="178"/>
      <c r="Q1419" s="178"/>
      <c r="R1419" s="178"/>
      <c r="S1419" s="178"/>
      <c r="T1419" s="178"/>
      <c r="U1419" s="178"/>
      <c r="V1419" s="178"/>
      <c r="W1419" s="178"/>
      <c r="X1419" s="178"/>
      <c r="Y1419" s="153"/>
      <c r="Z1419" s="153"/>
      <c r="AA1419" s="178"/>
      <c r="AB1419" s="178"/>
      <c r="AC1419" s="178"/>
      <c r="AD1419" s="178"/>
      <c r="AE1419" s="178"/>
      <c r="AF1419" s="178"/>
      <c r="AG1419" s="178"/>
      <c r="AH1419" s="178"/>
      <c r="AI1419" s="178"/>
      <c r="AJ1419" s="178"/>
      <c r="AK1419" s="153"/>
      <c r="AL1419" s="153"/>
      <c r="AM1419" s="178" t="str">
        <f t="shared" si="418"/>
        <v/>
      </c>
      <c r="AN1419" s="178" t="str">
        <f t="shared" si="419"/>
        <v/>
      </c>
      <c r="AO1419" s="214" t="str">
        <f t="shared" si="420"/>
        <v/>
      </c>
      <c r="AP1419" s="168"/>
      <c r="AQ1419" s="169"/>
      <c r="AR1419" s="167" t="str">
        <f t="shared" si="421"/>
        <v/>
      </c>
      <c r="AS1419" s="167" t="str">
        <f t="shared" si="422"/>
        <v/>
      </c>
      <c r="AT1419" s="167"/>
      <c r="AU1419" s="167"/>
      <c r="AV1419" s="167"/>
      <c r="AW1419" s="167"/>
      <c r="AX1419" s="167"/>
      <c r="AY1419" s="167"/>
      <c r="AZ1419" s="167"/>
      <c r="BA1419" s="167"/>
      <c r="BB1419" s="167"/>
      <c r="BC1419" s="167"/>
      <c r="BD1419" s="167"/>
      <c r="BE1419" s="167"/>
      <c r="BF1419" s="167"/>
      <c r="BG1419" s="167"/>
      <c r="BH1419" s="167"/>
      <c r="BI1419" s="167"/>
      <c r="BJ1419" s="167"/>
      <c r="BK1419" s="167"/>
      <c r="BL1419" s="167"/>
      <c r="BM1419" s="167"/>
      <c r="BN1419" s="167"/>
      <c r="BO1419" s="167"/>
      <c r="BP1419" s="167"/>
      <c r="BQ1419" s="167"/>
      <c r="BR1419" s="167"/>
      <c r="BS1419" s="167"/>
      <c r="BT1419" s="167"/>
      <c r="BU1419" s="167"/>
      <c r="BV1419" s="167"/>
      <c r="BW1419" s="167"/>
      <c r="BX1419" s="170"/>
      <c r="BY1419" s="170"/>
      <c r="BZ1419" s="170"/>
      <c r="CA1419" s="170"/>
      <c r="CB1419" s="170"/>
      <c r="CC1419" s="170"/>
      <c r="CD1419" s="170"/>
      <c r="CE1419" s="170"/>
      <c r="CF1419" s="170"/>
      <c r="CG1419" s="171">
        <f t="shared" si="423"/>
        <v>0</v>
      </c>
      <c r="CH1419" s="166"/>
      <c r="CI1419" s="283"/>
      <c r="CJ1419" s="172"/>
      <c r="CK1419" s="154"/>
      <c r="CL1419" s="154"/>
      <c r="CM1419" s="154"/>
      <c r="CN1419" s="154"/>
      <c r="CO1419" s="154"/>
      <c r="CP1419" s="273"/>
      <c r="CQ1419" s="250"/>
      <c r="CR1419" s="250"/>
      <c r="CS1419" s="250"/>
      <c r="CT1419" s="250"/>
      <c r="CU1419" s="250"/>
      <c r="CV1419" s="250"/>
      <c r="CW1419" s="250"/>
      <c r="CX1419" s="250"/>
      <c r="CY1419" s="250" t="str">
        <f t="shared" si="424"/>
        <v/>
      </c>
      <c r="CZ1419" s="178" t="str">
        <f t="shared" si="425"/>
        <v/>
      </c>
      <c r="DA1419" s="178" t="str">
        <f t="shared" si="426"/>
        <v/>
      </c>
      <c r="DB1419" s="243">
        <f t="shared" si="427"/>
        <v>0</v>
      </c>
      <c r="DC1419" s="12">
        <f t="shared" si="428"/>
        <v>0</v>
      </c>
      <c r="DD1419" s="271" t="str">
        <f t="shared" si="429"/>
        <v/>
      </c>
      <c r="DE1419" s="271" t="str">
        <f t="shared" si="430"/>
        <v/>
      </c>
      <c r="DF1419" s="167" t="str">
        <f t="shared" si="431"/>
        <v/>
      </c>
      <c r="DG1419" s="271" t="str">
        <f t="shared" si="432"/>
        <v/>
      </c>
      <c r="DH1419" s="243" t="str">
        <f t="shared" si="433"/>
        <v/>
      </c>
      <c r="DI1419" s="281" t="str">
        <f t="shared" si="434"/>
        <v/>
      </c>
      <c r="DJ1419" s="184"/>
      <c r="DK1419" s="12" t="str">
        <f t="shared" si="435"/>
        <v/>
      </c>
      <c r="DL1419" s="184"/>
      <c r="DM1419" s="242" t="str">
        <f t="shared" si="436"/>
        <v/>
      </c>
      <c r="DN1419" s="250">
        <f t="shared" si="437"/>
        <v>1</v>
      </c>
      <c r="DO1419" s="250">
        <f t="shared" si="438"/>
        <v>1</v>
      </c>
      <c r="DP1419" s="250">
        <f t="shared" si="439"/>
        <v>1</v>
      </c>
    </row>
    <row r="1420" spans="3:120" ht="20.25" customHeight="1" x14ac:dyDescent="0.2">
      <c r="C1420" s="282"/>
      <c r="G1420" s="183"/>
      <c r="H1420" s="271"/>
      <c r="I1420" s="271"/>
      <c r="J1420" s="271"/>
      <c r="K1420" s="271"/>
      <c r="L1420" s="185"/>
      <c r="M1420" s="186"/>
      <c r="N1420" s="187"/>
      <c r="O1420" s="178"/>
      <c r="P1420" s="178"/>
      <c r="Q1420" s="178"/>
      <c r="R1420" s="178"/>
      <c r="S1420" s="178"/>
      <c r="T1420" s="178"/>
      <c r="U1420" s="178"/>
      <c r="V1420" s="178"/>
      <c r="W1420" s="178"/>
      <c r="X1420" s="178"/>
      <c r="Y1420" s="153"/>
      <c r="Z1420" s="153"/>
      <c r="AA1420" s="178"/>
      <c r="AB1420" s="178"/>
      <c r="AC1420" s="178"/>
      <c r="AD1420" s="178"/>
      <c r="AE1420" s="178"/>
      <c r="AF1420" s="178"/>
      <c r="AG1420" s="178"/>
      <c r="AH1420" s="178"/>
      <c r="AI1420" s="178"/>
      <c r="AJ1420" s="178"/>
      <c r="AK1420" s="153"/>
      <c r="AL1420" s="153"/>
      <c r="AM1420" s="178" t="str">
        <f t="shared" si="418"/>
        <v/>
      </c>
      <c r="AN1420" s="178" t="str">
        <f t="shared" si="419"/>
        <v/>
      </c>
      <c r="AO1420" s="214" t="str">
        <f t="shared" si="420"/>
        <v/>
      </c>
      <c r="AP1420" s="168"/>
      <c r="AQ1420" s="169"/>
      <c r="AR1420" s="167" t="str">
        <f t="shared" si="421"/>
        <v/>
      </c>
      <c r="AS1420" s="167" t="str">
        <f t="shared" si="422"/>
        <v/>
      </c>
      <c r="AT1420" s="167"/>
      <c r="AU1420" s="167"/>
      <c r="AV1420" s="167"/>
      <c r="AW1420" s="167"/>
      <c r="AX1420" s="167"/>
      <c r="AY1420" s="167"/>
      <c r="AZ1420" s="167"/>
      <c r="BA1420" s="167"/>
      <c r="BB1420" s="167"/>
      <c r="BC1420" s="167"/>
      <c r="BD1420" s="167"/>
      <c r="BE1420" s="167"/>
      <c r="BF1420" s="167"/>
      <c r="BG1420" s="167"/>
      <c r="BH1420" s="167"/>
      <c r="BI1420" s="167"/>
      <c r="BJ1420" s="167"/>
      <c r="BK1420" s="167"/>
      <c r="BL1420" s="167"/>
      <c r="BM1420" s="167"/>
      <c r="BN1420" s="167"/>
      <c r="BO1420" s="167"/>
      <c r="BP1420" s="167"/>
      <c r="BQ1420" s="167"/>
      <c r="BR1420" s="167"/>
      <c r="BS1420" s="167"/>
      <c r="BT1420" s="167"/>
      <c r="BU1420" s="167"/>
      <c r="BV1420" s="167"/>
      <c r="BW1420" s="167"/>
      <c r="BX1420" s="170"/>
      <c r="BY1420" s="170"/>
      <c r="BZ1420" s="170"/>
      <c r="CA1420" s="170"/>
      <c r="CB1420" s="170"/>
      <c r="CC1420" s="170"/>
      <c r="CD1420" s="170"/>
      <c r="CE1420" s="170"/>
      <c r="CF1420" s="170"/>
      <c r="CG1420" s="171">
        <f t="shared" si="423"/>
        <v>0</v>
      </c>
      <c r="CH1420" s="166"/>
      <c r="CI1420" s="283"/>
      <c r="CJ1420" s="172"/>
      <c r="CK1420" s="154"/>
      <c r="CL1420" s="154"/>
      <c r="CM1420" s="154"/>
      <c r="CN1420" s="154"/>
      <c r="CO1420" s="154"/>
      <c r="CP1420" s="273"/>
      <c r="CQ1420" s="250"/>
      <c r="CR1420" s="250"/>
      <c r="CS1420" s="250"/>
      <c r="CT1420" s="250"/>
      <c r="CU1420" s="250"/>
      <c r="CV1420" s="250"/>
      <c r="CW1420" s="250"/>
      <c r="CX1420" s="250"/>
      <c r="CY1420" s="250" t="str">
        <f t="shared" si="424"/>
        <v/>
      </c>
      <c r="CZ1420" s="178" t="str">
        <f t="shared" si="425"/>
        <v/>
      </c>
      <c r="DA1420" s="178" t="str">
        <f t="shared" si="426"/>
        <v/>
      </c>
      <c r="DB1420" s="243">
        <f t="shared" si="427"/>
        <v>0</v>
      </c>
      <c r="DC1420" s="12">
        <f t="shared" si="428"/>
        <v>0</v>
      </c>
      <c r="DD1420" s="271" t="str">
        <f t="shared" si="429"/>
        <v/>
      </c>
      <c r="DE1420" s="271" t="str">
        <f t="shared" si="430"/>
        <v/>
      </c>
      <c r="DF1420" s="167" t="str">
        <f t="shared" si="431"/>
        <v/>
      </c>
      <c r="DG1420" s="271" t="str">
        <f t="shared" si="432"/>
        <v/>
      </c>
      <c r="DH1420" s="243" t="str">
        <f t="shared" si="433"/>
        <v/>
      </c>
      <c r="DI1420" s="281" t="str">
        <f t="shared" si="434"/>
        <v/>
      </c>
      <c r="DJ1420" s="184"/>
      <c r="DK1420" s="12" t="str">
        <f t="shared" si="435"/>
        <v/>
      </c>
      <c r="DL1420" s="184"/>
      <c r="DM1420" s="242" t="str">
        <f t="shared" si="436"/>
        <v/>
      </c>
      <c r="DN1420" s="250">
        <f t="shared" si="437"/>
        <v>1</v>
      </c>
      <c r="DO1420" s="250">
        <f t="shared" si="438"/>
        <v>1</v>
      </c>
      <c r="DP1420" s="250">
        <f t="shared" si="439"/>
        <v>1</v>
      </c>
    </row>
    <row r="1421" spans="3:120" ht="20.25" customHeight="1" x14ac:dyDescent="0.2">
      <c r="C1421" s="282"/>
      <c r="G1421" s="183"/>
      <c r="H1421" s="271"/>
      <c r="I1421" s="271"/>
      <c r="J1421" s="271"/>
      <c r="K1421" s="271"/>
      <c r="L1421" s="185"/>
      <c r="M1421" s="186"/>
      <c r="N1421" s="187"/>
      <c r="O1421" s="178"/>
      <c r="P1421" s="178"/>
      <c r="Q1421" s="178"/>
      <c r="R1421" s="178"/>
      <c r="S1421" s="178"/>
      <c r="T1421" s="178"/>
      <c r="U1421" s="178"/>
      <c r="V1421" s="178"/>
      <c r="W1421" s="178"/>
      <c r="X1421" s="178"/>
      <c r="Y1421" s="153"/>
      <c r="Z1421" s="153"/>
      <c r="AA1421" s="178"/>
      <c r="AB1421" s="178"/>
      <c r="AC1421" s="178"/>
      <c r="AD1421" s="178"/>
      <c r="AE1421" s="178"/>
      <c r="AF1421" s="178"/>
      <c r="AG1421" s="178"/>
      <c r="AH1421" s="178"/>
      <c r="AI1421" s="178"/>
      <c r="AJ1421" s="178"/>
      <c r="AK1421" s="153"/>
      <c r="AL1421" s="153"/>
      <c r="AM1421" s="178" t="str">
        <f t="shared" si="418"/>
        <v/>
      </c>
      <c r="AN1421" s="178" t="str">
        <f t="shared" si="419"/>
        <v/>
      </c>
      <c r="AO1421" s="214" t="str">
        <f t="shared" si="420"/>
        <v/>
      </c>
      <c r="AP1421" s="168"/>
      <c r="AQ1421" s="169"/>
      <c r="AR1421" s="167" t="str">
        <f t="shared" si="421"/>
        <v/>
      </c>
      <c r="AS1421" s="167" t="str">
        <f t="shared" si="422"/>
        <v/>
      </c>
      <c r="AT1421" s="167"/>
      <c r="AU1421" s="167"/>
      <c r="AV1421" s="167"/>
      <c r="AW1421" s="167"/>
      <c r="AX1421" s="167"/>
      <c r="AY1421" s="167"/>
      <c r="AZ1421" s="167"/>
      <c r="BA1421" s="167"/>
      <c r="BB1421" s="167"/>
      <c r="BC1421" s="167"/>
      <c r="BD1421" s="167"/>
      <c r="BE1421" s="167"/>
      <c r="BF1421" s="167"/>
      <c r="BG1421" s="167"/>
      <c r="BH1421" s="167"/>
      <c r="BI1421" s="167"/>
      <c r="BJ1421" s="167"/>
      <c r="BK1421" s="167"/>
      <c r="BL1421" s="167"/>
      <c r="BM1421" s="167"/>
      <c r="BN1421" s="167"/>
      <c r="BO1421" s="167"/>
      <c r="BP1421" s="167"/>
      <c r="BQ1421" s="167"/>
      <c r="BR1421" s="167"/>
      <c r="BS1421" s="167"/>
      <c r="BT1421" s="167"/>
      <c r="BU1421" s="167"/>
      <c r="BV1421" s="167"/>
      <c r="BW1421" s="167"/>
      <c r="BX1421" s="170"/>
      <c r="BY1421" s="170"/>
      <c r="BZ1421" s="170"/>
      <c r="CA1421" s="170"/>
      <c r="CB1421" s="170"/>
      <c r="CC1421" s="170"/>
      <c r="CD1421" s="170"/>
      <c r="CE1421" s="170"/>
      <c r="CF1421" s="170"/>
      <c r="CG1421" s="171">
        <f t="shared" si="423"/>
        <v>0</v>
      </c>
      <c r="CH1421" s="166"/>
      <c r="CI1421" s="283"/>
      <c r="CJ1421" s="172"/>
      <c r="CK1421" s="154"/>
      <c r="CL1421" s="154"/>
      <c r="CM1421" s="154"/>
      <c r="CN1421" s="154"/>
      <c r="CO1421" s="154"/>
      <c r="CP1421" s="273"/>
      <c r="CQ1421" s="250"/>
      <c r="CR1421" s="250"/>
      <c r="CS1421" s="250"/>
      <c r="CT1421" s="250"/>
      <c r="CU1421" s="250"/>
      <c r="CV1421" s="250"/>
      <c r="CW1421" s="250"/>
      <c r="CX1421" s="250"/>
      <c r="CY1421" s="250" t="str">
        <f t="shared" si="424"/>
        <v/>
      </c>
      <c r="CZ1421" s="178" t="str">
        <f t="shared" si="425"/>
        <v/>
      </c>
      <c r="DA1421" s="178" t="str">
        <f t="shared" si="426"/>
        <v/>
      </c>
      <c r="DB1421" s="243">
        <f t="shared" si="427"/>
        <v>0</v>
      </c>
      <c r="DC1421" s="12">
        <f t="shared" si="428"/>
        <v>0</v>
      </c>
      <c r="DD1421" s="271" t="str">
        <f t="shared" si="429"/>
        <v/>
      </c>
      <c r="DE1421" s="271" t="str">
        <f t="shared" si="430"/>
        <v/>
      </c>
      <c r="DF1421" s="167" t="str">
        <f t="shared" si="431"/>
        <v/>
      </c>
      <c r="DG1421" s="271" t="str">
        <f t="shared" si="432"/>
        <v/>
      </c>
      <c r="DH1421" s="243" t="str">
        <f t="shared" si="433"/>
        <v/>
      </c>
      <c r="DI1421" s="281" t="str">
        <f t="shared" si="434"/>
        <v/>
      </c>
      <c r="DJ1421" s="184"/>
      <c r="DK1421" s="12" t="str">
        <f t="shared" si="435"/>
        <v/>
      </c>
      <c r="DL1421" s="184"/>
      <c r="DM1421" s="242" t="str">
        <f t="shared" si="436"/>
        <v/>
      </c>
      <c r="DN1421" s="250">
        <f t="shared" si="437"/>
        <v>1</v>
      </c>
      <c r="DO1421" s="250">
        <f t="shared" si="438"/>
        <v>1</v>
      </c>
      <c r="DP1421" s="250">
        <f t="shared" si="439"/>
        <v>1</v>
      </c>
    </row>
    <row r="1422" spans="3:120" ht="20.25" customHeight="1" x14ac:dyDescent="0.2">
      <c r="C1422" s="282"/>
      <c r="G1422" s="183"/>
      <c r="H1422" s="271"/>
      <c r="I1422" s="271"/>
      <c r="J1422" s="271"/>
      <c r="K1422" s="271"/>
      <c r="L1422" s="185"/>
      <c r="M1422" s="186"/>
      <c r="N1422" s="187"/>
      <c r="O1422" s="178"/>
      <c r="P1422" s="178"/>
      <c r="Q1422" s="178"/>
      <c r="R1422" s="178"/>
      <c r="S1422" s="178"/>
      <c r="T1422" s="178"/>
      <c r="U1422" s="178"/>
      <c r="V1422" s="178"/>
      <c r="W1422" s="178"/>
      <c r="X1422" s="178"/>
      <c r="Y1422" s="153"/>
      <c r="Z1422" s="153"/>
      <c r="AA1422" s="178"/>
      <c r="AB1422" s="178"/>
      <c r="AC1422" s="178"/>
      <c r="AD1422" s="178"/>
      <c r="AE1422" s="178"/>
      <c r="AF1422" s="178"/>
      <c r="AG1422" s="178"/>
      <c r="AH1422" s="178"/>
      <c r="AI1422" s="178"/>
      <c r="AJ1422" s="178"/>
      <c r="AK1422" s="153"/>
      <c r="AL1422" s="153"/>
      <c r="AM1422" s="178" t="str">
        <f t="shared" si="418"/>
        <v/>
      </c>
      <c r="AN1422" s="178" t="str">
        <f t="shared" si="419"/>
        <v/>
      </c>
      <c r="AO1422" s="214" t="str">
        <f t="shared" si="420"/>
        <v/>
      </c>
      <c r="AP1422" s="168"/>
      <c r="AQ1422" s="169"/>
      <c r="AR1422" s="167" t="str">
        <f t="shared" si="421"/>
        <v/>
      </c>
      <c r="AS1422" s="167" t="str">
        <f t="shared" si="422"/>
        <v/>
      </c>
      <c r="AT1422" s="167"/>
      <c r="AU1422" s="167"/>
      <c r="AV1422" s="167"/>
      <c r="AW1422" s="167"/>
      <c r="AX1422" s="167"/>
      <c r="AY1422" s="167"/>
      <c r="AZ1422" s="167"/>
      <c r="BA1422" s="167"/>
      <c r="BB1422" s="167"/>
      <c r="BC1422" s="167"/>
      <c r="BD1422" s="167"/>
      <c r="BE1422" s="167"/>
      <c r="BF1422" s="167"/>
      <c r="BG1422" s="167"/>
      <c r="BH1422" s="167"/>
      <c r="BI1422" s="167"/>
      <c r="BJ1422" s="167"/>
      <c r="BK1422" s="167"/>
      <c r="BL1422" s="167"/>
      <c r="BM1422" s="167"/>
      <c r="BN1422" s="167"/>
      <c r="BO1422" s="167"/>
      <c r="BP1422" s="167"/>
      <c r="BQ1422" s="167"/>
      <c r="BR1422" s="167"/>
      <c r="BS1422" s="167"/>
      <c r="BT1422" s="167"/>
      <c r="BU1422" s="167"/>
      <c r="BV1422" s="167"/>
      <c r="BW1422" s="167"/>
      <c r="BX1422" s="170"/>
      <c r="BY1422" s="170"/>
      <c r="BZ1422" s="170"/>
      <c r="CA1422" s="170"/>
      <c r="CB1422" s="170"/>
      <c r="CC1422" s="170"/>
      <c r="CD1422" s="170"/>
      <c r="CE1422" s="170"/>
      <c r="CF1422" s="170"/>
      <c r="CG1422" s="171">
        <f t="shared" si="423"/>
        <v>0</v>
      </c>
      <c r="CH1422" s="166"/>
      <c r="CI1422" s="283"/>
      <c r="CJ1422" s="172"/>
      <c r="CK1422" s="154"/>
      <c r="CL1422" s="154"/>
      <c r="CM1422" s="154"/>
      <c r="CN1422" s="154"/>
      <c r="CO1422" s="154"/>
      <c r="CP1422" s="273"/>
      <c r="CQ1422" s="250"/>
      <c r="CR1422" s="250"/>
      <c r="CS1422" s="250"/>
      <c r="CT1422" s="250"/>
      <c r="CU1422" s="250"/>
      <c r="CV1422" s="250"/>
      <c r="CW1422" s="250"/>
      <c r="CX1422" s="250"/>
      <c r="CY1422" s="250" t="str">
        <f t="shared" si="424"/>
        <v/>
      </c>
      <c r="CZ1422" s="178" t="str">
        <f t="shared" si="425"/>
        <v/>
      </c>
      <c r="DA1422" s="178" t="str">
        <f t="shared" si="426"/>
        <v/>
      </c>
      <c r="DB1422" s="243">
        <f t="shared" si="427"/>
        <v>0</v>
      </c>
      <c r="DC1422" s="12">
        <f t="shared" si="428"/>
        <v>0</v>
      </c>
      <c r="DD1422" s="271" t="str">
        <f t="shared" si="429"/>
        <v/>
      </c>
      <c r="DE1422" s="271" t="str">
        <f t="shared" si="430"/>
        <v/>
      </c>
      <c r="DF1422" s="167" t="str">
        <f t="shared" si="431"/>
        <v/>
      </c>
      <c r="DG1422" s="271" t="str">
        <f t="shared" si="432"/>
        <v/>
      </c>
      <c r="DH1422" s="243" t="str">
        <f t="shared" si="433"/>
        <v/>
      </c>
      <c r="DI1422" s="281" t="str">
        <f t="shared" si="434"/>
        <v/>
      </c>
      <c r="DJ1422" s="184"/>
      <c r="DK1422" s="12" t="str">
        <f t="shared" si="435"/>
        <v/>
      </c>
      <c r="DL1422" s="184"/>
      <c r="DM1422" s="242" t="str">
        <f t="shared" si="436"/>
        <v/>
      </c>
      <c r="DN1422" s="250">
        <f t="shared" si="437"/>
        <v>1</v>
      </c>
      <c r="DO1422" s="250">
        <f t="shared" si="438"/>
        <v>1</v>
      </c>
      <c r="DP1422" s="250">
        <f t="shared" si="439"/>
        <v>1</v>
      </c>
    </row>
    <row r="1423" spans="3:120" ht="20.25" customHeight="1" x14ac:dyDescent="0.2">
      <c r="C1423" s="282"/>
      <c r="G1423" s="183"/>
      <c r="H1423" s="271"/>
      <c r="I1423" s="271"/>
      <c r="J1423" s="271"/>
      <c r="K1423" s="271"/>
      <c r="L1423" s="185"/>
      <c r="M1423" s="186"/>
      <c r="N1423" s="187"/>
      <c r="O1423" s="178"/>
      <c r="P1423" s="178"/>
      <c r="Q1423" s="178"/>
      <c r="R1423" s="178"/>
      <c r="S1423" s="178"/>
      <c r="T1423" s="178"/>
      <c r="U1423" s="178"/>
      <c r="V1423" s="178"/>
      <c r="W1423" s="178"/>
      <c r="X1423" s="178"/>
      <c r="Y1423" s="153"/>
      <c r="Z1423" s="153"/>
      <c r="AA1423" s="178"/>
      <c r="AB1423" s="178"/>
      <c r="AC1423" s="178"/>
      <c r="AD1423" s="178"/>
      <c r="AE1423" s="178"/>
      <c r="AF1423" s="178"/>
      <c r="AG1423" s="178"/>
      <c r="AH1423" s="178"/>
      <c r="AI1423" s="178"/>
      <c r="AJ1423" s="178"/>
      <c r="AK1423" s="153"/>
      <c r="AL1423" s="153"/>
      <c r="AM1423" s="178" t="str">
        <f t="shared" si="418"/>
        <v/>
      </c>
      <c r="AN1423" s="178" t="str">
        <f t="shared" si="419"/>
        <v/>
      </c>
      <c r="AO1423" s="214" t="str">
        <f t="shared" si="420"/>
        <v/>
      </c>
      <c r="AP1423" s="168"/>
      <c r="AQ1423" s="169"/>
      <c r="AR1423" s="167" t="str">
        <f t="shared" si="421"/>
        <v/>
      </c>
      <c r="AS1423" s="167" t="str">
        <f t="shared" si="422"/>
        <v/>
      </c>
      <c r="AT1423" s="167"/>
      <c r="AU1423" s="167"/>
      <c r="AV1423" s="167"/>
      <c r="AW1423" s="167"/>
      <c r="AX1423" s="167"/>
      <c r="AY1423" s="167"/>
      <c r="AZ1423" s="167"/>
      <c r="BA1423" s="167"/>
      <c r="BB1423" s="167"/>
      <c r="BC1423" s="167"/>
      <c r="BD1423" s="167"/>
      <c r="BE1423" s="167"/>
      <c r="BF1423" s="167"/>
      <c r="BG1423" s="167"/>
      <c r="BH1423" s="167"/>
      <c r="BI1423" s="167"/>
      <c r="BJ1423" s="167"/>
      <c r="BK1423" s="167"/>
      <c r="BL1423" s="167"/>
      <c r="BM1423" s="167"/>
      <c r="BN1423" s="167"/>
      <c r="BO1423" s="167"/>
      <c r="BP1423" s="167"/>
      <c r="BQ1423" s="167"/>
      <c r="BR1423" s="167"/>
      <c r="BS1423" s="167"/>
      <c r="BT1423" s="167"/>
      <c r="BU1423" s="167"/>
      <c r="BV1423" s="167"/>
      <c r="BW1423" s="167"/>
      <c r="BX1423" s="170"/>
      <c r="BY1423" s="170"/>
      <c r="BZ1423" s="170"/>
      <c r="CA1423" s="170"/>
      <c r="CB1423" s="170"/>
      <c r="CC1423" s="170"/>
      <c r="CD1423" s="170"/>
      <c r="CE1423" s="170"/>
      <c r="CF1423" s="170"/>
      <c r="CG1423" s="171">
        <f t="shared" si="423"/>
        <v>0</v>
      </c>
      <c r="CH1423" s="166"/>
      <c r="CI1423" s="283"/>
      <c r="CJ1423" s="172"/>
      <c r="CK1423" s="154"/>
      <c r="CL1423" s="154"/>
      <c r="CM1423" s="154"/>
      <c r="CN1423" s="154"/>
      <c r="CO1423" s="154"/>
      <c r="CP1423" s="273"/>
      <c r="CQ1423" s="250"/>
      <c r="CR1423" s="250"/>
      <c r="CS1423" s="250"/>
      <c r="CT1423" s="250"/>
      <c r="CU1423" s="250"/>
      <c r="CV1423" s="250"/>
      <c r="CW1423" s="250"/>
      <c r="CX1423" s="250"/>
      <c r="CY1423" s="250" t="str">
        <f t="shared" si="424"/>
        <v/>
      </c>
      <c r="CZ1423" s="178" t="str">
        <f t="shared" si="425"/>
        <v/>
      </c>
      <c r="DA1423" s="178" t="str">
        <f t="shared" si="426"/>
        <v/>
      </c>
      <c r="DB1423" s="243">
        <f t="shared" si="427"/>
        <v>0</v>
      </c>
      <c r="DC1423" s="12">
        <f t="shared" si="428"/>
        <v>0</v>
      </c>
      <c r="DD1423" s="271" t="str">
        <f t="shared" si="429"/>
        <v/>
      </c>
      <c r="DE1423" s="271" t="str">
        <f t="shared" si="430"/>
        <v/>
      </c>
      <c r="DF1423" s="167" t="str">
        <f t="shared" si="431"/>
        <v/>
      </c>
      <c r="DG1423" s="271" t="str">
        <f t="shared" si="432"/>
        <v/>
      </c>
      <c r="DH1423" s="243" t="str">
        <f t="shared" si="433"/>
        <v/>
      </c>
      <c r="DI1423" s="281" t="str">
        <f t="shared" si="434"/>
        <v/>
      </c>
      <c r="DJ1423" s="184"/>
      <c r="DK1423" s="12" t="str">
        <f t="shared" si="435"/>
        <v/>
      </c>
      <c r="DL1423" s="184"/>
      <c r="DM1423" s="242" t="str">
        <f t="shared" si="436"/>
        <v/>
      </c>
      <c r="DN1423" s="250">
        <f t="shared" si="437"/>
        <v>1</v>
      </c>
      <c r="DO1423" s="250">
        <f t="shared" si="438"/>
        <v>1</v>
      </c>
      <c r="DP1423" s="250">
        <f t="shared" si="439"/>
        <v>1</v>
      </c>
    </row>
    <row r="1424" spans="3:120" ht="20.25" customHeight="1" x14ac:dyDescent="0.2">
      <c r="C1424" s="282"/>
      <c r="G1424" s="183"/>
      <c r="H1424" s="271"/>
      <c r="I1424" s="271"/>
      <c r="J1424" s="271"/>
      <c r="K1424" s="271"/>
      <c r="L1424" s="185"/>
      <c r="M1424" s="186"/>
      <c r="N1424" s="187"/>
      <c r="O1424" s="178"/>
      <c r="P1424" s="178"/>
      <c r="Q1424" s="178"/>
      <c r="R1424" s="178"/>
      <c r="S1424" s="178"/>
      <c r="T1424" s="178"/>
      <c r="U1424" s="178"/>
      <c r="V1424" s="178"/>
      <c r="W1424" s="178"/>
      <c r="X1424" s="178"/>
      <c r="Y1424" s="153"/>
      <c r="Z1424" s="153"/>
      <c r="AA1424" s="178"/>
      <c r="AB1424" s="178"/>
      <c r="AC1424" s="178"/>
      <c r="AD1424" s="178"/>
      <c r="AE1424" s="178"/>
      <c r="AF1424" s="178"/>
      <c r="AG1424" s="178"/>
      <c r="AH1424" s="178"/>
      <c r="AI1424" s="178"/>
      <c r="AJ1424" s="178"/>
      <c r="AK1424" s="153"/>
      <c r="AL1424" s="153"/>
      <c r="AM1424" s="178" t="str">
        <f t="shared" si="418"/>
        <v/>
      </c>
      <c r="AN1424" s="178" t="str">
        <f t="shared" si="419"/>
        <v/>
      </c>
      <c r="AO1424" s="214" t="str">
        <f t="shared" si="420"/>
        <v/>
      </c>
      <c r="AP1424" s="168"/>
      <c r="AQ1424" s="169"/>
      <c r="AR1424" s="167" t="str">
        <f t="shared" si="421"/>
        <v/>
      </c>
      <c r="AS1424" s="167" t="str">
        <f t="shared" si="422"/>
        <v/>
      </c>
      <c r="AT1424" s="167"/>
      <c r="AU1424" s="167"/>
      <c r="AV1424" s="167"/>
      <c r="AW1424" s="167"/>
      <c r="AX1424" s="167"/>
      <c r="AY1424" s="167"/>
      <c r="AZ1424" s="167"/>
      <c r="BA1424" s="167"/>
      <c r="BB1424" s="167"/>
      <c r="BC1424" s="167"/>
      <c r="BD1424" s="167"/>
      <c r="BE1424" s="167"/>
      <c r="BF1424" s="167"/>
      <c r="BG1424" s="167"/>
      <c r="BH1424" s="167"/>
      <c r="BI1424" s="167"/>
      <c r="BJ1424" s="167"/>
      <c r="BK1424" s="167"/>
      <c r="BL1424" s="167"/>
      <c r="BM1424" s="167"/>
      <c r="BN1424" s="167"/>
      <c r="BO1424" s="167"/>
      <c r="BP1424" s="167"/>
      <c r="BQ1424" s="167"/>
      <c r="BR1424" s="167"/>
      <c r="BS1424" s="167"/>
      <c r="BT1424" s="167"/>
      <c r="BU1424" s="167"/>
      <c r="BV1424" s="167"/>
      <c r="BW1424" s="167"/>
      <c r="BX1424" s="170"/>
      <c r="BY1424" s="170"/>
      <c r="BZ1424" s="170"/>
      <c r="CA1424" s="170"/>
      <c r="CB1424" s="170"/>
      <c r="CC1424" s="170"/>
      <c r="CD1424" s="170"/>
      <c r="CE1424" s="170"/>
      <c r="CF1424" s="170"/>
      <c r="CG1424" s="171">
        <f t="shared" si="423"/>
        <v>0</v>
      </c>
      <c r="CH1424" s="166"/>
      <c r="CI1424" s="283"/>
      <c r="CJ1424" s="172"/>
      <c r="CK1424" s="154"/>
      <c r="CL1424" s="154"/>
      <c r="CM1424" s="154"/>
      <c r="CN1424" s="154"/>
      <c r="CO1424" s="154"/>
      <c r="CP1424" s="273"/>
      <c r="CQ1424" s="250"/>
      <c r="CR1424" s="250"/>
      <c r="CS1424" s="250"/>
      <c r="CT1424" s="250"/>
      <c r="CU1424" s="250"/>
      <c r="CV1424" s="250"/>
      <c r="CW1424" s="250"/>
      <c r="CX1424" s="250"/>
      <c r="CY1424" s="250" t="str">
        <f t="shared" si="424"/>
        <v/>
      </c>
      <c r="CZ1424" s="178" t="str">
        <f t="shared" si="425"/>
        <v/>
      </c>
      <c r="DA1424" s="178" t="str">
        <f t="shared" si="426"/>
        <v/>
      </c>
      <c r="DB1424" s="243">
        <f t="shared" si="427"/>
        <v>0</v>
      </c>
      <c r="DC1424" s="12">
        <f t="shared" si="428"/>
        <v>0</v>
      </c>
      <c r="DD1424" s="271" t="str">
        <f t="shared" si="429"/>
        <v/>
      </c>
      <c r="DE1424" s="271" t="str">
        <f t="shared" si="430"/>
        <v/>
      </c>
      <c r="DF1424" s="167" t="str">
        <f t="shared" si="431"/>
        <v/>
      </c>
      <c r="DG1424" s="271" t="str">
        <f t="shared" si="432"/>
        <v/>
      </c>
      <c r="DH1424" s="243" t="str">
        <f t="shared" si="433"/>
        <v/>
      </c>
      <c r="DI1424" s="281" t="str">
        <f t="shared" si="434"/>
        <v/>
      </c>
      <c r="DJ1424" s="184"/>
      <c r="DK1424" s="12" t="str">
        <f t="shared" si="435"/>
        <v/>
      </c>
      <c r="DL1424" s="184"/>
      <c r="DM1424" s="242" t="str">
        <f t="shared" si="436"/>
        <v/>
      </c>
      <c r="DN1424" s="250">
        <f t="shared" si="437"/>
        <v>1</v>
      </c>
      <c r="DO1424" s="250">
        <f t="shared" si="438"/>
        <v>1</v>
      </c>
      <c r="DP1424" s="250">
        <f t="shared" si="439"/>
        <v>1</v>
      </c>
    </row>
    <row r="1425" spans="3:120" ht="20.25" customHeight="1" x14ac:dyDescent="0.2">
      <c r="C1425" s="282"/>
      <c r="G1425" s="183"/>
      <c r="H1425" s="271"/>
      <c r="I1425" s="271"/>
      <c r="J1425" s="271"/>
      <c r="K1425" s="271"/>
      <c r="L1425" s="185"/>
      <c r="M1425" s="186"/>
      <c r="N1425" s="187"/>
      <c r="O1425" s="178"/>
      <c r="P1425" s="178"/>
      <c r="Q1425" s="178"/>
      <c r="R1425" s="178"/>
      <c r="S1425" s="178"/>
      <c r="T1425" s="178"/>
      <c r="U1425" s="178"/>
      <c r="V1425" s="178"/>
      <c r="W1425" s="178"/>
      <c r="X1425" s="178"/>
      <c r="Y1425" s="153"/>
      <c r="Z1425" s="153"/>
      <c r="AA1425" s="178"/>
      <c r="AB1425" s="178"/>
      <c r="AC1425" s="178"/>
      <c r="AD1425" s="178"/>
      <c r="AE1425" s="178"/>
      <c r="AF1425" s="178"/>
      <c r="AG1425" s="178"/>
      <c r="AH1425" s="178"/>
      <c r="AI1425" s="178"/>
      <c r="AJ1425" s="178"/>
      <c r="AK1425" s="153"/>
      <c r="AL1425" s="153"/>
      <c r="AM1425" s="178" t="str">
        <f t="shared" si="418"/>
        <v/>
      </c>
      <c r="AN1425" s="178" t="str">
        <f t="shared" si="419"/>
        <v/>
      </c>
      <c r="AO1425" s="214" t="str">
        <f t="shared" si="420"/>
        <v/>
      </c>
      <c r="AP1425" s="168"/>
      <c r="AQ1425" s="169"/>
      <c r="AR1425" s="167" t="str">
        <f t="shared" si="421"/>
        <v/>
      </c>
      <c r="AS1425" s="167" t="str">
        <f t="shared" si="422"/>
        <v/>
      </c>
      <c r="AT1425" s="167"/>
      <c r="AU1425" s="167"/>
      <c r="AV1425" s="167"/>
      <c r="AW1425" s="167"/>
      <c r="AX1425" s="167"/>
      <c r="AY1425" s="167"/>
      <c r="AZ1425" s="167"/>
      <c r="BA1425" s="167"/>
      <c r="BB1425" s="167"/>
      <c r="BC1425" s="167"/>
      <c r="BD1425" s="167"/>
      <c r="BE1425" s="167"/>
      <c r="BF1425" s="167"/>
      <c r="BG1425" s="167"/>
      <c r="BH1425" s="167"/>
      <c r="BI1425" s="167"/>
      <c r="BJ1425" s="167"/>
      <c r="BK1425" s="167"/>
      <c r="BL1425" s="167"/>
      <c r="BM1425" s="167"/>
      <c r="BN1425" s="167"/>
      <c r="BO1425" s="167"/>
      <c r="BP1425" s="167"/>
      <c r="BQ1425" s="167"/>
      <c r="BR1425" s="167"/>
      <c r="BS1425" s="167"/>
      <c r="BT1425" s="167"/>
      <c r="BU1425" s="167"/>
      <c r="BV1425" s="167"/>
      <c r="BW1425" s="167"/>
      <c r="BX1425" s="170"/>
      <c r="BY1425" s="170"/>
      <c r="BZ1425" s="170"/>
      <c r="CA1425" s="170"/>
      <c r="CB1425" s="170"/>
      <c r="CC1425" s="170"/>
      <c r="CD1425" s="170"/>
      <c r="CE1425" s="170"/>
      <c r="CF1425" s="170"/>
      <c r="CG1425" s="171">
        <f t="shared" si="423"/>
        <v>0</v>
      </c>
      <c r="CH1425" s="166"/>
      <c r="CI1425" s="283"/>
      <c r="CJ1425" s="172"/>
      <c r="CK1425" s="154"/>
      <c r="CL1425" s="154"/>
      <c r="CM1425" s="154"/>
      <c r="CN1425" s="154"/>
      <c r="CO1425" s="154"/>
      <c r="CP1425" s="273"/>
      <c r="CQ1425" s="250"/>
      <c r="CR1425" s="250"/>
      <c r="CS1425" s="250"/>
      <c r="CT1425" s="250"/>
      <c r="CU1425" s="250"/>
      <c r="CV1425" s="250"/>
      <c r="CW1425" s="250"/>
      <c r="CX1425" s="250"/>
      <c r="CY1425" s="250" t="str">
        <f t="shared" si="424"/>
        <v/>
      </c>
      <c r="CZ1425" s="178" t="str">
        <f t="shared" si="425"/>
        <v/>
      </c>
      <c r="DA1425" s="178" t="str">
        <f t="shared" si="426"/>
        <v/>
      </c>
      <c r="DB1425" s="243">
        <f t="shared" si="427"/>
        <v>0</v>
      </c>
      <c r="DC1425" s="12">
        <f t="shared" si="428"/>
        <v>0</v>
      </c>
      <c r="DD1425" s="271" t="str">
        <f t="shared" si="429"/>
        <v/>
      </c>
      <c r="DE1425" s="271" t="str">
        <f t="shared" si="430"/>
        <v/>
      </c>
      <c r="DF1425" s="167" t="str">
        <f t="shared" si="431"/>
        <v/>
      </c>
      <c r="DG1425" s="271" t="str">
        <f t="shared" si="432"/>
        <v/>
      </c>
      <c r="DH1425" s="243" t="str">
        <f t="shared" si="433"/>
        <v/>
      </c>
      <c r="DI1425" s="281" t="str">
        <f t="shared" si="434"/>
        <v/>
      </c>
      <c r="DJ1425" s="184"/>
      <c r="DK1425" s="12" t="str">
        <f t="shared" si="435"/>
        <v/>
      </c>
      <c r="DL1425" s="184"/>
      <c r="DM1425" s="242" t="str">
        <f t="shared" si="436"/>
        <v/>
      </c>
      <c r="DN1425" s="250">
        <f t="shared" si="437"/>
        <v>1</v>
      </c>
      <c r="DO1425" s="250">
        <f t="shared" si="438"/>
        <v>1</v>
      </c>
      <c r="DP1425" s="250">
        <f t="shared" si="439"/>
        <v>1</v>
      </c>
    </row>
    <row r="1426" spans="3:120" ht="20.25" customHeight="1" x14ac:dyDescent="0.2">
      <c r="C1426" s="282"/>
      <c r="G1426" s="183"/>
      <c r="H1426" s="271"/>
      <c r="I1426" s="271"/>
      <c r="J1426" s="271"/>
      <c r="K1426" s="271"/>
      <c r="L1426" s="185"/>
      <c r="M1426" s="186"/>
      <c r="N1426" s="187"/>
      <c r="O1426" s="178"/>
      <c r="P1426" s="178"/>
      <c r="Q1426" s="178"/>
      <c r="R1426" s="178"/>
      <c r="S1426" s="178"/>
      <c r="T1426" s="178"/>
      <c r="U1426" s="178"/>
      <c r="V1426" s="178"/>
      <c r="W1426" s="178"/>
      <c r="X1426" s="178"/>
      <c r="Y1426" s="153"/>
      <c r="Z1426" s="153"/>
      <c r="AA1426" s="178"/>
      <c r="AB1426" s="178"/>
      <c r="AC1426" s="178"/>
      <c r="AD1426" s="178"/>
      <c r="AE1426" s="178"/>
      <c r="AF1426" s="178"/>
      <c r="AG1426" s="178"/>
      <c r="AH1426" s="178"/>
      <c r="AI1426" s="178"/>
      <c r="AJ1426" s="178"/>
      <c r="AK1426" s="153"/>
      <c r="AL1426" s="153"/>
      <c r="AM1426" s="178" t="str">
        <f t="shared" si="418"/>
        <v/>
      </c>
      <c r="AN1426" s="178" t="str">
        <f t="shared" si="419"/>
        <v/>
      </c>
      <c r="AO1426" s="214" t="str">
        <f t="shared" si="420"/>
        <v/>
      </c>
      <c r="AP1426" s="168"/>
      <c r="AQ1426" s="169"/>
      <c r="AR1426" s="167" t="str">
        <f t="shared" si="421"/>
        <v/>
      </c>
      <c r="AS1426" s="167" t="str">
        <f t="shared" si="422"/>
        <v/>
      </c>
      <c r="AT1426" s="167"/>
      <c r="AU1426" s="167"/>
      <c r="AV1426" s="167"/>
      <c r="AW1426" s="167"/>
      <c r="AX1426" s="167"/>
      <c r="AY1426" s="167"/>
      <c r="AZ1426" s="167"/>
      <c r="BA1426" s="167"/>
      <c r="BB1426" s="167"/>
      <c r="BC1426" s="167"/>
      <c r="BD1426" s="167"/>
      <c r="BE1426" s="167"/>
      <c r="BF1426" s="167"/>
      <c r="BG1426" s="167"/>
      <c r="BH1426" s="167"/>
      <c r="BI1426" s="167"/>
      <c r="BJ1426" s="167"/>
      <c r="BK1426" s="167"/>
      <c r="BL1426" s="167"/>
      <c r="BM1426" s="167"/>
      <c r="BN1426" s="167"/>
      <c r="BO1426" s="167"/>
      <c r="BP1426" s="167"/>
      <c r="BQ1426" s="167"/>
      <c r="BR1426" s="167"/>
      <c r="BS1426" s="167"/>
      <c r="BT1426" s="167"/>
      <c r="BU1426" s="167"/>
      <c r="BV1426" s="167"/>
      <c r="BW1426" s="167"/>
      <c r="BX1426" s="170"/>
      <c r="BY1426" s="170"/>
      <c r="BZ1426" s="170"/>
      <c r="CA1426" s="170"/>
      <c r="CB1426" s="170"/>
      <c r="CC1426" s="170"/>
      <c r="CD1426" s="170"/>
      <c r="CE1426" s="170"/>
      <c r="CF1426" s="170"/>
      <c r="CG1426" s="171">
        <f t="shared" si="423"/>
        <v>0</v>
      </c>
      <c r="CH1426" s="166"/>
      <c r="CI1426" s="283"/>
      <c r="CJ1426" s="172"/>
      <c r="CK1426" s="154"/>
      <c r="CL1426" s="154"/>
      <c r="CM1426" s="154"/>
      <c r="CN1426" s="154"/>
      <c r="CO1426" s="154"/>
      <c r="CP1426" s="273"/>
      <c r="CQ1426" s="250"/>
      <c r="CR1426" s="250"/>
      <c r="CS1426" s="250"/>
      <c r="CT1426" s="250"/>
      <c r="CU1426" s="250"/>
      <c r="CV1426" s="250"/>
      <c r="CW1426" s="250"/>
      <c r="CX1426" s="250"/>
      <c r="CY1426" s="250" t="str">
        <f t="shared" si="424"/>
        <v/>
      </c>
      <c r="CZ1426" s="178" t="str">
        <f t="shared" si="425"/>
        <v/>
      </c>
      <c r="DA1426" s="178" t="str">
        <f t="shared" si="426"/>
        <v/>
      </c>
      <c r="DB1426" s="243">
        <f t="shared" si="427"/>
        <v>0</v>
      </c>
      <c r="DC1426" s="12">
        <f t="shared" si="428"/>
        <v>0</v>
      </c>
      <c r="DD1426" s="271" t="str">
        <f t="shared" si="429"/>
        <v/>
      </c>
      <c r="DE1426" s="271" t="str">
        <f t="shared" si="430"/>
        <v/>
      </c>
      <c r="DF1426" s="167" t="str">
        <f t="shared" si="431"/>
        <v/>
      </c>
      <c r="DG1426" s="271" t="str">
        <f t="shared" si="432"/>
        <v/>
      </c>
      <c r="DH1426" s="243" t="str">
        <f t="shared" si="433"/>
        <v/>
      </c>
      <c r="DI1426" s="281" t="str">
        <f t="shared" si="434"/>
        <v/>
      </c>
      <c r="DJ1426" s="184"/>
      <c r="DK1426" s="12" t="str">
        <f t="shared" si="435"/>
        <v/>
      </c>
      <c r="DL1426" s="184"/>
      <c r="DM1426" s="242" t="str">
        <f t="shared" si="436"/>
        <v/>
      </c>
      <c r="DN1426" s="250">
        <f t="shared" si="437"/>
        <v>1</v>
      </c>
      <c r="DO1426" s="250">
        <f t="shared" si="438"/>
        <v>1</v>
      </c>
      <c r="DP1426" s="250">
        <f t="shared" si="439"/>
        <v>1</v>
      </c>
    </row>
    <row r="1427" spans="3:120" ht="20.25" customHeight="1" x14ac:dyDescent="0.2">
      <c r="C1427" s="282"/>
      <c r="G1427" s="183"/>
      <c r="H1427" s="271"/>
      <c r="I1427" s="271"/>
      <c r="J1427" s="271"/>
      <c r="K1427" s="271"/>
      <c r="L1427" s="185"/>
      <c r="M1427" s="186"/>
      <c r="N1427" s="187"/>
      <c r="O1427" s="178"/>
      <c r="P1427" s="178"/>
      <c r="Q1427" s="178"/>
      <c r="R1427" s="178"/>
      <c r="S1427" s="178"/>
      <c r="T1427" s="178"/>
      <c r="U1427" s="178"/>
      <c r="V1427" s="178"/>
      <c r="W1427" s="178"/>
      <c r="X1427" s="178"/>
      <c r="Y1427" s="153"/>
      <c r="Z1427" s="153"/>
      <c r="AA1427" s="178"/>
      <c r="AB1427" s="178"/>
      <c r="AC1427" s="178"/>
      <c r="AD1427" s="178"/>
      <c r="AE1427" s="178"/>
      <c r="AF1427" s="178"/>
      <c r="AG1427" s="178"/>
      <c r="AH1427" s="178"/>
      <c r="AI1427" s="178"/>
      <c r="AJ1427" s="178"/>
      <c r="AK1427" s="153"/>
      <c r="AL1427" s="153"/>
      <c r="AM1427" s="178" t="str">
        <f t="shared" si="418"/>
        <v/>
      </c>
      <c r="AN1427" s="178" t="str">
        <f t="shared" si="419"/>
        <v/>
      </c>
      <c r="AO1427" s="214" t="str">
        <f t="shared" si="420"/>
        <v/>
      </c>
      <c r="AP1427" s="168"/>
      <c r="AQ1427" s="169"/>
      <c r="AR1427" s="167" t="str">
        <f t="shared" si="421"/>
        <v/>
      </c>
      <c r="AS1427" s="167" t="str">
        <f t="shared" si="422"/>
        <v/>
      </c>
      <c r="AT1427" s="167"/>
      <c r="AU1427" s="167"/>
      <c r="AV1427" s="167"/>
      <c r="AW1427" s="167"/>
      <c r="AX1427" s="167"/>
      <c r="AY1427" s="167"/>
      <c r="AZ1427" s="167"/>
      <c r="BA1427" s="167"/>
      <c r="BB1427" s="167"/>
      <c r="BC1427" s="167"/>
      <c r="BD1427" s="167"/>
      <c r="BE1427" s="167"/>
      <c r="BF1427" s="167"/>
      <c r="BG1427" s="167"/>
      <c r="BH1427" s="167"/>
      <c r="BI1427" s="167"/>
      <c r="BJ1427" s="167"/>
      <c r="BK1427" s="167"/>
      <c r="BL1427" s="167"/>
      <c r="BM1427" s="167"/>
      <c r="BN1427" s="167"/>
      <c r="BO1427" s="167"/>
      <c r="BP1427" s="167"/>
      <c r="BQ1427" s="167"/>
      <c r="BR1427" s="167"/>
      <c r="BS1427" s="167"/>
      <c r="BT1427" s="167"/>
      <c r="BU1427" s="167"/>
      <c r="BV1427" s="167"/>
      <c r="BW1427" s="167"/>
      <c r="BX1427" s="170"/>
      <c r="BY1427" s="170"/>
      <c r="BZ1427" s="170"/>
      <c r="CA1427" s="170"/>
      <c r="CB1427" s="170"/>
      <c r="CC1427" s="170"/>
      <c r="CD1427" s="170"/>
      <c r="CE1427" s="170"/>
      <c r="CF1427" s="170"/>
      <c r="CG1427" s="171">
        <f t="shared" si="423"/>
        <v>0</v>
      </c>
      <c r="CH1427" s="166"/>
      <c r="CI1427" s="283"/>
      <c r="CJ1427" s="172"/>
      <c r="CK1427" s="154"/>
      <c r="CL1427" s="154"/>
      <c r="CM1427" s="154"/>
      <c r="CN1427" s="154"/>
      <c r="CO1427" s="154"/>
      <c r="CP1427" s="273"/>
      <c r="CQ1427" s="250"/>
      <c r="CR1427" s="250"/>
      <c r="CS1427" s="250"/>
      <c r="CT1427" s="250"/>
      <c r="CU1427" s="250"/>
      <c r="CV1427" s="250"/>
      <c r="CW1427" s="250"/>
      <c r="CX1427" s="250"/>
      <c r="CY1427" s="250" t="str">
        <f t="shared" si="424"/>
        <v/>
      </c>
      <c r="CZ1427" s="178" t="str">
        <f t="shared" si="425"/>
        <v/>
      </c>
      <c r="DA1427" s="178" t="str">
        <f t="shared" si="426"/>
        <v/>
      </c>
      <c r="DB1427" s="243">
        <f t="shared" si="427"/>
        <v>0</v>
      </c>
      <c r="DC1427" s="12">
        <f t="shared" si="428"/>
        <v>0</v>
      </c>
      <c r="DD1427" s="271" t="str">
        <f t="shared" si="429"/>
        <v/>
      </c>
      <c r="DE1427" s="271" t="str">
        <f t="shared" si="430"/>
        <v/>
      </c>
      <c r="DF1427" s="167" t="str">
        <f t="shared" si="431"/>
        <v/>
      </c>
      <c r="DG1427" s="271" t="str">
        <f t="shared" si="432"/>
        <v/>
      </c>
      <c r="DH1427" s="243" t="str">
        <f t="shared" si="433"/>
        <v/>
      </c>
      <c r="DI1427" s="281" t="str">
        <f t="shared" si="434"/>
        <v/>
      </c>
      <c r="DJ1427" s="184"/>
      <c r="DK1427" s="12" t="str">
        <f t="shared" si="435"/>
        <v/>
      </c>
      <c r="DL1427" s="184"/>
      <c r="DM1427" s="242" t="str">
        <f t="shared" si="436"/>
        <v/>
      </c>
      <c r="DN1427" s="250">
        <f t="shared" si="437"/>
        <v>1</v>
      </c>
      <c r="DO1427" s="250">
        <f t="shared" si="438"/>
        <v>1</v>
      </c>
      <c r="DP1427" s="250">
        <f t="shared" si="439"/>
        <v>1</v>
      </c>
    </row>
    <row r="1428" spans="3:120" ht="20.25" customHeight="1" x14ac:dyDescent="0.2">
      <c r="C1428" s="282"/>
      <c r="G1428" s="183"/>
      <c r="H1428" s="271"/>
      <c r="I1428" s="271"/>
      <c r="J1428" s="271"/>
      <c r="K1428" s="271"/>
      <c r="L1428" s="185"/>
      <c r="M1428" s="186"/>
      <c r="N1428" s="187"/>
      <c r="O1428" s="178"/>
      <c r="P1428" s="178"/>
      <c r="Q1428" s="178"/>
      <c r="R1428" s="178"/>
      <c r="S1428" s="178"/>
      <c r="T1428" s="178"/>
      <c r="U1428" s="178"/>
      <c r="V1428" s="178"/>
      <c r="W1428" s="178"/>
      <c r="X1428" s="178"/>
      <c r="Y1428" s="153"/>
      <c r="Z1428" s="153"/>
      <c r="AA1428" s="178"/>
      <c r="AB1428" s="178"/>
      <c r="AC1428" s="178"/>
      <c r="AD1428" s="178"/>
      <c r="AE1428" s="178"/>
      <c r="AF1428" s="178"/>
      <c r="AG1428" s="178"/>
      <c r="AH1428" s="178"/>
      <c r="AI1428" s="178"/>
      <c r="AJ1428" s="178"/>
      <c r="AK1428" s="153"/>
      <c r="AL1428" s="153"/>
      <c r="AM1428" s="178" t="str">
        <f t="shared" si="418"/>
        <v/>
      </c>
      <c r="AN1428" s="178" t="str">
        <f t="shared" si="419"/>
        <v/>
      </c>
      <c r="AO1428" s="214" t="str">
        <f t="shared" si="420"/>
        <v/>
      </c>
      <c r="AP1428" s="168"/>
      <c r="AQ1428" s="169"/>
      <c r="AR1428" s="167" t="str">
        <f t="shared" si="421"/>
        <v/>
      </c>
      <c r="AS1428" s="167" t="str">
        <f t="shared" si="422"/>
        <v/>
      </c>
      <c r="AT1428" s="167"/>
      <c r="AU1428" s="167"/>
      <c r="AV1428" s="167"/>
      <c r="AW1428" s="167"/>
      <c r="AX1428" s="167"/>
      <c r="AY1428" s="167"/>
      <c r="AZ1428" s="167"/>
      <c r="BA1428" s="167"/>
      <c r="BB1428" s="167"/>
      <c r="BC1428" s="167"/>
      <c r="BD1428" s="167"/>
      <c r="BE1428" s="167"/>
      <c r="BF1428" s="167"/>
      <c r="BG1428" s="167"/>
      <c r="BH1428" s="167"/>
      <c r="BI1428" s="167"/>
      <c r="BJ1428" s="167"/>
      <c r="BK1428" s="167"/>
      <c r="BL1428" s="167"/>
      <c r="BM1428" s="167"/>
      <c r="BN1428" s="167"/>
      <c r="BO1428" s="167"/>
      <c r="BP1428" s="167"/>
      <c r="BQ1428" s="167"/>
      <c r="BR1428" s="167"/>
      <c r="BS1428" s="167"/>
      <c r="BT1428" s="167"/>
      <c r="BU1428" s="167"/>
      <c r="BV1428" s="167"/>
      <c r="BW1428" s="167"/>
      <c r="BX1428" s="170"/>
      <c r="BY1428" s="170"/>
      <c r="BZ1428" s="170"/>
      <c r="CA1428" s="170"/>
      <c r="CB1428" s="170"/>
      <c r="CC1428" s="170"/>
      <c r="CD1428" s="170"/>
      <c r="CE1428" s="170"/>
      <c r="CF1428" s="170"/>
      <c r="CG1428" s="171">
        <f t="shared" si="423"/>
        <v>0</v>
      </c>
      <c r="CH1428" s="166"/>
      <c r="CI1428" s="283"/>
      <c r="CJ1428" s="172"/>
      <c r="CK1428" s="154"/>
      <c r="CL1428" s="154"/>
      <c r="CM1428" s="154"/>
      <c r="CN1428" s="154"/>
      <c r="CO1428" s="154"/>
      <c r="CP1428" s="273"/>
      <c r="CQ1428" s="250"/>
      <c r="CR1428" s="250"/>
      <c r="CS1428" s="250"/>
      <c r="CT1428" s="250"/>
      <c r="CU1428" s="250"/>
      <c r="CV1428" s="250"/>
      <c r="CW1428" s="250"/>
      <c r="CX1428" s="250"/>
      <c r="CY1428" s="250" t="str">
        <f t="shared" si="424"/>
        <v/>
      </c>
      <c r="CZ1428" s="178" t="str">
        <f t="shared" si="425"/>
        <v/>
      </c>
      <c r="DA1428" s="178" t="str">
        <f t="shared" si="426"/>
        <v/>
      </c>
      <c r="DB1428" s="243">
        <f t="shared" si="427"/>
        <v>0</v>
      </c>
      <c r="DC1428" s="12">
        <f t="shared" si="428"/>
        <v>0</v>
      </c>
      <c r="DD1428" s="271" t="str">
        <f t="shared" si="429"/>
        <v/>
      </c>
      <c r="DE1428" s="271" t="str">
        <f t="shared" si="430"/>
        <v/>
      </c>
      <c r="DF1428" s="167" t="str">
        <f t="shared" si="431"/>
        <v/>
      </c>
      <c r="DG1428" s="271" t="str">
        <f t="shared" si="432"/>
        <v/>
      </c>
      <c r="DH1428" s="243" t="str">
        <f t="shared" si="433"/>
        <v/>
      </c>
      <c r="DI1428" s="281" t="str">
        <f t="shared" si="434"/>
        <v/>
      </c>
      <c r="DJ1428" s="184"/>
      <c r="DK1428" s="12" t="str">
        <f t="shared" si="435"/>
        <v/>
      </c>
      <c r="DL1428" s="184"/>
      <c r="DM1428" s="242" t="str">
        <f t="shared" si="436"/>
        <v/>
      </c>
      <c r="DN1428" s="250">
        <f t="shared" si="437"/>
        <v>1</v>
      </c>
      <c r="DO1428" s="250">
        <f t="shared" si="438"/>
        <v>1</v>
      </c>
      <c r="DP1428" s="250">
        <f t="shared" si="439"/>
        <v>1</v>
      </c>
    </row>
    <row r="1429" spans="3:120" ht="20.25" customHeight="1" x14ac:dyDescent="0.2">
      <c r="C1429" s="282"/>
      <c r="G1429" s="183"/>
      <c r="H1429" s="271"/>
      <c r="I1429" s="271"/>
      <c r="J1429" s="271"/>
      <c r="K1429" s="271"/>
      <c r="L1429" s="185"/>
      <c r="M1429" s="186"/>
      <c r="N1429" s="187"/>
      <c r="O1429" s="178"/>
      <c r="P1429" s="178"/>
      <c r="Q1429" s="178"/>
      <c r="R1429" s="178"/>
      <c r="S1429" s="178"/>
      <c r="T1429" s="178"/>
      <c r="U1429" s="178"/>
      <c r="V1429" s="178"/>
      <c r="W1429" s="178"/>
      <c r="X1429" s="178"/>
      <c r="Y1429" s="153"/>
      <c r="Z1429" s="153"/>
      <c r="AA1429" s="178"/>
      <c r="AB1429" s="178"/>
      <c r="AC1429" s="178"/>
      <c r="AD1429" s="178"/>
      <c r="AE1429" s="178"/>
      <c r="AF1429" s="178"/>
      <c r="AG1429" s="178"/>
      <c r="AH1429" s="178"/>
      <c r="AI1429" s="178"/>
      <c r="AJ1429" s="178"/>
      <c r="AK1429" s="153"/>
      <c r="AL1429" s="153"/>
      <c r="AM1429" s="178" t="str">
        <f t="shared" si="418"/>
        <v/>
      </c>
      <c r="AN1429" s="178" t="str">
        <f t="shared" si="419"/>
        <v/>
      </c>
      <c r="AO1429" s="214" t="str">
        <f t="shared" si="420"/>
        <v/>
      </c>
      <c r="AP1429" s="168"/>
      <c r="AQ1429" s="169"/>
      <c r="AR1429" s="167" t="str">
        <f t="shared" si="421"/>
        <v/>
      </c>
      <c r="AS1429" s="167" t="str">
        <f t="shared" si="422"/>
        <v/>
      </c>
      <c r="AT1429" s="167"/>
      <c r="AU1429" s="167"/>
      <c r="AV1429" s="167"/>
      <c r="AW1429" s="167"/>
      <c r="AX1429" s="167"/>
      <c r="AY1429" s="167"/>
      <c r="AZ1429" s="167"/>
      <c r="BA1429" s="167"/>
      <c r="BB1429" s="167"/>
      <c r="BC1429" s="167"/>
      <c r="BD1429" s="167"/>
      <c r="BE1429" s="167"/>
      <c r="BF1429" s="167"/>
      <c r="BG1429" s="167"/>
      <c r="BH1429" s="167"/>
      <c r="BI1429" s="167"/>
      <c r="BJ1429" s="167"/>
      <c r="BK1429" s="167"/>
      <c r="BL1429" s="167"/>
      <c r="BM1429" s="167"/>
      <c r="BN1429" s="167"/>
      <c r="BO1429" s="167"/>
      <c r="BP1429" s="167"/>
      <c r="BQ1429" s="167"/>
      <c r="BR1429" s="167"/>
      <c r="BS1429" s="167"/>
      <c r="BT1429" s="167"/>
      <c r="BU1429" s="167"/>
      <c r="BV1429" s="167"/>
      <c r="BW1429" s="167"/>
      <c r="BX1429" s="170"/>
      <c r="BY1429" s="170"/>
      <c r="BZ1429" s="170"/>
      <c r="CA1429" s="170"/>
      <c r="CB1429" s="170"/>
      <c r="CC1429" s="170"/>
      <c r="CD1429" s="170"/>
      <c r="CE1429" s="170"/>
      <c r="CF1429" s="170"/>
      <c r="CG1429" s="171">
        <f t="shared" si="423"/>
        <v>0</v>
      </c>
      <c r="CH1429" s="166"/>
      <c r="CI1429" s="283"/>
      <c r="CJ1429" s="172"/>
      <c r="CK1429" s="154"/>
      <c r="CL1429" s="154"/>
      <c r="CM1429" s="154"/>
      <c r="CN1429" s="154"/>
      <c r="CO1429" s="154"/>
      <c r="CP1429" s="273"/>
      <c r="CQ1429" s="250"/>
      <c r="CR1429" s="250"/>
      <c r="CS1429" s="250"/>
      <c r="CT1429" s="250"/>
      <c r="CU1429" s="250"/>
      <c r="CV1429" s="250"/>
      <c r="CW1429" s="250"/>
      <c r="CX1429" s="250"/>
      <c r="CY1429" s="250" t="str">
        <f t="shared" si="424"/>
        <v/>
      </c>
      <c r="CZ1429" s="178" t="str">
        <f t="shared" si="425"/>
        <v/>
      </c>
      <c r="DA1429" s="178" t="str">
        <f t="shared" si="426"/>
        <v/>
      </c>
      <c r="DB1429" s="243">
        <f t="shared" si="427"/>
        <v>0</v>
      </c>
      <c r="DC1429" s="12">
        <f t="shared" si="428"/>
        <v>0</v>
      </c>
      <c r="DD1429" s="271" t="str">
        <f t="shared" si="429"/>
        <v/>
      </c>
      <c r="DE1429" s="271" t="str">
        <f t="shared" si="430"/>
        <v/>
      </c>
      <c r="DF1429" s="167" t="str">
        <f t="shared" si="431"/>
        <v/>
      </c>
      <c r="DG1429" s="271" t="str">
        <f t="shared" si="432"/>
        <v/>
      </c>
      <c r="DH1429" s="243" t="str">
        <f t="shared" si="433"/>
        <v/>
      </c>
      <c r="DI1429" s="281" t="str">
        <f t="shared" si="434"/>
        <v/>
      </c>
      <c r="DJ1429" s="184"/>
      <c r="DK1429" s="12" t="str">
        <f t="shared" si="435"/>
        <v/>
      </c>
      <c r="DL1429" s="184"/>
      <c r="DM1429" s="242" t="str">
        <f t="shared" si="436"/>
        <v/>
      </c>
      <c r="DN1429" s="250">
        <f t="shared" si="437"/>
        <v>1</v>
      </c>
      <c r="DO1429" s="250">
        <f t="shared" si="438"/>
        <v>1</v>
      </c>
      <c r="DP1429" s="250">
        <f t="shared" si="439"/>
        <v>1</v>
      </c>
    </row>
    <row r="1430" spans="3:120" ht="20.25" customHeight="1" x14ac:dyDescent="0.2">
      <c r="C1430" s="282"/>
      <c r="G1430" s="183"/>
      <c r="H1430" s="271"/>
      <c r="I1430" s="271"/>
      <c r="J1430" s="271"/>
      <c r="K1430" s="271"/>
      <c r="L1430" s="185"/>
      <c r="M1430" s="186"/>
      <c r="N1430" s="187"/>
      <c r="O1430" s="178"/>
      <c r="P1430" s="178"/>
      <c r="Q1430" s="178"/>
      <c r="R1430" s="178"/>
      <c r="S1430" s="178"/>
      <c r="T1430" s="178"/>
      <c r="U1430" s="178"/>
      <c r="V1430" s="178"/>
      <c r="W1430" s="178"/>
      <c r="X1430" s="178"/>
      <c r="Y1430" s="153"/>
      <c r="Z1430" s="153"/>
      <c r="AA1430" s="178"/>
      <c r="AB1430" s="178"/>
      <c r="AC1430" s="178"/>
      <c r="AD1430" s="178"/>
      <c r="AE1430" s="178"/>
      <c r="AF1430" s="178"/>
      <c r="AG1430" s="178"/>
      <c r="AH1430" s="178"/>
      <c r="AI1430" s="178"/>
      <c r="AJ1430" s="178"/>
      <c r="AK1430" s="153"/>
      <c r="AL1430" s="153"/>
      <c r="AM1430" s="178" t="str">
        <f t="shared" si="418"/>
        <v/>
      </c>
      <c r="AN1430" s="178" t="str">
        <f t="shared" si="419"/>
        <v/>
      </c>
      <c r="AO1430" s="214" t="str">
        <f t="shared" si="420"/>
        <v/>
      </c>
      <c r="AP1430" s="168"/>
      <c r="AQ1430" s="169"/>
      <c r="AR1430" s="167" t="str">
        <f t="shared" si="421"/>
        <v/>
      </c>
      <c r="AS1430" s="167" t="str">
        <f t="shared" si="422"/>
        <v/>
      </c>
      <c r="AT1430" s="167"/>
      <c r="AU1430" s="167"/>
      <c r="AV1430" s="167"/>
      <c r="AW1430" s="167"/>
      <c r="AX1430" s="167"/>
      <c r="AY1430" s="167"/>
      <c r="AZ1430" s="167"/>
      <c r="BA1430" s="167"/>
      <c r="BB1430" s="167"/>
      <c r="BC1430" s="167"/>
      <c r="BD1430" s="167"/>
      <c r="BE1430" s="167"/>
      <c r="BF1430" s="167"/>
      <c r="BG1430" s="167"/>
      <c r="BH1430" s="167"/>
      <c r="BI1430" s="167"/>
      <c r="BJ1430" s="167"/>
      <c r="BK1430" s="167"/>
      <c r="BL1430" s="167"/>
      <c r="BM1430" s="167"/>
      <c r="BN1430" s="167"/>
      <c r="BO1430" s="167"/>
      <c r="BP1430" s="167"/>
      <c r="BQ1430" s="167"/>
      <c r="BR1430" s="167"/>
      <c r="BS1430" s="167"/>
      <c r="BT1430" s="167"/>
      <c r="BU1430" s="167"/>
      <c r="BV1430" s="167"/>
      <c r="BW1430" s="167"/>
      <c r="BX1430" s="170"/>
      <c r="BY1430" s="170"/>
      <c r="BZ1430" s="170"/>
      <c r="CA1430" s="170"/>
      <c r="CB1430" s="170"/>
      <c r="CC1430" s="170"/>
      <c r="CD1430" s="170"/>
      <c r="CE1430" s="170"/>
      <c r="CF1430" s="170"/>
      <c r="CG1430" s="171">
        <f t="shared" si="423"/>
        <v>0</v>
      </c>
      <c r="CH1430" s="166"/>
      <c r="CI1430" s="283"/>
      <c r="CJ1430" s="172"/>
      <c r="CK1430" s="154"/>
      <c r="CL1430" s="154"/>
      <c r="CM1430" s="154"/>
      <c r="CN1430" s="154"/>
      <c r="CO1430" s="154"/>
      <c r="CP1430" s="273"/>
      <c r="CQ1430" s="250"/>
      <c r="CR1430" s="250"/>
      <c r="CS1430" s="250"/>
      <c r="CT1430" s="250"/>
      <c r="CU1430" s="250"/>
      <c r="CV1430" s="250"/>
      <c r="CW1430" s="250"/>
      <c r="CX1430" s="250"/>
      <c r="CY1430" s="250" t="str">
        <f t="shared" si="424"/>
        <v/>
      </c>
      <c r="CZ1430" s="178" t="str">
        <f t="shared" si="425"/>
        <v/>
      </c>
      <c r="DA1430" s="178" t="str">
        <f t="shared" si="426"/>
        <v/>
      </c>
      <c r="DB1430" s="243">
        <f t="shared" si="427"/>
        <v>0</v>
      </c>
      <c r="DC1430" s="12">
        <f t="shared" si="428"/>
        <v>0</v>
      </c>
      <c r="DD1430" s="271" t="str">
        <f t="shared" si="429"/>
        <v/>
      </c>
      <c r="DE1430" s="271" t="str">
        <f t="shared" si="430"/>
        <v/>
      </c>
      <c r="DF1430" s="167" t="str">
        <f t="shared" si="431"/>
        <v/>
      </c>
      <c r="DG1430" s="271" t="str">
        <f t="shared" si="432"/>
        <v/>
      </c>
      <c r="DH1430" s="243" t="str">
        <f t="shared" si="433"/>
        <v/>
      </c>
      <c r="DI1430" s="281" t="str">
        <f t="shared" si="434"/>
        <v/>
      </c>
      <c r="DJ1430" s="184"/>
      <c r="DK1430" s="12" t="str">
        <f t="shared" si="435"/>
        <v/>
      </c>
      <c r="DL1430" s="184"/>
      <c r="DM1430" s="242" t="str">
        <f t="shared" si="436"/>
        <v/>
      </c>
      <c r="DN1430" s="250">
        <f t="shared" si="437"/>
        <v>1</v>
      </c>
      <c r="DO1430" s="250">
        <f t="shared" si="438"/>
        <v>1</v>
      </c>
      <c r="DP1430" s="250">
        <f t="shared" si="439"/>
        <v>1</v>
      </c>
    </row>
    <row r="1431" spans="3:120" ht="20.25" customHeight="1" x14ac:dyDescent="0.2">
      <c r="C1431" s="282"/>
      <c r="G1431" s="183"/>
      <c r="H1431" s="271"/>
      <c r="I1431" s="271"/>
      <c r="J1431" s="271"/>
      <c r="K1431" s="271"/>
      <c r="L1431" s="185"/>
      <c r="M1431" s="186"/>
      <c r="N1431" s="187"/>
      <c r="O1431" s="178"/>
      <c r="P1431" s="178"/>
      <c r="Q1431" s="178"/>
      <c r="R1431" s="178"/>
      <c r="S1431" s="178"/>
      <c r="T1431" s="178"/>
      <c r="U1431" s="178"/>
      <c r="V1431" s="178"/>
      <c r="W1431" s="178"/>
      <c r="X1431" s="178"/>
      <c r="Y1431" s="153"/>
      <c r="Z1431" s="153"/>
      <c r="AA1431" s="178"/>
      <c r="AB1431" s="178"/>
      <c r="AC1431" s="178"/>
      <c r="AD1431" s="178"/>
      <c r="AE1431" s="178"/>
      <c r="AF1431" s="178"/>
      <c r="AG1431" s="178"/>
      <c r="AH1431" s="178"/>
      <c r="AI1431" s="178"/>
      <c r="AJ1431" s="178"/>
      <c r="AK1431" s="153"/>
      <c r="AL1431" s="153"/>
      <c r="AM1431" s="178" t="str">
        <f t="shared" si="418"/>
        <v/>
      </c>
      <c r="AN1431" s="178" t="str">
        <f t="shared" si="419"/>
        <v/>
      </c>
      <c r="AO1431" s="214" t="str">
        <f t="shared" si="420"/>
        <v/>
      </c>
      <c r="AP1431" s="168"/>
      <c r="AQ1431" s="169"/>
      <c r="AR1431" s="167" t="str">
        <f t="shared" si="421"/>
        <v/>
      </c>
      <c r="AS1431" s="167" t="str">
        <f t="shared" si="422"/>
        <v/>
      </c>
      <c r="AT1431" s="167"/>
      <c r="AU1431" s="167"/>
      <c r="AV1431" s="167"/>
      <c r="AW1431" s="167"/>
      <c r="AX1431" s="167"/>
      <c r="AY1431" s="167"/>
      <c r="AZ1431" s="167"/>
      <c r="BA1431" s="167"/>
      <c r="BB1431" s="167"/>
      <c r="BC1431" s="167"/>
      <c r="BD1431" s="167"/>
      <c r="BE1431" s="167"/>
      <c r="BF1431" s="167"/>
      <c r="BG1431" s="167"/>
      <c r="BH1431" s="167"/>
      <c r="BI1431" s="167"/>
      <c r="BJ1431" s="167"/>
      <c r="BK1431" s="167"/>
      <c r="BL1431" s="167"/>
      <c r="BM1431" s="167"/>
      <c r="BN1431" s="167"/>
      <c r="BO1431" s="167"/>
      <c r="BP1431" s="167"/>
      <c r="BQ1431" s="167"/>
      <c r="BR1431" s="167"/>
      <c r="BS1431" s="167"/>
      <c r="BT1431" s="167"/>
      <c r="BU1431" s="167"/>
      <c r="BV1431" s="167"/>
      <c r="BW1431" s="167"/>
      <c r="BX1431" s="170"/>
      <c r="BY1431" s="170"/>
      <c r="BZ1431" s="170"/>
      <c r="CA1431" s="170"/>
      <c r="CB1431" s="170"/>
      <c r="CC1431" s="170"/>
      <c r="CD1431" s="170"/>
      <c r="CE1431" s="170"/>
      <c r="CF1431" s="170"/>
      <c r="CG1431" s="171">
        <f t="shared" si="423"/>
        <v>0</v>
      </c>
      <c r="CH1431" s="166"/>
      <c r="CI1431" s="283"/>
      <c r="CJ1431" s="172"/>
      <c r="CK1431" s="154"/>
      <c r="CL1431" s="154"/>
      <c r="CM1431" s="154"/>
      <c r="CN1431" s="154"/>
      <c r="CO1431" s="154"/>
      <c r="CP1431" s="273"/>
      <c r="CQ1431" s="250"/>
      <c r="CR1431" s="250"/>
      <c r="CS1431" s="250"/>
      <c r="CT1431" s="250"/>
      <c r="CU1431" s="250"/>
      <c r="CV1431" s="250"/>
      <c r="CW1431" s="250"/>
      <c r="CX1431" s="250"/>
      <c r="CY1431" s="250" t="str">
        <f t="shared" si="424"/>
        <v/>
      </c>
      <c r="CZ1431" s="178" t="str">
        <f t="shared" si="425"/>
        <v/>
      </c>
      <c r="DA1431" s="178" t="str">
        <f t="shared" si="426"/>
        <v/>
      </c>
      <c r="DB1431" s="243">
        <f t="shared" si="427"/>
        <v>0</v>
      </c>
      <c r="DC1431" s="12">
        <f t="shared" si="428"/>
        <v>0</v>
      </c>
      <c r="DD1431" s="271" t="str">
        <f t="shared" si="429"/>
        <v/>
      </c>
      <c r="DE1431" s="271" t="str">
        <f t="shared" si="430"/>
        <v/>
      </c>
      <c r="DF1431" s="167" t="str">
        <f t="shared" si="431"/>
        <v/>
      </c>
      <c r="DG1431" s="271" t="str">
        <f t="shared" si="432"/>
        <v/>
      </c>
      <c r="DH1431" s="243" t="str">
        <f t="shared" si="433"/>
        <v/>
      </c>
      <c r="DI1431" s="281" t="str">
        <f t="shared" si="434"/>
        <v/>
      </c>
      <c r="DJ1431" s="184"/>
      <c r="DK1431" s="12" t="str">
        <f t="shared" si="435"/>
        <v/>
      </c>
      <c r="DL1431" s="184"/>
      <c r="DM1431" s="242" t="str">
        <f t="shared" si="436"/>
        <v/>
      </c>
      <c r="DN1431" s="250">
        <f t="shared" si="437"/>
        <v>1</v>
      </c>
      <c r="DO1431" s="250">
        <f t="shared" si="438"/>
        <v>1</v>
      </c>
      <c r="DP1431" s="250">
        <f t="shared" si="439"/>
        <v>1</v>
      </c>
    </row>
    <row r="1432" spans="3:120" ht="20.25" customHeight="1" x14ac:dyDescent="0.2">
      <c r="C1432" s="282"/>
      <c r="G1432" s="183"/>
      <c r="H1432" s="271"/>
      <c r="I1432" s="271"/>
      <c r="J1432" s="271"/>
      <c r="K1432" s="271"/>
      <c r="L1432" s="185"/>
      <c r="M1432" s="186"/>
      <c r="N1432" s="187"/>
      <c r="O1432" s="178"/>
      <c r="P1432" s="178"/>
      <c r="Q1432" s="178"/>
      <c r="R1432" s="178"/>
      <c r="S1432" s="178"/>
      <c r="T1432" s="178"/>
      <c r="U1432" s="178"/>
      <c r="V1432" s="178"/>
      <c r="W1432" s="178"/>
      <c r="X1432" s="178"/>
      <c r="Y1432" s="153"/>
      <c r="Z1432" s="153"/>
      <c r="AA1432" s="178"/>
      <c r="AB1432" s="178"/>
      <c r="AC1432" s="178"/>
      <c r="AD1432" s="178"/>
      <c r="AE1432" s="178"/>
      <c r="AF1432" s="178"/>
      <c r="AG1432" s="178"/>
      <c r="AH1432" s="178"/>
      <c r="AI1432" s="178"/>
      <c r="AJ1432" s="178"/>
      <c r="AK1432" s="153"/>
      <c r="AL1432" s="153"/>
      <c r="AM1432" s="178" t="str">
        <f t="shared" si="418"/>
        <v/>
      </c>
      <c r="AN1432" s="178" t="str">
        <f t="shared" si="419"/>
        <v/>
      </c>
      <c r="AO1432" s="214" t="str">
        <f t="shared" si="420"/>
        <v/>
      </c>
      <c r="AP1432" s="168"/>
      <c r="AQ1432" s="169"/>
      <c r="AR1432" s="167" t="str">
        <f t="shared" si="421"/>
        <v/>
      </c>
      <c r="AS1432" s="167" t="str">
        <f t="shared" si="422"/>
        <v/>
      </c>
      <c r="AT1432" s="167"/>
      <c r="AU1432" s="167"/>
      <c r="AV1432" s="167"/>
      <c r="AW1432" s="167"/>
      <c r="AX1432" s="167"/>
      <c r="AY1432" s="167"/>
      <c r="AZ1432" s="167"/>
      <c r="BA1432" s="167"/>
      <c r="BB1432" s="167"/>
      <c r="BC1432" s="167"/>
      <c r="BD1432" s="167"/>
      <c r="BE1432" s="167"/>
      <c r="BF1432" s="167"/>
      <c r="BG1432" s="167"/>
      <c r="BH1432" s="167"/>
      <c r="BI1432" s="167"/>
      <c r="BJ1432" s="167"/>
      <c r="BK1432" s="167"/>
      <c r="BL1432" s="167"/>
      <c r="BM1432" s="167"/>
      <c r="BN1432" s="167"/>
      <c r="BO1432" s="167"/>
      <c r="BP1432" s="167"/>
      <c r="BQ1432" s="167"/>
      <c r="BR1432" s="167"/>
      <c r="BS1432" s="167"/>
      <c r="BT1432" s="167"/>
      <c r="BU1432" s="167"/>
      <c r="BV1432" s="167"/>
      <c r="BW1432" s="167"/>
      <c r="BX1432" s="170"/>
      <c r="BY1432" s="170"/>
      <c r="BZ1432" s="170"/>
      <c r="CA1432" s="170"/>
      <c r="CB1432" s="170"/>
      <c r="CC1432" s="170"/>
      <c r="CD1432" s="170"/>
      <c r="CE1432" s="170"/>
      <c r="CF1432" s="170"/>
      <c r="CG1432" s="171">
        <f t="shared" si="423"/>
        <v>0</v>
      </c>
      <c r="CH1432" s="166"/>
      <c r="CI1432" s="283"/>
      <c r="CJ1432" s="172"/>
      <c r="CK1432" s="154"/>
      <c r="CL1432" s="154"/>
      <c r="CM1432" s="154"/>
      <c r="CN1432" s="154"/>
      <c r="CO1432" s="154"/>
      <c r="CP1432" s="273"/>
      <c r="CQ1432" s="250"/>
      <c r="CR1432" s="250"/>
      <c r="CS1432" s="250"/>
      <c r="CT1432" s="250"/>
      <c r="CU1432" s="250"/>
      <c r="CV1432" s="250"/>
      <c r="CW1432" s="250"/>
      <c r="CX1432" s="250"/>
      <c r="CY1432" s="250" t="str">
        <f t="shared" si="424"/>
        <v/>
      </c>
      <c r="CZ1432" s="178" t="str">
        <f t="shared" si="425"/>
        <v/>
      </c>
      <c r="DA1432" s="178" t="str">
        <f t="shared" si="426"/>
        <v/>
      </c>
      <c r="DB1432" s="243">
        <f t="shared" si="427"/>
        <v>0</v>
      </c>
      <c r="DC1432" s="12">
        <f t="shared" si="428"/>
        <v>0</v>
      </c>
      <c r="DD1432" s="271" t="str">
        <f t="shared" si="429"/>
        <v/>
      </c>
      <c r="DE1432" s="271" t="str">
        <f t="shared" si="430"/>
        <v/>
      </c>
      <c r="DF1432" s="167" t="str">
        <f t="shared" si="431"/>
        <v/>
      </c>
      <c r="DG1432" s="271" t="str">
        <f t="shared" si="432"/>
        <v/>
      </c>
      <c r="DH1432" s="243" t="str">
        <f t="shared" si="433"/>
        <v/>
      </c>
      <c r="DI1432" s="281" t="str">
        <f t="shared" si="434"/>
        <v/>
      </c>
      <c r="DJ1432" s="184"/>
      <c r="DK1432" s="12" t="str">
        <f t="shared" si="435"/>
        <v/>
      </c>
      <c r="DL1432" s="184"/>
      <c r="DM1432" s="242" t="str">
        <f t="shared" si="436"/>
        <v/>
      </c>
      <c r="DN1432" s="250">
        <f t="shared" si="437"/>
        <v>1</v>
      </c>
      <c r="DO1432" s="250">
        <f t="shared" si="438"/>
        <v>1</v>
      </c>
      <c r="DP1432" s="250">
        <f t="shared" si="439"/>
        <v>1</v>
      </c>
    </row>
    <row r="1433" spans="3:120" ht="20.25" customHeight="1" x14ac:dyDescent="0.2">
      <c r="C1433" s="282"/>
      <c r="G1433" s="183"/>
      <c r="H1433" s="271"/>
      <c r="I1433" s="271"/>
      <c r="J1433" s="271"/>
      <c r="K1433" s="271"/>
      <c r="L1433" s="185"/>
      <c r="M1433" s="186"/>
      <c r="N1433" s="187"/>
      <c r="O1433" s="178"/>
      <c r="P1433" s="178"/>
      <c r="Q1433" s="178"/>
      <c r="R1433" s="178"/>
      <c r="S1433" s="178"/>
      <c r="T1433" s="178"/>
      <c r="U1433" s="178"/>
      <c r="V1433" s="178"/>
      <c r="W1433" s="178"/>
      <c r="X1433" s="178"/>
      <c r="Y1433" s="153"/>
      <c r="Z1433" s="153"/>
      <c r="AA1433" s="178"/>
      <c r="AB1433" s="178"/>
      <c r="AC1433" s="178"/>
      <c r="AD1433" s="178"/>
      <c r="AE1433" s="178"/>
      <c r="AF1433" s="178"/>
      <c r="AG1433" s="178"/>
      <c r="AH1433" s="178"/>
      <c r="AI1433" s="178"/>
      <c r="AJ1433" s="178"/>
      <c r="AK1433" s="153"/>
      <c r="AL1433" s="153"/>
      <c r="AM1433" s="178" t="str">
        <f t="shared" si="418"/>
        <v/>
      </c>
      <c r="AN1433" s="178" t="str">
        <f t="shared" si="419"/>
        <v/>
      </c>
      <c r="AO1433" s="214" t="str">
        <f t="shared" si="420"/>
        <v/>
      </c>
      <c r="AP1433" s="168"/>
      <c r="AQ1433" s="169"/>
      <c r="AR1433" s="167" t="str">
        <f t="shared" si="421"/>
        <v/>
      </c>
      <c r="AS1433" s="167" t="str">
        <f t="shared" si="422"/>
        <v/>
      </c>
      <c r="AT1433" s="167"/>
      <c r="AU1433" s="167"/>
      <c r="AV1433" s="167"/>
      <c r="AW1433" s="167"/>
      <c r="AX1433" s="167"/>
      <c r="AY1433" s="167"/>
      <c r="AZ1433" s="167"/>
      <c r="BA1433" s="167"/>
      <c r="BB1433" s="167"/>
      <c r="BC1433" s="167"/>
      <c r="BD1433" s="167"/>
      <c r="BE1433" s="167"/>
      <c r="BF1433" s="167"/>
      <c r="BG1433" s="167"/>
      <c r="BH1433" s="167"/>
      <c r="BI1433" s="167"/>
      <c r="BJ1433" s="167"/>
      <c r="BK1433" s="167"/>
      <c r="BL1433" s="167"/>
      <c r="BM1433" s="167"/>
      <c r="BN1433" s="167"/>
      <c r="BO1433" s="167"/>
      <c r="BP1433" s="167"/>
      <c r="BQ1433" s="167"/>
      <c r="BR1433" s="167"/>
      <c r="BS1433" s="167"/>
      <c r="BT1433" s="167"/>
      <c r="BU1433" s="167"/>
      <c r="BV1433" s="167"/>
      <c r="BW1433" s="167"/>
      <c r="BX1433" s="170"/>
      <c r="BY1433" s="170"/>
      <c r="BZ1433" s="170"/>
      <c r="CA1433" s="170"/>
      <c r="CB1433" s="170"/>
      <c r="CC1433" s="170"/>
      <c r="CD1433" s="170"/>
      <c r="CE1433" s="170"/>
      <c r="CF1433" s="170"/>
      <c r="CG1433" s="171">
        <f t="shared" si="423"/>
        <v>0</v>
      </c>
      <c r="CH1433" s="166"/>
      <c r="CI1433" s="283"/>
      <c r="CJ1433" s="172"/>
      <c r="CK1433" s="154"/>
      <c r="CL1433" s="154"/>
      <c r="CM1433" s="154"/>
      <c r="CN1433" s="154"/>
      <c r="CO1433" s="154"/>
      <c r="CP1433" s="273"/>
      <c r="CQ1433" s="250"/>
      <c r="CR1433" s="250"/>
      <c r="CS1433" s="250"/>
      <c r="CT1433" s="250"/>
      <c r="CU1433" s="250"/>
      <c r="CV1433" s="250"/>
      <c r="CW1433" s="250"/>
      <c r="CX1433" s="250"/>
      <c r="CY1433" s="250" t="str">
        <f t="shared" si="424"/>
        <v/>
      </c>
      <c r="CZ1433" s="178" t="str">
        <f t="shared" si="425"/>
        <v/>
      </c>
      <c r="DA1433" s="178" t="str">
        <f t="shared" si="426"/>
        <v/>
      </c>
      <c r="DB1433" s="243">
        <f t="shared" si="427"/>
        <v>0</v>
      </c>
      <c r="DC1433" s="12">
        <f t="shared" si="428"/>
        <v>0</v>
      </c>
      <c r="DD1433" s="271" t="str">
        <f t="shared" si="429"/>
        <v/>
      </c>
      <c r="DE1433" s="271" t="str">
        <f t="shared" si="430"/>
        <v/>
      </c>
      <c r="DF1433" s="167" t="str">
        <f t="shared" si="431"/>
        <v/>
      </c>
      <c r="DG1433" s="271" t="str">
        <f t="shared" si="432"/>
        <v/>
      </c>
      <c r="DH1433" s="243" t="str">
        <f t="shared" si="433"/>
        <v/>
      </c>
      <c r="DI1433" s="281" t="str">
        <f t="shared" si="434"/>
        <v/>
      </c>
      <c r="DJ1433" s="184"/>
      <c r="DK1433" s="12" t="str">
        <f t="shared" si="435"/>
        <v/>
      </c>
      <c r="DL1433" s="184"/>
      <c r="DM1433" s="242" t="str">
        <f t="shared" si="436"/>
        <v/>
      </c>
      <c r="DN1433" s="250">
        <f t="shared" si="437"/>
        <v>1</v>
      </c>
      <c r="DO1433" s="250">
        <f t="shared" si="438"/>
        <v>1</v>
      </c>
      <c r="DP1433" s="250">
        <f t="shared" si="439"/>
        <v>1</v>
      </c>
    </row>
    <row r="1434" spans="3:120" ht="20.25" customHeight="1" x14ac:dyDescent="0.2">
      <c r="C1434" s="282"/>
      <c r="G1434" s="183"/>
      <c r="H1434" s="271"/>
      <c r="I1434" s="271"/>
      <c r="J1434" s="271"/>
      <c r="K1434" s="271"/>
      <c r="L1434" s="185"/>
      <c r="M1434" s="186"/>
      <c r="N1434" s="187"/>
      <c r="O1434" s="178"/>
      <c r="P1434" s="178"/>
      <c r="Q1434" s="178"/>
      <c r="R1434" s="178"/>
      <c r="S1434" s="178"/>
      <c r="T1434" s="178"/>
      <c r="U1434" s="178"/>
      <c r="V1434" s="178"/>
      <c r="W1434" s="178"/>
      <c r="X1434" s="178"/>
      <c r="Y1434" s="153"/>
      <c r="Z1434" s="153"/>
      <c r="AA1434" s="178"/>
      <c r="AB1434" s="178"/>
      <c r="AC1434" s="178"/>
      <c r="AD1434" s="178"/>
      <c r="AE1434" s="178"/>
      <c r="AF1434" s="178"/>
      <c r="AG1434" s="178"/>
      <c r="AH1434" s="178"/>
      <c r="AI1434" s="178"/>
      <c r="AJ1434" s="178"/>
      <c r="AK1434" s="153"/>
      <c r="AL1434" s="153"/>
      <c r="AM1434" s="178" t="str">
        <f t="shared" si="418"/>
        <v/>
      </c>
      <c r="AN1434" s="178" t="str">
        <f t="shared" si="419"/>
        <v/>
      </c>
      <c r="AO1434" s="214" t="str">
        <f t="shared" si="420"/>
        <v/>
      </c>
      <c r="AP1434" s="168"/>
      <c r="AQ1434" s="169"/>
      <c r="AR1434" s="167" t="str">
        <f t="shared" si="421"/>
        <v/>
      </c>
      <c r="AS1434" s="167" t="str">
        <f t="shared" si="422"/>
        <v/>
      </c>
      <c r="AT1434" s="167"/>
      <c r="AU1434" s="167"/>
      <c r="AV1434" s="167"/>
      <c r="AW1434" s="167"/>
      <c r="AX1434" s="167"/>
      <c r="AY1434" s="167"/>
      <c r="AZ1434" s="167"/>
      <c r="BA1434" s="167"/>
      <c r="BB1434" s="167"/>
      <c r="BC1434" s="167"/>
      <c r="BD1434" s="167"/>
      <c r="BE1434" s="167"/>
      <c r="BF1434" s="167"/>
      <c r="BG1434" s="167"/>
      <c r="BH1434" s="167"/>
      <c r="BI1434" s="167"/>
      <c r="BJ1434" s="167"/>
      <c r="BK1434" s="167"/>
      <c r="BL1434" s="167"/>
      <c r="BM1434" s="167"/>
      <c r="BN1434" s="167"/>
      <c r="BO1434" s="167"/>
      <c r="BP1434" s="167"/>
      <c r="BQ1434" s="167"/>
      <c r="BR1434" s="167"/>
      <c r="BS1434" s="167"/>
      <c r="BT1434" s="167"/>
      <c r="BU1434" s="167"/>
      <c r="BV1434" s="167"/>
      <c r="BW1434" s="167"/>
      <c r="BX1434" s="170"/>
      <c r="BY1434" s="170"/>
      <c r="BZ1434" s="170"/>
      <c r="CA1434" s="170"/>
      <c r="CB1434" s="170"/>
      <c r="CC1434" s="170"/>
      <c r="CD1434" s="170"/>
      <c r="CE1434" s="170"/>
      <c r="CF1434" s="170"/>
      <c r="CG1434" s="171">
        <f t="shared" si="423"/>
        <v>0</v>
      </c>
      <c r="CH1434" s="166"/>
      <c r="CI1434" s="283"/>
      <c r="CJ1434" s="172"/>
      <c r="CK1434" s="154"/>
      <c r="CL1434" s="154"/>
      <c r="CM1434" s="154"/>
      <c r="CN1434" s="154"/>
      <c r="CO1434" s="154"/>
      <c r="CP1434" s="273"/>
      <c r="CQ1434" s="250"/>
      <c r="CR1434" s="250"/>
      <c r="CS1434" s="250"/>
      <c r="CT1434" s="250"/>
      <c r="CU1434" s="250"/>
      <c r="CV1434" s="250"/>
      <c r="CW1434" s="250"/>
      <c r="CX1434" s="250"/>
      <c r="CY1434" s="250" t="str">
        <f t="shared" si="424"/>
        <v/>
      </c>
      <c r="CZ1434" s="178" t="str">
        <f t="shared" si="425"/>
        <v/>
      </c>
      <c r="DA1434" s="178" t="str">
        <f t="shared" si="426"/>
        <v/>
      </c>
      <c r="DB1434" s="243">
        <f t="shared" si="427"/>
        <v>0</v>
      </c>
      <c r="DC1434" s="12">
        <f t="shared" si="428"/>
        <v>0</v>
      </c>
      <c r="DD1434" s="271" t="str">
        <f t="shared" si="429"/>
        <v/>
      </c>
      <c r="DE1434" s="271" t="str">
        <f t="shared" si="430"/>
        <v/>
      </c>
      <c r="DF1434" s="167" t="str">
        <f t="shared" si="431"/>
        <v/>
      </c>
      <c r="DG1434" s="271" t="str">
        <f t="shared" si="432"/>
        <v/>
      </c>
      <c r="DH1434" s="243" t="str">
        <f t="shared" si="433"/>
        <v/>
      </c>
      <c r="DI1434" s="281" t="str">
        <f t="shared" si="434"/>
        <v/>
      </c>
      <c r="DJ1434" s="184"/>
      <c r="DK1434" s="12" t="str">
        <f t="shared" si="435"/>
        <v/>
      </c>
      <c r="DL1434" s="184"/>
      <c r="DM1434" s="242" t="str">
        <f t="shared" si="436"/>
        <v/>
      </c>
      <c r="DN1434" s="250">
        <f t="shared" si="437"/>
        <v>1</v>
      </c>
      <c r="DO1434" s="250">
        <f t="shared" si="438"/>
        <v>1</v>
      </c>
      <c r="DP1434" s="250">
        <f t="shared" si="439"/>
        <v>1</v>
      </c>
    </row>
    <row r="1435" spans="3:120" ht="20.25" customHeight="1" x14ac:dyDescent="0.2">
      <c r="C1435" s="282"/>
      <c r="G1435" s="183"/>
      <c r="H1435" s="271"/>
      <c r="I1435" s="271"/>
      <c r="J1435" s="271"/>
      <c r="K1435" s="271"/>
      <c r="L1435" s="185"/>
      <c r="M1435" s="186"/>
      <c r="N1435" s="187"/>
      <c r="O1435" s="178"/>
      <c r="P1435" s="178"/>
      <c r="Q1435" s="178"/>
      <c r="R1435" s="178"/>
      <c r="S1435" s="178"/>
      <c r="T1435" s="178"/>
      <c r="U1435" s="178"/>
      <c r="V1435" s="178"/>
      <c r="W1435" s="178"/>
      <c r="X1435" s="178"/>
      <c r="Y1435" s="153"/>
      <c r="Z1435" s="153"/>
      <c r="AA1435" s="178"/>
      <c r="AB1435" s="178"/>
      <c r="AC1435" s="178"/>
      <c r="AD1435" s="178"/>
      <c r="AE1435" s="178"/>
      <c r="AF1435" s="178"/>
      <c r="AG1435" s="178"/>
      <c r="AH1435" s="178"/>
      <c r="AI1435" s="178"/>
      <c r="AJ1435" s="178"/>
      <c r="AK1435" s="153"/>
      <c r="AL1435" s="153"/>
      <c r="AM1435" s="178" t="str">
        <f t="shared" si="418"/>
        <v/>
      </c>
      <c r="AN1435" s="178" t="str">
        <f t="shared" si="419"/>
        <v/>
      </c>
      <c r="AO1435" s="214" t="str">
        <f t="shared" si="420"/>
        <v/>
      </c>
      <c r="AP1435" s="168"/>
      <c r="AQ1435" s="169"/>
      <c r="AR1435" s="167" t="str">
        <f t="shared" si="421"/>
        <v/>
      </c>
      <c r="AS1435" s="167" t="str">
        <f t="shared" si="422"/>
        <v/>
      </c>
      <c r="AT1435" s="167"/>
      <c r="AU1435" s="167"/>
      <c r="AV1435" s="167"/>
      <c r="AW1435" s="167"/>
      <c r="AX1435" s="167"/>
      <c r="AY1435" s="167"/>
      <c r="AZ1435" s="167"/>
      <c r="BA1435" s="167"/>
      <c r="BB1435" s="167"/>
      <c r="BC1435" s="167"/>
      <c r="BD1435" s="167"/>
      <c r="BE1435" s="167"/>
      <c r="BF1435" s="167"/>
      <c r="BG1435" s="167"/>
      <c r="BH1435" s="167"/>
      <c r="BI1435" s="167"/>
      <c r="BJ1435" s="167"/>
      <c r="BK1435" s="167"/>
      <c r="BL1435" s="167"/>
      <c r="BM1435" s="167"/>
      <c r="BN1435" s="167"/>
      <c r="BO1435" s="167"/>
      <c r="BP1435" s="167"/>
      <c r="BQ1435" s="167"/>
      <c r="BR1435" s="167"/>
      <c r="BS1435" s="167"/>
      <c r="BT1435" s="167"/>
      <c r="BU1435" s="167"/>
      <c r="BV1435" s="167"/>
      <c r="BW1435" s="167"/>
      <c r="BX1435" s="170"/>
      <c r="BY1435" s="170"/>
      <c r="BZ1435" s="170"/>
      <c r="CA1435" s="170"/>
      <c r="CB1435" s="170"/>
      <c r="CC1435" s="170"/>
      <c r="CD1435" s="170"/>
      <c r="CE1435" s="170"/>
      <c r="CF1435" s="170"/>
      <c r="CG1435" s="171">
        <f t="shared" si="423"/>
        <v>0</v>
      </c>
      <c r="CH1435" s="166"/>
      <c r="CI1435" s="283"/>
      <c r="CJ1435" s="172"/>
      <c r="CK1435" s="154"/>
      <c r="CL1435" s="154"/>
      <c r="CM1435" s="154"/>
      <c r="CN1435" s="154"/>
      <c r="CO1435" s="154"/>
      <c r="CP1435" s="273"/>
      <c r="CQ1435" s="250"/>
      <c r="CR1435" s="250"/>
      <c r="CS1435" s="250"/>
      <c r="CT1435" s="250"/>
      <c r="CU1435" s="250"/>
      <c r="CV1435" s="250"/>
      <c r="CW1435" s="250"/>
      <c r="CX1435" s="250"/>
      <c r="CY1435" s="250" t="str">
        <f t="shared" si="424"/>
        <v/>
      </c>
      <c r="CZ1435" s="178" t="str">
        <f t="shared" si="425"/>
        <v/>
      </c>
      <c r="DA1435" s="178" t="str">
        <f t="shared" si="426"/>
        <v/>
      </c>
      <c r="DB1435" s="243">
        <f t="shared" si="427"/>
        <v>0</v>
      </c>
      <c r="DC1435" s="12">
        <f t="shared" si="428"/>
        <v>0</v>
      </c>
      <c r="DD1435" s="271" t="str">
        <f t="shared" si="429"/>
        <v/>
      </c>
      <c r="DE1435" s="271" t="str">
        <f t="shared" si="430"/>
        <v/>
      </c>
      <c r="DF1435" s="167" t="str">
        <f t="shared" si="431"/>
        <v/>
      </c>
      <c r="DG1435" s="271" t="str">
        <f t="shared" si="432"/>
        <v/>
      </c>
      <c r="DH1435" s="243" t="str">
        <f t="shared" si="433"/>
        <v/>
      </c>
      <c r="DI1435" s="281" t="str">
        <f t="shared" si="434"/>
        <v/>
      </c>
      <c r="DJ1435" s="184"/>
      <c r="DK1435" s="12" t="str">
        <f t="shared" si="435"/>
        <v/>
      </c>
      <c r="DL1435" s="184"/>
      <c r="DM1435" s="242" t="str">
        <f t="shared" si="436"/>
        <v/>
      </c>
      <c r="DN1435" s="250">
        <f t="shared" si="437"/>
        <v>1</v>
      </c>
      <c r="DO1435" s="250">
        <f t="shared" si="438"/>
        <v>1</v>
      </c>
      <c r="DP1435" s="250">
        <f t="shared" si="439"/>
        <v>1</v>
      </c>
    </row>
    <row r="1436" spans="3:120" ht="20.25" customHeight="1" x14ac:dyDescent="0.2">
      <c r="C1436" s="282"/>
      <c r="G1436" s="183"/>
      <c r="H1436" s="271"/>
      <c r="I1436" s="271"/>
      <c r="J1436" s="271"/>
      <c r="K1436" s="271"/>
      <c r="L1436" s="185"/>
      <c r="M1436" s="186"/>
      <c r="N1436" s="187"/>
      <c r="O1436" s="178"/>
      <c r="P1436" s="178"/>
      <c r="Q1436" s="178"/>
      <c r="R1436" s="178"/>
      <c r="S1436" s="178"/>
      <c r="T1436" s="178"/>
      <c r="U1436" s="178"/>
      <c r="V1436" s="178"/>
      <c r="W1436" s="178"/>
      <c r="X1436" s="178"/>
      <c r="Y1436" s="153"/>
      <c r="Z1436" s="153"/>
      <c r="AA1436" s="178"/>
      <c r="AB1436" s="178"/>
      <c r="AC1436" s="178"/>
      <c r="AD1436" s="178"/>
      <c r="AE1436" s="178"/>
      <c r="AF1436" s="178"/>
      <c r="AG1436" s="178"/>
      <c r="AH1436" s="178"/>
      <c r="AI1436" s="178"/>
      <c r="AJ1436" s="178"/>
      <c r="AK1436" s="153"/>
      <c r="AL1436" s="153"/>
      <c r="AM1436" s="178" t="str">
        <f t="shared" si="418"/>
        <v/>
      </c>
      <c r="AN1436" s="178" t="str">
        <f t="shared" si="419"/>
        <v/>
      </c>
      <c r="AO1436" s="214" t="str">
        <f t="shared" si="420"/>
        <v/>
      </c>
      <c r="AP1436" s="168"/>
      <c r="AQ1436" s="169"/>
      <c r="AR1436" s="167" t="str">
        <f t="shared" si="421"/>
        <v/>
      </c>
      <c r="AS1436" s="167" t="str">
        <f t="shared" si="422"/>
        <v/>
      </c>
      <c r="AT1436" s="167"/>
      <c r="AU1436" s="167"/>
      <c r="AV1436" s="167"/>
      <c r="AW1436" s="167"/>
      <c r="AX1436" s="167"/>
      <c r="AY1436" s="167"/>
      <c r="AZ1436" s="167"/>
      <c r="BA1436" s="167"/>
      <c r="BB1436" s="167"/>
      <c r="BC1436" s="167"/>
      <c r="BD1436" s="167"/>
      <c r="BE1436" s="167"/>
      <c r="BF1436" s="167"/>
      <c r="BG1436" s="167"/>
      <c r="BH1436" s="167"/>
      <c r="BI1436" s="167"/>
      <c r="BJ1436" s="167"/>
      <c r="BK1436" s="167"/>
      <c r="BL1436" s="167"/>
      <c r="BM1436" s="167"/>
      <c r="BN1436" s="167"/>
      <c r="BO1436" s="167"/>
      <c r="BP1436" s="167"/>
      <c r="BQ1436" s="167"/>
      <c r="BR1436" s="167"/>
      <c r="BS1436" s="167"/>
      <c r="BT1436" s="167"/>
      <c r="BU1436" s="167"/>
      <c r="BV1436" s="167"/>
      <c r="BW1436" s="167"/>
      <c r="BX1436" s="170"/>
      <c r="BY1436" s="170"/>
      <c r="BZ1436" s="170"/>
      <c r="CA1436" s="170"/>
      <c r="CB1436" s="170"/>
      <c r="CC1436" s="170"/>
      <c r="CD1436" s="170"/>
      <c r="CE1436" s="170"/>
      <c r="CF1436" s="170"/>
      <c r="CG1436" s="171">
        <f t="shared" si="423"/>
        <v>0</v>
      </c>
      <c r="CH1436" s="166"/>
      <c r="CI1436" s="283"/>
      <c r="CJ1436" s="172"/>
      <c r="CK1436" s="154"/>
      <c r="CL1436" s="154"/>
      <c r="CM1436" s="154"/>
      <c r="CN1436" s="154"/>
      <c r="CO1436" s="154"/>
      <c r="CP1436" s="273"/>
      <c r="CQ1436" s="250"/>
      <c r="CR1436" s="250"/>
      <c r="CS1436" s="250"/>
      <c r="CT1436" s="250"/>
      <c r="CU1436" s="250"/>
      <c r="CV1436" s="250"/>
      <c r="CW1436" s="250"/>
      <c r="CX1436" s="250"/>
      <c r="CY1436" s="250" t="str">
        <f t="shared" si="424"/>
        <v/>
      </c>
      <c r="CZ1436" s="178" t="str">
        <f t="shared" si="425"/>
        <v/>
      </c>
      <c r="DA1436" s="178" t="str">
        <f t="shared" si="426"/>
        <v/>
      </c>
      <c r="DB1436" s="243">
        <f t="shared" si="427"/>
        <v>0</v>
      </c>
      <c r="DC1436" s="12">
        <f t="shared" si="428"/>
        <v>0</v>
      </c>
      <c r="DD1436" s="271" t="str">
        <f t="shared" si="429"/>
        <v/>
      </c>
      <c r="DE1436" s="271" t="str">
        <f t="shared" si="430"/>
        <v/>
      </c>
      <c r="DF1436" s="167" t="str">
        <f t="shared" si="431"/>
        <v/>
      </c>
      <c r="DG1436" s="271" t="str">
        <f t="shared" si="432"/>
        <v/>
      </c>
      <c r="DH1436" s="243" t="str">
        <f t="shared" si="433"/>
        <v/>
      </c>
      <c r="DI1436" s="281" t="str">
        <f t="shared" si="434"/>
        <v/>
      </c>
      <c r="DJ1436" s="184"/>
      <c r="DK1436" s="12" t="str">
        <f t="shared" si="435"/>
        <v/>
      </c>
      <c r="DL1436" s="184"/>
      <c r="DM1436" s="242" t="str">
        <f t="shared" si="436"/>
        <v/>
      </c>
      <c r="DN1436" s="250">
        <f t="shared" si="437"/>
        <v>1</v>
      </c>
      <c r="DO1436" s="250">
        <f t="shared" si="438"/>
        <v>1</v>
      </c>
      <c r="DP1436" s="250">
        <f t="shared" si="439"/>
        <v>1</v>
      </c>
    </row>
    <row r="1437" spans="3:120" ht="20.25" customHeight="1" x14ac:dyDescent="0.2">
      <c r="C1437" s="282"/>
      <c r="G1437" s="183"/>
      <c r="H1437" s="271"/>
      <c r="I1437" s="271"/>
      <c r="J1437" s="271"/>
      <c r="K1437" s="271"/>
      <c r="L1437" s="185"/>
      <c r="M1437" s="186"/>
      <c r="N1437" s="187"/>
      <c r="O1437" s="178"/>
      <c r="P1437" s="178"/>
      <c r="Q1437" s="178"/>
      <c r="R1437" s="178"/>
      <c r="S1437" s="178"/>
      <c r="T1437" s="178"/>
      <c r="U1437" s="178"/>
      <c r="V1437" s="178"/>
      <c r="W1437" s="178"/>
      <c r="X1437" s="178"/>
      <c r="Y1437" s="153"/>
      <c r="Z1437" s="153"/>
      <c r="AA1437" s="178"/>
      <c r="AB1437" s="178"/>
      <c r="AC1437" s="178"/>
      <c r="AD1437" s="178"/>
      <c r="AE1437" s="178"/>
      <c r="AF1437" s="178"/>
      <c r="AG1437" s="178"/>
      <c r="AH1437" s="178"/>
      <c r="AI1437" s="178"/>
      <c r="AJ1437" s="178"/>
      <c r="AK1437" s="153"/>
      <c r="AL1437" s="153"/>
      <c r="AM1437" s="178" t="str">
        <f t="shared" si="418"/>
        <v/>
      </c>
      <c r="AN1437" s="178" t="str">
        <f t="shared" si="419"/>
        <v/>
      </c>
      <c r="AO1437" s="214" t="str">
        <f t="shared" si="420"/>
        <v/>
      </c>
      <c r="AP1437" s="168"/>
      <c r="AQ1437" s="169"/>
      <c r="AR1437" s="167" t="str">
        <f t="shared" si="421"/>
        <v/>
      </c>
      <c r="AS1437" s="167" t="str">
        <f t="shared" si="422"/>
        <v/>
      </c>
      <c r="AT1437" s="167"/>
      <c r="AU1437" s="167"/>
      <c r="AV1437" s="167"/>
      <c r="AW1437" s="167"/>
      <c r="AX1437" s="167"/>
      <c r="AY1437" s="167"/>
      <c r="AZ1437" s="167"/>
      <c r="BA1437" s="167"/>
      <c r="BB1437" s="167"/>
      <c r="BC1437" s="167"/>
      <c r="BD1437" s="167"/>
      <c r="BE1437" s="167"/>
      <c r="BF1437" s="167"/>
      <c r="BG1437" s="167"/>
      <c r="BH1437" s="167"/>
      <c r="BI1437" s="167"/>
      <c r="BJ1437" s="167"/>
      <c r="BK1437" s="167"/>
      <c r="BL1437" s="167"/>
      <c r="BM1437" s="167"/>
      <c r="BN1437" s="167"/>
      <c r="BO1437" s="167"/>
      <c r="BP1437" s="167"/>
      <c r="BQ1437" s="167"/>
      <c r="BR1437" s="167"/>
      <c r="BS1437" s="167"/>
      <c r="BT1437" s="167"/>
      <c r="BU1437" s="167"/>
      <c r="BV1437" s="167"/>
      <c r="BW1437" s="167"/>
      <c r="BX1437" s="170"/>
      <c r="BY1437" s="170"/>
      <c r="BZ1437" s="170"/>
      <c r="CA1437" s="170"/>
      <c r="CB1437" s="170"/>
      <c r="CC1437" s="170"/>
      <c r="CD1437" s="170"/>
      <c r="CE1437" s="170"/>
      <c r="CF1437" s="170"/>
      <c r="CG1437" s="171">
        <f t="shared" si="423"/>
        <v>0</v>
      </c>
      <c r="CH1437" s="166"/>
      <c r="CI1437" s="283"/>
      <c r="CJ1437" s="172"/>
      <c r="CK1437" s="154"/>
      <c r="CL1437" s="154"/>
      <c r="CM1437" s="154"/>
      <c r="CN1437" s="154"/>
      <c r="CO1437" s="154"/>
      <c r="CP1437" s="273"/>
      <c r="CQ1437" s="250"/>
      <c r="CR1437" s="250"/>
      <c r="CS1437" s="250"/>
      <c r="CT1437" s="250"/>
      <c r="CU1437" s="250"/>
      <c r="CV1437" s="250"/>
      <c r="CW1437" s="250"/>
      <c r="CX1437" s="250"/>
      <c r="CY1437" s="250" t="str">
        <f t="shared" si="424"/>
        <v/>
      </c>
      <c r="CZ1437" s="178" t="str">
        <f t="shared" si="425"/>
        <v/>
      </c>
      <c r="DA1437" s="178" t="str">
        <f t="shared" si="426"/>
        <v/>
      </c>
      <c r="DB1437" s="243">
        <f t="shared" si="427"/>
        <v>0</v>
      </c>
      <c r="DC1437" s="12">
        <f t="shared" si="428"/>
        <v>0</v>
      </c>
      <c r="DD1437" s="271" t="str">
        <f t="shared" si="429"/>
        <v/>
      </c>
      <c r="DE1437" s="271" t="str">
        <f t="shared" si="430"/>
        <v/>
      </c>
      <c r="DF1437" s="167" t="str">
        <f t="shared" si="431"/>
        <v/>
      </c>
      <c r="DG1437" s="271" t="str">
        <f t="shared" si="432"/>
        <v/>
      </c>
      <c r="DH1437" s="243" t="str">
        <f t="shared" si="433"/>
        <v/>
      </c>
      <c r="DI1437" s="281" t="str">
        <f t="shared" si="434"/>
        <v/>
      </c>
      <c r="DJ1437" s="184"/>
      <c r="DK1437" s="12" t="str">
        <f t="shared" si="435"/>
        <v/>
      </c>
      <c r="DL1437" s="184"/>
      <c r="DM1437" s="242" t="str">
        <f t="shared" si="436"/>
        <v/>
      </c>
      <c r="DN1437" s="250">
        <f t="shared" si="437"/>
        <v>1</v>
      </c>
      <c r="DO1437" s="250">
        <f t="shared" si="438"/>
        <v>1</v>
      </c>
      <c r="DP1437" s="250">
        <f t="shared" si="439"/>
        <v>1</v>
      </c>
    </row>
    <row r="1438" spans="3:120" ht="20.25" customHeight="1" x14ac:dyDescent="0.2">
      <c r="C1438" s="282"/>
      <c r="G1438" s="183"/>
      <c r="H1438" s="271"/>
      <c r="I1438" s="271"/>
      <c r="J1438" s="271"/>
      <c r="K1438" s="271"/>
      <c r="L1438" s="185"/>
      <c r="M1438" s="186"/>
      <c r="N1438" s="187"/>
      <c r="O1438" s="178"/>
      <c r="P1438" s="178"/>
      <c r="Q1438" s="178"/>
      <c r="R1438" s="178"/>
      <c r="S1438" s="178"/>
      <c r="T1438" s="178"/>
      <c r="U1438" s="178"/>
      <c r="V1438" s="178"/>
      <c r="W1438" s="178"/>
      <c r="X1438" s="178"/>
      <c r="Y1438" s="153"/>
      <c r="Z1438" s="153"/>
      <c r="AA1438" s="178"/>
      <c r="AB1438" s="178"/>
      <c r="AC1438" s="178"/>
      <c r="AD1438" s="178"/>
      <c r="AE1438" s="178"/>
      <c r="AF1438" s="178"/>
      <c r="AG1438" s="178"/>
      <c r="AH1438" s="178"/>
      <c r="AI1438" s="178"/>
      <c r="AJ1438" s="178"/>
      <c r="AK1438" s="153"/>
      <c r="AL1438" s="153"/>
      <c r="AM1438" s="178" t="str">
        <f t="shared" si="418"/>
        <v/>
      </c>
      <c r="AN1438" s="178" t="str">
        <f t="shared" si="419"/>
        <v/>
      </c>
      <c r="AO1438" s="214" t="str">
        <f t="shared" si="420"/>
        <v/>
      </c>
      <c r="AP1438" s="168"/>
      <c r="AQ1438" s="169"/>
      <c r="AR1438" s="167" t="str">
        <f t="shared" si="421"/>
        <v/>
      </c>
      <c r="AS1438" s="167" t="str">
        <f t="shared" si="422"/>
        <v/>
      </c>
      <c r="AT1438" s="167"/>
      <c r="AU1438" s="167"/>
      <c r="AV1438" s="167"/>
      <c r="AW1438" s="167"/>
      <c r="AX1438" s="167"/>
      <c r="AY1438" s="167"/>
      <c r="AZ1438" s="167"/>
      <c r="BA1438" s="167"/>
      <c r="BB1438" s="167"/>
      <c r="BC1438" s="167"/>
      <c r="BD1438" s="167"/>
      <c r="BE1438" s="167"/>
      <c r="BF1438" s="167"/>
      <c r="BG1438" s="167"/>
      <c r="BH1438" s="167"/>
      <c r="BI1438" s="167"/>
      <c r="BJ1438" s="167"/>
      <c r="BK1438" s="167"/>
      <c r="BL1438" s="167"/>
      <c r="BM1438" s="167"/>
      <c r="BN1438" s="167"/>
      <c r="BO1438" s="167"/>
      <c r="BP1438" s="167"/>
      <c r="BQ1438" s="167"/>
      <c r="BR1438" s="167"/>
      <c r="BS1438" s="167"/>
      <c r="BT1438" s="167"/>
      <c r="BU1438" s="167"/>
      <c r="BV1438" s="167"/>
      <c r="BW1438" s="167"/>
      <c r="BX1438" s="170"/>
      <c r="BY1438" s="170"/>
      <c r="BZ1438" s="170"/>
      <c r="CA1438" s="170"/>
      <c r="CB1438" s="170"/>
      <c r="CC1438" s="170"/>
      <c r="CD1438" s="170"/>
      <c r="CE1438" s="170"/>
      <c r="CF1438" s="170"/>
      <c r="CG1438" s="171">
        <f t="shared" si="423"/>
        <v>0</v>
      </c>
      <c r="CH1438" s="166"/>
      <c r="CI1438" s="283"/>
      <c r="CJ1438" s="172"/>
      <c r="CK1438" s="154"/>
      <c r="CL1438" s="154"/>
      <c r="CM1438" s="154"/>
      <c r="CN1438" s="154"/>
      <c r="CO1438" s="154"/>
      <c r="CP1438" s="273"/>
      <c r="CQ1438" s="250"/>
      <c r="CR1438" s="250"/>
      <c r="CS1438" s="250"/>
      <c r="CT1438" s="250"/>
      <c r="CU1438" s="250"/>
      <c r="CV1438" s="250"/>
      <c r="CW1438" s="250"/>
      <c r="CX1438" s="250"/>
      <c r="CY1438" s="250" t="str">
        <f t="shared" si="424"/>
        <v/>
      </c>
      <c r="CZ1438" s="178" t="str">
        <f t="shared" si="425"/>
        <v/>
      </c>
      <c r="DA1438" s="178" t="str">
        <f t="shared" si="426"/>
        <v/>
      </c>
      <c r="DB1438" s="243">
        <f t="shared" si="427"/>
        <v>0</v>
      </c>
      <c r="DC1438" s="12">
        <f t="shared" si="428"/>
        <v>0</v>
      </c>
      <c r="DD1438" s="271" t="str">
        <f t="shared" si="429"/>
        <v/>
      </c>
      <c r="DE1438" s="271" t="str">
        <f t="shared" si="430"/>
        <v/>
      </c>
      <c r="DF1438" s="167" t="str">
        <f t="shared" si="431"/>
        <v/>
      </c>
      <c r="DG1438" s="271" t="str">
        <f t="shared" si="432"/>
        <v/>
      </c>
      <c r="DH1438" s="243" t="str">
        <f t="shared" si="433"/>
        <v/>
      </c>
      <c r="DI1438" s="281" t="str">
        <f t="shared" si="434"/>
        <v/>
      </c>
      <c r="DJ1438" s="184"/>
      <c r="DK1438" s="12" t="str">
        <f t="shared" si="435"/>
        <v/>
      </c>
      <c r="DL1438" s="184"/>
      <c r="DM1438" s="242" t="str">
        <f t="shared" si="436"/>
        <v/>
      </c>
      <c r="DN1438" s="250">
        <f t="shared" si="437"/>
        <v>1</v>
      </c>
      <c r="DO1438" s="250">
        <f t="shared" si="438"/>
        <v>1</v>
      </c>
      <c r="DP1438" s="250">
        <f t="shared" si="439"/>
        <v>1</v>
      </c>
    </row>
    <row r="1439" spans="3:120" ht="20.25" customHeight="1" x14ac:dyDescent="0.2">
      <c r="C1439" s="282"/>
      <c r="G1439" s="183"/>
      <c r="H1439" s="271"/>
      <c r="I1439" s="271"/>
      <c r="J1439" s="271"/>
      <c r="K1439" s="271"/>
      <c r="L1439" s="185"/>
      <c r="M1439" s="186"/>
      <c r="N1439" s="187"/>
      <c r="O1439" s="178"/>
      <c r="P1439" s="178"/>
      <c r="Q1439" s="178"/>
      <c r="R1439" s="178"/>
      <c r="S1439" s="178"/>
      <c r="T1439" s="178"/>
      <c r="U1439" s="178"/>
      <c r="V1439" s="178"/>
      <c r="W1439" s="178"/>
      <c r="X1439" s="178"/>
      <c r="Y1439" s="153"/>
      <c r="Z1439" s="153"/>
      <c r="AA1439" s="178"/>
      <c r="AB1439" s="178"/>
      <c r="AC1439" s="178"/>
      <c r="AD1439" s="178"/>
      <c r="AE1439" s="178"/>
      <c r="AF1439" s="178"/>
      <c r="AG1439" s="178"/>
      <c r="AH1439" s="178"/>
      <c r="AI1439" s="178"/>
      <c r="AJ1439" s="178"/>
      <c r="AK1439" s="153"/>
      <c r="AL1439" s="153"/>
      <c r="AM1439" s="178" t="str">
        <f t="shared" si="418"/>
        <v/>
      </c>
      <c r="AN1439" s="178" t="str">
        <f t="shared" si="419"/>
        <v/>
      </c>
      <c r="AO1439" s="214" t="str">
        <f t="shared" si="420"/>
        <v/>
      </c>
      <c r="AP1439" s="168"/>
      <c r="AQ1439" s="169"/>
      <c r="AR1439" s="167" t="str">
        <f t="shared" si="421"/>
        <v/>
      </c>
      <c r="AS1439" s="167" t="str">
        <f t="shared" si="422"/>
        <v/>
      </c>
      <c r="AT1439" s="167"/>
      <c r="AU1439" s="167"/>
      <c r="AV1439" s="167"/>
      <c r="AW1439" s="167"/>
      <c r="AX1439" s="167"/>
      <c r="AY1439" s="167"/>
      <c r="AZ1439" s="167"/>
      <c r="BA1439" s="167"/>
      <c r="BB1439" s="167"/>
      <c r="BC1439" s="167"/>
      <c r="BD1439" s="167"/>
      <c r="BE1439" s="167"/>
      <c r="BF1439" s="167"/>
      <c r="BG1439" s="167"/>
      <c r="BH1439" s="167"/>
      <c r="BI1439" s="167"/>
      <c r="BJ1439" s="167"/>
      <c r="BK1439" s="167"/>
      <c r="BL1439" s="167"/>
      <c r="BM1439" s="167"/>
      <c r="BN1439" s="167"/>
      <c r="BO1439" s="167"/>
      <c r="BP1439" s="167"/>
      <c r="BQ1439" s="167"/>
      <c r="BR1439" s="167"/>
      <c r="BS1439" s="167"/>
      <c r="BT1439" s="167"/>
      <c r="BU1439" s="167"/>
      <c r="BV1439" s="167"/>
      <c r="BW1439" s="167"/>
      <c r="BX1439" s="170"/>
      <c r="BY1439" s="170"/>
      <c r="BZ1439" s="170"/>
      <c r="CA1439" s="170"/>
      <c r="CB1439" s="170"/>
      <c r="CC1439" s="170"/>
      <c r="CD1439" s="170"/>
      <c r="CE1439" s="170"/>
      <c r="CF1439" s="170"/>
      <c r="CG1439" s="171">
        <f t="shared" si="423"/>
        <v>0</v>
      </c>
      <c r="CH1439" s="166"/>
      <c r="CI1439" s="283"/>
      <c r="CJ1439" s="172"/>
      <c r="CK1439" s="154"/>
      <c r="CL1439" s="154"/>
      <c r="CM1439" s="154"/>
      <c r="CN1439" s="154"/>
      <c r="CO1439" s="154"/>
      <c r="CP1439" s="273"/>
      <c r="CQ1439" s="250"/>
      <c r="CR1439" s="250"/>
      <c r="CS1439" s="250"/>
      <c r="CT1439" s="250"/>
      <c r="CU1439" s="250"/>
      <c r="CV1439" s="250"/>
      <c r="CW1439" s="250"/>
      <c r="CX1439" s="250"/>
      <c r="CY1439" s="250" t="str">
        <f t="shared" si="424"/>
        <v/>
      </c>
      <c r="CZ1439" s="178" t="str">
        <f t="shared" si="425"/>
        <v/>
      </c>
      <c r="DA1439" s="178" t="str">
        <f t="shared" si="426"/>
        <v/>
      </c>
      <c r="DB1439" s="243">
        <f t="shared" si="427"/>
        <v>0</v>
      </c>
      <c r="DC1439" s="12">
        <f t="shared" si="428"/>
        <v>0</v>
      </c>
      <c r="DD1439" s="271" t="str">
        <f t="shared" si="429"/>
        <v/>
      </c>
      <c r="DE1439" s="271" t="str">
        <f t="shared" si="430"/>
        <v/>
      </c>
      <c r="DF1439" s="167" t="str">
        <f t="shared" si="431"/>
        <v/>
      </c>
      <c r="DG1439" s="271" t="str">
        <f t="shared" si="432"/>
        <v/>
      </c>
      <c r="DH1439" s="243" t="str">
        <f t="shared" si="433"/>
        <v/>
      </c>
      <c r="DI1439" s="281" t="str">
        <f t="shared" si="434"/>
        <v/>
      </c>
      <c r="DJ1439" s="184"/>
      <c r="DK1439" s="12" t="str">
        <f t="shared" si="435"/>
        <v/>
      </c>
      <c r="DL1439" s="184"/>
      <c r="DM1439" s="242" t="str">
        <f t="shared" si="436"/>
        <v/>
      </c>
      <c r="DN1439" s="250">
        <f t="shared" si="437"/>
        <v>1</v>
      </c>
      <c r="DO1439" s="250">
        <f t="shared" si="438"/>
        <v>1</v>
      </c>
      <c r="DP1439" s="250">
        <f t="shared" si="439"/>
        <v>1</v>
      </c>
    </row>
    <row r="1440" spans="3:120" ht="20.25" customHeight="1" x14ac:dyDescent="0.2">
      <c r="C1440" s="282"/>
      <c r="G1440" s="183"/>
      <c r="H1440" s="271"/>
      <c r="I1440" s="271"/>
      <c r="J1440" s="271"/>
      <c r="K1440" s="271"/>
      <c r="L1440" s="185"/>
      <c r="M1440" s="186"/>
      <c r="N1440" s="187"/>
      <c r="O1440" s="178"/>
      <c r="P1440" s="178"/>
      <c r="Q1440" s="178"/>
      <c r="R1440" s="178"/>
      <c r="S1440" s="178"/>
      <c r="T1440" s="178"/>
      <c r="U1440" s="178"/>
      <c r="V1440" s="178"/>
      <c r="W1440" s="178"/>
      <c r="X1440" s="178"/>
      <c r="Y1440" s="153"/>
      <c r="Z1440" s="153"/>
      <c r="AA1440" s="178"/>
      <c r="AB1440" s="178"/>
      <c r="AC1440" s="178"/>
      <c r="AD1440" s="178"/>
      <c r="AE1440" s="178"/>
      <c r="AF1440" s="178"/>
      <c r="AG1440" s="178"/>
      <c r="AH1440" s="178"/>
      <c r="AI1440" s="178"/>
      <c r="AJ1440" s="178"/>
      <c r="AK1440" s="153"/>
      <c r="AL1440" s="153"/>
      <c r="AM1440" s="178" t="str">
        <f t="shared" si="418"/>
        <v/>
      </c>
      <c r="AN1440" s="178" t="str">
        <f t="shared" si="419"/>
        <v/>
      </c>
      <c r="AO1440" s="214" t="str">
        <f t="shared" si="420"/>
        <v/>
      </c>
      <c r="AP1440" s="168"/>
      <c r="AQ1440" s="169"/>
      <c r="AR1440" s="167" t="str">
        <f t="shared" si="421"/>
        <v/>
      </c>
      <c r="AS1440" s="167" t="str">
        <f t="shared" si="422"/>
        <v/>
      </c>
      <c r="AT1440" s="167"/>
      <c r="AU1440" s="167"/>
      <c r="AV1440" s="167"/>
      <c r="AW1440" s="167"/>
      <c r="AX1440" s="167"/>
      <c r="AY1440" s="167"/>
      <c r="AZ1440" s="167"/>
      <c r="BA1440" s="167"/>
      <c r="BB1440" s="167"/>
      <c r="BC1440" s="167"/>
      <c r="BD1440" s="167"/>
      <c r="BE1440" s="167"/>
      <c r="BF1440" s="167"/>
      <c r="BG1440" s="167"/>
      <c r="BH1440" s="167"/>
      <c r="BI1440" s="167"/>
      <c r="BJ1440" s="167"/>
      <c r="BK1440" s="167"/>
      <c r="BL1440" s="167"/>
      <c r="BM1440" s="167"/>
      <c r="BN1440" s="167"/>
      <c r="BO1440" s="167"/>
      <c r="BP1440" s="167"/>
      <c r="BQ1440" s="167"/>
      <c r="BR1440" s="167"/>
      <c r="BS1440" s="167"/>
      <c r="BT1440" s="167"/>
      <c r="BU1440" s="167"/>
      <c r="BV1440" s="167"/>
      <c r="BW1440" s="167"/>
      <c r="BX1440" s="170"/>
      <c r="BY1440" s="170"/>
      <c r="BZ1440" s="170"/>
      <c r="CA1440" s="170"/>
      <c r="CB1440" s="170"/>
      <c r="CC1440" s="170"/>
      <c r="CD1440" s="170"/>
      <c r="CE1440" s="170"/>
      <c r="CF1440" s="170"/>
      <c r="CG1440" s="171">
        <f t="shared" si="423"/>
        <v>0</v>
      </c>
      <c r="CH1440" s="166"/>
      <c r="CI1440" s="283"/>
      <c r="CJ1440" s="172"/>
      <c r="CK1440" s="154"/>
      <c r="CL1440" s="154"/>
      <c r="CM1440" s="154"/>
      <c r="CN1440" s="154"/>
      <c r="CO1440" s="154"/>
      <c r="CP1440" s="273"/>
      <c r="CQ1440" s="250"/>
      <c r="CR1440" s="250"/>
      <c r="CS1440" s="250"/>
      <c r="CT1440" s="250"/>
      <c r="CU1440" s="250"/>
      <c r="CV1440" s="250"/>
      <c r="CW1440" s="250"/>
      <c r="CX1440" s="250"/>
      <c r="CY1440" s="250" t="str">
        <f t="shared" si="424"/>
        <v/>
      </c>
      <c r="CZ1440" s="178" t="str">
        <f t="shared" si="425"/>
        <v/>
      </c>
      <c r="DA1440" s="178" t="str">
        <f t="shared" si="426"/>
        <v/>
      </c>
      <c r="DB1440" s="243">
        <f t="shared" si="427"/>
        <v>0</v>
      </c>
      <c r="DC1440" s="12">
        <f t="shared" si="428"/>
        <v>0</v>
      </c>
      <c r="DD1440" s="271" t="str">
        <f t="shared" si="429"/>
        <v/>
      </c>
      <c r="DE1440" s="271" t="str">
        <f t="shared" si="430"/>
        <v/>
      </c>
      <c r="DF1440" s="167" t="str">
        <f t="shared" si="431"/>
        <v/>
      </c>
      <c r="DG1440" s="271" t="str">
        <f t="shared" si="432"/>
        <v/>
      </c>
      <c r="DH1440" s="243" t="str">
        <f t="shared" si="433"/>
        <v/>
      </c>
      <c r="DI1440" s="281" t="str">
        <f t="shared" si="434"/>
        <v/>
      </c>
      <c r="DJ1440" s="184"/>
      <c r="DK1440" s="12" t="str">
        <f t="shared" si="435"/>
        <v/>
      </c>
      <c r="DL1440" s="184"/>
      <c r="DM1440" s="242" t="str">
        <f t="shared" si="436"/>
        <v/>
      </c>
      <c r="DN1440" s="250">
        <f t="shared" si="437"/>
        <v>1</v>
      </c>
      <c r="DO1440" s="250">
        <f t="shared" si="438"/>
        <v>1</v>
      </c>
      <c r="DP1440" s="250">
        <f t="shared" si="439"/>
        <v>1</v>
      </c>
    </row>
    <row r="1441" spans="3:120" ht="20.25" customHeight="1" x14ac:dyDescent="0.2">
      <c r="C1441" s="282"/>
      <c r="G1441" s="183"/>
      <c r="H1441" s="271"/>
      <c r="I1441" s="271"/>
      <c r="J1441" s="271"/>
      <c r="K1441" s="271"/>
      <c r="L1441" s="185"/>
      <c r="M1441" s="186"/>
      <c r="N1441" s="187"/>
      <c r="O1441" s="178"/>
      <c r="P1441" s="178"/>
      <c r="Q1441" s="178"/>
      <c r="R1441" s="178"/>
      <c r="S1441" s="178"/>
      <c r="T1441" s="178"/>
      <c r="U1441" s="178"/>
      <c r="V1441" s="178"/>
      <c r="W1441" s="178"/>
      <c r="X1441" s="178"/>
      <c r="Y1441" s="153"/>
      <c r="Z1441" s="153"/>
      <c r="AA1441" s="178"/>
      <c r="AB1441" s="178"/>
      <c r="AC1441" s="178"/>
      <c r="AD1441" s="178"/>
      <c r="AE1441" s="178"/>
      <c r="AF1441" s="178"/>
      <c r="AG1441" s="178"/>
      <c r="AH1441" s="178"/>
      <c r="AI1441" s="178"/>
      <c r="AJ1441" s="178"/>
      <c r="AK1441" s="153"/>
      <c r="AL1441" s="153"/>
      <c r="AM1441" s="178" t="str">
        <f t="shared" si="418"/>
        <v/>
      </c>
      <c r="AN1441" s="178" t="str">
        <f t="shared" si="419"/>
        <v/>
      </c>
      <c r="AO1441" s="214" t="str">
        <f t="shared" si="420"/>
        <v/>
      </c>
      <c r="AP1441" s="168"/>
      <c r="AQ1441" s="169"/>
      <c r="AR1441" s="167" t="str">
        <f t="shared" si="421"/>
        <v/>
      </c>
      <c r="AS1441" s="167" t="str">
        <f t="shared" si="422"/>
        <v/>
      </c>
      <c r="AT1441" s="167"/>
      <c r="AU1441" s="167"/>
      <c r="AV1441" s="167"/>
      <c r="AW1441" s="167"/>
      <c r="AX1441" s="167"/>
      <c r="AY1441" s="167"/>
      <c r="AZ1441" s="167"/>
      <c r="BA1441" s="167"/>
      <c r="BB1441" s="167"/>
      <c r="BC1441" s="167"/>
      <c r="BD1441" s="167"/>
      <c r="BE1441" s="167"/>
      <c r="BF1441" s="167"/>
      <c r="BG1441" s="167"/>
      <c r="BH1441" s="167"/>
      <c r="BI1441" s="167"/>
      <c r="BJ1441" s="167"/>
      <c r="BK1441" s="167"/>
      <c r="BL1441" s="167"/>
      <c r="BM1441" s="167"/>
      <c r="BN1441" s="167"/>
      <c r="BO1441" s="167"/>
      <c r="BP1441" s="167"/>
      <c r="BQ1441" s="167"/>
      <c r="BR1441" s="167"/>
      <c r="BS1441" s="167"/>
      <c r="BT1441" s="167"/>
      <c r="BU1441" s="167"/>
      <c r="BV1441" s="167"/>
      <c r="BW1441" s="167"/>
      <c r="BX1441" s="170"/>
      <c r="BY1441" s="170"/>
      <c r="BZ1441" s="170"/>
      <c r="CA1441" s="170"/>
      <c r="CB1441" s="170"/>
      <c r="CC1441" s="170"/>
      <c r="CD1441" s="170"/>
      <c r="CE1441" s="170"/>
      <c r="CF1441" s="170"/>
      <c r="CG1441" s="171">
        <f t="shared" si="423"/>
        <v>0</v>
      </c>
      <c r="CH1441" s="166"/>
      <c r="CI1441" s="283"/>
      <c r="CJ1441" s="172"/>
      <c r="CK1441" s="154"/>
      <c r="CL1441" s="154"/>
      <c r="CM1441" s="154"/>
      <c r="CN1441" s="154"/>
      <c r="CO1441" s="154"/>
      <c r="CP1441" s="273"/>
      <c r="CQ1441" s="250"/>
      <c r="CR1441" s="250"/>
      <c r="CS1441" s="250"/>
      <c r="CT1441" s="250"/>
      <c r="CU1441" s="250"/>
      <c r="CV1441" s="250"/>
      <c r="CW1441" s="250"/>
      <c r="CX1441" s="250"/>
      <c r="CY1441" s="250" t="str">
        <f t="shared" si="424"/>
        <v/>
      </c>
      <c r="CZ1441" s="178" t="str">
        <f t="shared" si="425"/>
        <v/>
      </c>
      <c r="DA1441" s="178" t="str">
        <f t="shared" si="426"/>
        <v/>
      </c>
      <c r="DB1441" s="243">
        <f t="shared" si="427"/>
        <v>0</v>
      </c>
      <c r="DC1441" s="12">
        <f t="shared" si="428"/>
        <v>0</v>
      </c>
      <c r="DD1441" s="271" t="str">
        <f t="shared" si="429"/>
        <v/>
      </c>
      <c r="DE1441" s="271" t="str">
        <f t="shared" si="430"/>
        <v/>
      </c>
      <c r="DF1441" s="167" t="str">
        <f t="shared" si="431"/>
        <v/>
      </c>
      <c r="DG1441" s="271" t="str">
        <f t="shared" si="432"/>
        <v/>
      </c>
      <c r="DH1441" s="243" t="str">
        <f t="shared" si="433"/>
        <v/>
      </c>
      <c r="DI1441" s="281" t="str">
        <f t="shared" si="434"/>
        <v/>
      </c>
      <c r="DJ1441" s="184"/>
      <c r="DK1441" s="12" t="str">
        <f t="shared" si="435"/>
        <v/>
      </c>
      <c r="DL1441" s="184"/>
      <c r="DM1441" s="242" t="str">
        <f t="shared" si="436"/>
        <v/>
      </c>
      <c r="DN1441" s="250">
        <f t="shared" si="437"/>
        <v>1</v>
      </c>
      <c r="DO1441" s="250">
        <f t="shared" si="438"/>
        <v>1</v>
      </c>
      <c r="DP1441" s="250">
        <f t="shared" si="439"/>
        <v>1</v>
      </c>
    </row>
    <row r="1442" spans="3:120" ht="20.25" customHeight="1" x14ac:dyDescent="0.2">
      <c r="C1442" s="282"/>
      <c r="G1442" s="183"/>
      <c r="H1442" s="271"/>
      <c r="I1442" s="271"/>
      <c r="J1442" s="271"/>
      <c r="K1442" s="271"/>
      <c r="L1442" s="185"/>
      <c r="M1442" s="186"/>
      <c r="N1442" s="187"/>
      <c r="O1442" s="178"/>
      <c r="P1442" s="178"/>
      <c r="Q1442" s="178"/>
      <c r="R1442" s="178"/>
      <c r="S1442" s="178"/>
      <c r="T1442" s="178"/>
      <c r="U1442" s="178"/>
      <c r="V1442" s="178"/>
      <c r="W1442" s="178"/>
      <c r="X1442" s="178"/>
      <c r="Y1442" s="153"/>
      <c r="Z1442" s="153"/>
      <c r="AA1442" s="178"/>
      <c r="AB1442" s="178"/>
      <c r="AC1442" s="178"/>
      <c r="AD1442" s="178"/>
      <c r="AE1442" s="178"/>
      <c r="AF1442" s="178"/>
      <c r="AG1442" s="178"/>
      <c r="AH1442" s="178"/>
      <c r="AI1442" s="178"/>
      <c r="AJ1442" s="178"/>
      <c r="AK1442" s="153"/>
      <c r="AL1442" s="153"/>
      <c r="AM1442" s="178" t="str">
        <f t="shared" si="418"/>
        <v/>
      </c>
      <c r="AN1442" s="178" t="str">
        <f t="shared" si="419"/>
        <v/>
      </c>
      <c r="AO1442" s="214" t="str">
        <f t="shared" si="420"/>
        <v/>
      </c>
      <c r="AP1442" s="168"/>
      <c r="AQ1442" s="169"/>
      <c r="AR1442" s="167" t="str">
        <f t="shared" si="421"/>
        <v/>
      </c>
      <c r="AS1442" s="167" t="str">
        <f t="shared" si="422"/>
        <v/>
      </c>
      <c r="AT1442" s="167"/>
      <c r="AU1442" s="167"/>
      <c r="AV1442" s="167"/>
      <c r="AW1442" s="167"/>
      <c r="AX1442" s="167"/>
      <c r="AY1442" s="167"/>
      <c r="AZ1442" s="167"/>
      <c r="BA1442" s="167"/>
      <c r="BB1442" s="167"/>
      <c r="BC1442" s="167"/>
      <c r="BD1442" s="167"/>
      <c r="BE1442" s="167"/>
      <c r="BF1442" s="167"/>
      <c r="BG1442" s="167"/>
      <c r="BH1442" s="167"/>
      <c r="BI1442" s="167"/>
      <c r="BJ1442" s="167"/>
      <c r="BK1442" s="167"/>
      <c r="BL1442" s="167"/>
      <c r="BM1442" s="167"/>
      <c r="BN1442" s="167"/>
      <c r="BO1442" s="167"/>
      <c r="BP1442" s="167"/>
      <c r="BQ1442" s="167"/>
      <c r="BR1442" s="167"/>
      <c r="BS1442" s="167"/>
      <c r="BT1442" s="167"/>
      <c r="BU1442" s="167"/>
      <c r="BV1442" s="167"/>
      <c r="BW1442" s="167"/>
      <c r="BX1442" s="170"/>
      <c r="BY1442" s="170"/>
      <c r="BZ1442" s="170"/>
      <c r="CA1442" s="170"/>
      <c r="CB1442" s="170"/>
      <c r="CC1442" s="170"/>
      <c r="CD1442" s="170"/>
      <c r="CE1442" s="170"/>
      <c r="CF1442" s="170"/>
      <c r="CG1442" s="171">
        <f t="shared" si="423"/>
        <v>0</v>
      </c>
      <c r="CH1442" s="166"/>
      <c r="CI1442" s="283"/>
      <c r="CJ1442" s="172"/>
      <c r="CK1442" s="154"/>
      <c r="CL1442" s="154"/>
      <c r="CM1442" s="154"/>
      <c r="CN1442" s="154"/>
      <c r="CO1442" s="154"/>
      <c r="CP1442" s="273"/>
      <c r="CQ1442" s="250"/>
      <c r="CR1442" s="250"/>
      <c r="CS1442" s="250"/>
      <c r="CT1442" s="250"/>
      <c r="CU1442" s="250"/>
      <c r="CV1442" s="250"/>
      <c r="CW1442" s="250"/>
      <c r="CX1442" s="250"/>
      <c r="CY1442" s="250" t="str">
        <f t="shared" si="424"/>
        <v/>
      </c>
      <c r="CZ1442" s="178" t="str">
        <f t="shared" si="425"/>
        <v/>
      </c>
      <c r="DA1442" s="178" t="str">
        <f t="shared" si="426"/>
        <v/>
      </c>
      <c r="DB1442" s="243">
        <f t="shared" si="427"/>
        <v>0</v>
      </c>
      <c r="DC1442" s="12">
        <f t="shared" si="428"/>
        <v>0</v>
      </c>
      <c r="DD1442" s="271" t="str">
        <f t="shared" si="429"/>
        <v/>
      </c>
      <c r="DE1442" s="271" t="str">
        <f t="shared" si="430"/>
        <v/>
      </c>
      <c r="DF1442" s="167" t="str">
        <f t="shared" si="431"/>
        <v/>
      </c>
      <c r="DG1442" s="271" t="str">
        <f t="shared" si="432"/>
        <v/>
      </c>
      <c r="DH1442" s="243" t="str">
        <f t="shared" si="433"/>
        <v/>
      </c>
      <c r="DI1442" s="281" t="str">
        <f t="shared" si="434"/>
        <v/>
      </c>
      <c r="DJ1442" s="184"/>
      <c r="DK1442" s="12" t="str">
        <f t="shared" si="435"/>
        <v/>
      </c>
      <c r="DL1442" s="184"/>
      <c r="DM1442" s="242" t="str">
        <f t="shared" si="436"/>
        <v/>
      </c>
      <c r="DN1442" s="250">
        <f t="shared" si="437"/>
        <v>1</v>
      </c>
      <c r="DO1442" s="250">
        <f t="shared" si="438"/>
        <v>1</v>
      </c>
      <c r="DP1442" s="250">
        <f t="shared" si="439"/>
        <v>1</v>
      </c>
    </row>
    <row r="1443" spans="3:120" ht="20.25" customHeight="1" x14ac:dyDescent="0.2">
      <c r="C1443" s="282"/>
      <c r="G1443" s="183"/>
      <c r="H1443" s="271"/>
      <c r="I1443" s="271"/>
      <c r="J1443" s="271"/>
      <c r="K1443" s="271"/>
      <c r="L1443" s="185"/>
      <c r="M1443" s="186"/>
      <c r="N1443" s="187"/>
      <c r="O1443" s="178"/>
      <c r="P1443" s="178"/>
      <c r="Q1443" s="178"/>
      <c r="R1443" s="178"/>
      <c r="S1443" s="178"/>
      <c r="T1443" s="178"/>
      <c r="U1443" s="178"/>
      <c r="V1443" s="178"/>
      <c r="W1443" s="178"/>
      <c r="X1443" s="178"/>
      <c r="Y1443" s="153"/>
      <c r="Z1443" s="153"/>
      <c r="AA1443" s="178"/>
      <c r="AB1443" s="178"/>
      <c r="AC1443" s="178"/>
      <c r="AD1443" s="178"/>
      <c r="AE1443" s="178"/>
      <c r="AF1443" s="178"/>
      <c r="AG1443" s="178"/>
      <c r="AH1443" s="178"/>
      <c r="AI1443" s="178"/>
      <c r="AJ1443" s="178"/>
      <c r="AK1443" s="153"/>
      <c r="AL1443" s="153"/>
      <c r="AM1443" s="178" t="str">
        <f t="shared" si="418"/>
        <v/>
      </c>
      <c r="AN1443" s="178" t="str">
        <f t="shared" si="419"/>
        <v/>
      </c>
      <c r="AO1443" s="214" t="str">
        <f t="shared" si="420"/>
        <v/>
      </c>
      <c r="AP1443" s="168"/>
      <c r="AQ1443" s="169"/>
      <c r="AR1443" s="167" t="str">
        <f t="shared" si="421"/>
        <v/>
      </c>
      <c r="AS1443" s="167" t="str">
        <f t="shared" si="422"/>
        <v/>
      </c>
      <c r="AT1443" s="167"/>
      <c r="AU1443" s="167"/>
      <c r="AV1443" s="167"/>
      <c r="AW1443" s="167"/>
      <c r="AX1443" s="167"/>
      <c r="AY1443" s="167"/>
      <c r="AZ1443" s="167"/>
      <c r="BA1443" s="167"/>
      <c r="BB1443" s="167"/>
      <c r="BC1443" s="167"/>
      <c r="BD1443" s="167"/>
      <c r="BE1443" s="167"/>
      <c r="BF1443" s="167"/>
      <c r="BG1443" s="167"/>
      <c r="BH1443" s="167"/>
      <c r="BI1443" s="167"/>
      <c r="BJ1443" s="167"/>
      <c r="BK1443" s="167"/>
      <c r="BL1443" s="167"/>
      <c r="BM1443" s="167"/>
      <c r="BN1443" s="167"/>
      <c r="BO1443" s="167"/>
      <c r="BP1443" s="167"/>
      <c r="BQ1443" s="167"/>
      <c r="BR1443" s="167"/>
      <c r="BS1443" s="167"/>
      <c r="BT1443" s="167"/>
      <c r="BU1443" s="167"/>
      <c r="BV1443" s="167"/>
      <c r="BW1443" s="167"/>
      <c r="BX1443" s="170"/>
      <c r="BY1443" s="170"/>
      <c r="BZ1443" s="170"/>
      <c r="CA1443" s="170"/>
      <c r="CB1443" s="170"/>
      <c r="CC1443" s="170"/>
      <c r="CD1443" s="170"/>
      <c r="CE1443" s="170"/>
      <c r="CF1443" s="170"/>
      <c r="CG1443" s="171">
        <f t="shared" si="423"/>
        <v>0</v>
      </c>
      <c r="CH1443" s="166"/>
      <c r="CI1443" s="283"/>
      <c r="CJ1443" s="172"/>
      <c r="CK1443" s="154"/>
      <c r="CL1443" s="154"/>
      <c r="CM1443" s="154"/>
      <c r="CN1443" s="154"/>
      <c r="CO1443" s="154"/>
      <c r="CP1443" s="273"/>
      <c r="CQ1443" s="250"/>
      <c r="CR1443" s="250"/>
      <c r="CS1443" s="250"/>
      <c r="CT1443" s="250"/>
      <c r="CU1443" s="250"/>
      <c r="CV1443" s="250"/>
      <c r="CW1443" s="250"/>
      <c r="CX1443" s="250"/>
      <c r="CY1443" s="250" t="str">
        <f t="shared" si="424"/>
        <v/>
      </c>
      <c r="CZ1443" s="178" t="str">
        <f t="shared" si="425"/>
        <v/>
      </c>
      <c r="DA1443" s="178" t="str">
        <f t="shared" si="426"/>
        <v/>
      </c>
      <c r="DB1443" s="243">
        <f t="shared" si="427"/>
        <v>0</v>
      </c>
      <c r="DC1443" s="12">
        <f t="shared" si="428"/>
        <v>0</v>
      </c>
      <c r="DD1443" s="271" t="str">
        <f t="shared" si="429"/>
        <v/>
      </c>
      <c r="DE1443" s="271" t="str">
        <f t="shared" si="430"/>
        <v/>
      </c>
      <c r="DF1443" s="167" t="str">
        <f t="shared" si="431"/>
        <v/>
      </c>
      <c r="DG1443" s="271" t="str">
        <f t="shared" si="432"/>
        <v/>
      </c>
      <c r="DH1443" s="243" t="str">
        <f t="shared" si="433"/>
        <v/>
      </c>
      <c r="DI1443" s="281" t="str">
        <f t="shared" si="434"/>
        <v/>
      </c>
      <c r="DJ1443" s="184"/>
      <c r="DK1443" s="12" t="str">
        <f t="shared" si="435"/>
        <v/>
      </c>
      <c r="DL1443" s="184"/>
      <c r="DM1443" s="242" t="str">
        <f t="shared" si="436"/>
        <v/>
      </c>
      <c r="DN1443" s="250">
        <f t="shared" si="437"/>
        <v>1</v>
      </c>
      <c r="DO1443" s="250">
        <f t="shared" si="438"/>
        <v>1</v>
      </c>
      <c r="DP1443" s="250">
        <f t="shared" si="439"/>
        <v>1</v>
      </c>
    </row>
    <row r="1444" spans="3:120" ht="20.25" customHeight="1" x14ac:dyDescent="0.2">
      <c r="C1444" s="282"/>
      <c r="G1444" s="183"/>
      <c r="H1444" s="271"/>
      <c r="I1444" s="271"/>
      <c r="J1444" s="271"/>
      <c r="K1444" s="271"/>
      <c r="L1444" s="185"/>
      <c r="M1444" s="186"/>
      <c r="N1444" s="187"/>
      <c r="O1444" s="178"/>
      <c r="P1444" s="178"/>
      <c r="Q1444" s="178"/>
      <c r="R1444" s="178"/>
      <c r="S1444" s="178"/>
      <c r="T1444" s="178"/>
      <c r="U1444" s="178"/>
      <c r="V1444" s="178"/>
      <c r="W1444" s="178"/>
      <c r="X1444" s="178"/>
      <c r="Y1444" s="153"/>
      <c r="Z1444" s="153"/>
      <c r="AA1444" s="178"/>
      <c r="AB1444" s="178"/>
      <c r="AC1444" s="178"/>
      <c r="AD1444" s="178"/>
      <c r="AE1444" s="178"/>
      <c r="AF1444" s="178"/>
      <c r="AG1444" s="178"/>
      <c r="AH1444" s="178"/>
      <c r="AI1444" s="178"/>
      <c r="AJ1444" s="178"/>
      <c r="AK1444" s="153"/>
      <c r="AL1444" s="153"/>
      <c r="AM1444" s="178" t="str">
        <f t="shared" si="418"/>
        <v/>
      </c>
      <c r="AN1444" s="178" t="str">
        <f t="shared" si="419"/>
        <v/>
      </c>
      <c r="AO1444" s="214" t="str">
        <f t="shared" si="420"/>
        <v/>
      </c>
      <c r="AP1444" s="168"/>
      <c r="AQ1444" s="169"/>
      <c r="AR1444" s="167" t="str">
        <f t="shared" si="421"/>
        <v/>
      </c>
      <c r="AS1444" s="167" t="str">
        <f t="shared" si="422"/>
        <v/>
      </c>
      <c r="AT1444" s="167"/>
      <c r="AU1444" s="167"/>
      <c r="AV1444" s="167"/>
      <c r="AW1444" s="167"/>
      <c r="AX1444" s="167"/>
      <c r="AY1444" s="167"/>
      <c r="AZ1444" s="167"/>
      <c r="BA1444" s="167"/>
      <c r="BB1444" s="167"/>
      <c r="BC1444" s="167"/>
      <c r="BD1444" s="167"/>
      <c r="BE1444" s="167"/>
      <c r="BF1444" s="167"/>
      <c r="BG1444" s="167"/>
      <c r="BH1444" s="167"/>
      <c r="BI1444" s="167"/>
      <c r="BJ1444" s="167"/>
      <c r="BK1444" s="167"/>
      <c r="BL1444" s="167"/>
      <c r="BM1444" s="167"/>
      <c r="BN1444" s="167"/>
      <c r="BO1444" s="167"/>
      <c r="BP1444" s="167"/>
      <c r="BQ1444" s="167"/>
      <c r="BR1444" s="167"/>
      <c r="BS1444" s="167"/>
      <c r="BT1444" s="167"/>
      <c r="BU1444" s="167"/>
      <c r="BV1444" s="167"/>
      <c r="BW1444" s="167"/>
      <c r="BX1444" s="170"/>
      <c r="BY1444" s="170"/>
      <c r="BZ1444" s="170"/>
      <c r="CA1444" s="170"/>
      <c r="CB1444" s="170"/>
      <c r="CC1444" s="170"/>
      <c r="CD1444" s="170"/>
      <c r="CE1444" s="170"/>
      <c r="CF1444" s="170"/>
      <c r="CG1444" s="171">
        <f t="shared" si="423"/>
        <v>0</v>
      </c>
      <c r="CH1444" s="166"/>
      <c r="CI1444" s="283"/>
      <c r="CJ1444" s="172"/>
      <c r="CK1444" s="154"/>
      <c r="CL1444" s="154"/>
      <c r="CM1444" s="154"/>
      <c r="CN1444" s="154"/>
      <c r="CO1444" s="154"/>
      <c r="CP1444" s="273"/>
      <c r="CQ1444" s="250"/>
      <c r="CR1444" s="250"/>
      <c r="CS1444" s="250"/>
      <c r="CT1444" s="250"/>
      <c r="CU1444" s="250"/>
      <c r="CV1444" s="250"/>
      <c r="CW1444" s="250"/>
      <c r="CX1444" s="250"/>
      <c r="CY1444" s="250" t="str">
        <f t="shared" si="424"/>
        <v/>
      </c>
      <c r="CZ1444" s="178" t="str">
        <f t="shared" si="425"/>
        <v/>
      </c>
      <c r="DA1444" s="178" t="str">
        <f t="shared" si="426"/>
        <v/>
      </c>
      <c r="DB1444" s="243">
        <f t="shared" si="427"/>
        <v>0</v>
      </c>
      <c r="DC1444" s="12">
        <f t="shared" si="428"/>
        <v>0</v>
      </c>
      <c r="DD1444" s="271" t="str">
        <f t="shared" si="429"/>
        <v/>
      </c>
      <c r="DE1444" s="271" t="str">
        <f t="shared" si="430"/>
        <v/>
      </c>
      <c r="DF1444" s="167" t="str">
        <f t="shared" si="431"/>
        <v/>
      </c>
      <c r="DG1444" s="271" t="str">
        <f t="shared" si="432"/>
        <v/>
      </c>
      <c r="DH1444" s="243" t="str">
        <f t="shared" si="433"/>
        <v/>
      </c>
      <c r="DI1444" s="281" t="str">
        <f t="shared" si="434"/>
        <v/>
      </c>
      <c r="DJ1444" s="184"/>
      <c r="DK1444" s="12" t="str">
        <f t="shared" si="435"/>
        <v/>
      </c>
      <c r="DL1444" s="184"/>
      <c r="DM1444" s="242" t="str">
        <f t="shared" si="436"/>
        <v/>
      </c>
      <c r="DN1444" s="250">
        <f t="shared" si="437"/>
        <v>1</v>
      </c>
      <c r="DO1444" s="250">
        <f t="shared" si="438"/>
        <v>1</v>
      </c>
      <c r="DP1444" s="250">
        <f t="shared" si="439"/>
        <v>1</v>
      </c>
    </row>
    <row r="1445" spans="3:120" ht="20.25" customHeight="1" x14ac:dyDescent="0.2">
      <c r="C1445" s="282"/>
      <c r="G1445" s="183"/>
      <c r="H1445" s="271"/>
      <c r="I1445" s="271"/>
      <c r="J1445" s="271"/>
      <c r="K1445" s="271"/>
      <c r="L1445" s="185"/>
      <c r="M1445" s="186"/>
      <c r="N1445" s="187"/>
      <c r="O1445" s="178"/>
      <c r="P1445" s="178"/>
      <c r="Q1445" s="178"/>
      <c r="R1445" s="178"/>
      <c r="S1445" s="178"/>
      <c r="T1445" s="178"/>
      <c r="U1445" s="178"/>
      <c r="V1445" s="178"/>
      <c r="W1445" s="178"/>
      <c r="X1445" s="178"/>
      <c r="Y1445" s="153"/>
      <c r="Z1445" s="153"/>
      <c r="AA1445" s="178"/>
      <c r="AB1445" s="178"/>
      <c r="AC1445" s="178"/>
      <c r="AD1445" s="178"/>
      <c r="AE1445" s="178"/>
      <c r="AF1445" s="178"/>
      <c r="AG1445" s="178"/>
      <c r="AH1445" s="178"/>
      <c r="AI1445" s="178"/>
      <c r="AJ1445" s="178"/>
      <c r="AK1445" s="153"/>
      <c r="AL1445" s="153"/>
      <c r="AM1445" s="178" t="str">
        <f t="shared" si="418"/>
        <v/>
      </c>
      <c r="AN1445" s="178" t="str">
        <f t="shared" si="419"/>
        <v/>
      </c>
      <c r="AO1445" s="214" t="str">
        <f t="shared" si="420"/>
        <v/>
      </c>
      <c r="AP1445" s="168"/>
      <c r="AQ1445" s="169"/>
      <c r="AR1445" s="167" t="str">
        <f t="shared" si="421"/>
        <v/>
      </c>
      <c r="AS1445" s="167" t="str">
        <f t="shared" si="422"/>
        <v/>
      </c>
      <c r="AT1445" s="167"/>
      <c r="AU1445" s="167"/>
      <c r="AV1445" s="167"/>
      <c r="AW1445" s="167"/>
      <c r="AX1445" s="167"/>
      <c r="AY1445" s="167"/>
      <c r="AZ1445" s="167"/>
      <c r="BA1445" s="167"/>
      <c r="BB1445" s="167"/>
      <c r="BC1445" s="167"/>
      <c r="BD1445" s="167"/>
      <c r="BE1445" s="167"/>
      <c r="BF1445" s="167"/>
      <c r="BG1445" s="167"/>
      <c r="BH1445" s="167"/>
      <c r="BI1445" s="167"/>
      <c r="BJ1445" s="167"/>
      <c r="BK1445" s="167"/>
      <c r="BL1445" s="167"/>
      <c r="BM1445" s="167"/>
      <c r="BN1445" s="167"/>
      <c r="BO1445" s="167"/>
      <c r="BP1445" s="167"/>
      <c r="BQ1445" s="167"/>
      <c r="BR1445" s="167"/>
      <c r="BS1445" s="167"/>
      <c r="BT1445" s="167"/>
      <c r="BU1445" s="167"/>
      <c r="BV1445" s="167"/>
      <c r="BW1445" s="167"/>
      <c r="BX1445" s="170"/>
      <c r="BY1445" s="170"/>
      <c r="BZ1445" s="170"/>
      <c r="CA1445" s="170"/>
      <c r="CB1445" s="170"/>
      <c r="CC1445" s="170"/>
      <c r="CD1445" s="170"/>
      <c r="CE1445" s="170"/>
      <c r="CF1445" s="170"/>
      <c r="CG1445" s="171">
        <f t="shared" si="423"/>
        <v>0</v>
      </c>
      <c r="CH1445" s="166"/>
      <c r="CI1445" s="283"/>
      <c r="CJ1445" s="172"/>
      <c r="CK1445" s="154"/>
      <c r="CL1445" s="154"/>
      <c r="CM1445" s="154"/>
      <c r="CN1445" s="154"/>
      <c r="CO1445" s="154"/>
      <c r="CP1445" s="273"/>
      <c r="CQ1445" s="250"/>
      <c r="CR1445" s="250"/>
      <c r="CS1445" s="250"/>
      <c r="CT1445" s="250"/>
      <c r="CU1445" s="250"/>
      <c r="CV1445" s="250"/>
      <c r="CW1445" s="250"/>
      <c r="CX1445" s="250"/>
      <c r="CY1445" s="250" t="str">
        <f t="shared" si="424"/>
        <v/>
      </c>
      <c r="CZ1445" s="178" t="str">
        <f t="shared" si="425"/>
        <v/>
      </c>
      <c r="DA1445" s="178" t="str">
        <f t="shared" si="426"/>
        <v/>
      </c>
      <c r="DB1445" s="243">
        <f t="shared" si="427"/>
        <v>0</v>
      </c>
      <c r="DC1445" s="12">
        <f t="shared" si="428"/>
        <v>0</v>
      </c>
      <c r="DD1445" s="271" t="str">
        <f t="shared" si="429"/>
        <v/>
      </c>
      <c r="DE1445" s="271" t="str">
        <f t="shared" si="430"/>
        <v/>
      </c>
      <c r="DF1445" s="167" t="str">
        <f t="shared" si="431"/>
        <v/>
      </c>
      <c r="DG1445" s="271" t="str">
        <f t="shared" si="432"/>
        <v/>
      </c>
      <c r="DH1445" s="243" t="str">
        <f t="shared" si="433"/>
        <v/>
      </c>
      <c r="DI1445" s="281" t="str">
        <f t="shared" si="434"/>
        <v/>
      </c>
      <c r="DJ1445" s="184"/>
      <c r="DK1445" s="12" t="str">
        <f t="shared" si="435"/>
        <v/>
      </c>
      <c r="DL1445" s="184"/>
      <c r="DM1445" s="242" t="str">
        <f t="shared" si="436"/>
        <v/>
      </c>
      <c r="DN1445" s="250">
        <f t="shared" si="437"/>
        <v>1</v>
      </c>
      <c r="DO1445" s="250">
        <f t="shared" si="438"/>
        <v>1</v>
      </c>
      <c r="DP1445" s="250">
        <f t="shared" si="439"/>
        <v>1</v>
      </c>
    </row>
    <row r="1446" spans="3:120" ht="20.25" customHeight="1" x14ac:dyDescent="0.2">
      <c r="C1446" s="282"/>
      <c r="G1446" s="183"/>
      <c r="H1446" s="271"/>
      <c r="I1446" s="271"/>
      <c r="J1446" s="271"/>
      <c r="K1446" s="271"/>
      <c r="L1446" s="185"/>
      <c r="M1446" s="186"/>
      <c r="N1446" s="187"/>
      <c r="O1446" s="178"/>
      <c r="P1446" s="178"/>
      <c r="Q1446" s="178"/>
      <c r="R1446" s="178"/>
      <c r="S1446" s="178"/>
      <c r="T1446" s="178"/>
      <c r="U1446" s="178"/>
      <c r="V1446" s="178"/>
      <c r="W1446" s="178"/>
      <c r="X1446" s="178"/>
      <c r="Y1446" s="153"/>
      <c r="Z1446" s="153"/>
      <c r="AA1446" s="178"/>
      <c r="AB1446" s="178"/>
      <c r="AC1446" s="178"/>
      <c r="AD1446" s="178"/>
      <c r="AE1446" s="178"/>
      <c r="AF1446" s="178"/>
      <c r="AG1446" s="178"/>
      <c r="AH1446" s="178"/>
      <c r="AI1446" s="178"/>
      <c r="AJ1446" s="178"/>
      <c r="AK1446" s="153"/>
      <c r="AL1446" s="153"/>
      <c r="AM1446" s="178" t="str">
        <f t="shared" si="418"/>
        <v/>
      </c>
      <c r="AN1446" s="178" t="str">
        <f t="shared" si="419"/>
        <v/>
      </c>
      <c r="AO1446" s="214" t="str">
        <f t="shared" si="420"/>
        <v/>
      </c>
      <c r="AP1446" s="168"/>
      <c r="AQ1446" s="169"/>
      <c r="AR1446" s="167" t="str">
        <f t="shared" si="421"/>
        <v/>
      </c>
      <c r="AS1446" s="167" t="str">
        <f t="shared" si="422"/>
        <v/>
      </c>
      <c r="AT1446" s="167"/>
      <c r="AU1446" s="167"/>
      <c r="AV1446" s="167"/>
      <c r="AW1446" s="167"/>
      <c r="AX1446" s="167"/>
      <c r="AY1446" s="167"/>
      <c r="AZ1446" s="167"/>
      <c r="BA1446" s="167"/>
      <c r="BB1446" s="167"/>
      <c r="BC1446" s="167"/>
      <c r="BD1446" s="167"/>
      <c r="BE1446" s="167"/>
      <c r="BF1446" s="167"/>
      <c r="BG1446" s="167"/>
      <c r="BH1446" s="167"/>
      <c r="BI1446" s="167"/>
      <c r="BJ1446" s="167"/>
      <c r="BK1446" s="167"/>
      <c r="BL1446" s="167"/>
      <c r="BM1446" s="167"/>
      <c r="BN1446" s="167"/>
      <c r="BO1446" s="167"/>
      <c r="BP1446" s="167"/>
      <c r="BQ1446" s="167"/>
      <c r="BR1446" s="167"/>
      <c r="BS1446" s="167"/>
      <c r="BT1446" s="167"/>
      <c r="BU1446" s="167"/>
      <c r="BV1446" s="167"/>
      <c r="BW1446" s="167"/>
      <c r="BX1446" s="170"/>
      <c r="BY1446" s="170"/>
      <c r="BZ1446" s="170"/>
      <c r="CA1446" s="170"/>
      <c r="CB1446" s="170"/>
      <c r="CC1446" s="170"/>
      <c r="CD1446" s="170"/>
      <c r="CE1446" s="170"/>
      <c r="CF1446" s="170"/>
      <c r="CG1446" s="171">
        <f t="shared" si="423"/>
        <v>0</v>
      </c>
      <c r="CH1446" s="166"/>
      <c r="CI1446" s="283"/>
      <c r="CJ1446" s="172"/>
      <c r="CK1446" s="154"/>
      <c r="CL1446" s="154"/>
      <c r="CM1446" s="154"/>
      <c r="CN1446" s="154"/>
      <c r="CO1446" s="154"/>
      <c r="CP1446" s="273"/>
      <c r="CQ1446" s="250"/>
      <c r="CR1446" s="250"/>
      <c r="CS1446" s="250"/>
      <c r="CT1446" s="250"/>
      <c r="CU1446" s="250"/>
      <c r="CV1446" s="250"/>
      <c r="CW1446" s="250"/>
      <c r="CX1446" s="250"/>
      <c r="CY1446" s="250" t="str">
        <f t="shared" si="424"/>
        <v/>
      </c>
      <c r="CZ1446" s="178" t="str">
        <f t="shared" si="425"/>
        <v/>
      </c>
      <c r="DA1446" s="178" t="str">
        <f t="shared" si="426"/>
        <v/>
      </c>
      <c r="DB1446" s="243">
        <f t="shared" si="427"/>
        <v>0</v>
      </c>
      <c r="DC1446" s="12">
        <f t="shared" si="428"/>
        <v>0</v>
      </c>
      <c r="DD1446" s="271" t="str">
        <f t="shared" si="429"/>
        <v/>
      </c>
      <c r="DE1446" s="271" t="str">
        <f t="shared" si="430"/>
        <v/>
      </c>
      <c r="DF1446" s="167" t="str">
        <f t="shared" si="431"/>
        <v/>
      </c>
      <c r="DG1446" s="271" t="str">
        <f t="shared" si="432"/>
        <v/>
      </c>
      <c r="DH1446" s="243" t="str">
        <f t="shared" si="433"/>
        <v/>
      </c>
      <c r="DI1446" s="281" t="str">
        <f t="shared" si="434"/>
        <v/>
      </c>
      <c r="DJ1446" s="184"/>
      <c r="DK1446" s="12" t="str">
        <f t="shared" si="435"/>
        <v/>
      </c>
      <c r="DL1446" s="184"/>
      <c r="DM1446" s="242" t="str">
        <f t="shared" si="436"/>
        <v/>
      </c>
      <c r="DN1446" s="250">
        <f t="shared" si="437"/>
        <v>1</v>
      </c>
      <c r="DO1446" s="250">
        <f t="shared" si="438"/>
        <v>1</v>
      </c>
      <c r="DP1446" s="250">
        <f t="shared" si="439"/>
        <v>1</v>
      </c>
    </row>
    <row r="1447" spans="3:120" ht="20.25" customHeight="1" x14ac:dyDescent="0.2">
      <c r="C1447" s="282"/>
      <c r="G1447" s="183"/>
      <c r="H1447" s="271"/>
      <c r="I1447" s="271"/>
      <c r="J1447" s="271"/>
      <c r="K1447" s="271"/>
      <c r="L1447" s="185"/>
      <c r="M1447" s="186"/>
      <c r="N1447" s="187"/>
      <c r="O1447" s="178"/>
      <c r="P1447" s="178"/>
      <c r="Q1447" s="178"/>
      <c r="R1447" s="178"/>
      <c r="S1447" s="178"/>
      <c r="T1447" s="178"/>
      <c r="U1447" s="178"/>
      <c r="V1447" s="178"/>
      <c r="W1447" s="178"/>
      <c r="X1447" s="178"/>
      <c r="Y1447" s="153"/>
      <c r="Z1447" s="153"/>
      <c r="AA1447" s="178"/>
      <c r="AB1447" s="178"/>
      <c r="AC1447" s="178"/>
      <c r="AD1447" s="178"/>
      <c r="AE1447" s="178"/>
      <c r="AF1447" s="178"/>
      <c r="AG1447" s="178"/>
      <c r="AH1447" s="178"/>
      <c r="AI1447" s="178"/>
      <c r="AJ1447" s="178"/>
      <c r="AK1447" s="153"/>
      <c r="AL1447" s="153"/>
      <c r="AM1447" s="178" t="str">
        <f t="shared" si="418"/>
        <v/>
      </c>
      <c r="AN1447" s="178" t="str">
        <f t="shared" si="419"/>
        <v/>
      </c>
      <c r="AO1447" s="214" t="str">
        <f t="shared" si="420"/>
        <v/>
      </c>
      <c r="AP1447" s="168"/>
      <c r="AQ1447" s="169"/>
      <c r="AR1447" s="167" t="str">
        <f t="shared" si="421"/>
        <v/>
      </c>
      <c r="AS1447" s="167" t="str">
        <f t="shared" si="422"/>
        <v/>
      </c>
      <c r="AT1447" s="167"/>
      <c r="AU1447" s="167"/>
      <c r="AV1447" s="167"/>
      <c r="AW1447" s="167"/>
      <c r="AX1447" s="167"/>
      <c r="AY1447" s="167"/>
      <c r="AZ1447" s="167"/>
      <c r="BA1447" s="167"/>
      <c r="BB1447" s="167"/>
      <c r="BC1447" s="167"/>
      <c r="BD1447" s="167"/>
      <c r="BE1447" s="167"/>
      <c r="BF1447" s="167"/>
      <c r="BG1447" s="167"/>
      <c r="BH1447" s="167"/>
      <c r="BI1447" s="167"/>
      <c r="BJ1447" s="167"/>
      <c r="BK1447" s="167"/>
      <c r="BL1447" s="167"/>
      <c r="BM1447" s="167"/>
      <c r="BN1447" s="167"/>
      <c r="BO1447" s="167"/>
      <c r="BP1447" s="167"/>
      <c r="BQ1447" s="167"/>
      <c r="BR1447" s="167"/>
      <c r="BS1447" s="167"/>
      <c r="BT1447" s="167"/>
      <c r="BU1447" s="167"/>
      <c r="BV1447" s="167"/>
      <c r="BW1447" s="167"/>
      <c r="BX1447" s="170"/>
      <c r="BY1447" s="170"/>
      <c r="BZ1447" s="170"/>
      <c r="CA1447" s="170"/>
      <c r="CB1447" s="170"/>
      <c r="CC1447" s="170"/>
      <c r="CD1447" s="170"/>
      <c r="CE1447" s="170"/>
      <c r="CF1447" s="170"/>
      <c r="CG1447" s="171">
        <f t="shared" si="423"/>
        <v>0</v>
      </c>
      <c r="CH1447" s="166"/>
      <c r="CI1447" s="283"/>
      <c r="CJ1447" s="172"/>
      <c r="CK1447" s="154"/>
      <c r="CL1447" s="154"/>
      <c r="CM1447" s="154"/>
      <c r="CN1447" s="154"/>
      <c r="CO1447" s="154"/>
      <c r="CP1447" s="273"/>
      <c r="CQ1447" s="250"/>
      <c r="CR1447" s="250"/>
      <c r="CS1447" s="250"/>
      <c r="CT1447" s="250"/>
      <c r="CU1447" s="250"/>
      <c r="CV1447" s="250"/>
      <c r="CW1447" s="250"/>
      <c r="CX1447" s="250"/>
      <c r="CY1447" s="250" t="str">
        <f t="shared" si="424"/>
        <v/>
      </c>
      <c r="CZ1447" s="178" t="str">
        <f t="shared" si="425"/>
        <v/>
      </c>
      <c r="DA1447" s="178" t="str">
        <f t="shared" si="426"/>
        <v/>
      </c>
      <c r="DB1447" s="243">
        <f t="shared" si="427"/>
        <v>0</v>
      </c>
      <c r="DC1447" s="12">
        <f t="shared" si="428"/>
        <v>0</v>
      </c>
      <c r="DD1447" s="271" t="str">
        <f t="shared" si="429"/>
        <v/>
      </c>
      <c r="DE1447" s="271" t="str">
        <f t="shared" si="430"/>
        <v/>
      </c>
      <c r="DF1447" s="167" t="str">
        <f t="shared" si="431"/>
        <v/>
      </c>
      <c r="DG1447" s="271" t="str">
        <f t="shared" si="432"/>
        <v/>
      </c>
      <c r="DH1447" s="243" t="str">
        <f t="shared" si="433"/>
        <v/>
      </c>
      <c r="DI1447" s="281" t="str">
        <f t="shared" si="434"/>
        <v/>
      </c>
      <c r="DJ1447" s="184"/>
      <c r="DK1447" s="12" t="str">
        <f t="shared" si="435"/>
        <v/>
      </c>
      <c r="DL1447" s="184"/>
      <c r="DM1447" s="242" t="str">
        <f t="shared" si="436"/>
        <v/>
      </c>
      <c r="DN1447" s="250">
        <f t="shared" si="437"/>
        <v>1</v>
      </c>
      <c r="DO1447" s="250">
        <f t="shared" si="438"/>
        <v>1</v>
      </c>
      <c r="DP1447" s="250">
        <f t="shared" si="439"/>
        <v>1</v>
      </c>
    </row>
    <row r="1448" spans="3:120" ht="20.25" customHeight="1" x14ac:dyDescent="0.2">
      <c r="C1448" s="282"/>
      <c r="G1448" s="183"/>
      <c r="H1448" s="271"/>
      <c r="I1448" s="271"/>
      <c r="J1448" s="271"/>
      <c r="K1448" s="271"/>
      <c r="L1448" s="185"/>
      <c r="M1448" s="186"/>
      <c r="N1448" s="187"/>
      <c r="O1448" s="178"/>
      <c r="P1448" s="178"/>
      <c r="Q1448" s="178"/>
      <c r="R1448" s="178"/>
      <c r="S1448" s="178"/>
      <c r="T1448" s="178"/>
      <c r="U1448" s="178"/>
      <c r="V1448" s="178"/>
      <c r="W1448" s="178"/>
      <c r="X1448" s="178"/>
      <c r="Y1448" s="153"/>
      <c r="Z1448" s="153"/>
      <c r="AA1448" s="178"/>
      <c r="AB1448" s="178"/>
      <c r="AC1448" s="178"/>
      <c r="AD1448" s="178"/>
      <c r="AE1448" s="178"/>
      <c r="AF1448" s="178"/>
      <c r="AG1448" s="178"/>
      <c r="AH1448" s="178"/>
      <c r="AI1448" s="178"/>
      <c r="AJ1448" s="178"/>
      <c r="AK1448" s="153"/>
      <c r="AL1448" s="153"/>
      <c r="AM1448" s="178" t="str">
        <f t="shared" si="418"/>
        <v/>
      </c>
      <c r="AN1448" s="178" t="str">
        <f t="shared" si="419"/>
        <v/>
      </c>
      <c r="AO1448" s="214" t="str">
        <f t="shared" si="420"/>
        <v/>
      </c>
      <c r="AP1448" s="168"/>
      <c r="AQ1448" s="169"/>
      <c r="AR1448" s="167" t="str">
        <f t="shared" si="421"/>
        <v/>
      </c>
      <c r="AS1448" s="167" t="str">
        <f t="shared" si="422"/>
        <v/>
      </c>
      <c r="AT1448" s="167"/>
      <c r="AU1448" s="167"/>
      <c r="AV1448" s="167"/>
      <c r="AW1448" s="167"/>
      <c r="AX1448" s="167"/>
      <c r="AY1448" s="167"/>
      <c r="AZ1448" s="167"/>
      <c r="BA1448" s="167"/>
      <c r="BB1448" s="167"/>
      <c r="BC1448" s="167"/>
      <c r="BD1448" s="167"/>
      <c r="BE1448" s="167"/>
      <c r="BF1448" s="167"/>
      <c r="BG1448" s="167"/>
      <c r="BH1448" s="167"/>
      <c r="BI1448" s="167"/>
      <c r="BJ1448" s="167"/>
      <c r="BK1448" s="167"/>
      <c r="BL1448" s="167"/>
      <c r="BM1448" s="167"/>
      <c r="BN1448" s="167"/>
      <c r="BO1448" s="167"/>
      <c r="BP1448" s="167"/>
      <c r="BQ1448" s="167"/>
      <c r="BR1448" s="167"/>
      <c r="BS1448" s="167"/>
      <c r="BT1448" s="167"/>
      <c r="BU1448" s="167"/>
      <c r="BV1448" s="167"/>
      <c r="BW1448" s="167"/>
      <c r="BX1448" s="170"/>
      <c r="BY1448" s="170"/>
      <c r="BZ1448" s="170"/>
      <c r="CA1448" s="170"/>
      <c r="CB1448" s="170"/>
      <c r="CC1448" s="170"/>
      <c r="CD1448" s="170"/>
      <c r="CE1448" s="170"/>
      <c r="CF1448" s="170"/>
      <c r="CG1448" s="171">
        <f t="shared" si="423"/>
        <v>0</v>
      </c>
      <c r="CH1448" s="166"/>
      <c r="CI1448" s="283"/>
      <c r="CJ1448" s="172"/>
      <c r="CK1448" s="154"/>
      <c r="CL1448" s="154"/>
      <c r="CM1448" s="154"/>
      <c r="CN1448" s="154"/>
      <c r="CO1448" s="154"/>
      <c r="CP1448" s="273"/>
      <c r="CQ1448" s="250"/>
      <c r="CR1448" s="250"/>
      <c r="CS1448" s="250"/>
      <c r="CT1448" s="250"/>
      <c r="CU1448" s="250"/>
      <c r="CV1448" s="250"/>
      <c r="CW1448" s="250"/>
      <c r="CX1448" s="250"/>
      <c r="CY1448" s="250" t="str">
        <f t="shared" si="424"/>
        <v/>
      </c>
      <c r="CZ1448" s="178" t="str">
        <f t="shared" si="425"/>
        <v/>
      </c>
      <c r="DA1448" s="178" t="str">
        <f t="shared" si="426"/>
        <v/>
      </c>
      <c r="DB1448" s="243">
        <f t="shared" si="427"/>
        <v>0</v>
      </c>
      <c r="DC1448" s="12">
        <f t="shared" si="428"/>
        <v>0</v>
      </c>
      <c r="DD1448" s="271" t="str">
        <f t="shared" si="429"/>
        <v/>
      </c>
      <c r="DE1448" s="271" t="str">
        <f t="shared" si="430"/>
        <v/>
      </c>
      <c r="DF1448" s="167" t="str">
        <f t="shared" si="431"/>
        <v/>
      </c>
      <c r="DG1448" s="271" t="str">
        <f t="shared" si="432"/>
        <v/>
      </c>
      <c r="DH1448" s="243" t="str">
        <f t="shared" si="433"/>
        <v/>
      </c>
      <c r="DI1448" s="281" t="str">
        <f t="shared" si="434"/>
        <v/>
      </c>
      <c r="DJ1448" s="184"/>
      <c r="DK1448" s="12" t="str">
        <f t="shared" si="435"/>
        <v/>
      </c>
      <c r="DL1448" s="184"/>
      <c r="DM1448" s="242" t="str">
        <f t="shared" si="436"/>
        <v/>
      </c>
      <c r="DN1448" s="250">
        <f t="shared" si="437"/>
        <v>1</v>
      </c>
      <c r="DO1448" s="250">
        <f t="shared" si="438"/>
        <v>1</v>
      </c>
      <c r="DP1448" s="250">
        <f t="shared" si="439"/>
        <v>1</v>
      </c>
    </row>
    <row r="1449" spans="3:120" ht="20.25" customHeight="1" x14ac:dyDescent="0.2">
      <c r="C1449" s="282"/>
      <c r="G1449" s="183"/>
      <c r="H1449" s="271"/>
      <c r="I1449" s="271"/>
      <c r="J1449" s="271"/>
      <c r="K1449" s="271"/>
      <c r="L1449" s="185"/>
      <c r="M1449" s="186"/>
      <c r="N1449" s="187"/>
      <c r="O1449" s="178"/>
      <c r="P1449" s="178"/>
      <c r="Q1449" s="178"/>
      <c r="R1449" s="178"/>
      <c r="S1449" s="178"/>
      <c r="T1449" s="178"/>
      <c r="U1449" s="178"/>
      <c r="V1449" s="178"/>
      <c r="W1449" s="178"/>
      <c r="X1449" s="178"/>
      <c r="Y1449" s="153"/>
      <c r="Z1449" s="153"/>
      <c r="AA1449" s="178"/>
      <c r="AB1449" s="178"/>
      <c r="AC1449" s="178"/>
      <c r="AD1449" s="178"/>
      <c r="AE1449" s="178"/>
      <c r="AF1449" s="178"/>
      <c r="AG1449" s="178"/>
      <c r="AH1449" s="178"/>
      <c r="AI1449" s="178"/>
      <c r="AJ1449" s="178"/>
      <c r="AK1449" s="153"/>
      <c r="AL1449" s="153"/>
      <c r="AM1449" s="178" t="str">
        <f t="shared" si="418"/>
        <v/>
      </c>
      <c r="AN1449" s="178" t="str">
        <f t="shared" si="419"/>
        <v/>
      </c>
      <c r="AO1449" s="214" t="str">
        <f t="shared" si="420"/>
        <v/>
      </c>
      <c r="AP1449" s="168"/>
      <c r="AQ1449" s="169"/>
      <c r="AR1449" s="167" t="str">
        <f t="shared" si="421"/>
        <v/>
      </c>
      <c r="AS1449" s="167" t="str">
        <f t="shared" si="422"/>
        <v/>
      </c>
      <c r="AT1449" s="167"/>
      <c r="AU1449" s="167"/>
      <c r="AV1449" s="167"/>
      <c r="AW1449" s="167"/>
      <c r="AX1449" s="167"/>
      <c r="AY1449" s="167"/>
      <c r="AZ1449" s="167"/>
      <c r="BA1449" s="167"/>
      <c r="BB1449" s="167"/>
      <c r="BC1449" s="167"/>
      <c r="BD1449" s="167"/>
      <c r="BE1449" s="167"/>
      <c r="BF1449" s="167"/>
      <c r="BG1449" s="167"/>
      <c r="BH1449" s="167"/>
      <c r="BI1449" s="167"/>
      <c r="BJ1449" s="167"/>
      <c r="BK1449" s="167"/>
      <c r="BL1449" s="167"/>
      <c r="BM1449" s="167"/>
      <c r="BN1449" s="167"/>
      <c r="BO1449" s="167"/>
      <c r="BP1449" s="167"/>
      <c r="BQ1449" s="167"/>
      <c r="BR1449" s="167"/>
      <c r="BS1449" s="167"/>
      <c r="BT1449" s="167"/>
      <c r="BU1449" s="167"/>
      <c r="BV1449" s="167"/>
      <c r="BW1449" s="167"/>
      <c r="BX1449" s="170"/>
      <c r="BY1449" s="170"/>
      <c r="BZ1449" s="170"/>
      <c r="CA1449" s="170"/>
      <c r="CB1449" s="170"/>
      <c r="CC1449" s="170"/>
      <c r="CD1449" s="170"/>
      <c r="CE1449" s="170"/>
      <c r="CF1449" s="170"/>
      <c r="CG1449" s="171">
        <f t="shared" si="423"/>
        <v>0</v>
      </c>
      <c r="CH1449" s="166"/>
      <c r="CI1449" s="283"/>
      <c r="CJ1449" s="172"/>
      <c r="CK1449" s="154"/>
      <c r="CL1449" s="154"/>
      <c r="CM1449" s="154"/>
      <c r="CN1449" s="154"/>
      <c r="CO1449" s="154"/>
      <c r="CP1449" s="273"/>
      <c r="CQ1449" s="250"/>
      <c r="CR1449" s="250"/>
      <c r="CS1449" s="250"/>
      <c r="CT1449" s="250"/>
      <c r="CU1449" s="250"/>
      <c r="CV1449" s="250"/>
      <c r="CW1449" s="250"/>
      <c r="CX1449" s="250"/>
      <c r="CY1449" s="250" t="str">
        <f t="shared" si="424"/>
        <v/>
      </c>
      <c r="CZ1449" s="178" t="str">
        <f t="shared" si="425"/>
        <v/>
      </c>
      <c r="DA1449" s="178" t="str">
        <f t="shared" si="426"/>
        <v/>
      </c>
      <c r="DB1449" s="243">
        <f t="shared" si="427"/>
        <v>0</v>
      </c>
      <c r="DC1449" s="12">
        <f t="shared" si="428"/>
        <v>0</v>
      </c>
      <c r="DD1449" s="271" t="str">
        <f t="shared" si="429"/>
        <v/>
      </c>
      <c r="DE1449" s="271" t="str">
        <f t="shared" si="430"/>
        <v/>
      </c>
      <c r="DF1449" s="167" t="str">
        <f t="shared" si="431"/>
        <v/>
      </c>
      <c r="DG1449" s="271" t="str">
        <f t="shared" si="432"/>
        <v/>
      </c>
      <c r="DH1449" s="243" t="str">
        <f t="shared" si="433"/>
        <v/>
      </c>
      <c r="DI1449" s="281" t="str">
        <f t="shared" si="434"/>
        <v/>
      </c>
      <c r="DJ1449" s="184"/>
      <c r="DK1449" s="12" t="str">
        <f t="shared" si="435"/>
        <v/>
      </c>
      <c r="DL1449" s="184"/>
      <c r="DM1449" s="242" t="str">
        <f t="shared" si="436"/>
        <v/>
      </c>
      <c r="DN1449" s="250">
        <f t="shared" si="437"/>
        <v>1</v>
      </c>
      <c r="DO1449" s="250">
        <f t="shared" si="438"/>
        <v>1</v>
      </c>
      <c r="DP1449" s="250">
        <f t="shared" si="439"/>
        <v>1</v>
      </c>
    </row>
    <row r="1450" spans="3:120" ht="20.25" customHeight="1" x14ac:dyDescent="0.2">
      <c r="C1450" s="282"/>
      <c r="G1450" s="183"/>
      <c r="H1450" s="271"/>
      <c r="I1450" s="271"/>
      <c r="J1450" s="271"/>
      <c r="K1450" s="271"/>
      <c r="L1450" s="185"/>
      <c r="M1450" s="186"/>
      <c r="N1450" s="187"/>
      <c r="O1450" s="178"/>
      <c r="P1450" s="178"/>
      <c r="Q1450" s="178"/>
      <c r="R1450" s="178"/>
      <c r="S1450" s="178"/>
      <c r="T1450" s="178"/>
      <c r="U1450" s="178"/>
      <c r="V1450" s="178"/>
      <c r="W1450" s="178"/>
      <c r="X1450" s="178"/>
      <c r="Y1450" s="153"/>
      <c r="Z1450" s="153"/>
      <c r="AA1450" s="178"/>
      <c r="AB1450" s="178"/>
      <c r="AC1450" s="178"/>
      <c r="AD1450" s="178"/>
      <c r="AE1450" s="178"/>
      <c r="AF1450" s="178"/>
      <c r="AG1450" s="178"/>
      <c r="AH1450" s="178"/>
      <c r="AI1450" s="178"/>
      <c r="AJ1450" s="178"/>
      <c r="AK1450" s="153"/>
      <c r="AL1450" s="153"/>
      <c r="AM1450" s="178" t="str">
        <f t="shared" si="418"/>
        <v/>
      </c>
      <c r="AN1450" s="178" t="str">
        <f t="shared" si="419"/>
        <v/>
      </c>
      <c r="AO1450" s="214" t="str">
        <f t="shared" si="420"/>
        <v/>
      </c>
      <c r="AP1450" s="168"/>
      <c r="AQ1450" s="169"/>
      <c r="AR1450" s="167" t="str">
        <f t="shared" si="421"/>
        <v/>
      </c>
      <c r="AS1450" s="167" t="str">
        <f t="shared" si="422"/>
        <v/>
      </c>
      <c r="AT1450" s="167"/>
      <c r="AU1450" s="167"/>
      <c r="AV1450" s="167"/>
      <c r="AW1450" s="167"/>
      <c r="AX1450" s="167"/>
      <c r="AY1450" s="167"/>
      <c r="AZ1450" s="167"/>
      <c r="BA1450" s="167"/>
      <c r="BB1450" s="167"/>
      <c r="BC1450" s="167"/>
      <c r="BD1450" s="167"/>
      <c r="BE1450" s="167"/>
      <c r="BF1450" s="167"/>
      <c r="BG1450" s="167"/>
      <c r="BH1450" s="167"/>
      <c r="BI1450" s="167"/>
      <c r="BJ1450" s="167"/>
      <c r="BK1450" s="167"/>
      <c r="BL1450" s="167"/>
      <c r="BM1450" s="167"/>
      <c r="BN1450" s="167"/>
      <c r="BO1450" s="167"/>
      <c r="BP1450" s="167"/>
      <c r="BQ1450" s="167"/>
      <c r="BR1450" s="167"/>
      <c r="BS1450" s="167"/>
      <c r="BT1450" s="167"/>
      <c r="BU1450" s="167"/>
      <c r="BV1450" s="167"/>
      <c r="BW1450" s="167"/>
      <c r="BX1450" s="170"/>
      <c r="BY1450" s="170"/>
      <c r="BZ1450" s="170"/>
      <c r="CA1450" s="170"/>
      <c r="CB1450" s="170"/>
      <c r="CC1450" s="170"/>
      <c r="CD1450" s="170"/>
      <c r="CE1450" s="170"/>
      <c r="CF1450" s="170"/>
      <c r="CG1450" s="171">
        <f t="shared" si="423"/>
        <v>0</v>
      </c>
      <c r="CH1450" s="166"/>
      <c r="CI1450" s="283"/>
      <c r="CJ1450" s="172"/>
      <c r="CK1450" s="154"/>
      <c r="CL1450" s="154"/>
      <c r="CM1450" s="154"/>
      <c r="CN1450" s="154"/>
      <c r="CO1450" s="154"/>
      <c r="CP1450" s="273"/>
      <c r="CQ1450" s="250"/>
      <c r="CR1450" s="250"/>
      <c r="CS1450" s="250"/>
      <c r="CT1450" s="250"/>
      <c r="CU1450" s="250"/>
      <c r="CV1450" s="250"/>
      <c r="CW1450" s="250"/>
      <c r="CX1450" s="250"/>
      <c r="CY1450" s="250" t="str">
        <f t="shared" si="424"/>
        <v/>
      </c>
      <c r="CZ1450" s="178" t="str">
        <f t="shared" si="425"/>
        <v/>
      </c>
      <c r="DA1450" s="178" t="str">
        <f t="shared" si="426"/>
        <v/>
      </c>
      <c r="DB1450" s="243">
        <f t="shared" si="427"/>
        <v>0</v>
      </c>
      <c r="DC1450" s="12">
        <f t="shared" si="428"/>
        <v>0</v>
      </c>
      <c r="DD1450" s="271" t="str">
        <f t="shared" si="429"/>
        <v/>
      </c>
      <c r="DE1450" s="271" t="str">
        <f t="shared" si="430"/>
        <v/>
      </c>
      <c r="DF1450" s="167" t="str">
        <f t="shared" si="431"/>
        <v/>
      </c>
      <c r="DG1450" s="271" t="str">
        <f t="shared" si="432"/>
        <v/>
      </c>
      <c r="DH1450" s="243" t="str">
        <f t="shared" si="433"/>
        <v/>
      </c>
      <c r="DI1450" s="281" t="str">
        <f t="shared" si="434"/>
        <v/>
      </c>
      <c r="DJ1450" s="184"/>
      <c r="DK1450" s="12" t="str">
        <f t="shared" si="435"/>
        <v/>
      </c>
      <c r="DL1450" s="184"/>
      <c r="DM1450" s="242" t="str">
        <f t="shared" si="436"/>
        <v/>
      </c>
      <c r="DN1450" s="250">
        <f t="shared" si="437"/>
        <v>1</v>
      </c>
      <c r="DO1450" s="250">
        <f t="shared" si="438"/>
        <v>1</v>
      </c>
      <c r="DP1450" s="250">
        <f t="shared" si="439"/>
        <v>1</v>
      </c>
    </row>
    <row r="1451" spans="3:120" ht="20.25" customHeight="1" x14ac:dyDescent="0.2">
      <c r="C1451" s="282"/>
      <c r="G1451" s="183"/>
      <c r="H1451" s="271"/>
      <c r="I1451" s="271"/>
      <c r="J1451" s="271"/>
      <c r="K1451" s="271"/>
      <c r="L1451" s="185"/>
      <c r="M1451" s="186"/>
      <c r="N1451" s="187"/>
      <c r="O1451" s="178"/>
      <c r="P1451" s="178"/>
      <c r="Q1451" s="178"/>
      <c r="R1451" s="178"/>
      <c r="S1451" s="178"/>
      <c r="T1451" s="178"/>
      <c r="U1451" s="178"/>
      <c r="V1451" s="178"/>
      <c r="W1451" s="178"/>
      <c r="X1451" s="178"/>
      <c r="Y1451" s="153"/>
      <c r="Z1451" s="153"/>
      <c r="AA1451" s="178"/>
      <c r="AB1451" s="178"/>
      <c r="AC1451" s="178"/>
      <c r="AD1451" s="178"/>
      <c r="AE1451" s="178"/>
      <c r="AF1451" s="178"/>
      <c r="AG1451" s="178"/>
      <c r="AH1451" s="178"/>
      <c r="AI1451" s="178"/>
      <c r="AJ1451" s="178"/>
      <c r="AK1451" s="153"/>
      <c r="AL1451" s="153"/>
      <c r="AM1451" s="178" t="str">
        <f t="shared" si="418"/>
        <v/>
      </c>
      <c r="AN1451" s="178" t="str">
        <f t="shared" si="419"/>
        <v/>
      </c>
      <c r="AO1451" s="214" t="str">
        <f t="shared" si="420"/>
        <v/>
      </c>
      <c r="AP1451" s="168"/>
      <c r="AQ1451" s="169"/>
      <c r="AR1451" s="167" t="str">
        <f t="shared" si="421"/>
        <v/>
      </c>
      <c r="AS1451" s="167" t="str">
        <f t="shared" si="422"/>
        <v/>
      </c>
      <c r="AT1451" s="167"/>
      <c r="AU1451" s="167"/>
      <c r="AV1451" s="167"/>
      <c r="AW1451" s="167"/>
      <c r="AX1451" s="167"/>
      <c r="AY1451" s="167"/>
      <c r="AZ1451" s="167"/>
      <c r="BA1451" s="167"/>
      <c r="BB1451" s="167"/>
      <c r="BC1451" s="167"/>
      <c r="BD1451" s="167"/>
      <c r="BE1451" s="167"/>
      <c r="BF1451" s="167"/>
      <c r="BG1451" s="167"/>
      <c r="BH1451" s="167"/>
      <c r="BI1451" s="167"/>
      <c r="BJ1451" s="167"/>
      <c r="BK1451" s="167"/>
      <c r="BL1451" s="167"/>
      <c r="BM1451" s="167"/>
      <c r="BN1451" s="167"/>
      <c r="BO1451" s="167"/>
      <c r="BP1451" s="167"/>
      <c r="BQ1451" s="167"/>
      <c r="BR1451" s="167"/>
      <c r="BS1451" s="167"/>
      <c r="BT1451" s="167"/>
      <c r="BU1451" s="167"/>
      <c r="BV1451" s="167"/>
      <c r="BW1451" s="167"/>
      <c r="BX1451" s="170"/>
      <c r="BY1451" s="170"/>
      <c r="BZ1451" s="170"/>
      <c r="CA1451" s="170"/>
      <c r="CB1451" s="170"/>
      <c r="CC1451" s="170"/>
      <c r="CD1451" s="170"/>
      <c r="CE1451" s="170"/>
      <c r="CF1451" s="170"/>
      <c r="CG1451" s="171">
        <f t="shared" si="423"/>
        <v>0</v>
      </c>
      <c r="CH1451" s="166"/>
      <c r="CI1451" s="283"/>
      <c r="CJ1451" s="172"/>
      <c r="CK1451" s="154"/>
      <c r="CL1451" s="154"/>
      <c r="CM1451" s="154"/>
      <c r="CN1451" s="154"/>
      <c r="CO1451" s="154"/>
      <c r="CP1451" s="273"/>
      <c r="CQ1451" s="250"/>
      <c r="CR1451" s="250"/>
      <c r="CS1451" s="250"/>
      <c r="CT1451" s="250"/>
      <c r="CU1451" s="250"/>
      <c r="CV1451" s="250"/>
      <c r="CW1451" s="250"/>
      <c r="CX1451" s="250"/>
      <c r="CY1451" s="250" t="str">
        <f t="shared" si="424"/>
        <v/>
      </c>
      <c r="CZ1451" s="178" t="str">
        <f t="shared" si="425"/>
        <v/>
      </c>
      <c r="DA1451" s="178" t="str">
        <f t="shared" si="426"/>
        <v/>
      </c>
      <c r="DB1451" s="243">
        <f t="shared" si="427"/>
        <v>0</v>
      </c>
      <c r="DC1451" s="12">
        <f t="shared" si="428"/>
        <v>0</v>
      </c>
      <c r="DD1451" s="271" t="str">
        <f t="shared" si="429"/>
        <v/>
      </c>
      <c r="DE1451" s="271" t="str">
        <f t="shared" si="430"/>
        <v/>
      </c>
      <c r="DF1451" s="167" t="str">
        <f t="shared" si="431"/>
        <v/>
      </c>
      <c r="DG1451" s="271" t="str">
        <f t="shared" si="432"/>
        <v/>
      </c>
      <c r="DH1451" s="243" t="str">
        <f t="shared" si="433"/>
        <v/>
      </c>
      <c r="DI1451" s="281" t="str">
        <f t="shared" si="434"/>
        <v/>
      </c>
      <c r="DJ1451" s="184"/>
      <c r="DK1451" s="12" t="str">
        <f t="shared" si="435"/>
        <v/>
      </c>
      <c r="DL1451" s="184"/>
      <c r="DM1451" s="242" t="str">
        <f t="shared" si="436"/>
        <v/>
      </c>
      <c r="DN1451" s="250">
        <f t="shared" si="437"/>
        <v>1</v>
      </c>
      <c r="DO1451" s="250">
        <f t="shared" si="438"/>
        <v>1</v>
      </c>
      <c r="DP1451" s="250">
        <f t="shared" si="439"/>
        <v>1</v>
      </c>
    </row>
    <row r="1452" spans="3:120" ht="20.25" customHeight="1" x14ac:dyDescent="0.2">
      <c r="C1452" s="282"/>
      <c r="G1452" s="183"/>
      <c r="H1452" s="271"/>
      <c r="I1452" s="271"/>
      <c r="J1452" s="271"/>
      <c r="K1452" s="271"/>
      <c r="L1452" s="185"/>
      <c r="M1452" s="186"/>
      <c r="N1452" s="187"/>
      <c r="O1452" s="178"/>
      <c r="P1452" s="178"/>
      <c r="Q1452" s="178"/>
      <c r="R1452" s="178"/>
      <c r="S1452" s="178"/>
      <c r="T1452" s="178"/>
      <c r="U1452" s="178"/>
      <c r="V1452" s="178"/>
      <c r="W1452" s="178"/>
      <c r="X1452" s="178"/>
      <c r="Y1452" s="153"/>
      <c r="Z1452" s="153"/>
      <c r="AA1452" s="178"/>
      <c r="AB1452" s="178"/>
      <c r="AC1452" s="178"/>
      <c r="AD1452" s="178"/>
      <c r="AE1452" s="178"/>
      <c r="AF1452" s="178"/>
      <c r="AG1452" s="178"/>
      <c r="AH1452" s="178"/>
      <c r="AI1452" s="178"/>
      <c r="AJ1452" s="178"/>
      <c r="AK1452" s="153"/>
      <c r="AL1452" s="153"/>
      <c r="AM1452" s="178" t="str">
        <f t="shared" si="418"/>
        <v/>
      </c>
      <c r="AN1452" s="178" t="str">
        <f t="shared" si="419"/>
        <v/>
      </c>
      <c r="AO1452" s="214" t="str">
        <f t="shared" si="420"/>
        <v/>
      </c>
      <c r="AP1452" s="168"/>
      <c r="AQ1452" s="169"/>
      <c r="AR1452" s="167" t="str">
        <f t="shared" si="421"/>
        <v/>
      </c>
      <c r="AS1452" s="167" t="str">
        <f t="shared" si="422"/>
        <v/>
      </c>
      <c r="AT1452" s="167"/>
      <c r="AU1452" s="167"/>
      <c r="AV1452" s="167"/>
      <c r="AW1452" s="167"/>
      <c r="AX1452" s="167"/>
      <c r="AY1452" s="167"/>
      <c r="AZ1452" s="167"/>
      <c r="BA1452" s="167"/>
      <c r="BB1452" s="167"/>
      <c r="BC1452" s="167"/>
      <c r="BD1452" s="167"/>
      <c r="BE1452" s="167"/>
      <c r="BF1452" s="167"/>
      <c r="BG1452" s="167"/>
      <c r="BH1452" s="167"/>
      <c r="BI1452" s="167"/>
      <c r="BJ1452" s="167"/>
      <c r="BK1452" s="167"/>
      <c r="BL1452" s="167"/>
      <c r="BM1452" s="167"/>
      <c r="BN1452" s="167"/>
      <c r="BO1452" s="167"/>
      <c r="BP1452" s="167"/>
      <c r="BQ1452" s="167"/>
      <c r="BR1452" s="167"/>
      <c r="BS1452" s="167"/>
      <c r="BT1452" s="167"/>
      <c r="BU1452" s="167"/>
      <c r="BV1452" s="167"/>
      <c r="BW1452" s="167"/>
      <c r="BX1452" s="170"/>
      <c r="BY1452" s="170"/>
      <c r="BZ1452" s="170"/>
      <c r="CA1452" s="170"/>
      <c r="CB1452" s="170"/>
      <c r="CC1452" s="170"/>
      <c r="CD1452" s="170"/>
      <c r="CE1452" s="170"/>
      <c r="CF1452" s="170"/>
      <c r="CG1452" s="171">
        <f t="shared" si="423"/>
        <v>0</v>
      </c>
      <c r="CH1452" s="166"/>
      <c r="CI1452" s="283"/>
      <c r="CJ1452" s="172"/>
      <c r="CK1452" s="154"/>
      <c r="CL1452" s="154"/>
      <c r="CM1452" s="154"/>
      <c r="CN1452" s="154"/>
      <c r="CO1452" s="154"/>
      <c r="CP1452" s="273"/>
      <c r="CQ1452" s="250"/>
      <c r="CR1452" s="250"/>
      <c r="CS1452" s="250"/>
      <c r="CT1452" s="250"/>
      <c r="CU1452" s="250"/>
      <c r="CV1452" s="250"/>
      <c r="CW1452" s="250"/>
      <c r="CX1452" s="250"/>
      <c r="CY1452" s="250" t="str">
        <f t="shared" si="424"/>
        <v/>
      </c>
      <c r="CZ1452" s="178" t="str">
        <f t="shared" si="425"/>
        <v/>
      </c>
      <c r="DA1452" s="178" t="str">
        <f t="shared" si="426"/>
        <v/>
      </c>
      <c r="DB1452" s="243">
        <f t="shared" si="427"/>
        <v>0</v>
      </c>
      <c r="DC1452" s="12">
        <f t="shared" si="428"/>
        <v>0</v>
      </c>
      <c r="DD1452" s="271" t="str">
        <f t="shared" si="429"/>
        <v/>
      </c>
      <c r="DE1452" s="271" t="str">
        <f t="shared" si="430"/>
        <v/>
      </c>
      <c r="DF1452" s="167" t="str">
        <f t="shared" si="431"/>
        <v/>
      </c>
      <c r="DG1452" s="271" t="str">
        <f t="shared" si="432"/>
        <v/>
      </c>
      <c r="DH1452" s="243" t="str">
        <f t="shared" si="433"/>
        <v/>
      </c>
      <c r="DI1452" s="281" t="str">
        <f t="shared" si="434"/>
        <v/>
      </c>
      <c r="DJ1452" s="184"/>
      <c r="DK1452" s="12" t="str">
        <f t="shared" si="435"/>
        <v/>
      </c>
      <c r="DL1452" s="184"/>
      <c r="DM1452" s="242" t="str">
        <f t="shared" si="436"/>
        <v/>
      </c>
      <c r="DN1452" s="250">
        <f t="shared" si="437"/>
        <v>1</v>
      </c>
      <c r="DO1452" s="250">
        <f t="shared" si="438"/>
        <v>1</v>
      </c>
      <c r="DP1452" s="250">
        <f t="shared" si="439"/>
        <v>1</v>
      </c>
    </row>
    <row r="1453" spans="3:120" ht="20.25" customHeight="1" x14ac:dyDescent="0.2">
      <c r="C1453" s="282"/>
      <c r="G1453" s="183"/>
      <c r="H1453" s="271"/>
      <c r="I1453" s="271"/>
      <c r="J1453" s="271"/>
      <c r="K1453" s="271"/>
      <c r="L1453" s="185"/>
      <c r="M1453" s="186"/>
      <c r="N1453" s="187"/>
      <c r="O1453" s="178"/>
      <c r="P1453" s="178"/>
      <c r="Q1453" s="178"/>
      <c r="R1453" s="178"/>
      <c r="S1453" s="178"/>
      <c r="T1453" s="178"/>
      <c r="U1453" s="178"/>
      <c r="V1453" s="178"/>
      <c r="W1453" s="178"/>
      <c r="X1453" s="178"/>
      <c r="Y1453" s="153"/>
      <c r="Z1453" s="153"/>
      <c r="AA1453" s="178"/>
      <c r="AB1453" s="178"/>
      <c r="AC1453" s="178"/>
      <c r="AD1453" s="178"/>
      <c r="AE1453" s="178"/>
      <c r="AF1453" s="178"/>
      <c r="AG1453" s="178"/>
      <c r="AH1453" s="178"/>
      <c r="AI1453" s="178"/>
      <c r="AJ1453" s="178"/>
      <c r="AK1453" s="153"/>
      <c r="AL1453" s="153"/>
      <c r="AM1453" s="178" t="str">
        <f t="shared" si="418"/>
        <v/>
      </c>
      <c r="AN1453" s="178" t="str">
        <f t="shared" si="419"/>
        <v/>
      </c>
      <c r="AO1453" s="214" t="str">
        <f t="shared" si="420"/>
        <v/>
      </c>
      <c r="AP1453" s="168"/>
      <c r="AQ1453" s="169"/>
      <c r="AR1453" s="167" t="str">
        <f t="shared" si="421"/>
        <v/>
      </c>
      <c r="AS1453" s="167" t="str">
        <f t="shared" si="422"/>
        <v/>
      </c>
      <c r="AT1453" s="167"/>
      <c r="AU1453" s="167"/>
      <c r="AV1453" s="167"/>
      <c r="AW1453" s="167"/>
      <c r="AX1453" s="167"/>
      <c r="AY1453" s="167"/>
      <c r="AZ1453" s="167"/>
      <c r="BA1453" s="167"/>
      <c r="BB1453" s="167"/>
      <c r="BC1453" s="167"/>
      <c r="BD1453" s="167"/>
      <c r="BE1453" s="167"/>
      <c r="BF1453" s="167"/>
      <c r="BG1453" s="167"/>
      <c r="BH1453" s="167"/>
      <c r="BI1453" s="167"/>
      <c r="BJ1453" s="167"/>
      <c r="BK1453" s="167"/>
      <c r="BL1453" s="167"/>
      <c r="BM1453" s="167"/>
      <c r="BN1453" s="167"/>
      <c r="BO1453" s="167"/>
      <c r="BP1453" s="167"/>
      <c r="BQ1453" s="167"/>
      <c r="BR1453" s="167"/>
      <c r="BS1453" s="167"/>
      <c r="BT1453" s="167"/>
      <c r="BU1453" s="167"/>
      <c r="BV1453" s="167"/>
      <c r="BW1453" s="167"/>
      <c r="BX1453" s="170"/>
      <c r="BY1453" s="170"/>
      <c r="BZ1453" s="170"/>
      <c r="CA1453" s="170"/>
      <c r="CB1453" s="170"/>
      <c r="CC1453" s="170"/>
      <c r="CD1453" s="170"/>
      <c r="CE1453" s="170"/>
      <c r="CF1453" s="170"/>
      <c r="CG1453" s="171">
        <f t="shared" si="423"/>
        <v>0</v>
      </c>
      <c r="CH1453" s="166"/>
      <c r="CI1453" s="283"/>
      <c r="CJ1453" s="172"/>
      <c r="CK1453" s="154"/>
      <c r="CL1453" s="154"/>
      <c r="CM1453" s="154"/>
      <c r="CN1453" s="154"/>
      <c r="CO1453" s="154"/>
      <c r="CP1453" s="273"/>
      <c r="CQ1453" s="250"/>
      <c r="CR1453" s="250"/>
      <c r="CS1453" s="250"/>
      <c r="CT1453" s="250"/>
      <c r="CU1453" s="250"/>
      <c r="CV1453" s="250"/>
      <c r="CW1453" s="250"/>
      <c r="CX1453" s="250"/>
      <c r="CY1453" s="250" t="str">
        <f t="shared" si="424"/>
        <v/>
      </c>
      <c r="CZ1453" s="178" t="str">
        <f t="shared" si="425"/>
        <v/>
      </c>
      <c r="DA1453" s="178" t="str">
        <f t="shared" si="426"/>
        <v/>
      </c>
      <c r="DB1453" s="243">
        <f t="shared" si="427"/>
        <v>0</v>
      </c>
      <c r="DC1453" s="12">
        <f t="shared" si="428"/>
        <v>0</v>
      </c>
      <c r="DD1453" s="271" t="str">
        <f t="shared" si="429"/>
        <v/>
      </c>
      <c r="DE1453" s="271" t="str">
        <f t="shared" si="430"/>
        <v/>
      </c>
      <c r="DF1453" s="167" t="str">
        <f t="shared" si="431"/>
        <v/>
      </c>
      <c r="DG1453" s="271" t="str">
        <f t="shared" si="432"/>
        <v/>
      </c>
      <c r="DH1453" s="243" t="str">
        <f t="shared" si="433"/>
        <v/>
      </c>
      <c r="DI1453" s="281" t="str">
        <f t="shared" si="434"/>
        <v/>
      </c>
      <c r="DJ1453" s="184"/>
      <c r="DK1453" s="12" t="str">
        <f t="shared" si="435"/>
        <v/>
      </c>
      <c r="DL1453" s="184"/>
      <c r="DM1453" s="242" t="str">
        <f t="shared" si="436"/>
        <v/>
      </c>
      <c r="DN1453" s="250">
        <f t="shared" si="437"/>
        <v>1</v>
      </c>
      <c r="DO1453" s="250">
        <f t="shared" si="438"/>
        <v>1</v>
      </c>
      <c r="DP1453" s="250">
        <f t="shared" si="439"/>
        <v>1</v>
      </c>
    </row>
    <row r="1454" spans="3:120" ht="20.25" customHeight="1" x14ac:dyDescent="0.2">
      <c r="C1454" s="282"/>
      <c r="G1454" s="183"/>
      <c r="H1454" s="271"/>
      <c r="I1454" s="271"/>
      <c r="J1454" s="271"/>
      <c r="K1454" s="271"/>
      <c r="L1454" s="185"/>
      <c r="M1454" s="186"/>
      <c r="N1454" s="187"/>
      <c r="O1454" s="178"/>
      <c r="P1454" s="178"/>
      <c r="Q1454" s="178"/>
      <c r="R1454" s="178"/>
      <c r="S1454" s="178"/>
      <c r="T1454" s="178"/>
      <c r="U1454" s="178"/>
      <c r="V1454" s="178"/>
      <c r="W1454" s="178"/>
      <c r="X1454" s="178"/>
      <c r="Y1454" s="153"/>
      <c r="Z1454" s="153"/>
      <c r="AA1454" s="178"/>
      <c r="AB1454" s="178"/>
      <c r="AC1454" s="178"/>
      <c r="AD1454" s="178"/>
      <c r="AE1454" s="178"/>
      <c r="AF1454" s="178"/>
      <c r="AG1454" s="178"/>
      <c r="AH1454" s="178"/>
      <c r="AI1454" s="178"/>
      <c r="AJ1454" s="178"/>
      <c r="AK1454" s="153"/>
      <c r="AL1454" s="153"/>
      <c r="AM1454" s="178" t="str">
        <f t="shared" si="418"/>
        <v/>
      </c>
      <c r="AN1454" s="178" t="str">
        <f t="shared" si="419"/>
        <v/>
      </c>
      <c r="AO1454" s="214" t="str">
        <f t="shared" si="420"/>
        <v/>
      </c>
      <c r="AP1454" s="168"/>
      <c r="AQ1454" s="169"/>
      <c r="AR1454" s="167" t="str">
        <f t="shared" si="421"/>
        <v/>
      </c>
      <c r="AS1454" s="167" t="str">
        <f t="shared" si="422"/>
        <v/>
      </c>
      <c r="AT1454" s="167"/>
      <c r="AU1454" s="167"/>
      <c r="AV1454" s="167"/>
      <c r="AW1454" s="167"/>
      <c r="AX1454" s="167"/>
      <c r="AY1454" s="167"/>
      <c r="AZ1454" s="167"/>
      <c r="BA1454" s="167"/>
      <c r="BB1454" s="167"/>
      <c r="BC1454" s="167"/>
      <c r="BD1454" s="167"/>
      <c r="BE1454" s="167"/>
      <c r="BF1454" s="167"/>
      <c r="BG1454" s="167"/>
      <c r="BH1454" s="167"/>
      <c r="BI1454" s="167"/>
      <c r="BJ1454" s="167"/>
      <c r="BK1454" s="167"/>
      <c r="BL1454" s="167"/>
      <c r="BM1454" s="167"/>
      <c r="BN1454" s="167"/>
      <c r="BO1454" s="167"/>
      <c r="BP1454" s="167"/>
      <c r="BQ1454" s="167"/>
      <c r="BR1454" s="167"/>
      <c r="BS1454" s="167"/>
      <c r="BT1454" s="167"/>
      <c r="BU1454" s="167"/>
      <c r="BV1454" s="167"/>
      <c r="BW1454" s="167"/>
      <c r="BX1454" s="170"/>
      <c r="BY1454" s="170"/>
      <c r="BZ1454" s="170"/>
      <c r="CA1454" s="170"/>
      <c r="CB1454" s="170"/>
      <c r="CC1454" s="170"/>
      <c r="CD1454" s="170"/>
      <c r="CE1454" s="170"/>
      <c r="CF1454" s="170"/>
      <c r="CG1454" s="171">
        <f t="shared" si="423"/>
        <v>0</v>
      </c>
      <c r="CH1454" s="166"/>
      <c r="CI1454" s="283"/>
      <c r="CJ1454" s="172"/>
      <c r="CK1454" s="154"/>
      <c r="CL1454" s="154"/>
      <c r="CM1454" s="154"/>
      <c r="CN1454" s="154"/>
      <c r="CO1454" s="154"/>
      <c r="CP1454" s="273"/>
      <c r="CQ1454" s="250"/>
      <c r="CR1454" s="250"/>
      <c r="CS1454" s="250"/>
      <c r="CT1454" s="250"/>
      <c r="CU1454" s="250"/>
      <c r="CV1454" s="250"/>
      <c r="CW1454" s="250"/>
      <c r="CX1454" s="250"/>
      <c r="CY1454" s="250" t="str">
        <f t="shared" si="424"/>
        <v/>
      </c>
      <c r="CZ1454" s="178" t="str">
        <f t="shared" si="425"/>
        <v/>
      </c>
      <c r="DA1454" s="178" t="str">
        <f t="shared" si="426"/>
        <v/>
      </c>
      <c r="DB1454" s="243">
        <f t="shared" si="427"/>
        <v>0</v>
      </c>
      <c r="DC1454" s="12">
        <f t="shared" si="428"/>
        <v>0</v>
      </c>
      <c r="DD1454" s="271" t="str">
        <f t="shared" si="429"/>
        <v/>
      </c>
      <c r="DE1454" s="271" t="str">
        <f t="shared" si="430"/>
        <v/>
      </c>
      <c r="DF1454" s="167" t="str">
        <f t="shared" si="431"/>
        <v/>
      </c>
      <c r="DG1454" s="271" t="str">
        <f t="shared" si="432"/>
        <v/>
      </c>
      <c r="DH1454" s="243" t="str">
        <f t="shared" si="433"/>
        <v/>
      </c>
      <c r="DI1454" s="281" t="str">
        <f t="shared" si="434"/>
        <v/>
      </c>
      <c r="DJ1454" s="184"/>
      <c r="DK1454" s="12" t="str">
        <f t="shared" si="435"/>
        <v/>
      </c>
      <c r="DL1454" s="184"/>
      <c r="DM1454" s="242" t="str">
        <f t="shared" si="436"/>
        <v/>
      </c>
      <c r="DN1454" s="250">
        <f t="shared" si="437"/>
        <v>1</v>
      </c>
      <c r="DO1454" s="250">
        <f t="shared" si="438"/>
        <v>1</v>
      </c>
      <c r="DP1454" s="250">
        <f t="shared" si="439"/>
        <v>1</v>
      </c>
    </row>
    <row r="1455" spans="3:120" ht="20.25" customHeight="1" x14ac:dyDescent="0.2">
      <c r="C1455" s="282"/>
      <c r="G1455" s="183"/>
      <c r="H1455" s="271"/>
      <c r="I1455" s="271"/>
      <c r="J1455" s="271"/>
      <c r="K1455" s="271"/>
      <c r="L1455" s="185"/>
      <c r="M1455" s="186"/>
      <c r="N1455" s="187"/>
      <c r="O1455" s="178"/>
      <c r="P1455" s="178"/>
      <c r="Q1455" s="178"/>
      <c r="R1455" s="178"/>
      <c r="S1455" s="178"/>
      <c r="T1455" s="178"/>
      <c r="U1455" s="178"/>
      <c r="V1455" s="178"/>
      <c r="W1455" s="178"/>
      <c r="X1455" s="178"/>
      <c r="Y1455" s="153"/>
      <c r="Z1455" s="153"/>
      <c r="AA1455" s="178"/>
      <c r="AB1455" s="178"/>
      <c r="AC1455" s="178"/>
      <c r="AD1455" s="178"/>
      <c r="AE1455" s="178"/>
      <c r="AF1455" s="178"/>
      <c r="AG1455" s="178"/>
      <c r="AH1455" s="178"/>
      <c r="AI1455" s="178"/>
      <c r="AJ1455" s="178"/>
      <c r="AK1455" s="153"/>
      <c r="AL1455" s="153"/>
      <c r="AM1455" s="178" t="str">
        <f t="shared" si="418"/>
        <v/>
      </c>
      <c r="AN1455" s="178" t="str">
        <f t="shared" si="419"/>
        <v/>
      </c>
      <c r="AO1455" s="214" t="str">
        <f t="shared" si="420"/>
        <v/>
      </c>
      <c r="AP1455" s="168"/>
      <c r="AQ1455" s="169"/>
      <c r="AR1455" s="167" t="str">
        <f t="shared" si="421"/>
        <v/>
      </c>
      <c r="AS1455" s="167" t="str">
        <f t="shared" si="422"/>
        <v/>
      </c>
      <c r="AT1455" s="167"/>
      <c r="AU1455" s="167"/>
      <c r="AV1455" s="167"/>
      <c r="AW1455" s="167"/>
      <c r="AX1455" s="167"/>
      <c r="AY1455" s="167"/>
      <c r="AZ1455" s="167"/>
      <c r="BA1455" s="167"/>
      <c r="BB1455" s="167"/>
      <c r="BC1455" s="167"/>
      <c r="BD1455" s="167"/>
      <c r="BE1455" s="167"/>
      <c r="BF1455" s="167"/>
      <c r="BG1455" s="167"/>
      <c r="BH1455" s="167"/>
      <c r="BI1455" s="167"/>
      <c r="BJ1455" s="167"/>
      <c r="BK1455" s="167"/>
      <c r="BL1455" s="167"/>
      <c r="BM1455" s="167"/>
      <c r="BN1455" s="167"/>
      <c r="BO1455" s="167"/>
      <c r="BP1455" s="167"/>
      <c r="BQ1455" s="167"/>
      <c r="BR1455" s="167"/>
      <c r="BS1455" s="167"/>
      <c r="BT1455" s="167"/>
      <c r="BU1455" s="167"/>
      <c r="BV1455" s="167"/>
      <c r="BW1455" s="167"/>
      <c r="BX1455" s="170"/>
      <c r="BY1455" s="170"/>
      <c r="BZ1455" s="170"/>
      <c r="CA1455" s="170"/>
      <c r="CB1455" s="170"/>
      <c r="CC1455" s="170"/>
      <c r="CD1455" s="170"/>
      <c r="CE1455" s="170"/>
      <c r="CF1455" s="170"/>
      <c r="CG1455" s="171">
        <f t="shared" si="423"/>
        <v>0</v>
      </c>
      <c r="CH1455" s="166"/>
      <c r="CI1455" s="283"/>
      <c r="CJ1455" s="172"/>
      <c r="CK1455" s="154"/>
      <c r="CL1455" s="154"/>
      <c r="CM1455" s="154"/>
      <c r="CN1455" s="154"/>
      <c r="CO1455" s="154"/>
      <c r="CP1455" s="273"/>
      <c r="CQ1455" s="250"/>
      <c r="CR1455" s="250"/>
      <c r="CS1455" s="250"/>
      <c r="CT1455" s="250"/>
      <c r="CU1455" s="250"/>
      <c r="CV1455" s="250"/>
      <c r="CW1455" s="250"/>
      <c r="CX1455" s="250"/>
      <c r="CY1455" s="250" t="str">
        <f t="shared" si="424"/>
        <v/>
      </c>
      <c r="CZ1455" s="178" t="str">
        <f t="shared" si="425"/>
        <v/>
      </c>
      <c r="DA1455" s="178" t="str">
        <f t="shared" si="426"/>
        <v/>
      </c>
      <c r="DB1455" s="243">
        <f t="shared" si="427"/>
        <v>0</v>
      </c>
      <c r="DC1455" s="12">
        <f t="shared" si="428"/>
        <v>0</v>
      </c>
      <c r="DD1455" s="271" t="str">
        <f t="shared" si="429"/>
        <v/>
      </c>
      <c r="DE1455" s="271" t="str">
        <f t="shared" si="430"/>
        <v/>
      </c>
      <c r="DF1455" s="167" t="str">
        <f t="shared" si="431"/>
        <v/>
      </c>
      <c r="DG1455" s="271" t="str">
        <f t="shared" si="432"/>
        <v/>
      </c>
      <c r="DH1455" s="243" t="str">
        <f t="shared" si="433"/>
        <v/>
      </c>
      <c r="DI1455" s="281" t="str">
        <f t="shared" si="434"/>
        <v/>
      </c>
      <c r="DJ1455" s="184"/>
      <c r="DK1455" s="12" t="str">
        <f t="shared" si="435"/>
        <v/>
      </c>
      <c r="DL1455" s="184"/>
      <c r="DM1455" s="242" t="str">
        <f t="shared" si="436"/>
        <v/>
      </c>
      <c r="DN1455" s="250">
        <f t="shared" si="437"/>
        <v>1</v>
      </c>
      <c r="DO1455" s="250">
        <f t="shared" si="438"/>
        <v>1</v>
      </c>
      <c r="DP1455" s="250">
        <f t="shared" si="439"/>
        <v>1</v>
      </c>
    </row>
    <row r="1456" spans="3:120" ht="20.25" customHeight="1" x14ac:dyDescent="0.2">
      <c r="C1456" s="282"/>
      <c r="G1456" s="183"/>
      <c r="H1456" s="271"/>
      <c r="I1456" s="271"/>
      <c r="J1456" s="271"/>
      <c r="K1456" s="271"/>
      <c r="L1456" s="185"/>
      <c r="M1456" s="186"/>
      <c r="N1456" s="187"/>
      <c r="O1456" s="178"/>
      <c r="P1456" s="178"/>
      <c r="Q1456" s="178"/>
      <c r="R1456" s="178"/>
      <c r="S1456" s="178"/>
      <c r="T1456" s="178"/>
      <c r="U1456" s="178"/>
      <c r="V1456" s="178"/>
      <c r="W1456" s="178"/>
      <c r="X1456" s="178"/>
      <c r="Y1456" s="153"/>
      <c r="Z1456" s="153"/>
      <c r="AA1456" s="178"/>
      <c r="AB1456" s="178"/>
      <c r="AC1456" s="178"/>
      <c r="AD1456" s="178"/>
      <c r="AE1456" s="178"/>
      <c r="AF1456" s="178"/>
      <c r="AG1456" s="178"/>
      <c r="AH1456" s="178"/>
      <c r="AI1456" s="178"/>
      <c r="AJ1456" s="178"/>
      <c r="AK1456" s="153"/>
      <c r="AL1456" s="153"/>
      <c r="AM1456" s="178" t="str">
        <f t="shared" si="418"/>
        <v/>
      </c>
      <c r="AN1456" s="178" t="str">
        <f t="shared" si="419"/>
        <v/>
      </c>
      <c r="AO1456" s="214" t="str">
        <f t="shared" si="420"/>
        <v/>
      </c>
      <c r="AP1456" s="168"/>
      <c r="AQ1456" s="169"/>
      <c r="AR1456" s="167" t="str">
        <f t="shared" si="421"/>
        <v/>
      </c>
      <c r="AS1456" s="167" t="str">
        <f t="shared" si="422"/>
        <v/>
      </c>
      <c r="AT1456" s="167"/>
      <c r="AU1456" s="167"/>
      <c r="AV1456" s="167"/>
      <c r="AW1456" s="167"/>
      <c r="AX1456" s="167"/>
      <c r="AY1456" s="167"/>
      <c r="AZ1456" s="167"/>
      <c r="BA1456" s="167"/>
      <c r="BB1456" s="167"/>
      <c r="BC1456" s="167"/>
      <c r="BD1456" s="167"/>
      <c r="BE1456" s="167"/>
      <c r="BF1456" s="167"/>
      <c r="BG1456" s="167"/>
      <c r="BH1456" s="167"/>
      <c r="BI1456" s="167"/>
      <c r="BJ1456" s="167"/>
      <c r="BK1456" s="167"/>
      <c r="BL1456" s="167"/>
      <c r="BM1456" s="167"/>
      <c r="BN1456" s="167"/>
      <c r="BO1456" s="167"/>
      <c r="BP1456" s="167"/>
      <c r="BQ1456" s="167"/>
      <c r="BR1456" s="167"/>
      <c r="BS1456" s="167"/>
      <c r="BT1456" s="167"/>
      <c r="BU1456" s="167"/>
      <c r="BV1456" s="167"/>
      <c r="BW1456" s="167"/>
      <c r="BX1456" s="170"/>
      <c r="BY1456" s="170"/>
      <c r="BZ1456" s="170"/>
      <c r="CA1456" s="170"/>
      <c r="CB1456" s="170"/>
      <c r="CC1456" s="170"/>
      <c r="CD1456" s="170"/>
      <c r="CE1456" s="170"/>
      <c r="CF1456" s="170"/>
      <c r="CG1456" s="171">
        <f t="shared" si="423"/>
        <v>0</v>
      </c>
      <c r="CH1456" s="166"/>
      <c r="CI1456" s="283"/>
      <c r="CJ1456" s="172"/>
      <c r="CK1456" s="154"/>
      <c r="CL1456" s="154"/>
      <c r="CM1456" s="154"/>
      <c r="CN1456" s="154"/>
      <c r="CO1456" s="154"/>
      <c r="CP1456" s="273"/>
      <c r="CQ1456" s="250"/>
      <c r="CR1456" s="250"/>
      <c r="CS1456" s="250"/>
      <c r="CT1456" s="250"/>
      <c r="CU1456" s="250"/>
      <c r="CV1456" s="250"/>
      <c r="CW1456" s="250"/>
      <c r="CX1456" s="250"/>
      <c r="CY1456" s="250" t="str">
        <f t="shared" si="424"/>
        <v/>
      </c>
      <c r="CZ1456" s="178" t="str">
        <f t="shared" si="425"/>
        <v/>
      </c>
      <c r="DA1456" s="178" t="str">
        <f t="shared" si="426"/>
        <v/>
      </c>
      <c r="DB1456" s="243">
        <f t="shared" si="427"/>
        <v>0</v>
      </c>
      <c r="DC1456" s="12">
        <f t="shared" si="428"/>
        <v>0</v>
      </c>
      <c r="DD1456" s="271" t="str">
        <f t="shared" si="429"/>
        <v/>
      </c>
      <c r="DE1456" s="271" t="str">
        <f t="shared" si="430"/>
        <v/>
      </c>
      <c r="DF1456" s="167" t="str">
        <f t="shared" si="431"/>
        <v/>
      </c>
      <c r="DG1456" s="271" t="str">
        <f t="shared" si="432"/>
        <v/>
      </c>
      <c r="DH1456" s="243" t="str">
        <f t="shared" si="433"/>
        <v/>
      </c>
      <c r="DI1456" s="281" t="str">
        <f t="shared" si="434"/>
        <v/>
      </c>
      <c r="DJ1456" s="184"/>
      <c r="DK1456" s="12" t="str">
        <f t="shared" si="435"/>
        <v/>
      </c>
      <c r="DL1456" s="184"/>
      <c r="DM1456" s="242" t="str">
        <f t="shared" si="436"/>
        <v/>
      </c>
      <c r="DN1456" s="250">
        <f t="shared" si="437"/>
        <v>1</v>
      </c>
      <c r="DO1456" s="250">
        <f t="shared" si="438"/>
        <v>1</v>
      </c>
      <c r="DP1456" s="250">
        <f t="shared" si="439"/>
        <v>1</v>
      </c>
    </row>
    <row r="1457" spans="3:120" ht="20.25" customHeight="1" x14ac:dyDescent="0.2">
      <c r="C1457" s="282"/>
      <c r="G1457" s="183"/>
      <c r="H1457" s="271"/>
      <c r="I1457" s="271"/>
      <c r="J1457" s="271"/>
      <c r="K1457" s="271"/>
      <c r="L1457" s="185"/>
      <c r="M1457" s="186"/>
      <c r="N1457" s="187"/>
      <c r="O1457" s="178"/>
      <c r="P1457" s="178"/>
      <c r="Q1457" s="178"/>
      <c r="R1457" s="178"/>
      <c r="S1457" s="178"/>
      <c r="T1457" s="178"/>
      <c r="U1457" s="178"/>
      <c r="V1457" s="178"/>
      <c r="W1457" s="178"/>
      <c r="X1457" s="178"/>
      <c r="Y1457" s="153"/>
      <c r="Z1457" s="153"/>
      <c r="AA1457" s="178"/>
      <c r="AB1457" s="178"/>
      <c r="AC1457" s="178"/>
      <c r="AD1457" s="178"/>
      <c r="AE1457" s="178"/>
      <c r="AF1457" s="178"/>
      <c r="AG1457" s="178"/>
      <c r="AH1457" s="178"/>
      <c r="AI1457" s="178"/>
      <c r="AJ1457" s="178"/>
      <c r="AK1457" s="153"/>
      <c r="AL1457" s="153"/>
      <c r="AM1457" s="178" t="str">
        <f t="shared" si="418"/>
        <v/>
      </c>
      <c r="AN1457" s="178" t="str">
        <f t="shared" si="419"/>
        <v/>
      </c>
      <c r="AO1457" s="214" t="str">
        <f t="shared" si="420"/>
        <v/>
      </c>
      <c r="AP1457" s="168"/>
      <c r="AQ1457" s="169"/>
      <c r="AR1457" s="167" t="str">
        <f t="shared" si="421"/>
        <v/>
      </c>
      <c r="AS1457" s="167" t="str">
        <f t="shared" si="422"/>
        <v/>
      </c>
      <c r="AT1457" s="167"/>
      <c r="AU1457" s="167"/>
      <c r="AV1457" s="167"/>
      <c r="AW1457" s="167"/>
      <c r="AX1457" s="167"/>
      <c r="AY1457" s="167"/>
      <c r="AZ1457" s="167"/>
      <c r="BA1457" s="167"/>
      <c r="BB1457" s="167"/>
      <c r="BC1457" s="167"/>
      <c r="BD1457" s="167"/>
      <c r="BE1457" s="167"/>
      <c r="BF1457" s="167"/>
      <c r="BG1457" s="167"/>
      <c r="BH1457" s="167"/>
      <c r="BI1457" s="167"/>
      <c r="BJ1457" s="167"/>
      <c r="BK1457" s="167"/>
      <c r="BL1457" s="167"/>
      <c r="BM1457" s="167"/>
      <c r="BN1457" s="167"/>
      <c r="BO1457" s="167"/>
      <c r="BP1457" s="167"/>
      <c r="BQ1457" s="167"/>
      <c r="BR1457" s="167"/>
      <c r="BS1457" s="167"/>
      <c r="BT1457" s="167"/>
      <c r="BU1457" s="167"/>
      <c r="BV1457" s="167"/>
      <c r="BW1457" s="167"/>
      <c r="BX1457" s="170"/>
      <c r="BY1457" s="170"/>
      <c r="BZ1457" s="170"/>
      <c r="CA1457" s="170"/>
      <c r="CB1457" s="170"/>
      <c r="CC1457" s="170"/>
      <c r="CD1457" s="170"/>
      <c r="CE1457" s="170"/>
      <c r="CF1457" s="170"/>
      <c r="CG1457" s="171">
        <f t="shared" si="423"/>
        <v>0</v>
      </c>
      <c r="CH1457" s="166"/>
      <c r="CI1457" s="283"/>
      <c r="CJ1457" s="172"/>
      <c r="CK1457" s="154"/>
      <c r="CL1457" s="154"/>
      <c r="CM1457" s="154"/>
      <c r="CN1457" s="154"/>
      <c r="CO1457" s="154"/>
      <c r="CP1457" s="273"/>
      <c r="CQ1457" s="250"/>
      <c r="CR1457" s="250"/>
      <c r="CS1457" s="250"/>
      <c r="CT1457" s="250"/>
      <c r="CU1457" s="250"/>
      <c r="CV1457" s="250"/>
      <c r="CW1457" s="250"/>
      <c r="CX1457" s="250"/>
      <c r="CY1457" s="250" t="str">
        <f t="shared" si="424"/>
        <v/>
      </c>
      <c r="CZ1457" s="178" t="str">
        <f t="shared" si="425"/>
        <v/>
      </c>
      <c r="DA1457" s="178" t="str">
        <f t="shared" si="426"/>
        <v/>
      </c>
      <c r="DB1457" s="243">
        <f t="shared" si="427"/>
        <v>0</v>
      </c>
      <c r="DC1457" s="12">
        <f t="shared" si="428"/>
        <v>0</v>
      </c>
      <c r="DD1457" s="271" t="str">
        <f t="shared" si="429"/>
        <v/>
      </c>
      <c r="DE1457" s="271" t="str">
        <f t="shared" si="430"/>
        <v/>
      </c>
      <c r="DF1457" s="167" t="str">
        <f t="shared" si="431"/>
        <v/>
      </c>
      <c r="DG1457" s="271" t="str">
        <f t="shared" si="432"/>
        <v/>
      </c>
      <c r="DH1457" s="243" t="str">
        <f t="shared" si="433"/>
        <v/>
      </c>
      <c r="DI1457" s="281" t="str">
        <f t="shared" si="434"/>
        <v/>
      </c>
      <c r="DJ1457" s="184"/>
      <c r="DK1457" s="12" t="str">
        <f t="shared" si="435"/>
        <v/>
      </c>
      <c r="DL1457" s="184"/>
      <c r="DM1457" s="242" t="str">
        <f t="shared" si="436"/>
        <v/>
      </c>
      <c r="DN1457" s="250">
        <f t="shared" si="437"/>
        <v>1</v>
      </c>
      <c r="DO1457" s="250">
        <f t="shared" si="438"/>
        <v>1</v>
      </c>
      <c r="DP1457" s="250">
        <f t="shared" si="439"/>
        <v>1</v>
      </c>
    </row>
    <row r="1458" spans="3:120" ht="20.25" customHeight="1" x14ac:dyDescent="0.2">
      <c r="C1458" s="282"/>
      <c r="G1458" s="183"/>
      <c r="H1458" s="271"/>
      <c r="I1458" s="271"/>
      <c r="J1458" s="271"/>
      <c r="K1458" s="271"/>
      <c r="L1458" s="185"/>
      <c r="M1458" s="186"/>
      <c r="N1458" s="187"/>
      <c r="O1458" s="178"/>
      <c r="P1458" s="178"/>
      <c r="Q1458" s="178"/>
      <c r="R1458" s="178"/>
      <c r="S1458" s="178"/>
      <c r="T1458" s="178"/>
      <c r="U1458" s="178"/>
      <c r="V1458" s="178"/>
      <c r="W1458" s="178"/>
      <c r="X1458" s="178"/>
      <c r="Y1458" s="153"/>
      <c r="Z1458" s="153"/>
      <c r="AA1458" s="178"/>
      <c r="AB1458" s="178"/>
      <c r="AC1458" s="178"/>
      <c r="AD1458" s="178"/>
      <c r="AE1458" s="178"/>
      <c r="AF1458" s="178"/>
      <c r="AG1458" s="178"/>
      <c r="AH1458" s="178"/>
      <c r="AI1458" s="178"/>
      <c r="AJ1458" s="178"/>
      <c r="AK1458" s="153"/>
      <c r="AL1458" s="153"/>
      <c r="AM1458" s="178" t="str">
        <f t="shared" si="418"/>
        <v/>
      </c>
      <c r="AN1458" s="178" t="str">
        <f t="shared" si="419"/>
        <v/>
      </c>
      <c r="AO1458" s="214" t="str">
        <f t="shared" si="420"/>
        <v/>
      </c>
      <c r="AP1458" s="168"/>
      <c r="AQ1458" s="169"/>
      <c r="AR1458" s="167" t="str">
        <f t="shared" si="421"/>
        <v/>
      </c>
      <c r="AS1458" s="167" t="str">
        <f t="shared" si="422"/>
        <v/>
      </c>
      <c r="AT1458" s="167"/>
      <c r="AU1458" s="167"/>
      <c r="AV1458" s="167"/>
      <c r="AW1458" s="167"/>
      <c r="AX1458" s="167"/>
      <c r="AY1458" s="167"/>
      <c r="AZ1458" s="167"/>
      <c r="BA1458" s="167"/>
      <c r="BB1458" s="167"/>
      <c r="BC1458" s="167"/>
      <c r="BD1458" s="167"/>
      <c r="BE1458" s="167"/>
      <c r="BF1458" s="167"/>
      <c r="BG1458" s="167"/>
      <c r="BH1458" s="167"/>
      <c r="BI1458" s="167"/>
      <c r="BJ1458" s="167"/>
      <c r="BK1458" s="167"/>
      <c r="BL1458" s="167"/>
      <c r="BM1458" s="167"/>
      <c r="BN1458" s="167"/>
      <c r="BO1458" s="167"/>
      <c r="BP1458" s="167"/>
      <c r="BQ1458" s="167"/>
      <c r="BR1458" s="167"/>
      <c r="BS1458" s="167"/>
      <c r="BT1458" s="167"/>
      <c r="BU1458" s="167"/>
      <c r="BV1458" s="167"/>
      <c r="BW1458" s="167"/>
      <c r="BX1458" s="170"/>
      <c r="BY1458" s="170"/>
      <c r="BZ1458" s="170"/>
      <c r="CA1458" s="170"/>
      <c r="CB1458" s="170"/>
      <c r="CC1458" s="170"/>
      <c r="CD1458" s="170"/>
      <c r="CE1458" s="170"/>
      <c r="CF1458" s="170"/>
      <c r="CG1458" s="171">
        <f t="shared" si="423"/>
        <v>0</v>
      </c>
      <c r="CH1458" s="166"/>
      <c r="CI1458" s="283"/>
      <c r="CJ1458" s="172"/>
      <c r="CK1458" s="154"/>
      <c r="CL1458" s="154"/>
      <c r="CM1458" s="154"/>
      <c r="CN1458" s="154"/>
      <c r="CO1458" s="154"/>
      <c r="CP1458" s="273"/>
      <c r="CQ1458" s="250"/>
      <c r="CR1458" s="250"/>
      <c r="CS1458" s="250"/>
      <c r="CT1458" s="250"/>
      <c r="CU1458" s="250"/>
      <c r="CV1458" s="250"/>
      <c r="CW1458" s="250"/>
      <c r="CX1458" s="250"/>
      <c r="CY1458" s="250" t="str">
        <f t="shared" si="424"/>
        <v/>
      </c>
      <c r="CZ1458" s="178" t="str">
        <f t="shared" si="425"/>
        <v/>
      </c>
      <c r="DA1458" s="178" t="str">
        <f t="shared" si="426"/>
        <v/>
      </c>
      <c r="DB1458" s="243">
        <f t="shared" si="427"/>
        <v>0</v>
      </c>
      <c r="DC1458" s="12">
        <f t="shared" si="428"/>
        <v>0</v>
      </c>
      <c r="DD1458" s="271" t="str">
        <f t="shared" si="429"/>
        <v/>
      </c>
      <c r="DE1458" s="271" t="str">
        <f t="shared" si="430"/>
        <v/>
      </c>
      <c r="DF1458" s="167" t="str">
        <f t="shared" si="431"/>
        <v/>
      </c>
      <c r="DG1458" s="271" t="str">
        <f t="shared" si="432"/>
        <v/>
      </c>
      <c r="DH1458" s="243" t="str">
        <f t="shared" si="433"/>
        <v/>
      </c>
      <c r="DI1458" s="281" t="str">
        <f t="shared" si="434"/>
        <v/>
      </c>
      <c r="DJ1458" s="184"/>
      <c r="DK1458" s="12" t="str">
        <f t="shared" si="435"/>
        <v/>
      </c>
      <c r="DL1458" s="184"/>
      <c r="DM1458" s="242" t="str">
        <f t="shared" si="436"/>
        <v/>
      </c>
      <c r="DN1458" s="250">
        <f t="shared" si="437"/>
        <v>1</v>
      </c>
      <c r="DO1458" s="250">
        <f t="shared" si="438"/>
        <v>1</v>
      </c>
      <c r="DP1458" s="250">
        <f t="shared" si="439"/>
        <v>1</v>
      </c>
    </row>
    <row r="1459" spans="3:120" ht="20.25" customHeight="1" x14ac:dyDescent="0.2">
      <c r="C1459" s="282"/>
      <c r="G1459" s="183"/>
      <c r="H1459" s="271"/>
      <c r="I1459" s="271"/>
      <c r="J1459" s="271"/>
      <c r="K1459" s="271"/>
      <c r="L1459" s="185"/>
      <c r="M1459" s="186"/>
      <c r="N1459" s="187"/>
      <c r="O1459" s="178"/>
      <c r="P1459" s="178"/>
      <c r="Q1459" s="178"/>
      <c r="R1459" s="178"/>
      <c r="S1459" s="178"/>
      <c r="T1459" s="178"/>
      <c r="U1459" s="178"/>
      <c r="V1459" s="178"/>
      <c r="W1459" s="178"/>
      <c r="X1459" s="178"/>
      <c r="Y1459" s="153"/>
      <c r="Z1459" s="153"/>
      <c r="AA1459" s="178"/>
      <c r="AB1459" s="178"/>
      <c r="AC1459" s="178"/>
      <c r="AD1459" s="178"/>
      <c r="AE1459" s="178"/>
      <c r="AF1459" s="178"/>
      <c r="AG1459" s="178"/>
      <c r="AH1459" s="178"/>
      <c r="AI1459" s="178"/>
      <c r="AJ1459" s="178"/>
      <c r="AK1459" s="153"/>
      <c r="AL1459" s="153"/>
      <c r="AM1459" s="178" t="str">
        <f t="shared" si="418"/>
        <v/>
      </c>
      <c r="AN1459" s="178" t="str">
        <f t="shared" si="419"/>
        <v/>
      </c>
      <c r="AO1459" s="214" t="str">
        <f t="shared" si="420"/>
        <v/>
      </c>
      <c r="AP1459" s="168"/>
      <c r="AQ1459" s="169"/>
      <c r="AR1459" s="167" t="str">
        <f t="shared" si="421"/>
        <v/>
      </c>
      <c r="AS1459" s="167" t="str">
        <f t="shared" si="422"/>
        <v/>
      </c>
      <c r="AT1459" s="167"/>
      <c r="AU1459" s="167"/>
      <c r="AV1459" s="167"/>
      <c r="AW1459" s="167"/>
      <c r="AX1459" s="167"/>
      <c r="AY1459" s="167"/>
      <c r="AZ1459" s="167"/>
      <c r="BA1459" s="167"/>
      <c r="BB1459" s="167"/>
      <c r="BC1459" s="167"/>
      <c r="BD1459" s="167"/>
      <c r="BE1459" s="167"/>
      <c r="BF1459" s="167"/>
      <c r="BG1459" s="167"/>
      <c r="BH1459" s="167"/>
      <c r="BI1459" s="167"/>
      <c r="BJ1459" s="167"/>
      <c r="BK1459" s="167"/>
      <c r="BL1459" s="167"/>
      <c r="BM1459" s="167"/>
      <c r="BN1459" s="167"/>
      <c r="BO1459" s="167"/>
      <c r="BP1459" s="167"/>
      <c r="BQ1459" s="167"/>
      <c r="BR1459" s="167"/>
      <c r="BS1459" s="167"/>
      <c r="BT1459" s="167"/>
      <c r="BU1459" s="167"/>
      <c r="BV1459" s="167"/>
      <c r="BW1459" s="167"/>
      <c r="BX1459" s="170"/>
      <c r="BY1459" s="170"/>
      <c r="BZ1459" s="170"/>
      <c r="CA1459" s="170"/>
      <c r="CB1459" s="170"/>
      <c r="CC1459" s="170"/>
      <c r="CD1459" s="170"/>
      <c r="CE1459" s="170"/>
      <c r="CF1459" s="170"/>
      <c r="CG1459" s="171">
        <f t="shared" si="423"/>
        <v>0</v>
      </c>
      <c r="CH1459" s="166"/>
      <c r="CI1459" s="283"/>
      <c r="CJ1459" s="172"/>
      <c r="CK1459" s="154"/>
      <c r="CL1459" s="154"/>
      <c r="CM1459" s="154"/>
      <c r="CN1459" s="154"/>
      <c r="CO1459" s="154"/>
      <c r="CP1459" s="273"/>
      <c r="CQ1459" s="250"/>
      <c r="CR1459" s="250"/>
      <c r="CS1459" s="250"/>
      <c r="CT1459" s="250"/>
      <c r="CU1459" s="250"/>
      <c r="CV1459" s="250"/>
      <c r="CW1459" s="250"/>
      <c r="CX1459" s="250"/>
      <c r="CY1459" s="250" t="str">
        <f t="shared" si="424"/>
        <v/>
      </c>
      <c r="CZ1459" s="178" t="str">
        <f t="shared" si="425"/>
        <v/>
      </c>
      <c r="DA1459" s="178" t="str">
        <f t="shared" si="426"/>
        <v/>
      </c>
      <c r="DB1459" s="243">
        <f t="shared" si="427"/>
        <v>0</v>
      </c>
      <c r="DC1459" s="12">
        <f t="shared" si="428"/>
        <v>0</v>
      </c>
      <c r="DD1459" s="271" t="str">
        <f t="shared" si="429"/>
        <v/>
      </c>
      <c r="DE1459" s="271" t="str">
        <f t="shared" si="430"/>
        <v/>
      </c>
      <c r="DF1459" s="167" t="str">
        <f t="shared" si="431"/>
        <v/>
      </c>
      <c r="DG1459" s="271" t="str">
        <f t="shared" si="432"/>
        <v/>
      </c>
      <c r="DH1459" s="243" t="str">
        <f t="shared" si="433"/>
        <v/>
      </c>
      <c r="DI1459" s="281" t="str">
        <f t="shared" si="434"/>
        <v/>
      </c>
      <c r="DJ1459" s="184"/>
      <c r="DK1459" s="12" t="str">
        <f t="shared" si="435"/>
        <v/>
      </c>
      <c r="DL1459" s="184"/>
      <c r="DM1459" s="242" t="str">
        <f t="shared" si="436"/>
        <v/>
      </c>
      <c r="DN1459" s="250">
        <f t="shared" si="437"/>
        <v>1</v>
      </c>
      <c r="DO1459" s="250">
        <f t="shared" si="438"/>
        <v>1</v>
      </c>
      <c r="DP1459" s="250">
        <f t="shared" si="439"/>
        <v>1</v>
      </c>
    </row>
    <row r="1460" spans="3:120" ht="20.25" customHeight="1" x14ac:dyDescent="0.2">
      <c r="C1460" s="282"/>
      <c r="G1460" s="183"/>
      <c r="H1460" s="271"/>
      <c r="I1460" s="271"/>
      <c r="J1460" s="271"/>
      <c r="K1460" s="271"/>
      <c r="L1460" s="185"/>
      <c r="M1460" s="186"/>
      <c r="N1460" s="187"/>
      <c r="O1460" s="178"/>
      <c r="P1460" s="178"/>
      <c r="Q1460" s="178"/>
      <c r="R1460" s="178"/>
      <c r="S1460" s="178"/>
      <c r="T1460" s="178"/>
      <c r="U1460" s="178"/>
      <c r="V1460" s="178"/>
      <c r="W1460" s="178"/>
      <c r="X1460" s="178"/>
      <c r="Y1460" s="153"/>
      <c r="Z1460" s="153"/>
      <c r="AA1460" s="178"/>
      <c r="AB1460" s="178"/>
      <c r="AC1460" s="178"/>
      <c r="AD1460" s="178"/>
      <c r="AE1460" s="178"/>
      <c r="AF1460" s="178"/>
      <c r="AG1460" s="178"/>
      <c r="AH1460" s="178"/>
      <c r="AI1460" s="178"/>
      <c r="AJ1460" s="178"/>
      <c r="AK1460" s="153"/>
      <c r="AL1460" s="153"/>
      <c r="AM1460" s="178" t="str">
        <f t="shared" si="418"/>
        <v/>
      </c>
      <c r="AN1460" s="178" t="str">
        <f t="shared" si="419"/>
        <v/>
      </c>
      <c r="AO1460" s="214" t="str">
        <f t="shared" si="420"/>
        <v/>
      </c>
      <c r="AP1460" s="168"/>
      <c r="AQ1460" s="169"/>
      <c r="AR1460" s="167" t="str">
        <f t="shared" si="421"/>
        <v/>
      </c>
      <c r="AS1460" s="167" t="str">
        <f t="shared" si="422"/>
        <v/>
      </c>
      <c r="AT1460" s="167"/>
      <c r="AU1460" s="167"/>
      <c r="AV1460" s="167"/>
      <c r="AW1460" s="167"/>
      <c r="AX1460" s="167"/>
      <c r="AY1460" s="167"/>
      <c r="AZ1460" s="167"/>
      <c r="BA1460" s="167"/>
      <c r="BB1460" s="167"/>
      <c r="BC1460" s="167"/>
      <c r="BD1460" s="167"/>
      <c r="BE1460" s="167"/>
      <c r="BF1460" s="167"/>
      <c r="BG1460" s="167"/>
      <c r="BH1460" s="167"/>
      <c r="BI1460" s="167"/>
      <c r="BJ1460" s="167"/>
      <c r="BK1460" s="167"/>
      <c r="BL1460" s="167"/>
      <c r="BM1460" s="167"/>
      <c r="BN1460" s="167"/>
      <c r="BO1460" s="167"/>
      <c r="BP1460" s="167"/>
      <c r="BQ1460" s="167"/>
      <c r="BR1460" s="167"/>
      <c r="BS1460" s="167"/>
      <c r="BT1460" s="167"/>
      <c r="BU1460" s="167"/>
      <c r="BV1460" s="167"/>
      <c r="BW1460" s="167"/>
      <c r="BX1460" s="170"/>
      <c r="BY1460" s="170"/>
      <c r="BZ1460" s="170"/>
      <c r="CA1460" s="170"/>
      <c r="CB1460" s="170"/>
      <c r="CC1460" s="170"/>
      <c r="CD1460" s="170"/>
      <c r="CE1460" s="170"/>
      <c r="CF1460" s="170"/>
      <c r="CG1460" s="171">
        <f t="shared" si="423"/>
        <v>0</v>
      </c>
      <c r="CH1460" s="166"/>
      <c r="CI1460" s="283"/>
      <c r="CJ1460" s="172"/>
      <c r="CK1460" s="154"/>
      <c r="CL1460" s="154"/>
      <c r="CM1460" s="154"/>
      <c r="CN1460" s="154"/>
      <c r="CO1460" s="154"/>
      <c r="CP1460" s="273"/>
      <c r="CQ1460" s="250"/>
      <c r="CR1460" s="250"/>
      <c r="CS1460" s="250"/>
      <c r="CT1460" s="250"/>
      <c r="CU1460" s="250"/>
      <c r="CV1460" s="250"/>
      <c r="CW1460" s="250"/>
      <c r="CX1460" s="250"/>
      <c r="CY1460" s="250" t="str">
        <f t="shared" si="424"/>
        <v/>
      </c>
      <c r="CZ1460" s="178" t="str">
        <f t="shared" si="425"/>
        <v/>
      </c>
      <c r="DA1460" s="178" t="str">
        <f t="shared" si="426"/>
        <v/>
      </c>
      <c r="DB1460" s="243">
        <f t="shared" si="427"/>
        <v>0</v>
      </c>
      <c r="DC1460" s="12">
        <f t="shared" si="428"/>
        <v>0</v>
      </c>
      <c r="DD1460" s="271" t="str">
        <f t="shared" si="429"/>
        <v/>
      </c>
      <c r="DE1460" s="271" t="str">
        <f t="shared" si="430"/>
        <v/>
      </c>
      <c r="DF1460" s="167" t="str">
        <f t="shared" si="431"/>
        <v/>
      </c>
      <c r="DG1460" s="271" t="str">
        <f t="shared" si="432"/>
        <v/>
      </c>
      <c r="DH1460" s="243" t="str">
        <f t="shared" si="433"/>
        <v/>
      </c>
      <c r="DI1460" s="281" t="str">
        <f t="shared" si="434"/>
        <v/>
      </c>
      <c r="DJ1460" s="184"/>
      <c r="DK1460" s="12" t="str">
        <f t="shared" si="435"/>
        <v/>
      </c>
      <c r="DL1460" s="184"/>
      <c r="DM1460" s="242" t="str">
        <f t="shared" si="436"/>
        <v/>
      </c>
      <c r="DN1460" s="250">
        <f t="shared" si="437"/>
        <v>1</v>
      </c>
      <c r="DO1460" s="250">
        <f t="shared" si="438"/>
        <v>1</v>
      </c>
      <c r="DP1460" s="250">
        <f t="shared" si="439"/>
        <v>1</v>
      </c>
    </row>
    <row r="1461" spans="3:120" ht="20.25" customHeight="1" x14ac:dyDescent="0.2">
      <c r="C1461" s="282"/>
      <c r="G1461" s="183"/>
      <c r="H1461" s="271"/>
      <c r="I1461" s="271"/>
      <c r="J1461" s="271"/>
      <c r="K1461" s="271"/>
      <c r="L1461" s="185"/>
      <c r="M1461" s="186"/>
      <c r="N1461" s="187"/>
      <c r="O1461" s="178"/>
      <c r="P1461" s="178"/>
      <c r="Q1461" s="178"/>
      <c r="R1461" s="178"/>
      <c r="S1461" s="178"/>
      <c r="T1461" s="178"/>
      <c r="U1461" s="178"/>
      <c r="V1461" s="178"/>
      <c r="W1461" s="178"/>
      <c r="X1461" s="178"/>
      <c r="Y1461" s="153"/>
      <c r="Z1461" s="153"/>
      <c r="AA1461" s="178"/>
      <c r="AB1461" s="178"/>
      <c r="AC1461" s="178"/>
      <c r="AD1461" s="178"/>
      <c r="AE1461" s="178"/>
      <c r="AF1461" s="178"/>
      <c r="AG1461" s="178"/>
      <c r="AH1461" s="178"/>
      <c r="AI1461" s="178"/>
      <c r="AJ1461" s="178"/>
      <c r="AK1461" s="153"/>
      <c r="AL1461" s="153"/>
      <c r="AM1461" s="178" t="str">
        <f t="shared" si="418"/>
        <v/>
      </c>
      <c r="AN1461" s="178" t="str">
        <f t="shared" si="419"/>
        <v/>
      </c>
      <c r="AO1461" s="214" t="str">
        <f t="shared" si="420"/>
        <v/>
      </c>
      <c r="AP1461" s="168"/>
      <c r="AQ1461" s="169"/>
      <c r="AR1461" s="167" t="str">
        <f t="shared" si="421"/>
        <v/>
      </c>
      <c r="AS1461" s="167" t="str">
        <f t="shared" si="422"/>
        <v/>
      </c>
      <c r="AT1461" s="167"/>
      <c r="AU1461" s="167"/>
      <c r="AV1461" s="167"/>
      <c r="AW1461" s="167"/>
      <c r="AX1461" s="167"/>
      <c r="AY1461" s="167"/>
      <c r="AZ1461" s="167"/>
      <c r="BA1461" s="167"/>
      <c r="BB1461" s="167"/>
      <c r="BC1461" s="167"/>
      <c r="BD1461" s="167"/>
      <c r="BE1461" s="167"/>
      <c r="BF1461" s="167"/>
      <c r="BG1461" s="167"/>
      <c r="BH1461" s="167"/>
      <c r="BI1461" s="167"/>
      <c r="BJ1461" s="167"/>
      <c r="BK1461" s="167"/>
      <c r="BL1461" s="167"/>
      <c r="BM1461" s="167"/>
      <c r="BN1461" s="167"/>
      <c r="BO1461" s="167"/>
      <c r="BP1461" s="167"/>
      <c r="BQ1461" s="167"/>
      <c r="BR1461" s="167"/>
      <c r="BS1461" s="167"/>
      <c r="BT1461" s="167"/>
      <c r="BU1461" s="167"/>
      <c r="BV1461" s="167"/>
      <c r="BW1461" s="167"/>
      <c r="BX1461" s="170"/>
      <c r="BY1461" s="170"/>
      <c r="BZ1461" s="170"/>
      <c r="CA1461" s="170"/>
      <c r="CB1461" s="170"/>
      <c r="CC1461" s="170"/>
      <c r="CD1461" s="170"/>
      <c r="CE1461" s="170"/>
      <c r="CF1461" s="170"/>
      <c r="CG1461" s="171">
        <f t="shared" si="423"/>
        <v>0</v>
      </c>
      <c r="CH1461" s="166"/>
      <c r="CI1461" s="283"/>
      <c r="CJ1461" s="172"/>
      <c r="CK1461" s="154"/>
      <c r="CL1461" s="154"/>
      <c r="CM1461" s="154"/>
      <c r="CN1461" s="154"/>
      <c r="CO1461" s="154"/>
      <c r="CP1461" s="273"/>
      <c r="CQ1461" s="250"/>
      <c r="CR1461" s="250"/>
      <c r="CS1461" s="250"/>
      <c r="CT1461" s="250"/>
      <c r="CU1461" s="250"/>
      <c r="CV1461" s="250"/>
      <c r="CW1461" s="250"/>
      <c r="CX1461" s="250"/>
      <c r="CY1461" s="250" t="str">
        <f t="shared" si="424"/>
        <v/>
      </c>
      <c r="CZ1461" s="178" t="str">
        <f t="shared" si="425"/>
        <v/>
      </c>
      <c r="DA1461" s="178" t="str">
        <f t="shared" si="426"/>
        <v/>
      </c>
      <c r="DB1461" s="243">
        <f t="shared" si="427"/>
        <v>0</v>
      </c>
      <c r="DC1461" s="12">
        <f t="shared" si="428"/>
        <v>0</v>
      </c>
      <c r="DD1461" s="271" t="str">
        <f t="shared" si="429"/>
        <v/>
      </c>
      <c r="DE1461" s="271" t="str">
        <f t="shared" si="430"/>
        <v/>
      </c>
      <c r="DF1461" s="167" t="str">
        <f t="shared" si="431"/>
        <v/>
      </c>
      <c r="DG1461" s="271" t="str">
        <f t="shared" si="432"/>
        <v/>
      </c>
      <c r="DH1461" s="243" t="str">
        <f t="shared" si="433"/>
        <v/>
      </c>
      <c r="DI1461" s="281" t="str">
        <f t="shared" si="434"/>
        <v/>
      </c>
      <c r="DJ1461" s="184"/>
      <c r="DK1461" s="12" t="str">
        <f t="shared" si="435"/>
        <v/>
      </c>
      <c r="DL1461" s="184"/>
      <c r="DM1461" s="242" t="str">
        <f t="shared" si="436"/>
        <v/>
      </c>
      <c r="DN1461" s="250">
        <f t="shared" si="437"/>
        <v>1</v>
      </c>
      <c r="DO1461" s="250">
        <f t="shared" si="438"/>
        <v>1</v>
      </c>
      <c r="DP1461" s="250">
        <f t="shared" si="439"/>
        <v>1</v>
      </c>
    </row>
    <row r="1462" spans="3:120" ht="20.25" customHeight="1" x14ac:dyDescent="0.2">
      <c r="C1462" s="282"/>
      <c r="G1462" s="183"/>
      <c r="H1462" s="271"/>
      <c r="I1462" s="271"/>
      <c r="J1462" s="271"/>
      <c r="K1462" s="271"/>
      <c r="L1462" s="185"/>
      <c r="M1462" s="186"/>
      <c r="N1462" s="187"/>
      <c r="O1462" s="178"/>
      <c r="P1462" s="178"/>
      <c r="Q1462" s="178"/>
      <c r="R1462" s="178"/>
      <c r="S1462" s="178"/>
      <c r="T1462" s="178"/>
      <c r="U1462" s="178"/>
      <c r="V1462" s="178"/>
      <c r="W1462" s="178"/>
      <c r="X1462" s="178"/>
      <c r="Y1462" s="153"/>
      <c r="Z1462" s="153"/>
      <c r="AA1462" s="178"/>
      <c r="AB1462" s="178"/>
      <c r="AC1462" s="178"/>
      <c r="AD1462" s="178"/>
      <c r="AE1462" s="178"/>
      <c r="AF1462" s="178"/>
      <c r="AG1462" s="178"/>
      <c r="AH1462" s="178"/>
      <c r="AI1462" s="178"/>
      <c r="AJ1462" s="178"/>
      <c r="AK1462" s="153"/>
      <c r="AL1462" s="153"/>
      <c r="AM1462" s="178" t="str">
        <f t="shared" si="418"/>
        <v/>
      </c>
      <c r="AN1462" s="178" t="str">
        <f t="shared" si="419"/>
        <v/>
      </c>
      <c r="AO1462" s="214" t="str">
        <f t="shared" si="420"/>
        <v/>
      </c>
      <c r="AP1462" s="168"/>
      <c r="AQ1462" s="169"/>
      <c r="AR1462" s="167" t="str">
        <f t="shared" si="421"/>
        <v/>
      </c>
      <c r="AS1462" s="167" t="str">
        <f t="shared" si="422"/>
        <v/>
      </c>
      <c r="AT1462" s="167"/>
      <c r="AU1462" s="167"/>
      <c r="AV1462" s="167"/>
      <c r="AW1462" s="167"/>
      <c r="AX1462" s="167"/>
      <c r="AY1462" s="167"/>
      <c r="AZ1462" s="167"/>
      <c r="BA1462" s="167"/>
      <c r="BB1462" s="167"/>
      <c r="BC1462" s="167"/>
      <c r="BD1462" s="167"/>
      <c r="BE1462" s="167"/>
      <c r="BF1462" s="167"/>
      <c r="BG1462" s="167"/>
      <c r="BH1462" s="167"/>
      <c r="BI1462" s="167"/>
      <c r="BJ1462" s="167"/>
      <c r="BK1462" s="167"/>
      <c r="BL1462" s="167"/>
      <c r="BM1462" s="167"/>
      <c r="BN1462" s="167"/>
      <c r="BO1462" s="167"/>
      <c r="BP1462" s="167"/>
      <c r="BQ1462" s="167"/>
      <c r="BR1462" s="167"/>
      <c r="BS1462" s="167"/>
      <c r="BT1462" s="167"/>
      <c r="BU1462" s="167"/>
      <c r="BV1462" s="167"/>
      <c r="BW1462" s="167"/>
      <c r="BX1462" s="170"/>
      <c r="BY1462" s="170"/>
      <c r="BZ1462" s="170"/>
      <c r="CA1462" s="170"/>
      <c r="CB1462" s="170"/>
      <c r="CC1462" s="170"/>
      <c r="CD1462" s="170"/>
      <c r="CE1462" s="170"/>
      <c r="CF1462" s="170"/>
      <c r="CG1462" s="171">
        <f t="shared" si="423"/>
        <v>0</v>
      </c>
      <c r="CH1462" s="166"/>
      <c r="CI1462" s="283"/>
      <c r="CJ1462" s="172"/>
      <c r="CK1462" s="154"/>
      <c r="CL1462" s="154"/>
      <c r="CM1462" s="154"/>
      <c r="CN1462" s="154"/>
      <c r="CO1462" s="154"/>
      <c r="CP1462" s="273"/>
      <c r="CQ1462" s="250"/>
      <c r="CR1462" s="250"/>
      <c r="CS1462" s="250"/>
      <c r="CT1462" s="250"/>
      <c r="CU1462" s="250"/>
      <c r="CV1462" s="250"/>
      <c r="CW1462" s="250"/>
      <c r="CX1462" s="250"/>
      <c r="CY1462" s="250" t="str">
        <f t="shared" si="424"/>
        <v/>
      </c>
      <c r="CZ1462" s="178" t="str">
        <f t="shared" si="425"/>
        <v/>
      </c>
      <c r="DA1462" s="178" t="str">
        <f t="shared" si="426"/>
        <v/>
      </c>
      <c r="DB1462" s="243">
        <f t="shared" si="427"/>
        <v>0</v>
      </c>
      <c r="DC1462" s="12">
        <f t="shared" si="428"/>
        <v>0</v>
      </c>
      <c r="DD1462" s="271" t="str">
        <f t="shared" si="429"/>
        <v/>
      </c>
      <c r="DE1462" s="271" t="str">
        <f t="shared" si="430"/>
        <v/>
      </c>
      <c r="DF1462" s="167" t="str">
        <f t="shared" si="431"/>
        <v/>
      </c>
      <c r="DG1462" s="271" t="str">
        <f t="shared" si="432"/>
        <v/>
      </c>
      <c r="DH1462" s="243" t="str">
        <f t="shared" si="433"/>
        <v/>
      </c>
      <c r="DI1462" s="281" t="str">
        <f t="shared" si="434"/>
        <v/>
      </c>
      <c r="DJ1462" s="184"/>
      <c r="DK1462" s="12" t="str">
        <f t="shared" si="435"/>
        <v/>
      </c>
      <c r="DL1462" s="184"/>
      <c r="DM1462" s="242" t="str">
        <f t="shared" si="436"/>
        <v/>
      </c>
      <c r="DN1462" s="250">
        <f t="shared" si="437"/>
        <v>1</v>
      </c>
      <c r="DO1462" s="250">
        <f t="shared" si="438"/>
        <v>1</v>
      </c>
      <c r="DP1462" s="250">
        <f t="shared" si="439"/>
        <v>1</v>
      </c>
    </row>
    <row r="1463" spans="3:120" ht="20.25" customHeight="1" x14ac:dyDescent="0.2">
      <c r="C1463" s="282"/>
      <c r="G1463" s="183"/>
      <c r="H1463" s="271"/>
      <c r="I1463" s="271"/>
      <c r="J1463" s="271"/>
      <c r="K1463" s="271"/>
      <c r="L1463" s="185"/>
      <c r="M1463" s="186"/>
      <c r="N1463" s="187"/>
      <c r="O1463" s="178"/>
      <c r="P1463" s="178"/>
      <c r="Q1463" s="178"/>
      <c r="R1463" s="178"/>
      <c r="S1463" s="178"/>
      <c r="T1463" s="178"/>
      <c r="U1463" s="178"/>
      <c r="V1463" s="178"/>
      <c r="W1463" s="178"/>
      <c r="X1463" s="178"/>
      <c r="Y1463" s="153"/>
      <c r="Z1463" s="153"/>
      <c r="AA1463" s="178"/>
      <c r="AB1463" s="178"/>
      <c r="AC1463" s="178"/>
      <c r="AD1463" s="178"/>
      <c r="AE1463" s="178"/>
      <c r="AF1463" s="178"/>
      <c r="AG1463" s="178"/>
      <c r="AH1463" s="178"/>
      <c r="AI1463" s="178"/>
      <c r="AJ1463" s="178"/>
      <c r="AK1463" s="153"/>
      <c r="AL1463" s="153"/>
      <c r="AM1463" s="178" t="str">
        <f t="shared" si="418"/>
        <v/>
      </c>
      <c r="AN1463" s="178" t="str">
        <f t="shared" si="419"/>
        <v/>
      </c>
      <c r="AO1463" s="214" t="str">
        <f t="shared" si="420"/>
        <v/>
      </c>
      <c r="AP1463" s="168"/>
      <c r="AQ1463" s="169"/>
      <c r="AR1463" s="167" t="str">
        <f t="shared" si="421"/>
        <v/>
      </c>
      <c r="AS1463" s="167" t="str">
        <f t="shared" si="422"/>
        <v/>
      </c>
      <c r="AT1463" s="167"/>
      <c r="AU1463" s="167"/>
      <c r="AV1463" s="167"/>
      <c r="AW1463" s="167"/>
      <c r="AX1463" s="167"/>
      <c r="AY1463" s="167"/>
      <c r="AZ1463" s="167"/>
      <c r="BA1463" s="167"/>
      <c r="BB1463" s="167"/>
      <c r="BC1463" s="167"/>
      <c r="BD1463" s="167"/>
      <c r="BE1463" s="167"/>
      <c r="BF1463" s="167"/>
      <c r="BG1463" s="167"/>
      <c r="BH1463" s="167"/>
      <c r="BI1463" s="167"/>
      <c r="BJ1463" s="167"/>
      <c r="BK1463" s="167"/>
      <c r="BL1463" s="167"/>
      <c r="BM1463" s="167"/>
      <c r="BN1463" s="167"/>
      <c r="BO1463" s="167"/>
      <c r="BP1463" s="167"/>
      <c r="BQ1463" s="167"/>
      <c r="BR1463" s="167"/>
      <c r="BS1463" s="167"/>
      <c r="BT1463" s="167"/>
      <c r="BU1463" s="167"/>
      <c r="BV1463" s="167"/>
      <c r="BW1463" s="167"/>
      <c r="BX1463" s="170"/>
      <c r="BY1463" s="170"/>
      <c r="BZ1463" s="170"/>
      <c r="CA1463" s="170"/>
      <c r="CB1463" s="170"/>
      <c r="CC1463" s="170"/>
      <c r="CD1463" s="170"/>
      <c r="CE1463" s="170"/>
      <c r="CF1463" s="170"/>
      <c r="CG1463" s="171">
        <f t="shared" si="423"/>
        <v>0</v>
      </c>
      <c r="CH1463" s="166"/>
      <c r="CI1463" s="283"/>
      <c r="CJ1463" s="172"/>
      <c r="CK1463" s="154"/>
      <c r="CL1463" s="154"/>
      <c r="CM1463" s="154"/>
      <c r="CN1463" s="154"/>
      <c r="CO1463" s="154"/>
      <c r="CP1463" s="273"/>
      <c r="CQ1463" s="250"/>
      <c r="CR1463" s="250"/>
      <c r="CS1463" s="250"/>
      <c r="CT1463" s="250"/>
      <c r="CU1463" s="250"/>
      <c r="CV1463" s="250"/>
      <c r="CW1463" s="250"/>
      <c r="CX1463" s="250"/>
      <c r="CY1463" s="250" t="str">
        <f t="shared" si="424"/>
        <v/>
      </c>
      <c r="CZ1463" s="178" t="str">
        <f t="shared" si="425"/>
        <v/>
      </c>
      <c r="DA1463" s="178" t="str">
        <f t="shared" si="426"/>
        <v/>
      </c>
      <c r="DB1463" s="243">
        <f t="shared" si="427"/>
        <v>0</v>
      </c>
      <c r="DC1463" s="12">
        <f t="shared" si="428"/>
        <v>0</v>
      </c>
      <c r="DD1463" s="271" t="str">
        <f t="shared" si="429"/>
        <v/>
      </c>
      <c r="DE1463" s="271" t="str">
        <f t="shared" si="430"/>
        <v/>
      </c>
      <c r="DF1463" s="167" t="str">
        <f t="shared" si="431"/>
        <v/>
      </c>
      <c r="DG1463" s="271" t="str">
        <f t="shared" si="432"/>
        <v/>
      </c>
      <c r="DH1463" s="243" t="str">
        <f t="shared" si="433"/>
        <v/>
      </c>
      <c r="DI1463" s="281" t="str">
        <f t="shared" si="434"/>
        <v/>
      </c>
      <c r="DJ1463" s="184"/>
      <c r="DK1463" s="12" t="str">
        <f t="shared" si="435"/>
        <v/>
      </c>
      <c r="DL1463" s="184"/>
      <c r="DM1463" s="242" t="str">
        <f t="shared" si="436"/>
        <v/>
      </c>
      <c r="DN1463" s="250">
        <f t="shared" si="437"/>
        <v>1</v>
      </c>
      <c r="DO1463" s="250">
        <f t="shared" si="438"/>
        <v>1</v>
      </c>
      <c r="DP1463" s="250">
        <f t="shared" si="439"/>
        <v>1</v>
      </c>
    </row>
    <row r="1464" spans="3:120" ht="20.25" customHeight="1" x14ac:dyDescent="0.2">
      <c r="C1464" s="282"/>
      <c r="G1464" s="183"/>
      <c r="H1464" s="271"/>
      <c r="I1464" s="271"/>
      <c r="J1464" s="271"/>
      <c r="K1464" s="271"/>
      <c r="L1464" s="185"/>
      <c r="M1464" s="186"/>
      <c r="N1464" s="187"/>
      <c r="O1464" s="178"/>
      <c r="P1464" s="178"/>
      <c r="Q1464" s="178"/>
      <c r="R1464" s="178"/>
      <c r="S1464" s="178"/>
      <c r="T1464" s="178"/>
      <c r="U1464" s="178"/>
      <c r="V1464" s="178"/>
      <c r="W1464" s="178"/>
      <c r="X1464" s="178"/>
      <c r="Y1464" s="153"/>
      <c r="Z1464" s="153"/>
      <c r="AA1464" s="178"/>
      <c r="AB1464" s="178"/>
      <c r="AC1464" s="178"/>
      <c r="AD1464" s="178"/>
      <c r="AE1464" s="178"/>
      <c r="AF1464" s="178"/>
      <c r="AG1464" s="178"/>
      <c r="AH1464" s="178"/>
      <c r="AI1464" s="178"/>
      <c r="AJ1464" s="178"/>
      <c r="AK1464" s="153"/>
      <c r="AL1464" s="153"/>
      <c r="AM1464" s="178" t="str">
        <f t="shared" ref="AM1464:AM1527" si="440">IFERROR(ROUND(AVERAGE(O1464:S1464,AA1464:AE1464),0),"")</f>
        <v/>
      </c>
      <c r="AN1464" s="178" t="str">
        <f t="shared" ref="AN1464:AN1527" si="441">IFERROR(ROUND(AVERAGE(T1464:X1464,AF1464:AJ1464),0),"")</f>
        <v/>
      </c>
      <c r="AO1464" s="214" t="str">
        <f t="shared" ref="AO1464:AO1527" si="442">IFERROR((AM1464-L1464)/L1464,"")</f>
        <v/>
      </c>
      <c r="AP1464" s="168"/>
      <c r="AQ1464" s="169"/>
      <c r="AR1464" s="167" t="str">
        <f t="shared" ref="AR1464:AR1527" si="443">IFERROR(ROUND((3600/AS1464*J1464),0),"")</f>
        <v/>
      </c>
      <c r="AS1464" s="167" t="str">
        <f t="shared" ref="AS1464:AS1527" si="444">IFERROR(ROUND(AVERAGE(Y1464:Z1464,AK1464:AL1464),0),"")</f>
        <v/>
      </c>
      <c r="AT1464" s="167"/>
      <c r="AU1464" s="167"/>
      <c r="AV1464" s="167"/>
      <c r="AW1464" s="167"/>
      <c r="AX1464" s="167"/>
      <c r="AY1464" s="167"/>
      <c r="AZ1464" s="167"/>
      <c r="BA1464" s="167"/>
      <c r="BB1464" s="167"/>
      <c r="BC1464" s="167"/>
      <c r="BD1464" s="167"/>
      <c r="BE1464" s="167"/>
      <c r="BF1464" s="167"/>
      <c r="BG1464" s="167"/>
      <c r="BH1464" s="167"/>
      <c r="BI1464" s="167"/>
      <c r="BJ1464" s="167"/>
      <c r="BK1464" s="167"/>
      <c r="BL1464" s="167"/>
      <c r="BM1464" s="167"/>
      <c r="BN1464" s="167"/>
      <c r="BO1464" s="167"/>
      <c r="BP1464" s="167"/>
      <c r="BQ1464" s="167"/>
      <c r="BR1464" s="167"/>
      <c r="BS1464" s="167"/>
      <c r="BT1464" s="167"/>
      <c r="BU1464" s="167"/>
      <c r="BV1464" s="167"/>
      <c r="BW1464" s="167"/>
      <c r="BX1464" s="170"/>
      <c r="BY1464" s="170"/>
      <c r="BZ1464" s="170"/>
      <c r="CA1464" s="170"/>
      <c r="CB1464" s="170"/>
      <c r="CC1464" s="170"/>
      <c r="CD1464" s="170"/>
      <c r="CE1464" s="170"/>
      <c r="CF1464" s="170"/>
      <c r="CG1464" s="171">
        <f t="shared" ref="CG1464:CG1527" si="445">IFERROR(ROUND((SUM(BX1464:CF1464)),0),"")</f>
        <v>0</v>
      </c>
      <c r="CH1464" s="166"/>
      <c r="CI1464" s="283"/>
      <c r="CJ1464" s="172"/>
      <c r="CK1464" s="154"/>
      <c r="CL1464" s="154"/>
      <c r="CM1464" s="154"/>
      <c r="CN1464" s="154"/>
      <c r="CO1464" s="154"/>
      <c r="CP1464" s="273"/>
      <c r="CQ1464" s="250"/>
      <c r="CR1464" s="250"/>
      <c r="CS1464" s="250"/>
      <c r="CT1464" s="250"/>
      <c r="CU1464" s="250"/>
      <c r="CV1464" s="250"/>
      <c r="CW1464" s="250"/>
      <c r="CX1464" s="250"/>
      <c r="CY1464" s="250" t="str">
        <f t="shared" si="424"/>
        <v/>
      </c>
      <c r="CZ1464" s="178" t="str">
        <f t="shared" si="425"/>
        <v/>
      </c>
      <c r="DA1464" s="178" t="str">
        <f t="shared" si="426"/>
        <v/>
      </c>
      <c r="DB1464" s="243">
        <f t="shared" si="427"/>
        <v>0</v>
      </c>
      <c r="DC1464" s="12">
        <f t="shared" si="428"/>
        <v>0</v>
      </c>
      <c r="DD1464" s="271" t="str">
        <f t="shared" si="429"/>
        <v/>
      </c>
      <c r="DE1464" s="271" t="str">
        <f t="shared" si="430"/>
        <v/>
      </c>
      <c r="DF1464" s="167" t="str">
        <f t="shared" si="431"/>
        <v/>
      </c>
      <c r="DG1464" s="271" t="str">
        <f t="shared" si="432"/>
        <v/>
      </c>
      <c r="DH1464" s="243" t="str">
        <f t="shared" si="433"/>
        <v/>
      </c>
      <c r="DI1464" s="281" t="str">
        <f t="shared" si="434"/>
        <v/>
      </c>
      <c r="DJ1464" s="184"/>
      <c r="DK1464" s="12" t="str">
        <f t="shared" si="435"/>
        <v/>
      </c>
      <c r="DL1464" s="184"/>
      <c r="DM1464" s="242" t="str">
        <f t="shared" si="436"/>
        <v/>
      </c>
      <c r="DN1464" s="250">
        <f t="shared" si="437"/>
        <v>1</v>
      </c>
      <c r="DO1464" s="250">
        <f t="shared" si="438"/>
        <v>1</v>
      </c>
      <c r="DP1464" s="250">
        <f t="shared" si="439"/>
        <v>1</v>
      </c>
    </row>
    <row r="1465" spans="3:120" ht="20.25" customHeight="1" x14ac:dyDescent="0.2">
      <c r="C1465" s="282"/>
      <c r="G1465" s="183"/>
      <c r="H1465" s="271"/>
      <c r="I1465" s="271"/>
      <c r="J1465" s="271"/>
      <c r="K1465" s="271"/>
      <c r="L1465" s="185"/>
      <c r="M1465" s="186"/>
      <c r="N1465" s="187"/>
      <c r="O1465" s="178"/>
      <c r="P1465" s="178"/>
      <c r="Q1465" s="178"/>
      <c r="R1465" s="178"/>
      <c r="S1465" s="178"/>
      <c r="T1465" s="178"/>
      <c r="U1465" s="178"/>
      <c r="V1465" s="178"/>
      <c r="W1465" s="178"/>
      <c r="X1465" s="178"/>
      <c r="Y1465" s="153"/>
      <c r="Z1465" s="153"/>
      <c r="AA1465" s="178"/>
      <c r="AB1465" s="178"/>
      <c r="AC1465" s="178"/>
      <c r="AD1465" s="178"/>
      <c r="AE1465" s="178"/>
      <c r="AF1465" s="178"/>
      <c r="AG1465" s="178"/>
      <c r="AH1465" s="178"/>
      <c r="AI1465" s="178"/>
      <c r="AJ1465" s="178"/>
      <c r="AK1465" s="153"/>
      <c r="AL1465" s="153"/>
      <c r="AM1465" s="178" t="str">
        <f t="shared" si="440"/>
        <v/>
      </c>
      <c r="AN1465" s="178" t="str">
        <f t="shared" si="441"/>
        <v/>
      </c>
      <c r="AO1465" s="214" t="str">
        <f t="shared" si="442"/>
        <v/>
      </c>
      <c r="AP1465" s="168"/>
      <c r="AQ1465" s="169"/>
      <c r="AR1465" s="167" t="str">
        <f t="shared" si="443"/>
        <v/>
      </c>
      <c r="AS1465" s="167" t="str">
        <f t="shared" si="444"/>
        <v/>
      </c>
      <c r="AT1465" s="167"/>
      <c r="AU1465" s="167"/>
      <c r="AV1465" s="167"/>
      <c r="AW1465" s="167"/>
      <c r="AX1465" s="167"/>
      <c r="AY1465" s="167"/>
      <c r="AZ1465" s="167"/>
      <c r="BA1465" s="167"/>
      <c r="BB1465" s="167"/>
      <c r="BC1465" s="167"/>
      <c r="BD1465" s="167"/>
      <c r="BE1465" s="167"/>
      <c r="BF1465" s="167"/>
      <c r="BG1465" s="167"/>
      <c r="BH1465" s="167"/>
      <c r="BI1465" s="167"/>
      <c r="BJ1465" s="167"/>
      <c r="BK1465" s="167"/>
      <c r="BL1465" s="167"/>
      <c r="BM1465" s="167"/>
      <c r="BN1465" s="167"/>
      <c r="BO1465" s="167"/>
      <c r="BP1465" s="167"/>
      <c r="BQ1465" s="167"/>
      <c r="BR1465" s="167"/>
      <c r="BS1465" s="167"/>
      <c r="BT1465" s="167"/>
      <c r="BU1465" s="167"/>
      <c r="BV1465" s="167"/>
      <c r="BW1465" s="167"/>
      <c r="BX1465" s="170"/>
      <c r="BY1465" s="170"/>
      <c r="BZ1465" s="170"/>
      <c r="CA1465" s="170"/>
      <c r="CB1465" s="170"/>
      <c r="CC1465" s="170"/>
      <c r="CD1465" s="170"/>
      <c r="CE1465" s="170"/>
      <c r="CF1465" s="170"/>
      <c r="CG1465" s="171">
        <f t="shared" si="445"/>
        <v>0</v>
      </c>
      <c r="CH1465" s="166"/>
      <c r="CI1465" s="283"/>
      <c r="CJ1465" s="172"/>
      <c r="CK1465" s="154"/>
      <c r="CL1465" s="154"/>
      <c r="CM1465" s="154"/>
      <c r="CN1465" s="154"/>
      <c r="CO1465" s="154"/>
      <c r="CP1465" s="273"/>
      <c r="CQ1465" s="250"/>
      <c r="CR1465" s="250"/>
      <c r="CS1465" s="250"/>
      <c r="CT1465" s="250"/>
      <c r="CU1465" s="250"/>
      <c r="CV1465" s="250"/>
      <c r="CW1465" s="250"/>
      <c r="CX1465" s="250"/>
      <c r="CY1465" s="250" t="str">
        <f t="shared" si="424"/>
        <v/>
      </c>
      <c r="CZ1465" s="178" t="str">
        <f t="shared" si="425"/>
        <v/>
      </c>
      <c r="DA1465" s="178" t="str">
        <f t="shared" si="426"/>
        <v/>
      </c>
      <c r="DB1465" s="243">
        <f t="shared" si="427"/>
        <v>0</v>
      </c>
      <c r="DC1465" s="12">
        <f t="shared" si="428"/>
        <v>0</v>
      </c>
      <c r="DD1465" s="271" t="str">
        <f t="shared" si="429"/>
        <v/>
      </c>
      <c r="DE1465" s="271" t="str">
        <f t="shared" si="430"/>
        <v/>
      </c>
      <c r="DF1465" s="167" t="str">
        <f t="shared" si="431"/>
        <v/>
      </c>
      <c r="DG1465" s="271" t="str">
        <f t="shared" si="432"/>
        <v/>
      </c>
      <c r="DH1465" s="243" t="str">
        <f t="shared" si="433"/>
        <v/>
      </c>
      <c r="DI1465" s="281" t="str">
        <f t="shared" si="434"/>
        <v/>
      </c>
      <c r="DJ1465" s="184"/>
      <c r="DK1465" s="12" t="str">
        <f t="shared" si="435"/>
        <v/>
      </c>
      <c r="DL1465" s="184"/>
      <c r="DM1465" s="242" t="str">
        <f t="shared" si="436"/>
        <v/>
      </c>
      <c r="DN1465" s="250">
        <f t="shared" si="437"/>
        <v>1</v>
      </c>
      <c r="DO1465" s="250">
        <f t="shared" si="438"/>
        <v>1</v>
      </c>
      <c r="DP1465" s="250">
        <f t="shared" si="439"/>
        <v>1</v>
      </c>
    </row>
    <row r="1466" spans="3:120" ht="20.25" customHeight="1" x14ac:dyDescent="0.2">
      <c r="C1466" s="282"/>
      <c r="G1466" s="183"/>
      <c r="H1466" s="271"/>
      <c r="I1466" s="271"/>
      <c r="J1466" s="271"/>
      <c r="K1466" s="271"/>
      <c r="L1466" s="185"/>
      <c r="M1466" s="186"/>
      <c r="N1466" s="187"/>
      <c r="O1466" s="178"/>
      <c r="P1466" s="178"/>
      <c r="Q1466" s="178"/>
      <c r="R1466" s="178"/>
      <c r="S1466" s="178"/>
      <c r="T1466" s="178"/>
      <c r="U1466" s="178"/>
      <c r="V1466" s="178"/>
      <c r="W1466" s="178"/>
      <c r="X1466" s="178"/>
      <c r="Y1466" s="153"/>
      <c r="Z1466" s="153"/>
      <c r="AA1466" s="178"/>
      <c r="AB1466" s="178"/>
      <c r="AC1466" s="178"/>
      <c r="AD1466" s="178"/>
      <c r="AE1466" s="178"/>
      <c r="AF1466" s="178"/>
      <c r="AG1466" s="178"/>
      <c r="AH1466" s="178"/>
      <c r="AI1466" s="178"/>
      <c r="AJ1466" s="178"/>
      <c r="AK1466" s="153"/>
      <c r="AL1466" s="153"/>
      <c r="AM1466" s="178" t="str">
        <f t="shared" si="440"/>
        <v/>
      </c>
      <c r="AN1466" s="178" t="str">
        <f t="shared" si="441"/>
        <v/>
      </c>
      <c r="AO1466" s="214" t="str">
        <f t="shared" si="442"/>
        <v/>
      </c>
      <c r="AP1466" s="168"/>
      <c r="AQ1466" s="169"/>
      <c r="AR1466" s="167" t="str">
        <f t="shared" si="443"/>
        <v/>
      </c>
      <c r="AS1466" s="167" t="str">
        <f t="shared" si="444"/>
        <v/>
      </c>
      <c r="AT1466" s="167"/>
      <c r="AU1466" s="167"/>
      <c r="AV1466" s="167"/>
      <c r="AW1466" s="167"/>
      <c r="AX1466" s="167"/>
      <c r="AY1466" s="167"/>
      <c r="AZ1466" s="167"/>
      <c r="BA1466" s="167"/>
      <c r="BB1466" s="167"/>
      <c r="BC1466" s="167"/>
      <c r="BD1466" s="167"/>
      <c r="BE1466" s="167"/>
      <c r="BF1466" s="167"/>
      <c r="BG1466" s="167"/>
      <c r="BH1466" s="167"/>
      <c r="BI1466" s="167"/>
      <c r="BJ1466" s="167"/>
      <c r="BK1466" s="167"/>
      <c r="BL1466" s="167"/>
      <c r="BM1466" s="167"/>
      <c r="BN1466" s="167"/>
      <c r="BO1466" s="167"/>
      <c r="BP1466" s="167"/>
      <c r="BQ1466" s="167"/>
      <c r="BR1466" s="167"/>
      <c r="BS1466" s="167"/>
      <c r="BT1466" s="167"/>
      <c r="BU1466" s="167"/>
      <c r="BV1466" s="167"/>
      <c r="BW1466" s="167"/>
      <c r="BX1466" s="170"/>
      <c r="BY1466" s="170"/>
      <c r="BZ1466" s="170"/>
      <c r="CA1466" s="170"/>
      <c r="CB1466" s="170"/>
      <c r="CC1466" s="170"/>
      <c r="CD1466" s="170"/>
      <c r="CE1466" s="170"/>
      <c r="CF1466" s="170"/>
      <c r="CG1466" s="171">
        <f t="shared" si="445"/>
        <v>0</v>
      </c>
      <c r="CH1466" s="166"/>
      <c r="CI1466" s="283"/>
      <c r="CJ1466" s="172"/>
      <c r="CK1466" s="154"/>
      <c r="CL1466" s="154"/>
      <c r="CM1466" s="154"/>
      <c r="CN1466" s="154"/>
      <c r="CO1466" s="154"/>
      <c r="CP1466" s="273"/>
      <c r="CQ1466" s="250"/>
      <c r="CR1466" s="250"/>
      <c r="CS1466" s="250"/>
      <c r="CT1466" s="250"/>
      <c r="CU1466" s="250"/>
      <c r="CV1466" s="250"/>
      <c r="CW1466" s="250"/>
      <c r="CX1466" s="250"/>
      <c r="CY1466" s="250" t="str">
        <f t="shared" si="424"/>
        <v/>
      </c>
      <c r="CZ1466" s="178" t="str">
        <f t="shared" si="425"/>
        <v/>
      </c>
      <c r="DA1466" s="178" t="str">
        <f t="shared" si="426"/>
        <v/>
      </c>
      <c r="DB1466" s="243">
        <f t="shared" si="427"/>
        <v>0</v>
      </c>
      <c r="DC1466" s="12">
        <f t="shared" si="428"/>
        <v>0</v>
      </c>
      <c r="DD1466" s="271" t="str">
        <f t="shared" si="429"/>
        <v/>
      </c>
      <c r="DE1466" s="271" t="str">
        <f t="shared" si="430"/>
        <v/>
      </c>
      <c r="DF1466" s="167" t="str">
        <f t="shared" si="431"/>
        <v/>
      </c>
      <c r="DG1466" s="271" t="str">
        <f t="shared" si="432"/>
        <v/>
      </c>
      <c r="DH1466" s="243" t="str">
        <f t="shared" si="433"/>
        <v/>
      </c>
      <c r="DI1466" s="281" t="str">
        <f t="shared" si="434"/>
        <v/>
      </c>
      <c r="DJ1466" s="184"/>
      <c r="DK1466" s="12" t="str">
        <f t="shared" si="435"/>
        <v/>
      </c>
      <c r="DL1466" s="184"/>
      <c r="DM1466" s="242" t="str">
        <f t="shared" si="436"/>
        <v/>
      </c>
      <c r="DN1466" s="250">
        <f t="shared" si="437"/>
        <v>1</v>
      </c>
      <c r="DO1466" s="250">
        <f t="shared" si="438"/>
        <v>1</v>
      </c>
      <c r="DP1466" s="250">
        <f t="shared" si="439"/>
        <v>1</v>
      </c>
    </row>
    <row r="1467" spans="3:120" ht="20.25" customHeight="1" x14ac:dyDescent="0.2">
      <c r="C1467" s="282"/>
      <c r="G1467" s="183"/>
      <c r="H1467" s="271"/>
      <c r="I1467" s="271"/>
      <c r="J1467" s="271"/>
      <c r="K1467" s="271"/>
      <c r="L1467" s="185"/>
      <c r="M1467" s="186"/>
      <c r="N1467" s="187"/>
      <c r="O1467" s="178"/>
      <c r="P1467" s="178"/>
      <c r="Q1467" s="178"/>
      <c r="R1467" s="178"/>
      <c r="S1467" s="178"/>
      <c r="T1467" s="178"/>
      <c r="U1467" s="178"/>
      <c r="V1467" s="178"/>
      <c r="W1467" s="178"/>
      <c r="X1467" s="178"/>
      <c r="Y1467" s="153"/>
      <c r="Z1467" s="153"/>
      <c r="AA1467" s="178"/>
      <c r="AB1467" s="178"/>
      <c r="AC1467" s="178"/>
      <c r="AD1467" s="178"/>
      <c r="AE1467" s="178"/>
      <c r="AF1467" s="178"/>
      <c r="AG1467" s="178"/>
      <c r="AH1467" s="178"/>
      <c r="AI1467" s="178"/>
      <c r="AJ1467" s="178"/>
      <c r="AK1467" s="153"/>
      <c r="AL1467" s="153"/>
      <c r="AM1467" s="178" t="str">
        <f t="shared" si="440"/>
        <v/>
      </c>
      <c r="AN1467" s="178" t="str">
        <f t="shared" si="441"/>
        <v/>
      </c>
      <c r="AO1467" s="214" t="str">
        <f t="shared" si="442"/>
        <v/>
      </c>
      <c r="AP1467" s="168"/>
      <c r="AQ1467" s="169"/>
      <c r="AR1467" s="167" t="str">
        <f t="shared" si="443"/>
        <v/>
      </c>
      <c r="AS1467" s="167" t="str">
        <f t="shared" si="444"/>
        <v/>
      </c>
      <c r="AT1467" s="167"/>
      <c r="AU1467" s="167"/>
      <c r="AV1467" s="167"/>
      <c r="AW1467" s="167"/>
      <c r="AX1467" s="167"/>
      <c r="AY1467" s="167"/>
      <c r="AZ1467" s="167"/>
      <c r="BA1467" s="167"/>
      <c r="BB1467" s="167"/>
      <c r="BC1467" s="167"/>
      <c r="BD1467" s="167"/>
      <c r="BE1467" s="167"/>
      <c r="BF1467" s="167"/>
      <c r="BG1467" s="167"/>
      <c r="BH1467" s="167"/>
      <c r="BI1467" s="167"/>
      <c r="BJ1467" s="167"/>
      <c r="BK1467" s="167"/>
      <c r="BL1467" s="167"/>
      <c r="BM1467" s="167"/>
      <c r="BN1467" s="167"/>
      <c r="BO1467" s="167"/>
      <c r="BP1467" s="167"/>
      <c r="BQ1467" s="167"/>
      <c r="BR1467" s="167"/>
      <c r="BS1467" s="167"/>
      <c r="BT1467" s="167"/>
      <c r="BU1467" s="167"/>
      <c r="BV1467" s="167"/>
      <c r="BW1467" s="167"/>
      <c r="BX1467" s="170"/>
      <c r="BY1467" s="170"/>
      <c r="BZ1467" s="170"/>
      <c r="CA1467" s="170"/>
      <c r="CB1467" s="170"/>
      <c r="CC1467" s="170"/>
      <c r="CD1467" s="170"/>
      <c r="CE1467" s="170"/>
      <c r="CF1467" s="170"/>
      <c r="CG1467" s="171">
        <f t="shared" si="445"/>
        <v>0</v>
      </c>
      <c r="CH1467" s="166"/>
      <c r="CI1467" s="283"/>
      <c r="CJ1467" s="172"/>
      <c r="CK1467" s="154"/>
      <c r="CL1467" s="154"/>
      <c r="CM1467" s="154"/>
      <c r="CN1467" s="154"/>
      <c r="CO1467" s="154"/>
      <c r="CP1467" s="273"/>
      <c r="CQ1467" s="250"/>
      <c r="CR1467" s="250"/>
      <c r="CS1467" s="250"/>
      <c r="CT1467" s="250"/>
      <c r="CU1467" s="250"/>
      <c r="CV1467" s="250"/>
      <c r="CW1467" s="250"/>
      <c r="CX1467" s="250"/>
      <c r="CY1467" s="250" t="str">
        <f t="shared" si="424"/>
        <v/>
      </c>
      <c r="CZ1467" s="178" t="str">
        <f t="shared" si="425"/>
        <v/>
      </c>
      <c r="DA1467" s="178" t="str">
        <f t="shared" si="426"/>
        <v/>
      </c>
      <c r="DB1467" s="243">
        <f t="shared" si="427"/>
        <v>0</v>
      </c>
      <c r="DC1467" s="12">
        <f t="shared" si="428"/>
        <v>0</v>
      </c>
      <c r="DD1467" s="271" t="str">
        <f t="shared" si="429"/>
        <v/>
      </c>
      <c r="DE1467" s="271" t="str">
        <f t="shared" si="430"/>
        <v/>
      </c>
      <c r="DF1467" s="167" t="str">
        <f t="shared" si="431"/>
        <v/>
      </c>
      <c r="DG1467" s="271" t="str">
        <f t="shared" si="432"/>
        <v/>
      </c>
      <c r="DH1467" s="243" t="str">
        <f t="shared" si="433"/>
        <v/>
      </c>
      <c r="DI1467" s="281" t="str">
        <f t="shared" si="434"/>
        <v/>
      </c>
      <c r="DJ1467" s="184"/>
      <c r="DK1467" s="12" t="str">
        <f t="shared" si="435"/>
        <v/>
      </c>
      <c r="DL1467" s="184"/>
      <c r="DM1467" s="242" t="str">
        <f t="shared" si="436"/>
        <v/>
      </c>
      <c r="DN1467" s="250">
        <f t="shared" si="437"/>
        <v>1</v>
      </c>
      <c r="DO1467" s="250">
        <f t="shared" si="438"/>
        <v>1</v>
      </c>
      <c r="DP1467" s="250">
        <f t="shared" si="439"/>
        <v>1</v>
      </c>
    </row>
    <row r="1468" spans="3:120" ht="20.25" customHeight="1" x14ac:dyDescent="0.2">
      <c r="C1468" s="282"/>
      <c r="G1468" s="183"/>
      <c r="H1468" s="271"/>
      <c r="I1468" s="271"/>
      <c r="J1468" s="271"/>
      <c r="K1468" s="271"/>
      <c r="L1468" s="185"/>
      <c r="M1468" s="186"/>
      <c r="N1468" s="187"/>
      <c r="O1468" s="178"/>
      <c r="P1468" s="178"/>
      <c r="Q1468" s="178"/>
      <c r="R1468" s="178"/>
      <c r="S1468" s="178"/>
      <c r="T1468" s="178"/>
      <c r="U1468" s="178"/>
      <c r="V1468" s="178"/>
      <c r="W1468" s="178"/>
      <c r="X1468" s="178"/>
      <c r="Y1468" s="153"/>
      <c r="Z1468" s="153"/>
      <c r="AA1468" s="178"/>
      <c r="AB1468" s="178"/>
      <c r="AC1468" s="178"/>
      <c r="AD1468" s="178"/>
      <c r="AE1468" s="178"/>
      <c r="AF1468" s="178"/>
      <c r="AG1468" s="178"/>
      <c r="AH1468" s="178"/>
      <c r="AI1468" s="178"/>
      <c r="AJ1468" s="178"/>
      <c r="AK1468" s="153"/>
      <c r="AL1468" s="153"/>
      <c r="AM1468" s="178" t="str">
        <f t="shared" si="440"/>
        <v/>
      </c>
      <c r="AN1468" s="178" t="str">
        <f t="shared" si="441"/>
        <v/>
      </c>
      <c r="AO1468" s="214" t="str">
        <f t="shared" si="442"/>
        <v/>
      </c>
      <c r="AP1468" s="168"/>
      <c r="AQ1468" s="169"/>
      <c r="AR1468" s="167" t="str">
        <f t="shared" si="443"/>
        <v/>
      </c>
      <c r="AS1468" s="167" t="str">
        <f t="shared" si="444"/>
        <v/>
      </c>
      <c r="AT1468" s="167"/>
      <c r="AU1468" s="167"/>
      <c r="AV1468" s="167"/>
      <c r="AW1468" s="167"/>
      <c r="AX1468" s="167"/>
      <c r="AY1468" s="167"/>
      <c r="AZ1468" s="167"/>
      <c r="BA1468" s="167"/>
      <c r="BB1468" s="167"/>
      <c r="BC1468" s="167"/>
      <c r="BD1468" s="167"/>
      <c r="BE1468" s="167"/>
      <c r="BF1468" s="167"/>
      <c r="BG1468" s="167"/>
      <c r="BH1468" s="167"/>
      <c r="BI1468" s="167"/>
      <c r="BJ1468" s="167"/>
      <c r="BK1468" s="167"/>
      <c r="BL1468" s="167"/>
      <c r="BM1468" s="167"/>
      <c r="BN1468" s="167"/>
      <c r="BO1468" s="167"/>
      <c r="BP1468" s="167"/>
      <c r="BQ1468" s="167"/>
      <c r="BR1468" s="167"/>
      <c r="BS1468" s="167"/>
      <c r="BT1468" s="167"/>
      <c r="BU1468" s="167"/>
      <c r="BV1468" s="167"/>
      <c r="BW1468" s="167"/>
      <c r="BX1468" s="170"/>
      <c r="BY1468" s="170"/>
      <c r="BZ1468" s="170"/>
      <c r="CA1468" s="170"/>
      <c r="CB1468" s="170"/>
      <c r="CC1468" s="170"/>
      <c r="CD1468" s="170"/>
      <c r="CE1468" s="170"/>
      <c r="CF1468" s="170"/>
      <c r="CG1468" s="171">
        <f t="shared" si="445"/>
        <v>0</v>
      </c>
      <c r="CH1468" s="166"/>
      <c r="CI1468" s="283"/>
      <c r="CJ1468" s="172"/>
      <c r="CK1468" s="154"/>
      <c r="CL1468" s="154"/>
      <c r="CM1468" s="154"/>
      <c r="CN1468" s="154"/>
      <c r="CO1468" s="154"/>
      <c r="CP1468" s="273"/>
      <c r="CQ1468" s="250"/>
      <c r="CR1468" s="250"/>
      <c r="CS1468" s="250"/>
      <c r="CT1468" s="250"/>
      <c r="CU1468" s="250"/>
      <c r="CV1468" s="250"/>
      <c r="CW1468" s="250"/>
      <c r="CX1468" s="250"/>
      <c r="CY1468" s="250" t="str">
        <f t="shared" si="424"/>
        <v/>
      </c>
      <c r="CZ1468" s="178" t="str">
        <f t="shared" si="425"/>
        <v/>
      </c>
      <c r="DA1468" s="178" t="str">
        <f t="shared" si="426"/>
        <v/>
      </c>
      <c r="DB1468" s="243">
        <f t="shared" si="427"/>
        <v>0</v>
      </c>
      <c r="DC1468" s="12">
        <f t="shared" si="428"/>
        <v>0</v>
      </c>
      <c r="DD1468" s="271" t="str">
        <f t="shared" si="429"/>
        <v/>
      </c>
      <c r="DE1468" s="271" t="str">
        <f t="shared" si="430"/>
        <v/>
      </c>
      <c r="DF1468" s="167" t="str">
        <f t="shared" si="431"/>
        <v/>
      </c>
      <c r="DG1468" s="271" t="str">
        <f t="shared" si="432"/>
        <v/>
      </c>
      <c r="DH1468" s="243" t="str">
        <f t="shared" si="433"/>
        <v/>
      </c>
      <c r="DI1468" s="281" t="str">
        <f t="shared" si="434"/>
        <v/>
      </c>
      <c r="DJ1468" s="184"/>
      <c r="DK1468" s="12" t="str">
        <f t="shared" si="435"/>
        <v/>
      </c>
      <c r="DL1468" s="184"/>
      <c r="DM1468" s="242" t="str">
        <f t="shared" si="436"/>
        <v/>
      </c>
      <c r="DN1468" s="250">
        <f t="shared" si="437"/>
        <v>1</v>
      </c>
      <c r="DO1468" s="250">
        <f t="shared" si="438"/>
        <v>1</v>
      </c>
      <c r="DP1468" s="250">
        <f t="shared" si="439"/>
        <v>1</v>
      </c>
    </row>
    <row r="1469" spans="3:120" ht="20.25" customHeight="1" x14ac:dyDescent="0.2">
      <c r="C1469" s="282"/>
      <c r="G1469" s="183"/>
      <c r="H1469" s="271"/>
      <c r="I1469" s="271"/>
      <c r="J1469" s="271"/>
      <c r="K1469" s="271"/>
      <c r="L1469" s="185"/>
      <c r="M1469" s="186"/>
      <c r="N1469" s="187"/>
      <c r="O1469" s="178"/>
      <c r="P1469" s="178"/>
      <c r="Q1469" s="178"/>
      <c r="R1469" s="178"/>
      <c r="S1469" s="178"/>
      <c r="T1469" s="178"/>
      <c r="U1469" s="178"/>
      <c r="V1469" s="178"/>
      <c r="W1469" s="178"/>
      <c r="X1469" s="178"/>
      <c r="Y1469" s="153"/>
      <c r="Z1469" s="153"/>
      <c r="AA1469" s="178"/>
      <c r="AB1469" s="178"/>
      <c r="AC1469" s="178"/>
      <c r="AD1469" s="178"/>
      <c r="AE1469" s="178"/>
      <c r="AF1469" s="178"/>
      <c r="AG1469" s="178"/>
      <c r="AH1469" s="178"/>
      <c r="AI1469" s="178"/>
      <c r="AJ1469" s="178"/>
      <c r="AK1469" s="153"/>
      <c r="AL1469" s="153"/>
      <c r="AM1469" s="178" t="str">
        <f t="shared" si="440"/>
        <v/>
      </c>
      <c r="AN1469" s="178" t="str">
        <f t="shared" si="441"/>
        <v/>
      </c>
      <c r="AO1469" s="214" t="str">
        <f t="shared" si="442"/>
        <v/>
      </c>
      <c r="AP1469" s="168"/>
      <c r="AQ1469" s="169"/>
      <c r="AR1469" s="167" t="str">
        <f t="shared" si="443"/>
        <v/>
      </c>
      <c r="AS1469" s="167" t="str">
        <f t="shared" si="444"/>
        <v/>
      </c>
      <c r="AT1469" s="167"/>
      <c r="AU1469" s="167"/>
      <c r="AV1469" s="167"/>
      <c r="AW1469" s="167"/>
      <c r="AX1469" s="167"/>
      <c r="AY1469" s="167"/>
      <c r="AZ1469" s="167"/>
      <c r="BA1469" s="167"/>
      <c r="BB1469" s="167"/>
      <c r="BC1469" s="167"/>
      <c r="BD1469" s="167"/>
      <c r="BE1469" s="167"/>
      <c r="BF1469" s="167"/>
      <c r="BG1469" s="167"/>
      <c r="BH1469" s="167"/>
      <c r="BI1469" s="167"/>
      <c r="BJ1469" s="167"/>
      <c r="BK1469" s="167"/>
      <c r="BL1469" s="167"/>
      <c r="BM1469" s="167"/>
      <c r="BN1469" s="167"/>
      <c r="BO1469" s="167"/>
      <c r="BP1469" s="167"/>
      <c r="BQ1469" s="167"/>
      <c r="BR1469" s="167"/>
      <c r="BS1469" s="167"/>
      <c r="BT1469" s="167"/>
      <c r="BU1469" s="167"/>
      <c r="BV1469" s="167"/>
      <c r="BW1469" s="167"/>
      <c r="BX1469" s="170"/>
      <c r="BY1469" s="170"/>
      <c r="BZ1469" s="170"/>
      <c r="CA1469" s="170"/>
      <c r="CB1469" s="170"/>
      <c r="CC1469" s="170"/>
      <c r="CD1469" s="170"/>
      <c r="CE1469" s="170"/>
      <c r="CF1469" s="170"/>
      <c r="CG1469" s="171">
        <f t="shared" si="445"/>
        <v>0</v>
      </c>
      <c r="CH1469" s="166"/>
      <c r="CI1469" s="283"/>
      <c r="CJ1469" s="172"/>
      <c r="CK1469" s="154"/>
      <c r="CL1469" s="154"/>
      <c r="CM1469" s="154"/>
      <c r="CN1469" s="154"/>
      <c r="CO1469" s="154"/>
      <c r="CP1469" s="273"/>
      <c r="CQ1469" s="250"/>
      <c r="CR1469" s="250"/>
      <c r="CS1469" s="250"/>
      <c r="CT1469" s="250"/>
      <c r="CU1469" s="250"/>
      <c r="CV1469" s="250"/>
      <c r="CW1469" s="250"/>
      <c r="CX1469" s="250"/>
      <c r="CY1469" s="250" t="str">
        <f t="shared" si="424"/>
        <v/>
      </c>
      <c r="CZ1469" s="178" t="str">
        <f t="shared" si="425"/>
        <v/>
      </c>
      <c r="DA1469" s="178" t="str">
        <f t="shared" si="426"/>
        <v/>
      </c>
      <c r="DB1469" s="243">
        <f t="shared" si="427"/>
        <v>0</v>
      </c>
      <c r="DC1469" s="12">
        <f t="shared" si="428"/>
        <v>0</v>
      </c>
      <c r="DD1469" s="271" t="str">
        <f t="shared" si="429"/>
        <v/>
      </c>
      <c r="DE1469" s="271" t="str">
        <f t="shared" si="430"/>
        <v/>
      </c>
      <c r="DF1469" s="167" t="str">
        <f t="shared" si="431"/>
        <v/>
      </c>
      <c r="DG1469" s="271" t="str">
        <f t="shared" si="432"/>
        <v/>
      </c>
      <c r="DH1469" s="243" t="str">
        <f t="shared" si="433"/>
        <v/>
      </c>
      <c r="DI1469" s="281" t="str">
        <f t="shared" si="434"/>
        <v/>
      </c>
      <c r="DJ1469" s="184"/>
      <c r="DK1469" s="12" t="str">
        <f t="shared" si="435"/>
        <v/>
      </c>
      <c r="DL1469" s="184"/>
      <c r="DM1469" s="242" t="str">
        <f t="shared" si="436"/>
        <v/>
      </c>
      <c r="DN1469" s="250">
        <f t="shared" si="437"/>
        <v>1</v>
      </c>
      <c r="DO1469" s="250">
        <f t="shared" si="438"/>
        <v>1</v>
      </c>
      <c r="DP1469" s="250">
        <f t="shared" si="439"/>
        <v>1</v>
      </c>
    </row>
    <row r="1470" spans="3:120" ht="20.25" customHeight="1" x14ac:dyDescent="0.2">
      <c r="C1470" s="282"/>
      <c r="G1470" s="183"/>
      <c r="H1470" s="271"/>
      <c r="I1470" s="271"/>
      <c r="J1470" s="271"/>
      <c r="K1470" s="271"/>
      <c r="L1470" s="185"/>
      <c r="M1470" s="186"/>
      <c r="N1470" s="187"/>
      <c r="O1470" s="178"/>
      <c r="P1470" s="178"/>
      <c r="Q1470" s="178"/>
      <c r="R1470" s="178"/>
      <c r="S1470" s="178"/>
      <c r="T1470" s="178"/>
      <c r="U1470" s="178"/>
      <c r="V1470" s="178"/>
      <c r="W1470" s="178"/>
      <c r="X1470" s="178"/>
      <c r="Y1470" s="153"/>
      <c r="Z1470" s="153"/>
      <c r="AA1470" s="178"/>
      <c r="AB1470" s="178"/>
      <c r="AC1470" s="178"/>
      <c r="AD1470" s="178"/>
      <c r="AE1470" s="178"/>
      <c r="AF1470" s="178"/>
      <c r="AG1470" s="178"/>
      <c r="AH1470" s="178"/>
      <c r="AI1470" s="178"/>
      <c r="AJ1470" s="178"/>
      <c r="AK1470" s="153"/>
      <c r="AL1470" s="153"/>
      <c r="AM1470" s="178" t="str">
        <f t="shared" si="440"/>
        <v/>
      </c>
      <c r="AN1470" s="178" t="str">
        <f t="shared" si="441"/>
        <v/>
      </c>
      <c r="AO1470" s="214" t="str">
        <f t="shared" si="442"/>
        <v/>
      </c>
      <c r="AP1470" s="168"/>
      <c r="AQ1470" s="169"/>
      <c r="AR1470" s="167" t="str">
        <f t="shared" si="443"/>
        <v/>
      </c>
      <c r="AS1470" s="167" t="str">
        <f t="shared" si="444"/>
        <v/>
      </c>
      <c r="AT1470" s="167"/>
      <c r="AU1470" s="167"/>
      <c r="AV1470" s="167"/>
      <c r="AW1470" s="167"/>
      <c r="AX1470" s="167"/>
      <c r="AY1470" s="167"/>
      <c r="AZ1470" s="167"/>
      <c r="BA1470" s="167"/>
      <c r="BB1470" s="167"/>
      <c r="BC1470" s="167"/>
      <c r="BD1470" s="167"/>
      <c r="BE1470" s="167"/>
      <c r="BF1470" s="167"/>
      <c r="BG1470" s="167"/>
      <c r="BH1470" s="167"/>
      <c r="BI1470" s="167"/>
      <c r="BJ1470" s="167"/>
      <c r="BK1470" s="167"/>
      <c r="BL1470" s="167"/>
      <c r="BM1470" s="167"/>
      <c r="BN1470" s="167"/>
      <c r="BO1470" s="167"/>
      <c r="BP1470" s="167"/>
      <c r="BQ1470" s="167"/>
      <c r="BR1470" s="167"/>
      <c r="BS1470" s="167"/>
      <c r="BT1470" s="167"/>
      <c r="BU1470" s="167"/>
      <c r="BV1470" s="167"/>
      <c r="BW1470" s="167"/>
      <c r="BX1470" s="170"/>
      <c r="BY1470" s="170"/>
      <c r="BZ1470" s="170"/>
      <c r="CA1470" s="170"/>
      <c r="CB1470" s="170"/>
      <c r="CC1470" s="170"/>
      <c r="CD1470" s="170"/>
      <c r="CE1470" s="170"/>
      <c r="CF1470" s="170"/>
      <c r="CG1470" s="171">
        <f t="shared" si="445"/>
        <v>0</v>
      </c>
      <c r="CH1470" s="166"/>
      <c r="CI1470" s="283"/>
      <c r="CJ1470" s="172"/>
      <c r="CK1470" s="154"/>
      <c r="CL1470" s="154"/>
      <c r="CM1470" s="154"/>
      <c r="CN1470" s="154"/>
      <c r="CO1470" s="154"/>
      <c r="CP1470" s="273"/>
      <c r="CQ1470" s="250"/>
      <c r="CR1470" s="250"/>
      <c r="CS1470" s="250"/>
      <c r="CT1470" s="250"/>
      <c r="CU1470" s="250"/>
      <c r="CV1470" s="250"/>
      <c r="CW1470" s="250"/>
      <c r="CX1470" s="250"/>
      <c r="CY1470" s="250" t="str">
        <f t="shared" si="424"/>
        <v/>
      </c>
      <c r="CZ1470" s="178" t="str">
        <f t="shared" si="425"/>
        <v/>
      </c>
      <c r="DA1470" s="178" t="str">
        <f t="shared" si="426"/>
        <v/>
      </c>
      <c r="DB1470" s="243">
        <f t="shared" si="427"/>
        <v>0</v>
      </c>
      <c r="DC1470" s="12">
        <f t="shared" si="428"/>
        <v>0</v>
      </c>
      <c r="DD1470" s="271" t="str">
        <f t="shared" si="429"/>
        <v/>
      </c>
      <c r="DE1470" s="271" t="str">
        <f t="shared" si="430"/>
        <v/>
      </c>
      <c r="DF1470" s="167" t="str">
        <f t="shared" si="431"/>
        <v/>
      </c>
      <c r="DG1470" s="271" t="str">
        <f t="shared" si="432"/>
        <v/>
      </c>
      <c r="DH1470" s="243" t="str">
        <f t="shared" si="433"/>
        <v/>
      </c>
      <c r="DI1470" s="281" t="str">
        <f t="shared" si="434"/>
        <v/>
      </c>
      <c r="DJ1470" s="184"/>
      <c r="DK1470" s="12" t="str">
        <f t="shared" si="435"/>
        <v/>
      </c>
      <c r="DL1470" s="184"/>
      <c r="DM1470" s="242" t="str">
        <f t="shared" si="436"/>
        <v/>
      </c>
      <c r="DN1470" s="250">
        <f t="shared" si="437"/>
        <v>1</v>
      </c>
      <c r="DO1470" s="250">
        <f t="shared" si="438"/>
        <v>1</v>
      </c>
      <c r="DP1470" s="250">
        <f t="shared" si="439"/>
        <v>1</v>
      </c>
    </row>
    <row r="1471" spans="3:120" ht="20.25" customHeight="1" x14ac:dyDescent="0.2">
      <c r="C1471" s="282"/>
      <c r="G1471" s="183"/>
      <c r="H1471" s="271"/>
      <c r="I1471" s="271"/>
      <c r="J1471" s="271"/>
      <c r="K1471" s="271"/>
      <c r="L1471" s="185"/>
      <c r="M1471" s="186"/>
      <c r="N1471" s="187"/>
      <c r="O1471" s="178"/>
      <c r="P1471" s="178"/>
      <c r="Q1471" s="178"/>
      <c r="R1471" s="178"/>
      <c r="S1471" s="178"/>
      <c r="T1471" s="178"/>
      <c r="U1471" s="178"/>
      <c r="V1471" s="178"/>
      <c r="W1471" s="178"/>
      <c r="X1471" s="178"/>
      <c r="Y1471" s="153"/>
      <c r="Z1471" s="153"/>
      <c r="AA1471" s="178"/>
      <c r="AB1471" s="178"/>
      <c r="AC1471" s="178"/>
      <c r="AD1471" s="178"/>
      <c r="AE1471" s="178"/>
      <c r="AF1471" s="178"/>
      <c r="AG1471" s="178"/>
      <c r="AH1471" s="178"/>
      <c r="AI1471" s="178"/>
      <c r="AJ1471" s="178"/>
      <c r="AK1471" s="153"/>
      <c r="AL1471" s="153"/>
      <c r="AM1471" s="178" t="str">
        <f t="shared" si="440"/>
        <v/>
      </c>
      <c r="AN1471" s="178" t="str">
        <f t="shared" si="441"/>
        <v/>
      </c>
      <c r="AO1471" s="214" t="str">
        <f t="shared" si="442"/>
        <v/>
      </c>
      <c r="AP1471" s="168"/>
      <c r="AQ1471" s="169"/>
      <c r="AR1471" s="167" t="str">
        <f t="shared" si="443"/>
        <v/>
      </c>
      <c r="AS1471" s="167" t="str">
        <f t="shared" si="444"/>
        <v/>
      </c>
      <c r="AT1471" s="167"/>
      <c r="AU1471" s="167"/>
      <c r="AV1471" s="167"/>
      <c r="AW1471" s="167"/>
      <c r="AX1471" s="167"/>
      <c r="AY1471" s="167"/>
      <c r="AZ1471" s="167"/>
      <c r="BA1471" s="167"/>
      <c r="BB1471" s="167"/>
      <c r="BC1471" s="167"/>
      <c r="BD1471" s="167"/>
      <c r="BE1471" s="167"/>
      <c r="BF1471" s="167"/>
      <c r="BG1471" s="167"/>
      <c r="BH1471" s="167"/>
      <c r="BI1471" s="167"/>
      <c r="BJ1471" s="167"/>
      <c r="BK1471" s="167"/>
      <c r="BL1471" s="167"/>
      <c r="BM1471" s="167"/>
      <c r="BN1471" s="167"/>
      <c r="BO1471" s="167"/>
      <c r="BP1471" s="167"/>
      <c r="BQ1471" s="167"/>
      <c r="BR1471" s="167"/>
      <c r="BS1471" s="167"/>
      <c r="BT1471" s="167"/>
      <c r="BU1471" s="167"/>
      <c r="BV1471" s="167"/>
      <c r="BW1471" s="167"/>
      <c r="BX1471" s="170"/>
      <c r="BY1471" s="170"/>
      <c r="BZ1471" s="170"/>
      <c r="CA1471" s="170"/>
      <c r="CB1471" s="170"/>
      <c r="CC1471" s="170"/>
      <c r="CD1471" s="170"/>
      <c r="CE1471" s="170"/>
      <c r="CF1471" s="170"/>
      <c r="CG1471" s="171">
        <f t="shared" si="445"/>
        <v>0</v>
      </c>
      <c r="CH1471" s="166"/>
      <c r="CI1471" s="283"/>
      <c r="CJ1471" s="172"/>
      <c r="CK1471" s="154"/>
      <c r="CL1471" s="154"/>
      <c r="CM1471" s="154"/>
      <c r="CN1471" s="154"/>
      <c r="CO1471" s="154"/>
      <c r="CP1471" s="273"/>
      <c r="CQ1471" s="250"/>
      <c r="CR1471" s="250"/>
      <c r="CS1471" s="250"/>
      <c r="CT1471" s="250"/>
      <c r="CU1471" s="250"/>
      <c r="CV1471" s="250"/>
      <c r="CW1471" s="250"/>
      <c r="CX1471" s="250"/>
      <c r="CY1471" s="250" t="str">
        <f t="shared" si="424"/>
        <v/>
      </c>
      <c r="CZ1471" s="178" t="str">
        <f t="shared" si="425"/>
        <v/>
      </c>
      <c r="DA1471" s="178" t="str">
        <f t="shared" si="426"/>
        <v/>
      </c>
      <c r="DB1471" s="243">
        <f t="shared" si="427"/>
        <v>0</v>
      </c>
      <c r="DC1471" s="12">
        <f t="shared" si="428"/>
        <v>0</v>
      </c>
      <c r="DD1471" s="271" t="str">
        <f t="shared" si="429"/>
        <v/>
      </c>
      <c r="DE1471" s="271" t="str">
        <f t="shared" si="430"/>
        <v/>
      </c>
      <c r="DF1471" s="167" t="str">
        <f t="shared" si="431"/>
        <v/>
      </c>
      <c r="DG1471" s="271" t="str">
        <f t="shared" si="432"/>
        <v/>
      </c>
      <c r="DH1471" s="243" t="str">
        <f t="shared" si="433"/>
        <v/>
      </c>
      <c r="DI1471" s="281" t="str">
        <f t="shared" si="434"/>
        <v/>
      </c>
      <c r="DJ1471" s="184"/>
      <c r="DK1471" s="12" t="str">
        <f t="shared" si="435"/>
        <v/>
      </c>
      <c r="DL1471" s="184"/>
      <c r="DM1471" s="242" t="str">
        <f t="shared" si="436"/>
        <v/>
      </c>
      <c r="DN1471" s="250">
        <f t="shared" si="437"/>
        <v>1</v>
      </c>
      <c r="DO1471" s="250">
        <f t="shared" si="438"/>
        <v>1</v>
      </c>
      <c r="DP1471" s="250">
        <f t="shared" si="439"/>
        <v>1</v>
      </c>
    </row>
    <row r="1472" spans="3:120" ht="20.25" customHeight="1" x14ac:dyDescent="0.2">
      <c r="C1472" s="282"/>
      <c r="G1472" s="183"/>
      <c r="H1472" s="271"/>
      <c r="I1472" s="271"/>
      <c r="J1472" s="271"/>
      <c r="K1472" s="271"/>
      <c r="L1472" s="185"/>
      <c r="M1472" s="186"/>
      <c r="N1472" s="187"/>
      <c r="O1472" s="178"/>
      <c r="P1472" s="178"/>
      <c r="Q1472" s="178"/>
      <c r="R1472" s="178"/>
      <c r="S1472" s="178"/>
      <c r="T1472" s="178"/>
      <c r="U1472" s="178"/>
      <c r="V1472" s="178"/>
      <c r="W1472" s="178"/>
      <c r="X1472" s="178"/>
      <c r="Y1472" s="153"/>
      <c r="Z1472" s="153"/>
      <c r="AA1472" s="178"/>
      <c r="AB1472" s="178"/>
      <c r="AC1472" s="178"/>
      <c r="AD1472" s="178"/>
      <c r="AE1472" s="178"/>
      <c r="AF1472" s="178"/>
      <c r="AG1472" s="178"/>
      <c r="AH1472" s="178"/>
      <c r="AI1472" s="178"/>
      <c r="AJ1472" s="178"/>
      <c r="AK1472" s="153"/>
      <c r="AL1472" s="153"/>
      <c r="AM1472" s="178" t="str">
        <f t="shared" si="440"/>
        <v/>
      </c>
      <c r="AN1472" s="178" t="str">
        <f t="shared" si="441"/>
        <v/>
      </c>
      <c r="AO1472" s="214" t="str">
        <f t="shared" si="442"/>
        <v/>
      </c>
      <c r="AP1472" s="168"/>
      <c r="AQ1472" s="169"/>
      <c r="AR1472" s="167" t="str">
        <f t="shared" si="443"/>
        <v/>
      </c>
      <c r="AS1472" s="167" t="str">
        <f t="shared" si="444"/>
        <v/>
      </c>
      <c r="AT1472" s="167"/>
      <c r="AU1472" s="167"/>
      <c r="AV1472" s="167"/>
      <c r="AW1472" s="167"/>
      <c r="AX1472" s="167"/>
      <c r="AY1472" s="167"/>
      <c r="AZ1472" s="167"/>
      <c r="BA1472" s="167"/>
      <c r="BB1472" s="167"/>
      <c r="BC1472" s="167"/>
      <c r="BD1472" s="167"/>
      <c r="BE1472" s="167"/>
      <c r="BF1472" s="167"/>
      <c r="BG1472" s="167"/>
      <c r="BH1472" s="167"/>
      <c r="BI1472" s="167"/>
      <c r="BJ1472" s="167"/>
      <c r="BK1472" s="167"/>
      <c r="BL1472" s="167"/>
      <c r="BM1472" s="167"/>
      <c r="BN1472" s="167"/>
      <c r="BO1472" s="167"/>
      <c r="BP1472" s="167"/>
      <c r="BQ1472" s="167"/>
      <c r="BR1472" s="167"/>
      <c r="BS1472" s="167"/>
      <c r="BT1472" s="167"/>
      <c r="BU1472" s="167"/>
      <c r="BV1472" s="167"/>
      <c r="BW1472" s="167"/>
      <c r="BX1472" s="170"/>
      <c r="BY1472" s="170"/>
      <c r="BZ1472" s="170"/>
      <c r="CA1472" s="170"/>
      <c r="CB1472" s="170"/>
      <c r="CC1472" s="170"/>
      <c r="CD1472" s="170"/>
      <c r="CE1472" s="170"/>
      <c r="CF1472" s="170"/>
      <c r="CG1472" s="171">
        <f t="shared" si="445"/>
        <v>0</v>
      </c>
      <c r="CH1472" s="166"/>
      <c r="CI1472" s="283"/>
      <c r="CJ1472" s="172"/>
      <c r="CK1472" s="154"/>
      <c r="CL1472" s="154"/>
      <c r="CM1472" s="154"/>
      <c r="CN1472" s="154"/>
      <c r="CO1472" s="154"/>
      <c r="CP1472" s="273"/>
      <c r="CQ1472" s="250"/>
      <c r="CR1472" s="250"/>
      <c r="CS1472" s="250"/>
      <c r="CT1472" s="250"/>
      <c r="CU1472" s="250"/>
      <c r="CV1472" s="250"/>
      <c r="CW1472" s="250"/>
      <c r="CX1472" s="250"/>
      <c r="CY1472" s="250" t="str">
        <f t="shared" si="424"/>
        <v/>
      </c>
      <c r="CZ1472" s="178" t="str">
        <f t="shared" si="425"/>
        <v/>
      </c>
      <c r="DA1472" s="178" t="str">
        <f t="shared" si="426"/>
        <v/>
      </c>
      <c r="DB1472" s="243">
        <f t="shared" si="427"/>
        <v>0</v>
      </c>
      <c r="DC1472" s="12">
        <f t="shared" si="428"/>
        <v>0</v>
      </c>
      <c r="DD1472" s="271" t="str">
        <f t="shared" si="429"/>
        <v/>
      </c>
      <c r="DE1472" s="271" t="str">
        <f t="shared" si="430"/>
        <v/>
      </c>
      <c r="DF1472" s="167" t="str">
        <f t="shared" si="431"/>
        <v/>
      </c>
      <c r="DG1472" s="271" t="str">
        <f t="shared" si="432"/>
        <v/>
      </c>
      <c r="DH1472" s="243" t="str">
        <f t="shared" si="433"/>
        <v/>
      </c>
      <c r="DI1472" s="281" t="str">
        <f t="shared" si="434"/>
        <v/>
      </c>
      <c r="DJ1472" s="184"/>
      <c r="DK1472" s="12" t="str">
        <f t="shared" si="435"/>
        <v/>
      </c>
      <c r="DL1472" s="184"/>
      <c r="DM1472" s="242" t="str">
        <f t="shared" si="436"/>
        <v/>
      </c>
      <c r="DN1472" s="250">
        <f t="shared" si="437"/>
        <v>1</v>
      </c>
      <c r="DO1472" s="250">
        <f t="shared" si="438"/>
        <v>1</v>
      </c>
      <c r="DP1472" s="250">
        <f t="shared" si="439"/>
        <v>1</v>
      </c>
    </row>
    <row r="1473" spans="3:120" ht="20.25" customHeight="1" x14ac:dyDescent="0.2">
      <c r="C1473" s="282"/>
      <c r="G1473" s="183"/>
      <c r="H1473" s="271"/>
      <c r="I1473" s="271"/>
      <c r="J1473" s="271"/>
      <c r="K1473" s="271"/>
      <c r="L1473" s="185"/>
      <c r="M1473" s="186"/>
      <c r="N1473" s="187"/>
      <c r="O1473" s="178"/>
      <c r="P1473" s="178"/>
      <c r="Q1473" s="178"/>
      <c r="R1473" s="178"/>
      <c r="S1473" s="178"/>
      <c r="T1473" s="178"/>
      <c r="U1473" s="178"/>
      <c r="V1473" s="178"/>
      <c r="W1473" s="178"/>
      <c r="X1473" s="178"/>
      <c r="Y1473" s="153"/>
      <c r="Z1473" s="153"/>
      <c r="AA1473" s="178"/>
      <c r="AB1473" s="178"/>
      <c r="AC1473" s="178"/>
      <c r="AD1473" s="178"/>
      <c r="AE1473" s="178"/>
      <c r="AF1473" s="178"/>
      <c r="AG1473" s="178"/>
      <c r="AH1473" s="178"/>
      <c r="AI1473" s="178"/>
      <c r="AJ1473" s="178"/>
      <c r="AK1473" s="153"/>
      <c r="AL1473" s="153"/>
      <c r="AM1473" s="178" t="str">
        <f t="shared" si="440"/>
        <v/>
      </c>
      <c r="AN1473" s="178" t="str">
        <f t="shared" si="441"/>
        <v/>
      </c>
      <c r="AO1473" s="214" t="str">
        <f t="shared" si="442"/>
        <v/>
      </c>
      <c r="AP1473" s="168"/>
      <c r="AQ1473" s="169"/>
      <c r="AR1473" s="167" t="str">
        <f t="shared" si="443"/>
        <v/>
      </c>
      <c r="AS1473" s="167" t="str">
        <f t="shared" si="444"/>
        <v/>
      </c>
      <c r="AT1473" s="167"/>
      <c r="AU1473" s="167"/>
      <c r="AV1473" s="167"/>
      <c r="AW1473" s="167"/>
      <c r="AX1473" s="167"/>
      <c r="AY1473" s="167"/>
      <c r="AZ1473" s="167"/>
      <c r="BA1473" s="167"/>
      <c r="BB1473" s="167"/>
      <c r="BC1473" s="167"/>
      <c r="BD1473" s="167"/>
      <c r="BE1473" s="167"/>
      <c r="BF1473" s="167"/>
      <c r="BG1473" s="167"/>
      <c r="BH1473" s="167"/>
      <c r="BI1473" s="167"/>
      <c r="BJ1473" s="167"/>
      <c r="BK1473" s="167"/>
      <c r="BL1473" s="167"/>
      <c r="BM1473" s="167"/>
      <c r="BN1473" s="167"/>
      <c r="BO1473" s="167"/>
      <c r="BP1473" s="167"/>
      <c r="BQ1473" s="167"/>
      <c r="BR1473" s="167"/>
      <c r="BS1473" s="167"/>
      <c r="BT1473" s="167"/>
      <c r="BU1473" s="167"/>
      <c r="BV1473" s="167"/>
      <c r="BW1473" s="167"/>
      <c r="BX1473" s="170"/>
      <c r="BY1473" s="170"/>
      <c r="BZ1473" s="170"/>
      <c r="CA1473" s="170"/>
      <c r="CB1473" s="170"/>
      <c r="CC1473" s="170"/>
      <c r="CD1473" s="170"/>
      <c r="CE1473" s="170"/>
      <c r="CF1473" s="170"/>
      <c r="CG1473" s="171">
        <f t="shared" si="445"/>
        <v>0</v>
      </c>
      <c r="CH1473" s="166"/>
      <c r="CI1473" s="283"/>
      <c r="CJ1473" s="172"/>
      <c r="CK1473" s="154"/>
      <c r="CL1473" s="154"/>
      <c r="CM1473" s="154"/>
      <c r="CN1473" s="154"/>
      <c r="CO1473" s="154"/>
      <c r="CP1473" s="273"/>
      <c r="CQ1473" s="250"/>
      <c r="CR1473" s="250"/>
      <c r="CS1473" s="250"/>
      <c r="CT1473" s="250"/>
      <c r="CU1473" s="250"/>
      <c r="CV1473" s="250"/>
      <c r="CW1473" s="250"/>
      <c r="CX1473" s="250"/>
      <c r="CY1473" s="250" t="str">
        <f t="shared" si="424"/>
        <v/>
      </c>
      <c r="CZ1473" s="178" t="str">
        <f t="shared" si="425"/>
        <v/>
      </c>
      <c r="DA1473" s="178" t="str">
        <f t="shared" si="426"/>
        <v/>
      </c>
      <c r="DB1473" s="243">
        <f t="shared" si="427"/>
        <v>0</v>
      </c>
      <c r="DC1473" s="12">
        <f t="shared" si="428"/>
        <v>0</v>
      </c>
      <c r="DD1473" s="271" t="str">
        <f t="shared" si="429"/>
        <v/>
      </c>
      <c r="DE1473" s="271" t="str">
        <f t="shared" si="430"/>
        <v/>
      </c>
      <c r="DF1473" s="167" t="str">
        <f t="shared" si="431"/>
        <v/>
      </c>
      <c r="DG1473" s="271" t="str">
        <f t="shared" si="432"/>
        <v/>
      </c>
      <c r="DH1473" s="243" t="str">
        <f t="shared" si="433"/>
        <v/>
      </c>
      <c r="DI1473" s="281" t="str">
        <f t="shared" si="434"/>
        <v/>
      </c>
      <c r="DJ1473" s="184"/>
      <c r="DK1473" s="12" t="str">
        <f t="shared" si="435"/>
        <v/>
      </c>
      <c r="DL1473" s="184"/>
      <c r="DM1473" s="242" t="str">
        <f t="shared" si="436"/>
        <v/>
      </c>
      <c r="DN1473" s="250">
        <f t="shared" si="437"/>
        <v>1</v>
      </c>
      <c r="DO1473" s="250">
        <f t="shared" si="438"/>
        <v>1</v>
      </c>
      <c r="DP1473" s="250">
        <f t="shared" si="439"/>
        <v>1</v>
      </c>
    </row>
    <row r="1474" spans="3:120" ht="20.25" customHeight="1" x14ac:dyDescent="0.2">
      <c r="C1474" s="282"/>
      <c r="G1474" s="183"/>
      <c r="H1474" s="271"/>
      <c r="I1474" s="271"/>
      <c r="J1474" s="271"/>
      <c r="K1474" s="271"/>
      <c r="L1474" s="185"/>
      <c r="M1474" s="186"/>
      <c r="N1474" s="187"/>
      <c r="O1474" s="178"/>
      <c r="P1474" s="178"/>
      <c r="Q1474" s="178"/>
      <c r="R1474" s="178"/>
      <c r="S1474" s="178"/>
      <c r="T1474" s="178"/>
      <c r="U1474" s="178"/>
      <c r="V1474" s="178"/>
      <c r="W1474" s="178"/>
      <c r="X1474" s="178"/>
      <c r="Y1474" s="153"/>
      <c r="Z1474" s="153"/>
      <c r="AA1474" s="178"/>
      <c r="AB1474" s="178"/>
      <c r="AC1474" s="178"/>
      <c r="AD1474" s="178"/>
      <c r="AE1474" s="178"/>
      <c r="AF1474" s="178"/>
      <c r="AG1474" s="178"/>
      <c r="AH1474" s="178"/>
      <c r="AI1474" s="178"/>
      <c r="AJ1474" s="178"/>
      <c r="AK1474" s="153"/>
      <c r="AL1474" s="153"/>
      <c r="AM1474" s="178" t="str">
        <f t="shared" si="440"/>
        <v/>
      </c>
      <c r="AN1474" s="178" t="str">
        <f t="shared" si="441"/>
        <v/>
      </c>
      <c r="AO1474" s="214" t="str">
        <f t="shared" si="442"/>
        <v/>
      </c>
      <c r="AP1474" s="168"/>
      <c r="AQ1474" s="169"/>
      <c r="AR1474" s="167" t="str">
        <f t="shared" si="443"/>
        <v/>
      </c>
      <c r="AS1474" s="167" t="str">
        <f t="shared" si="444"/>
        <v/>
      </c>
      <c r="AT1474" s="167"/>
      <c r="AU1474" s="167"/>
      <c r="AV1474" s="167"/>
      <c r="AW1474" s="167"/>
      <c r="AX1474" s="167"/>
      <c r="AY1474" s="167"/>
      <c r="AZ1474" s="167"/>
      <c r="BA1474" s="167"/>
      <c r="BB1474" s="167"/>
      <c r="BC1474" s="167"/>
      <c r="BD1474" s="167"/>
      <c r="BE1474" s="167"/>
      <c r="BF1474" s="167"/>
      <c r="BG1474" s="167"/>
      <c r="BH1474" s="167"/>
      <c r="BI1474" s="167"/>
      <c r="BJ1474" s="167"/>
      <c r="BK1474" s="167"/>
      <c r="BL1474" s="167"/>
      <c r="BM1474" s="167"/>
      <c r="BN1474" s="167"/>
      <c r="BO1474" s="167"/>
      <c r="BP1474" s="167"/>
      <c r="BQ1474" s="167"/>
      <c r="BR1474" s="167"/>
      <c r="BS1474" s="167"/>
      <c r="BT1474" s="167"/>
      <c r="BU1474" s="167"/>
      <c r="BV1474" s="167"/>
      <c r="BW1474" s="167"/>
      <c r="BX1474" s="170"/>
      <c r="BY1474" s="170"/>
      <c r="BZ1474" s="170"/>
      <c r="CA1474" s="170"/>
      <c r="CB1474" s="170"/>
      <c r="CC1474" s="170"/>
      <c r="CD1474" s="170"/>
      <c r="CE1474" s="170"/>
      <c r="CF1474" s="170"/>
      <c r="CG1474" s="171">
        <f t="shared" si="445"/>
        <v>0</v>
      </c>
      <c r="CH1474" s="166"/>
      <c r="CI1474" s="283"/>
      <c r="CJ1474" s="172"/>
      <c r="CK1474" s="154"/>
      <c r="CL1474" s="154"/>
      <c r="CM1474" s="154"/>
      <c r="CN1474" s="154"/>
      <c r="CO1474" s="154"/>
      <c r="CP1474" s="273"/>
      <c r="CQ1474" s="250"/>
      <c r="CR1474" s="250"/>
      <c r="CS1474" s="250"/>
      <c r="CT1474" s="250"/>
      <c r="CU1474" s="250"/>
      <c r="CV1474" s="250"/>
      <c r="CW1474" s="250"/>
      <c r="CX1474" s="250"/>
      <c r="CY1474" s="250" t="str">
        <f t="shared" si="424"/>
        <v/>
      </c>
      <c r="CZ1474" s="178" t="str">
        <f t="shared" si="425"/>
        <v/>
      </c>
      <c r="DA1474" s="178" t="str">
        <f t="shared" si="426"/>
        <v/>
      </c>
      <c r="DB1474" s="243">
        <f t="shared" si="427"/>
        <v>0</v>
      </c>
      <c r="DC1474" s="12">
        <f t="shared" si="428"/>
        <v>0</v>
      </c>
      <c r="DD1474" s="271" t="str">
        <f t="shared" si="429"/>
        <v/>
      </c>
      <c r="DE1474" s="271" t="str">
        <f t="shared" si="430"/>
        <v/>
      </c>
      <c r="DF1474" s="167" t="str">
        <f t="shared" si="431"/>
        <v/>
      </c>
      <c r="DG1474" s="271" t="str">
        <f t="shared" si="432"/>
        <v/>
      </c>
      <c r="DH1474" s="243" t="str">
        <f t="shared" si="433"/>
        <v/>
      </c>
      <c r="DI1474" s="281" t="str">
        <f t="shared" si="434"/>
        <v/>
      </c>
      <c r="DJ1474" s="184"/>
      <c r="DK1474" s="12" t="str">
        <f t="shared" si="435"/>
        <v/>
      </c>
      <c r="DL1474" s="184"/>
      <c r="DM1474" s="242" t="str">
        <f t="shared" si="436"/>
        <v/>
      </c>
      <c r="DN1474" s="250">
        <f t="shared" si="437"/>
        <v>1</v>
      </c>
      <c r="DO1474" s="250">
        <f t="shared" si="438"/>
        <v>1</v>
      </c>
      <c r="DP1474" s="250">
        <f t="shared" si="439"/>
        <v>1</v>
      </c>
    </row>
    <row r="1475" spans="3:120" ht="20.25" customHeight="1" x14ac:dyDescent="0.2">
      <c r="C1475" s="282"/>
      <c r="G1475" s="183"/>
      <c r="H1475" s="271"/>
      <c r="I1475" s="271"/>
      <c r="J1475" s="271"/>
      <c r="K1475" s="271"/>
      <c r="L1475" s="185"/>
      <c r="M1475" s="186"/>
      <c r="N1475" s="187"/>
      <c r="O1475" s="178"/>
      <c r="P1475" s="178"/>
      <c r="Q1475" s="178"/>
      <c r="R1475" s="178"/>
      <c r="S1475" s="178"/>
      <c r="T1475" s="178"/>
      <c r="U1475" s="178"/>
      <c r="V1475" s="178"/>
      <c r="W1475" s="178"/>
      <c r="X1475" s="178"/>
      <c r="Y1475" s="153"/>
      <c r="Z1475" s="153"/>
      <c r="AA1475" s="178"/>
      <c r="AB1475" s="178"/>
      <c r="AC1475" s="178"/>
      <c r="AD1475" s="178"/>
      <c r="AE1475" s="178"/>
      <c r="AF1475" s="178"/>
      <c r="AG1475" s="178"/>
      <c r="AH1475" s="178"/>
      <c r="AI1475" s="178"/>
      <c r="AJ1475" s="178"/>
      <c r="AK1475" s="153"/>
      <c r="AL1475" s="153"/>
      <c r="AM1475" s="178" t="str">
        <f t="shared" si="440"/>
        <v/>
      </c>
      <c r="AN1475" s="178" t="str">
        <f t="shared" si="441"/>
        <v/>
      </c>
      <c r="AO1475" s="214" t="str">
        <f t="shared" si="442"/>
        <v/>
      </c>
      <c r="AP1475" s="168"/>
      <c r="AQ1475" s="169"/>
      <c r="AR1475" s="167" t="str">
        <f t="shared" si="443"/>
        <v/>
      </c>
      <c r="AS1475" s="167" t="str">
        <f t="shared" si="444"/>
        <v/>
      </c>
      <c r="AT1475" s="167"/>
      <c r="AU1475" s="167"/>
      <c r="AV1475" s="167"/>
      <c r="AW1475" s="167"/>
      <c r="AX1475" s="167"/>
      <c r="AY1475" s="167"/>
      <c r="AZ1475" s="167"/>
      <c r="BA1475" s="167"/>
      <c r="BB1475" s="167"/>
      <c r="BC1475" s="167"/>
      <c r="BD1475" s="167"/>
      <c r="BE1475" s="167"/>
      <c r="BF1475" s="167"/>
      <c r="BG1475" s="167"/>
      <c r="BH1475" s="167"/>
      <c r="BI1475" s="167"/>
      <c r="BJ1475" s="167"/>
      <c r="BK1475" s="167"/>
      <c r="BL1475" s="167"/>
      <c r="BM1475" s="167"/>
      <c r="BN1475" s="167"/>
      <c r="BO1475" s="167"/>
      <c r="BP1475" s="167"/>
      <c r="BQ1475" s="167"/>
      <c r="BR1475" s="167"/>
      <c r="BS1475" s="167"/>
      <c r="BT1475" s="167"/>
      <c r="BU1475" s="167"/>
      <c r="BV1475" s="167"/>
      <c r="BW1475" s="167"/>
      <c r="BX1475" s="170"/>
      <c r="BY1475" s="170"/>
      <c r="BZ1475" s="170"/>
      <c r="CA1475" s="170"/>
      <c r="CB1475" s="170"/>
      <c r="CC1475" s="170"/>
      <c r="CD1475" s="170"/>
      <c r="CE1475" s="170"/>
      <c r="CF1475" s="170"/>
      <c r="CG1475" s="171">
        <f t="shared" si="445"/>
        <v>0</v>
      </c>
      <c r="CH1475" s="166"/>
      <c r="CI1475" s="283"/>
      <c r="CJ1475" s="172"/>
      <c r="CK1475" s="154"/>
      <c r="CL1475" s="154"/>
      <c r="CM1475" s="154"/>
      <c r="CN1475" s="154"/>
      <c r="CO1475" s="154"/>
      <c r="CP1475" s="273"/>
      <c r="CQ1475" s="250"/>
      <c r="CR1475" s="250"/>
      <c r="CS1475" s="250"/>
      <c r="CT1475" s="250"/>
      <c r="CU1475" s="250"/>
      <c r="CV1475" s="250"/>
      <c r="CW1475" s="250"/>
      <c r="CX1475" s="250"/>
      <c r="CY1475" s="250" t="str">
        <f t="shared" si="424"/>
        <v/>
      </c>
      <c r="CZ1475" s="178" t="str">
        <f t="shared" si="425"/>
        <v/>
      </c>
      <c r="DA1475" s="178" t="str">
        <f t="shared" si="426"/>
        <v/>
      </c>
      <c r="DB1475" s="243">
        <f t="shared" si="427"/>
        <v>0</v>
      </c>
      <c r="DC1475" s="12">
        <f t="shared" si="428"/>
        <v>0</v>
      </c>
      <c r="DD1475" s="271" t="str">
        <f t="shared" si="429"/>
        <v/>
      </c>
      <c r="DE1475" s="271" t="str">
        <f t="shared" si="430"/>
        <v/>
      </c>
      <c r="DF1475" s="167" t="str">
        <f t="shared" si="431"/>
        <v/>
      </c>
      <c r="DG1475" s="271" t="str">
        <f t="shared" si="432"/>
        <v/>
      </c>
      <c r="DH1475" s="243" t="str">
        <f t="shared" si="433"/>
        <v/>
      </c>
      <c r="DI1475" s="281" t="str">
        <f t="shared" si="434"/>
        <v/>
      </c>
      <c r="DJ1475" s="184"/>
      <c r="DK1475" s="12" t="str">
        <f t="shared" si="435"/>
        <v/>
      </c>
      <c r="DL1475" s="184"/>
      <c r="DM1475" s="242" t="str">
        <f t="shared" si="436"/>
        <v/>
      </c>
      <c r="DN1475" s="250">
        <f t="shared" si="437"/>
        <v>1</v>
      </c>
      <c r="DO1475" s="250">
        <f t="shared" si="438"/>
        <v>1</v>
      </c>
      <c r="DP1475" s="250">
        <f t="shared" si="439"/>
        <v>1</v>
      </c>
    </row>
    <row r="1476" spans="3:120" ht="20.25" customHeight="1" x14ac:dyDescent="0.2">
      <c r="C1476" s="282"/>
      <c r="G1476" s="183"/>
      <c r="H1476" s="271"/>
      <c r="I1476" s="271"/>
      <c r="J1476" s="271"/>
      <c r="K1476" s="271"/>
      <c r="L1476" s="185"/>
      <c r="M1476" s="186"/>
      <c r="N1476" s="187"/>
      <c r="O1476" s="178"/>
      <c r="P1476" s="178"/>
      <c r="Q1476" s="178"/>
      <c r="R1476" s="178"/>
      <c r="S1476" s="178"/>
      <c r="T1476" s="178"/>
      <c r="U1476" s="178"/>
      <c r="V1476" s="178"/>
      <c r="W1476" s="178"/>
      <c r="X1476" s="178"/>
      <c r="Y1476" s="153"/>
      <c r="Z1476" s="153"/>
      <c r="AA1476" s="178"/>
      <c r="AB1476" s="178"/>
      <c r="AC1476" s="178"/>
      <c r="AD1476" s="178"/>
      <c r="AE1476" s="178"/>
      <c r="AF1476" s="178"/>
      <c r="AG1476" s="178"/>
      <c r="AH1476" s="178"/>
      <c r="AI1476" s="178"/>
      <c r="AJ1476" s="178"/>
      <c r="AK1476" s="153"/>
      <c r="AL1476" s="153"/>
      <c r="AM1476" s="178" t="str">
        <f t="shared" si="440"/>
        <v/>
      </c>
      <c r="AN1476" s="178" t="str">
        <f t="shared" si="441"/>
        <v/>
      </c>
      <c r="AO1476" s="214" t="str">
        <f t="shared" si="442"/>
        <v/>
      </c>
      <c r="AP1476" s="168"/>
      <c r="AQ1476" s="169"/>
      <c r="AR1476" s="167" t="str">
        <f t="shared" si="443"/>
        <v/>
      </c>
      <c r="AS1476" s="167" t="str">
        <f t="shared" si="444"/>
        <v/>
      </c>
      <c r="AT1476" s="167"/>
      <c r="AU1476" s="167"/>
      <c r="AV1476" s="167"/>
      <c r="AW1476" s="167"/>
      <c r="AX1476" s="167"/>
      <c r="AY1476" s="167"/>
      <c r="AZ1476" s="167"/>
      <c r="BA1476" s="167"/>
      <c r="BB1476" s="167"/>
      <c r="BC1476" s="167"/>
      <c r="BD1476" s="167"/>
      <c r="BE1476" s="167"/>
      <c r="BF1476" s="167"/>
      <c r="BG1476" s="167"/>
      <c r="BH1476" s="167"/>
      <c r="BI1476" s="167"/>
      <c r="BJ1476" s="167"/>
      <c r="BK1476" s="167"/>
      <c r="BL1476" s="167"/>
      <c r="BM1476" s="167"/>
      <c r="BN1476" s="167"/>
      <c r="BO1476" s="167"/>
      <c r="BP1476" s="167"/>
      <c r="BQ1476" s="167"/>
      <c r="BR1476" s="167"/>
      <c r="BS1476" s="167"/>
      <c r="BT1476" s="167"/>
      <c r="BU1476" s="167"/>
      <c r="BV1476" s="167"/>
      <c r="BW1476" s="167"/>
      <c r="BX1476" s="170"/>
      <c r="BY1476" s="170"/>
      <c r="BZ1476" s="170"/>
      <c r="CA1476" s="170"/>
      <c r="CB1476" s="170"/>
      <c r="CC1476" s="170"/>
      <c r="CD1476" s="170"/>
      <c r="CE1476" s="170"/>
      <c r="CF1476" s="170"/>
      <c r="CG1476" s="171">
        <f t="shared" si="445"/>
        <v>0</v>
      </c>
      <c r="CH1476" s="166"/>
      <c r="CI1476" s="283"/>
      <c r="CJ1476" s="172"/>
      <c r="CK1476" s="154"/>
      <c r="CL1476" s="154"/>
      <c r="CM1476" s="154"/>
      <c r="CN1476" s="154"/>
      <c r="CO1476" s="154"/>
      <c r="CP1476" s="273"/>
      <c r="CQ1476" s="250"/>
      <c r="CR1476" s="250"/>
      <c r="CS1476" s="250"/>
      <c r="CT1476" s="250"/>
      <c r="CU1476" s="250"/>
      <c r="CV1476" s="250"/>
      <c r="CW1476" s="250"/>
      <c r="CX1476" s="250"/>
      <c r="CY1476" s="250" t="str">
        <f t="shared" ref="CY1476:CY1539" si="446">IFERROR(ROUND(STDEV(AN1476,L1476),1),"")</f>
        <v/>
      </c>
      <c r="CZ1476" s="178" t="str">
        <f t="shared" ref="CZ1476:CZ1539" si="447">IFERROR(ROUND(AVERAGE(O1476:S1476,AA1476:AE1476),0),"")</f>
        <v/>
      </c>
      <c r="DA1476" s="178" t="str">
        <f t="shared" ref="DA1476:DA1539" si="448">IFERROR(AVERAGE(T1476:X1476,AF1476:AJ1476),"")</f>
        <v/>
      </c>
      <c r="DB1476" s="243">
        <f t="shared" ref="DB1476:DB1539" si="449">AV1476+BK1476</f>
        <v>0</v>
      </c>
      <c r="DC1476" s="12">
        <f t="shared" ref="DC1476:DC1539" si="450">SUM(BL1476:BT1476,AW1476:BE1476)</f>
        <v>0</v>
      </c>
      <c r="DD1476" s="271" t="str">
        <f t="shared" ref="DD1476:DD1539" si="451">IFERROR(ROUND(DC1476/K1476,0),"")</f>
        <v/>
      </c>
      <c r="DE1476" s="271" t="str">
        <f t="shared" ref="DE1476:DE1539" si="452">IFERROR(ROUND(AVERAGE(Y1476:Z1476,AK1476:AL1476),0),"")</f>
        <v/>
      </c>
      <c r="DF1476" s="167" t="str">
        <f t="shared" ref="DF1476:DF1539" si="453">IFERROR(ROUND((3600/DE1476*J1476),0),"")</f>
        <v/>
      </c>
      <c r="DG1476" s="271" t="str">
        <f t="shared" ref="DG1476:DG1539" si="454">IFERROR(ROUND(DD1476/DF1476,1),"")</f>
        <v/>
      </c>
      <c r="DH1476" s="243" t="str">
        <f t="shared" ref="DH1476:DH1539" si="455">IFERROR(DB1476+DD1476,"")</f>
        <v/>
      </c>
      <c r="DI1476" s="281" t="str">
        <f t="shared" ref="DI1476:DI1539" si="456">IFERROR(DD1476/DH1476,"")</f>
        <v/>
      </c>
      <c r="DJ1476" s="184"/>
      <c r="DK1476" s="12" t="str">
        <f t="shared" ref="DK1476:DK1539" si="457">IFERROR(DF1476-AP1476,"")</f>
        <v/>
      </c>
      <c r="DL1476" s="184"/>
      <c r="DM1476" s="242" t="str">
        <f t="shared" ref="DM1476:DM1539" si="458">IFERROR(DA1476-L1476,"")</f>
        <v/>
      </c>
      <c r="DN1476" s="250">
        <f t="shared" ref="DN1476:DN1539" si="459">IF(DE1476&gt;AQ1476,0,1)</f>
        <v>1</v>
      </c>
      <c r="DO1476" s="250">
        <f t="shared" ref="DO1476:DO1539" si="460">IF(DA1476&lt;M1476,0,1)</f>
        <v>1</v>
      </c>
      <c r="DP1476" s="250">
        <f t="shared" ref="DP1476:DP1539" si="461">IF(DA1476&gt;N1476,0,1)</f>
        <v>1</v>
      </c>
    </row>
    <row r="1477" spans="3:120" ht="20.25" customHeight="1" x14ac:dyDescent="0.2">
      <c r="C1477" s="282"/>
      <c r="G1477" s="183"/>
      <c r="H1477" s="271"/>
      <c r="I1477" s="271"/>
      <c r="J1477" s="271"/>
      <c r="K1477" s="271"/>
      <c r="L1477" s="185"/>
      <c r="M1477" s="186"/>
      <c r="N1477" s="187"/>
      <c r="O1477" s="178"/>
      <c r="P1477" s="178"/>
      <c r="Q1477" s="178"/>
      <c r="R1477" s="178"/>
      <c r="S1477" s="178"/>
      <c r="T1477" s="178"/>
      <c r="U1477" s="178"/>
      <c r="V1477" s="178"/>
      <c r="W1477" s="178"/>
      <c r="X1477" s="178"/>
      <c r="Y1477" s="153"/>
      <c r="Z1477" s="153"/>
      <c r="AA1477" s="178"/>
      <c r="AB1477" s="178"/>
      <c r="AC1477" s="178"/>
      <c r="AD1477" s="178"/>
      <c r="AE1477" s="178"/>
      <c r="AF1477" s="178"/>
      <c r="AG1477" s="178"/>
      <c r="AH1477" s="178"/>
      <c r="AI1477" s="178"/>
      <c r="AJ1477" s="178"/>
      <c r="AK1477" s="153"/>
      <c r="AL1477" s="153"/>
      <c r="AM1477" s="178" t="str">
        <f t="shared" si="440"/>
        <v/>
      </c>
      <c r="AN1477" s="178" t="str">
        <f t="shared" si="441"/>
        <v/>
      </c>
      <c r="AO1477" s="214" t="str">
        <f t="shared" si="442"/>
        <v/>
      </c>
      <c r="AP1477" s="168"/>
      <c r="AQ1477" s="169"/>
      <c r="AR1477" s="167" t="str">
        <f t="shared" si="443"/>
        <v/>
      </c>
      <c r="AS1477" s="167" t="str">
        <f t="shared" si="444"/>
        <v/>
      </c>
      <c r="AT1477" s="167"/>
      <c r="AU1477" s="167"/>
      <c r="AV1477" s="167"/>
      <c r="AW1477" s="167"/>
      <c r="AX1477" s="167"/>
      <c r="AY1477" s="167"/>
      <c r="AZ1477" s="167"/>
      <c r="BA1477" s="167"/>
      <c r="BB1477" s="167"/>
      <c r="BC1477" s="167"/>
      <c r="BD1477" s="167"/>
      <c r="BE1477" s="167"/>
      <c r="BF1477" s="167"/>
      <c r="BG1477" s="167"/>
      <c r="BH1477" s="167"/>
      <c r="BI1477" s="167"/>
      <c r="BJ1477" s="167"/>
      <c r="BK1477" s="167"/>
      <c r="BL1477" s="167"/>
      <c r="BM1477" s="167"/>
      <c r="BN1477" s="167"/>
      <c r="BO1477" s="167"/>
      <c r="BP1477" s="167"/>
      <c r="BQ1477" s="167"/>
      <c r="BR1477" s="167"/>
      <c r="BS1477" s="167"/>
      <c r="BT1477" s="167"/>
      <c r="BU1477" s="167"/>
      <c r="BV1477" s="167"/>
      <c r="BW1477" s="167"/>
      <c r="BX1477" s="170"/>
      <c r="BY1477" s="170"/>
      <c r="BZ1477" s="170"/>
      <c r="CA1477" s="170"/>
      <c r="CB1477" s="170"/>
      <c r="CC1477" s="170"/>
      <c r="CD1477" s="170"/>
      <c r="CE1477" s="170"/>
      <c r="CF1477" s="170"/>
      <c r="CG1477" s="171">
        <f t="shared" si="445"/>
        <v>0</v>
      </c>
      <c r="CH1477" s="166"/>
      <c r="CI1477" s="283"/>
      <c r="CJ1477" s="172"/>
      <c r="CK1477" s="154"/>
      <c r="CL1477" s="154"/>
      <c r="CM1477" s="154"/>
      <c r="CN1477" s="154"/>
      <c r="CO1477" s="154"/>
      <c r="CP1477" s="273"/>
      <c r="CQ1477" s="250"/>
      <c r="CR1477" s="250"/>
      <c r="CS1477" s="250"/>
      <c r="CT1477" s="250"/>
      <c r="CU1477" s="250"/>
      <c r="CV1477" s="250"/>
      <c r="CW1477" s="250"/>
      <c r="CX1477" s="250"/>
      <c r="CY1477" s="250" t="str">
        <f t="shared" si="446"/>
        <v/>
      </c>
      <c r="CZ1477" s="178" t="str">
        <f t="shared" si="447"/>
        <v/>
      </c>
      <c r="DA1477" s="178" t="str">
        <f t="shared" si="448"/>
        <v/>
      </c>
      <c r="DB1477" s="243">
        <f t="shared" si="449"/>
        <v>0</v>
      </c>
      <c r="DC1477" s="12">
        <f t="shared" si="450"/>
        <v>0</v>
      </c>
      <c r="DD1477" s="271" t="str">
        <f t="shared" si="451"/>
        <v/>
      </c>
      <c r="DE1477" s="271" t="str">
        <f t="shared" si="452"/>
        <v/>
      </c>
      <c r="DF1477" s="167" t="str">
        <f t="shared" si="453"/>
        <v/>
      </c>
      <c r="DG1477" s="271" t="str">
        <f t="shared" si="454"/>
        <v/>
      </c>
      <c r="DH1477" s="243" t="str">
        <f t="shared" si="455"/>
        <v/>
      </c>
      <c r="DI1477" s="281" t="str">
        <f t="shared" si="456"/>
        <v/>
      </c>
      <c r="DJ1477" s="184"/>
      <c r="DK1477" s="12" t="str">
        <f t="shared" si="457"/>
        <v/>
      </c>
      <c r="DL1477" s="184"/>
      <c r="DM1477" s="242" t="str">
        <f t="shared" si="458"/>
        <v/>
      </c>
      <c r="DN1477" s="250">
        <f t="shared" si="459"/>
        <v>1</v>
      </c>
      <c r="DO1477" s="250">
        <f t="shared" si="460"/>
        <v>1</v>
      </c>
      <c r="DP1477" s="250">
        <f t="shared" si="461"/>
        <v>1</v>
      </c>
    </row>
    <row r="1478" spans="3:120" ht="20.25" customHeight="1" x14ac:dyDescent="0.2">
      <c r="C1478" s="282"/>
      <c r="G1478" s="183"/>
      <c r="H1478" s="271"/>
      <c r="I1478" s="271"/>
      <c r="J1478" s="271"/>
      <c r="K1478" s="271"/>
      <c r="L1478" s="185"/>
      <c r="M1478" s="186"/>
      <c r="N1478" s="187"/>
      <c r="O1478" s="178"/>
      <c r="P1478" s="178"/>
      <c r="Q1478" s="178"/>
      <c r="R1478" s="178"/>
      <c r="S1478" s="178"/>
      <c r="T1478" s="178"/>
      <c r="U1478" s="178"/>
      <c r="V1478" s="178"/>
      <c r="W1478" s="178"/>
      <c r="X1478" s="178"/>
      <c r="Y1478" s="153"/>
      <c r="Z1478" s="153"/>
      <c r="AA1478" s="178"/>
      <c r="AB1478" s="178"/>
      <c r="AC1478" s="178"/>
      <c r="AD1478" s="178"/>
      <c r="AE1478" s="178"/>
      <c r="AF1478" s="178"/>
      <c r="AG1478" s="178"/>
      <c r="AH1478" s="178"/>
      <c r="AI1478" s="178"/>
      <c r="AJ1478" s="178"/>
      <c r="AK1478" s="153"/>
      <c r="AL1478" s="153"/>
      <c r="AM1478" s="178" t="str">
        <f t="shared" si="440"/>
        <v/>
      </c>
      <c r="AN1478" s="178" t="str">
        <f t="shared" si="441"/>
        <v/>
      </c>
      <c r="AO1478" s="214" t="str">
        <f t="shared" si="442"/>
        <v/>
      </c>
      <c r="AP1478" s="168"/>
      <c r="AQ1478" s="169"/>
      <c r="AR1478" s="167" t="str">
        <f t="shared" si="443"/>
        <v/>
      </c>
      <c r="AS1478" s="167" t="str">
        <f t="shared" si="444"/>
        <v/>
      </c>
      <c r="AT1478" s="167"/>
      <c r="AU1478" s="167"/>
      <c r="AV1478" s="167"/>
      <c r="AW1478" s="167"/>
      <c r="AX1478" s="167"/>
      <c r="AY1478" s="167"/>
      <c r="AZ1478" s="167"/>
      <c r="BA1478" s="167"/>
      <c r="BB1478" s="167"/>
      <c r="BC1478" s="167"/>
      <c r="BD1478" s="167"/>
      <c r="BE1478" s="167"/>
      <c r="BF1478" s="167"/>
      <c r="BG1478" s="167"/>
      <c r="BH1478" s="167"/>
      <c r="BI1478" s="167"/>
      <c r="BJ1478" s="167"/>
      <c r="BK1478" s="167"/>
      <c r="BL1478" s="167"/>
      <c r="BM1478" s="167"/>
      <c r="BN1478" s="167"/>
      <c r="BO1478" s="167"/>
      <c r="BP1478" s="167"/>
      <c r="BQ1478" s="167"/>
      <c r="BR1478" s="167"/>
      <c r="BS1478" s="167"/>
      <c r="BT1478" s="167"/>
      <c r="BU1478" s="167"/>
      <c r="BV1478" s="167"/>
      <c r="BW1478" s="167"/>
      <c r="BX1478" s="170"/>
      <c r="BY1478" s="170"/>
      <c r="BZ1478" s="170"/>
      <c r="CA1478" s="170"/>
      <c r="CB1478" s="170"/>
      <c r="CC1478" s="170"/>
      <c r="CD1478" s="170"/>
      <c r="CE1478" s="170"/>
      <c r="CF1478" s="170"/>
      <c r="CG1478" s="171">
        <f t="shared" si="445"/>
        <v>0</v>
      </c>
      <c r="CH1478" s="166"/>
      <c r="CI1478" s="283"/>
      <c r="CJ1478" s="172"/>
      <c r="CK1478" s="154"/>
      <c r="CL1478" s="154"/>
      <c r="CM1478" s="154"/>
      <c r="CN1478" s="154"/>
      <c r="CO1478" s="154"/>
      <c r="CP1478" s="273"/>
      <c r="CQ1478" s="250"/>
      <c r="CR1478" s="250"/>
      <c r="CS1478" s="250"/>
      <c r="CT1478" s="250"/>
      <c r="CU1478" s="250"/>
      <c r="CV1478" s="250"/>
      <c r="CW1478" s="250"/>
      <c r="CX1478" s="250"/>
      <c r="CY1478" s="250" t="str">
        <f t="shared" si="446"/>
        <v/>
      </c>
      <c r="CZ1478" s="178" t="str">
        <f t="shared" si="447"/>
        <v/>
      </c>
      <c r="DA1478" s="178" t="str">
        <f t="shared" si="448"/>
        <v/>
      </c>
      <c r="DB1478" s="243">
        <f t="shared" si="449"/>
        <v>0</v>
      </c>
      <c r="DC1478" s="12">
        <f t="shared" si="450"/>
        <v>0</v>
      </c>
      <c r="DD1478" s="271" t="str">
        <f t="shared" si="451"/>
        <v/>
      </c>
      <c r="DE1478" s="271" t="str">
        <f t="shared" si="452"/>
        <v/>
      </c>
      <c r="DF1478" s="167" t="str">
        <f t="shared" si="453"/>
        <v/>
      </c>
      <c r="DG1478" s="271" t="str">
        <f t="shared" si="454"/>
        <v/>
      </c>
      <c r="DH1478" s="243" t="str">
        <f t="shared" si="455"/>
        <v/>
      </c>
      <c r="DI1478" s="281" t="str">
        <f t="shared" si="456"/>
        <v/>
      </c>
      <c r="DJ1478" s="184"/>
      <c r="DK1478" s="12" t="str">
        <f t="shared" si="457"/>
        <v/>
      </c>
      <c r="DL1478" s="184"/>
      <c r="DM1478" s="242" t="str">
        <f t="shared" si="458"/>
        <v/>
      </c>
      <c r="DN1478" s="250">
        <f t="shared" si="459"/>
        <v>1</v>
      </c>
      <c r="DO1478" s="250">
        <f t="shared" si="460"/>
        <v>1</v>
      </c>
      <c r="DP1478" s="250">
        <f t="shared" si="461"/>
        <v>1</v>
      </c>
    </row>
    <row r="1479" spans="3:120" ht="20.25" customHeight="1" x14ac:dyDescent="0.2">
      <c r="C1479" s="282"/>
      <c r="G1479" s="183"/>
      <c r="H1479" s="271"/>
      <c r="I1479" s="271"/>
      <c r="J1479" s="271"/>
      <c r="K1479" s="271"/>
      <c r="L1479" s="185"/>
      <c r="M1479" s="186"/>
      <c r="N1479" s="187"/>
      <c r="O1479" s="178"/>
      <c r="P1479" s="178"/>
      <c r="Q1479" s="178"/>
      <c r="R1479" s="178"/>
      <c r="S1479" s="178"/>
      <c r="T1479" s="178"/>
      <c r="U1479" s="178"/>
      <c r="V1479" s="178"/>
      <c r="W1479" s="178"/>
      <c r="X1479" s="178"/>
      <c r="Y1479" s="153"/>
      <c r="Z1479" s="153"/>
      <c r="AA1479" s="178"/>
      <c r="AB1479" s="178"/>
      <c r="AC1479" s="178"/>
      <c r="AD1479" s="178"/>
      <c r="AE1479" s="178"/>
      <c r="AF1479" s="178"/>
      <c r="AG1479" s="178"/>
      <c r="AH1479" s="178"/>
      <c r="AI1479" s="178"/>
      <c r="AJ1479" s="178"/>
      <c r="AK1479" s="153"/>
      <c r="AL1479" s="153"/>
      <c r="AM1479" s="178" t="str">
        <f t="shared" si="440"/>
        <v/>
      </c>
      <c r="AN1479" s="178" t="str">
        <f t="shared" si="441"/>
        <v/>
      </c>
      <c r="AO1479" s="214" t="str">
        <f t="shared" si="442"/>
        <v/>
      </c>
      <c r="AP1479" s="168"/>
      <c r="AQ1479" s="169"/>
      <c r="AR1479" s="167" t="str">
        <f t="shared" si="443"/>
        <v/>
      </c>
      <c r="AS1479" s="167" t="str">
        <f t="shared" si="444"/>
        <v/>
      </c>
      <c r="AT1479" s="167"/>
      <c r="AU1479" s="167"/>
      <c r="AV1479" s="167"/>
      <c r="AW1479" s="167"/>
      <c r="AX1479" s="167"/>
      <c r="AY1479" s="167"/>
      <c r="AZ1479" s="167"/>
      <c r="BA1479" s="167"/>
      <c r="BB1479" s="167"/>
      <c r="BC1479" s="167"/>
      <c r="BD1479" s="167"/>
      <c r="BE1479" s="167"/>
      <c r="BF1479" s="167"/>
      <c r="BG1479" s="167"/>
      <c r="BH1479" s="167"/>
      <c r="BI1479" s="167"/>
      <c r="BJ1479" s="167"/>
      <c r="BK1479" s="167"/>
      <c r="BL1479" s="167"/>
      <c r="BM1479" s="167"/>
      <c r="BN1479" s="167"/>
      <c r="BO1479" s="167"/>
      <c r="BP1479" s="167"/>
      <c r="BQ1479" s="167"/>
      <c r="BR1479" s="167"/>
      <c r="BS1479" s="167"/>
      <c r="BT1479" s="167"/>
      <c r="BU1479" s="167"/>
      <c r="BV1479" s="167"/>
      <c r="BW1479" s="167"/>
      <c r="BX1479" s="170"/>
      <c r="BY1479" s="170"/>
      <c r="BZ1479" s="170"/>
      <c r="CA1479" s="170"/>
      <c r="CB1479" s="170"/>
      <c r="CC1479" s="170"/>
      <c r="CD1479" s="170"/>
      <c r="CE1479" s="170"/>
      <c r="CF1479" s="170"/>
      <c r="CG1479" s="171">
        <f t="shared" si="445"/>
        <v>0</v>
      </c>
      <c r="CH1479" s="166"/>
      <c r="CI1479" s="283"/>
      <c r="CJ1479" s="172"/>
      <c r="CK1479" s="154"/>
      <c r="CL1479" s="154"/>
      <c r="CM1479" s="154"/>
      <c r="CN1479" s="154"/>
      <c r="CO1479" s="154"/>
      <c r="CP1479" s="273"/>
      <c r="CQ1479" s="250"/>
      <c r="CR1479" s="250"/>
      <c r="CS1479" s="250"/>
      <c r="CT1479" s="250"/>
      <c r="CU1479" s="250"/>
      <c r="CV1479" s="250"/>
      <c r="CW1479" s="250"/>
      <c r="CX1479" s="250"/>
      <c r="CY1479" s="250" t="str">
        <f t="shared" si="446"/>
        <v/>
      </c>
      <c r="CZ1479" s="178" t="str">
        <f t="shared" si="447"/>
        <v/>
      </c>
      <c r="DA1479" s="178" t="str">
        <f t="shared" si="448"/>
        <v/>
      </c>
      <c r="DB1479" s="243">
        <f t="shared" si="449"/>
        <v>0</v>
      </c>
      <c r="DC1479" s="12">
        <f t="shared" si="450"/>
        <v>0</v>
      </c>
      <c r="DD1479" s="271" t="str">
        <f t="shared" si="451"/>
        <v/>
      </c>
      <c r="DE1479" s="271" t="str">
        <f t="shared" si="452"/>
        <v/>
      </c>
      <c r="DF1479" s="167" t="str">
        <f t="shared" si="453"/>
        <v/>
      </c>
      <c r="DG1479" s="271" t="str">
        <f t="shared" si="454"/>
        <v/>
      </c>
      <c r="DH1479" s="243" t="str">
        <f t="shared" si="455"/>
        <v/>
      </c>
      <c r="DI1479" s="281" t="str">
        <f t="shared" si="456"/>
        <v/>
      </c>
      <c r="DJ1479" s="184"/>
      <c r="DK1479" s="12" t="str">
        <f t="shared" si="457"/>
        <v/>
      </c>
      <c r="DL1479" s="184"/>
      <c r="DM1479" s="242" t="str">
        <f t="shared" si="458"/>
        <v/>
      </c>
      <c r="DN1479" s="250">
        <f t="shared" si="459"/>
        <v>1</v>
      </c>
      <c r="DO1479" s="250">
        <f t="shared" si="460"/>
        <v>1</v>
      </c>
      <c r="DP1479" s="250">
        <f t="shared" si="461"/>
        <v>1</v>
      </c>
    </row>
    <row r="1480" spans="3:120" ht="20.25" customHeight="1" x14ac:dyDescent="0.2">
      <c r="C1480" s="282"/>
      <c r="G1480" s="183"/>
      <c r="H1480" s="271"/>
      <c r="I1480" s="271"/>
      <c r="J1480" s="271"/>
      <c r="K1480" s="271"/>
      <c r="L1480" s="185"/>
      <c r="M1480" s="186"/>
      <c r="N1480" s="187"/>
      <c r="O1480" s="178"/>
      <c r="P1480" s="178"/>
      <c r="Q1480" s="178"/>
      <c r="R1480" s="178"/>
      <c r="S1480" s="178"/>
      <c r="T1480" s="178"/>
      <c r="U1480" s="178"/>
      <c r="V1480" s="178"/>
      <c r="W1480" s="178"/>
      <c r="X1480" s="178"/>
      <c r="Y1480" s="153"/>
      <c r="Z1480" s="153"/>
      <c r="AA1480" s="178"/>
      <c r="AB1480" s="178"/>
      <c r="AC1480" s="178"/>
      <c r="AD1480" s="178"/>
      <c r="AE1480" s="178"/>
      <c r="AF1480" s="178"/>
      <c r="AG1480" s="178"/>
      <c r="AH1480" s="178"/>
      <c r="AI1480" s="178"/>
      <c r="AJ1480" s="178"/>
      <c r="AK1480" s="153"/>
      <c r="AL1480" s="153"/>
      <c r="AM1480" s="178" t="str">
        <f t="shared" si="440"/>
        <v/>
      </c>
      <c r="AN1480" s="178" t="str">
        <f t="shared" si="441"/>
        <v/>
      </c>
      <c r="AO1480" s="214" t="str">
        <f t="shared" si="442"/>
        <v/>
      </c>
      <c r="AP1480" s="168"/>
      <c r="AQ1480" s="169"/>
      <c r="AR1480" s="167" t="str">
        <f t="shared" si="443"/>
        <v/>
      </c>
      <c r="AS1480" s="167" t="str">
        <f t="shared" si="444"/>
        <v/>
      </c>
      <c r="AT1480" s="167"/>
      <c r="AU1480" s="167"/>
      <c r="AV1480" s="167"/>
      <c r="AW1480" s="167"/>
      <c r="AX1480" s="167"/>
      <c r="AY1480" s="167"/>
      <c r="AZ1480" s="167"/>
      <c r="BA1480" s="167"/>
      <c r="BB1480" s="167"/>
      <c r="BC1480" s="167"/>
      <c r="BD1480" s="167"/>
      <c r="BE1480" s="167"/>
      <c r="BF1480" s="167"/>
      <c r="BG1480" s="167"/>
      <c r="BH1480" s="167"/>
      <c r="BI1480" s="167"/>
      <c r="BJ1480" s="167"/>
      <c r="BK1480" s="167"/>
      <c r="BL1480" s="167"/>
      <c r="BM1480" s="167"/>
      <c r="BN1480" s="167"/>
      <c r="BO1480" s="167"/>
      <c r="BP1480" s="167"/>
      <c r="BQ1480" s="167"/>
      <c r="BR1480" s="167"/>
      <c r="BS1480" s="167"/>
      <c r="BT1480" s="167"/>
      <c r="BU1480" s="167"/>
      <c r="BV1480" s="167"/>
      <c r="BW1480" s="167"/>
      <c r="BX1480" s="170"/>
      <c r="BY1480" s="170"/>
      <c r="BZ1480" s="170"/>
      <c r="CA1480" s="170"/>
      <c r="CB1480" s="170"/>
      <c r="CC1480" s="170"/>
      <c r="CD1480" s="170"/>
      <c r="CE1480" s="170"/>
      <c r="CF1480" s="170"/>
      <c r="CG1480" s="171">
        <f t="shared" si="445"/>
        <v>0</v>
      </c>
      <c r="CH1480" s="166"/>
      <c r="CI1480" s="283"/>
      <c r="CJ1480" s="172"/>
      <c r="CK1480" s="154"/>
      <c r="CL1480" s="154"/>
      <c r="CM1480" s="154"/>
      <c r="CN1480" s="154"/>
      <c r="CO1480" s="154"/>
      <c r="CP1480" s="273"/>
      <c r="CQ1480" s="250"/>
      <c r="CR1480" s="250"/>
      <c r="CS1480" s="250"/>
      <c r="CT1480" s="250"/>
      <c r="CU1480" s="250"/>
      <c r="CV1480" s="250"/>
      <c r="CW1480" s="250"/>
      <c r="CX1480" s="250"/>
      <c r="CY1480" s="250" t="str">
        <f t="shared" si="446"/>
        <v/>
      </c>
      <c r="CZ1480" s="178" t="str">
        <f t="shared" si="447"/>
        <v/>
      </c>
      <c r="DA1480" s="178" t="str">
        <f t="shared" si="448"/>
        <v/>
      </c>
      <c r="DB1480" s="243">
        <f t="shared" si="449"/>
        <v>0</v>
      </c>
      <c r="DC1480" s="12">
        <f t="shared" si="450"/>
        <v>0</v>
      </c>
      <c r="DD1480" s="271" t="str">
        <f t="shared" si="451"/>
        <v/>
      </c>
      <c r="DE1480" s="271" t="str">
        <f t="shared" si="452"/>
        <v/>
      </c>
      <c r="DF1480" s="167" t="str">
        <f t="shared" si="453"/>
        <v/>
      </c>
      <c r="DG1480" s="271" t="str">
        <f t="shared" si="454"/>
        <v/>
      </c>
      <c r="DH1480" s="243" t="str">
        <f t="shared" si="455"/>
        <v/>
      </c>
      <c r="DI1480" s="281" t="str">
        <f t="shared" si="456"/>
        <v/>
      </c>
      <c r="DJ1480" s="184"/>
      <c r="DK1480" s="12" t="str">
        <f t="shared" si="457"/>
        <v/>
      </c>
      <c r="DL1480" s="184"/>
      <c r="DM1480" s="242" t="str">
        <f t="shared" si="458"/>
        <v/>
      </c>
      <c r="DN1480" s="250">
        <f t="shared" si="459"/>
        <v>1</v>
      </c>
      <c r="DO1480" s="250">
        <f t="shared" si="460"/>
        <v>1</v>
      </c>
      <c r="DP1480" s="250">
        <f t="shared" si="461"/>
        <v>1</v>
      </c>
    </row>
    <row r="1481" spans="3:120" ht="20.25" customHeight="1" x14ac:dyDescent="0.2">
      <c r="C1481" s="282"/>
      <c r="G1481" s="183"/>
      <c r="H1481" s="271"/>
      <c r="I1481" s="271"/>
      <c r="J1481" s="271"/>
      <c r="K1481" s="271"/>
      <c r="L1481" s="185"/>
      <c r="M1481" s="186"/>
      <c r="N1481" s="187"/>
      <c r="O1481" s="178"/>
      <c r="P1481" s="178"/>
      <c r="Q1481" s="178"/>
      <c r="R1481" s="178"/>
      <c r="S1481" s="178"/>
      <c r="T1481" s="178"/>
      <c r="U1481" s="178"/>
      <c r="V1481" s="178"/>
      <c r="W1481" s="178"/>
      <c r="X1481" s="178"/>
      <c r="Y1481" s="153"/>
      <c r="Z1481" s="153"/>
      <c r="AA1481" s="178"/>
      <c r="AB1481" s="178"/>
      <c r="AC1481" s="178"/>
      <c r="AD1481" s="178"/>
      <c r="AE1481" s="178"/>
      <c r="AF1481" s="178"/>
      <c r="AG1481" s="178"/>
      <c r="AH1481" s="178"/>
      <c r="AI1481" s="178"/>
      <c r="AJ1481" s="178"/>
      <c r="AK1481" s="153"/>
      <c r="AL1481" s="153"/>
      <c r="AM1481" s="178" t="str">
        <f t="shared" si="440"/>
        <v/>
      </c>
      <c r="AN1481" s="178" t="str">
        <f t="shared" si="441"/>
        <v/>
      </c>
      <c r="AO1481" s="214" t="str">
        <f t="shared" si="442"/>
        <v/>
      </c>
      <c r="AP1481" s="168"/>
      <c r="AQ1481" s="169"/>
      <c r="AR1481" s="167" t="str">
        <f t="shared" si="443"/>
        <v/>
      </c>
      <c r="AS1481" s="167" t="str">
        <f t="shared" si="444"/>
        <v/>
      </c>
      <c r="AT1481" s="167"/>
      <c r="AU1481" s="167"/>
      <c r="AV1481" s="167"/>
      <c r="AW1481" s="167"/>
      <c r="AX1481" s="167"/>
      <c r="AY1481" s="167"/>
      <c r="AZ1481" s="167"/>
      <c r="BA1481" s="167"/>
      <c r="BB1481" s="167"/>
      <c r="BC1481" s="167"/>
      <c r="BD1481" s="167"/>
      <c r="BE1481" s="167"/>
      <c r="BF1481" s="167"/>
      <c r="BG1481" s="167"/>
      <c r="BH1481" s="167"/>
      <c r="BI1481" s="167"/>
      <c r="BJ1481" s="167"/>
      <c r="BK1481" s="167"/>
      <c r="BL1481" s="167"/>
      <c r="BM1481" s="167"/>
      <c r="BN1481" s="167"/>
      <c r="BO1481" s="167"/>
      <c r="BP1481" s="167"/>
      <c r="BQ1481" s="167"/>
      <c r="BR1481" s="167"/>
      <c r="BS1481" s="167"/>
      <c r="BT1481" s="167"/>
      <c r="BU1481" s="167"/>
      <c r="BV1481" s="167"/>
      <c r="BW1481" s="167"/>
      <c r="BX1481" s="170"/>
      <c r="BY1481" s="170"/>
      <c r="BZ1481" s="170"/>
      <c r="CA1481" s="170"/>
      <c r="CB1481" s="170"/>
      <c r="CC1481" s="170"/>
      <c r="CD1481" s="170"/>
      <c r="CE1481" s="170"/>
      <c r="CF1481" s="170"/>
      <c r="CG1481" s="171">
        <f t="shared" si="445"/>
        <v>0</v>
      </c>
      <c r="CH1481" s="166"/>
      <c r="CI1481" s="283"/>
      <c r="CJ1481" s="172"/>
      <c r="CK1481" s="154"/>
      <c r="CL1481" s="154"/>
      <c r="CM1481" s="154"/>
      <c r="CN1481" s="154"/>
      <c r="CO1481" s="154"/>
      <c r="CP1481" s="273"/>
      <c r="CQ1481" s="250"/>
      <c r="CR1481" s="250"/>
      <c r="CS1481" s="250"/>
      <c r="CT1481" s="250"/>
      <c r="CU1481" s="250"/>
      <c r="CV1481" s="250"/>
      <c r="CW1481" s="250"/>
      <c r="CX1481" s="250"/>
      <c r="CY1481" s="250" t="str">
        <f t="shared" si="446"/>
        <v/>
      </c>
      <c r="CZ1481" s="178" t="str">
        <f t="shared" si="447"/>
        <v/>
      </c>
      <c r="DA1481" s="178" t="str">
        <f t="shared" si="448"/>
        <v/>
      </c>
      <c r="DB1481" s="243">
        <f t="shared" si="449"/>
        <v>0</v>
      </c>
      <c r="DC1481" s="12">
        <f t="shared" si="450"/>
        <v>0</v>
      </c>
      <c r="DD1481" s="271" t="str">
        <f t="shared" si="451"/>
        <v/>
      </c>
      <c r="DE1481" s="271" t="str">
        <f t="shared" si="452"/>
        <v/>
      </c>
      <c r="DF1481" s="167" t="str">
        <f t="shared" si="453"/>
        <v/>
      </c>
      <c r="DG1481" s="271" t="str">
        <f t="shared" si="454"/>
        <v/>
      </c>
      <c r="DH1481" s="243" t="str">
        <f t="shared" si="455"/>
        <v/>
      </c>
      <c r="DI1481" s="281" t="str">
        <f t="shared" si="456"/>
        <v/>
      </c>
      <c r="DJ1481" s="184"/>
      <c r="DK1481" s="12" t="str">
        <f t="shared" si="457"/>
        <v/>
      </c>
      <c r="DL1481" s="184"/>
      <c r="DM1481" s="242" t="str">
        <f t="shared" si="458"/>
        <v/>
      </c>
      <c r="DN1481" s="250">
        <f t="shared" si="459"/>
        <v>1</v>
      </c>
      <c r="DO1481" s="250">
        <f t="shared" si="460"/>
        <v>1</v>
      </c>
      <c r="DP1481" s="250">
        <f t="shared" si="461"/>
        <v>1</v>
      </c>
    </row>
    <row r="1482" spans="3:120" ht="20.25" customHeight="1" x14ac:dyDescent="0.2">
      <c r="C1482" s="282"/>
      <c r="G1482" s="183"/>
      <c r="H1482" s="271"/>
      <c r="I1482" s="271"/>
      <c r="J1482" s="271"/>
      <c r="K1482" s="271"/>
      <c r="L1482" s="185"/>
      <c r="M1482" s="186"/>
      <c r="N1482" s="187"/>
      <c r="O1482" s="178"/>
      <c r="P1482" s="178"/>
      <c r="Q1482" s="178"/>
      <c r="R1482" s="178"/>
      <c r="S1482" s="178"/>
      <c r="T1482" s="178"/>
      <c r="U1482" s="178"/>
      <c r="V1482" s="178"/>
      <c r="W1482" s="178"/>
      <c r="X1482" s="178"/>
      <c r="Y1482" s="153"/>
      <c r="Z1482" s="153"/>
      <c r="AA1482" s="178"/>
      <c r="AB1482" s="178"/>
      <c r="AC1482" s="178"/>
      <c r="AD1482" s="178"/>
      <c r="AE1482" s="178"/>
      <c r="AF1482" s="178"/>
      <c r="AG1482" s="178"/>
      <c r="AH1482" s="178"/>
      <c r="AI1482" s="178"/>
      <c r="AJ1482" s="178"/>
      <c r="AK1482" s="153"/>
      <c r="AL1482" s="153"/>
      <c r="AM1482" s="178" t="str">
        <f t="shared" si="440"/>
        <v/>
      </c>
      <c r="AN1482" s="178" t="str">
        <f t="shared" si="441"/>
        <v/>
      </c>
      <c r="AO1482" s="214" t="str">
        <f t="shared" si="442"/>
        <v/>
      </c>
      <c r="AP1482" s="168"/>
      <c r="AQ1482" s="169"/>
      <c r="AR1482" s="167" t="str">
        <f t="shared" si="443"/>
        <v/>
      </c>
      <c r="AS1482" s="167" t="str">
        <f t="shared" si="444"/>
        <v/>
      </c>
      <c r="AT1482" s="167"/>
      <c r="AU1482" s="167"/>
      <c r="AV1482" s="167"/>
      <c r="AW1482" s="167"/>
      <c r="AX1482" s="167"/>
      <c r="AY1482" s="167"/>
      <c r="AZ1482" s="167"/>
      <c r="BA1482" s="167"/>
      <c r="BB1482" s="167"/>
      <c r="BC1482" s="167"/>
      <c r="BD1482" s="167"/>
      <c r="BE1482" s="167"/>
      <c r="BF1482" s="167"/>
      <c r="BG1482" s="167"/>
      <c r="BH1482" s="167"/>
      <c r="BI1482" s="167"/>
      <c r="BJ1482" s="167"/>
      <c r="BK1482" s="167"/>
      <c r="BL1482" s="167"/>
      <c r="BM1482" s="167"/>
      <c r="BN1482" s="167"/>
      <c r="BO1482" s="167"/>
      <c r="BP1482" s="167"/>
      <c r="BQ1482" s="167"/>
      <c r="BR1482" s="167"/>
      <c r="BS1482" s="167"/>
      <c r="BT1482" s="167"/>
      <c r="BU1482" s="167"/>
      <c r="BV1482" s="167"/>
      <c r="BW1482" s="167"/>
      <c r="BX1482" s="170"/>
      <c r="BY1482" s="170"/>
      <c r="BZ1482" s="170"/>
      <c r="CA1482" s="170"/>
      <c r="CB1482" s="170"/>
      <c r="CC1482" s="170"/>
      <c r="CD1482" s="170"/>
      <c r="CE1482" s="170"/>
      <c r="CF1482" s="170"/>
      <c r="CG1482" s="171">
        <f t="shared" si="445"/>
        <v>0</v>
      </c>
      <c r="CH1482" s="166"/>
      <c r="CI1482" s="283"/>
      <c r="CJ1482" s="172"/>
      <c r="CK1482" s="154"/>
      <c r="CL1482" s="154"/>
      <c r="CM1482" s="154"/>
      <c r="CN1482" s="154"/>
      <c r="CO1482" s="154"/>
      <c r="CP1482" s="273"/>
      <c r="CQ1482" s="250"/>
      <c r="CR1482" s="250"/>
      <c r="CS1482" s="250"/>
      <c r="CT1482" s="250"/>
      <c r="CU1482" s="250"/>
      <c r="CV1482" s="250"/>
      <c r="CW1482" s="250"/>
      <c r="CX1482" s="250"/>
      <c r="CY1482" s="250" t="str">
        <f t="shared" si="446"/>
        <v/>
      </c>
      <c r="CZ1482" s="178" t="str">
        <f t="shared" si="447"/>
        <v/>
      </c>
      <c r="DA1482" s="178" t="str">
        <f t="shared" si="448"/>
        <v/>
      </c>
      <c r="DB1482" s="243">
        <f t="shared" si="449"/>
        <v>0</v>
      </c>
      <c r="DC1482" s="12">
        <f t="shared" si="450"/>
        <v>0</v>
      </c>
      <c r="DD1482" s="271" t="str">
        <f t="shared" si="451"/>
        <v/>
      </c>
      <c r="DE1482" s="271" t="str">
        <f t="shared" si="452"/>
        <v/>
      </c>
      <c r="DF1482" s="167" t="str">
        <f t="shared" si="453"/>
        <v/>
      </c>
      <c r="DG1482" s="271" t="str">
        <f t="shared" si="454"/>
        <v/>
      </c>
      <c r="DH1482" s="243" t="str">
        <f t="shared" si="455"/>
        <v/>
      </c>
      <c r="DI1482" s="281" t="str">
        <f t="shared" si="456"/>
        <v/>
      </c>
      <c r="DJ1482" s="184"/>
      <c r="DK1482" s="12" t="str">
        <f t="shared" si="457"/>
        <v/>
      </c>
      <c r="DL1482" s="184"/>
      <c r="DM1482" s="242" t="str">
        <f t="shared" si="458"/>
        <v/>
      </c>
      <c r="DN1482" s="250">
        <f t="shared" si="459"/>
        <v>1</v>
      </c>
      <c r="DO1482" s="250">
        <f t="shared" si="460"/>
        <v>1</v>
      </c>
      <c r="DP1482" s="250">
        <f t="shared" si="461"/>
        <v>1</v>
      </c>
    </row>
    <row r="1483" spans="3:120" ht="20.25" customHeight="1" x14ac:dyDescent="0.2">
      <c r="C1483" s="282"/>
      <c r="G1483" s="183"/>
      <c r="H1483" s="271"/>
      <c r="I1483" s="271"/>
      <c r="J1483" s="271"/>
      <c r="K1483" s="271"/>
      <c r="L1483" s="185"/>
      <c r="M1483" s="186"/>
      <c r="N1483" s="187"/>
      <c r="O1483" s="178"/>
      <c r="P1483" s="178"/>
      <c r="Q1483" s="178"/>
      <c r="R1483" s="178"/>
      <c r="S1483" s="178"/>
      <c r="T1483" s="178"/>
      <c r="U1483" s="178"/>
      <c r="V1483" s="178"/>
      <c r="W1483" s="178"/>
      <c r="X1483" s="178"/>
      <c r="Y1483" s="153"/>
      <c r="Z1483" s="153"/>
      <c r="AA1483" s="178"/>
      <c r="AB1483" s="178"/>
      <c r="AC1483" s="178"/>
      <c r="AD1483" s="178"/>
      <c r="AE1483" s="178"/>
      <c r="AF1483" s="178"/>
      <c r="AG1483" s="178"/>
      <c r="AH1483" s="178"/>
      <c r="AI1483" s="178"/>
      <c r="AJ1483" s="178"/>
      <c r="AK1483" s="153"/>
      <c r="AL1483" s="153"/>
      <c r="AM1483" s="178" t="str">
        <f t="shared" si="440"/>
        <v/>
      </c>
      <c r="AN1483" s="178" t="str">
        <f t="shared" si="441"/>
        <v/>
      </c>
      <c r="AO1483" s="214" t="str">
        <f t="shared" si="442"/>
        <v/>
      </c>
      <c r="AP1483" s="168"/>
      <c r="AQ1483" s="169"/>
      <c r="AR1483" s="167" t="str">
        <f t="shared" si="443"/>
        <v/>
      </c>
      <c r="AS1483" s="167" t="str">
        <f t="shared" si="444"/>
        <v/>
      </c>
      <c r="AT1483" s="167"/>
      <c r="AU1483" s="167"/>
      <c r="AV1483" s="167"/>
      <c r="AW1483" s="167"/>
      <c r="AX1483" s="167"/>
      <c r="AY1483" s="167"/>
      <c r="AZ1483" s="167"/>
      <c r="BA1483" s="167"/>
      <c r="BB1483" s="167"/>
      <c r="BC1483" s="167"/>
      <c r="BD1483" s="167"/>
      <c r="BE1483" s="167"/>
      <c r="BF1483" s="167"/>
      <c r="BG1483" s="167"/>
      <c r="BH1483" s="167"/>
      <c r="BI1483" s="167"/>
      <c r="BJ1483" s="167"/>
      <c r="BK1483" s="167"/>
      <c r="BL1483" s="167"/>
      <c r="BM1483" s="167"/>
      <c r="BN1483" s="167"/>
      <c r="BO1483" s="167"/>
      <c r="BP1483" s="167"/>
      <c r="BQ1483" s="167"/>
      <c r="BR1483" s="167"/>
      <c r="BS1483" s="167"/>
      <c r="BT1483" s="167"/>
      <c r="BU1483" s="167"/>
      <c r="BV1483" s="167"/>
      <c r="BW1483" s="167"/>
      <c r="BX1483" s="170"/>
      <c r="BY1483" s="170"/>
      <c r="BZ1483" s="170"/>
      <c r="CA1483" s="170"/>
      <c r="CB1483" s="170"/>
      <c r="CC1483" s="170"/>
      <c r="CD1483" s="170"/>
      <c r="CE1483" s="170"/>
      <c r="CF1483" s="170"/>
      <c r="CG1483" s="171">
        <f t="shared" si="445"/>
        <v>0</v>
      </c>
      <c r="CH1483" s="166"/>
      <c r="CI1483" s="283"/>
      <c r="CJ1483" s="172"/>
      <c r="CK1483" s="154"/>
      <c r="CL1483" s="154"/>
      <c r="CM1483" s="154"/>
      <c r="CN1483" s="154"/>
      <c r="CO1483" s="154"/>
      <c r="CP1483" s="273"/>
      <c r="CQ1483" s="250"/>
      <c r="CR1483" s="250"/>
      <c r="CS1483" s="250"/>
      <c r="CT1483" s="250"/>
      <c r="CU1483" s="250"/>
      <c r="CV1483" s="250"/>
      <c r="CW1483" s="250"/>
      <c r="CX1483" s="250"/>
      <c r="CY1483" s="250" t="str">
        <f t="shared" si="446"/>
        <v/>
      </c>
      <c r="CZ1483" s="178" t="str">
        <f t="shared" si="447"/>
        <v/>
      </c>
      <c r="DA1483" s="178" t="str">
        <f t="shared" si="448"/>
        <v/>
      </c>
      <c r="DB1483" s="243">
        <f t="shared" si="449"/>
        <v>0</v>
      </c>
      <c r="DC1483" s="12">
        <f t="shared" si="450"/>
        <v>0</v>
      </c>
      <c r="DD1483" s="271" t="str">
        <f t="shared" si="451"/>
        <v/>
      </c>
      <c r="DE1483" s="271" t="str">
        <f t="shared" si="452"/>
        <v/>
      </c>
      <c r="DF1483" s="167" t="str">
        <f t="shared" si="453"/>
        <v/>
      </c>
      <c r="DG1483" s="271" t="str">
        <f t="shared" si="454"/>
        <v/>
      </c>
      <c r="DH1483" s="243" t="str">
        <f t="shared" si="455"/>
        <v/>
      </c>
      <c r="DI1483" s="281" t="str">
        <f t="shared" si="456"/>
        <v/>
      </c>
      <c r="DJ1483" s="184"/>
      <c r="DK1483" s="12" t="str">
        <f t="shared" si="457"/>
        <v/>
      </c>
      <c r="DL1483" s="184"/>
      <c r="DM1483" s="242" t="str">
        <f t="shared" si="458"/>
        <v/>
      </c>
      <c r="DN1483" s="250">
        <f t="shared" si="459"/>
        <v>1</v>
      </c>
      <c r="DO1483" s="250">
        <f t="shared" si="460"/>
        <v>1</v>
      </c>
      <c r="DP1483" s="250">
        <f t="shared" si="461"/>
        <v>1</v>
      </c>
    </row>
    <row r="1484" spans="3:120" ht="20.25" customHeight="1" x14ac:dyDescent="0.2">
      <c r="C1484" s="282"/>
      <c r="G1484" s="183"/>
      <c r="H1484" s="271"/>
      <c r="I1484" s="271"/>
      <c r="J1484" s="271"/>
      <c r="K1484" s="271"/>
      <c r="L1484" s="185"/>
      <c r="M1484" s="186"/>
      <c r="N1484" s="187"/>
      <c r="O1484" s="178"/>
      <c r="P1484" s="178"/>
      <c r="Q1484" s="178"/>
      <c r="R1484" s="178"/>
      <c r="S1484" s="178"/>
      <c r="T1484" s="178"/>
      <c r="U1484" s="178"/>
      <c r="V1484" s="178"/>
      <c r="W1484" s="178"/>
      <c r="X1484" s="178"/>
      <c r="Y1484" s="153"/>
      <c r="Z1484" s="153"/>
      <c r="AA1484" s="178"/>
      <c r="AB1484" s="178"/>
      <c r="AC1484" s="178"/>
      <c r="AD1484" s="178"/>
      <c r="AE1484" s="178"/>
      <c r="AF1484" s="178"/>
      <c r="AG1484" s="178"/>
      <c r="AH1484" s="178"/>
      <c r="AI1484" s="178"/>
      <c r="AJ1484" s="178"/>
      <c r="AK1484" s="153"/>
      <c r="AL1484" s="153"/>
      <c r="AM1484" s="178" t="str">
        <f t="shared" si="440"/>
        <v/>
      </c>
      <c r="AN1484" s="178" t="str">
        <f t="shared" si="441"/>
        <v/>
      </c>
      <c r="AO1484" s="214" t="str">
        <f t="shared" si="442"/>
        <v/>
      </c>
      <c r="AP1484" s="168"/>
      <c r="AQ1484" s="169"/>
      <c r="AR1484" s="167" t="str">
        <f t="shared" si="443"/>
        <v/>
      </c>
      <c r="AS1484" s="167" t="str">
        <f t="shared" si="444"/>
        <v/>
      </c>
      <c r="AT1484" s="167"/>
      <c r="AU1484" s="167"/>
      <c r="AV1484" s="167"/>
      <c r="AW1484" s="167"/>
      <c r="AX1484" s="167"/>
      <c r="AY1484" s="167"/>
      <c r="AZ1484" s="167"/>
      <c r="BA1484" s="167"/>
      <c r="BB1484" s="167"/>
      <c r="BC1484" s="167"/>
      <c r="BD1484" s="167"/>
      <c r="BE1484" s="167"/>
      <c r="BF1484" s="167"/>
      <c r="BG1484" s="167"/>
      <c r="BH1484" s="167"/>
      <c r="BI1484" s="167"/>
      <c r="BJ1484" s="167"/>
      <c r="BK1484" s="167"/>
      <c r="BL1484" s="167"/>
      <c r="BM1484" s="167"/>
      <c r="BN1484" s="167"/>
      <c r="BO1484" s="167"/>
      <c r="BP1484" s="167"/>
      <c r="BQ1484" s="167"/>
      <c r="BR1484" s="167"/>
      <c r="BS1484" s="167"/>
      <c r="BT1484" s="167"/>
      <c r="BU1484" s="167"/>
      <c r="BV1484" s="167"/>
      <c r="BW1484" s="167"/>
      <c r="BX1484" s="170"/>
      <c r="BY1484" s="170"/>
      <c r="BZ1484" s="170"/>
      <c r="CA1484" s="170"/>
      <c r="CB1484" s="170"/>
      <c r="CC1484" s="170"/>
      <c r="CD1484" s="170"/>
      <c r="CE1484" s="170"/>
      <c r="CF1484" s="170"/>
      <c r="CG1484" s="171">
        <f t="shared" si="445"/>
        <v>0</v>
      </c>
      <c r="CH1484" s="166"/>
      <c r="CI1484" s="283"/>
      <c r="CJ1484" s="172"/>
      <c r="CK1484" s="154"/>
      <c r="CL1484" s="154"/>
      <c r="CM1484" s="154"/>
      <c r="CN1484" s="154"/>
      <c r="CO1484" s="154"/>
      <c r="CP1484" s="273"/>
      <c r="CQ1484" s="250"/>
      <c r="CR1484" s="250"/>
      <c r="CS1484" s="250"/>
      <c r="CT1484" s="250"/>
      <c r="CU1484" s="250"/>
      <c r="CV1484" s="250"/>
      <c r="CW1484" s="250"/>
      <c r="CX1484" s="250"/>
      <c r="CY1484" s="250" t="str">
        <f t="shared" si="446"/>
        <v/>
      </c>
      <c r="CZ1484" s="178" t="str">
        <f t="shared" si="447"/>
        <v/>
      </c>
      <c r="DA1484" s="178" t="str">
        <f t="shared" si="448"/>
        <v/>
      </c>
      <c r="DB1484" s="243">
        <f t="shared" si="449"/>
        <v>0</v>
      </c>
      <c r="DC1484" s="12">
        <f t="shared" si="450"/>
        <v>0</v>
      </c>
      <c r="DD1484" s="271" t="str">
        <f t="shared" si="451"/>
        <v/>
      </c>
      <c r="DE1484" s="271" t="str">
        <f t="shared" si="452"/>
        <v/>
      </c>
      <c r="DF1484" s="167" t="str">
        <f t="shared" si="453"/>
        <v/>
      </c>
      <c r="DG1484" s="271" t="str">
        <f t="shared" si="454"/>
        <v/>
      </c>
      <c r="DH1484" s="243" t="str">
        <f t="shared" si="455"/>
        <v/>
      </c>
      <c r="DI1484" s="281" t="str">
        <f t="shared" si="456"/>
        <v/>
      </c>
      <c r="DJ1484" s="184"/>
      <c r="DK1484" s="12" t="str">
        <f t="shared" si="457"/>
        <v/>
      </c>
      <c r="DL1484" s="184"/>
      <c r="DM1484" s="242" t="str">
        <f t="shared" si="458"/>
        <v/>
      </c>
      <c r="DN1484" s="250">
        <f t="shared" si="459"/>
        <v>1</v>
      </c>
      <c r="DO1484" s="250">
        <f t="shared" si="460"/>
        <v>1</v>
      </c>
      <c r="DP1484" s="250">
        <f t="shared" si="461"/>
        <v>1</v>
      </c>
    </row>
    <row r="1485" spans="3:120" ht="20.25" customHeight="1" x14ac:dyDescent="0.2">
      <c r="C1485" s="282"/>
      <c r="G1485" s="183"/>
      <c r="H1485" s="271"/>
      <c r="I1485" s="271"/>
      <c r="J1485" s="271"/>
      <c r="K1485" s="271"/>
      <c r="L1485" s="185"/>
      <c r="M1485" s="186"/>
      <c r="N1485" s="187"/>
      <c r="O1485" s="178"/>
      <c r="P1485" s="178"/>
      <c r="Q1485" s="178"/>
      <c r="R1485" s="178"/>
      <c r="S1485" s="178"/>
      <c r="T1485" s="178"/>
      <c r="U1485" s="178"/>
      <c r="V1485" s="178"/>
      <c r="W1485" s="178"/>
      <c r="X1485" s="178"/>
      <c r="Y1485" s="153"/>
      <c r="Z1485" s="153"/>
      <c r="AA1485" s="178"/>
      <c r="AB1485" s="178"/>
      <c r="AC1485" s="178"/>
      <c r="AD1485" s="178"/>
      <c r="AE1485" s="178"/>
      <c r="AF1485" s="178"/>
      <c r="AG1485" s="178"/>
      <c r="AH1485" s="178"/>
      <c r="AI1485" s="178"/>
      <c r="AJ1485" s="178"/>
      <c r="AK1485" s="153"/>
      <c r="AL1485" s="153"/>
      <c r="AM1485" s="178" t="str">
        <f t="shared" si="440"/>
        <v/>
      </c>
      <c r="AN1485" s="178" t="str">
        <f t="shared" si="441"/>
        <v/>
      </c>
      <c r="AO1485" s="214" t="str">
        <f t="shared" si="442"/>
        <v/>
      </c>
      <c r="AP1485" s="168"/>
      <c r="AQ1485" s="169"/>
      <c r="AR1485" s="167" t="str">
        <f t="shared" si="443"/>
        <v/>
      </c>
      <c r="AS1485" s="167" t="str">
        <f t="shared" si="444"/>
        <v/>
      </c>
      <c r="AT1485" s="167"/>
      <c r="AU1485" s="167"/>
      <c r="AV1485" s="167"/>
      <c r="AW1485" s="167"/>
      <c r="AX1485" s="167"/>
      <c r="AY1485" s="167"/>
      <c r="AZ1485" s="167"/>
      <c r="BA1485" s="167"/>
      <c r="BB1485" s="167"/>
      <c r="BC1485" s="167"/>
      <c r="BD1485" s="167"/>
      <c r="BE1485" s="167"/>
      <c r="BF1485" s="167"/>
      <c r="BG1485" s="167"/>
      <c r="BH1485" s="167"/>
      <c r="BI1485" s="167"/>
      <c r="BJ1485" s="167"/>
      <c r="BK1485" s="167"/>
      <c r="BL1485" s="167"/>
      <c r="BM1485" s="167"/>
      <c r="BN1485" s="167"/>
      <c r="BO1485" s="167"/>
      <c r="BP1485" s="167"/>
      <c r="BQ1485" s="167"/>
      <c r="BR1485" s="167"/>
      <c r="BS1485" s="167"/>
      <c r="BT1485" s="167"/>
      <c r="BU1485" s="167"/>
      <c r="BV1485" s="167"/>
      <c r="BW1485" s="167"/>
      <c r="BX1485" s="170"/>
      <c r="BY1485" s="170"/>
      <c r="BZ1485" s="170"/>
      <c r="CA1485" s="170"/>
      <c r="CB1485" s="170"/>
      <c r="CC1485" s="170"/>
      <c r="CD1485" s="170"/>
      <c r="CE1485" s="170"/>
      <c r="CF1485" s="170"/>
      <c r="CG1485" s="171">
        <f t="shared" si="445"/>
        <v>0</v>
      </c>
      <c r="CH1485" s="166"/>
      <c r="CI1485" s="283"/>
      <c r="CJ1485" s="172"/>
      <c r="CK1485" s="154"/>
      <c r="CL1485" s="154"/>
      <c r="CM1485" s="154"/>
      <c r="CN1485" s="154"/>
      <c r="CO1485" s="154"/>
      <c r="CP1485" s="273"/>
      <c r="CQ1485" s="250"/>
      <c r="CR1485" s="250"/>
      <c r="CS1485" s="250"/>
      <c r="CT1485" s="250"/>
      <c r="CU1485" s="250"/>
      <c r="CV1485" s="250"/>
      <c r="CW1485" s="250"/>
      <c r="CX1485" s="250"/>
      <c r="CY1485" s="250" t="str">
        <f t="shared" si="446"/>
        <v/>
      </c>
      <c r="CZ1485" s="178" t="str">
        <f t="shared" si="447"/>
        <v/>
      </c>
      <c r="DA1485" s="178" t="str">
        <f t="shared" si="448"/>
        <v/>
      </c>
      <c r="DB1485" s="243">
        <f t="shared" si="449"/>
        <v>0</v>
      </c>
      <c r="DC1485" s="12">
        <f t="shared" si="450"/>
        <v>0</v>
      </c>
      <c r="DD1485" s="271" t="str">
        <f t="shared" si="451"/>
        <v/>
      </c>
      <c r="DE1485" s="271" t="str">
        <f t="shared" si="452"/>
        <v/>
      </c>
      <c r="DF1485" s="167" t="str">
        <f t="shared" si="453"/>
        <v/>
      </c>
      <c r="DG1485" s="271" t="str">
        <f t="shared" si="454"/>
        <v/>
      </c>
      <c r="DH1485" s="243" t="str">
        <f t="shared" si="455"/>
        <v/>
      </c>
      <c r="DI1485" s="281" t="str">
        <f t="shared" si="456"/>
        <v/>
      </c>
      <c r="DJ1485" s="184"/>
      <c r="DK1485" s="12" t="str">
        <f t="shared" si="457"/>
        <v/>
      </c>
      <c r="DL1485" s="184"/>
      <c r="DM1485" s="242" t="str">
        <f t="shared" si="458"/>
        <v/>
      </c>
      <c r="DN1485" s="250">
        <f t="shared" si="459"/>
        <v>1</v>
      </c>
      <c r="DO1485" s="250">
        <f t="shared" si="460"/>
        <v>1</v>
      </c>
      <c r="DP1485" s="250">
        <f t="shared" si="461"/>
        <v>1</v>
      </c>
    </row>
    <row r="1486" spans="3:120" ht="20.25" customHeight="1" x14ac:dyDescent="0.2">
      <c r="C1486" s="282"/>
      <c r="G1486" s="183"/>
      <c r="H1486" s="271"/>
      <c r="I1486" s="271"/>
      <c r="J1486" s="271"/>
      <c r="K1486" s="271"/>
      <c r="L1486" s="185"/>
      <c r="M1486" s="186"/>
      <c r="N1486" s="187"/>
      <c r="O1486" s="178"/>
      <c r="P1486" s="178"/>
      <c r="Q1486" s="178"/>
      <c r="R1486" s="178"/>
      <c r="S1486" s="178"/>
      <c r="T1486" s="178"/>
      <c r="U1486" s="178"/>
      <c r="V1486" s="178"/>
      <c r="W1486" s="178"/>
      <c r="X1486" s="178"/>
      <c r="Y1486" s="153"/>
      <c r="Z1486" s="153"/>
      <c r="AA1486" s="178"/>
      <c r="AB1486" s="178"/>
      <c r="AC1486" s="178"/>
      <c r="AD1486" s="178"/>
      <c r="AE1486" s="178"/>
      <c r="AF1486" s="178"/>
      <c r="AG1486" s="178"/>
      <c r="AH1486" s="178"/>
      <c r="AI1486" s="178"/>
      <c r="AJ1486" s="178"/>
      <c r="AK1486" s="153"/>
      <c r="AL1486" s="153"/>
      <c r="AM1486" s="178" t="str">
        <f t="shared" si="440"/>
        <v/>
      </c>
      <c r="AN1486" s="178" t="str">
        <f t="shared" si="441"/>
        <v/>
      </c>
      <c r="AO1486" s="214" t="str">
        <f t="shared" si="442"/>
        <v/>
      </c>
      <c r="AP1486" s="168"/>
      <c r="AQ1486" s="169"/>
      <c r="AR1486" s="167" t="str">
        <f t="shared" si="443"/>
        <v/>
      </c>
      <c r="AS1486" s="167" t="str">
        <f t="shared" si="444"/>
        <v/>
      </c>
      <c r="AT1486" s="167"/>
      <c r="AU1486" s="167"/>
      <c r="AV1486" s="167"/>
      <c r="AW1486" s="167"/>
      <c r="AX1486" s="167"/>
      <c r="AY1486" s="167"/>
      <c r="AZ1486" s="167"/>
      <c r="BA1486" s="167"/>
      <c r="BB1486" s="167"/>
      <c r="BC1486" s="167"/>
      <c r="BD1486" s="167"/>
      <c r="BE1486" s="167"/>
      <c r="BF1486" s="167"/>
      <c r="BG1486" s="167"/>
      <c r="BH1486" s="167"/>
      <c r="BI1486" s="167"/>
      <c r="BJ1486" s="167"/>
      <c r="BK1486" s="167"/>
      <c r="BL1486" s="167"/>
      <c r="BM1486" s="167"/>
      <c r="BN1486" s="167"/>
      <c r="BO1486" s="167"/>
      <c r="BP1486" s="167"/>
      <c r="BQ1486" s="167"/>
      <c r="BR1486" s="167"/>
      <c r="BS1486" s="167"/>
      <c r="BT1486" s="167"/>
      <c r="BU1486" s="167"/>
      <c r="BV1486" s="167"/>
      <c r="BW1486" s="167"/>
      <c r="BX1486" s="170"/>
      <c r="BY1486" s="170"/>
      <c r="BZ1486" s="170"/>
      <c r="CA1486" s="170"/>
      <c r="CB1486" s="170"/>
      <c r="CC1486" s="170"/>
      <c r="CD1486" s="170"/>
      <c r="CE1486" s="170"/>
      <c r="CF1486" s="170"/>
      <c r="CG1486" s="171">
        <f t="shared" si="445"/>
        <v>0</v>
      </c>
      <c r="CH1486" s="166"/>
      <c r="CI1486" s="283"/>
      <c r="CJ1486" s="172"/>
      <c r="CK1486" s="154"/>
      <c r="CL1486" s="154"/>
      <c r="CM1486" s="154"/>
      <c r="CN1486" s="154"/>
      <c r="CO1486" s="154"/>
      <c r="CP1486" s="273"/>
      <c r="CQ1486" s="250"/>
      <c r="CR1486" s="250"/>
      <c r="CS1486" s="250"/>
      <c r="CT1486" s="250"/>
      <c r="CU1486" s="250"/>
      <c r="CV1486" s="250"/>
      <c r="CW1486" s="250"/>
      <c r="CX1486" s="250"/>
      <c r="CY1486" s="250" t="str">
        <f t="shared" si="446"/>
        <v/>
      </c>
      <c r="CZ1486" s="178" t="str">
        <f t="shared" si="447"/>
        <v/>
      </c>
      <c r="DA1486" s="178" t="str">
        <f t="shared" si="448"/>
        <v/>
      </c>
      <c r="DB1486" s="243">
        <f t="shared" si="449"/>
        <v>0</v>
      </c>
      <c r="DC1486" s="12">
        <f t="shared" si="450"/>
        <v>0</v>
      </c>
      <c r="DD1486" s="271" t="str">
        <f t="shared" si="451"/>
        <v/>
      </c>
      <c r="DE1486" s="271" t="str">
        <f t="shared" si="452"/>
        <v/>
      </c>
      <c r="DF1486" s="167" t="str">
        <f t="shared" si="453"/>
        <v/>
      </c>
      <c r="DG1486" s="271" t="str">
        <f t="shared" si="454"/>
        <v/>
      </c>
      <c r="DH1486" s="243" t="str">
        <f t="shared" si="455"/>
        <v/>
      </c>
      <c r="DI1486" s="281" t="str">
        <f t="shared" si="456"/>
        <v/>
      </c>
      <c r="DJ1486" s="184"/>
      <c r="DK1486" s="12" t="str">
        <f t="shared" si="457"/>
        <v/>
      </c>
      <c r="DL1486" s="184"/>
      <c r="DM1486" s="242" t="str">
        <f t="shared" si="458"/>
        <v/>
      </c>
      <c r="DN1486" s="250">
        <f t="shared" si="459"/>
        <v>1</v>
      </c>
      <c r="DO1486" s="250">
        <f t="shared" si="460"/>
        <v>1</v>
      </c>
      <c r="DP1486" s="250">
        <f t="shared" si="461"/>
        <v>1</v>
      </c>
    </row>
    <row r="1487" spans="3:120" ht="20.25" customHeight="1" x14ac:dyDescent="0.2">
      <c r="C1487" s="282"/>
      <c r="G1487" s="183"/>
      <c r="H1487" s="271"/>
      <c r="I1487" s="271"/>
      <c r="J1487" s="271"/>
      <c r="K1487" s="271"/>
      <c r="L1487" s="185"/>
      <c r="M1487" s="186"/>
      <c r="N1487" s="187"/>
      <c r="O1487" s="178"/>
      <c r="P1487" s="178"/>
      <c r="Q1487" s="178"/>
      <c r="R1487" s="178"/>
      <c r="S1487" s="178"/>
      <c r="T1487" s="178"/>
      <c r="U1487" s="178"/>
      <c r="V1487" s="178"/>
      <c r="W1487" s="178"/>
      <c r="X1487" s="178"/>
      <c r="Y1487" s="153"/>
      <c r="Z1487" s="153"/>
      <c r="AA1487" s="178"/>
      <c r="AB1487" s="178"/>
      <c r="AC1487" s="178"/>
      <c r="AD1487" s="178"/>
      <c r="AE1487" s="178"/>
      <c r="AF1487" s="178"/>
      <c r="AG1487" s="178"/>
      <c r="AH1487" s="178"/>
      <c r="AI1487" s="178"/>
      <c r="AJ1487" s="178"/>
      <c r="AK1487" s="153"/>
      <c r="AL1487" s="153"/>
      <c r="AM1487" s="178" t="str">
        <f t="shared" si="440"/>
        <v/>
      </c>
      <c r="AN1487" s="178" t="str">
        <f t="shared" si="441"/>
        <v/>
      </c>
      <c r="AO1487" s="214" t="str">
        <f t="shared" si="442"/>
        <v/>
      </c>
      <c r="AP1487" s="168"/>
      <c r="AQ1487" s="169"/>
      <c r="AR1487" s="167" t="str">
        <f t="shared" si="443"/>
        <v/>
      </c>
      <c r="AS1487" s="167" t="str">
        <f t="shared" si="444"/>
        <v/>
      </c>
      <c r="AT1487" s="167"/>
      <c r="AU1487" s="167"/>
      <c r="AV1487" s="167"/>
      <c r="AW1487" s="167"/>
      <c r="AX1487" s="167"/>
      <c r="AY1487" s="167"/>
      <c r="AZ1487" s="167"/>
      <c r="BA1487" s="167"/>
      <c r="BB1487" s="167"/>
      <c r="BC1487" s="167"/>
      <c r="BD1487" s="167"/>
      <c r="BE1487" s="167"/>
      <c r="BF1487" s="167"/>
      <c r="BG1487" s="167"/>
      <c r="BH1487" s="167"/>
      <c r="BI1487" s="167"/>
      <c r="BJ1487" s="167"/>
      <c r="BK1487" s="167"/>
      <c r="BL1487" s="167"/>
      <c r="BM1487" s="167"/>
      <c r="BN1487" s="167"/>
      <c r="BO1487" s="167"/>
      <c r="BP1487" s="167"/>
      <c r="BQ1487" s="167"/>
      <c r="BR1487" s="167"/>
      <c r="BS1487" s="167"/>
      <c r="BT1487" s="167"/>
      <c r="BU1487" s="167"/>
      <c r="BV1487" s="167"/>
      <c r="BW1487" s="167"/>
      <c r="BX1487" s="170"/>
      <c r="BY1487" s="170"/>
      <c r="BZ1487" s="170"/>
      <c r="CA1487" s="170"/>
      <c r="CB1487" s="170"/>
      <c r="CC1487" s="170"/>
      <c r="CD1487" s="170"/>
      <c r="CE1487" s="170"/>
      <c r="CF1487" s="170"/>
      <c r="CG1487" s="171">
        <f t="shared" si="445"/>
        <v>0</v>
      </c>
      <c r="CH1487" s="166"/>
      <c r="CI1487" s="283"/>
      <c r="CJ1487" s="172"/>
      <c r="CK1487" s="154"/>
      <c r="CL1487" s="154"/>
      <c r="CM1487" s="154"/>
      <c r="CN1487" s="154"/>
      <c r="CO1487" s="154"/>
      <c r="CP1487" s="273"/>
      <c r="CQ1487" s="250"/>
      <c r="CR1487" s="250"/>
      <c r="CS1487" s="250"/>
      <c r="CT1487" s="250"/>
      <c r="CU1487" s="250"/>
      <c r="CV1487" s="250"/>
      <c r="CW1487" s="250"/>
      <c r="CX1487" s="250"/>
      <c r="CY1487" s="250" t="str">
        <f t="shared" si="446"/>
        <v/>
      </c>
      <c r="CZ1487" s="178" t="str">
        <f t="shared" si="447"/>
        <v/>
      </c>
      <c r="DA1487" s="178" t="str">
        <f t="shared" si="448"/>
        <v/>
      </c>
      <c r="DB1487" s="243">
        <f t="shared" si="449"/>
        <v>0</v>
      </c>
      <c r="DC1487" s="12">
        <f t="shared" si="450"/>
        <v>0</v>
      </c>
      <c r="DD1487" s="271" t="str">
        <f t="shared" si="451"/>
        <v/>
      </c>
      <c r="DE1487" s="271" t="str">
        <f t="shared" si="452"/>
        <v/>
      </c>
      <c r="DF1487" s="167" t="str">
        <f t="shared" si="453"/>
        <v/>
      </c>
      <c r="DG1487" s="271" t="str">
        <f t="shared" si="454"/>
        <v/>
      </c>
      <c r="DH1487" s="243" t="str">
        <f t="shared" si="455"/>
        <v/>
      </c>
      <c r="DI1487" s="281" t="str">
        <f t="shared" si="456"/>
        <v/>
      </c>
      <c r="DJ1487" s="184"/>
      <c r="DK1487" s="12" t="str">
        <f t="shared" si="457"/>
        <v/>
      </c>
      <c r="DL1487" s="184"/>
      <c r="DM1487" s="242" t="str">
        <f t="shared" si="458"/>
        <v/>
      </c>
      <c r="DN1487" s="250">
        <f t="shared" si="459"/>
        <v>1</v>
      </c>
      <c r="DO1487" s="250">
        <f t="shared" si="460"/>
        <v>1</v>
      </c>
      <c r="DP1487" s="250">
        <f t="shared" si="461"/>
        <v>1</v>
      </c>
    </row>
    <row r="1488" spans="3:120" ht="20.25" customHeight="1" x14ac:dyDescent="0.2">
      <c r="C1488" s="282"/>
      <c r="G1488" s="183"/>
      <c r="H1488" s="271"/>
      <c r="I1488" s="271"/>
      <c r="J1488" s="271"/>
      <c r="K1488" s="271"/>
      <c r="L1488" s="185"/>
      <c r="M1488" s="186"/>
      <c r="N1488" s="187"/>
      <c r="O1488" s="178"/>
      <c r="P1488" s="178"/>
      <c r="Q1488" s="178"/>
      <c r="R1488" s="178"/>
      <c r="S1488" s="178"/>
      <c r="T1488" s="178"/>
      <c r="U1488" s="178"/>
      <c r="V1488" s="178"/>
      <c r="W1488" s="178"/>
      <c r="X1488" s="178"/>
      <c r="Y1488" s="153"/>
      <c r="Z1488" s="153"/>
      <c r="AA1488" s="178"/>
      <c r="AB1488" s="178"/>
      <c r="AC1488" s="178"/>
      <c r="AD1488" s="178"/>
      <c r="AE1488" s="178"/>
      <c r="AF1488" s="178"/>
      <c r="AG1488" s="178"/>
      <c r="AH1488" s="178"/>
      <c r="AI1488" s="178"/>
      <c r="AJ1488" s="178"/>
      <c r="AK1488" s="153"/>
      <c r="AL1488" s="153"/>
      <c r="AM1488" s="178" t="str">
        <f t="shared" si="440"/>
        <v/>
      </c>
      <c r="AN1488" s="178" t="str">
        <f t="shared" si="441"/>
        <v/>
      </c>
      <c r="AO1488" s="214" t="str">
        <f t="shared" si="442"/>
        <v/>
      </c>
      <c r="AP1488" s="168"/>
      <c r="AQ1488" s="169"/>
      <c r="AR1488" s="167" t="str">
        <f t="shared" si="443"/>
        <v/>
      </c>
      <c r="AS1488" s="167" t="str">
        <f t="shared" si="444"/>
        <v/>
      </c>
      <c r="AT1488" s="167"/>
      <c r="AU1488" s="167"/>
      <c r="AV1488" s="167"/>
      <c r="AW1488" s="167"/>
      <c r="AX1488" s="167"/>
      <c r="AY1488" s="167"/>
      <c r="AZ1488" s="167"/>
      <c r="BA1488" s="167"/>
      <c r="BB1488" s="167"/>
      <c r="BC1488" s="167"/>
      <c r="BD1488" s="167"/>
      <c r="BE1488" s="167"/>
      <c r="BF1488" s="167"/>
      <c r="BG1488" s="167"/>
      <c r="BH1488" s="167"/>
      <c r="BI1488" s="167"/>
      <c r="BJ1488" s="167"/>
      <c r="BK1488" s="167"/>
      <c r="BL1488" s="167"/>
      <c r="BM1488" s="167"/>
      <c r="BN1488" s="167"/>
      <c r="BO1488" s="167"/>
      <c r="BP1488" s="167"/>
      <c r="BQ1488" s="167"/>
      <c r="BR1488" s="167"/>
      <c r="BS1488" s="167"/>
      <c r="BT1488" s="167"/>
      <c r="BU1488" s="167"/>
      <c r="BV1488" s="167"/>
      <c r="BW1488" s="167"/>
      <c r="BX1488" s="170"/>
      <c r="BY1488" s="170"/>
      <c r="BZ1488" s="170"/>
      <c r="CA1488" s="170"/>
      <c r="CB1488" s="170"/>
      <c r="CC1488" s="170"/>
      <c r="CD1488" s="170"/>
      <c r="CE1488" s="170"/>
      <c r="CF1488" s="170"/>
      <c r="CG1488" s="171">
        <f t="shared" si="445"/>
        <v>0</v>
      </c>
      <c r="CH1488" s="166"/>
      <c r="CI1488" s="283"/>
      <c r="CJ1488" s="172"/>
      <c r="CK1488" s="154"/>
      <c r="CL1488" s="154"/>
      <c r="CM1488" s="154"/>
      <c r="CN1488" s="154"/>
      <c r="CO1488" s="154"/>
      <c r="CP1488" s="273"/>
      <c r="CQ1488" s="250"/>
      <c r="CR1488" s="250"/>
      <c r="CS1488" s="250"/>
      <c r="CT1488" s="250"/>
      <c r="CU1488" s="250"/>
      <c r="CV1488" s="250"/>
      <c r="CW1488" s="250"/>
      <c r="CX1488" s="250"/>
      <c r="CY1488" s="250" t="str">
        <f t="shared" si="446"/>
        <v/>
      </c>
      <c r="CZ1488" s="178" t="str">
        <f t="shared" si="447"/>
        <v/>
      </c>
      <c r="DA1488" s="178" t="str">
        <f t="shared" si="448"/>
        <v/>
      </c>
      <c r="DB1488" s="243">
        <f t="shared" si="449"/>
        <v>0</v>
      </c>
      <c r="DC1488" s="12">
        <f t="shared" si="450"/>
        <v>0</v>
      </c>
      <c r="DD1488" s="271" t="str">
        <f t="shared" si="451"/>
        <v/>
      </c>
      <c r="DE1488" s="271" t="str">
        <f t="shared" si="452"/>
        <v/>
      </c>
      <c r="DF1488" s="167" t="str">
        <f t="shared" si="453"/>
        <v/>
      </c>
      <c r="DG1488" s="271" t="str">
        <f t="shared" si="454"/>
        <v/>
      </c>
      <c r="DH1488" s="243" t="str">
        <f t="shared" si="455"/>
        <v/>
      </c>
      <c r="DI1488" s="281" t="str">
        <f t="shared" si="456"/>
        <v/>
      </c>
      <c r="DJ1488" s="184"/>
      <c r="DK1488" s="12" t="str">
        <f t="shared" si="457"/>
        <v/>
      </c>
      <c r="DL1488" s="184"/>
      <c r="DM1488" s="242" t="str">
        <f t="shared" si="458"/>
        <v/>
      </c>
      <c r="DN1488" s="250">
        <f t="shared" si="459"/>
        <v>1</v>
      </c>
      <c r="DO1488" s="250">
        <f t="shared" si="460"/>
        <v>1</v>
      </c>
      <c r="DP1488" s="250">
        <f t="shared" si="461"/>
        <v>1</v>
      </c>
    </row>
    <row r="1489" spans="3:120" ht="20.25" customHeight="1" x14ac:dyDescent="0.2">
      <c r="C1489" s="282"/>
      <c r="G1489" s="183"/>
      <c r="H1489" s="271"/>
      <c r="I1489" s="271"/>
      <c r="J1489" s="271"/>
      <c r="K1489" s="271"/>
      <c r="L1489" s="185"/>
      <c r="M1489" s="186"/>
      <c r="N1489" s="187"/>
      <c r="O1489" s="178"/>
      <c r="P1489" s="178"/>
      <c r="Q1489" s="178"/>
      <c r="R1489" s="178"/>
      <c r="S1489" s="178"/>
      <c r="T1489" s="178"/>
      <c r="U1489" s="178"/>
      <c r="V1489" s="178"/>
      <c r="W1489" s="178"/>
      <c r="X1489" s="178"/>
      <c r="Y1489" s="153"/>
      <c r="Z1489" s="153"/>
      <c r="AA1489" s="178"/>
      <c r="AB1489" s="178"/>
      <c r="AC1489" s="178"/>
      <c r="AD1489" s="178"/>
      <c r="AE1489" s="178"/>
      <c r="AF1489" s="178"/>
      <c r="AG1489" s="178"/>
      <c r="AH1489" s="178"/>
      <c r="AI1489" s="178"/>
      <c r="AJ1489" s="178"/>
      <c r="AK1489" s="153"/>
      <c r="AL1489" s="153"/>
      <c r="AM1489" s="178" t="str">
        <f t="shared" si="440"/>
        <v/>
      </c>
      <c r="AN1489" s="178" t="str">
        <f t="shared" si="441"/>
        <v/>
      </c>
      <c r="AO1489" s="214" t="str">
        <f t="shared" si="442"/>
        <v/>
      </c>
      <c r="AP1489" s="168"/>
      <c r="AQ1489" s="169"/>
      <c r="AR1489" s="167" t="str">
        <f t="shared" si="443"/>
        <v/>
      </c>
      <c r="AS1489" s="167" t="str">
        <f t="shared" si="444"/>
        <v/>
      </c>
      <c r="AT1489" s="167"/>
      <c r="AU1489" s="167"/>
      <c r="AV1489" s="167"/>
      <c r="AW1489" s="167"/>
      <c r="AX1489" s="167"/>
      <c r="AY1489" s="167"/>
      <c r="AZ1489" s="167"/>
      <c r="BA1489" s="167"/>
      <c r="BB1489" s="167"/>
      <c r="BC1489" s="167"/>
      <c r="BD1489" s="167"/>
      <c r="BE1489" s="167"/>
      <c r="BF1489" s="167"/>
      <c r="BG1489" s="167"/>
      <c r="BH1489" s="167"/>
      <c r="BI1489" s="167"/>
      <c r="BJ1489" s="167"/>
      <c r="BK1489" s="167"/>
      <c r="BL1489" s="167"/>
      <c r="BM1489" s="167"/>
      <c r="BN1489" s="167"/>
      <c r="BO1489" s="167"/>
      <c r="BP1489" s="167"/>
      <c r="BQ1489" s="167"/>
      <c r="BR1489" s="167"/>
      <c r="BS1489" s="167"/>
      <c r="BT1489" s="167"/>
      <c r="BU1489" s="167"/>
      <c r="BV1489" s="167"/>
      <c r="BW1489" s="167"/>
      <c r="BX1489" s="170"/>
      <c r="BY1489" s="170"/>
      <c r="BZ1489" s="170"/>
      <c r="CA1489" s="170"/>
      <c r="CB1489" s="170"/>
      <c r="CC1489" s="170"/>
      <c r="CD1489" s="170"/>
      <c r="CE1489" s="170"/>
      <c r="CF1489" s="170"/>
      <c r="CG1489" s="171">
        <f t="shared" si="445"/>
        <v>0</v>
      </c>
      <c r="CH1489" s="166"/>
      <c r="CI1489" s="283"/>
      <c r="CJ1489" s="172"/>
      <c r="CK1489" s="154"/>
      <c r="CL1489" s="154"/>
      <c r="CM1489" s="154"/>
      <c r="CN1489" s="154"/>
      <c r="CO1489" s="154"/>
      <c r="CP1489" s="273"/>
      <c r="CQ1489" s="250"/>
      <c r="CR1489" s="250"/>
      <c r="CS1489" s="250"/>
      <c r="CT1489" s="250"/>
      <c r="CU1489" s="250"/>
      <c r="CV1489" s="250"/>
      <c r="CW1489" s="250"/>
      <c r="CX1489" s="250"/>
      <c r="CY1489" s="250" t="str">
        <f t="shared" si="446"/>
        <v/>
      </c>
      <c r="CZ1489" s="178" t="str">
        <f t="shared" si="447"/>
        <v/>
      </c>
      <c r="DA1489" s="178" t="str">
        <f t="shared" si="448"/>
        <v/>
      </c>
      <c r="DB1489" s="243">
        <f t="shared" si="449"/>
        <v>0</v>
      </c>
      <c r="DC1489" s="12">
        <f t="shared" si="450"/>
        <v>0</v>
      </c>
      <c r="DD1489" s="271" t="str">
        <f t="shared" si="451"/>
        <v/>
      </c>
      <c r="DE1489" s="271" t="str">
        <f t="shared" si="452"/>
        <v/>
      </c>
      <c r="DF1489" s="167" t="str">
        <f t="shared" si="453"/>
        <v/>
      </c>
      <c r="DG1489" s="271" t="str">
        <f t="shared" si="454"/>
        <v/>
      </c>
      <c r="DH1489" s="243" t="str">
        <f t="shared" si="455"/>
        <v/>
      </c>
      <c r="DI1489" s="281" t="str">
        <f t="shared" si="456"/>
        <v/>
      </c>
      <c r="DJ1489" s="184"/>
      <c r="DK1489" s="12" t="str">
        <f t="shared" si="457"/>
        <v/>
      </c>
      <c r="DL1489" s="184"/>
      <c r="DM1489" s="242" t="str">
        <f t="shared" si="458"/>
        <v/>
      </c>
      <c r="DN1489" s="250">
        <f t="shared" si="459"/>
        <v>1</v>
      </c>
      <c r="DO1489" s="250">
        <f t="shared" si="460"/>
        <v>1</v>
      </c>
      <c r="DP1489" s="250">
        <f t="shared" si="461"/>
        <v>1</v>
      </c>
    </row>
    <row r="1490" spans="3:120" ht="20.25" customHeight="1" x14ac:dyDescent="0.2">
      <c r="C1490" s="282"/>
      <c r="G1490" s="183"/>
      <c r="H1490" s="271"/>
      <c r="I1490" s="271"/>
      <c r="J1490" s="271"/>
      <c r="K1490" s="271"/>
      <c r="L1490" s="185"/>
      <c r="M1490" s="186"/>
      <c r="N1490" s="187"/>
      <c r="O1490" s="178"/>
      <c r="P1490" s="178"/>
      <c r="Q1490" s="178"/>
      <c r="R1490" s="178"/>
      <c r="S1490" s="178"/>
      <c r="T1490" s="178"/>
      <c r="U1490" s="178"/>
      <c r="V1490" s="178"/>
      <c r="W1490" s="178"/>
      <c r="X1490" s="178"/>
      <c r="Y1490" s="153"/>
      <c r="Z1490" s="153"/>
      <c r="AA1490" s="178"/>
      <c r="AB1490" s="178"/>
      <c r="AC1490" s="178"/>
      <c r="AD1490" s="178"/>
      <c r="AE1490" s="178"/>
      <c r="AF1490" s="178"/>
      <c r="AG1490" s="178"/>
      <c r="AH1490" s="178"/>
      <c r="AI1490" s="178"/>
      <c r="AJ1490" s="178"/>
      <c r="AK1490" s="153"/>
      <c r="AL1490" s="153"/>
      <c r="AM1490" s="178" t="str">
        <f t="shared" si="440"/>
        <v/>
      </c>
      <c r="AN1490" s="178" t="str">
        <f t="shared" si="441"/>
        <v/>
      </c>
      <c r="AO1490" s="214" t="str">
        <f t="shared" si="442"/>
        <v/>
      </c>
      <c r="AP1490" s="168"/>
      <c r="AQ1490" s="169"/>
      <c r="AR1490" s="167" t="str">
        <f t="shared" si="443"/>
        <v/>
      </c>
      <c r="AS1490" s="167" t="str">
        <f t="shared" si="444"/>
        <v/>
      </c>
      <c r="AT1490" s="167"/>
      <c r="AU1490" s="167"/>
      <c r="AV1490" s="167"/>
      <c r="AW1490" s="167"/>
      <c r="AX1490" s="167"/>
      <c r="AY1490" s="167"/>
      <c r="AZ1490" s="167"/>
      <c r="BA1490" s="167"/>
      <c r="BB1490" s="167"/>
      <c r="BC1490" s="167"/>
      <c r="BD1490" s="167"/>
      <c r="BE1490" s="167"/>
      <c r="BF1490" s="167"/>
      <c r="BG1490" s="167"/>
      <c r="BH1490" s="167"/>
      <c r="BI1490" s="167"/>
      <c r="BJ1490" s="167"/>
      <c r="BK1490" s="167"/>
      <c r="BL1490" s="167"/>
      <c r="BM1490" s="167"/>
      <c r="BN1490" s="167"/>
      <c r="BO1490" s="167"/>
      <c r="BP1490" s="167"/>
      <c r="BQ1490" s="167"/>
      <c r="BR1490" s="167"/>
      <c r="BS1490" s="167"/>
      <c r="BT1490" s="167"/>
      <c r="BU1490" s="167"/>
      <c r="BV1490" s="167"/>
      <c r="BW1490" s="167"/>
      <c r="BX1490" s="170"/>
      <c r="BY1490" s="170"/>
      <c r="BZ1490" s="170"/>
      <c r="CA1490" s="170"/>
      <c r="CB1490" s="170"/>
      <c r="CC1490" s="170"/>
      <c r="CD1490" s="170"/>
      <c r="CE1490" s="170"/>
      <c r="CF1490" s="170"/>
      <c r="CG1490" s="171">
        <f t="shared" si="445"/>
        <v>0</v>
      </c>
      <c r="CH1490" s="166"/>
      <c r="CI1490" s="283"/>
      <c r="CJ1490" s="172"/>
      <c r="CK1490" s="154"/>
      <c r="CL1490" s="154"/>
      <c r="CM1490" s="154"/>
      <c r="CN1490" s="154"/>
      <c r="CO1490" s="154"/>
      <c r="CP1490" s="273"/>
      <c r="CQ1490" s="250"/>
      <c r="CR1490" s="250"/>
      <c r="CS1490" s="250"/>
      <c r="CT1490" s="250"/>
      <c r="CU1490" s="250"/>
      <c r="CV1490" s="250"/>
      <c r="CW1490" s="250"/>
      <c r="CX1490" s="250"/>
      <c r="CY1490" s="250" t="str">
        <f t="shared" si="446"/>
        <v/>
      </c>
      <c r="CZ1490" s="178" t="str">
        <f t="shared" si="447"/>
        <v/>
      </c>
      <c r="DA1490" s="178" t="str">
        <f t="shared" si="448"/>
        <v/>
      </c>
      <c r="DB1490" s="243">
        <f t="shared" si="449"/>
        <v>0</v>
      </c>
      <c r="DC1490" s="12">
        <f t="shared" si="450"/>
        <v>0</v>
      </c>
      <c r="DD1490" s="271" t="str">
        <f t="shared" si="451"/>
        <v/>
      </c>
      <c r="DE1490" s="271" t="str">
        <f t="shared" si="452"/>
        <v/>
      </c>
      <c r="DF1490" s="167" t="str">
        <f t="shared" si="453"/>
        <v/>
      </c>
      <c r="DG1490" s="271" t="str">
        <f t="shared" si="454"/>
        <v/>
      </c>
      <c r="DH1490" s="243" t="str">
        <f t="shared" si="455"/>
        <v/>
      </c>
      <c r="DI1490" s="281" t="str">
        <f t="shared" si="456"/>
        <v/>
      </c>
      <c r="DJ1490" s="184"/>
      <c r="DK1490" s="12" t="str">
        <f t="shared" si="457"/>
        <v/>
      </c>
      <c r="DL1490" s="184"/>
      <c r="DM1490" s="242" t="str">
        <f t="shared" si="458"/>
        <v/>
      </c>
      <c r="DN1490" s="250">
        <f t="shared" si="459"/>
        <v>1</v>
      </c>
      <c r="DO1490" s="250">
        <f t="shared" si="460"/>
        <v>1</v>
      </c>
      <c r="DP1490" s="250">
        <f t="shared" si="461"/>
        <v>1</v>
      </c>
    </row>
    <row r="1491" spans="3:120" ht="20.25" customHeight="1" x14ac:dyDescent="0.2">
      <c r="C1491" s="282"/>
      <c r="G1491" s="183"/>
      <c r="H1491" s="271"/>
      <c r="I1491" s="271"/>
      <c r="J1491" s="271"/>
      <c r="K1491" s="271"/>
      <c r="L1491" s="185"/>
      <c r="M1491" s="186"/>
      <c r="N1491" s="187"/>
      <c r="O1491" s="178"/>
      <c r="P1491" s="178"/>
      <c r="Q1491" s="178"/>
      <c r="R1491" s="178"/>
      <c r="S1491" s="178"/>
      <c r="T1491" s="178"/>
      <c r="U1491" s="178"/>
      <c r="V1491" s="178"/>
      <c r="W1491" s="178"/>
      <c r="X1491" s="178"/>
      <c r="Y1491" s="153"/>
      <c r="Z1491" s="153"/>
      <c r="AA1491" s="178"/>
      <c r="AB1491" s="178"/>
      <c r="AC1491" s="178"/>
      <c r="AD1491" s="178"/>
      <c r="AE1491" s="178"/>
      <c r="AF1491" s="178"/>
      <c r="AG1491" s="178"/>
      <c r="AH1491" s="178"/>
      <c r="AI1491" s="178"/>
      <c r="AJ1491" s="178"/>
      <c r="AK1491" s="153"/>
      <c r="AL1491" s="153"/>
      <c r="AM1491" s="178" t="str">
        <f t="shared" si="440"/>
        <v/>
      </c>
      <c r="AN1491" s="178" t="str">
        <f t="shared" si="441"/>
        <v/>
      </c>
      <c r="AO1491" s="214" t="str">
        <f t="shared" si="442"/>
        <v/>
      </c>
      <c r="AP1491" s="168"/>
      <c r="AQ1491" s="169"/>
      <c r="AR1491" s="167" t="str">
        <f t="shared" si="443"/>
        <v/>
      </c>
      <c r="AS1491" s="167" t="str">
        <f t="shared" si="444"/>
        <v/>
      </c>
      <c r="AT1491" s="167"/>
      <c r="AU1491" s="167"/>
      <c r="AV1491" s="167"/>
      <c r="AW1491" s="167"/>
      <c r="AX1491" s="167"/>
      <c r="AY1491" s="167"/>
      <c r="AZ1491" s="167"/>
      <c r="BA1491" s="167"/>
      <c r="BB1491" s="167"/>
      <c r="BC1491" s="167"/>
      <c r="BD1491" s="167"/>
      <c r="BE1491" s="167"/>
      <c r="BF1491" s="167"/>
      <c r="BG1491" s="167"/>
      <c r="BH1491" s="167"/>
      <c r="BI1491" s="167"/>
      <c r="BJ1491" s="167"/>
      <c r="BK1491" s="167"/>
      <c r="BL1491" s="167"/>
      <c r="BM1491" s="167"/>
      <c r="BN1491" s="167"/>
      <c r="BO1491" s="167"/>
      <c r="BP1491" s="167"/>
      <c r="BQ1491" s="167"/>
      <c r="BR1491" s="167"/>
      <c r="BS1491" s="167"/>
      <c r="BT1491" s="167"/>
      <c r="BU1491" s="167"/>
      <c r="BV1491" s="167"/>
      <c r="BW1491" s="167"/>
      <c r="BX1491" s="170"/>
      <c r="BY1491" s="170"/>
      <c r="BZ1491" s="170"/>
      <c r="CA1491" s="170"/>
      <c r="CB1491" s="170"/>
      <c r="CC1491" s="170"/>
      <c r="CD1491" s="170"/>
      <c r="CE1491" s="170"/>
      <c r="CF1491" s="170"/>
      <c r="CG1491" s="171">
        <f t="shared" si="445"/>
        <v>0</v>
      </c>
      <c r="CH1491" s="166"/>
      <c r="CI1491" s="283"/>
      <c r="CJ1491" s="172"/>
      <c r="CK1491" s="154"/>
      <c r="CL1491" s="154"/>
      <c r="CM1491" s="154"/>
      <c r="CN1491" s="154"/>
      <c r="CO1491" s="154"/>
      <c r="CP1491" s="273"/>
      <c r="CQ1491" s="250"/>
      <c r="CR1491" s="250"/>
      <c r="CS1491" s="250"/>
      <c r="CT1491" s="250"/>
      <c r="CU1491" s="250"/>
      <c r="CV1491" s="250"/>
      <c r="CW1491" s="250"/>
      <c r="CX1491" s="250"/>
      <c r="CY1491" s="250" t="str">
        <f t="shared" si="446"/>
        <v/>
      </c>
      <c r="CZ1491" s="178" t="str">
        <f t="shared" si="447"/>
        <v/>
      </c>
      <c r="DA1491" s="178" t="str">
        <f t="shared" si="448"/>
        <v/>
      </c>
      <c r="DB1491" s="243">
        <f t="shared" si="449"/>
        <v>0</v>
      </c>
      <c r="DC1491" s="12">
        <f t="shared" si="450"/>
        <v>0</v>
      </c>
      <c r="DD1491" s="271" t="str">
        <f t="shared" si="451"/>
        <v/>
      </c>
      <c r="DE1491" s="271" t="str">
        <f t="shared" si="452"/>
        <v/>
      </c>
      <c r="DF1491" s="167" t="str">
        <f t="shared" si="453"/>
        <v/>
      </c>
      <c r="DG1491" s="271" t="str">
        <f t="shared" si="454"/>
        <v/>
      </c>
      <c r="DH1491" s="243" t="str">
        <f t="shared" si="455"/>
        <v/>
      </c>
      <c r="DI1491" s="281" t="str">
        <f t="shared" si="456"/>
        <v/>
      </c>
      <c r="DJ1491" s="184"/>
      <c r="DK1491" s="12" t="str">
        <f t="shared" si="457"/>
        <v/>
      </c>
      <c r="DL1491" s="184"/>
      <c r="DM1491" s="242" t="str">
        <f t="shared" si="458"/>
        <v/>
      </c>
      <c r="DN1491" s="250">
        <f t="shared" si="459"/>
        <v>1</v>
      </c>
      <c r="DO1491" s="250">
        <f t="shared" si="460"/>
        <v>1</v>
      </c>
      <c r="DP1491" s="250">
        <f t="shared" si="461"/>
        <v>1</v>
      </c>
    </row>
    <row r="1492" spans="3:120" ht="20.25" customHeight="1" x14ac:dyDescent="0.2">
      <c r="C1492" s="282"/>
      <c r="G1492" s="183"/>
      <c r="H1492" s="271"/>
      <c r="I1492" s="271"/>
      <c r="J1492" s="271"/>
      <c r="K1492" s="271"/>
      <c r="L1492" s="185"/>
      <c r="M1492" s="186"/>
      <c r="N1492" s="187"/>
      <c r="O1492" s="178"/>
      <c r="P1492" s="178"/>
      <c r="Q1492" s="178"/>
      <c r="R1492" s="178"/>
      <c r="S1492" s="178"/>
      <c r="T1492" s="178"/>
      <c r="U1492" s="178"/>
      <c r="V1492" s="178"/>
      <c r="W1492" s="178"/>
      <c r="X1492" s="178"/>
      <c r="Y1492" s="153"/>
      <c r="Z1492" s="153"/>
      <c r="AA1492" s="178"/>
      <c r="AB1492" s="178"/>
      <c r="AC1492" s="178"/>
      <c r="AD1492" s="178"/>
      <c r="AE1492" s="178"/>
      <c r="AF1492" s="178"/>
      <c r="AG1492" s="178"/>
      <c r="AH1492" s="178"/>
      <c r="AI1492" s="178"/>
      <c r="AJ1492" s="178"/>
      <c r="AK1492" s="153"/>
      <c r="AL1492" s="153"/>
      <c r="AM1492" s="178" t="str">
        <f t="shared" si="440"/>
        <v/>
      </c>
      <c r="AN1492" s="178" t="str">
        <f t="shared" si="441"/>
        <v/>
      </c>
      <c r="AO1492" s="214" t="str">
        <f t="shared" si="442"/>
        <v/>
      </c>
      <c r="AP1492" s="168"/>
      <c r="AQ1492" s="169"/>
      <c r="AR1492" s="167" t="str">
        <f t="shared" si="443"/>
        <v/>
      </c>
      <c r="AS1492" s="167" t="str">
        <f t="shared" si="444"/>
        <v/>
      </c>
      <c r="AT1492" s="167"/>
      <c r="AU1492" s="167"/>
      <c r="AV1492" s="167"/>
      <c r="AW1492" s="167"/>
      <c r="AX1492" s="167"/>
      <c r="AY1492" s="167"/>
      <c r="AZ1492" s="167"/>
      <c r="BA1492" s="167"/>
      <c r="BB1492" s="167"/>
      <c r="BC1492" s="167"/>
      <c r="BD1492" s="167"/>
      <c r="BE1492" s="167"/>
      <c r="BF1492" s="167"/>
      <c r="BG1492" s="167"/>
      <c r="BH1492" s="167"/>
      <c r="BI1492" s="167"/>
      <c r="BJ1492" s="167"/>
      <c r="BK1492" s="167"/>
      <c r="BL1492" s="167"/>
      <c r="BM1492" s="167"/>
      <c r="BN1492" s="167"/>
      <c r="BO1492" s="167"/>
      <c r="BP1492" s="167"/>
      <c r="BQ1492" s="167"/>
      <c r="BR1492" s="167"/>
      <c r="BS1492" s="167"/>
      <c r="BT1492" s="167"/>
      <c r="BU1492" s="167"/>
      <c r="BV1492" s="167"/>
      <c r="BW1492" s="167"/>
      <c r="BX1492" s="170"/>
      <c r="BY1492" s="170"/>
      <c r="BZ1492" s="170"/>
      <c r="CA1492" s="170"/>
      <c r="CB1492" s="170"/>
      <c r="CC1492" s="170"/>
      <c r="CD1492" s="170"/>
      <c r="CE1492" s="170"/>
      <c r="CF1492" s="170"/>
      <c r="CG1492" s="171">
        <f t="shared" si="445"/>
        <v>0</v>
      </c>
      <c r="CH1492" s="166"/>
      <c r="CI1492" s="283"/>
      <c r="CJ1492" s="172"/>
      <c r="CK1492" s="154"/>
      <c r="CL1492" s="154"/>
      <c r="CM1492" s="154"/>
      <c r="CN1492" s="154"/>
      <c r="CO1492" s="154"/>
      <c r="CP1492" s="273"/>
      <c r="CQ1492" s="250"/>
      <c r="CR1492" s="250"/>
      <c r="CS1492" s="250"/>
      <c r="CT1492" s="250"/>
      <c r="CU1492" s="250"/>
      <c r="CV1492" s="250"/>
      <c r="CW1492" s="250"/>
      <c r="CX1492" s="250"/>
      <c r="CY1492" s="250" t="str">
        <f t="shared" si="446"/>
        <v/>
      </c>
      <c r="CZ1492" s="178" t="str">
        <f t="shared" si="447"/>
        <v/>
      </c>
      <c r="DA1492" s="178" t="str">
        <f t="shared" si="448"/>
        <v/>
      </c>
      <c r="DB1492" s="243">
        <f t="shared" si="449"/>
        <v>0</v>
      </c>
      <c r="DC1492" s="12">
        <f t="shared" si="450"/>
        <v>0</v>
      </c>
      <c r="DD1492" s="271" t="str">
        <f t="shared" si="451"/>
        <v/>
      </c>
      <c r="DE1492" s="271" t="str">
        <f t="shared" si="452"/>
        <v/>
      </c>
      <c r="DF1492" s="167" t="str">
        <f t="shared" si="453"/>
        <v/>
      </c>
      <c r="DG1492" s="271" t="str">
        <f t="shared" si="454"/>
        <v/>
      </c>
      <c r="DH1492" s="243" t="str">
        <f t="shared" si="455"/>
        <v/>
      </c>
      <c r="DI1492" s="281" t="str">
        <f t="shared" si="456"/>
        <v/>
      </c>
      <c r="DJ1492" s="184"/>
      <c r="DK1492" s="12" t="str">
        <f t="shared" si="457"/>
        <v/>
      </c>
      <c r="DL1492" s="184"/>
      <c r="DM1492" s="242" t="str">
        <f t="shared" si="458"/>
        <v/>
      </c>
      <c r="DN1492" s="250">
        <f t="shared" si="459"/>
        <v>1</v>
      </c>
      <c r="DO1492" s="250">
        <f t="shared" si="460"/>
        <v>1</v>
      </c>
      <c r="DP1492" s="250">
        <f t="shared" si="461"/>
        <v>1</v>
      </c>
    </row>
    <row r="1493" spans="3:120" ht="20.25" customHeight="1" x14ac:dyDescent="0.2">
      <c r="C1493" s="282"/>
      <c r="G1493" s="183"/>
      <c r="H1493" s="271"/>
      <c r="I1493" s="271"/>
      <c r="J1493" s="271"/>
      <c r="K1493" s="271"/>
      <c r="L1493" s="185"/>
      <c r="M1493" s="186"/>
      <c r="N1493" s="187"/>
      <c r="O1493" s="178"/>
      <c r="P1493" s="178"/>
      <c r="Q1493" s="178"/>
      <c r="R1493" s="178"/>
      <c r="S1493" s="178"/>
      <c r="T1493" s="178"/>
      <c r="U1493" s="178"/>
      <c r="V1493" s="178"/>
      <c r="W1493" s="178"/>
      <c r="X1493" s="178"/>
      <c r="Y1493" s="153"/>
      <c r="Z1493" s="153"/>
      <c r="AA1493" s="178"/>
      <c r="AB1493" s="178"/>
      <c r="AC1493" s="178"/>
      <c r="AD1493" s="178"/>
      <c r="AE1493" s="178"/>
      <c r="AF1493" s="178"/>
      <c r="AG1493" s="178"/>
      <c r="AH1493" s="178"/>
      <c r="AI1493" s="178"/>
      <c r="AJ1493" s="178"/>
      <c r="AK1493" s="153"/>
      <c r="AL1493" s="153"/>
      <c r="AM1493" s="178" t="str">
        <f t="shared" si="440"/>
        <v/>
      </c>
      <c r="AN1493" s="178" t="str">
        <f t="shared" si="441"/>
        <v/>
      </c>
      <c r="AO1493" s="214" t="str">
        <f t="shared" si="442"/>
        <v/>
      </c>
      <c r="AP1493" s="168"/>
      <c r="AQ1493" s="169"/>
      <c r="AR1493" s="167" t="str">
        <f t="shared" si="443"/>
        <v/>
      </c>
      <c r="AS1493" s="167" t="str">
        <f t="shared" si="444"/>
        <v/>
      </c>
      <c r="AT1493" s="167"/>
      <c r="AU1493" s="167"/>
      <c r="AV1493" s="167"/>
      <c r="AW1493" s="167"/>
      <c r="AX1493" s="167"/>
      <c r="AY1493" s="167"/>
      <c r="AZ1493" s="167"/>
      <c r="BA1493" s="167"/>
      <c r="BB1493" s="167"/>
      <c r="BC1493" s="167"/>
      <c r="BD1493" s="167"/>
      <c r="BE1493" s="167"/>
      <c r="BF1493" s="167"/>
      <c r="BG1493" s="167"/>
      <c r="BH1493" s="167"/>
      <c r="BI1493" s="167"/>
      <c r="BJ1493" s="167"/>
      <c r="BK1493" s="167"/>
      <c r="BL1493" s="167"/>
      <c r="BM1493" s="167"/>
      <c r="BN1493" s="167"/>
      <c r="BO1493" s="167"/>
      <c r="BP1493" s="167"/>
      <c r="BQ1493" s="167"/>
      <c r="BR1493" s="167"/>
      <c r="BS1493" s="167"/>
      <c r="BT1493" s="167"/>
      <c r="BU1493" s="167"/>
      <c r="BV1493" s="167"/>
      <c r="BW1493" s="167"/>
      <c r="BX1493" s="170"/>
      <c r="BY1493" s="170"/>
      <c r="BZ1493" s="170"/>
      <c r="CA1493" s="170"/>
      <c r="CB1493" s="170"/>
      <c r="CC1493" s="170"/>
      <c r="CD1493" s="170"/>
      <c r="CE1493" s="170"/>
      <c r="CF1493" s="170"/>
      <c r="CG1493" s="171">
        <f t="shared" si="445"/>
        <v>0</v>
      </c>
      <c r="CH1493" s="166"/>
      <c r="CI1493" s="283"/>
      <c r="CJ1493" s="172"/>
      <c r="CK1493" s="154"/>
      <c r="CL1493" s="154"/>
      <c r="CM1493" s="154"/>
      <c r="CN1493" s="154"/>
      <c r="CO1493" s="154"/>
      <c r="CP1493" s="273"/>
      <c r="CQ1493" s="250"/>
      <c r="CR1493" s="250"/>
      <c r="CS1493" s="250"/>
      <c r="CT1493" s="250"/>
      <c r="CU1493" s="250"/>
      <c r="CV1493" s="250"/>
      <c r="CW1493" s="250"/>
      <c r="CX1493" s="250"/>
      <c r="CY1493" s="250" t="str">
        <f t="shared" si="446"/>
        <v/>
      </c>
      <c r="CZ1493" s="178" t="str">
        <f t="shared" si="447"/>
        <v/>
      </c>
      <c r="DA1493" s="178" t="str">
        <f t="shared" si="448"/>
        <v/>
      </c>
      <c r="DB1493" s="243">
        <f t="shared" si="449"/>
        <v>0</v>
      </c>
      <c r="DC1493" s="12">
        <f t="shared" si="450"/>
        <v>0</v>
      </c>
      <c r="DD1493" s="271" t="str">
        <f t="shared" si="451"/>
        <v/>
      </c>
      <c r="DE1493" s="271" t="str">
        <f t="shared" si="452"/>
        <v/>
      </c>
      <c r="DF1493" s="167" t="str">
        <f t="shared" si="453"/>
        <v/>
      </c>
      <c r="DG1493" s="271" t="str">
        <f t="shared" si="454"/>
        <v/>
      </c>
      <c r="DH1493" s="243" t="str">
        <f t="shared" si="455"/>
        <v/>
      </c>
      <c r="DI1493" s="281" t="str">
        <f t="shared" si="456"/>
        <v/>
      </c>
      <c r="DJ1493" s="184"/>
      <c r="DK1493" s="12" t="str">
        <f t="shared" si="457"/>
        <v/>
      </c>
      <c r="DL1493" s="184"/>
      <c r="DM1493" s="242" t="str">
        <f t="shared" si="458"/>
        <v/>
      </c>
      <c r="DN1493" s="250">
        <f t="shared" si="459"/>
        <v>1</v>
      </c>
      <c r="DO1493" s="250">
        <f t="shared" si="460"/>
        <v>1</v>
      </c>
      <c r="DP1493" s="250">
        <f t="shared" si="461"/>
        <v>1</v>
      </c>
    </row>
    <row r="1494" spans="3:120" ht="20.25" customHeight="1" x14ac:dyDescent="0.2">
      <c r="C1494" s="282"/>
      <c r="G1494" s="183"/>
      <c r="H1494" s="271"/>
      <c r="I1494" s="271"/>
      <c r="J1494" s="271"/>
      <c r="K1494" s="271"/>
      <c r="L1494" s="185"/>
      <c r="M1494" s="186"/>
      <c r="N1494" s="187"/>
      <c r="O1494" s="178"/>
      <c r="P1494" s="178"/>
      <c r="Q1494" s="178"/>
      <c r="R1494" s="178"/>
      <c r="S1494" s="178"/>
      <c r="T1494" s="178"/>
      <c r="U1494" s="178"/>
      <c r="V1494" s="178"/>
      <c r="W1494" s="178"/>
      <c r="X1494" s="178"/>
      <c r="Y1494" s="153"/>
      <c r="Z1494" s="153"/>
      <c r="AA1494" s="178"/>
      <c r="AB1494" s="178"/>
      <c r="AC1494" s="178"/>
      <c r="AD1494" s="178"/>
      <c r="AE1494" s="178"/>
      <c r="AF1494" s="178"/>
      <c r="AG1494" s="178"/>
      <c r="AH1494" s="178"/>
      <c r="AI1494" s="178"/>
      <c r="AJ1494" s="178"/>
      <c r="AK1494" s="153"/>
      <c r="AL1494" s="153"/>
      <c r="AM1494" s="178" t="str">
        <f t="shared" si="440"/>
        <v/>
      </c>
      <c r="AN1494" s="178" t="str">
        <f t="shared" si="441"/>
        <v/>
      </c>
      <c r="AO1494" s="214" t="str">
        <f t="shared" si="442"/>
        <v/>
      </c>
      <c r="AP1494" s="168"/>
      <c r="AQ1494" s="169"/>
      <c r="AR1494" s="167" t="str">
        <f t="shared" si="443"/>
        <v/>
      </c>
      <c r="AS1494" s="167" t="str">
        <f t="shared" si="444"/>
        <v/>
      </c>
      <c r="AT1494" s="167"/>
      <c r="AU1494" s="167"/>
      <c r="AV1494" s="167"/>
      <c r="AW1494" s="167"/>
      <c r="AX1494" s="167"/>
      <c r="AY1494" s="167"/>
      <c r="AZ1494" s="167"/>
      <c r="BA1494" s="167"/>
      <c r="BB1494" s="167"/>
      <c r="BC1494" s="167"/>
      <c r="BD1494" s="167"/>
      <c r="BE1494" s="167"/>
      <c r="BF1494" s="167"/>
      <c r="BG1494" s="167"/>
      <c r="BH1494" s="167"/>
      <c r="BI1494" s="167"/>
      <c r="BJ1494" s="167"/>
      <c r="BK1494" s="167"/>
      <c r="BL1494" s="167"/>
      <c r="BM1494" s="167"/>
      <c r="BN1494" s="167"/>
      <c r="BO1494" s="167"/>
      <c r="BP1494" s="167"/>
      <c r="BQ1494" s="167"/>
      <c r="BR1494" s="167"/>
      <c r="BS1494" s="167"/>
      <c r="BT1494" s="167"/>
      <c r="BU1494" s="167"/>
      <c r="BV1494" s="167"/>
      <c r="BW1494" s="167"/>
      <c r="BX1494" s="170"/>
      <c r="BY1494" s="170"/>
      <c r="BZ1494" s="170"/>
      <c r="CA1494" s="170"/>
      <c r="CB1494" s="170"/>
      <c r="CC1494" s="170"/>
      <c r="CD1494" s="170"/>
      <c r="CE1494" s="170"/>
      <c r="CF1494" s="170"/>
      <c r="CG1494" s="171">
        <f t="shared" si="445"/>
        <v>0</v>
      </c>
      <c r="CH1494" s="166"/>
      <c r="CI1494" s="283"/>
      <c r="CJ1494" s="172"/>
      <c r="CK1494" s="154"/>
      <c r="CL1494" s="154"/>
      <c r="CM1494" s="154"/>
      <c r="CN1494" s="154"/>
      <c r="CO1494" s="154"/>
      <c r="CP1494" s="273"/>
      <c r="CQ1494" s="250"/>
      <c r="CR1494" s="250"/>
      <c r="CS1494" s="250"/>
      <c r="CT1494" s="250"/>
      <c r="CU1494" s="250"/>
      <c r="CV1494" s="250"/>
      <c r="CW1494" s="250"/>
      <c r="CX1494" s="250"/>
      <c r="CY1494" s="250" t="str">
        <f t="shared" si="446"/>
        <v/>
      </c>
      <c r="CZ1494" s="178" t="str">
        <f t="shared" si="447"/>
        <v/>
      </c>
      <c r="DA1494" s="178" t="str">
        <f t="shared" si="448"/>
        <v/>
      </c>
      <c r="DB1494" s="243">
        <f t="shared" si="449"/>
        <v>0</v>
      </c>
      <c r="DC1494" s="12">
        <f t="shared" si="450"/>
        <v>0</v>
      </c>
      <c r="DD1494" s="271" t="str">
        <f t="shared" si="451"/>
        <v/>
      </c>
      <c r="DE1494" s="271" t="str">
        <f t="shared" si="452"/>
        <v/>
      </c>
      <c r="DF1494" s="167" t="str">
        <f t="shared" si="453"/>
        <v/>
      </c>
      <c r="DG1494" s="271" t="str">
        <f t="shared" si="454"/>
        <v/>
      </c>
      <c r="DH1494" s="243" t="str">
        <f t="shared" si="455"/>
        <v/>
      </c>
      <c r="DI1494" s="281" t="str">
        <f t="shared" si="456"/>
        <v/>
      </c>
      <c r="DJ1494" s="184"/>
      <c r="DK1494" s="12" t="str">
        <f t="shared" si="457"/>
        <v/>
      </c>
      <c r="DL1494" s="184"/>
      <c r="DM1494" s="242" t="str">
        <f t="shared" si="458"/>
        <v/>
      </c>
      <c r="DN1494" s="250">
        <f t="shared" si="459"/>
        <v>1</v>
      </c>
      <c r="DO1494" s="250">
        <f t="shared" si="460"/>
        <v>1</v>
      </c>
      <c r="DP1494" s="250">
        <f t="shared" si="461"/>
        <v>1</v>
      </c>
    </row>
    <row r="1495" spans="3:120" ht="20.25" customHeight="1" x14ac:dyDescent="0.2">
      <c r="C1495" s="282"/>
      <c r="G1495" s="183"/>
      <c r="H1495" s="271"/>
      <c r="I1495" s="271"/>
      <c r="J1495" s="271"/>
      <c r="K1495" s="271"/>
      <c r="L1495" s="185"/>
      <c r="M1495" s="186"/>
      <c r="N1495" s="187"/>
      <c r="O1495" s="178"/>
      <c r="P1495" s="178"/>
      <c r="Q1495" s="178"/>
      <c r="R1495" s="178"/>
      <c r="S1495" s="178"/>
      <c r="T1495" s="178"/>
      <c r="U1495" s="178"/>
      <c r="V1495" s="178"/>
      <c r="W1495" s="178"/>
      <c r="X1495" s="178"/>
      <c r="Y1495" s="153"/>
      <c r="Z1495" s="153"/>
      <c r="AA1495" s="178"/>
      <c r="AB1495" s="178"/>
      <c r="AC1495" s="178"/>
      <c r="AD1495" s="178"/>
      <c r="AE1495" s="178"/>
      <c r="AF1495" s="178"/>
      <c r="AG1495" s="178"/>
      <c r="AH1495" s="178"/>
      <c r="AI1495" s="178"/>
      <c r="AJ1495" s="178"/>
      <c r="AK1495" s="153"/>
      <c r="AL1495" s="153"/>
      <c r="AM1495" s="178" t="str">
        <f t="shared" si="440"/>
        <v/>
      </c>
      <c r="AN1495" s="178" t="str">
        <f t="shared" si="441"/>
        <v/>
      </c>
      <c r="AO1495" s="214" t="str">
        <f t="shared" si="442"/>
        <v/>
      </c>
      <c r="AP1495" s="168"/>
      <c r="AQ1495" s="169"/>
      <c r="AR1495" s="167" t="str">
        <f t="shared" si="443"/>
        <v/>
      </c>
      <c r="AS1495" s="167" t="str">
        <f t="shared" si="444"/>
        <v/>
      </c>
      <c r="AT1495" s="167"/>
      <c r="AU1495" s="167"/>
      <c r="AV1495" s="167"/>
      <c r="AW1495" s="167"/>
      <c r="AX1495" s="167"/>
      <c r="AY1495" s="167"/>
      <c r="AZ1495" s="167"/>
      <c r="BA1495" s="167"/>
      <c r="BB1495" s="167"/>
      <c r="BC1495" s="167"/>
      <c r="BD1495" s="167"/>
      <c r="BE1495" s="167"/>
      <c r="BF1495" s="167"/>
      <c r="BG1495" s="167"/>
      <c r="BH1495" s="167"/>
      <c r="BI1495" s="167"/>
      <c r="BJ1495" s="167"/>
      <c r="BK1495" s="167"/>
      <c r="BL1495" s="167"/>
      <c r="BM1495" s="167"/>
      <c r="BN1495" s="167"/>
      <c r="BO1495" s="167"/>
      <c r="BP1495" s="167"/>
      <c r="BQ1495" s="167"/>
      <c r="BR1495" s="167"/>
      <c r="BS1495" s="167"/>
      <c r="BT1495" s="167"/>
      <c r="BU1495" s="167"/>
      <c r="BV1495" s="167"/>
      <c r="BW1495" s="167"/>
      <c r="BX1495" s="170"/>
      <c r="BY1495" s="170"/>
      <c r="BZ1495" s="170"/>
      <c r="CA1495" s="170"/>
      <c r="CB1495" s="170"/>
      <c r="CC1495" s="170"/>
      <c r="CD1495" s="170"/>
      <c r="CE1495" s="170"/>
      <c r="CF1495" s="170"/>
      <c r="CG1495" s="171">
        <f t="shared" si="445"/>
        <v>0</v>
      </c>
      <c r="CH1495" s="166"/>
      <c r="CI1495" s="283"/>
      <c r="CJ1495" s="172"/>
      <c r="CK1495" s="154"/>
      <c r="CL1495" s="154"/>
      <c r="CM1495" s="154"/>
      <c r="CN1495" s="154"/>
      <c r="CO1495" s="154"/>
      <c r="CP1495" s="273"/>
      <c r="CQ1495" s="250"/>
      <c r="CR1495" s="250"/>
      <c r="CS1495" s="250"/>
      <c r="CT1495" s="250"/>
      <c r="CU1495" s="250"/>
      <c r="CV1495" s="250"/>
      <c r="CW1495" s="250"/>
      <c r="CX1495" s="250"/>
      <c r="CY1495" s="250" t="str">
        <f t="shared" si="446"/>
        <v/>
      </c>
      <c r="CZ1495" s="178" t="str">
        <f t="shared" si="447"/>
        <v/>
      </c>
      <c r="DA1495" s="178" t="str">
        <f t="shared" si="448"/>
        <v/>
      </c>
      <c r="DB1495" s="243">
        <f t="shared" si="449"/>
        <v>0</v>
      </c>
      <c r="DC1495" s="12">
        <f t="shared" si="450"/>
        <v>0</v>
      </c>
      <c r="DD1495" s="271" t="str">
        <f t="shared" si="451"/>
        <v/>
      </c>
      <c r="DE1495" s="271" t="str">
        <f t="shared" si="452"/>
        <v/>
      </c>
      <c r="DF1495" s="167" t="str">
        <f t="shared" si="453"/>
        <v/>
      </c>
      <c r="DG1495" s="271" t="str">
        <f t="shared" si="454"/>
        <v/>
      </c>
      <c r="DH1495" s="243" t="str">
        <f t="shared" si="455"/>
        <v/>
      </c>
      <c r="DI1495" s="281" t="str">
        <f t="shared" si="456"/>
        <v/>
      </c>
      <c r="DJ1495" s="184"/>
      <c r="DK1495" s="12" t="str">
        <f t="shared" si="457"/>
        <v/>
      </c>
      <c r="DL1495" s="184"/>
      <c r="DM1495" s="242" t="str">
        <f t="shared" si="458"/>
        <v/>
      </c>
      <c r="DN1495" s="250">
        <f t="shared" si="459"/>
        <v>1</v>
      </c>
      <c r="DO1495" s="250">
        <f t="shared" si="460"/>
        <v>1</v>
      </c>
      <c r="DP1495" s="250">
        <f t="shared" si="461"/>
        <v>1</v>
      </c>
    </row>
    <row r="1496" spans="3:120" ht="20.25" customHeight="1" x14ac:dyDescent="0.2">
      <c r="C1496" s="282"/>
      <c r="G1496" s="183"/>
      <c r="H1496" s="271"/>
      <c r="I1496" s="271"/>
      <c r="J1496" s="271"/>
      <c r="K1496" s="271"/>
      <c r="L1496" s="185"/>
      <c r="M1496" s="186"/>
      <c r="N1496" s="187"/>
      <c r="O1496" s="178"/>
      <c r="P1496" s="178"/>
      <c r="Q1496" s="178"/>
      <c r="R1496" s="178"/>
      <c r="S1496" s="178"/>
      <c r="T1496" s="178"/>
      <c r="U1496" s="178"/>
      <c r="V1496" s="178"/>
      <c r="W1496" s="178"/>
      <c r="X1496" s="178"/>
      <c r="Y1496" s="153"/>
      <c r="Z1496" s="153"/>
      <c r="AA1496" s="178"/>
      <c r="AB1496" s="178"/>
      <c r="AC1496" s="178"/>
      <c r="AD1496" s="178"/>
      <c r="AE1496" s="178"/>
      <c r="AF1496" s="178"/>
      <c r="AG1496" s="178"/>
      <c r="AH1496" s="178"/>
      <c r="AI1496" s="178"/>
      <c r="AJ1496" s="178"/>
      <c r="AK1496" s="153"/>
      <c r="AL1496" s="153"/>
      <c r="AM1496" s="178" t="str">
        <f t="shared" si="440"/>
        <v/>
      </c>
      <c r="AN1496" s="178" t="str">
        <f t="shared" si="441"/>
        <v/>
      </c>
      <c r="AO1496" s="214" t="str">
        <f t="shared" si="442"/>
        <v/>
      </c>
      <c r="AP1496" s="168"/>
      <c r="AQ1496" s="169"/>
      <c r="AR1496" s="167" t="str">
        <f t="shared" si="443"/>
        <v/>
      </c>
      <c r="AS1496" s="167" t="str">
        <f t="shared" si="444"/>
        <v/>
      </c>
      <c r="AT1496" s="167"/>
      <c r="AU1496" s="167"/>
      <c r="AV1496" s="167"/>
      <c r="AW1496" s="167"/>
      <c r="AX1496" s="167"/>
      <c r="AY1496" s="167"/>
      <c r="AZ1496" s="167"/>
      <c r="BA1496" s="167"/>
      <c r="BB1496" s="167"/>
      <c r="BC1496" s="167"/>
      <c r="BD1496" s="167"/>
      <c r="BE1496" s="167"/>
      <c r="BF1496" s="167"/>
      <c r="BG1496" s="167"/>
      <c r="BH1496" s="167"/>
      <c r="BI1496" s="167"/>
      <c r="BJ1496" s="167"/>
      <c r="BK1496" s="167"/>
      <c r="BL1496" s="167"/>
      <c r="BM1496" s="167"/>
      <c r="BN1496" s="167"/>
      <c r="BO1496" s="167"/>
      <c r="BP1496" s="167"/>
      <c r="BQ1496" s="167"/>
      <c r="BR1496" s="167"/>
      <c r="BS1496" s="167"/>
      <c r="BT1496" s="167"/>
      <c r="BU1496" s="167"/>
      <c r="BV1496" s="167"/>
      <c r="BW1496" s="167"/>
      <c r="BX1496" s="170"/>
      <c r="BY1496" s="170"/>
      <c r="BZ1496" s="170"/>
      <c r="CA1496" s="170"/>
      <c r="CB1496" s="170"/>
      <c r="CC1496" s="170"/>
      <c r="CD1496" s="170"/>
      <c r="CE1496" s="170"/>
      <c r="CF1496" s="170"/>
      <c r="CG1496" s="171">
        <f t="shared" si="445"/>
        <v>0</v>
      </c>
      <c r="CH1496" s="166"/>
      <c r="CI1496" s="283"/>
      <c r="CJ1496" s="172"/>
      <c r="CK1496" s="154"/>
      <c r="CL1496" s="154"/>
      <c r="CM1496" s="154"/>
      <c r="CN1496" s="154"/>
      <c r="CO1496" s="154"/>
      <c r="CP1496" s="273"/>
      <c r="CQ1496" s="250"/>
      <c r="CR1496" s="250"/>
      <c r="CS1496" s="250"/>
      <c r="CT1496" s="250"/>
      <c r="CU1496" s="250"/>
      <c r="CV1496" s="250"/>
      <c r="CW1496" s="250"/>
      <c r="CX1496" s="250"/>
      <c r="CY1496" s="250" t="str">
        <f t="shared" si="446"/>
        <v/>
      </c>
      <c r="CZ1496" s="178" t="str">
        <f t="shared" si="447"/>
        <v/>
      </c>
      <c r="DA1496" s="178" t="str">
        <f t="shared" si="448"/>
        <v/>
      </c>
      <c r="DB1496" s="243">
        <f t="shared" si="449"/>
        <v>0</v>
      </c>
      <c r="DC1496" s="12">
        <f t="shared" si="450"/>
        <v>0</v>
      </c>
      <c r="DD1496" s="271" t="str">
        <f t="shared" si="451"/>
        <v/>
      </c>
      <c r="DE1496" s="271" t="str">
        <f t="shared" si="452"/>
        <v/>
      </c>
      <c r="DF1496" s="167" t="str">
        <f t="shared" si="453"/>
        <v/>
      </c>
      <c r="DG1496" s="271" t="str">
        <f t="shared" si="454"/>
        <v/>
      </c>
      <c r="DH1496" s="243" t="str">
        <f t="shared" si="455"/>
        <v/>
      </c>
      <c r="DI1496" s="281" t="str">
        <f t="shared" si="456"/>
        <v/>
      </c>
      <c r="DJ1496" s="184"/>
      <c r="DK1496" s="12" t="str">
        <f t="shared" si="457"/>
        <v/>
      </c>
      <c r="DL1496" s="184"/>
      <c r="DM1496" s="242" t="str">
        <f t="shared" si="458"/>
        <v/>
      </c>
      <c r="DN1496" s="250">
        <f t="shared" si="459"/>
        <v>1</v>
      </c>
      <c r="DO1496" s="250">
        <f t="shared" si="460"/>
        <v>1</v>
      </c>
      <c r="DP1496" s="250">
        <f t="shared" si="461"/>
        <v>1</v>
      </c>
    </row>
    <row r="1497" spans="3:120" ht="20.25" customHeight="1" x14ac:dyDescent="0.2">
      <c r="C1497" s="282"/>
      <c r="G1497" s="183"/>
      <c r="H1497" s="271"/>
      <c r="I1497" s="271"/>
      <c r="J1497" s="271"/>
      <c r="K1497" s="271"/>
      <c r="L1497" s="185"/>
      <c r="M1497" s="186"/>
      <c r="N1497" s="187"/>
      <c r="O1497" s="178"/>
      <c r="P1497" s="178"/>
      <c r="Q1497" s="178"/>
      <c r="R1497" s="178"/>
      <c r="S1497" s="178"/>
      <c r="T1497" s="178"/>
      <c r="U1497" s="178"/>
      <c r="V1497" s="178"/>
      <c r="W1497" s="178"/>
      <c r="X1497" s="178"/>
      <c r="Y1497" s="153"/>
      <c r="Z1497" s="153"/>
      <c r="AA1497" s="178"/>
      <c r="AB1497" s="178"/>
      <c r="AC1497" s="178"/>
      <c r="AD1497" s="178"/>
      <c r="AE1497" s="178"/>
      <c r="AF1497" s="178"/>
      <c r="AG1497" s="178"/>
      <c r="AH1497" s="178"/>
      <c r="AI1497" s="178"/>
      <c r="AJ1497" s="178"/>
      <c r="AK1497" s="153"/>
      <c r="AL1497" s="153"/>
      <c r="AM1497" s="178" t="str">
        <f t="shared" si="440"/>
        <v/>
      </c>
      <c r="AN1497" s="178" t="str">
        <f t="shared" si="441"/>
        <v/>
      </c>
      <c r="AO1497" s="214" t="str">
        <f t="shared" si="442"/>
        <v/>
      </c>
      <c r="AP1497" s="168"/>
      <c r="AQ1497" s="169"/>
      <c r="AR1497" s="167" t="str">
        <f t="shared" si="443"/>
        <v/>
      </c>
      <c r="AS1497" s="167" t="str">
        <f t="shared" si="444"/>
        <v/>
      </c>
      <c r="AT1497" s="167"/>
      <c r="AU1497" s="167"/>
      <c r="AV1497" s="167"/>
      <c r="AW1497" s="167"/>
      <c r="AX1497" s="167"/>
      <c r="AY1497" s="167"/>
      <c r="AZ1497" s="167"/>
      <c r="BA1497" s="167"/>
      <c r="BB1497" s="167"/>
      <c r="BC1497" s="167"/>
      <c r="BD1497" s="167"/>
      <c r="BE1497" s="167"/>
      <c r="BF1497" s="167"/>
      <c r="BG1497" s="167"/>
      <c r="BH1497" s="167"/>
      <c r="BI1497" s="167"/>
      <c r="BJ1497" s="167"/>
      <c r="BK1497" s="167"/>
      <c r="BL1497" s="167"/>
      <c r="BM1497" s="167"/>
      <c r="BN1497" s="167"/>
      <c r="BO1497" s="167"/>
      <c r="BP1497" s="167"/>
      <c r="BQ1497" s="167"/>
      <c r="BR1497" s="167"/>
      <c r="BS1497" s="167"/>
      <c r="BT1497" s="167"/>
      <c r="BU1497" s="167"/>
      <c r="BV1497" s="167"/>
      <c r="BW1497" s="167"/>
      <c r="BX1497" s="170"/>
      <c r="BY1497" s="170"/>
      <c r="BZ1497" s="170"/>
      <c r="CA1497" s="170"/>
      <c r="CB1497" s="170"/>
      <c r="CC1497" s="170"/>
      <c r="CD1497" s="170"/>
      <c r="CE1497" s="170"/>
      <c r="CF1497" s="170"/>
      <c r="CG1497" s="171">
        <f t="shared" si="445"/>
        <v>0</v>
      </c>
      <c r="CH1497" s="166"/>
      <c r="CI1497" s="283"/>
      <c r="CJ1497" s="172"/>
      <c r="CK1497" s="154"/>
      <c r="CL1497" s="154"/>
      <c r="CM1497" s="154"/>
      <c r="CN1497" s="154"/>
      <c r="CO1497" s="154"/>
      <c r="CP1497" s="273"/>
      <c r="CQ1497" s="250"/>
      <c r="CR1497" s="250"/>
      <c r="CS1497" s="250"/>
      <c r="CT1497" s="250"/>
      <c r="CU1497" s="250"/>
      <c r="CV1497" s="250"/>
      <c r="CW1497" s="250"/>
      <c r="CX1497" s="250"/>
      <c r="CY1497" s="250" t="str">
        <f t="shared" si="446"/>
        <v/>
      </c>
      <c r="CZ1497" s="178" t="str">
        <f t="shared" si="447"/>
        <v/>
      </c>
      <c r="DA1497" s="178" t="str">
        <f t="shared" si="448"/>
        <v/>
      </c>
      <c r="DB1497" s="243">
        <f t="shared" si="449"/>
        <v>0</v>
      </c>
      <c r="DC1497" s="12">
        <f t="shared" si="450"/>
        <v>0</v>
      </c>
      <c r="DD1497" s="271" t="str">
        <f t="shared" si="451"/>
        <v/>
      </c>
      <c r="DE1497" s="271" t="str">
        <f t="shared" si="452"/>
        <v/>
      </c>
      <c r="DF1497" s="167" t="str">
        <f t="shared" si="453"/>
        <v/>
      </c>
      <c r="DG1497" s="271" t="str">
        <f t="shared" si="454"/>
        <v/>
      </c>
      <c r="DH1497" s="243" t="str">
        <f t="shared" si="455"/>
        <v/>
      </c>
      <c r="DI1497" s="281" t="str">
        <f t="shared" si="456"/>
        <v/>
      </c>
      <c r="DJ1497" s="184"/>
      <c r="DK1497" s="12" t="str">
        <f t="shared" si="457"/>
        <v/>
      </c>
      <c r="DL1497" s="184"/>
      <c r="DM1497" s="242" t="str">
        <f t="shared" si="458"/>
        <v/>
      </c>
      <c r="DN1497" s="250">
        <f t="shared" si="459"/>
        <v>1</v>
      </c>
      <c r="DO1497" s="250">
        <f t="shared" si="460"/>
        <v>1</v>
      </c>
      <c r="DP1497" s="250">
        <f t="shared" si="461"/>
        <v>1</v>
      </c>
    </row>
    <row r="1498" spans="3:120" ht="20.25" customHeight="1" x14ac:dyDescent="0.2">
      <c r="C1498" s="282"/>
      <c r="G1498" s="183"/>
      <c r="H1498" s="271"/>
      <c r="I1498" s="271"/>
      <c r="J1498" s="271"/>
      <c r="K1498" s="271"/>
      <c r="L1498" s="185"/>
      <c r="M1498" s="186"/>
      <c r="N1498" s="187"/>
      <c r="O1498" s="178"/>
      <c r="P1498" s="178"/>
      <c r="Q1498" s="178"/>
      <c r="R1498" s="178"/>
      <c r="S1498" s="178"/>
      <c r="T1498" s="178"/>
      <c r="U1498" s="178"/>
      <c r="V1498" s="178"/>
      <c r="W1498" s="178"/>
      <c r="X1498" s="178"/>
      <c r="Y1498" s="153"/>
      <c r="Z1498" s="153"/>
      <c r="AA1498" s="178"/>
      <c r="AB1498" s="178"/>
      <c r="AC1498" s="178"/>
      <c r="AD1498" s="178"/>
      <c r="AE1498" s="178"/>
      <c r="AF1498" s="178"/>
      <c r="AG1498" s="178"/>
      <c r="AH1498" s="178"/>
      <c r="AI1498" s="178"/>
      <c r="AJ1498" s="178"/>
      <c r="AK1498" s="153"/>
      <c r="AL1498" s="153"/>
      <c r="AM1498" s="178" t="str">
        <f t="shared" si="440"/>
        <v/>
      </c>
      <c r="AN1498" s="178" t="str">
        <f t="shared" si="441"/>
        <v/>
      </c>
      <c r="AO1498" s="214" t="str">
        <f t="shared" si="442"/>
        <v/>
      </c>
      <c r="AP1498" s="168"/>
      <c r="AQ1498" s="169"/>
      <c r="AR1498" s="167" t="str">
        <f t="shared" si="443"/>
        <v/>
      </c>
      <c r="AS1498" s="167" t="str">
        <f t="shared" si="444"/>
        <v/>
      </c>
      <c r="AT1498" s="167"/>
      <c r="AU1498" s="167"/>
      <c r="AV1498" s="167"/>
      <c r="AW1498" s="167"/>
      <c r="AX1498" s="167"/>
      <c r="AY1498" s="167"/>
      <c r="AZ1498" s="167"/>
      <c r="BA1498" s="167"/>
      <c r="BB1498" s="167"/>
      <c r="BC1498" s="167"/>
      <c r="BD1498" s="167"/>
      <c r="BE1498" s="167"/>
      <c r="BF1498" s="167"/>
      <c r="BG1498" s="167"/>
      <c r="BH1498" s="167"/>
      <c r="BI1498" s="167"/>
      <c r="BJ1498" s="167"/>
      <c r="BK1498" s="167"/>
      <c r="BL1498" s="167"/>
      <c r="BM1498" s="167"/>
      <c r="BN1498" s="167"/>
      <c r="BO1498" s="167"/>
      <c r="BP1498" s="167"/>
      <c r="BQ1498" s="167"/>
      <c r="BR1498" s="167"/>
      <c r="BS1498" s="167"/>
      <c r="BT1498" s="167"/>
      <c r="BU1498" s="167"/>
      <c r="BV1498" s="167"/>
      <c r="BW1498" s="167"/>
      <c r="BX1498" s="170"/>
      <c r="BY1498" s="170"/>
      <c r="BZ1498" s="170"/>
      <c r="CA1498" s="170"/>
      <c r="CB1498" s="170"/>
      <c r="CC1498" s="170"/>
      <c r="CD1498" s="170"/>
      <c r="CE1498" s="170"/>
      <c r="CF1498" s="170"/>
      <c r="CG1498" s="171">
        <f t="shared" si="445"/>
        <v>0</v>
      </c>
      <c r="CH1498" s="166"/>
      <c r="CI1498" s="283"/>
      <c r="CJ1498" s="172"/>
      <c r="CK1498" s="154"/>
      <c r="CL1498" s="154"/>
      <c r="CM1498" s="154"/>
      <c r="CN1498" s="154"/>
      <c r="CO1498" s="154"/>
      <c r="CP1498" s="273"/>
      <c r="CQ1498" s="250"/>
      <c r="CR1498" s="250"/>
      <c r="CS1498" s="250"/>
      <c r="CT1498" s="250"/>
      <c r="CU1498" s="250"/>
      <c r="CV1498" s="250"/>
      <c r="CW1498" s="250"/>
      <c r="CX1498" s="250"/>
      <c r="CY1498" s="250" t="str">
        <f t="shared" si="446"/>
        <v/>
      </c>
      <c r="CZ1498" s="178" t="str">
        <f t="shared" si="447"/>
        <v/>
      </c>
      <c r="DA1498" s="178" t="str">
        <f t="shared" si="448"/>
        <v/>
      </c>
      <c r="DB1498" s="243">
        <f t="shared" si="449"/>
        <v>0</v>
      </c>
      <c r="DC1498" s="12">
        <f t="shared" si="450"/>
        <v>0</v>
      </c>
      <c r="DD1498" s="271" t="str">
        <f t="shared" si="451"/>
        <v/>
      </c>
      <c r="DE1498" s="271" t="str">
        <f t="shared" si="452"/>
        <v/>
      </c>
      <c r="DF1498" s="167" t="str">
        <f t="shared" si="453"/>
        <v/>
      </c>
      <c r="DG1498" s="271" t="str">
        <f t="shared" si="454"/>
        <v/>
      </c>
      <c r="DH1498" s="243" t="str">
        <f t="shared" si="455"/>
        <v/>
      </c>
      <c r="DI1498" s="281" t="str">
        <f t="shared" si="456"/>
        <v/>
      </c>
      <c r="DJ1498" s="184"/>
      <c r="DK1498" s="12" t="str">
        <f t="shared" si="457"/>
        <v/>
      </c>
      <c r="DL1498" s="184"/>
      <c r="DM1498" s="242" t="str">
        <f t="shared" si="458"/>
        <v/>
      </c>
      <c r="DN1498" s="250">
        <f t="shared" si="459"/>
        <v>1</v>
      </c>
      <c r="DO1498" s="250">
        <f t="shared" si="460"/>
        <v>1</v>
      </c>
      <c r="DP1498" s="250">
        <f t="shared" si="461"/>
        <v>1</v>
      </c>
    </row>
    <row r="1499" spans="3:120" ht="20.25" customHeight="1" x14ac:dyDescent="0.2">
      <c r="C1499" s="282"/>
      <c r="G1499" s="183"/>
      <c r="H1499" s="271"/>
      <c r="I1499" s="271"/>
      <c r="J1499" s="271"/>
      <c r="K1499" s="271"/>
      <c r="L1499" s="185"/>
      <c r="M1499" s="186"/>
      <c r="N1499" s="187"/>
      <c r="O1499" s="178"/>
      <c r="P1499" s="178"/>
      <c r="Q1499" s="178"/>
      <c r="R1499" s="178"/>
      <c r="S1499" s="178"/>
      <c r="T1499" s="178"/>
      <c r="U1499" s="178"/>
      <c r="V1499" s="178"/>
      <c r="W1499" s="178"/>
      <c r="X1499" s="178"/>
      <c r="Y1499" s="153"/>
      <c r="Z1499" s="153"/>
      <c r="AA1499" s="178"/>
      <c r="AB1499" s="178"/>
      <c r="AC1499" s="178"/>
      <c r="AD1499" s="178"/>
      <c r="AE1499" s="178"/>
      <c r="AF1499" s="178"/>
      <c r="AG1499" s="178"/>
      <c r="AH1499" s="178"/>
      <c r="AI1499" s="178"/>
      <c r="AJ1499" s="178"/>
      <c r="AK1499" s="153"/>
      <c r="AL1499" s="153"/>
      <c r="AM1499" s="178" t="str">
        <f t="shared" si="440"/>
        <v/>
      </c>
      <c r="AN1499" s="178" t="str">
        <f t="shared" si="441"/>
        <v/>
      </c>
      <c r="AO1499" s="214" t="str">
        <f t="shared" si="442"/>
        <v/>
      </c>
      <c r="AP1499" s="168"/>
      <c r="AQ1499" s="169"/>
      <c r="AR1499" s="167" t="str">
        <f t="shared" si="443"/>
        <v/>
      </c>
      <c r="AS1499" s="167" t="str">
        <f t="shared" si="444"/>
        <v/>
      </c>
      <c r="AT1499" s="167"/>
      <c r="AU1499" s="167"/>
      <c r="AV1499" s="167"/>
      <c r="AW1499" s="167"/>
      <c r="AX1499" s="167"/>
      <c r="AY1499" s="167"/>
      <c r="AZ1499" s="167"/>
      <c r="BA1499" s="167"/>
      <c r="BB1499" s="167"/>
      <c r="BC1499" s="167"/>
      <c r="BD1499" s="167"/>
      <c r="BE1499" s="167"/>
      <c r="BF1499" s="167"/>
      <c r="BG1499" s="167"/>
      <c r="BH1499" s="167"/>
      <c r="BI1499" s="167"/>
      <c r="BJ1499" s="167"/>
      <c r="BK1499" s="167"/>
      <c r="BL1499" s="167"/>
      <c r="BM1499" s="167"/>
      <c r="BN1499" s="167"/>
      <c r="BO1499" s="167"/>
      <c r="BP1499" s="167"/>
      <c r="BQ1499" s="167"/>
      <c r="BR1499" s="167"/>
      <c r="BS1499" s="167"/>
      <c r="BT1499" s="167"/>
      <c r="BU1499" s="167"/>
      <c r="BV1499" s="167"/>
      <c r="BW1499" s="167"/>
      <c r="BX1499" s="170"/>
      <c r="BY1499" s="170"/>
      <c r="BZ1499" s="170"/>
      <c r="CA1499" s="170"/>
      <c r="CB1499" s="170"/>
      <c r="CC1499" s="170"/>
      <c r="CD1499" s="170"/>
      <c r="CE1499" s="170"/>
      <c r="CF1499" s="170"/>
      <c r="CG1499" s="171">
        <f t="shared" si="445"/>
        <v>0</v>
      </c>
      <c r="CH1499" s="166"/>
      <c r="CI1499" s="283"/>
      <c r="CJ1499" s="172"/>
      <c r="CK1499" s="154"/>
      <c r="CL1499" s="154"/>
      <c r="CM1499" s="154"/>
      <c r="CN1499" s="154"/>
      <c r="CO1499" s="154"/>
      <c r="CP1499" s="273"/>
      <c r="CQ1499" s="250"/>
      <c r="CR1499" s="250"/>
      <c r="CS1499" s="250"/>
      <c r="CT1499" s="250"/>
      <c r="CU1499" s="250"/>
      <c r="CV1499" s="250"/>
      <c r="CW1499" s="250"/>
      <c r="CX1499" s="250"/>
      <c r="CY1499" s="250" t="str">
        <f t="shared" si="446"/>
        <v/>
      </c>
      <c r="CZ1499" s="178" t="str">
        <f t="shared" si="447"/>
        <v/>
      </c>
      <c r="DA1499" s="178" t="str">
        <f t="shared" si="448"/>
        <v/>
      </c>
      <c r="DB1499" s="243">
        <f t="shared" si="449"/>
        <v>0</v>
      </c>
      <c r="DC1499" s="12">
        <f t="shared" si="450"/>
        <v>0</v>
      </c>
      <c r="DD1499" s="271" t="str">
        <f t="shared" si="451"/>
        <v/>
      </c>
      <c r="DE1499" s="271" t="str">
        <f t="shared" si="452"/>
        <v/>
      </c>
      <c r="DF1499" s="167" t="str">
        <f t="shared" si="453"/>
        <v/>
      </c>
      <c r="DG1499" s="271" t="str">
        <f t="shared" si="454"/>
        <v/>
      </c>
      <c r="DH1499" s="243" t="str">
        <f t="shared" si="455"/>
        <v/>
      </c>
      <c r="DI1499" s="281" t="str">
        <f t="shared" si="456"/>
        <v/>
      </c>
      <c r="DJ1499" s="184"/>
      <c r="DK1499" s="12" t="str">
        <f t="shared" si="457"/>
        <v/>
      </c>
      <c r="DL1499" s="184"/>
      <c r="DM1499" s="242" t="str">
        <f t="shared" si="458"/>
        <v/>
      </c>
      <c r="DN1499" s="250">
        <f t="shared" si="459"/>
        <v>1</v>
      </c>
      <c r="DO1499" s="250">
        <f t="shared" si="460"/>
        <v>1</v>
      </c>
      <c r="DP1499" s="250">
        <f t="shared" si="461"/>
        <v>1</v>
      </c>
    </row>
    <row r="1500" spans="3:120" ht="20.25" customHeight="1" x14ac:dyDescent="0.2">
      <c r="C1500" s="282"/>
      <c r="G1500" s="183"/>
      <c r="H1500" s="271"/>
      <c r="I1500" s="271"/>
      <c r="J1500" s="271"/>
      <c r="K1500" s="271"/>
      <c r="L1500" s="185"/>
      <c r="M1500" s="186"/>
      <c r="N1500" s="187"/>
      <c r="O1500" s="178"/>
      <c r="P1500" s="178"/>
      <c r="Q1500" s="178"/>
      <c r="R1500" s="178"/>
      <c r="S1500" s="178"/>
      <c r="T1500" s="178"/>
      <c r="U1500" s="178"/>
      <c r="V1500" s="178"/>
      <c r="W1500" s="178"/>
      <c r="X1500" s="178"/>
      <c r="Y1500" s="153"/>
      <c r="Z1500" s="153"/>
      <c r="AA1500" s="178"/>
      <c r="AB1500" s="178"/>
      <c r="AC1500" s="178"/>
      <c r="AD1500" s="178"/>
      <c r="AE1500" s="178"/>
      <c r="AF1500" s="178"/>
      <c r="AG1500" s="178"/>
      <c r="AH1500" s="178"/>
      <c r="AI1500" s="178"/>
      <c r="AJ1500" s="178"/>
      <c r="AK1500" s="153"/>
      <c r="AL1500" s="153"/>
      <c r="AM1500" s="178" t="str">
        <f t="shared" si="440"/>
        <v/>
      </c>
      <c r="AN1500" s="178" t="str">
        <f t="shared" si="441"/>
        <v/>
      </c>
      <c r="AO1500" s="214" t="str">
        <f t="shared" si="442"/>
        <v/>
      </c>
      <c r="AP1500" s="168"/>
      <c r="AQ1500" s="169"/>
      <c r="AR1500" s="167" t="str">
        <f t="shared" si="443"/>
        <v/>
      </c>
      <c r="AS1500" s="167" t="str">
        <f t="shared" si="444"/>
        <v/>
      </c>
      <c r="AT1500" s="167"/>
      <c r="AU1500" s="167"/>
      <c r="AV1500" s="167"/>
      <c r="AW1500" s="167"/>
      <c r="AX1500" s="167"/>
      <c r="AY1500" s="167"/>
      <c r="AZ1500" s="167"/>
      <c r="BA1500" s="167"/>
      <c r="BB1500" s="167"/>
      <c r="BC1500" s="167"/>
      <c r="BD1500" s="167"/>
      <c r="BE1500" s="167"/>
      <c r="BF1500" s="167"/>
      <c r="BG1500" s="167"/>
      <c r="BH1500" s="167"/>
      <c r="BI1500" s="167"/>
      <c r="BJ1500" s="167"/>
      <c r="BK1500" s="167"/>
      <c r="BL1500" s="167"/>
      <c r="BM1500" s="167"/>
      <c r="BN1500" s="167"/>
      <c r="BO1500" s="167"/>
      <c r="BP1500" s="167"/>
      <c r="BQ1500" s="167"/>
      <c r="BR1500" s="167"/>
      <c r="BS1500" s="167"/>
      <c r="BT1500" s="167"/>
      <c r="BU1500" s="167"/>
      <c r="BV1500" s="167"/>
      <c r="BW1500" s="167"/>
      <c r="BX1500" s="170"/>
      <c r="BY1500" s="170"/>
      <c r="BZ1500" s="170"/>
      <c r="CA1500" s="170"/>
      <c r="CB1500" s="170"/>
      <c r="CC1500" s="170"/>
      <c r="CD1500" s="170"/>
      <c r="CE1500" s="170"/>
      <c r="CF1500" s="170"/>
      <c r="CG1500" s="171">
        <f t="shared" si="445"/>
        <v>0</v>
      </c>
      <c r="CH1500" s="166"/>
      <c r="CI1500" s="283"/>
      <c r="CJ1500" s="172"/>
      <c r="CK1500" s="154"/>
      <c r="CL1500" s="154"/>
      <c r="CM1500" s="154"/>
      <c r="CN1500" s="154"/>
      <c r="CO1500" s="154"/>
      <c r="CP1500" s="273"/>
      <c r="CQ1500" s="250"/>
      <c r="CR1500" s="250"/>
      <c r="CS1500" s="250"/>
      <c r="CT1500" s="250"/>
      <c r="CU1500" s="250"/>
      <c r="CV1500" s="250"/>
      <c r="CW1500" s="250"/>
      <c r="CX1500" s="250"/>
      <c r="CY1500" s="250" t="str">
        <f t="shared" si="446"/>
        <v/>
      </c>
      <c r="CZ1500" s="178" t="str">
        <f t="shared" si="447"/>
        <v/>
      </c>
      <c r="DA1500" s="178" t="str">
        <f t="shared" si="448"/>
        <v/>
      </c>
      <c r="DB1500" s="243">
        <f t="shared" si="449"/>
        <v>0</v>
      </c>
      <c r="DC1500" s="12">
        <f t="shared" si="450"/>
        <v>0</v>
      </c>
      <c r="DD1500" s="271" t="str">
        <f t="shared" si="451"/>
        <v/>
      </c>
      <c r="DE1500" s="271" t="str">
        <f t="shared" si="452"/>
        <v/>
      </c>
      <c r="DF1500" s="167" t="str">
        <f t="shared" si="453"/>
        <v/>
      </c>
      <c r="DG1500" s="271" t="str">
        <f t="shared" si="454"/>
        <v/>
      </c>
      <c r="DH1500" s="243" t="str">
        <f t="shared" si="455"/>
        <v/>
      </c>
      <c r="DI1500" s="281" t="str">
        <f t="shared" si="456"/>
        <v/>
      </c>
      <c r="DJ1500" s="184"/>
      <c r="DK1500" s="12" t="str">
        <f t="shared" si="457"/>
        <v/>
      </c>
      <c r="DL1500" s="184"/>
      <c r="DM1500" s="242" t="str">
        <f t="shared" si="458"/>
        <v/>
      </c>
      <c r="DN1500" s="250">
        <f t="shared" si="459"/>
        <v>1</v>
      </c>
      <c r="DO1500" s="250">
        <f t="shared" si="460"/>
        <v>1</v>
      </c>
      <c r="DP1500" s="250">
        <f t="shared" si="461"/>
        <v>1</v>
      </c>
    </row>
    <row r="1501" spans="3:120" ht="20.25" customHeight="1" x14ac:dyDescent="0.2">
      <c r="C1501" s="282"/>
      <c r="G1501" s="183"/>
      <c r="H1501" s="271"/>
      <c r="I1501" s="271"/>
      <c r="J1501" s="271"/>
      <c r="K1501" s="271"/>
      <c r="L1501" s="185"/>
      <c r="M1501" s="186"/>
      <c r="N1501" s="187"/>
      <c r="O1501" s="178"/>
      <c r="P1501" s="178"/>
      <c r="Q1501" s="178"/>
      <c r="R1501" s="178"/>
      <c r="S1501" s="178"/>
      <c r="T1501" s="178"/>
      <c r="U1501" s="178"/>
      <c r="V1501" s="178"/>
      <c r="W1501" s="178"/>
      <c r="X1501" s="178"/>
      <c r="Y1501" s="153"/>
      <c r="Z1501" s="153"/>
      <c r="AA1501" s="178"/>
      <c r="AB1501" s="178"/>
      <c r="AC1501" s="178"/>
      <c r="AD1501" s="178"/>
      <c r="AE1501" s="178"/>
      <c r="AF1501" s="178"/>
      <c r="AG1501" s="178"/>
      <c r="AH1501" s="178"/>
      <c r="AI1501" s="178"/>
      <c r="AJ1501" s="178"/>
      <c r="AK1501" s="153"/>
      <c r="AL1501" s="153"/>
      <c r="AM1501" s="178" t="str">
        <f t="shared" si="440"/>
        <v/>
      </c>
      <c r="AN1501" s="178" t="str">
        <f t="shared" si="441"/>
        <v/>
      </c>
      <c r="AO1501" s="214" t="str">
        <f t="shared" si="442"/>
        <v/>
      </c>
      <c r="AP1501" s="168"/>
      <c r="AQ1501" s="169"/>
      <c r="AR1501" s="167" t="str">
        <f t="shared" si="443"/>
        <v/>
      </c>
      <c r="AS1501" s="167" t="str">
        <f t="shared" si="444"/>
        <v/>
      </c>
      <c r="AT1501" s="167"/>
      <c r="AU1501" s="167"/>
      <c r="AV1501" s="167"/>
      <c r="AW1501" s="167"/>
      <c r="AX1501" s="167"/>
      <c r="AY1501" s="167"/>
      <c r="AZ1501" s="167"/>
      <c r="BA1501" s="167"/>
      <c r="BB1501" s="167"/>
      <c r="BC1501" s="167"/>
      <c r="BD1501" s="167"/>
      <c r="BE1501" s="167"/>
      <c r="BF1501" s="167"/>
      <c r="BG1501" s="167"/>
      <c r="BH1501" s="167"/>
      <c r="BI1501" s="167"/>
      <c r="BJ1501" s="167"/>
      <c r="BK1501" s="167"/>
      <c r="BL1501" s="167"/>
      <c r="BM1501" s="167"/>
      <c r="BN1501" s="167"/>
      <c r="BO1501" s="167"/>
      <c r="BP1501" s="167"/>
      <c r="BQ1501" s="167"/>
      <c r="BR1501" s="167"/>
      <c r="BS1501" s="167"/>
      <c r="BT1501" s="167"/>
      <c r="BU1501" s="167"/>
      <c r="BV1501" s="167"/>
      <c r="BW1501" s="167"/>
      <c r="BX1501" s="170"/>
      <c r="BY1501" s="170"/>
      <c r="BZ1501" s="170"/>
      <c r="CA1501" s="170"/>
      <c r="CB1501" s="170"/>
      <c r="CC1501" s="170"/>
      <c r="CD1501" s="170"/>
      <c r="CE1501" s="170"/>
      <c r="CF1501" s="170"/>
      <c r="CG1501" s="171">
        <f t="shared" si="445"/>
        <v>0</v>
      </c>
      <c r="CH1501" s="166"/>
      <c r="CI1501" s="283"/>
      <c r="CJ1501" s="172"/>
      <c r="CK1501" s="154"/>
      <c r="CL1501" s="154"/>
      <c r="CM1501" s="154"/>
      <c r="CN1501" s="154"/>
      <c r="CO1501" s="154"/>
      <c r="CP1501" s="273"/>
      <c r="CQ1501" s="250"/>
      <c r="CR1501" s="250"/>
      <c r="CS1501" s="250"/>
      <c r="CT1501" s="250"/>
      <c r="CU1501" s="250"/>
      <c r="CV1501" s="250"/>
      <c r="CW1501" s="250"/>
      <c r="CX1501" s="250"/>
      <c r="CY1501" s="250" t="str">
        <f t="shared" si="446"/>
        <v/>
      </c>
      <c r="CZ1501" s="178" t="str">
        <f t="shared" si="447"/>
        <v/>
      </c>
      <c r="DA1501" s="178" t="str">
        <f t="shared" si="448"/>
        <v/>
      </c>
      <c r="DB1501" s="243">
        <f t="shared" si="449"/>
        <v>0</v>
      </c>
      <c r="DC1501" s="12">
        <f t="shared" si="450"/>
        <v>0</v>
      </c>
      <c r="DD1501" s="271" t="str">
        <f t="shared" si="451"/>
        <v/>
      </c>
      <c r="DE1501" s="271" t="str">
        <f t="shared" si="452"/>
        <v/>
      </c>
      <c r="DF1501" s="167" t="str">
        <f t="shared" si="453"/>
        <v/>
      </c>
      <c r="DG1501" s="271" t="str">
        <f t="shared" si="454"/>
        <v/>
      </c>
      <c r="DH1501" s="243" t="str">
        <f t="shared" si="455"/>
        <v/>
      </c>
      <c r="DI1501" s="281" t="str">
        <f t="shared" si="456"/>
        <v/>
      </c>
      <c r="DJ1501" s="184"/>
      <c r="DK1501" s="12" t="str">
        <f t="shared" si="457"/>
        <v/>
      </c>
      <c r="DL1501" s="184"/>
      <c r="DM1501" s="242" t="str">
        <f t="shared" si="458"/>
        <v/>
      </c>
      <c r="DN1501" s="250">
        <f t="shared" si="459"/>
        <v>1</v>
      </c>
      <c r="DO1501" s="250">
        <f t="shared" si="460"/>
        <v>1</v>
      </c>
      <c r="DP1501" s="250">
        <f t="shared" si="461"/>
        <v>1</v>
      </c>
    </row>
    <row r="1502" spans="3:120" ht="20.25" customHeight="1" x14ac:dyDescent="0.2">
      <c r="C1502" s="282"/>
      <c r="G1502" s="183"/>
      <c r="H1502" s="271"/>
      <c r="I1502" s="271"/>
      <c r="J1502" s="271"/>
      <c r="K1502" s="271"/>
      <c r="L1502" s="185"/>
      <c r="M1502" s="186"/>
      <c r="N1502" s="187"/>
      <c r="O1502" s="178"/>
      <c r="P1502" s="178"/>
      <c r="Q1502" s="178"/>
      <c r="R1502" s="178"/>
      <c r="S1502" s="178"/>
      <c r="T1502" s="178"/>
      <c r="U1502" s="178"/>
      <c r="V1502" s="178"/>
      <c r="W1502" s="178"/>
      <c r="X1502" s="178"/>
      <c r="Y1502" s="153"/>
      <c r="Z1502" s="153"/>
      <c r="AA1502" s="178"/>
      <c r="AB1502" s="178"/>
      <c r="AC1502" s="178"/>
      <c r="AD1502" s="178"/>
      <c r="AE1502" s="178"/>
      <c r="AF1502" s="178"/>
      <c r="AG1502" s="178"/>
      <c r="AH1502" s="178"/>
      <c r="AI1502" s="178"/>
      <c r="AJ1502" s="178"/>
      <c r="AK1502" s="153"/>
      <c r="AL1502" s="153"/>
      <c r="AM1502" s="178" t="str">
        <f t="shared" si="440"/>
        <v/>
      </c>
      <c r="AN1502" s="178" t="str">
        <f t="shared" si="441"/>
        <v/>
      </c>
      <c r="AO1502" s="214" t="str">
        <f t="shared" si="442"/>
        <v/>
      </c>
      <c r="AP1502" s="168"/>
      <c r="AQ1502" s="169"/>
      <c r="AR1502" s="167" t="str">
        <f t="shared" si="443"/>
        <v/>
      </c>
      <c r="AS1502" s="167" t="str">
        <f t="shared" si="444"/>
        <v/>
      </c>
      <c r="AT1502" s="167"/>
      <c r="AU1502" s="167"/>
      <c r="AV1502" s="167"/>
      <c r="AW1502" s="167"/>
      <c r="AX1502" s="167"/>
      <c r="AY1502" s="167"/>
      <c r="AZ1502" s="167"/>
      <c r="BA1502" s="167"/>
      <c r="BB1502" s="167"/>
      <c r="BC1502" s="167"/>
      <c r="BD1502" s="167"/>
      <c r="BE1502" s="167"/>
      <c r="BF1502" s="167"/>
      <c r="BG1502" s="167"/>
      <c r="BH1502" s="167"/>
      <c r="BI1502" s="167"/>
      <c r="BJ1502" s="167"/>
      <c r="BK1502" s="167"/>
      <c r="BL1502" s="167"/>
      <c r="BM1502" s="167"/>
      <c r="BN1502" s="167"/>
      <c r="BO1502" s="167"/>
      <c r="BP1502" s="167"/>
      <c r="BQ1502" s="167"/>
      <c r="BR1502" s="167"/>
      <c r="BS1502" s="167"/>
      <c r="BT1502" s="167"/>
      <c r="BU1502" s="167"/>
      <c r="BV1502" s="167"/>
      <c r="BW1502" s="167"/>
      <c r="BX1502" s="170"/>
      <c r="BY1502" s="170"/>
      <c r="BZ1502" s="170"/>
      <c r="CA1502" s="170"/>
      <c r="CB1502" s="170"/>
      <c r="CC1502" s="170"/>
      <c r="CD1502" s="170"/>
      <c r="CE1502" s="170"/>
      <c r="CF1502" s="170"/>
      <c r="CG1502" s="171">
        <f t="shared" si="445"/>
        <v>0</v>
      </c>
      <c r="CH1502" s="166"/>
      <c r="CI1502" s="283"/>
      <c r="CJ1502" s="172"/>
      <c r="CK1502" s="154"/>
      <c r="CL1502" s="154"/>
      <c r="CM1502" s="154"/>
      <c r="CN1502" s="154"/>
      <c r="CO1502" s="154"/>
      <c r="CP1502" s="273"/>
      <c r="CQ1502" s="250"/>
      <c r="CR1502" s="250"/>
      <c r="CS1502" s="250"/>
      <c r="CT1502" s="250"/>
      <c r="CU1502" s="250"/>
      <c r="CV1502" s="250"/>
      <c r="CW1502" s="250"/>
      <c r="CX1502" s="250"/>
      <c r="CY1502" s="250" t="str">
        <f t="shared" si="446"/>
        <v/>
      </c>
      <c r="CZ1502" s="178" t="str">
        <f t="shared" si="447"/>
        <v/>
      </c>
      <c r="DA1502" s="178" t="str">
        <f t="shared" si="448"/>
        <v/>
      </c>
      <c r="DB1502" s="243">
        <f t="shared" si="449"/>
        <v>0</v>
      </c>
      <c r="DC1502" s="12">
        <f t="shared" si="450"/>
        <v>0</v>
      </c>
      <c r="DD1502" s="271" t="str">
        <f t="shared" si="451"/>
        <v/>
      </c>
      <c r="DE1502" s="271" t="str">
        <f t="shared" si="452"/>
        <v/>
      </c>
      <c r="DF1502" s="167" t="str">
        <f t="shared" si="453"/>
        <v/>
      </c>
      <c r="DG1502" s="271" t="str">
        <f t="shared" si="454"/>
        <v/>
      </c>
      <c r="DH1502" s="243" t="str">
        <f t="shared" si="455"/>
        <v/>
      </c>
      <c r="DI1502" s="281" t="str">
        <f t="shared" si="456"/>
        <v/>
      </c>
      <c r="DJ1502" s="184"/>
      <c r="DK1502" s="12" t="str">
        <f t="shared" si="457"/>
        <v/>
      </c>
      <c r="DL1502" s="184"/>
      <c r="DM1502" s="242" t="str">
        <f t="shared" si="458"/>
        <v/>
      </c>
      <c r="DN1502" s="250">
        <f t="shared" si="459"/>
        <v>1</v>
      </c>
      <c r="DO1502" s="250">
        <f t="shared" si="460"/>
        <v>1</v>
      </c>
      <c r="DP1502" s="250">
        <f t="shared" si="461"/>
        <v>1</v>
      </c>
    </row>
    <row r="1503" spans="3:120" ht="20.25" customHeight="1" x14ac:dyDescent="0.2">
      <c r="C1503" s="282"/>
      <c r="G1503" s="183"/>
      <c r="H1503" s="271"/>
      <c r="I1503" s="271"/>
      <c r="J1503" s="271"/>
      <c r="K1503" s="271"/>
      <c r="L1503" s="185"/>
      <c r="M1503" s="186"/>
      <c r="N1503" s="187"/>
      <c r="O1503" s="178"/>
      <c r="P1503" s="178"/>
      <c r="Q1503" s="178"/>
      <c r="R1503" s="178"/>
      <c r="S1503" s="178"/>
      <c r="T1503" s="178"/>
      <c r="U1503" s="178"/>
      <c r="V1503" s="178"/>
      <c r="W1503" s="178"/>
      <c r="X1503" s="178"/>
      <c r="Y1503" s="153"/>
      <c r="Z1503" s="153"/>
      <c r="AA1503" s="178"/>
      <c r="AB1503" s="178"/>
      <c r="AC1503" s="178"/>
      <c r="AD1503" s="178"/>
      <c r="AE1503" s="178"/>
      <c r="AF1503" s="178"/>
      <c r="AG1503" s="178"/>
      <c r="AH1503" s="178"/>
      <c r="AI1503" s="178"/>
      <c r="AJ1503" s="178"/>
      <c r="AK1503" s="153"/>
      <c r="AL1503" s="153"/>
      <c r="AM1503" s="178" t="str">
        <f t="shared" si="440"/>
        <v/>
      </c>
      <c r="AN1503" s="178" t="str">
        <f t="shared" si="441"/>
        <v/>
      </c>
      <c r="AO1503" s="214" t="str">
        <f t="shared" si="442"/>
        <v/>
      </c>
      <c r="AP1503" s="168"/>
      <c r="AQ1503" s="169"/>
      <c r="AR1503" s="167" t="str">
        <f t="shared" si="443"/>
        <v/>
      </c>
      <c r="AS1503" s="167" t="str">
        <f t="shared" si="444"/>
        <v/>
      </c>
      <c r="AT1503" s="167"/>
      <c r="AU1503" s="167"/>
      <c r="AV1503" s="167"/>
      <c r="AW1503" s="167"/>
      <c r="AX1503" s="167"/>
      <c r="AY1503" s="167"/>
      <c r="AZ1503" s="167"/>
      <c r="BA1503" s="167"/>
      <c r="BB1503" s="167"/>
      <c r="BC1503" s="167"/>
      <c r="BD1503" s="167"/>
      <c r="BE1503" s="167"/>
      <c r="BF1503" s="167"/>
      <c r="BG1503" s="167"/>
      <c r="BH1503" s="167"/>
      <c r="BI1503" s="167"/>
      <c r="BJ1503" s="167"/>
      <c r="BK1503" s="167"/>
      <c r="BL1503" s="167"/>
      <c r="BM1503" s="167"/>
      <c r="BN1503" s="167"/>
      <c r="BO1503" s="167"/>
      <c r="BP1503" s="167"/>
      <c r="BQ1503" s="167"/>
      <c r="BR1503" s="167"/>
      <c r="BS1503" s="167"/>
      <c r="BT1503" s="167"/>
      <c r="BU1503" s="167"/>
      <c r="BV1503" s="167"/>
      <c r="BW1503" s="167"/>
      <c r="BX1503" s="170"/>
      <c r="BY1503" s="170"/>
      <c r="BZ1503" s="170"/>
      <c r="CA1503" s="170"/>
      <c r="CB1503" s="170"/>
      <c r="CC1503" s="170"/>
      <c r="CD1503" s="170"/>
      <c r="CE1503" s="170"/>
      <c r="CF1503" s="170"/>
      <c r="CG1503" s="171">
        <f t="shared" si="445"/>
        <v>0</v>
      </c>
      <c r="CH1503" s="166"/>
      <c r="CI1503" s="283"/>
      <c r="CJ1503" s="172"/>
      <c r="CK1503" s="154"/>
      <c r="CL1503" s="154"/>
      <c r="CM1503" s="154"/>
      <c r="CN1503" s="154"/>
      <c r="CO1503" s="154"/>
      <c r="CP1503" s="273"/>
      <c r="CQ1503" s="250"/>
      <c r="CR1503" s="250"/>
      <c r="CS1503" s="250"/>
      <c r="CT1503" s="250"/>
      <c r="CU1503" s="250"/>
      <c r="CV1503" s="250"/>
      <c r="CW1503" s="250"/>
      <c r="CX1503" s="250"/>
      <c r="CY1503" s="250" t="str">
        <f t="shared" si="446"/>
        <v/>
      </c>
      <c r="CZ1503" s="178" t="str">
        <f t="shared" si="447"/>
        <v/>
      </c>
      <c r="DA1503" s="178" t="str">
        <f t="shared" si="448"/>
        <v/>
      </c>
      <c r="DB1503" s="243">
        <f t="shared" si="449"/>
        <v>0</v>
      </c>
      <c r="DC1503" s="12">
        <f t="shared" si="450"/>
        <v>0</v>
      </c>
      <c r="DD1503" s="271" t="str">
        <f t="shared" si="451"/>
        <v/>
      </c>
      <c r="DE1503" s="271" t="str">
        <f t="shared" si="452"/>
        <v/>
      </c>
      <c r="DF1503" s="167" t="str">
        <f t="shared" si="453"/>
        <v/>
      </c>
      <c r="DG1503" s="271" t="str">
        <f t="shared" si="454"/>
        <v/>
      </c>
      <c r="DH1503" s="243" t="str">
        <f t="shared" si="455"/>
        <v/>
      </c>
      <c r="DI1503" s="281" t="str">
        <f t="shared" si="456"/>
        <v/>
      </c>
      <c r="DJ1503" s="184"/>
      <c r="DK1503" s="12" t="str">
        <f t="shared" si="457"/>
        <v/>
      </c>
      <c r="DL1503" s="184"/>
      <c r="DM1503" s="242" t="str">
        <f t="shared" si="458"/>
        <v/>
      </c>
      <c r="DN1503" s="250">
        <f t="shared" si="459"/>
        <v>1</v>
      </c>
      <c r="DO1503" s="250">
        <f t="shared" si="460"/>
        <v>1</v>
      </c>
      <c r="DP1503" s="250">
        <f t="shared" si="461"/>
        <v>1</v>
      </c>
    </row>
    <row r="1504" spans="3:120" ht="20.25" customHeight="1" x14ac:dyDescent="0.2">
      <c r="C1504" s="282"/>
      <c r="G1504" s="183"/>
      <c r="H1504" s="271"/>
      <c r="I1504" s="271"/>
      <c r="J1504" s="271"/>
      <c r="K1504" s="271"/>
      <c r="L1504" s="185"/>
      <c r="M1504" s="186"/>
      <c r="N1504" s="187"/>
      <c r="O1504" s="178"/>
      <c r="P1504" s="178"/>
      <c r="Q1504" s="178"/>
      <c r="R1504" s="178"/>
      <c r="S1504" s="178"/>
      <c r="T1504" s="178"/>
      <c r="U1504" s="178"/>
      <c r="V1504" s="178"/>
      <c r="W1504" s="178"/>
      <c r="X1504" s="178"/>
      <c r="Y1504" s="153"/>
      <c r="Z1504" s="153"/>
      <c r="AA1504" s="178"/>
      <c r="AB1504" s="178"/>
      <c r="AC1504" s="178"/>
      <c r="AD1504" s="178"/>
      <c r="AE1504" s="178"/>
      <c r="AF1504" s="178"/>
      <c r="AG1504" s="178"/>
      <c r="AH1504" s="178"/>
      <c r="AI1504" s="178"/>
      <c r="AJ1504" s="178"/>
      <c r="AK1504" s="153"/>
      <c r="AL1504" s="153"/>
      <c r="AM1504" s="178" t="str">
        <f t="shared" si="440"/>
        <v/>
      </c>
      <c r="AN1504" s="178" t="str">
        <f t="shared" si="441"/>
        <v/>
      </c>
      <c r="AO1504" s="214" t="str">
        <f t="shared" si="442"/>
        <v/>
      </c>
      <c r="AP1504" s="168"/>
      <c r="AQ1504" s="169"/>
      <c r="AR1504" s="167" t="str">
        <f t="shared" si="443"/>
        <v/>
      </c>
      <c r="AS1504" s="167" t="str">
        <f t="shared" si="444"/>
        <v/>
      </c>
      <c r="AT1504" s="167"/>
      <c r="AU1504" s="167"/>
      <c r="AV1504" s="167"/>
      <c r="AW1504" s="167"/>
      <c r="AX1504" s="167"/>
      <c r="AY1504" s="167"/>
      <c r="AZ1504" s="167"/>
      <c r="BA1504" s="167"/>
      <c r="BB1504" s="167"/>
      <c r="BC1504" s="167"/>
      <c r="BD1504" s="167"/>
      <c r="BE1504" s="167"/>
      <c r="BF1504" s="167"/>
      <c r="BG1504" s="167"/>
      <c r="BH1504" s="167"/>
      <c r="BI1504" s="167"/>
      <c r="BJ1504" s="167"/>
      <c r="BK1504" s="167"/>
      <c r="BL1504" s="167"/>
      <c r="BM1504" s="167"/>
      <c r="BN1504" s="167"/>
      <c r="BO1504" s="167"/>
      <c r="BP1504" s="167"/>
      <c r="BQ1504" s="167"/>
      <c r="BR1504" s="167"/>
      <c r="BS1504" s="167"/>
      <c r="BT1504" s="167"/>
      <c r="BU1504" s="167"/>
      <c r="BV1504" s="167"/>
      <c r="BW1504" s="167"/>
      <c r="BX1504" s="170"/>
      <c r="BY1504" s="170"/>
      <c r="BZ1504" s="170"/>
      <c r="CA1504" s="170"/>
      <c r="CB1504" s="170"/>
      <c r="CC1504" s="170"/>
      <c r="CD1504" s="170"/>
      <c r="CE1504" s="170"/>
      <c r="CF1504" s="170"/>
      <c r="CG1504" s="171">
        <f t="shared" si="445"/>
        <v>0</v>
      </c>
      <c r="CH1504" s="166"/>
      <c r="CI1504" s="283"/>
      <c r="CJ1504" s="172"/>
      <c r="CK1504" s="154"/>
      <c r="CL1504" s="154"/>
      <c r="CM1504" s="154"/>
      <c r="CN1504" s="154"/>
      <c r="CO1504" s="154"/>
      <c r="CP1504" s="273"/>
      <c r="CQ1504" s="250"/>
      <c r="CR1504" s="250"/>
      <c r="CS1504" s="250"/>
      <c r="CT1504" s="250"/>
      <c r="CU1504" s="250"/>
      <c r="CV1504" s="250"/>
      <c r="CW1504" s="250"/>
      <c r="CX1504" s="250"/>
      <c r="CY1504" s="250" t="str">
        <f t="shared" si="446"/>
        <v/>
      </c>
      <c r="CZ1504" s="178" t="str">
        <f t="shared" si="447"/>
        <v/>
      </c>
      <c r="DA1504" s="178" t="str">
        <f t="shared" si="448"/>
        <v/>
      </c>
      <c r="DB1504" s="243">
        <f t="shared" si="449"/>
        <v>0</v>
      </c>
      <c r="DC1504" s="12">
        <f t="shared" si="450"/>
        <v>0</v>
      </c>
      <c r="DD1504" s="271" t="str">
        <f t="shared" si="451"/>
        <v/>
      </c>
      <c r="DE1504" s="271" t="str">
        <f t="shared" si="452"/>
        <v/>
      </c>
      <c r="DF1504" s="167" t="str">
        <f t="shared" si="453"/>
        <v/>
      </c>
      <c r="DG1504" s="271" t="str">
        <f t="shared" si="454"/>
        <v/>
      </c>
      <c r="DH1504" s="243" t="str">
        <f t="shared" si="455"/>
        <v/>
      </c>
      <c r="DI1504" s="281" t="str">
        <f t="shared" si="456"/>
        <v/>
      </c>
      <c r="DJ1504" s="184"/>
      <c r="DK1504" s="12" t="str">
        <f t="shared" si="457"/>
        <v/>
      </c>
      <c r="DL1504" s="184"/>
      <c r="DM1504" s="242" t="str">
        <f t="shared" si="458"/>
        <v/>
      </c>
      <c r="DN1504" s="250">
        <f t="shared" si="459"/>
        <v>1</v>
      </c>
      <c r="DO1504" s="250">
        <f t="shared" si="460"/>
        <v>1</v>
      </c>
      <c r="DP1504" s="250">
        <f t="shared" si="461"/>
        <v>1</v>
      </c>
    </row>
    <row r="1505" spans="3:120" ht="20.25" customHeight="1" x14ac:dyDescent="0.2">
      <c r="C1505" s="282"/>
      <c r="G1505" s="183"/>
      <c r="H1505" s="271"/>
      <c r="I1505" s="271"/>
      <c r="J1505" s="271"/>
      <c r="K1505" s="271"/>
      <c r="L1505" s="185"/>
      <c r="M1505" s="186"/>
      <c r="N1505" s="187"/>
      <c r="O1505" s="178"/>
      <c r="P1505" s="178"/>
      <c r="Q1505" s="178"/>
      <c r="R1505" s="178"/>
      <c r="S1505" s="178"/>
      <c r="T1505" s="178"/>
      <c r="U1505" s="178"/>
      <c r="V1505" s="178"/>
      <c r="W1505" s="178"/>
      <c r="X1505" s="178"/>
      <c r="Y1505" s="153"/>
      <c r="Z1505" s="153"/>
      <c r="AA1505" s="178"/>
      <c r="AB1505" s="178"/>
      <c r="AC1505" s="178"/>
      <c r="AD1505" s="178"/>
      <c r="AE1505" s="178"/>
      <c r="AF1505" s="178"/>
      <c r="AG1505" s="178"/>
      <c r="AH1505" s="178"/>
      <c r="AI1505" s="178"/>
      <c r="AJ1505" s="178"/>
      <c r="AK1505" s="153"/>
      <c r="AL1505" s="153"/>
      <c r="AM1505" s="178" t="str">
        <f t="shared" si="440"/>
        <v/>
      </c>
      <c r="AN1505" s="178" t="str">
        <f t="shared" si="441"/>
        <v/>
      </c>
      <c r="AO1505" s="214" t="str">
        <f t="shared" si="442"/>
        <v/>
      </c>
      <c r="AP1505" s="168"/>
      <c r="AQ1505" s="169"/>
      <c r="AR1505" s="167" t="str">
        <f t="shared" si="443"/>
        <v/>
      </c>
      <c r="AS1505" s="167" t="str">
        <f t="shared" si="444"/>
        <v/>
      </c>
      <c r="AT1505" s="167"/>
      <c r="AU1505" s="167"/>
      <c r="AV1505" s="167"/>
      <c r="AW1505" s="167"/>
      <c r="AX1505" s="167"/>
      <c r="AY1505" s="167"/>
      <c r="AZ1505" s="167"/>
      <c r="BA1505" s="167"/>
      <c r="BB1505" s="167"/>
      <c r="BC1505" s="167"/>
      <c r="BD1505" s="167"/>
      <c r="BE1505" s="167"/>
      <c r="BF1505" s="167"/>
      <c r="BG1505" s="167"/>
      <c r="BH1505" s="167"/>
      <c r="BI1505" s="167"/>
      <c r="BJ1505" s="167"/>
      <c r="BK1505" s="167"/>
      <c r="BL1505" s="167"/>
      <c r="BM1505" s="167"/>
      <c r="BN1505" s="167"/>
      <c r="BO1505" s="167"/>
      <c r="BP1505" s="167"/>
      <c r="BQ1505" s="167"/>
      <c r="BR1505" s="167"/>
      <c r="BS1505" s="167"/>
      <c r="BT1505" s="167"/>
      <c r="BU1505" s="167"/>
      <c r="BV1505" s="167"/>
      <c r="BW1505" s="167"/>
      <c r="BX1505" s="170"/>
      <c r="BY1505" s="170"/>
      <c r="BZ1505" s="170"/>
      <c r="CA1505" s="170"/>
      <c r="CB1505" s="170"/>
      <c r="CC1505" s="170"/>
      <c r="CD1505" s="170"/>
      <c r="CE1505" s="170"/>
      <c r="CF1505" s="170"/>
      <c r="CG1505" s="171">
        <f t="shared" si="445"/>
        <v>0</v>
      </c>
      <c r="CH1505" s="166"/>
      <c r="CI1505" s="283"/>
      <c r="CJ1505" s="172"/>
      <c r="CK1505" s="154"/>
      <c r="CL1505" s="154"/>
      <c r="CM1505" s="154"/>
      <c r="CN1505" s="154"/>
      <c r="CO1505" s="154"/>
      <c r="CP1505" s="273"/>
      <c r="CQ1505" s="250"/>
      <c r="CR1505" s="250"/>
      <c r="CS1505" s="250"/>
      <c r="CT1505" s="250"/>
      <c r="CU1505" s="250"/>
      <c r="CV1505" s="250"/>
      <c r="CW1505" s="250"/>
      <c r="CX1505" s="250"/>
      <c r="CY1505" s="250" t="str">
        <f t="shared" si="446"/>
        <v/>
      </c>
      <c r="CZ1505" s="178" t="str">
        <f t="shared" si="447"/>
        <v/>
      </c>
      <c r="DA1505" s="178" t="str">
        <f t="shared" si="448"/>
        <v/>
      </c>
      <c r="DB1505" s="243">
        <f t="shared" si="449"/>
        <v>0</v>
      </c>
      <c r="DC1505" s="12">
        <f t="shared" si="450"/>
        <v>0</v>
      </c>
      <c r="DD1505" s="271" t="str">
        <f t="shared" si="451"/>
        <v/>
      </c>
      <c r="DE1505" s="271" t="str">
        <f t="shared" si="452"/>
        <v/>
      </c>
      <c r="DF1505" s="167" t="str">
        <f t="shared" si="453"/>
        <v/>
      </c>
      <c r="DG1505" s="271" t="str">
        <f t="shared" si="454"/>
        <v/>
      </c>
      <c r="DH1505" s="243" t="str">
        <f t="shared" si="455"/>
        <v/>
      </c>
      <c r="DI1505" s="281" t="str">
        <f t="shared" si="456"/>
        <v/>
      </c>
      <c r="DJ1505" s="184"/>
      <c r="DK1505" s="12" t="str">
        <f t="shared" si="457"/>
        <v/>
      </c>
      <c r="DL1505" s="184"/>
      <c r="DM1505" s="242" t="str">
        <f t="shared" si="458"/>
        <v/>
      </c>
      <c r="DN1505" s="250">
        <f t="shared" si="459"/>
        <v>1</v>
      </c>
      <c r="DO1505" s="250">
        <f t="shared" si="460"/>
        <v>1</v>
      </c>
      <c r="DP1505" s="250">
        <f t="shared" si="461"/>
        <v>1</v>
      </c>
    </row>
    <row r="1506" spans="3:120" ht="20.25" customHeight="1" x14ac:dyDescent="0.2">
      <c r="C1506" s="282"/>
      <c r="G1506" s="183"/>
      <c r="H1506" s="271"/>
      <c r="I1506" s="271"/>
      <c r="J1506" s="271"/>
      <c r="K1506" s="271"/>
      <c r="L1506" s="185"/>
      <c r="M1506" s="186"/>
      <c r="N1506" s="187"/>
      <c r="O1506" s="178"/>
      <c r="P1506" s="178"/>
      <c r="Q1506" s="178"/>
      <c r="R1506" s="178"/>
      <c r="S1506" s="178"/>
      <c r="T1506" s="178"/>
      <c r="U1506" s="178"/>
      <c r="V1506" s="178"/>
      <c r="W1506" s="178"/>
      <c r="X1506" s="178"/>
      <c r="Y1506" s="153"/>
      <c r="Z1506" s="153"/>
      <c r="AA1506" s="178"/>
      <c r="AB1506" s="178"/>
      <c r="AC1506" s="178"/>
      <c r="AD1506" s="178"/>
      <c r="AE1506" s="178"/>
      <c r="AF1506" s="178"/>
      <c r="AG1506" s="178"/>
      <c r="AH1506" s="178"/>
      <c r="AI1506" s="178"/>
      <c r="AJ1506" s="178"/>
      <c r="AK1506" s="153"/>
      <c r="AL1506" s="153"/>
      <c r="AM1506" s="178" t="str">
        <f t="shared" si="440"/>
        <v/>
      </c>
      <c r="AN1506" s="178" t="str">
        <f t="shared" si="441"/>
        <v/>
      </c>
      <c r="AO1506" s="214" t="str">
        <f t="shared" si="442"/>
        <v/>
      </c>
      <c r="AP1506" s="168"/>
      <c r="AQ1506" s="169"/>
      <c r="AR1506" s="167" t="str">
        <f t="shared" si="443"/>
        <v/>
      </c>
      <c r="AS1506" s="167" t="str">
        <f t="shared" si="444"/>
        <v/>
      </c>
      <c r="AT1506" s="167"/>
      <c r="AU1506" s="167"/>
      <c r="AV1506" s="167"/>
      <c r="AW1506" s="167"/>
      <c r="AX1506" s="167"/>
      <c r="AY1506" s="167"/>
      <c r="AZ1506" s="167"/>
      <c r="BA1506" s="167"/>
      <c r="BB1506" s="167"/>
      <c r="BC1506" s="167"/>
      <c r="BD1506" s="167"/>
      <c r="BE1506" s="167"/>
      <c r="BF1506" s="167"/>
      <c r="BG1506" s="167"/>
      <c r="BH1506" s="167"/>
      <c r="BI1506" s="167"/>
      <c r="BJ1506" s="167"/>
      <c r="BK1506" s="167"/>
      <c r="BL1506" s="167"/>
      <c r="BM1506" s="167"/>
      <c r="BN1506" s="167"/>
      <c r="BO1506" s="167"/>
      <c r="BP1506" s="167"/>
      <c r="BQ1506" s="167"/>
      <c r="BR1506" s="167"/>
      <c r="BS1506" s="167"/>
      <c r="BT1506" s="167"/>
      <c r="BU1506" s="167"/>
      <c r="BV1506" s="167"/>
      <c r="BW1506" s="167"/>
      <c r="BX1506" s="170"/>
      <c r="BY1506" s="170"/>
      <c r="BZ1506" s="170"/>
      <c r="CA1506" s="170"/>
      <c r="CB1506" s="170"/>
      <c r="CC1506" s="170"/>
      <c r="CD1506" s="170"/>
      <c r="CE1506" s="170"/>
      <c r="CF1506" s="170"/>
      <c r="CG1506" s="171">
        <f t="shared" si="445"/>
        <v>0</v>
      </c>
      <c r="CH1506" s="166"/>
      <c r="CI1506" s="283"/>
      <c r="CJ1506" s="172"/>
      <c r="CK1506" s="154"/>
      <c r="CL1506" s="154"/>
      <c r="CM1506" s="154"/>
      <c r="CN1506" s="154"/>
      <c r="CO1506" s="154"/>
      <c r="CP1506" s="273"/>
      <c r="CQ1506" s="250"/>
      <c r="CR1506" s="250"/>
      <c r="CS1506" s="250"/>
      <c r="CT1506" s="250"/>
      <c r="CU1506" s="250"/>
      <c r="CV1506" s="250"/>
      <c r="CW1506" s="250"/>
      <c r="CX1506" s="250"/>
      <c r="CY1506" s="250" t="str">
        <f t="shared" si="446"/>
        <v/>
      </c>
      <c r="CZ1506" s="178" t="str">
        <f t="shared" si="447"/>
        <v/>
      </c>
      <c r="DA1506" s="178" t="str">
        <f t="shared" si="448"/>
        <v/>
      </c>
      <c r="DB1506" s="243">
        <f t="shared" si="449"/>
        <v>0</v>
      </c>
      <c r="DC1506" s="12">
        <f t="shared" si="450"/>
        <v>0</v>
      </c>
      <c r="DD1506" s="271" t="str">
        <f t="shared" si="451"/>
        <v/>
      </c>
      <c r="DE1506" s="271" t="str">
        <f t="shared" si="452"/>
        <v/>
      </c>
      <c r="DF1506" s="167" t="str">
        <f t="shared" si="453"/>
        <v/>
      </c>
      <c r="DG1506" s="271" t="str">
        <f t="shared" si="454"/>
        <v/>
      </c>
      <c r="DH1506" s="243" t="str">
        <f t="shared" si="455"/>
        <v/>
      </c>
      <c r="DI1506" s="281" t="str">
        <f t="shared" si="456"/>
        <v/>
      </c>
      <c r="DJ1506" s="184"/>
      <c r="DK1506" s="12" t="str">
        <f t="shared" si="457"/>
        <v/>
      </c>
      <c r="DL1506" s="184"/>
      <c r="DM1506" s="242" t="str">
        <f t="shared" si="458"/>
        <v/>
      </c>
      <c r="DN1506" s="250">
        <f t="shared" si="459"/>
        <v>1</v>
      </c>
      <c r="DO1506" s="250">
        <f t="shared" si="460"/>
        <v>1</v>
      </c>
      <c r="DP1506" s="250">
        <f t="shared" si="461"/>
        <v>1</v>
      </c>
    </row>
    <row r="1507" spans="3:120" ht="20.25" customHeight="1" x14ac:dyDescent="0.2">
      <c r="C1507" s="282"/>
      <c r="G1507" s="183"/>
      <c r="H1507" s="271"/>
      <c r="I1507" s="271"/>
      <c r="J1507" s="271"/>
      <c r="K1507" s="271"/>
      <c r="L1507" s="185"/>
      <c r="M1507" s="186"/>
      <c r="N1507" s="187"/>
      <c r="O1507" s="178"/>
      <c r="P1507" s="178"/>
      <c r="Q1507" s="178"/>
      <c r="R1507" s="178"/>
      <c r="S1507" s="178"/>
      <c r="T1507" s="178"/>
      <c r="U1507" s="178"/>
      <c r="V1507" s="178"/>
      <c r="W1507" s="178"/>
      <c r="X1507" s="178"/>
      <c r="Y1507" s="153"/>
      <c r="Z1507" s="153"/>
      <c r="AA1507" s="178"/>
      <c r="AB1507" s="178"/>
      <c r="AC1507" s="178"/>
      <c r="AD1507" s="178"/>
      <c r="AE1507" s="178"/>
      <c r="AF1507" s="178"/>
      <c r="AG1507" s="178"/>
      <c r="AH1507" s="178"/>
      <c r="AI1507" s="178"/>
      <c r="AJ1507" s="178"/>
      <c r="AK1507" s="153"/>
      <c r="AL1507" s="153"/>
      <c r="AM1507" s="178" t="str">
        <f t="shared" si="440"/>
        <v/>
      </c>
      <c r="AN1507" s="178" t="str">
        <f t="shared" si="441"/>
        <v/>
      </c>
      <c r="AO1507" s="214" t="str">
        <f t="shared" si="442"/>
        <v/>
      </c>
      <c r="AP1507" s="168"/>
      <c r="AQ1507" s="169"/>
      <c r="AR1507" s="167" t="str">
        <f t="shared" si="443"/>
        <v/>
      </c>
      <c r="AS1507" s="167" t="str">
        <f t="shared" si="444"/>
        <v/>
      </c>
      <c r="AT1507" s="167"/>
      <c r="AU1507" s="167"/>
      <c r="AV1507" s="167"/>
      <c r="AW1507" s="167"/>
      <c r="AX1507" s="167"/>
      <c r="AY1507" s="167"/>
      <c r="AZ1507" s="167"/>
      <c r="BA1507" s="167"/>
      <c r="BB1507" s="167"/>
      <c r="BC1507" s="167"/>
      <c r="BD1507" s="167"/>
      <c r="BE1507" s="167"/>
      <c r="BF1507" s="167"/>
      <c r="BG1507" s="167"/>
      <c r="BH1507" s="167"/>
      <c r="BI1507" s="167"/>
      <c r="BJ1507" s="167"/>
      <c r="BK1507" s="167"/>
      <c r="BL1507" s="167"/>
      <c r="BM1507" s="167"/>
      <c r="BN1507" s="167"/>
      <c r="BO1507" s="167"/>
      <c r="BP1507" s="167"/>
      <c r="BQ1507" s="167"/>
      <c r="BR1507" s="167"/>
      <c r="BS1507" s="167"/>
      <c r="BT1507" s="167"/>
      <c r="BU1507" s="167"/>
      <c r="BV1507" s="167"/>
      <c r="BW1507" s="167"/>
      <c r="BX1507" s="170"/>
      <c r="BY1507" s="170"/>
      <c r="BZ1507" s="170"/>
      <c r="CA1507" s="170"/>
      <c r="CB1507" s="170"/>
      <c r="CC1507" s="170"/>
      <c r="CD1507" s="170"/>
      <c r="CE1507" s="170"/>
      <c r="CF1507" s="170"/>
      <c r="CG1507" s="171">
        <f t="shared" si="445"/>
        <v>0</v>
      </c>
      <c r="CH1507" s="166"/>
      <c r="CI1507" s="283"/>
      <c r="CJ1507" s="172"/>
      <c r="CK1507" s="154"/>
      <c r="CL1507" s="154"/>
      <c r="CM1507" s="154"/>
      <c r="CN1507" s="154"/>
      <c r="CO1507" s="154"/>
      <c r="CP1507" s="273"/>
      <c r="CQ1507" s="250"/>
      <c r="CR1507" s="250"/>
      <c r="CS1507" s="250"/>
      <c r="CT1507" s="250"/>
      <c r="CU1507" s="250"/>
      <c r="CV1507" s="250"/>
      <c r="CW1507" s="250"/>
      <c r="CX1507" s="250"/>
      <c r="CY1507" s="250" t="str">
        <f t="shared" si="446"/>
        <v/>
      </c>
      <c r="CZ1507" s="178" t="str">
        <f t="shared" si="447"/>
        <v/>
      </c>
      <c r="DA1507" s="178" t="str">
        <f t="shared" si="448"/>
        <v/>
      </c>
      <c r="DB1507" s="243">
        <f t="shared" si="449"/>
        <v>0</v>
      </c>
      <c r="DC1507" s="12">
        <f t="shared" si="450"/>
        <v>0</v>
      </c>
      <c r="DD1507" s="271" t="str">
        <f t="shared" si="451"/>
        <v/>
      </c>
      <c r="DE1507" s="271" t="str">
        <f t="shared" si="452"/>
        <v/>
      </c>
      <c r="DF1507" s="167" t="str">
        <f t="shared" si="453"/>
        <v/>
      </c>
      <c r="DG1507" s="271" t="str">
        <f t="shared" si="454"/>
        <v/>
      </c>
      <c r="DH1507" s="243" t="str">
        <f t="shared" si="455"/>
        <v/>
      </c>
      <c r="DI1507" s="281" t="str">
        <f t="shared" si="456"/>
        <v/>
      </c>
      <c r="DJ1507" s="184"/>
      <c r="DK1507" s="12" t="str">
        <f t="shared" si="457"/>
        <v/>
      </c>
      <c r="DL1507" s="184"/>
      <c r="DM1507" s="242" t="str">
        <f t="shared" si="458"/>
        <v/>
      </c>
      <c r="DN1507" s="250">
        <f t="shared" si="459"/>
        <v>1</v>
      </c>
      <c r="DO1507" s="250">
        <f t="shared" si="460"/>
        <v>1</v>
      </c>
      <c r="DP1507" s="250">
        <f t="shared" si="461"/>
        <v>1</v>
      </c>
    </row>
    <row r="1508" spans="3:120" ht="20.25" customHeight="1" x14ac:dyDescent="0.2">
      <c r="C1508" s="282"/>
      <c r="G1508" s="183"/>
      <c r="H1508" s="271"/>
      <c r="I1508" s="271"/>
      <c r="J1508" s="271"/>
      <c r="K1508" s="271"/>
      <c r="L1508" s="185"/>
      <c r="M1508" s="186"/>
      <c r="N1508" s="187"/>
      <c r="O1508" s="178"/>
      <c r="P1508" s="178"/>
      <c r="Q1508" s="178"/>
      <c r="R1508" s="178"/>
      <c r="S1508" s="178"/>
      <c r="T1508" s="178"/>
      <c r="U1508" s="178"/>
      <c r="V1508" s="178"/>
      <c r="W1508" s="178"/>
      <c r="X1508" s="178"/>
      <c r="Y1508" s="153"/>
      <c r="Z1508" s="153"/>
      <c r="AA1508" s="178"/>
      <c r="AB1508" s="178"/>
      <c r="AC1508" s="178"/>
      <c r="AD1508" s="178"/>
      <c r="AE1508" s="178"/>
      <c r="AF1508" s="178"/>
      <c r="AG1508" s="178"/>
      <c r="AH1508" s="178"/>
      <c r="AI1508" s="178"/>
      <c r="AJ1508" s="178"/>
      <c r="AK1508" s="153"/>
      <c r="AL1508" s="153"/>
      <c r="AM1508" s="178" t="str">
        <f t="shared" si="440"/>
        <v/>
      </c>
      <c r="AN1508" s="178" t="str">
        <f t="shared" si="441"/>
        <v/>
      </c>
      <c r="AO1508" s="214" t="str">
        <f t="shared" si="442"/>
        <v/>
      </c>
      <c r="AP1508" s="168"/>
      <c r="AQ1508" s="169"/>
      <c r="AR1508" s="167" t="str">
        <f t="shared" si="443"/>
        <v/>
      </c>
      <c r="AS1508" s="167" t="str">
        <f t="shared" si="444"/>
        <v/>
      </c>
      <c r="AT1508" s="167"/>
      <c r="AU1508" s="167"/>
      <c r="AV1508" s="167"/>
      <c r="AW1508" s="167"/>
      <c r="AX1508" s="167"/>
      <c r="AY1508" s="167"/>
      <c r="AZ1508" s="167"/>
      <c r="BA1508" s="167"/>
      <c r="BB1508" s="167"/>
      <c r="BC1508" s="167"/>
      <c r="BD1508" s="167"/>
      <c r="BE1508" s="167"/>
      <c r="BF1508" s="167"/>
      <c r="BG1508" s="167"/>
      <c r="BH1508" s="167"/>
      <c r="BI1508" s="167"/>
      <c r="BJ1508" s="167"/>
      <c r="BK1508" s="167"/>
      <c r="BL1508" s="167"/>
      <c r="BM1508" s="167"/>
      <c r="BN1508" s="167"/>
      <c r="BO1508" s="167"/>
      <c r="BP1508" s="167"/>
      <c r="BQ1508" s="167"/>
      <c r="BR1508" s="167"/>
      <c r="BS1508" s="167"/>
      <c r="BT1508" s="167"/>
      <c r="BU1508" s="167"/>
      <c r="BV1508" s="167"/>
      <c r="BW1508" s="167"/>
      <c r="BX1508" s="170"/>
      <c r="BY1508" s="170"/>
      <c r="BZ1508" s="170"/>
      <c r="CA1508" s="170"/>
      <c r="CB1508" s="170"/>
      <c r="CC1508" s="170"/>
      <c r="CD1508" s="170"/>
      <c r="CE1508" s="170"/>
      <c r="CF1508" s="170"/>
      <c r="CG1508" s="171">
        <f t="shared" si="445"/>
        <v>0</v>
      </c>
      <c r="CH1508" s="166"/>
      <c r="CI1508" s="283"/>
      <c r="CJ1508" s="172"/>
      <c r="CK1508" s="154"/>
      <c r="CL1508" s="154"/>
      <c r="CM1508" s="154"/>
      <c r="CN1508" s="154"/>
      <c r="CO1508" s="154"/>
      <c r="CP1508" s="273"/>
      <c r="CQ1508" s="250"/>
      <c r="CR1508" s="250"/>
      <c r="CS1508" s="250"/>
      <c r="CT1508" s="250"/>
      <c r="CU1508" s="250"/>
      <c r="CV1508" s="250"/>
      <c r="CW1508" s="250"/>
      <c r="CX1508" s="250"/>
      <c r="CY1508" s="250" t="str">
        <f t="shared" si="446"/>
        <v/>
      </c>
      <c r="CZ1508" s="178" t="str">
        <f t="shared" si="447"/>
        <v/>
      </c>
      <c r="DA1508" s="178" t="str">
        <f t="shared" si="448"/>
        <v/>
      </c>
      <c r="DB1508" s="243">
        <f t="shared" si="449"/>
        <v>0</v>
      </c>
      <c r="DC1508" s="12">
        <f t="shared" si="450"/>
        <v>0</v>
      </c>
      <c r="DD1508" s="271" t="str">
        <f t="shared" si="451"/>
        <v/>
      </c>
      <c r="DE1508" s="271" t="str">
        <f t="shared" si="452"/>
        <v/>
      </c>
      <c r="DF1508" s="167" t="str">
        <f t="shared" si="453"/>
        <v/>
      </c>
      <c r="DG1508" s="271" t="str">
        <f t="shared" si="454"/>
        <v/>
      </c>
      <c r="DH1508" s="243" t="str">
        <f t="shared" si="455"/>
        <v/>
      </c>
      <c r="DI1508" s="281" t="str">
        <f t="shared" si="456"/>
        <v/>
      </c>
      <c r="DJ1508" s="184"/>
      <c r="DK1508" s="12" t="str">
        <f t="shared" si="457"/>
        <v/>
      </c>
      <c r="DL1508" s="184"/>
      <c r="DM1508" s="242" t="str">
        <f t="shared" si="458"/>
        <v/>
      </c>
      <c r="DN1508" s="250">
        <f t="shared" si="459"/>
        <v>1</v>
      </c>
      <c r="DO1508" s="250">
        <f t="shared" si="460"/>
        <v>1</v>
      </c>
      <c r="DP1508" s="250">
        <f t="shared" si="461"/>
        <v>1</v>
      </c>
    </row>
    <row r="1509" spans="3:120" ht="20.25" customHeight="1" x14ac:dyDescent="0.2">
      <c r="C1509" s="282"/>
      <c r="G1509" s="183"/>
      <c r="H1509" s="271"/>
      <c r="I1509" s="271"/>
      <c r="J1509" s="271"/>
      <c r="K1509" s="271"/>
      <c r="L1509" s="185"/>
      <c r="M1509" s="186"/>
      <c r="N1509" s="187"/>
      <c r="O1509" s="178"/>
      <c r="P1509" s="178"/>
      <c r="Q1509" s="178"/>
      <c r="R1509" s="178"/>
      <c r="S1509" s="178"/>
      <c r="T1509" s="178"/>
      <c r="U1509" s="178"/>
      <c r="V1509" s="178"/>
      <c r="W1509" s="178"/>
      <c r="X1509" s="178"/>
      <c r="Y1509" s="153"/>
      <c r="Z1509" s="153"/>
      <c r="AA1509" s="178"/>
      <c r="AB1509" s="178"/>
      <c r="AC1509" s="178"/>
      <c r="AD1509" s="178"/>
      <c r="AE1509" s="178"/>
      <c r="AF1509" s="178"/>
      <c r="AG1509" s="178"/>
      <c r="AH1509" s="178"/>
      <c r="AI1509" s="178"/>
      <c r="AJ1509" s="178"/>
      <c r="AK1509" s="153"/>
      <c r="AL1509" s="153"/>
      <c r="AM1509" s="178" t="str">
        <f t="shared" si="440"/>
        <v/>
      </c>
      <c r="AN1509" s="178" t="str">
        <f t="shared" si="441"/>
        <v/>
      </c>
      <c r="AO1509" s="214" t="str">
        <f t="shared" si="442"/>
        <v/>
      </c>
      <c r="AP1509" s="168"/>
      <c r="AQ1509" s="169"/>
      <c r="AR1509" s="167" t="str">
        <f t="shared" si="443"/>
        <v/>
      </c>
      <c r="AS1509" s="167" t="str">
        <f t="shared" si="444"/>
        <v/>
      </c>
      <c r="AT1509" s="167"/>
      <c r="AU1509" s="167"/>
      <c r="AV1509" s="167"/>
      <c r="AW1509" s="167"/>
      <c r="AX1509" s="167"/>
      <c r="AY1509" s="167"/>
      <c r="AZ1509" s="167"/>
      <c r="BA1509" s="167"/>
      <c r="BB1509" s="167"/>
      <c r="BC1509" s="167"/>
      <c r="BD1509" s="167"/>
      <c r="BE1509" s="167"/>
      <c r="BF1509" s="167"/>
      <c r="BG1509" s="167"/>
      <c r="BH1509" s="167"/>
      <c r="BI1509" s="167"/>
      <c r="BJ1509" s="167"/>
      <c r="BK1509" s="167"/>
      <c r="BL1509" s="167"/>
      <c r="BM1509" s="167"/>
      <c r="BN1509" s="167"/>
      <c r="BO1509" s="167"/>
      <c r="BP1509" s="167"/>
      <c r="BQ1509" s="167"/>
      <c r="BR1509" s="167"/>
      <c r="BS1509" s="167"/>
      <c r="BT1509" s="167"/>
      <c r="BU1509" s="167"/>
      <c r="BV1509" s="167"/>
      <c r="BW1509" s="167"/>
      <c r="BX1509" s="170"/>
      <c r="BY1509" s="170"/>
      <c r="BZ1509" s="170"/>
      <c r="CA1509" s="170"/>
      <c r="CB1509" s="170"/>
      <c r="CC1509" s="170"/>
      <c r="CD1509" s="170"/>
      <c r="CE1509" s="170"/>
      <c r="CF1509" s="170"/>
      <c r="CG1509" s="171">
        <f t="shared" si="445"/>
        <v>0</v>
      </c>
      <c r="CH1509" s="166"/>
      <c r="CI1509" s="283"/>
      <c r="CJ1509" s="172"/>
      <c r="CK1509" s="154"/>
      <c r="CL1509" s="154"/>
      <c r="CM1509" s="154"/>
      <c r="CN1509" s="154"/>
      <c r="CO1509" s="154"/>
      <c r="CP1509" s="273"/>
      <c r="CQ1509" s="250"/>
      <c r="CR1509" s="250"/>
      <c r="CS1509" s="250"/>
      <c r="CT1509" s="250"/>
      <c r="CU1509" s="250"/>
      <c r="CV1509" s="250"/>
      <c r="CW1509" s="250"/>
      <c r="CX1509" s="250"/>
      <c r="CY1509" s="250" t="str">
        <f t="shared" si="446"/>
        <v/>
      </c>
      <c r="CZ1509" s="178" t="str">
        <f t="shared" si="447"/>
        <v/>
      </c>
      <c r="DA1509" s="178" t="str">
        <f t="shared" si="448"/>
        <v/>
      </c>
      <c r="DB1509" s="243">
        <f t="shared" si="449"/>
        <v>0</v>
      </c>
      <c r="DC1509" s="12">
        <f t="shared" si="450"/>
        <v>0</v>
      </c>
      <c r="DD1509" s="271" t="str">
        <f t="shared" si="451"/>
        <v/>
      </c>
      <c r="DE1509" s="271" t="str">
        <f t="shared" si="452"/>
        <v/>
      </c>
      <c r="DF1509" s="167" t="str">
        <f t="shared" si="453"/>
        <v/>
      </c>
      <c r="DG1509" s="271" t="str">
        <f t="shared" si="454"/>
        <v/>
      </c>
      <c r="DH1509" s="243" t="str">
        <f t="shared" si="455"/>
        <v/>
      </c>
      <c r="DI1509" s="281" t="str">
        <f t="shared" si="456"/>
        <v/>
      </c>
      <c r="DJ1509" s="184"/>
      <c r="DK1509" s="12" t="str">
        <f t="shared" si="457"/>
        <v/>
      </c>
      <c r="DL1509" s="184"/>
      <c r="DM1509" s="242" t="str">
        <f t="shared" si="458"/>
        <v/>
      </c>
      <c r="DN1509" s="250">
        <f t="shared" si="459"/>
        <v>1</v>
      </c>
      <c r="DO1509" s="250">
        <f t="shared" si="460"/>
        <v>1</v>
      </c>
      <c r="DP1509" s="250">
        <f t="shared" si="461"/>
        <v>1</v>
      </c>
    </row>
    <row r="1510" spans="3:120" ht="20.25" customHeight="1" x14ac:dyDescent="0.2">
      <c r="C1510" s="282"/>
      <c r="G1510" s="183"/>
      <c r="H1510" s="271"/>
      <c r="I1510" s="271"/>
      <c r="J1510" s="271"/>
      <c r="K1510" s="271"/>
      <c r="L1510" s="185"/>
      <c r="M1510" s="186"/>
      <c r="N1510" s="187"/>
      <c r="O1510" s="178"/>
      <c r="P1510" s="178"/>
      <c r="Q1510" s="178"/>
      <c r="R1510" s="178"/>
      <c r="S1510" s="178"/>
      <c r="T1510" s="178"/>
      <c r="U1510" s="178"/>
      <c r="V1510" s="178"/>
      <c r="W1510" s="178"/>
      <c r="X1510" s="178"/>
      <c r="Y1510" s="153"/>
      <c r="Z1510" s="153"/>
      <c r="AA1510" s="178"/>
      <c r="AB1510" s="178"/>
      <c r="AC1510" s="178"/>
      <c r="AD1510" s="178"/>
      <c r="AE1510" s="178"/>
      <c r="AF1510" s="178"/>
      <c r="AG1510" s="178"/>
      <c r="AH1510" s="178"/>
      <c r="AI1510" s="178"/>
      <c r="AJ1510" s="178"/>
      <c r="AK1510" s="153"/>
      <c r="AL1510" s="153"/>
      <c r="AM1510" s="178" t="str">
        <f t="shared" si="440"/>
        <v/>
      </c>
      <c r="AN1510" s="178" t="str">
        <f t="shared" si="441"/>
        <v/>
      </c>
      <c r="AO1510" s="214" t="str">
        <f t="shared" si="442"/>
        <v/>
      </c>
      <c r="AP1510" s="168"/>
      <c r="AQ1510" s="169"/>
      <c r="AR1510" s="167" t="str">
        <f t="shared" si="443"/>
        <v/>
      </c>
      <c r="AS1510" s="167" t="str">
        <f t="shared" si="444"/>
        <v/>
      </c>
      <c r="AT1510" s="167"/>
      <c r="AU1510" s="167"/>
      <c r="AV1510" s="167"/>
      <c r="AW1510" s="167"/>
      <c r="AX1510" s="167"/>
      <c r="AY1510" s="167"/>
      <c r="AZ1510" s="167"/>
      <c r="BA1510" s="167"/>
      <c r="BB1510" s="167"/>
      <c r="BC1510" s="167"/>
      <c r="BD1510" s="167"/>
      <c r="BE1510" s="167"/>
      <c r="BF1510" s="167"/>
      <c r="BG1510" s="167"/>
      <c r="BH1510" s="167"/>
      <c r="BI1510" s="167"/>
      <c r="BJ1510" s="167"/>
      <c r="BK1510" s="167"/>
      <c r="BL1510" s="167"/>
      <c r="BM1510" s="167"/>
      <c r="BN1510" s="167"/>
      <c r="BO1510" s="167"/>
      <c r="BP1510" s="167"/>
      <c r="BQ1510" s="167"/>
      <c r="BR1510" s="167"/>
      <c r="BS1510" s="167"/>
      <c r="BT1510" s="167"/>
      <c r="BU1510" s="167"/>
      <c r="BV1510" s="167"/>
      <c r="BW1510" s="167"/>
      <c r="BX1510" s="170"/>
      <c r="BY1510" s="170"/>
      <c r="BZ1510" s="170"/>
      <c r="CA1510" s="170"/>
      <c r="CB1510" s="170"/>
      <c r="CC1510" s="170"/>
      <c r="CD1510" s="170"/>
      <c r="CE1510" s="170"/>
      <c r="CF1510" s="170"/>
      <c r="CG1510" s="171">
        <f t="shared" si="445"/>
        <v>0</v>
      </c>
      <c r="CH1510" s="166"/>
      <c r="CI1510" s="283"/>
      <c r="CJ1510" s="172"/>
      <c r="CK1510" s="154"/>
      <c r="CL1510" s="154"/>
      <c r="CM1510" s="154"/>
      <c r="CN1510" s="154"/>
      <c r="CO1510" s="154"/>
      <c r="CP1510" s="273"/>
      <c r="CQ1510" s="250"/>
      <c r="CR1510" s="250"/>
      <c r="CS1510" s="250"/>
      <c r="CT1510" s="250"/>
      <c r="CU1510" s="250"/>
      <c r="CV1510" s="250"/>
      <c r="CW1510" s="250"/>
      <c r="CX1510" s="250"/>
      <c r="CY1510" s="250" t="str">
        <f t="shared" si="446"/>
        <v/>
      </c>
      <c r="CZ1510" s="178" t="str">
        <f t="shared" si="447"/>
        <v/>
      </c>
      <c r="DA1510" s="178" t="str">
        <f t="shared" si="448"/>
        <v/>
      </c>
      <c r="DB1510" s="243">
        <f t="shared" si="449"/>
        <v>0</v>
      </c>
      <c r="DC1510" s="12">
        <f t="shared" si="450"/>
        <v>0</v>
      </c>
      <c r="DD1510" s="271" t="str">
        <f t="shared" si="451"/>
        <v/>
      </c>
      <c r="DE1510" s="271" t="str">
        <f t="shared" si="452"/>
        <v/>
      </c>
      <c r="DF1510" s="167" t="str">
        <f t="shared" si="453"/>
        <v/>
      </c>
      <c r="DG1510" s="271" t="str">
        <f t="shared" si="454"/>
        <v/>
      </c>
      <c r="DH1510" s="243" t="str">
        <f t="shared" si="455"/>
        <v/>
      </c>
      <c r="DI1510" s="281" t="str">
        <f t="shared" si="456"/>
        <v/>
      </c>
      <c r="DJ1510" s="184"/>
      <c r="DK1510" s="12" t="str">
        <f t="shared" si="457"/>
        <v/>
      </c>
      <c r="DL1510" s="184"/>
      <c r="DM1510" s="242" t="str">
        <f t="shared" si="458"/>
        <v/>
      </c>
      <c r="DN1510" s="250">
        <f t="shared" si="459"/>
        <v>1</v>
      </c>
      <c r="DO1510" s="250">
        <f t="shared" si="460"/>
        <v>1</v>
      </c>
      <c r="DP1510" s="250">
        <f t="shared" si="461"/>
        <v>1</v>
      </c>
    </row>
    <row r="1511" spans="3:120" ht="20.25" customHeight="1" x14ac:dyDescent="0.2">
      <c r="C1511" s="282"/>
      <c r="G1511" s="183"/>
      <c r="H1511" s="271"/>
      <c r="I1511" s="271"/>
      <c r="J1511" s="271"/>
      <c r="K1511" s="271"/>
      <c r="L1511" s="185"/>
      <c r="M1511" s="186"/>
      <c r="N1511" s="187"/>
      <c r="O1511" s="178"/>
      <c r="P1511" s="178"/>
      <c r="Q1511" s="178"/>
      <c r="R1511" s="178"/>
      <c r="S1511" s="178"/>
      <c r="T1511" s="178"/>
      <c r="U1511" s="178"/>
      <c r="V1511" s="178"/>
      <c r="W1511" s="178"/>
      <c r="X1511" s="178"/>
      <c r="Y1511" s="153"/>
      <c r="Z1511" s="153"/>
      <c r="AA1511" s="178"/>
      <c r="AB1511" s="178"/>
      <c r="AC1511" s="178"/>
      <c r="AD1511" s="178"/>
      <c r="AE1511" s="178"/>
      <c r="AF1511" s="178"/>
      <c r="AG1511" s="178"/>
      <c r="AH1511" s="178"/>
      <c r="AI1511" s="178"/>
      <c r="AJ1511" s="178"/>
      <c r="AK1511" s="153"/>
      <c r="AL1511" s="153"/>
      <c r="AM1511" s="178" t="str">
        <f t="shared" si="440"/>
        <v/>
      </c>
      <c r="AN1511" s="178" t="str">
        <f t="shared" si="441"/>
        <v/>
      </c>
      <c r="AO1511" s="214" t="str">
        <f t="shared" si="442"/>
        <v/>
      </c>
      <c r="AP1511" s="168"/>
      <c r="AQ1511" s="169"/>
      <c r="AR1511" s="167" t="str">
        <f t="shared" si="443"/>
        <v/>
      </c>
      <c r="AS1511" s="167" t="str">
        <f t="shared" si="444"/>
        <v/>
      </c>
      <c r="AT1511" s="167"/>
      <c r="AU1511" s="167"/>
      <c r="AV1511" s="167"/>
      <c r="AW1511" s="167"/>
      <c r="AX1511" s="167"/>
      <c r="AY1511" s="167"/>
      <c r="AZ1511" s="167"/>
      <c r="BA1511" s="167"/>
      <c r="BB1511" s="167"/>
      <c r="BC1511" s="167"/>
      <c r="BD1511" s="167"/>
      <c r="BE1511" s="167"/>
      <c r="BF1511" s="167"/>
      <c r="BG1511" s="167"/>
      <c r="BH1511" s="167"/>
      <c r="BI1511" s="167"/>
      <c r="BJ1511" s="167"/>
      <c r="BK1511" s="167"/>
      <c r="BL1511" s="167"/>
      <c r="BM1511" s="167"/>
      <c r="BN1511" s="167"/>
      <c r="BO1511" s="167"/>
      <c r="BP1511" s="167"/>
      <c r="BQ1511" s="167"/>
      <c r="BR1511" s="167"/>
      <c r="BS1511" s="167"/>
      <c r="BT1511" s="167"/>
      <c r="BU1511" s="167"/>
      <c r="BV1511" s="167"/>
      <c r="BW1511" s="167"/>
      <c r="BX1511" s="170"/>
      <c r="BY1511" s="170"/>
      <c r="BZ1511" s="170"/>
      <c r="CA1511" s="170"/>
      <c r="CB1511" s="170"/>
      <c r="CC1511" s="170"/>
      <c r="CD1511" s="170"/>
      <c r="CE1511" s="170"/>
      <c r="CF1511" s="170"/>
      <c r="CG1511" s="171">
        <f t="shared" si="445"/>
        <v>0</v>
      </c>
      <c r="CH1511" s="166"/>
      <c r="CI1511" s="283"/>
      <c r="CJ1511" s="172"/>
      <c r="CK1511" s="154"/>
      <c r="CL1511" s="154"/>
      <c r="CM1511" s="154"/>
      <c r="CN1511" s="154"/>
      <c r="CO1511" s="154"/>
      <c r="CP1511" s="273"/>
      <c r="CQ1511" s="250"/>
      <c r="CR1511" s="250"/>
      <c r="CS1511" s="250"/>
      <c r="CT1511" s="250"/>
      <c r="CU1511" s="250"/>
      <c r="CV1511" s="250"/>
      <c r="CW1511" s="250"/>
      <c r="CX1511" s="250"/>
      <c r="CY1511" s="250" t="str">
        <f t="shared" si="446"/>
        <v/>
      </c>
      <c r="CZ1511" s="178" t="str">
        <f t="shared" si="447"/>
        <v/>
      </c>
      <c r="DA1511" s="178" t="str">
        <f t="shared" si="448"/>
        <v/>
      </c>
      <c r="DB1511" s="243">
        <f t="shared" si="449"/>
        <v>0</v>
      </c>
      <c r="DC1511" s="12">
        <f t="shared" si="450"/>
        <v>0</v>
      </c>
      <c r="DD1511" s="271" t="str">
        <f t="shared" si="451"/>
        <v/>
      </c>
      <c r="DE1511" s="271" t="str">
        <f t="shared" si="452"/>
        <v/>
      </c>
      <c r="DF1511" s="167" t="str">
        <f t="shared" si="453"/>
        <v/>
      </c>
      <c r="DG1511" s="271" t="str">
        <f t="shared" si="454"/>
        <v/>
      </c>
      <c r="DH1511" s="243" t="str">
        <f t="shared" si="455"/>
        <v/>
      </c>
      <c r="DI1511" s="281" t="str">
        <f t="shared" si="456"/>
        <v/>
      </c>
      <c r="DJ1511" s="184"/>
      <c r="DK1511" s="12" t="str">
        <f t="shared" si="457"/>
        <v/>
      </c>
      <c r="DL1511" s="184"/>
      <c r="DM1511" s="242" t="str">
        <f t="shared" si="458"/>
        <v/>
      </c>
      <c r="DN1511" s="250">
        <f t="shared" si="459"/>
        <v>1</v>
      </c>
      <c r="DO1511" s="250">
        <f t="shared" si="460"/>
        <v>1</v>
      </c>
      <c r="DP1511" s="250">
        <f t="shared" si="461"/>
        <v>1</v>
      </c>
    </row>
    <row r="1512" spans="3:120" ht="20.25" customHeight="1" x14ac:dyDescent="0.2">
      <c r="C1512" s="282"/>
      <c r="G1512" s="183"/>
      <c r="H1512" s="271"/>
      <c r="I1512" s="271"/>
      <c r="J1512" s="271"/>
      <c r="K1512" s="271"/>
      <c r="L1512" s="185"/>
      <c r="M1512" s="186"/>
      <c r="N1512" s="187"/>
      <c r="O1512" s="178"/>
      <c r="P1512" s="178"/>
      <c r="Q1512" s="178"/>
      <c r="R1512" s="178"/>
      <c r="S1512" s="178"/>
      <c r="T1512" s="178"/>
      <c r="U1512" s="178"/>
      <c r="V1512" s="178"/>
      <c r="W1512" s="178"/>
      <c r="X1512" s="178"/>
      <c r="Y1512" s="153"/>
      <c r="Z1512" s="153"/>
      <c r="AA1512" s="178"/>
      <c r="AB1512" s="178"/>
      <c r="AC1512" s="178"/>
      <c r="AD1512" s="178"/>
      <c r="AE1512" s="178"/>
      <c r="AF1512" s="178"/>
      <c r="AG1512" s="178"/>
      <c r="AH1512" s="178"/>
      <c r="AI1512" s="178"/>
      <c r="AJ1512" s="178"/>
      <c r="AK1512" s="153"/>
      <c r="AL1512" s="153"/>
      <c r="AM1512" s="178" t="str">
        <f t="shared" si="440"/>
        <v/>
      </c>
      <c r="AN1512" s="178" t="str">
        <f t="shared" si="441"/>
        <v/>
      </c>
      <c r="AO1512" s="214" t="str">
        <f t="shared" si="442"/>
        <v/>
      </c>
      <c r="AP1512" s="168"/>
      <c r="AQ1512" s="169"/>
      <c r="AR1512" s="167" t="str">
        <f t="shared" si="443"/>
        <v/>
      </c>
      <c r="AS1512" s="167" t="str">
        <f t="shared" si="444"/>
        <v/>
      </c>
      <c r="AT1512" s="167"/>
      <c r="AU1512" s="167"/>
      <c r="AV1512" s="167"/>
      <c r="AW1512" s="167"/>
      <c r="AX1512" s="167"/>
      <c r="AY1512" s="167"/>
      <c r="AZ1512" s="167"/>
      <c r="BA1512" s="167"/>
      <c r="BB1512" s="167"/>
      <c r="BC1512" s="167"/>
      <c r="BD1512" s="167"/>
      <c r="BE1512" s="167"/>
      <c r="BF1512" s="167"/>
      <c r="BG1512" s="167"/>
      <c r="BH1512" s="167"/>
      <c r="BI1512" s="167"/>
      <c r="BJ1512" s="167"/>
      <c r="BK1512" s="167"/>
      <c r="BL1512" s="167"/>
      <c r="BM1512" s="167"/>
      <c r="BN1512" s="167"/>
      <c r="BO1512" s="167"/>
      <c r="BP1512" s="167"/>
      <c r="BQ1512" s="167"/>
      <c r="BR1512" s="167"/>
      <c r="BS1512" s="167"/>
      <c r="BT1512" s="167"/>
      <c r="BU1512" s="167"/>
      <c r="BV1512" s="167"/>
      <c r="BW1512" s="167"/>
      <c r="BX1512" s="170"/>
      <c r="BY1512" s="170"/>
      <c r="BZ1512" s="170"/>
      <c r="CA1512" s="170"/>
      <c r="CB1512" s="170"/>
      <c r="CC1512" s="170"/>
      <c r="CD1512" s="170"/>
      <c r="CE1512" s="170"/>
      <c r="CF1512" s="170"/>
      <c r="CG1512" s="171">
        <f t="shared" si="445"/>
        <v>0</v>
      </c>
      <c r="CH1512" s="166"/>
      <c r="CI1512" s="283"/>
      <c r="CJ1512" s="172"/>
      <c r="CK1512" s="154"/>
      <c r="CL1512" s="154"/>
      <c r="CM1512" s="154"/>
      <c r="CN1512" s="154"/>
      <c r="CO1512" s="154"/>
      <c r="CP1512" s="273"/>
      <c r="CQ1512" s="250"/>
      <c r="CR1512" s="250"/>
      <c r="CS1512" s="250"/>
      <c r="CT1512" s="250"/>
      <c r="CU1512" s="250"/>
      <c r="CV1512" s="250"/>
      <c r="CW1512" s="250"/>
      <c r="CX1512" s="250"/>
      <c r="CY1512" s="250" t="str">
        <f t="shared" si="446"/>
        <v/>
      </c>
      <c r="CZ1512" s="178" t="str">
        <f t="shared" si="447"/>
        <v/>
      </c>
      <c r="DA1512" s="178" t="str">
        <f t="shared" si="448"/>
        <v/>
      </c>
      <c r="DB1512" s="243">
        <f t="shared" si="449"/>
        <v>0</v>
      </c>
      <c r="DC1512" s="12">
        <f t="shared" si="450"/>
        <v>0</v>
      </c>
      <c r="DD1512" s="271" t="str">
        <f t="shared" si="451"/>
        <v/>
      </c>
      <c r="DE1512" s="271" t="str">
        <f t="shared" si="452"/>
        <v/>
      </c>
      <c r="DF1512" s="167" t="str">
        <f t="shared" si="453"/>
        <v/>
      </c>
      <c r="DG1512" s="271" t="str">
        <f t="shared" si="454"/>
        <v/>
      </c>
      <c r="DH1512" s="243" t="str">
        <f t="shared" si="455"/>
        <v/>
      </c>
      <c r="DI1512" s="281" t="str">
        <f t="shared" si="456"/>
        <v/>
      </c>
      <c r="DJ1512" s="184"/>
      <c r="DK1512" s="12" t="str">
        <f t="shared" si="457"/>
        <v/>
      </c>
      <c r="DL1512" s="184"/>
      <c r="DM1512" s="242" t="str">
        <f t="shared" si="458"/>
        <v/>
      </c>
      <c r="DN1512" s="250">
        <f t="shared" si="459"/>
        <v>1</v>
      </c>
      <c r="DO1512" s="250">
        <f t="shared" si="460"/>
        <v>1</v>
      </c>
      <c r="DP1512" s="250">
        <f t="shared" si="461"/>
        <v>1</v>
      </c>
    </row>
    <row r="1513" spans="3:120" ht="20.25" customHeight="1" x14ac:dyDescent="0.2">
      <c r="C1513" s="282"/>
      <c r="G1513" s="183"/>
      <c r="H1513" s="271"/>
      <c r="I1513" s="271"/>
      <c r="J1513" s="271"/>
      <c r="K1513" s="271"/>
      <c r="L1513" s="185"/>
      <c r="M1513" s="186"/>
      <c r="N1513" s="187"/>
      <c r="O1513" s="178"/>
      <c r="P1513" s="178"/>
      <c r="Q1513" s="178"/>
      <c r="R1513" s="178"/>
      <c r="S1513" s="178"/>
      <c r="T1513" s="178"/>
      <c r="U1513" s="178"/>
      <c r="V1513" s="178"/>
      <c r="W1513" s="178"/>
      <c r="X1513" s="178"/>
      <c r="Y1513" s="153"/>
      <c r="Z1513" s="153"/>
      <c r="AA1513" s="178"/>
      <c r="AB1513" s="178"/>
      <c r="AC1513" s="178"/>
      <c r="AD1513" s="178"/>
      <c r="AE1513" s="178"/>
      <c r="AF1513" s="178"/>
      <c r="AG1513" s="178"/>
      <c r="AH1513" s="178"/>
      <c r="AI1513" s="178"/>
      <c r="AJ1513" s="178"/>
      <c r="AK1513" s="153"/>
      <c r="AL1513" s="153"/>
      <c r="AM1513" s="178" t="str">
        <f t="shared" si="440"/>
        <v/>
      </c>
      <c r="AN1513" s="178" t="str">
        <f t="shared" si="441"/>
        <v/>
      </c>
      <c r="AO1513" s="214" t="str">
        <f t="shared" si="442"/>
        <v/>
      </c>
      <c r="AP1513" s="168"/>
      <c r="AQ1513" s="169"/>
      <c r="AR1513" s="167" t="str">
        <f t="shared" si="443"/>
        <v/>
      </c>
      <c r="AS1513" s="167" t="str">
        <f t="shared" si="444"/>
        <v/>
      </c>
      <c r="AT1513" s="167"/>
      <c r="AU1513" s="167"/>
      <c r="AV1513" s="167"/>
      <c r="AW1513" s="167"/>
      <c r="AX1513" s="167"/>
      <c r="AY1513" s="167"/>
      <c r="AZ1513" s="167"/>
      <c r="BA1513" s="167"/>
      <c r="BB1513" s="167"/>
      <c r="BC1513" s="167"/>
      <c r="BD1513" s="167"/>
      <c r="BE1513" s="167"/>
      <c r="BF1513" s="167"/>
      <c r="BG1513" s="167"/>
      <c r="BH1513" s="167"/>
      <c r="BI1513" s="167"/>
      <c r="BJ1513" s="167"/>
      <c r="BK1513" s="167"/>
      <c r="BL1513" s="167"/>
      <c r="BM1513" s="167"/>
      <c r="BN1513" s="167"/>
      <c r="BO1513" s="167"/>
      <c r="BP1513" s="167"/>
      <c r="BQ1513" s="167"/>
      <c r="BR1513" s="167"/>
      <c r="BS1513" s="167"/>
      <c r="BT1513" s="167"/>
      <c r="BU1513" s="167"/>
      <c r="BV1513" s="167"/>
      <c r="BW1513" s="167"/>
      <c r="BX1513" s="170"/>
      <c r="BY1513" s="170"/>
      <c r="BZ1513" s="170"/>
      <c r="CA1513" s="170"/>
      <c r="CB1513" s="170"/>
      <c r="CC1513" s="170"/>
      <c r="CD1513" s="170"/>
      <c r="CE1513" s="170"/>
      <c r="CF1513" s="170"/>
      <c r="CG1513" s="171">
        <f t="shared" si="445"/>
        <v>0</v>
      </c>
      <c r="CH1513" s="166"/>
      <c r="CI1513" s="283"/>
      <c r="CJ1513" s="172"/>
      <c r="CK1513" s="154"/>
      <c r="CL1513" s="154"/>
      <c r="CM1513" s="154"/>
      <c r="CN1513" s="154"/>
      <c r="CO1513" s="154"/>
      <c r="CP1513" s="273"/>
      <c r="CQ1513" s="250"/>
      <c r="CR1513" s="250"/>
      <c r="CS1513" s="250"/>
      <c r="CT1513" s="250"/>
      <c r="CU1513" s="250"/>
      <c r="CV1513" s="250"/>
      <c r="CW1513" s="250"/>
      <c r="CX1513" s="250"/>
      <c r="CY1513" s="250" t="str">
        <f t="shared" si="446"/>
        <v/>
      </c>
      <c r="CZ1513" s="178" t="str">
        <f t="shared" si="447"/>
        <v/>
      </c>
      <c r="DA1513" s="178" t="str">
        <f t="shared" si="448"/>
        <v/>
      </c>
      <c r="DB1513" s="243">
        <f t="shared" si="449"/>
        <v>0</v>
      </c>
      <c r="DC1513" s="12">
        <f t="shared" si="450"/>
        <v>0</v>
      </c>
      <c r="DD1513" s="271" t="str">
        <f t="shared" si="451"/>
        <v/>
      </c>
      <c r="DE1513" s="271" t="str">
        <f t="shared" si="452"/>
        <v/>
      </c>
      <c r="DF1513" s="167" t="str">
        <f t="shared" si="453"/>
        <v/>
      </c>
      <c r="DG1513" s="271" t="str">
        <f t="shared" si="454"/>
        <v/>
      </c>
      <c r="DH1513" s="243" t="str">
        <f t="shared" si="455"/>
        <v/>
      </c>
      <c r="DI1513" s="281" t="str">
        <f t="shared" si="456"/>
        <v/>
      </c>
      <c r="DJ1513" s="184"/>
      <c r="DK1513" s="12" t="str">
        <f t="shared" si="457"/>
        <v/>
      </c>
      <c r="DL1513" s="184"/>
      <c r="DM1513" s="242" t="str">
        <f t="shared" si="458"/>
        <v/>
      </c>
      <c r="DN1513" s="250">
        <f t="shared" si="459"/>
        <v>1</v>
      </c>
      <c r="DO1513" s="250">
        <f t="shared" si="460"/>
        <v>1</v>
      </c>
      <c r="DP1513" s="250">
        <f t="shared" si="461"/>
        <v>1</v>
      </c>
    </row>
    <row r="1514" spans="3:120" ht="20.25" customHeight="1" x14ac:dyDescent="0.2">
      <c r="C1514" s="282"/>
      <c r="G1514" s="183"/>
      <c r="H1514" s="271"/>
      <c r="I1514" s="271"/>
      <c r="J1514" s="271"/>
      <c r="K1514" s="271"/>
      <c r="L1514" s="185"/>
      <c r="M1514" s="186"/>
      <c r="N1514" s="187"/>
      <c r="O1514" s="178"/>
      <c r="P1514" s="178"/>
      <c r="Q1514" s="178"/>
      <c r="R1514" s="178"/>
      <c r="S1514" s="178"/>
      <c r="T1514" s="178"/>
      <c r="U1514" s="178"/>
      <c r="V1514" s="178"/>
      <c r="W1514" s="178"/>
      <c r="X1514" s="178"/>
      <c r="Y1514" s="153"/>
      <c r="Z1514" s="153"/>
      <c r="AA1514" s="178"/>
      <c r="AB1514" s="178"/>
      <c r="AC1514" s="178"/>
      <c r="AD1514" s="178"/>
      <c r="AE1514" s="178"/>
      <c r="AF1514" s="178"/>
      <c r="AG1514" s="178"/>
      <c r="AH1514" s="178"/>
      <c r="AI1514" s="178"/>
      <c r="AJ1514" s="178"/>
      <c r="AK1514" s="153"/>
      <c r="AL1514" s="153"/>
      <c r="AM1514" s="178" t="str">
        <f t="shared" si="440"/>
        <v/>
      </c>
      <c r="AN1514" s="178" t="str">
        <f t="shared" si="441"/>
        <v/>
      </c>
      <c r="AO1514" s="214" t="str">
        <f t="shared" si="442"/>
        <v/>
      </c>
      <c r="AP1514" s="168"/>
      <c r="AQ1514" s="169"/>
      <c r="AR1514" s="167" t="str">
        <f t="shared" si="443"/>
        <v/>
      </c>
      <c r="AS1514" s="167" t="str">
        <f t="shared" si="444"/>
        <v/>
      </c>
      <c r="AT1514" s="167"/>
      <c r="AU1514" s="167"/>
      <c r="AV1514" s="167"/>
      <c r="AW1514" s="167"/>
      <c r="AX1514" s="167"/>
      <c r="AY1514" s="167"/>
      <c r="AZ1514" s="167"/>
      <c r="BA1514" s="167"/>
      <c r="BB1514" s="167"/>
      <c r="BC1514" s="167"/>
      <c r="BD1514" s="167"/>
      <c r="BE1514" s="167"/>
      <c r="BF1514" s="167"/>
      <c r="BG1514" s="167"/>
      <c r="BH1514" s="167"/>
      <c r="BI1514" s="167"/>
      <c r="BJ1514" s="167"/>
      <c r="BK1514" s="167"/>
      <c r="BL1514" s="167"/>
      <c r="BM1514" s="167"/>
      <c r="BN1514" s="167"/>
      <c r="BO1514" s="167"/>
      <c r="BP1514" s="167"/>
      <c r="BQ1514" s="167"/>
      <c r="BR1514" s="167"/>
      <c r="BS1514" s="167"/>
      <c r="BT1514" s="167"/>
      <c r="BU1514" s="167"/>
      <c r="BV1514" s="167"/>
      <c r="BW1514" s="167"/>
      <c r="BX1514" s="170"/>
      <c r="BY1514" s="170"/>
      <c r="BZ1514" s="170"/>
      <c r="CA1514" s="170"/>
      <c r="CB1514" s="170"/>
      <c r="CC1514" s="170"/>
      <c r="CD1514" s="170"/>
      <c r="CE1514" s="170"/>
      <c r="CF1514" s="170"/>
      <c r="CG1514" s="171">
        <f t="shared" si="445"/>
        <v>0</v>
      </c>
      <c r="CH1514" s="166"/>
      <c r="CI1514" s="283"/>
      <c r="CJ1514" s="172"/>
      <c r="CK1514" s="154"/>
      <c r="CL1514" s="154"/>
      <c r="CM1514" s="154"/>
      <c r="CN1514" s="154"/>
      <c r="CO1514" s="154"/>
      <c r="CP1514" s="273"/>
      <c r="CQ1514" s="250"/>
      <c r="CR1514" s="250"/>
      <c r="CS1514" s="250"/>
      <c r="CT1514" s="250"/>
      <c r="CU1514" s="250"/>
      <c r="CV1514" s="250"/>
      <c r="CW1514" s="250"/>
      <c r="CX1514" s="250"/>
      <c r="CY1514" s="250" t="str">
        <f t="shared" si="446"/>
        <v/>
      </c>
      <c r="CZ1514" s="178" t="str">
        <f t="shared" si="447"/>
        <v/>
      </c>
      <c r="DA1514" s="178" t="str">
        <f t="shared" si="448"/>
        <v/>
      </c>
      <c r="DB1514" s="243">
        <f t="shared" si="449"/>
        <v>0</v>
      </c>
      <c r="DC1514" s="12">
        <f t="shared" si="450"/>
        <v>0</v>
      </c>
      <c r="DD1514" s="271" t="str">
        <f t="shared" si="451"/>
        <v/>
      </c>
      <c r="DE1514" s="271" t="str">
        <f t="shared" si="452"/>
        <v/>
      </c>
      <c r="DF1514" s="167" t="str">
        <f t="shared" si="453"/>
        <v/>
      </c>
      <c r="DG1514" s="271" t="str">
        <f t="shared" si="454"/>
        <v/>
      </c>
      <c r="DH1514" s="243" t="str">
        <f t="shared" si="455"/>
        <v/>
      </c>
      <c r="DI1514" s="281" t="str">
        <f t="shared" si="456"/>
        <v/>
      </c>
      <c r="DJ1514" s="184"/>
      <c r="DK1514" s="12" t="str">
        <f t="shared" si="457"/>
        <v/>
      </c>
      <c r="DL1514" s="184"/>
      <c r="DM1514" s="242" t="str">
        <f t="shared" si="458"/>
        <v/>
      </c>
      <c r="DN1514" s="250">
        <f t="shared" si="459"/>
        <v>1</v>
      </c>
      <c r="DO1514" s="250">
        <f t="shared" si="460"/>
        <v>1</v>
      </c>
      <c r="DP1514" s="250">
        <f t="shared" si="461"/>
        <v>1</v>
      </c>
    </row>
    <row r="1515" spans="3:120" ht="20.25" customHeight="1" x14ac:dyDescent="0.2">
      <c r="C1515" s="282"/>
      <c r="G1515" s="183"/>
      <c r="H1515" s="271"/>
      <c r="I1515" s="271"/>
      <c r="J1515" s="271"/>
      <c r="K1515" s="271"/>
      <c r="L1515" s="185"/>
      <c r="M1515" s="186"/>
      <c r="N1515" s="187"/>
      <c r="O1515" s="178"/>
      <c r="P1515" s="178"/>
      <c r="Q1515" s="178"/>
      <c r="R1515" s="178"/>
      <c r="S1515" s="178"/>
      <c r="T1515" s="178"/>
      <c r="U1515" s="178"/>
      <c r="V1515" s="178"/>
      <c r="W1515" s="178"/>
      <c r="X1515" s="178"/>
      <c r="Y1515" s="153"/>
      <c r="Z1515" s="153"/>
      <c r="AA1515" s="178"/>
      <c r="AB1515" s="178"/>
      <c r="AC1515" s="178"/>
      <c r="AD1515" s="178"/>
      <c r="AE1515" s="178"/>
      <c r="AF1515" s="178"/>
      <c r="AG1515" s="178"/>
      <c r="AH1515" s="178"/>
      <c r="AI1515" s="178"/>
      <c r="AJ1515" s="178"/>
      <c r="AK1515" s="153"/>
      <c r="AL1515" s="153"/>
      <c r="AM1515" s="178" t="str">
        <f t="shared" si="440"/>
        <v/>
      </c>
      <c r="AN1515" s="178" t="str">
        <f t="shared" si="441"/>
        <v/>
      </c>
      <c r="AO1515" s="214" t="str">
        <f t="shared" si="442"/>
        <v/>
      </c>
      <c r="AP1515" s="168"/>
      <c r="AQ1515" s="169"/>
      <c r="AR1515" s="167" t="str">
        <f t="shared" si="443"/>
        <v/>
      </c>
      <c r="AS1515" s="167" t="str">
        <f t="shared" si="444"/>
        <v/>
      </c>
      <c r="AT1515" s="167"/>
      <c r="AU1515" s="167"/>
      <c r="AV1515" s="167"/>
      <c r="AW1515" s="167"/>
      <c r="AX1515" s="167"/>
      <c r="AY1515" s="167"/>
      <c r="AZ1515" s="167"/>
      <c r="BA1515" s="167"/>
      <c r="BB1515" s="167"/>
      <c r="BC1515" s="167"/>
      <c r="BD1515" s="167"/>
      <c r="BE1515" s="167"/>
      <c r="BF1515" s="167"/>
      <c r="BG1515" s="167"/>
      <c r="BH1515" s="167"/>
      <c r="BI1515" s="167"/>
      <c r="BJ1515" s="167"/>
      <c r="BK1515" s="167"/>
      <c r="BL1515" s="167"/>
      <c r="BM1515" s="167"/>
      <c r="BN1515" s="167"/>
      <c r="BO1515" s="167"/>
      <c r="BP1515" s="167"/>
      <c r="BQ1515" s="167"/>
      <c r="BR1515" s="167"/>
      <c r="BS1515" s="167"/>
      <c r="BT1515" s="167"/>
      <c r="BU1515" s="167"/>
      <c r="BV1515" s="167"/>
      <c r="BW1515" s="167"/>
      <c r="BX1515" s="170"/>
      <c r="BY1515" s="170"/>
      <c r="BZ1515" s="170"/>
      <c r="CA1515" s="170"/>
      <c r="CB1515" s="170"/>
      <c r="CC1515" s="170"/>
      <c r="CD1515" s="170"/>
      <c r="CE1515" s="170"/>
      <c r="CF1515" s="170"/>
      <c r="CG1515" s="171">
        <f t="shared" si="445"/>
        <v>0</v>
      </c>
      <c r="CH1515" s="166"/>
      <c r="CI1515" s="283"/>
      <c r="CJ1515" s="172"/>
      <c r="CK1515" s="154"/>
      <c r="CL1515" s="154"/>
      <c r="CM1515" s="154"/>
      <c r="CN1515" s="154"/>
      <c r="CO1515" s="154"/>
      <c r="CP1515" s="273"/>
      <c r="CQ1515" s="250"/>
      <c r="CR1515" s="250"/>
      <c r="CS1515" s="250"/>
      <c r="CT1515" s="250"/>
      <c r="CU1515" s="250"/>
      <c r="CV1515" s="250"/>
      <c r="CW1515" s="250"/>
      <c r="CX1515" s="250"/>
      <c r="CY1515" s="250" t="str">
        <f t="shared" si="446"/>
        <v/>
      </c>
      <c r="CZ1515" s="178" t="str">
        <f t="shared" si="447"/>
        <v/>
      </c>
      <c r="DA1515" s="178" t="str">
        <f t="shared" si="448"/>
        <v/>
      </c>
      <c r="DB1515" s="243">
        <f t="shared" si="449"/>
        <v>0</v>
      </c>
      <c r="DC1515" s="12">
        <f t="shared" si="450"/>
        <v>0</v>
      </c>
      <c r="DD1515" s="271" t="str">
        <f t="shared" si="451"/>
        <v/>
      </c>
      <c r="DE1515" s="271" t="str">
        <f t="shared" si="452"/>
        <v/>
      </c>
      <c r="DF1515" s="167" t="str">
        <f t="shared" si="453"/>
        <v/>
      </c>
      <c r="DG1515" s="271" t="str">
        <f t="shared" si="454"/>
        <v/>
      </c>
      <c r="DH1515" s="243" t="str">
        <f t="shared" si="455"/>
        <v/>
      </c>
      <c r="DI1515" s="281" t="str">
        <f t="shared" si="456"/>
        <v/>
      </c>
      <c r="DJ1515" s="184"/>
      <c r="DK1515" s="12" t="str">
        <f t="shared" si="457"/>
        <v/>
      </c>
      <c r="DL1515" s="184"/>
      <c r="DM1515" s="242" t="str">
        <f t="shared" si="458"/>
        <v/>
      </c>
      <c r="DN1515" s="250">
        <f t="shared" si="459"/>
        <v>1</v>
      </c>
      <c r="DO1515" s="250">
        <f t="shared" si="460"/>
        <v>1</v>
      </c>
      <c r="DP1515" s="250">
        <f t="shared" si="461"/>
        <v>1</v>
      </c>
    </row>
    <row r="1516" spans="3:120" ht="20.25" customHeight="1" x14ac:dyDescent="0.2">
      <c r="C1516" s="282"/>
      <c r="G1516" s="183"/>
      <c r="H1516" s="271"/>
      <c r="I1516" s="271"/>
      <c r="J1516" s="271"/>
      <c r="K1516" s="271"/>
      <c r="L1516" s="185"/>
      <c r="M1516" s="186"/>
      <c r="N1516" s="187"/>
      <c r="O1516" s="178"/>
      <c r="P1516" s="178"/>
      <c r="Q1516" s="178"/>
      <c r="R1516" s="178"/>
      <c r="S1516" s="178"/>
      <c r="T1516" s="178"/>
      <c r="U1516" s="178"/>
      <c r="V1516" s="178"/>
      <c r="W1516" s="178"/>
      <c r="X1516" s="178"/>
      <c r="Y1516" s="153"/>
      <c r="Z1516" s="153"/>
      <c r="AA1516" s="178"/>
      <c r="AB1516" s="178"/>
      <c r="AC1516" s="178"/>
      <c r="AD1516" s="178"/>
      <c r="AE1516" s="178"/>
      <c r="AF1516" s="178"/>
      <c r="AG1516" s="178"/>
      <c r="AH1516" s="178"/>
      <c r="AI1516" s="178"/>
      <c r="AJ1516" s="178"/>
      <c r="AK1516" s="153"/>
      <c r="AL1516" s="153"/>
      <c r="AM1516" s="178" t="str">
        <f t="shared" si="440"/>
        <v/>
      </c>
      <c r="AN1516" s="178" t="str">
        <f t="shared" si="441"/>
        <v/>
      </c>
      <c r="AO1516" s="214" t="str">
        <f t="shared" si="442"/>
        <v/>
      </c>
      <c r="AP1516" s="168"/>
      <c r="AQ1516" s="169"/>
      <c r="AR1516" s="167" t="str">
        <f t="shared" si="443"/>
        <v/>
      </c>
      <c r="AS1516" s="167" t="str">
        <f t="shared" si="444"/>
        <v/>
      </c>
      <c r="AT1516" s="167"/>
      <c r="AU1516" s="167"/>
      <c r="AV1516" s="167"/>
      <c r="AW1516" s="167"/>
      <c r="AX1516" s="167"/>
      <c r="AY1516" s="167"/>
      <c r="AZ1516" s="167"/>
      <c r="BA1516" s="167"/>
      <c r="BB1516" s="167"/>
      <c r="BC1516" s="167"/>
      <c r="BD1516" s="167"/>
      <c r="BE1516" s="167"/>
      <c r="BF1516" s="167"/>
      <c r="BG1516" s="167"/>
      <c r="BH1516" s="167"/>
      <c r="BI1516" s="167"/>
      <c r="BJ1516" s="167"/>
      <c r="BK1516" s="167"/>
      <c r="BL1516" s="167"/>
      <c r="BM1516" s="167"/>
      <c r="BN1516" s="167"/>
      <c r="BO1516" s="167"/>
      <c r="BP1516" s="167"/>
      <c r="BQ1516" s="167"/>
      <c r="BR1516" s="167"/>
      <c r="BS1516" s="167"/>
      <c r="BT1516" s="167"/>
      <c r="BU1516" s="167"/>
      <c r="BV1516" s="167"/>
      <c r="BW1516" s="167"/>
      <c r="BX1516" s="170"/>
      <c r="BY1516" s="170"/>
      <c r="BZ1516" s="170"/>
      <c r="CA1516" s="170"/>
      <c r="CB1516" s="170"/>
      <c r="CC1516" s="170"/>
      <c r="CD1516" s="170"/>
      <c r="CE1516" s="170"/>
      <c r="CF1516" s="170"/>
      <c r="CG1516" s="171">
        <f t="shared" si="445"/>
        <v>0</v>
      </c>
      <c r="CH1516" s="166"/>
      <c r="CI1516" s="283"/>
      <c r="CJ1516" s="172"/>
      <c r="CK1516" s="154"/>
      <c r="CL1516" s="154"/>
      <c r="CM1516" s="154"/>
      <c r="CN1516" s="154"/>
      <c r="CO1516" s="154"/>
      <c r="CP1516" s="273"/>
      <c r="CQ1516" s="250"/>
      <c r="CR1516" s="250"/>
      <c r="CS1516" s="250"/>
      <c r="CT1516" s="250"/>
      <c r="CU1516" s="250"/>
      <c r="CV1516" s="250"/>
      <c r="CW1516" s="250"/>
      <c r="CX1516" s="250"/>
      <c r="CY1516" s="250" t="str">
        <f t="shared" si="446"/>
        <v/>
      </c>
      <c r="CZ1516" s="178" t="str">
        <f t="shared" si="447"/>
        <v/>
      </c>
      <c r="DA1516" s="178" t="str">
        <f t="shared" si="448"/>
        <v/>
      </c>
      <c r="DB1516" s="243">
        <f t="shared" si="449"/>
        <v>0</v>
      </c>
      <c r="DC1516" s="12">
        <f t="shared" si="450"/>
        <v>0</v>
      </c>
      <c r="DD1516" s="271" t="str">
        <f t="shared" si="451"/>
        <v/>
      </c>
      <c r="DE1516" s="271" t="str">
        <f t="shared" si="452"/>
        <v/>
      </c>
      <c r="DF1516" s="167" t="str">
        <f t="shared" si="453"/>
        <v/>
      </c>
      <c r="DG1516" s="271" t="str">
        <f t="shared" si="454"/>
        <v/>
      </c>
      <c r="DH1516" s="243" t="str">
        <f t="shared" si="455"/>
        <v/>
      </c>
      <c r="DI1516" s="281" t="str">
        <f t="shared" si="456"/>
        <v/>
      </c>
      <c r="DJ1516" s="184"/>
      <c r="DK1516" s="12" t="str">
        <f t="shared" si="457"/>
        <v/>
      </c>
      <c r="DL1516" s="184"/>
      <c r="DM1516" s="242" t="str">
        <f t="shared" si="458"/>
        <v/>
      </c>
      <c r="DN1516" s="250">
        <f t="shared" si="459"/>
        <v>1</v>
      </c>
      <c r="DO1516" s="250">
        <f t="shared" si="460"/>
        <v>1</v>
      </c>
      <c r="DP1516" s="250">
        <f t="shared" si="461"/>
        <v>1</v>
      </c>
    </row>
    <row r="1517" spans="3:120" ht="20.25" customHeight="1" x14ac:dyDescent="0.2">
      <c r="C1517" s="282"/>
      <c r="G1517" s="183"/>
      <c r="H1517" s="271"/>
      <c r="I1517" s="271"/>
      <c r="J1517" s="271"/>
      <c r="K1517" s="271"/>
      <c r="L1517" s="185"/>
      <c r="M1517" s="186"/>
      <c r="N1517" s="187"/>
      <c r="O1517" s="178"/>
      <c r="P1517" s="178"/>
      <c r="Q1517" s="178"/>
      <c r="R1517" s="178"/>
      <c r="S1517" s="178"/>
      <c r="T1517" s="178"/>
      <c r="U1517" s="178"/>
      <c r="V1517" s="178"/>
      <c r="W1517" s="178"/>
      <c r="X1517" s="178"/>
      <c r="Y1517" s="153"/>
      <c r="Z1517" s="153"/>
      <c r="AA1517" s="178"/>
      <c r="AB1517" s="178"/>
      <c r="AC1517" s="178"/>
      <c r="AD1517" s="178"/>
      <c r="AE1517" s="178"/>
      <c r="AF1517" s="178"/>
      <c r="AG1517" s="178"/>
      <c r="AH1517" s="178"/>
      <c r="AI1517" s="178"/>
      <c r="AJ1517" s="178"/>
      <c r="AK1517" s="153"/>
      <c r="AL1517" s="153"/>
      <c r="AM1517" s="178" t="str">
        <f t="shared" si="440"/>
        <v/>
      </c>
      <c r="AN1517" s="178" t="str">
        <f t="shared" si="441"/>
        <v/>
      </c>
      <c r="AO1517" s="214" t="str">
        <f t="shared" si="442"/>
        <v/>
      </c>
      <c r="AP1517" s="168"/>
      <c r="AQ1517" s="169"/>
      <c r="AR1517" s="167" t="str">
        <f t="shared" si="443"/>
        <v/>
      </c>
      <c r="AS1517" s="167" t="str">
        <f t="shared" si="444"/>
        <v/>
      </c>
      <c r="AT1517" s="167"/>
      <c r="AU1517" s="167"/>
      <c r="AV1517" s="167"/>
      <c r="AW1517" s="167"/>
      <c r="AX1517" s="167"/>
      <c r="AY1517" s="167"/>
      <c r="AZ1517" s="167"/>
      <c r="BA1517" s="167"/>
      <c r="BB1517" s="167"/>
      <c r="BC1517" s="167"/>
      <c r="BD1517" s="167"/>
      <c r="BE1517" s="167"/>
      <c r="BF1517" s="167"/>
      <c r="BG1517" s="167"/>
      <c r="BH1517" s="167"/>
      <c r="BI1517" s="167"/>
      <c r="BJ1517" s="167"/>
      <c r="BK1517" s="167"/>
      <c r="BL1517" s="167"/>
      <c r="BM1517" s="167"/>
      <c r="BN1517" s="167"/>
      <c r="BO1517" s="167"/>
      <c r="BP1517" s="167"/>
      <c r="BQ1517" s="167"/>
      <c r="BR1517" s="167"/>
      <c r="BS1517" s="167"/>
      <c r="BT1517" s="167"/>
      <c r="BU1517" s="167"/>
      <c r="BV1517" s="167"/>
      <c r="BW1517" s="167"/>
      <c r="BX1517" s="170"/>
      <c r="BY1517" s="170"/>
      <c r="BZ1517" s="170"/>
      <c r="CA1517" s="170"/>
      <c r="CB1517" s="170"/>
      <c r="CC1517" s="170"/>
      <c r="CD1517" s="170"/>
      <c r="CE1517" s="170"/>
      <c r="CF1517" s="170"/>
      <c r="CG1517" s="171">
        <f t="shared" si="445"/>
        <v>0</v>
      </c>
      <c r="CH1517" s="166"/>
      <c r="CI1517" s="283"/>
      <c r="CJ1517" s="172"/>
      <c r="CK1517" s="154"/>
      <c r="CL1517" s="154"/>
      <c r="CM1517" s="154"/>
      <c r="CN1517" s="154"/>
      <c r="CO1517" s="154"/>
      <c r="CP1517" s="273"/>
      <c r="CQ1517" s="250"/>
      <c r="CR1517" s="250"/>
      <c r="CS1517" s="250"/>
      <c r="CT1517" s="250"/>
      <c r="CU1517" s="250"/>
      <c r="CV1517" s="250"/>
      <c r="CW1517" s="250"/>
      <c r="CX1517" s="250"/>
      <c r="CY1517" s="250" t="str">
        <f t="shared" si="446"/>
        <v/>
      </c>
      <c r="CZ1517" s="178" t="str">
        <f t="shared" si="447"/>
        <v/>
      </c>
      <c r="DA1517" s="178" t="str">
        <f t="shared" si="448"/>
        <v/>
      </c>
      <c r="DB1517" s="243">
        <f t="shared" si="449"/>
        <v>0</v>
      </c>
      <c r="DC1517" s="12">
        <f t="shared" si="450"/>
        <v>0</v>
      </c>
      <c r="DD1517" s="271" t="str">
        <f t="shared" si="451"/>
        <v/>
      </c>
      <c r="DE1517" s="271" t="str">
        <f t="shared" si="452"/>
        <v/>
      </c>
      <c r="DF1517" s="167" t="str">
        <f t="shared" si="453"/>
        <v/>
      </c>
      <c r="DG1517" s="271" t="str">
        <f t="shared" si="454"/>
        <v/>
      </c>
      <c r="DH1517" s="243" t="str">
        <f t="shared" si="455"/>
        <v/>
      </c>
      <c r="DI1517" s="281" t="str">
        <f t="shared" si="456"/>
        <v/>
      </c>
      <c r="DJ1517" s="184"/>
      <c r="DK1517" s="12" t="str">
        <f t="shared" si="457"/>
        <v/>
      </c>
      <c r="DL1517" s="184"/>
      <c r="DM1517" s="242" t="str">
        <f t="shared" si="458"/>
        <v/>
      </c>
      <c r="DN1517" s="250">
        <f t="shared" si="459"/>
        <v>1</v>
      </c>
      <c r="DO1517" s="250">
        <f t="shared" si="460"/>
        <v>1</v>
      </c>
      <c r="DP1517" s="250">
        <f t="shared" si="461"/>
        <v>1</v>
      </c>
    </row>
    <row r="1518" spans="3:120" ht="20.25" customHeight="1" x14ac:dyDescent="0.2">
      <c r="C1518" s="282"/>
      <c r="G1518" s="183"/>
      <c r="H1518" s="271"/>
      <c r="I1518" s="271"/>
      <c r="J1518" s="271"/>
      <c r="K1518" s="271"/>
      <c r="L1518" s="185"/>
      <c r="M1518" s="186"/>
      <c r="N1518" s="187"/>
      <c r="O1518" s="178"/>
      <c r="P1518" s="178"/>
      <c r="Q1518" s="178"/>
      <c r="R1518" s="178"/>
      <c r="S1518" s="178"/>
      <c r="T1518" s="178"/>
      <c r="U1518" s="178"/>
      <c r="V1518" s="178"/>
      <c r="W1518" s="178"/>
      <c r="X1518" s="178"/>
      <c r="Y1518" s="153"/>
      <c r="Z1518" s="153"/>
      <c r="AA1518" s="178"/>
      <c r="AB1518" s="178"/>
      <c r="AC1518" s="178"/>
      <c r="AD1518" s="178"/>
      <c r="AE1518" s="178"/>
      <c r="AF1518" s="178"/>
      <c r="AG1518" s="178"/>
      <c r="AH1518" s="178"/>
      <c r="AI1518" s="178"/>
      <c r="AJ1518" s="178"/>
      <c r="AK1518" s="153"/>
      <c r="AL1518" s="153"/>
      <c r="AM1518" s="178" t="str">
        <f t="shared" si="440"/>
        <v/>
      </c>
      <c r="AN1518" s="178" t="str">
        <f t="shared" si="441"/>
        <v/>
      </c>
      <c r="AO1518" s="214" t="str">
        <f t="shared" si="442"/>
        <v/>
      </c>
      <c r="AP1518" s="168"/>
      <c r="AQ1518" s="169"/>
      <c r="AR1518" s="167" t="str">
        <f t="shared" si="443"/>
        <v/>
      </c>
      <c r="AS1518" s="167" t="str">
        <f t="shared" si="444"/>
        <v/>
      </c>
      <c r="AT1518" s="167"/>
      <c r="AU1518" s="167"/>
      <c r="AV1518" s="167"/>
      <c r="AW1518" s="167"/>
      <c r="AX1518" s="167"/>
      <c r="AY1518" s="167"/>
      <c r="AZ1518" s="167"/>
      <c r="BA1518" s="167"/>
      <c r="BB1518" s="167"/>
      <c r="BC1518" s="167"/>
      <c r="BD1518" s="167"/>
      <c r="BE1518" s="167"/>
      <c r="BF1518" s="167"/>
      <c r="BG1518" s="167"/>
      <c r="BH1518" s="167"/>
      <c r="BI1518" s="167"/>
      <c r="BJ1518" s="167"/>
      <c r="BK1518" s="167"/>
      <c r="BL1518" s="167"/>
      <c r="BM1518" s="167"/>
      <c r="BN1518" s="167"/>
      <c r="BO1518" s="167"/>
      <c r="BP1518" s="167"/>
      <c r="BQ1518" s="167"/>
      <c r="BR1518" s="167"/>
      <c r="BS1518" s="167"/>
      <c r="BT1518" s="167"/>
      <c r="BU1518" s="167"/>
      <c r="BV1518" s="167"/>
      <c r="BW1518" s="167"/>
      <c r="BX1518" s="170"/>
      <c r="BY1518" s="170"/>
      <c r="BZ1518" s="170"/>
      <c r="CA1518" s="170"/>
      <c r="CB1518" s="170"/>
      <c r="CC1518" s="170"/>
      <c r="CD1518" s="170"/>
      <c r="CE1518" s="170"/>
      <c r="CF1518" s="170"/>
      <c r="CG1518" s="171">
        <f t="shared" si="445"/>
        <v>0</v>
      </c>
      <c r="CH1518" s="166"/>
      <c r="CI1518" s="283"/>
      <c r="CJ1518" s="172"/>
      <c r="CK1518" s="154"/>
      <c r="CL1518" s="154"/>
      <c r="CM1518" s="154"/>
      <c r="CN1518" s="154"/>
      <c r="CO1518" s="154"/>
      <c r="CP1518" s="273"/>
      <c r="CQ1518" s="250"/>
      <c r="CR1518" s="250"/>
      <c r="CS1518" s="250"/>
      <c r="CT1518" s="250"/>
      <c r="CU1518" s="250"/>
      <c r="CV1518" s="250"/>
      <c r="CW1518" s="250"/>
      <c r="CX1518" s="250"/>
      <c r="CY1518" s="250" t="str">
        <f t="shared" si="446"/>
        <v/>
      </c>
      <c r="CZ1518" s="178" t="str">
        <f t="shared" si="447"/>
        <v/>
      </c>
      <c r="DA1518" s="178" t="str">
        <f t="shared" si="448"/>
        <v/>
      </c>
      <c r="DB1518" s="243">
        <f t="shared" si="449"/>
        <v>0</v>
      </c>
      <c r="DC1518" s="12">
        <f t="shared" si="450"/>
        <v>0</v>
      </c>
      <c r="DD1518" s="271" t="str">
        <f t="shared" si="451"/>
        <v/>
      </c>
      <c r="DE1518" s="271" t="str">
        <f t="shared" si="452"/>
        <v/>
      </c>
      <c r="DF1518" s="167" t="str">
        <f t="shared" si="453"/>
        <v/>
      </c>
      <c r="DG1518" s="271" t="str">
        <f t="shared" si="454"/>
        <v/>
      </c>
      <c r="DH1518" s="243" t="str">
        <f t="shared" si="455"/>
        <v/>
      </c>
      <c r="DI1518" s="281" t="str">
        <f t="shared" si="456"/>
        <v/>
      </c>
      <c r="DJ1518" s="184"/>
      <c r="DK1518" s="12" t="str">
        <f t="shared" si="457"/>
        <v/>
      </c>
      <c r="DL1518" s="184"/>
      <c r="DM1518" s="242" t="str">
        <f t="shared" si="458"/>
        <v/>
      </c>
      <c r="DN1518" s="250">
        <f t="shared" si="459"/>
        <v>1</v>
      </c>
      <c r="DO1518" s="250">
        <f t="shared" si="460"/>
        <v>1</v>
      </c>
      <c r="DP1518" s="250">
        <f t="shared" si="461"/>
        <v>1</v>
      </c>
    </row>
    <row r="1519" spans="3:120" ht="20.25" customHeight="1" x14ac:dyDescent="0.2">
      <c r="C1519" s="282"/>
      <c r="G1519" s="183"/>
      <c r="H1519" s="271"/>
      <c r="I1519" s="271"/>
      <c r="J1519" s="271"/>
      <c r="K1519" s="271"/>
      <c r="L1519" s="185"/>
      <c r="M1519" s="186"/>
      <c r="N1519" s="187"/>
      <c r="O1519" s="178"/>
      <c r="P1519" s="178"/>
      <c r="Q1519" s="178"/>
      <c r="R1519" s="178"/>
      <c r="S1519" s="178"/>
      <c r="T1519" s="178"/>
      <c r="U1519" s="178"/>
      <c r="V1519" s="178"/>
      <c r="W1519" s="178"/>
      <c r="X1519" s="178"/>
      <c r="Y1519" s="153"/>
      <c r="Z1519" s="153"/>
      <c r="AA1519" s="178"/>
      <c r="AB1519" s="178"/>
      <c r="AC1519" s="178"/>
      <c r="AD1519" s="178"/>
      <c r="AE1519" s="178"/>
      <c r="AF1519" s="178"/>
      <c r="AG1519" s="178"/>
      <c r="AH1519" s="178"/>
      <c r="AI1519" s="178"/>
      <c r="AJ1519" s="178"/>
      <c r="AK1519" s="153"/>
      <c r="AL1519" s="153"/>
      <c r="AM1519" s="178" t="str">
        <f t="shared" si="440"/>
        <v/>
      </c>
      <c r="AN1519" s="178" t="str">
        <f t="shared" si="441"/>
        <v/>
      </c>
      <c r="AO1519" s="214" t="str">
        <f t="shared" si="442"/>
        <v/>
      </c>
      <c r="AP1519" s="168"/>
      <c r="AQ1519" s="169"/>
      <c r="AR1519" s="167" t="str">
        <f t="shared" si="443"/>
        <v/>
      </c>
      <c r="AS1519" s="167" t="str">
        <f t="shared" si="444"/>
        <v/>
      </c>
      <c r="AT1519" s="167"/>
      <c r="AU1519" s="167"/>
      <c r="AV1519" s="167"/>
      <c r="AW1519" s="167"/>
      <c r="AX1519" s="167"/>
      <c r="AY1519" s="167"/>
      <c r="AZ1519" s="167"/>
      <c r="BA1519" s="167"/>
      <c r="BB1519" s="167"/>
      <c r="BC1519" s="167"/>
      <c r="BD1519" s="167"/>
      <c r="BE1519" s="167"/>
      <c r="BF1519" s="167"/>
      <c r="BG1519" s="167"/>
      <c r="BH1519" s="167"/>
      <c r="BI1519" s="167"/>
      <c r="BJ1519" s="167"/>
      <c r="BK1519" s="167"/>
      <c r="BL1519" s="167"/>
      <c r="BM1519" s="167"/>
      <c r="BN1519" s="167"/>
      <c r="BO1519" s="167"/>
      <c r="BP1519" s="167"/>
      <c r="BQ1519" s="167"/>
      <c r="BR1519" s="167"/>
      <c r="BS1519" s="167"/>
      <c r="BT1519" s="167"/>
      <c r="BU1519" s="167"/>
      <c r="BV1519" s="167"/>
      <c r="BW1519" s="167"/>
      <c r="BX1519" s="170"/>
      <c r="BY1519" s="170"/>
      <c r="BZ1519" s="170"/>
      <c r="CA1519" s="170"/>
      <c r="CB1519" s="170"/>
      <c r="CC1519" s="170"/>
      <c r="CD1519" s="170"/>
      <c r="CE1519" s="170"/>
      <c r="CF1519" s="170"/>
      <c r="CG1519" s="171">
        <f t="shared" si="445"/>
        <v>0</v>
      </c>
      <c r="CH1519" s="166"/>
      <c r="CI1519" s="283"/>
      <c r="CJ1519" s="172"/>
      <c r="CK1519" s="154"/>
      <c r="CL1519" s="154"/>
      <c r="CM1519" s="154"/>
      <c r="CN1519" s="154"/>
      <c r="CO1519" s="154"/>
      <c r="CP1519" s="273"/>
      <c r="CQ1519" s="250"/>
      <c r="CR1519" s="250"/>
      <c r="CS1519" s="250"/>
      <c r="CT1519" s="250"/>
      <c r="CU1519" s="250"/>
      <c r="CV1519" s="250"/>
      <c r="CW1519" s="250"/>
      <c r="CX1519" s="250"/>
      <c r="CY1519" s="250" t="str">
        <f t="shared" si="446"/>
        <v/>
      </c>
      <c r="CZ1519" s="178" t="str">
        <f t="shared" si="447"/>
        <v/>
      </c>
      <c r="DA1519" s="178" t="str">
        <f t="shared" si="448"/>
        <v/>
      </c>
      <c r="DB1519" s="243">
        <f t="shared" si="449"/>
        <v>0</v>
      </c>
      <c r="DC1519" s="12">
        <f t="shared" si="450"/>
        <v>0</v>
      </c>
      <c r="DD1519" s="271" t="str">
        <f t="shared" si="451"/>
        <v/>
      </c>
      <c r="DE1519" s="271" t="str">
        <f t="shared" si="452"/>
        <v/>
      </c>
      <c r="DF1519" s="167" t="str">
        <f t="shared" si="453"/>
        <v/>
      </c>
      <c r="DG1519" s="271" t="str">
        <f t="shared" si="454"/>
        <v/>
      </c>
      <c r="DH1519" s="243" t="str">
        <f t="shared" si="455"/>
        <v/>
      </c>
      <c r="DI1519" s="281" t="str">
        <f t="shared" si="456"/>
        <v/>
      </c>
      <c r="DJ1519" s="184"/>
      <c r="DK1519" s="12" t="str">
        <f t="shared" si="457"/>
        <v/>
      </c>
      <c r="DL1519" s="184"/>
      <c r="DM1519" s="242" t="str">
        <f t="shared" si="458"/>
        <v/>
      </c>
      <c r="DN1519" s="250">
        <f t="shared" si="459"/>
        <v>1</v>
      </c>
      <c r="DO1519" s="250">
        <f t="shared" si="460"/>
        <v>1</v>
      </c>
      <c r="DP1519" s="250">
        <f t="shared" si="461"/>
        <v>1</v>
      </c>
    </row>
    <row r="1520" spans="3:120" ht="20.25" customHeight="1" x14ac:dyDescent="0.2">
      <c r="C1520" s="282"/>
      <c r="G1520" s="183"/>
      <c r="H1520" s="271"/>
      <c r="I1520" s="271"/>
      <c r="J1520" s="271"/>
      <c r="K1520" s="271"/>
      <c r="L1520" s="185"/>
      <c r="M1520" s="186"/>
      <c r="N1520" s="187"/>
      <c r="O1520" s="178"/>
      <c r="P1520" s="178"/>
      <c r="Q1520" s="178"/>
      <c r="R1520" s="178"/>
      <c r="S1520" s="178"/>
      <c r="T1520" s="178"/>
      <c r="U1520" s="178"/>
      <c r="V1520" s="178"/>
      <c r="W1520" s="178"/>
      <c r="X1520" s="178"/>
      <c r="Y1520" s="153"/>
      <c r="Z1520" s="153"/>
      <c r="AA1520" s="178"/>
      <c r="AB1520" s="178"/>
      <c r="AC1520" s="178"/>
      <c r="AD1520" s="178"/>
      <c r="AE1520" s="178"/>
      <c r="AF1520" s="178"/>
      <c r="AG1520" s="178"/>
      <c r="AH1520" s="178"/>
      <c r="AI1520" s="178"/>
      <c r="AJ1520" s="178"/>
      <c r="AK1520" s="153"/>
      <c r="AL1520" s="153"/>
      <c r="AM1520" s="178" t="str">
        <f t="shared" si="440"/>
        <v/>
      </c>
      <c r="AN1520" s="178" t="str">
        <f t="shared" si="441"/>
        <v/>
      </c>
      <c r="AO1520" s="214" t="str">
        <f t="shared" si="442"/>
        <v/>
      </c>
      <c r="AP1520" s="168"/>
      <c r="AQ1520" s="169"/>
      <c r="AR1520" s="167" t="str">
        <f t="shared" si="443"/>
        <v/>
      </c>
      <c r="AS1520" s="167" t="str">
        <f t="shared" si="444"/>
        <v/>
      </c>
      <c r="AT1520" s="167"/>
      <c r="AU1520" s="167"/>
      <c r="AV1520" s="167"/>
      <c r="AW1520" s="167"/>
      <c r="AX1520" s="167"/>
      <c r="AY1520" s="167"/>
      <c r="AZ1520" s="167"/>
      <c r="BA1520" s="167"/>
      <c r="BB1520" s="167"/>
      <c r="BC1520" s="167"/>
      <c r="BD1520" s="167"/>
      <c r="BE1520" s="167"/>
      <c r="BF1520" s="167"/>
      <c r="BG1520" s="167"/>
      <c r="BH1520" s="167"/>
      <c r="BI1520" s="167"/>
      <c r="BJ1520" s="167"/>
      <c r="BK1520" s="167"/>
      <c r="BL1520" s="167"/>
      <c r="BM1520" s="167"/>
      <c r="BN1520" s="167"/>
      <c r="BO1520" s="167"/>
      <c r="BP1520" s="167"/>
      <c r="BQ1520" s="167"/>
      <c r="BR1520" s="167"/>
      <c r="BS1520" s="167"/>
      <c r="BT1520" s="167"/>
      <c r="BU1520" s="167"/>
      <c r="BV1520" s="167"/>
      <c r="BW1520" s="167"/>
      <c r="BX1520" s="170"/>
      <c r="BY1520" s="170"/>
      <c r="BZ1520" s="170"/>
      <c r="CA1520" s="170"/>
      <c r="CB1520" s="170"/>
      <c r="CC1520" s="170"/>
      <c r="CD1520" s="170"/>
      <c r="CE1520" s="170"/>
      <c r="CF1520" s="170"/>
      <c r="CG1520" s="171">
        <f t="shared" si="445"/>
        <v>0</v>
      </c>
      <c r="CH1520" s="166"/>
      <c r="CI1520" s="283"/>
      <c r="CJ1520" s="172"/>
      <c r="CK1520" s="154"/>
      <c r="CL1520" s="154"/>
      <c r="CM1520" s="154"/>
      <c r="CN1520" s="154"/>
      <c r="CO1520" s="154"/>
      <c r="CP1520" s="273"/>
      <c r="CQ1520" s="250"/>
      <c r="CR1520" s="250"/>
      <c r="CS1520" s="250"/>
      <c r="CT1520" s="250"/>
      <c r="CU1520" s="250"/>
      <c r="CV1520" s="250"/>
      <c r="CW1520" s="250"/>
      <c r="CX1520" s="250"/>
      <c r="CY1520" s="250" t="str">
        <f t="shared" si="446"/>
        <v/>
      </c>
      <c r="CZ1520" s="178" t="str">
        <f t="shared" si="447"/>
        <v/>
      </c>
      <c r="DA1520" s="178" t="str">
        <f t="shared" si="448"/>
        <v/>
      </c>
      <c r="DB1520" s="243">
        <f t="shared" si="449"/>
        <v>0</v>
      </c>
      <c r="DC1520" s="12">
        <f t="shared" si="450"/>
        <v>0</v>
      </c>
      <c r="DD1520" s="271" t="str">
        <f t="shared" si="451"/>
        <v/>
      </c>
      <c r="DE1520" s="271" t="str">
        <f t="shared" si="452"/>
        <v/>
      </c>
      <c r="DF1520" s="167" t="str">
        <f t="shared" si="453"/>
        <v/>
      </c>
      <c r="DG1520" s="271" t="str">
        <f t="shared" si="454"/>
        <v/>
      </c>
      <c r="DH1520" s="243" t="str">
        <f t="shared" si="455"/>
        <v/>
      </c>
      <c r="DI1520" s="281" t="str">
        <f t="shared" si="456"/>
        <v/>
      </c>
      <c r="DJ1520" s="184"/>
      <c r="DK1520" s="12" t="str">
        <f t="shared" si="457"/>
        <v/>
      </c>
      <c r="DL1520" s="184"/>
      <c r="DM1520" s="242" t="str">
        <f t="shared" si="458"/>
        <v/>
      </c>
      <c r="DN1520" s="250">
        <f t="shared" si="459"/>
        <v>1</v>
      </c>
      <c r="DO1520" s="250">
        <f t="shared" si="460"/>
        <v>1</v>
      </c>
      <c r="DP1520" s="250">
        <f t="shared" si="461"/>
        <v>1</v>
      </c>
    </row>
    <row r="1521" spans="3:120" ht="20.25" customHeight="1" x14ac:dyDescent="0.2">
      <c r="C1521" s="282"/>
      <c r="G1521" s="183"/>
      <c r="H1521" s="271"/>
      <c r="I1521" s="271"/>
      <c r="J1521" s="271"/>
      <c r="K1521" s="271"/>
      <c r="L1521" s="185"/>
      <c r="M1521" s="186"/>
      <c r="N1521" s="187"/>
      <c r="O1521" s="178"/>
      <c r="P1521" s="178"/>
      <c r="Q1521" s="178"/>
      <c r="R1521" s="178"/>
      <c r="S1521" s="178"/>
      <c r="T1521" s="178"/>
      <c r="U1521" s="178"/>
      <c r="V1521" s="178"/>
      <c r="W1521" s="178"/>
      <c r="X1521" s="178"/>
      <c r="Y1521" s="153"/>
      <c r="Z1521" s="153"/>
      <c r="AA1521" s="178"/>
      <c r="AB1521" s="178"/>
      <c r="AC1521" s="178"/>
      <c r="AD1521" s="178"/>
      <c r="AE1521" s="178"/>
      <c r="AF1521" s="178"/>
      <c r="AG1521" s="178"/>
      <c r="AH1521" s="178"/>
      <c r="AI1521" s="178"/>
      <c r="AJ1521" s="178"/>
      <c r="AK1521" s="153"/>
      <c r="AL1521" s="153"/>
      <c r="AM1521" s="178" t="str">
        <f t="shared" si="440"/>
        <v/>
      </c>
      <c r="AN1521" s="178" t="str">
        <f t="shared" si="441"/>
        <v/>
      </c>
      <c r="AO1521" s="214" t="str">
        <f t="shared" si="442"/>
        <v/>
      </c>
      <c r="AP1521" s="168"/>
      <c r="AQ1521" s="169"/>
      <c r="AR1521" s="167" t="str">
        <f t="shared" si="443"/>
        <v/>
      </c>
      <c r="AS1521" s="167" t="str">
        <f t="shared" si="444"/>
        <v/>
      </c>
      <c r="AT1521" s="167"/>
      <c r="AU1521" s="167"/>
      <c r="AV1521" s="167"/>
      <c r="AW1521" s="167"/>
      <c r="AX1521" s="167"/>
      <c r="AY1521" s="167"/>
      <c r="AZ1521" s="167"/>
      <c r="BA1521" s="167"/>
      <c r="BB1521" s="167"/>
      <c r="BC1521" s="167"/>
      <c r="BD1521" s="167"/>
      <c r="BE1521" s="167"/>
      <c r="BF1521" s="167"/>
      <c r="BG1521" s="167"/>
      <c r="BH1521" s="167"/>
      <c r="BI1521" s="167"/>
      <c r="BJ1521" s="167"/>
      <c r="BK1521" s="167"/>
      <c r="BL1521" s="167"/>
      <c r="BM1521" s="167"/>
      <c r="BN1521" s="167"/>
      <c r="BO1521" s="167"/>
      <c r="BP1521" s="167"/>
      <c r="BQ1521" s="167"/>
      <c r="BR1521" s="167"/>
      <c r="BS1521" s="167"/>
      <c r="BT1521" s="167"/>
      <c r="BU1521" s="167"/>
      <c r="BV1521" s="167"/>
      <c r="BW1521" s="167"/>
      <c r="BX1521" s="170"/>
      <c r="BY1521" s="170"/>
      <c r="BZ1521" s="170"/>
      <c r="CA1521" s="170"/>
      <c r="CB1521" s="170"/>
      <c r="CC1521" s="170"/>
      <c r="CD1521" s="170"/>
      <c r="CE1521" s="170"/>
      <c r="CF1521" s="170"/>
      <c r="CG1521" s="171">
        <f t="shared" si="445"/>
        <v>0</v>
      </c>
      <c r="CH1521" s="166"/>
      <c r="CI1521" s="283"/>
      <c r="CJ1521" s="172"/>
      <c r="CK1521" s="154"/>
      <c r="CL1521" s="154"/>
      <c r="CM1521" s="154"/>
      <c r="CN1521" s="154"/>
      <c r="CO1521" s="154"/>
      <c r="CP1521" s="273"/>
      <c r="CQ1521" s="250"/>
      <c r="CR1521" s="250"/>
      <c r="CS1521" s="250"/>
      <c r="CT1521" s="250"/>
      <c r="CU1521" s="250"/>
      <c r="CV1521" s="250"/>
      <c r="CW1521" s="250"/>
      <c r="CX1521" s="250"/>
      <c r="CY1521" s="250" t="str">
        <f t="shared" si="446"/>
        <v/>
      </c>
      <c r="CZ1521" s="178" t="str">
        <f t="shared" si="447"/>
        <v/>
      </c>
      <c r="DA1521" s="178" t="str">
        <f t="shared" si="448"/>
        <v/>
      </c>
      <c r="DB1521" s="243">
        <f t="shared" si="449"/>
        <v>0</v>
      </c>
      <c r="DC1521" s="12">
        <f t="shared" si="450"/>
        <v>0</v>
      </c>
      <c r="DD1521" s="271" t="str">
        <f t="shared" si="451"/>
        <v/>
      </c>
      <c r="DE1521" s="271" t="str">
        <f t="shared" si="452"/>
        <v/>
      </c>
      <c r="DF1521" s="167" t="str">
        <f t="shared" si="453"/>
        <v/>
      </c>
      <c r="DG1521" s="271" t="str">
        <f t="shared" si="454"/>
        <v/>
      </c>
      <c r="DH1521" s="243" t="str">
        <f t="shared" si="455"/>
        <v/>
      </c>
      <c r="DI1521" s="281" t="str">
        <f t="shared" si="456"/>
        <v/>
      </c>
      <c r="DJ1521" s="184"/>
      <c r="DK1521" s="12" t="str">
        <f t="shared" si="457"/>
        <v/>
      </c>
      <c r="DL1521" s="184"/>
      <c r="DM1521" s="242" t="str">
        <f t="shared" si="458"/>
        <v/>
      </c>
      <c r="DN1521" s="250">
        <f t="shared" si="459"/>
        <v>1</v>
      </c>
      <c r="DO1521" s="250">
        <f t="shared" si="460"/>
        <v>1</v>
      </c>
      <c r="DP1521" s="250">
        <f t="shared" si="461"/>
        <v>1</v>
      </c>
    </row>
    <row r="1522" spans="3:120" ht="20.25" customHeight="1" x14ac:dyDescent="0.2">
      <c r="C1522" s="282"/>
      <c r="G1522" s="183"/>
      <c r="H1522" s="271"/>
      <c r="I1522" s="271"/>
      <c r="J1522" s="271"/>
      <c r="K1522" s="271"/>
      <c r="L1522" s="185"/>
      <c r="M1522" s="186"/>
      <c r="N1522" s="187"/>
      <c r="O1522" s="178"/>
      <c r="P1522" s="178"/>
      <c r="Q1522" s="178"/>
      <c r="R1522" s="178"/>
      <c r="S1522" s="178"/>
      <c r="T1522" s="178"/>
      <c r="U1522" s="178"/>
      <c r="V1522" s="178"/>
      <c r="W1522" s="178"/>
      <c r="X1522" s="178"/>
      <c r="Y1522" s="153"/>
      <c r="Z1522" s="153"/>
      <c r="AA1522" s="178"/>
      <c r="AB1522" s="178"/>
      <c r="AC1522" s="178"/>
      <c r="AD1522" s="178"/>
      <c r="AE1522" s="178"/>
      <c r="AF1522" s="178"/>
      <c r="AG1522" s="178"/>
      <c r="AH1522" s="178"/>
      <c r="AI1522" s="178"/>
      <c r="AJ1522" s="178"/>
      <c r="AK1522" s="153"/>
      <c r="AL1522" s="153"/>
      <c r="AM1522" s="178" t="str">
        <f t="shared" si="440"/>
        <v/>
      </c>
      <c r="AN1522" s="178" t="str">
        <f t="shared" si="441"/>
        <v/>
      </c>
      <c r="AO1522" s="214" t="str">
        <f t="shared" si="442"/>
        <v/>
      </c>
      <c r="AP1522" s="168"/>
      <c r="AQ1522" s="169"/>
      <c r="AR1522" s="167" t="str">
        <f t="shared" si="443"/>
        <v/>
      </c>
      <c r="AS1522" s="167" t="str">
        <f t="shared" si="444"/>
        <v/>
      </c>
      <c r="AT1522" s="167"/>
      <c r="AU1522" s="167"/>
      <c r="AV1522" s="167"/>
      <c r="AW1522" s="167"/>
      <c r="AX1522" s="167"/>
      <c r="AY1522" s="167"/>
      <c r="AZ1522" s="167"/>
      <c r="BA1522" s="167"/>
      <c r="BB1522" s="167"/>
      <c r="BC1522" s="167"/>
      <c r="BD1522" s="167"/>
      <c r="BE1522" s="167"/>
      <c r="BF1522" s="167"/>
      <c r="BG1522" s="167"/>
      <c r="BH1522" s="167"/>
      <c r="BI1522" s="167"/>
      <c r="BJ1522" s="167"/>
      <c r="BK1522" s="167"/>
      <c r="BL1522" s="167"/>
      <c r="BM1522" s="167"/>
      <c r="BN1522" s="167"/>
      <c r="BO1522" s="167"/>
      <c r="BP1522" s="167"/>
      <c r="BQ1522" s="167"/>
      <c r="BR1522" s="167"/>
      <c r="BS1522" s="167"/>
      <c r="BT1522" s="167"/>
      <c r="BU1522" s="167"/>
      <c r="BV1522" s="167"/>
      <c r="BW1522" s="167"/>
      <c r="BX1522" s="170"/>
      <c r="BY1522" s="170"/>
      <c r="BZ1522" s="170"/>
      <c r="CA1522" s="170"/>
      <c r="CB1522" s="170"/>
      <c r="CC1522" s="170"/>
      <c r="CD1522" s="170"/>
      <c r="CE1522" s="170"/>
      <c r="CF1522" s="170"/>
      <c r="CG1522" s="171">
        <f t="shared" si="445"/>
        <v>0</v>
      </c>
      <c r="CH1522" s="166"/>
      <c r="CI1522" s="283"/>
      <c r="CJ1522" s="172"/>
      <c r="CK1522" s="154"/>
      <c r="CL1522" s="154"/>
      <c r="CM1522" s="154"/>
      <c r="CN1522" s="154"/>
      <c r="CO1522" s="154"/>
      <c r="CP1522" s="273"/>
      <c r="CQ1522" s="250"/>
      <c r="CR1522" s="250"/>
      <c r="CS1522" s="250"/>
      <c r="CT1522" s="250"/>
      <c r="CU1522" s="250"/>
      <c r="CV1522" s="250"/>
      <c r="CW1522" s="250"/>
      <c r="CX1522" s="250"/>
      <c r="CY1522" s="250" t="str">
        <f t="shared" si="446"/>
        <v/>
      </c>
      <c r="CZ1522" s="178" t="str">
        <f t="shared" si="447"/>
        <v/>
      </c>
      <c r="DA1522" s="178" t="str">
        <f t="shared" si="448"/>
        <v/>
      </c>
      <c r="DB1522" s="243">
        <f t="shared" si="449"/>
        <v>0</v>
      </c>
      <c r="DC1522" s="12">
        <f t="shared" si="450"/>
        <v>0</v>
      </c>
      <c r="DD1522" s="271" t="str">
        <f t="shared" si="451"/>
        <v/>
      </c>
      <c r="DE1522" s="271" t="str">
        <f t="shared" si="452"/>
        <v/>
      </c>
      <c r="DF1522" s="167" t="str">
        <f t="shared" si="453"/>
        <v/>
      </c>
      <c r="DG1522" s="271" t="str">
        <f t="shared" si="454"/>
        <v/>
      </c>
      <c r="DH1522" s="243" t="str">
        <f t="shared" si="455"/>
        <v/>
      </c>
      <c r="DI1522" s="281" t="str">
        <f t="shared" si="456"/>
        <v/>
      </c>
      <c r="DJ1522" s="184"/>
      <c r="DK1522" s="12" t="str">
        <f t="shared" si="457"/>
        <v/>
      </c>
      <c r="DL1522" s="184"/>
      <c r="DM1522" s="242" t="str">
        <f t="shared" si="458"/>
        <v/>
      </c>
      <c r="DN1522" s="250">
        <f t="shared" si="459"/>
        <v>1</v>
      </c>
      <c r="DO1522" s="250">
        <f t="shared" si="460"/>
        <v>1</v>
      </c>
      <c r="DP1522" s="250">
        <f t="shared" si="461"/>
        <v>1</v>
      </c>
    </row>
    <row r="1523" spans="3:120" ht="20.25" customHeight="1" x14ac:dyDescent="0.2">
      <c r="C1523" s="282"/>
      <c r="G1523" s="183"/>
      <c r="H1523" s="271"/>
      <c r="I1523" s="271"/>
      <c r="J1523" s="271"/>
      <c r="K1523" s="271"/>
      <c r="L1523" s="185"/>
      <c r="M1523" s="186"/>
      <c r="N1523" s="187"/>
      <c r="O1523" s="178"/>
      <c r="P1523" s="178"/>
      <c r="Q1523" s="178"/>
      <c r="R1523" s="178"/>
      <c r="S1523" s="178"/>
      <c r="T1523" s="178"/>
      <c r="U1523" s="178"/>
      <c r="V1523" s="178"/>
      <c r="W1523" s="178"/>
      <c r="X1523" s="178"/>
      <c r="Y1523" s="153"/>
      <c r="Z1523" s="153"/>
      <c r="AA1523" s="178"/>
      <c r="AB1523" s="178"/>
      <c r="AC1523" s="178"/>
      <c r="AD1523" s="178"/>
      <c r="AE1523" s="178"/>
      <c r="AF1523" s="178"/>
      <c r="AG1523" s="178"/>
      <c r="AH1523" s="178"/>
      <c r="AI1523" s="178"/>
      <c r="AJ1523" s="178"/>
      <c r="AK1523" s="153"/>
      <c r="AL1523" s="153"/>
      <c r="AM1523" s="178" t="str">
        <f t="shared" si="440"/>
        <v/>
      </c>
      <c r="AN1523" s="178" t="str">
        <f t="shared" si="441"/>
        <v/>
      </c>
      <c r="AO1523" s="214" t="str">
        <f t="shared" si="442"/>
        <v/>
      </c>
      <c r="AP1523" s="168"/>
      <c r="AQ1523" s="169"/>
      <c r="AR1523" s="167" t="str">
        <f t="shared" si="443"/>
        <v/>
      </c>
      <c r="AS1523" s="167" t="str">
        <f t="shared" si="444"/>
        <v/>
      </c>
      <c r="AT1523" s="167"/>
      <c r="AU1523" s="167"/>
      <c r="AV1523" s="167"/>
      <c r="AW1523" s="167"/>
      <c r="AX1523" s="167"/>
      <c r="AY1523" s="167"/>
      <c r="AZ1523" s="167"/>
      <c r="BA1523" s="167"/>
      <c r="BB1523" s="167"/>
      <c r="BC1523" s="167"/>
      <c r="BD1523" s="167"/>
      <c r="BE1523" s="167"/>
      <c r="BF1523" s="167"/>
      <c r="BG1523" s="167"/>
      <c r="BH1523" s="167"/>
      <c r="BI1523" s="167"/>
      <c r="BJ1523" s="167"/>
      <c r="BK1523" s="167"/>
      <c r="BL1523" s="167"/>
      <c r="BM1523" s="167"/>
      <c r="BN1523" s="167"/>
      <c r="BO1523" s="167"/>
      <c r="BP1523" s="167"/>
      <c r="BQ1523" s="167"/>
      <c r="BR1523" s="167"/>
      <c r="BS1523" s="167"/>
      <c r="BT1523" s="167"/>
      <c r="BU1523" s="167"/>
      <c r="BV1523" s="167"/>
      <c r="BW1523" s="167"/>
      <c r="BX1523" s="170"/>
      <c r="BY1523" s="170"/>
      <c r="BZ1523" s="170"/>
      <c r="CA1523" s="170"/>
      <c r="CB1523" s="170"/>
      <c r="CC1523" s="170"/>
      <c r="CD1523" s="170"/>
      <c r="CE1523" s="170"/>
      <c r="CF1523" s="170"/>
      <c r="CG1523" s="171">
        <f t="shared" si="445"/>
        <v>0</v>
      </c>
      <c r="CH1523" s="166"/>
      <c r="CI1523" s="283"/>
      <c r="CJ1523" s="172"/>
      <c r="CK1523" s="154"/>
      <c r="CL1523" s="154"/>
      <c r="CM1523" s="154"/>
      <c r="CN1523" s="154"/>
      <c r="CO1523" s="154"/>
      <c r="CP1523" s="273"/>
      <c r="CQ1523" s="250"/>
      <c r="CR1523" s="250"/>
      <c r="CS1523" s="250"/>
      <c r="CT1523" s="250"/>
      <c r="CU1523" s="250"/>
      <c r="CV1523" s="250"/>
      <c r="CW1523" s="250"/>
      <c r="CX1523" s="250"/>
      <c r="CY1523" s="250" t="str">
        <f t="shared" si="446"/>
        <v/>
      </c>
      <c r="CZ1523" s="178" t="str">
        <f t="shared" si="447"/>
        <v/>
      </c>
      <c r="DA1523" s="178" t="str">
        <f t="shared" si="448"/>
        <v/>
      </c>
      <c r="DB1523" s="243">
        <f t="shared" si="449"/>
        <v>0</v>
      </c>
      <c r="DC1523" s="12">
        <f t="shared" si="450"/>
        <v>0</v>
      </c>
      <c r="DD1523" s="271" t="str">
        <f t="shared" si="451"/>
        <v/>
      </c>
      <c r="DE1523" s="271" t="str">
        <f t="shared" si="452"/>
        <v/>
      </c>
      <c r="DF1523" s="167" t="str">
        <f t="shared" si="453"/>
        <v/>
      </c>
      <c r="DG1523" s="271" t="str">
        <f t="shared" si="454"/>
        <v/>
      </c>
      <c r="DH1523" s="243" t="str">
        <f t="shared" si="455"/>
        <v/>
      </c>
      <c r="DI1523" s="281" t="str">
        <f t="shared" si="456"/>
        <v/>
      </c>
      <c r="DJ1523" s="184"/>
      <c r="DK1523" s="12" t="str">
        <f t="shared" si="457"/>
        <v/>
      </c>
      <c r="DL1523" s="184"/>
      <c r="DM1523" s="242" t="str">
        <f t="shared" si="458"/>
        <v/>
      </c>
      <c r="DN1523" s="250">
        <f t="shared" si="459"/>
        <v>1</v>
      </c>
      <c r="DO1523" s="250">
        <f t="shared" si="460"/>
        <v>1</v>
      </c>
      <c r="DP1523" s="250">
        <f t="shared" si="461"/>
        <v>1</v>
      </c>
    </row>
    <row r="1524" spans="3:120" ht="20.25" customHeight="1" x14ac:dyDescent="0.2">
      <c r="C1524" s="282"/>
      <c r="G1524" s="183"/>
      <c r="H1524" s="271"/>
      <c r="I1524" s="271"/>
      <c r="J1524" s="271"/>
      <c r="K1524" s="271"/>
      <c r="L1524" s="185"/>
      <c r="M1524" s="186"/>
      <c r="N1524" s="187"/>
      <c r="O1524" s="178"/>
      <c r="P1524" s="178"/>
      <c r="Q1524" s="178"/>
      <c r="R1524" s="178"/>
      <c r="S1524" s="178"/>
      <c r="T1524" s="178"/>
      <c r="U1524" s="178"/>
      <c r="V1524" s="178"/>
      <c r="W1524" s="178"/>
      <c r="X1524" s="178"/>
      <c r="Y1524" s="153"/>
      <c r="Z1524" s="153"/>
      <c r="AA1524" s="178"/>
      <c r="AB1524" s="178"/>
      <c r="AC1524" s="178"/>
      <c r="AD1524" s="178"/>
      <c r="AE1524" s="178"/>
      <c r="AF1524" s="178"/>
      <c r="AG1524" s="178"/>
      <c r="AH1524" s="178"/>
      <c r="AI1524" s="178"/>
      <c r="AJ1524" s="178"/>
      <c r="AK1524" s="153"/>
      <c r="AL1524" s="153"/>
      <c r="AM1524" s="178" t="str">
        <f t="shared" si="440"/>
        <v/>
      </c>
      <c r="AN1524" s="178" t="str">
        <f t="shared" si="441"/>
        <v/>
      </c>
      <c r="AO1524" s="214" t="str">
        <f t="shared" si="442"/>
        <v/>
      </c>
      <c r="AP1524" s="168"/>
      <c r="AQ1524" s="169"/>
      <c r="AR1524" s="167" t="str">
        <f t="shared" si="443"/>
        <v/>
      </c>
      <c r="AS1524" s="167" t="str">
        <f t="shared" si="444"/>
        <v/>
      </c>
      <c r="AT1524" s="167"/>
      <c r="AU1524" s="167"/>
      <c r="AV1524" s="167"/>
      <c r="AW1524" s="167"/>
      <c r="AX1524" s="167"/>
      <c r="AY1524" s="167"/>
      <c r="AZ1524" s="167"/>
      <c r="BA1524" s="167"/>
      <c r="BB1524" s="167"/>
      <c r="BC1524" s="167"/>
      <c r="BD1524" s="167"/>
      <c r="BE1524" s="167"/>
      <c r="BF1524" s="167"/>
      <c r="BG1524" s="167"/>
      <c r="BH1524" s="167"/>
      <c r="BI1524" s="167"/>
      <c r="BJ1524" s="167"/>
      <c r="BK1524" s="167"/>
      <c r="BL1524" s="167"/>
      <c r="BM1524" s="167"/>
      <c r="BN1524" s="167"/>
      <c r="BO1524" s="167"/>
      <c r="BP1524" s="167"/>
      <c r="BQ1524" s="167"/>
      <c r="BR1524" s="167"/>
      <c r="BS1524" s="167"/>
      <c r="BT1524" s="167"/>
      <c r="BU1524" s="167"/>
      <c r="BV1524" s="167"/>
      <c r="BW1524" s="167"/>
      <c r="BX1524" s="170"/>
      <c r="BY1524" s="170"/>
      <c r="BZ1524" s="170"/>
      <c r="CA1524" s="170"/>
      <c r="CB1524" s="170"/>
      <c r="CC1524" s="170"/>
      <c r="CD1524" s="170"/>
      <c r="CE1524" s="170"/>
      <c r="CF1524" s="170"/>
      <c r="CG1524" s="171">
        <f t="shared" si="445"/>
        <v>0</v>
      </c>
      <c r="CH1524" s="166"/>
      <c r="CI1524" s="283"/>
      <c r="CJ1524" s="172"/>
      <c r="CK1524" s="154"/>
      <c r="CL1524" s="154"/>
      <c r="CM1524" s="154"/>
      <c r="CN1524" s="154"/>
      <c r="CO1524" s="154"/>
      <c r="CP1524" s="273"/>
      <c r="CQ1524" s="250"/>
      <c r="CR1524" s="250"/>
      <c r="CS1524" s="250"/>
      <c r="CT1524" s="250"/>
      <c r="CU1524" s="250"/>
      <c r="CV1524" s="250"/>
      <c r="CW1524" s="250"/>
      <c r="CX1524" s="250"/>
      <c r="CY1524" s="250" t="str">
        <f t="shared" si="446"/>
        <v/>
      </c>
      <c r="CZ1524" s="178" t="str">
        <f t="shared" si="447"/>
        <v/>
      </c>
      <c r="DA1524" s="178" t="str">
        <f t="shared" si="448"/>
        <v/>
      </c>
      <c r="DB1524" s="243">
        <f t="shared" si="449"/>
        <v>0</v>
      </c>
      <c r="DC1524" s="12">
        <f t="shared" si="450"/>
        <v>0</v>
      </c>
      <c r="DD1524" s="271" t="str">
        <f t="shared" si="451"/>
        <v/>
      </c>
      <c r="DE1524" s="271" t="str">
        <f t="shared" si="452"/>
        <v/>
      </c>
      <c r="DF1524" s="167" t="str">
        <f t="shared" si="453"/>
        <v/>
      </c>
      <c r="DG1524" s="271" t="str">
        <f t="shared" si="454"/>
        <v/>
      </c>
      <c r="DH1524" s="243" t="str">
        <f t="shared" si="455"/>
        <v/>
      </c>
      <c r="DI1524" s="281" t="str">
        <f t="shared" si="456"/>
        <v/>
      </c>
      <c r="DJ1524" s="184"/>
      <c r="DK1524" s="12" t="str">
        <f t="shared" si="457"/>
        <v/>
      </c>
      <c r="DL1524" s="184"/>
      <c r="DM1524" s="242" t="str">
        <f t="shared" si="458"/>
        <v/>
      </c>
      <c r="DN1524" s="250">
        <f t="shared" si="459"/>
        <v>1</v>
      </c>
      <c r="DO1524" s="250">
        <f t="shared" si="460"/>
        <v>1</v>
      </c>
      <c r="DP1524" s="250">
        <f t="shared" si="461"/>
        <v>1</v>
      </c>
    </row>
    <row r="1525" spans="3:120" ht="20.25" customHeight="1" x14ac:dyDescent="0.2">
      <c r="C1525" s="282"/>
      <c r="G1525" s="183"/>
      <c r="H1525" s="271"/>
      <c r="I1525" s="271"/>
      <c r="J1525" s="271"/>
      <c r="K1525" s="271"/>
      <c r="L1525" s="185"/>
      <c r="M1525" s="186"/>
      <c r="N1525" s="187"/>
      <c r="O1525" s="178"/>
      <c r="P1525" s="178"/>
      <c r="Q1525" s="178"/>
      <c r="R1525" s="178"/>
      <c r="S1525" s="178"/>
      <c r="T1525" s="178"/>
      <c r="U1525" s="178"/>
      <c r="V1525" s="178"/>
      <c r="W1525" s="178"/>
      <c r="X1525" s="178"/>
      <c r="Y1525" s="153"/>
      <c r="Z1525" s="153"/>
      <c r="AA1525" s="178"/>
      <c r="AB1525" s="178"/>
      <c r="AC1525" s="178"/>
      <c r="AD1525" s="178"/>
      <c r="AE1525" s="178"/>
      <c r="AF1525" s="178"/>
      <c r="AG1525" s="178"/>
      <c r="AH1525" s="178"/>
      <c r="AI1525" s="178"/>
      <c r="AJ1525" s="178"/>
      <c r="AK1525" s="153"/>
      <c r="AL1525" s="153"/>
      <c r="AM1525" s="178" t="str">
        <f t="shared" si="440"/>
        <v/>
      </c>
      <c r="AN1525" s="178" t="str">
        <f t="shared" si="441"/>
        <v/>
      </c>
      <c r="AO1525" s="214" t="str">
        <f t="shared" si="442"/>
        <v/>
      </c>
      <c r="AP1525" s="168"/>
      <c r="AQ1525" s="169"/>
      <c r="AR1525" s="167" t="str">
        <f t="shared" si="443"/>
        <v/>
      </c>
      <c r="AS1525" s="167" t="str">
        <f t="shared" si="444"/>
        <v/>
      </c>
      <c r="AT1525" s="167"/>
      <c r="AU1525" s="167"/>
      <c r="AV1525" s="167"/>
      <c r="AW1525" s="167"/>
      <c r="AX1525" s="167"/>
      <c r="AY1525" s="167"/>
      <c r="AZ1525" s="167"/>
      <c r="BA1525" s="167"/>
      <c r="BB1525" s="167"/>
      <c r="BC1525" s="167"/>
      <c r="BD1525" s="167"/>
      <c r="BE1525" s="167"/>
      <c r="BF1525" s="167"/>
      <c r="BG1525" s="167"/>
      <c r="BH1525" s="167"/>
      <c r="BI1525" s="167"/>
      <c r="BJ1525" s="167"/>
      <c r="BK1525" s="167"/>
      <c r="BL1525" s="167"/>
      <c r="BM1525" s="167"/>
      <c r="BN1525" s="167"/>
      <c r="BO1525" s="167"/>
      <c r="BP1525" s="167"/>
      <c r="BQ1525" s="167"/>
      <c r="BR1525" s="167"/>
      <c r="BS1525" s="167"/>
      <c r="BT1525" s="167"/>
      <c r="BU1525" s="167"/>
      <c r="BV1525" s="167"/>
      <c r="BW1525" s="167"/>
      <c r="BX1525" s="170"/>
      <c r="BY1525" s="170"/>
      <c r="BZ1525" s="170"/>
      <c r="CA1525" s="170"/>
      <c r="CB1525" s="170"/>
      <c r="CC1525" s="170"/>
      <c r="CD1525" s="170"/>
      <c r="CE1525" s="170"/>
      <c r="CF1525" s="170"/>
      <c r="CG1525" s="171">
        <f t="shared" si="445"/>
        <v>0</v>
      </c>
      <c r="CH1525" s="166"/>
      <c r="CI1525" s="283"/>
      <c r="CJ1525" s="172"/>
      <c r="CK1525" s="154"/>
      <c r="CL1525" s="154"/>
      <c r="CM1525" s="154"/>
      <c r="CN1525" s="154"/>
      <c r="CO1525" s="154"/>
      <c r="CP1525" s="273"/>
      <c r="CQ1525" s="250"/>
      <c r="CR1525" s="250"/>
      <c r="CS1525" s="250"/>
      <c r="CT1525" s="250"/>
      <c r="CU1525" s="250"/>
      <c r="CV1525" s="250"/>
      <c r="CW1525" s="250"/>
      <c r="CX1525" s="250"/>
      <c r="CY1525" s="250" t="str">
        <f t="shared" si="446"/>
        <v/>
      </c>
      <c r="CZ1525" s="178" t="str">
        <f t="shared" si="447"/>
        <v/>
      </c>
      <c r="DA1525" s="178" t="str">
        <f t="shared" si="448"/>
        <v/>
      </c>
      <c r="DB1525" s="243">
        <f t="shared" si="449"/>
        <v>0</v>
      </c>
      <c r="DC1525" s="12">
        <f t="shared" si="450"/>
        <v>0</v>
      </c>
      <c r="DD1525" s="271" t="str">
        <f t="shared" si="451"/>
        <v/>
      </c>
      <c r="DE1525" s="271" t="str">
        <f t="shared" si="452"/>
        <v/>
      </c>
      <c r="DF1525" s="167" t="str">
        <f t="shared" si="453"/>
        <v/>
      </c>
      <c r="DG1525" s="271" t="str">
        <f t="shared" si="454"/>
        <v/>
      </c>
      <c r="DH1525" s="243" t="str">
        <f t="shared" si="455"/>
        <v/>
      </c>
      <c r="DI1525" s="281" t="str">
        <f t="shared" si="456"/>
        <v/>
      </c>
      <c r="DJ1525" s="184"/>
      <c r="DK1525" s="12" t="str">
        <f t="shared" si="457"/>
        <v/>
      </c>
      <c r="DL1525" s="184"/>
      <c r="DM1525" s="242" t="str">
        <f t="shared" si="458"/>
        <v/>
      </c>
      <c r="DN1525" s="250">
        <f t="shared" si="459"/>
        <v>1</v>
      </c>
      <c r="DO1525" s="250">
        <f t="shared" si="460"/>
        <v>1</v>
      </c>
      <c r="DP1525" s="250">
        <f t="shared" si="461"/>
        <v>1</v>
      </c>
    </row>
    <row r="1526" spans="3:120" ht="20.25" customHeight="1" x14ac:dyDescent="0.2">
      <c r="C1526" s="282"/>
      <c r="G1526" s="183"/>
      <c r="H1526" s="271"/>
      <c r="I1526" s="271"/>
      <c r="J1526" s="271"/>
      <c r="K1526" s="271"/>
      <c r="L1526" s="185"/>
      <c r="M1526" s="186"/>
      <c r="N1526" s="187"/>
      <c r="O1526" s="178"/>
      <c r="P1526" s="178"/>
      <c r="Q1526" s="178"/>
      <c r="R1526" s="178"/>
      <c r="S1526" s="178"/>
      <c r="T1526" s="178"/>
      <c r="U1526" s="178"/>
      <c r="V1526" s="178"/>
      <c r="W1526" s="178"/>
      <c r="X1526" s="178"/>
      <c r="Y1526" s="153"/>
      <c r="Z1526" s="153"/>
      <c r="AA1526" s="178"/>
      <c r="AB1526" s="178"/>
      <c r="AC1526" s="178"/>
      <c r="AD1526" s="178"/>
      <c r="AE1526" s="178"/>
      <c r="AF1526" s="178"/>
      <c r="AG1526" s="178"/>
      <c r="AH1526" s="178"/>
      <c r="AI1526" s="178"/>
      <c r="AJ1526" s="178"/>
      <c r="AK1526" s="153"/>
      <c r="AL1526" s="153"/>
      <c r="AM1526" s="178" t="str">
        <f t="shared" si="440"/>
        <v/>
      </c>
      <c r="AN1526" s="178" t="str">
        <f t="shared" si="441"/>
        <v/>
      </c>
      <c r="AO1526" s="214" t="str">
        <f t="shared" si="442"/>
        <v/>
      </c>
      <c r="AP1526" s="168"/>
      <c r="AQ1526" s="169"/>
      <c r="AR1526" s="167" t="str">
        <f t="shared" si="443"/>
        <v/>
      </c>
      <c r="AS1526" s="167" t="str">
        <f t="shared" si="444"/>
        <v/>
      </c>
      <c r="AT1526" s="167"/>
      <c r="AU1526" s="167"/>
      <c r="AV1526" s="167"/>
      <c r="AW1526" s="167"/>
      <c r="AX1526" s="167"/>
      <c r="AY1526" s="167"/>
      <c r="AZ1526" s="167"/>
      <c r="BA1526" s="167"/>
      <c r="BB1526" s="167"/>
      <c r="BC1526" s="167"/>
      <c r="BD1526" s="167"/>
      <c r="BE1526" s="167"/>
      <c r="BF1526" s="167"/>
      <c r="BG1526" s="167"/>
      <c r="BH1526" s="167"/>
      <c r="BI1526" s="167"/>
      <c r="BJ1526" s="167"/>
      <c r="BK1526" s="167"/>
      <c r="BL1526" s="167"/>
      <c r="BM1526" s="167"/>
      <c r="BN1526" s="167"/>
      <c r="BO1526" s="167"/>
      <c r="BP1526" s="167"/>
      <c r="BQ1526" s="167"/>
      <c r="BR1526" s="167"/>
      <c r="BS1526" s="167"/>
      <c r="BT1526" s="167"/>
      <c r="BU1526" s="167"/>
      <c r="BV1526" s="167"/>
      <c r="BW1526" s="167"/>
      <c r="BX1526" s="170"/>
      <c r="BY1526" s="170"/>
      <c r="BZ1526" s="170"/>
      <c r="CA1526" s="170"/>
      <c r="CB1526" s="170"/>
      <c r="CC1526" s="170"/>
      <c r="CD1526" s="170"/>
      <c r="CE1526" s="170"/>
      <c r="CF1526" s="170"/>
      <c r="CG1526" s="171">
        <f t="shared" si="445"/>
        <v>0</v>
      </c>
      <c r="CH1526" s="166"/>
      <c r="CI1526" s="283"/>
      <c r="CJ1526" s="172"/>
      <c r="CK1526" s="154"/>
      <c r="CL1526" s="154"/>
      <c r="CM1526" s="154"/>
      <c r="CN1526" s="154"/>
      <c r="CO1526" s="154"/>
      <c r="CP1526" s="273"/>
      <c r="CQ1526" s="250"/>
      <c r="CR1526" s="250"/>
      <c r="CS1526" s="250"/>
      <c r="CT1526" s="250"/>
      <c r="CU1526" s="250"/>
      <c r="CV1526" s="250"/>
      <c r="CW1526" s="250"/>
      <c r="CX1526" s="250"/>
      <c r="CY1526" s="250" t="str">
        <f t="shared" si="446"/>
        <v/>
      </c>
      <c r="CZ1526" s="178" t="str">
        <f t="shared" si="447"/>
        <v/>
      </c>
      <c r="DA1526" s="178" t="str">
        <f t="shared" si="448"/>
        <v/>
      </c>
      <c r="DB1526" s="243">
        <f t="shared" si="449"/>
        <v>0</v>
      </c>
      <c r="DC1526" s="12">
        <f t="shared" si="450"/>
        <v>0</v>
      </c>
      <c r="DD1526" s="271" t="str">
        <f t="shared" si="451"/>
        <v/>
      </c>
      <c r="DE1526" s="271" t="str">
        <f t="shared" si="452"/>
        <v/>
      </c>
      <c r="DF1526" s="167" t="str">
        <f t="shared" si="453"/>
        <v/>
      </c>
      <c r="DG1526" s="271" t="str">
        <f t="shared" si="454"/>
        <v/>
      </c>
      <c r="DH1526" s="243" t="str">
        <f t="shared" si="455"/>
        <v/>
      </c>
      <c r="DI1526" s="281" t="str">
        <f t="shared" si="456"/>
        <v/>
      </c>
      <c r="DJ1526" s="184"/>
      <c r="DK1526" s="12" t="str">
        <f t="shared" si="457"/>
        <v/>
      </c>
      <c r="DL1526" s="184"/>
      <c r="DM1526" s="242" t="str">
        <f t="shared" si="458"/>
        <v/>
      </c>
      <c r="DN1526" s="250">
        <f t="shared" si="459"/>
        <v>1</v>
      </c>
      <c r="DO1526" s="250">
        <f t="shared" si="460"/>
        <v>1</v>
      </c>
      <c r="DP1526" s="250">
        <f t="shared" si="461"/>
        <v>1</v>
      </c>
    </row>
    <row r="1527" spans="3:120" ht="20.25" customHeight="1" x14ac:dyDescent="0.2">
      <c r="C1527" s="282"/>
      <c r="G1527" s="183"/>
      <c r="H1527" s="271"/>
      <c r="I1527" s="271"/>
      <c r="J1527" s="271"/>
      <c r="K1527" s="271"/>
      <c r="L1527" s="185"/>
      <c r="M1527" s="186"/>
      <c r="N1527" s="187"/>
      <c r="O1527" s="178"/>
      <c r="P1527" s="178"/>
      <c r="Q1527" s="178"/>
      <c r="R1527" s="178"/>
      <c r="S1527" s="178"/>
      <c r="T1527" s="178"/>
      <c r="U1527" s="178"/>
      <c r="V1527" s="178"/>
      <c r="W1527" s="178"/>
      <c r="X1527" s="178"/>
      <c r="Y1527" s="153"/>
      <c r="Z1527" s="153"/>
      <c r="AA1527" s="178"/>
      <c r="AB1527" s="178"/>
      <c r="AC1527" s="178"/>
      <c r="AD1527" s="178"/>
      <c r="AE1527" s="178"/>
      <c r="AF1527" s="178"/>
      <c r="AG1527" s="178"/>
      <c r="AH1527" s="178"/>
      <c r="AI1527" s="178"/>
      <c r="AJ1527" s="178"/>
      <c r="AK1527" s="153"/>
      <c r="AL1527" s="153"/>
      <c r="AM1527" s="178" t="str">
        <f t="shared" si="440"/>
        <v/>
      </c>
      <c r="AN1527" s="178" t="str">
        <f t="shared" si="441"/>
        <v/>
      </c>
      <c r="AO1527" s="214" t="str">
        <f t="shared" si="442"/>
        <v/>
      </c>
      <c r="AP1527" s="168"/>
      <c r="AQ1527" s="169"/>
      <c r="AR1527" s="167" t="str">
        <f t="shared" si="443"/>
        <v/>
      </c>
      <c r="AS1527" s="167" t="str">
        <f t="shared" si="444"/>
        <v/>
      </c>
      <c r="AT1527" s="167"/>
      <c r="AU1527" s="167"/>
      <c r="AV1527" s="167"/>
      <c r="AW1527" s="167"/>
      <c r="AX1527" s="167"/>
      <c r="AY1527" s="167"/>
      <c r="AZ1527" s="167"/>
      <c r="BA1527" s="167"/>
      <c r="BB1527" s="167"/>
      <c r="BC1527" s="167"/>
      <c r="BD1527" s="167"/>
      <c r="BE1527" s="167"/>
      <c r="BF1527" s="167"/>
      <c r="BG1527" s="167"/>
      <c r="BH1527" s="167"/>
      <c r="BI1527" s="167"/>
      <c r="BJ1527" s="167"/>
      <c r="BK1527" s="167"/>
      <c r="BL1527" s="167"/>
      <c r="BM1527" s="167"/>
      <c r="BN1527" s="167"/>
      <c r="BO1527" s="167"/>
      <c r="BP1527" s="167"/>
      <c r="BQ1527" s="167"/>
      <c r="BR1527" s="167"/>
      <c r="BS1527" s="167"/>
      <c r="BT1527" s="167"/>
      <c r="BU1527" s="167"/>
      <c r="BV1527" s="167"/>
      <c r="BW1527" s="167"/>
      <c r="BX1527" s="170"/>
      <c r="BY1527" s="170"/>
      <c r="BZ1527" s="170"/>
      <c r="CA1527" s="170"/>
      <c r="CB1527" s="170"/>
      <c r="CC1527" s="170"/>
      <c r="CD1527" s="170"/>
      <c r="CE1527" s="170"/>
      <c r="CF1527" s="170"/>
      <c r="CG1527" s="171">
        <f t="shared" si="445"/>
        <v>0</v>
      </c>
      <c r="CH1527" s="166"/>
      <c r="CI1527" s="283"/>
      <c r="CJ1527" s="172"/>
      <c r="CK1527" s="154"/>
      <c r="CL1527" s="154"/>
      <c r="CM1527" s="154"/>
      <c r="CN1527" s="154"/>
      <c r="CO1527" s="154"/>
      <c r="CP1527" s="273"/>
      <c r="CQ1527" s="250"/>
      <c r="CR1527" s="250"/>
      <c r="CS1527" s="250"/>
      <c r="CT1527" s="250"/>
      <c r="CU1527" s="250"/>
      <c r="CV1527" s="250"/>
      <c r="CW1527" s="250"/>
      <c r="CX1527" s="250"/>
      <c r="CY1527" s="250" t="str">
        <f t="shared" si="446"/>
        <v/>
      </c>
      <c r="CZ1527" s="178" t="str">
        <f t="shared" si="447"/>
        <v/>
      </c>
      <c r="DA1527" s="178" t="str">
        <f t="shared" si="448"/>
        <v/>
      </c>
      <c r="DB1527" s="243">
        <f t="shared" si="449"/>
        <v>0</v>
      </c>
      <c r="DC1527" s="12">
        <f t="shared" si="450"/>
        <v>0</v>
      </c>
      <c r="DD1527" s="271" t="str">
        <f t="shared" si="451"/>
        <v/>
      </c>
      <c r="DE1527" s="271" t="str">
        <f t="shared" si="452"/>
        <v/>
      </c>
      <c r="DF1527" s="167" t="str">
        <f t="shared" si="453"/>
        <v/>
      </c>
      <c r="DG1527" s="271" t="str">
        <f t="shared" si="454"/>
        <v/>
      </c>
      <c r="DH1527" s="243" t="str">
        <f t="shared" si="455"/>
        <v/>
      </c>
      <c r="DI1527" s="281" t="str">
        <f t="shared" si="456"/>
        <v/>
      </c>
      <c r="DJ1527" s="184"/>
      <c r="DK1527" s="12" t="str">
        <f t="shared" si="457"/>
        <v/>
      </c>
      <c r="DL1527" s="184"/>
      <c r="DM1527" s="242" t="str">
        <f t="shared" si="458"/>
        <v/>
      </c>
      <c r="DN1527" s="250">
        <f t="shared" si="459"/>
        <v>1</v>
      </c>
      <c r="DO1527" s="250">
        <f t="shared" si="460"/>
        <v>1</v>
      </c>
      <c r="DP1527" s="250">
        <f t="shared" si="461"/>
        <v>1</v>
      </c>
    </row>
    <row r="1528" spans="3:120" ht="20.25" customHeight="1" x14ac:dyDescent="0.2">
      <c r="C1528" s="282"/>
      <c r="G1528" s="183"/>
      <c r="H1528" s="271"/>
      <c r="I1528" s="271"/>
      <c r="J1528" s="271"/>
      <c r="K1528" s="271"/>
      <c r="L1528" s="185"/>
      <c r="M1528" s="186"/>
      <c r="N1528" s="187"/>
      <c r="O1528" s="178"/>
      <c r="P1528" s="178"/>
      <c r="Q1528" s="178"/>
      <c r="R1528" s="178"/>
      <c r="S1528" s="178"/>
      <c r="T1528" s="178"/>
      <c r="U1528" s="178"/>
      <c r="V1528" s="178"/>
      <c r="W1528" s="178"/>
      <c r="X1528" s="178"/>
      <c r="Y1528" s="153"/>
      <c r="Z1528" s="153"/>
      <c r="AA1528" s="178"/>
      <c r="AB1528" s="178"/>
      <c r="AC1528" s="178"/>
      <c r="AD1528" s="178"/>
      <c r="AE1528" s="178"/>
      <c r="AF1528" s="178"/>
      <c r="AG1528" s="178"/>
      <c r="AH1528" s="178"/>
      <c r="AI1528" s="178"/>
      <c r="AJ1528" s="178"/>
      <c r="AK1528" s="153"/>
      <c r="AL1528" s="153"/>
      <c r="AM1528" s="178" t="str">
        <f t="shared" ref="AM1528:AM1591" si="462">IFERROR(ROUND(AVERAGE(O1528:S1528,AA1528:AE1528),0),"")</f>
        <v/>
      </c>
      <c r="AN1528" s="178" t="str">
        <f t="shared" ref="AN1528:AN1591" si="463">IFERROR(ROUND(AVERAGE(T1528:X1528,AF1528:AJ1528),0),"")</f>
        <v/>
      </c>
      <c r="AO1528" s="214" t="str">
        <f t="shared" ref="AO1528:AO1591" si="464">IFERROR((AM1528-L1528)/L1528,"")</f>
        <v/>
      </c>
      <c r="AP1528" s="168"/>
      <c r="AQ1528" s="169"/>
      <c r="AR1528" s="167" t="str">
        <f t="shared" ref="AR1528:AR1591" si="465">IFERROR(ROUND((3600/AS1528*J1528),0),"")</f>
        <v/>
      </c>
      <c r="AS1528" s="167" t="str">
        <f t="shared" ref="AS1528:AS1591" si="466">IFERROR(ROUND(AVERAGE(Y1528:Z1528,AK1528:AL1528),0),"")</f>
        <v/>
      </c>
      <c r="AT1528" s="167"/>
      <c r="AU1528" s="167"/>
      <c r="AV1528" s="167"/>
      <c r="AW1528" s="167"/>
      <c r="AX1528" s="167"/>
      <c r="AY1528" s="167"/>
      <c r="AZ1528" s="167"/>
      <c r="BA1528" s="167"/>
      <c r="BB1528" s="167"/>
      <c r="BC1528" s="167"/>
      <c r="BD1528" s="167"/>
      <c r="BE1528" s="167"/>
      <c r="BF1528" s="167"/>
      <c r="BG1528" s="167"/>
      <c r="BH1528" s="167"/>
      <c r="BI1528" s="167"/>
      <c r="BJ1528" s="167"/>
      <c r="BK1528" s="167"/>
      <c r="BL1528" s="167"/>
      <c r="BM1528" s="167"/>
      <c r="BN1528" s="167"/>
      <c r="BO1528" s="167"/>
      <c r="BP1528" s="167"/>
      <c r="BQ1528" s="167"/>
      <c r="BR1528" s="167"/>
      <c r="BS1528" s="167"/>
      <c r="BT1528" s="167"/>
      <c r="BU1528" s="167"/>
      <c r="BV1528" s="167"/>
      <c r="BW1528" s="167"/>
      <c r="BX1528" s="170"/>
      <c r="BY1528" s="170"/>
      <c r="BZ1528" s="170"/>
      <c r="CA1528" s="170"/>
      <c r="CB1528" s="170"/>
      <c r="CC1528" s="170"/>
      <c r="CD1528" s="170"/>
      <c r="CE1528" s="170"/>
      <c r="CF1528" s="170"/>
      <c r="CG1528" s="171">
        <f t="shared" ref="CG1528:CG1591" si="467">IFERROR(ROUND((SUM(BX1528:CF1528)),0),"")</f>
        <v>0</v>
      </c>
      <c r="CH1528" s="166"/>
      <c r="CI1528" s="283"/>
      <c r="CJ1528" s="172"/>
      <c r="CK1528" s="154"/>
      <c r="CL1528" s="154"/>
      <c r="CM1528" s="154"/>
      <c r="CN1528" s="154"/>
      <c r="CO1528" s="154"/>
      <c r="CP1528" s="273"/>
      <c r="CQ1528" s="250"/>
      <c r="CR1528" s="250"/>
      <c r="CS1528" s="250"/>
      <c r="CT1528" s="250"/>
      <c r="CU1528" s="250"/>
      <c r="CV1528" s="250"/>
      <c r="CW1528" s="250"/>
      <c r="CX1528" s="250"/>
      <c r="CY1528" s="250" t="str">
        <f t="shared" si="446"/>
        <v/>
      </c>
      <c r="CZ1528" s="178" t="str">
        <f t="shared" si="447"/>
        <v/>
      </c>
      <c r="DA1528" s="178" t="str">
        <f t="shared" si="448"/>
        <v/>
      </c>
      <c r="DB1528" s="243">
        <f t="shared" si="449"/>
        <v>0</v>
      </c>
      <c r="DC1528" s="12">
        <f t="shared" si="450"/>
        <v>0</v>
      </c>
      <c r="DD1528" s="271" t="str">
        <f t="shared" si="451"/>
        <v/>
      </c>
      <c r="DE1528" s="271" t="str">
        <f t="shared" si="452"/>
        <v/>
      </c>
      <c r="DF1528" s="167" t="str">
        <f t="shared" si="453"/>
        <v/>
      </c>
      <c r="DG1528" s="271" t="str">
        <f t="shared" si="454"/>
        <v/>
      </c>
      <c r="DH1528" s="243" t="str">
        <f t="shared" si="455"/>
        <v/>
      </c>
      <c r="DI1528" s="281" t="str">
        <f t="shared" si="456"/>
        <v/>
      </c>
      <c r="DJ1528" s="184"/>
      <c r="DK1528" s="12" t="str">
        <f t="shared" si="457"/>
        <v/>
      </c>
      <c r="DL1528" s="184"/>
      <c r="DM1528" s="242" t="str">
        <f t="shared" si="458"/>
        <v/>
      </c>
      <c r="DN1528" s="250">
        <f t="shared" si="459"/>
        <v>1</v>
      </c>
      <c r="DO1528" s="250">
        <f t="shared" si="460"/>
        <v>1</v>
      </c>
      <c r="DP1528" s="250">
        <f t="shared" si="461"/>
        <v>1</v>
      </c>
    </row>
    <row r="1529" spans="3:120" ht="20.25" customHeight="1" x14ac:dyDescent="0.2">
      <c r="C1529" s="282"/>
      <c r="G1529" s="183"/>
      <c r="H1529" s="271"/>
      <c r="I1529" s="271"/>
      <c r="J1529" s="271"/>
      <c r="K1529" s="271"/>
      <c r="L1529" s="185"/>
      <c r="M1529" s="186"/>
      <c r="N1529" s="187"/>
      <c r="O1529" s="178"/>
      <c r="P1529" s="178"/>
      <c r="Q1529" s="178"/>
      <c r="R1529" s="178"/>
      <c r="S1529" s="178"/>
      <c r="T1529" s="178"/>
      <c r="U1529" s="178"/>
      <c r="V1529" s="178"/>
      <c r="W1529" s="178"/>
      <c r="X1529" s="178"/>
      <c r="Y1529" s="153"/>
      <c r="Z1529" s="153"/>
      <c r="AA1529" s="178"/>
      <c r="AB1529" s="178"/>
      <c r="AC1529" s="178"/>
      <c r="AD1529" s="178"/>
      <c r="AE1529" s="178"/>
      <c r="AF1529" s="178"/>
      <c r="AG1529" s="178"/>
      <c r="AH1529" s="178"/>
      <c r="AI1529" s="178"/>
      <c r="AJ1529" s="178"/>
      <c r="AK1529" s="153"/>
      <c r="AL1529" s="153"/>
      <c r="AM1529" s="178" t="str">
        <f t="shared" si="462"/>
        <v/>
      </c>
      <c r="AN1529" s="178" t="str">
        <f t="shared" si="463"/>
        <v/>
      </c>
      <c r="AO1529" s="214" t="str">
        <f t="shared" si="464"/>
        <v/>
      </c>
      <c r="AP1529" s="168"/>
      <c r="AQ1529" s="169"/>
      <c r="AR1529" s="167" t="str">
        <f t="shared" si="465"/>
        <v/>
      </c>
      <c r="AS1529" s="167" t="str">
        <f t="shared" si="466"/>
        <v/>
      </c>
      <c r="AT1529" s="167"/>
      <c r="AU1529" s="167"/>
      <c r="AV1529" s="167"/>
      <c r="AW1529" s="167"/>
      <c r="AX1529" s="167"/>
      <c r="AY1529" s="167"/>
      <c r="AZ1529" s="167"/>
      <c r="BA1529" s="167"/>
      <c r="BB1529" s="167"/>
      <c r="BC1529" s="167"/>
      <c r="BD1529" s="167"/>
      <c r="BE1529" s="167"/>
      <c r="BF1529" s="167"/>
      <c r="BG1529" s="167"/>
      <c r="BH1529" s="167"/>
      <c r="BI1529" s="167"/>
      <c r="BJ1529" s="167"/>
      <c r="BK1529" s="167"/>
      <c r="BL1529" s="167"/>
      <c r="BM1529" s="167"/>
      <c r="BN1529" s="167"/>
      <c r="BO1529" s="167"/>
      <c r="BP1529" s="167"/>
      <c r="BQ1529" s="167"/>
      <c r="BR1529" s="167"/>
      <c r="BS1529" s="167"/>
      <c r="BT1529" s="167"/>
      <c r="BU1529" s="167"/>
      <c r="BV1529" s="167"/>
      <c r="BW1529" s="167"/>
      <c r="BX1529" s="170"/>
      <c r="BY1529" s="170"/>
      <c r="BZ1529" s="170"/>
      <c r="CA1529" s="170"/>
      <c r="CB1529" s="170"/>
      <c r="CC1529" s="170"/>
      <c r="CD1529" s="170"/>
      <c r="CE1529" s="170"/>
      <c r="CF1529" s="170"/>
      <c r="CG1529" s="171">
        <f t="shared" si="467"/>
        <v>0</v>
      </c>
      <c r="CH1529" s="166"/>
      <c r="CI1529" s="283"/>
      <c r="CJ1529" s="172"/>
      <c r="CK1529" s="154"/>
      <c r="CL1529" s="154"/>
      <c r="CM1529" s="154"/>
      <c r="CN1529" s="154"/>
      <c r="CO1529" s="154"/>
      <c r="CP1529" s="273"/>
      <c r="CQ1529" s="250"/>
      <c r="CR1529" s="250"/>
      <c r="CS1529" s="250"/>
      <c r="CT1529" s="250"/>
      <c r="CU1529" s="250"/>
      <c r="CV1529" s="250"/>
      <c r="CW1529" s="250"/>
      <c r="CX1529" s="250"/>
      <c r="CY1529" s="250" t="str">
        <f t="shared" si="446"/>
        <v/>
      </c>
      <c r="CZ1529" s="178" t="str">
        <f t="shared" si="447"/>
        <v/>
      </c>
      <c r="DA1529" s="178" t="str">
        <f t="shared" si="448"/>
        <v/>
      </c>
      <c r="DB1529" s="243">
        <f t="shared" si="449"/>
        <v>0</v>
      </c>
      <c r="DC1529" s="12">
        <f t="shared" si="450"/>
        <v>0</v>
      </c>
      <c r="DD1529" s="271" t="str">
        <f t="shared" si="451"/>
        <v/>
      </c>
      <c r="DE1529" s="271" t="str">
        <f t="shared" si="452"/>
        <v/>
      </c>
      <c r="DF1529" s="167" t="str">
        <f t="shared" si="453"/>
        <v/>
      </c>
      <c r="DG1529" s="271" t="str">
        <f t="shared" si="454"/>
        <v/>
      </c>
      <c r="DH1529" s="243" t="str">
        <f t="shared" si="455"/>
        <v/>
      </c>
      <c r="DI1529" s="281" t="str">
        <f t="shared" si="456"/>
        <v/>
      </c>
      <c r="DJ1529" s="184"/>
      <c r="DK1529" s="12" t="str">
        <f t="shared" si="457"/>
        <v/>
      </c>
      <c r="DL1529" s="184"/>
      <c r="DM1529" s="242" t="str">
        <f t="shared" si="458"/>
        <v/>
      </c>
      <c r="DN1529" s="250">
        <f t="shared" si="459"/>
        <v>1</v>
      </c>
      <c r="DO1529" s="250">
        <f t="shared" si="460"/>
        <v>1</v>
      </c>
      <c r="DP1529" s="250">
        <f t="shared" si="461"/>
        <v>1</v>
      </c>
    </row>
    <row r="1530" spans="3:120" ht="20.25" customHeight="1" x14ac:dyDescent="0.2">
      <c r="C1530" s="282"/>
      <c r="G1530" s="183"/>
      <c r="H1530" s="271"/>
      <c r="I1530" s="271"/>
      <c r="J1530" s="271"/>
      <c r="K1530" s="271"/>
      <c r="L1530" s="185"/>
      <c r="M1530" s="186"/>
      <c r="N1530" s="187"/>
      <c r="O1530" s="178"/>
      <c r="P1530" s="178"/>
      <c r="Q1530" s="178"/>
      <c r="R1530" s="178"/>
      <c r="S1530" s="178"/>
      <c r="T1530" s="178"/>
      <c r="U1530" s="178"/>
      <c r="V1530" s="178"/>
      <c r="W1530" s="178"/>
      <c r="X1530" s="178"/>
      <c r="Y1530" s="153"/>
      <c r="Z1530" s="153"/>
      <c r="AA1530" s="178"/>
      <c r="AB1530" s="178"/>
      <c r="AC1530" s="178"/>
      <c r="AD1530" s="178"/>
      <c r="AE1530" s="178"/>
      <c r="AF1530" s="178"/>
      <c r="AG1530" s="178"/>
      <c r="AH1530" s="178"/>
      <c r="AI1530" s="178"/>
      <c r="AJ1530" s="178"/>
      <c r="AK1530" s="153"/>
      <c r="AL1530" s="153"/>
      <c r="AM1530" s="178" t="str">
        <f t="shared" si="462"/>
        <v/>
      </c>
      <c r="AN1530" s="178" t="str">
        <f t="shared" si="463"/>
        <v/>
      </c>
      <c r="AO1530" s="214" t="str">
        <f t="shared" si="464"/>
        <v/>
      </c>
      <c r="AP1530" s="168"/>
      <c r="AQ1530" s="169"/>
      <c r="AR1530" s="167" t="str">
        <f t="shared" si="465"/>
        <v/>
      </c>
      <c r="AS1530" s="167" t="str">
        <f t="shared" si="466"/>
        <v/>
      </c>
      <c r="AT1530" s="167"/>
      <c r="AU1530" s="167"/>
      <c r="AV1530" s="167"/>
      <c r="AW1530" s="167"/>
      <c r="AX1530" s="167"/>
      <c r="AY1530" s="167"/>
      <c r="AZ1530" s="167"/>
      <c r="BA1530" s="167"/>
      <c r="BB1530" s="167"/>
      <c r="BC1530" s="167"/>
      <c r="BD1530" s="167"/>
      <c r="BE1530" s="167"/>
      <c r="BF1530" s="167"/>
      <c r="BG1530" s="167"/>
      <c r="BH1530" s="167"/>
      <c r="BI1530" s="167"/>
      <c r="BJ1530" s="167"/>
      <c r="BK1530" s="167"/>
      <c r="BL1530" s="167"/>
      <c r="BM1530" s="167"/>
      <c r="BN1530" s="167"/>
      <c r="BO1530" s="167"/>
      <c r="BP1530" s="167"/>
      <c r="BQ1530" s="167"/>
      <c r="BR1530" s="167"/>
      <c r="BS1530" s="167"/>
      <c r="BT1530" s="167"/>
      <c r="BU1530" s="167"/>
      <c r="BV1530" s="167"/>
      <c r="BW1530" s="167"/>
      <c r="BX1530" s="170"/>
      <c r="BY1530" s="170"/>
      <c r="BZ1530" s="170"/>
      <c r="CA1530" s="170"/>
      <c r="CB1530" s="170"/>
      <c r="CC1530" s="170"/>
      <c r="CD1530" s="170"/>
      <c r="CE1530" s="170"/>
      <c r="CF1530" s="170"/>
      <c r="CG1530" s="171">
        <f t="shared" si="467"/>
        <v>0</v>
      </c>
      <c r="CH1530" s="166"/>
      <c r="CI1530" s="283"/>
      <c r="CJ1530" s="172"/>
      <c r="CK1530" s="154"/>
      <c r="CL1530" s="154"/>
      <c r="CM1530" s="154"/>
      <c r="CN1530" s="154"/>
      <c r="CO1530" s="154"/>
      <c r="CP1530" s="273"/>
      <c r="CQ1530" s="250"/>
      <c r="CR1530" s="250"/>
      <c r="CS1530" s="250"/>
      <c r="CT1530" s="250"/>
      <c r="CU1530" s="250"/>
      <c r="CV1530" s="250"/>
      <c r="CW1530" s="250"/>
      <c r="CX1530" s="250"/>
      <c r="CY1530" s="250" t="str">
        <f t="shared" si="446"/>
        <v/>
      </c>
      <c r="CZ1530" s="178" t="str">
        <f t="shared" si="447"/>
        <v/>
      </c>
      <c r="DA1530" s="178" t="str">
        <f t="shared" si="448"/>
        <v/>
      </c>
      <c r="DB1530" s="243">
        <f t="shared" si="449"/>
        <v>0</v>
      </c>
      <c r="DC1530" s="12">
        <f t="shared" si="450"/>
        <v>0</v>
      </c>
      <c r="DD1530" s="271" t="str">
        <f t="shared" si="451"/>
        <v/>
      </c>
      <c r="DE1530" s="271" t="str">
        <f t="shared" si="452"/>
        <v/>
      </c>
      <c r="DF1530" s="167" t="str">
        <f t="shared" si="453"/>
        <v/>
      </c>
      <c r="DG1530" s="271" t="str">
        <f t="shared" si="454"/>
        <v/>
      </c>
      <c r="DH1530" s="243" t="str">
        <f t="shared" si="455"/>
        <v/>
      </c>
      <c r="DI1530" s="281" t="str">
        <f t="shared" si="456"/>
        <v/>
      </c>
      <c r="DJ1530" s="184"/>
      <c r="DK1530" s="12" t="str">
        <f t="shared" si="457"/>
        <v/>
      </c>
      <c r="DL1530" s="184"/>
      <c r="DM1530" s="242" t="str">
        <f t="shared" si="458"/>
        <v/>
      </c>
      <c r="DN1530" s="250">
        <f t="shared" si="459"/>
        <v>1</v>
      </c>
      <c r="DO1530" s="250">
        <f t="shared" si="460"/>
        <v>1</v>
      </c>
      <c r="DP1530" s="250">
        <f t="shared" si="461"/>
        <v>1</v>
      </c>
    </row>
    <row r="1531" spans="3:120" ht="20.25" customHeight="1" x14ac:dyDescent="0.2">
      <c r="C1531" s="282"/>
      <c r="G1531" s="183"/>
      <c r="H1531" s="271"/>
      <c r="I1531" s="271"/>
      <c r="J1531" s="271"/>
      <c r="K1531" s="271"/>
      <c r="L1531" s="185"/>
      <c r="M1531" s="186"/>
      <c r="N1531" s="187"/>
      <c r="O1531" s="178"/>
      <c r="P1531" s="178"/>
      <c r="Q1531" s="178"/>
      <c r="R1531" s="178"/>
      <c r="S1531" s="178"/>
      <c r="T1531" s="178"/>
      <c r="U1531" s="178"/>
      <c r="V1531" s="178"/>
      <c r="W1531" s="178"/>
      <c r="X1531" s="178"/>
      <c r="Y1531" s="153"/>
      <c r="Z1531" s="153"/>
      <c r="AA1531" s="178"/>
      <c r="AB1531" s="178"/>
      <c r="AC1531" s="178"/>
      <c r="AD1531" s="178"/>
      <c r="AE1531" s="178"/>
      <c r="AF1531" s="178"/>
      <c r="AG1531" s="178"/>
      <c r="AH1531" s="178"/>
      <c r="AI1531" s="178"/>
      <c r="AJ1531" s="178"/>
      <c r="AK1531" s="153"/>
      <c r="AL1531" s="153"/>
      <c r="AM1531" s="178" t="str">
        <f t="shared" si="462"/>
        <v/>
      </c>
      <c r="AN1531" s="178" t="str">
        <f t="shared" si="463"/>
        <v/>
      </c>
      <c r="AO1531" s="214" t="str">
        <f t="shared" si="464"/>
        <v/>
      </c>
      <c r="AP1531" s="168"/>
      <c r="AQ1531" s="169"/>
      <c r="AR1531" s="167" t="str">
        <f t="shared" si="465"/>
        <v/>
      </c>
      <c r="AS1531" s="167" t="str">
        <f t="shared" si="466"/>
        <v/>
      </c>
      <c r="AT1531" s="167"/>
      <c r="AU1531" s="167"/>
      <c r="AV1531" s="167"/>
      <c r="AW1531" s="167"/>
      <c r="AX1531" s="167"/>
      <c r="AY1531" s="167"/>
      <c r="AZ1531" s="167"/>
      <c r="BA1531" s="167"/>
      <c r="BB1531" s="167"/>
      <c r="BC1531" s="167"/>
      <c r="BD1531" s="167"/>
      <c r="BE1531" s="167"/>
      <c r="BF1531" s="167"/>
      <c r="BG1531" s="167"/>
      <c r="BH1531" s="167"/>
      <c r="BI1531" s="167"/>
      <c r="BJ1531" s="167"/>
      <c r="BK1531" s="167"/>
      <c r="BL1531" s="167"/>
      <c r="BM1531" s="167"/>
      <c r="BN1531" s="167"/>
      <c r="BO1531" s="167"/>
      <c r="BP1531" s="167"/>
      <c r="BQ1531" s="167"/>
      <c r="BR1531" s="167"/>
      <c r="BS1531" s="167"/>
      <c r="BT1531" s="167"/>
      <c r="BU1531" s="167"/>
      <c r="BV1531" s="167"/>
      <c r="BW1531" s="167"/>
      <c r="BX1531" s="170"/>
      <c r="BY1531" s="170"/>
      <c r="BZ1531" s="170"/>
      <c r="CA1531" s="170"/>
      <c r="CB1531" s="170"/>
      <c r="CC1531" s="170"/>
      <c r="CD1531" s="170"/>
      <c r="CE1531" s="170"/>
      <c r="CF1531" s="170"/>
      <c r="CG1531" s="171">
        <f t="shared" si="467"/>
        <v>0</v>
      </c>
      <c r="CH1531" s="166"/>
      <c r="CI1531" s="283"/>
      <c r="CJ1531" s="172"/>
      <c r="CK1531" s="154"/>
      <c r="CL1531" s="154"/>
      <c r="CM1531" s="154"/>
      <c r="CN1531" s="154"/>
      <c r="CO1531" s="154"/>
      <c r="CP1531" s="273"/>
      <c r="CQ1531" s="250"/>
      <c r="CR1531" s="250"/>
      <c r="CS1531" s="250"/>
      <c r="CT1531" s="250"/>
      <c r="CU1531" s="250"/>
      <c r="CV1531" s="250"/>
      <c r="CW1531" s="250"/>
      <c r="CX1531" s="250"/>
      <c r="CY1531" s="250" t="str">
        <f t="shared" si="446"/>
        <v/>
      </c>
      <c r="CZ1531" s="178" t="str">
        <f t="shared" si="447"/>
        <v/>
      </c>
      <c r="DA1531" s="178" t="str">
        <f t="shared" si="448"/>
        <v/>
      </c>
      <c r="DB1531" s="243">
        <f t="shared" si="449"/>
        <v>0</v>
      </c>
      <c r="DC1531" s="12">
        <f t="shared" si="450"/>
        <v>0</v>
      </c>
      <c r="DD1531" s="271" t="str">
        <f t="shared" si="451"/>
        <v/>
      </c>
      <c r="DE1531" s="271" t="str">
        <f t="shared" si="452"/>
        <v/>
      </c>
      <c r="DF1531" s="167" t="str">
        <f t="shared" si="453"/>
        <v/>
      </c>
      <c r="DG1531" s="271" t="str">
        <f t="shared" si="454"/>
        <v/>
      </c>
      <c r="DH1531" s="243" t="str">
        <f t="shared" si="455"/>
        <v/>
      </c>
      <c r="DI1531" s="281" t="str">
        <f t="shared" si="456"/>
        <v/>
      </c>
      <c r="DJ1531" s="184"/>
      <c r="DK1531" s="12" t="str">
        <f t="shared" si="457"/>
        <v/>
      </c>
      <c r="DL1531" s="184"/>
      <c r="DM1531" s="242" t="str">
        <f t="shared" si="458"/>
        <v/>
      </c>
      <c r="DN1531" s="250">
        <f t="shared" si="459"/>
        <v>1</v>
      </c>
      <c r="DO1531" s="250">
        <f t="shared" si="460"/>
        <v>1</v>
      </c>
      <c r="DP1531" s="250">
        <f t="shared" si="461"/>
        <v>1</v>
      </c>
    </row>
    <row r="1532" spans="3:120" ht="20.25" customHeight="1" x14ac:dyDescent="0.2">
      <c r="C1532" s="282"/>
      <c r="G1532" s="183"/>
      <c r="H1532" s="271"/>
      <c r="I1532" s="271"/>
      <c r="J1532" s="271"/>
      <c r="K1532" s="271"/>
      <c r="L1532" s="185"/>
      <c r="M1532" s="186"/>
      <c r="N1532" s="187"/>
      <c r="O1532" s="178"/>
      <c r="P1532" s="178"/>
      <c r="Q1532" s="178"/>
      <c r="R1532" s="178"/>
      <c r="S1532" s="178"/>
      <c r="T1532" s="178"/>
      <c r="U1532" s="178"/>
      <c r="V1532" s="178"/>
      <c r="W1532" s="178"/>
      <c r="X1532" s="178"/>
      <c r="Y1532" s="153"/>
      <c r="Z1532" s="153"/>
      <c r="AA1532" s="178"/>
      <c r="AB1532" s="178"/>
      <c r="AC1532" s="178"/>
      <c r="AD1532" s="178"/>
      <c r="AE1532" s="178"/>
      <c r="AF1532" s="178"/>
      <c r="AG1532" s="178"/>
      <c r="AH1532" s="178"/>
      <c r="AI1532" s="178"/>
      <c r="AJ1532" s="178"/>
      <c r="AK1532" s="153"/>
      <c r="AL1532" s="153"/>
      <c r="AM1532" s="178" t="str">
        <f t="shared" si="462"/>
        <v/>
      </c>
      <c r="AN1532" s="178" t="str">
        <f t="shared" si="463"/>
        <v/>
      </c>
      <c r="AO1532" s="214" t="str">
        <f t="shared" si="464"/>
        <v/>
      </c>
      <c r="AP1532" s="168"/>
      <c r="AQ1532" s="169"/>
      <c r="AR1532" s="167" t="str">
        <f t="shared" si="465"/>
        <v/>
      </c>
      <c r="AS1532" s="167" t="str">
        <f t="shared" si="466"/>
        <v/>
      </c>
      <c r="AT1532" s="167"/>
      <c r="AU1532" s="167"/>
      <c r="AV1532" s="167"/>
      <c r="AW1532" s="167"/>
      <c r="AX1532" s="167"/>
      <c r="AY1532" s="167"/>
      <c r="AZ1532" s="167"/>
      <c r="BA1532" s="167"/>
      <c r="BB1532" s="167"/>
      <c r="BC1532" s="167"/>
      <c r="BD1532" s="167"/>
      <c r="BE1532" s="167"/>
      <c r="BF1532" s="167"/>
      <c r="BG1532" s="167"/>
      <c r="BH1532" s="167"/>
      <c r="BI1532" s="167"/>
      <c r="BJ1532" s="167"/>
      <c r="BK1532" s="167"/>
      <c r="BL1532" s="167"/>
      <c r="BM1532" s="167"/>
      <c r="BN1532" s="167"/>
      <c r="BO1532" s="167"/>
      <c r="BP1532" s="167"/>
      <c r="BQ1532" s="167"/>
      <c r="BR1532" s="167"/>
      <c r="BS1532" s="167"/>
      <c r="BT1532" s="167"/>
      <c r="BU1532" s="167"/>
      <c r="BV1532" s="167"/>
      <c r="BW1532" s="167"/>
      <c r="BX1532" s="170"/>
      <c r="BY1532" s="170"/>
      <c r="BZ1532" s="170"/>
      <c r="CA1532" s="170"/>
      <c r="CB1532" s="170"/>
      <c r="CC1532" s="170"/>
      <c r="CD1532" s="170"/>
      <c r="CE1532" s="170"/>
      <c r="CF1532" s="170"/>
      <c r="CG1532" s="171">
        <f t="shared" si="467"/>
        <v>0</v>
      </c>
      <c r="CH1532" s="166"/>
      <c r="CI1532" s="283"/>
      <c r="CJ1532" s="172"/>
      <c r="CK1532" s="154"/>
      <c r="CL1532" s="154"/>
      <c r="CM1532" s="154"/>
      <c r="CN1532" s="154"/>
      <c r="CO1532" s="154"/>
      <c r="CP1532" s="273"/>
      <c r="CQ1532" s="250"/>
      <c r="CR1532" s="250"/>
      <c r="CS1532" s="250"/>
      <c r="CT1532" s="250"/>
      <c r="CU1532" s="250"/>
      <c r="CV1532" s="250"/>
      <c r="CW1532" s="250"/>
      <c r="CX1532" s="250"/>
      <c r="CY1532" s="250" t="str">
        <f t="shared" si="446"/>
        <v/>
      </c>
      <c r="CZ1532" s="178" t="str">
        <f t="shared" si="447"/>
        <v/>
      </c>
      <c r="DA1532" s="178" t="str">
        <f t="shared" si="448"/>
        <v/>
      </c>
      <c r="DB1532" s="243">
        <f t="shared" si="449"/>
        <v>0</v>
      </c>
      <c r="DC1532" s="12">
        <f t="shared" si="450"/>
        <v>0</v>
      </c>
      <c r="DD1532" s="271" t="str">
        <f t="shared" si="451"/>
        <v/>
      </c>
      <c r="DE1532" s="271" t="str">
        <f t="shared" si="452"/>
        <v/>
      </c>
      <c r="DF1532" s="167" t="str">
        <f t="shared" si="453"/>
        <v/>
      </c>
      <c r="DG1532" s="271" t="str">
        <f t="shared" si="454"/>
        <v/>
      </c>
      <c r="DH1532" s="243" t="str">
        <f t="shared" si="455"/>
        <v/>
      </c>
      <c r="DI1532" s="281" t="str">
        <f t="shared" si="456"/>
        <v/>
      </c>
      <c r="DJ1532" s="184"/>
      <c r="DK1532" s="12" t="str">
        <f t="shared" si="457"/>
        <v/>
      </c>
      <c r="DL1532" s="184"/>
      <c r="DM1532" s="242" t="str">
        <f t="shared" si="458"/>
        <v/>
      </c>
      <c r="DN1532" s="250">
        <f t="shared" si="459"/>
        <v>1</v>
      </c>
      <c r="DO1532" s="250">
        <f t="shared" si="460"/>
        <v>1</v>
      </c>
      <c r="DP1532" s="250">
        <f t="shared" si="461"/>
        <v>1</v>
      </c>
    </row>
    <row r="1533" spans="3:120" ht="20.25" customHeight="1" x14ac:dyDescent="0.2">
      <c r="C1533" s="282"/>
      <c r="G1533" s="183"/>
      <c r="H1533" s="271"/>
      <c r="I1533" s="271"/>
      <c r="J1533" s="271"/>
      <c r="K1533" s="271"/>
      <c r="L1533" s="185"/>
      <c r="M1533" s="186"/>
      <c r="N1533" s="187"/>
      <c r="O1533" s="178"/>
      <c r="P1533" s="178"/>
      <c r="Q1533" s="178"/>
      <c r="R1533" s="178"/>
      <c r="S1533" s="178"/>
      <c r="T1533" s="178"/>
      <c r="U1533" s="178"/>
      <c r="V1533" s="178"/>
      <c r="W1533" s="178"/>
      <c r="X1533" s="178"/>
      <c r="Y1533" s="153"/>
      <c r="Z1533" s="153"/>
      <c r="AA1533" s="178"/>
      <c r="AB1533" s="178"/>
      <c r="AC1533" s="178"/>
      <c r="AD1533" s="178"/>
      <c r="AE1533" s="178"/>
      <c r="AF1533" s="178"/>
      <c r="AG1533" s="178"/>
      <c r="AH1533" s="178"/>
      <c r="AI1533" s="178"/>
      <c r="AJ1533" s="178"/>
      <c r="AK1533" s="153"/>
      <c r="AL1533" s="153"/>
      <c r="AM1533" s="178" t="str">
        <f t="shared" si="462"/>
        <v/>
      </c>
      <c r="AN1533" s="178" t="str">
        <f t="shared" si="463"/>
        <v/>
      </c>
      <c r="AO1533" s="214" t="str">
        <f t="shared" si="464"/>
        <v/>
      </c>
      <c r="AP1533" s="168"/>
      <c r="AQ1533" s="169"/>
      <c r="AR1533" s="167" t="str">
        <f t="shared" si="465"/>
        <v/>
      </c>
      <c r="AS1533" s="167" t="str">
        <f t="shared" si="466"/>
        <v/>
      </c>
      <c r="AT1533" s="167"/>
      <c r="AU1533" s="167"/>
      <c r="AV1533" s="167"/>
      <c r="AW1533" s="167"/>
      <c r="AX1533" s="167"/>
      <c r="AY1533" s="167"/>
      <c r="AZ1533" s="167"/>
      <c r="BA1533" s="167"/>
      <c r="BB1533" s="167"/>
      <c r="BC1533" s="167"/>
      <c r="BD1533" s="167"/>
      <c r="BE1533" s="167"/>
      <c r="BF1533" s="167"/>
      <c r="BG1533" s="167"/>
      <c r="BH1533" s="167"/>
      <c r="BI1533" s="167"/>
      <c r="BJ1533" s="167"/>
      <c r="BK1533" s="167"/>
      <c r="BL1533" s="167"/>
      <c r="BM1533" s="167"/>
      <c r="BN1533" s="167"/>
      <c r="BO1533" s="167"/>
      <c r="BP1533" s="167"/>
      <c r="BQ1533" s="167"/>
      <c r="BR1533" s="167"/>
      <c r="BS1533" s="167"/>
      <c r="BT1533" s="167"/>
      <c r="BU1533" s="167"/>
      <c r="BV1533" s="167"/>
      <c r="BW1533" s="167"/>
      <c r="BX1533" s="170"/>
      <c r="BY1533" s="170"/>
      <c r="BZ1533" s="170"/>
      <c r="CA1533" s="170"/>
      <c r="CB1533" s="170"/>
      <c r="CC1533" s="170"/>
      <c r="CD1533" s="170"/>
      <c r="CE1533" s="170"/>
      <c r="CF1533" s="170"/>
      <c r="CG1533" s="171">
        <f t="shared" si="467"/>
        <v>0</v>
      </c>
      <c r="CH1533" s="166"/>
      <c r="CI1533" s="283"/>
      <c r="CJ1533" s="172"/>
      <c r="CK1533" s="154"/>
      <c r="CL1533" s="154"/>
      <c r="CM1533" s="154"/>
      <c r="CN1533" s="154"/>
      <c r="CO1533" s="154"/>
      <c r="CP1533" s="273"/>
      <c r="CQ1533" s="250"/>
      <c r="CR1533" s="250"/>
      <c r="CS1533" s="250"/>
      <c r="CT1533" s="250"/>
      <c r="CU1533" s="250"/>
      <c r="CV1533" s="250"/>
      <c r="CW1533" s="250"/>
      <c r="CX1533" s="250"/>
      <c r="CY1533" s="250" t="str">
        <f t="shared" si="446"/>
        <v/>
      </c>
      <c r="CZ1533" s="178" t="str">
        <f t="shared" si="447"/>
        <v/>
      </c>
      <c r="DA1533" s="178" t="str">
        <f t="shared" si="448"/>
        <v/>
      </c>
      <c r="DB1533" s="243">
        <f t="shared" si="449"/>
        <v>0</v>
      </c>
      <c r="DC1533" s="12">
        <f t="shared" si="450"/>
        <v>0</v>
      </c>
      <c r="DD1533" s="271" t="str">
        <f t="shared" si="451"/>
        <v/>
      </c>
      <c r="DE1533" s="271" t="str">
        <f t="shared" si="452"/>
        <v/>
      </c>
      <c r="DF1533" s="167" t="str">
        <f t="shared" si="453"/>
        <v/>
      </c>
      <c r="DG1533" s="271" t="str">
        <f t="shared" si="454"/>
        <v/>
      </c>
      <c r="DH1533" s="243" t="str">
        <f t="shared" si="455"/>
        <v/>
      </c>
      <c r="DI1533" s="281" t="str">
        <f t="shared" si="456"/>
        <v/>
      </c>
      <c r="DJ1533" s="184"/>
      <c r="DK1533" s="12" t="str">
        <f t="shared" si="457"/>
        <v/>
      </c>
      <c r="DL1533" s="184"/>
      <c r="DM1533" s="242" t="str">
        <f t="shared" si="458"/>
        <v/>
      </c>
      <c r="DN1533" s="250">
        <f t="shared" si="459"/>
        <v>1</v>
      </c>
      <c r="DO1533" s="250">
        <f t="shared" si="460"/>
        <v>1</v>
      </c>
      <c r="DP1533" s="250">
        <f t="shared" si="461"/>
        <v>1</v>
      </c>
    </row>
    <row r="1534" spans="3:120" ht="20.25" customHeight="1" x14ac:dyDescent="0.2">
      <c r="C1534" s="282"/>
      <c r="G1534" s="183"/>
      <c r="H1534" s="271"/>
      <c r="I1534" s="271"/>
      <c r="J1534" s="271"/>
      <c r="K1534" s="271"/>
      <c r="L1534" s="185"/>
      <c r="M1534" s="186"/>
      <c r="N1534" s="187"/>
      <c r="O1534" s="178"/>
      <c r="P1534" s="178"/>
      <c r="Q1534" s="178"/>
      <c r="R1534" s="178"/>
      <c r="S1534" s="178"/>
      <c r="T1534" s="178"/>
      <c r="U1534" s="178"/>
      <c r="V1534" s="178"/>
      <c r="W1534" s="178"/>
      <c r="X1534" s="178"/>
      <c r="Y1534" s="153"/>
      <c r="Z1534" s="153"/>
      <c r="AA1534" s="178"/>
      <c r="AB1534" s="178"/>
      <c r="AC1534" s="178"/>
      <c r="AD1534" s="178"/>
      <c r="AE1534" s="178"/>
      <c r="AF1534" s="178"/>
      <c r="AG1534" s="178"/>
      <c r="AH1534" s="178"/>
      <c r="AI1534" s="178"/>
      <c r="AJ1534" s="178"/>
      <c r="AK1534" s="153"/>
      <c r="AL1534" s="153"/>
      <c r="AM1534" s="178" t="str">
        <f t="shared" si="462"/>
        <v/>
      </c>
      <c r="AN1534" s="178" t="str">
        <f t="shared" si="463"/>
        <v/>
      </c>
      <c r="AO1534" s="214" t="str">
        <f t="shared" si="464"/>
        <v/>
      </c>
      <c r="AP1534" s="168"/>
      <c r="AQ1534" s="169"/>
      <c r="AR1534" s="167" t="str">
        <f t="shared" si="465"/>
        <v/>
      </c>
      <c r="AS1534" s="167" t="str">
        <f t="shared" si="466"/>
        <v/>
      </c>
      <c r="AT1534" s="167"/>
      <c r="AU1534" s="167"/>
      <c r="AV1534" s="167"/>
      <c r="AW1534" s="167"/>
      <c r="AX1534" s="167"/>
      <c r="AY1534" s="167"/>
      <c r="AZ1534" s="167"/>
      <c r="BA1534" s="167"/>
      <c r="BB1534" s="167"/>
      <c r="BC1534" s="167"/>
      <c r="BD1534" s="167"/>
      <c r="BE1534" s="167"/>
      <c r="BF1534" s="167"/>
      <c r="BG1534" s="167"/>
      <c r="BH1534" s="167"/>
      <c r="BI1534" s="167"/>
      <c r="BJ1534" s="167"/>
      <c r="BK1534" s="167"/>
      <c r="BL1534" s="167"/>
      <c r="BM1534" s="167"/>
      <c r="BN1534" s="167"/>
      <c r="BO1534" s="167"/>
      <c r="BP1534" s="167"/>
      <c r="BQ1534" s="167"/>
      <c r="BR1534" s="167"/>
      <c r="BS1534" s="167"/>
      <c r="BT1534" s="167"/>
      <c r="BU1534" s="167"/>
      <c r="BV1534" s="167"/>
      <c r="BW1534" s="167"/>
      <c r="BX1534" s="170"/>
      <c r="BY1534" s="170"/>
      <c r="BZ1534" s="170"/>
      <c r="CA1534" s="170"/>
      <c r="CB1534" s="170"/>
      <c r="CC1534" s="170"/>
      <c r="CD1534" s="170"/>
      <c r="CE1534" s="170"/>
      <c r="CF1534" s="170"/>
      <c r="CG1534" s="171">
        <f t="shared" si="467"/>
        <v>0</v>
      </c>
      <c r="CH1534" s="166"/>
      <c r="CI1534" s="283"/>
      <c r="CJ1534" s="172"/>
      <c r="CK1534" s="154"/>
      <c r="CL1534" s="154"/>
      <c r="CM1534" s="154"/>
      <c r="CN1534" s="154"/>
      <c r="CO1534" s="154"/>
      <c r="CP1534" s="273"/>
      <c r="CQ1534" s="250"/>
      <c r="CR1534" s="250"/>
      <c r="CS1534" s="250"/>
      <c r="CT1534" s="250"/>
      <c r="CU1534" s="250"/>
      <c r="CV1534" s="250"/>
      <c r="CW1534" s="250"/>
      <c r="CX1534" s="250"/>
      <c r="CY1534" s="250" t="str">
        <f t="shared" si="446"/>
        <v/>
      </c>
      <c r="CZ1534" s="178" t="str">
        <f t="shared" si="447"/>
        <v/>
      </c>
      <c r="DA1534" s="178" t="str">
        <f t="shared" si="448"/>
        <v/>
      </c>
      <c r="DB1534" s="243">
        <f t="shared" si="449"/>
        <v>0</v>
      </c>
      <c r="DC1534" s="12">
        <f t="shared" si="450"/>
        <v>0</v>
      </c>
      <c r="DD1534" s="271" t="str">
        <f t="shared" si="451"/>
        <v/>
      </c>
      <c r="DE1534" s="271" t="str">
        <f t="shared" si="452"/>
        <v/>
      </c>
      <c r="DF1534" s="167" t="str">
        <f t="shared" si="453"/>
        <v/>
      </c>
      <c r="DG1534" s="271" t="str">
        <f t="shared" si="454"/>
        <v/>
      </c>
      <c r="DH1534" s="243" t="str">
        <f t="shared" si="455"/>
        <v/>
      </c>
      <c r="DI1534" s="281" t="str">
        <f t="shared" si="456"/>
        <v/>
      </c>
      <c r="DJ1534" s="184"/>
      <c r="DK1534" s="12" t="str">
        <f t="shared" si="457"/>
        <v/>
      </c>
      <c r="DL1534" s="184"/>
      <c r="DM1534" s="242" t="str">
        <f t="shared" si="458"/>
        <v/>
      </c>
      <c r="DN1534" s="250">
        <f t="shared" si="459"/>
        <v>1</v>
      </c>
      <c r="DO1534" s="250">
        <f t="shared" si="460"/>
        <v>1</v>
      </c>
      <c r="DP1534" s="250">
        <f t="shared" si="461"/>
        <v>1</v>
      </c>
    </row>
    <row r="1535" spans="3:120" ht="20.25" customHeight="1" x14ac:dyDescent="0.2">
      <c r="C1535" s="282"/>
      <c r="G1535" s="183"/>
      <c r="H1535" s="271"/>
      <c r="I1535" s="271"/>
      <c r="J1535" s="271"/>
      <c r="K1535" s="271"/>
      <c r="L1535" s="185"/>
      <c r="M1535" s="186"/>
      <c r="N1535" s="187"/>
      <c r="O1535" s="178"/>
      <c r="P1535" s="178"/>
      <c r="Q1535" s="178"/>
      <c r="R1535" s="178"/>
      <c r="S1535" s="178"/>
      <c r="T1535" s="178"/>
      <c r="U1535" s="178"/>
      <c r="V1535" s="178"/>
      <c r="W1535" s="178"/>
      <c r="X1535" s="178"/>
      <c r="Y1535" s="153"/>
      <c r="Z1535" s="153"/>
      <c r="AA1535" s="178"/>
      <c r="AB1535" s="178"/>
      <c r="AC1535" s="178"/>
      <c r="AD1535" s="178"/>
      <c r="AE1535" s="178"/>
      <c r="AF1535" s="178"/>
      <c r="AG1535" s="178"/>
      <c r="AH1535" s="178"/>
      <c r="AI1535" s="178"/>
      <c r="AJ1535" s="178"/>
      <c r="AK1535" s="153"/>
      <c r="AL1535" s="153"/>
      <c r="AM1535" s="178" t="str">
        <f t="shared" si="462"/>
        <v/>
      </c>
      <c r="AN1535" s="178" t="str">
        <f t="shared" si="463"/>
        <v/>
      </c>
      <c r="AO1535" s="214" t="str">
        <f t="shared" si="464"/>
        <v/>
      </c>
      <c r="AP1535" s="168"/>
      <c r="AQ1535" s="169"/>
      <c r="AR1535" s="167" t="str">
        <f t="shared" si="465"/>
        <v/>
      </c>
      <c r="AS1535" s="167" t="str">
        <f t="shared" si="466"/>
        <v/>
      </c>
      <c r="AT1535" s="167"/>
      <c r="AU1535" s="167"/>
      <c r="AV1535" s="167"/>
      <c r="AW1535" s="167"/>
      <c r="AX1535" s="167"/>
      <c r="AY1535" s="167"/>
      <c r="AZ1535" s="167"/>
      <c r="BA1535" s="167"/>
      <c r="BB1535" s="167"/>
      <c r="BC1535" s="167"/>
      <c r="BD1535" s="167"/>
      <c r="BE1535" s="167"/>
      <c r="BF1535" s="167"/>
      <c r="BG1535" s="167"/>
      <c r="BH1535" s="167"/>
      <c r="BI1535" s="167"/>
      <c r="BJ1535" s="167"/>
      <c r="BK1535" s="167"/>
      <c r="BL1535" s="167"/>
      <c r="BM1535" s="167"/>
      <c r="BN1535" s="167"/>
      <c r="BO1535" s="167"/>
      <c r="BP1535" s="167"/>
      <c r="BQ1535" s="167"/>
      <c r="BR1535" s="167"/>
      <c r="BS1535" s="167"/>
      <c r="BT1535" s="167"/>
      <c r="BU1535" s="167"/>
      <c r="BV1535" s="167"/>
      <c r="BW1535" s="167"/>
      <c r="BX1535" s="170"/>
      <c r="BY1535" s="170"/>
      <c r="BZ1535" s="170"/>
      <c r="CA1535" s="170"/>
      <c r="CB1535" s="170"/>
      <c r="CC1535" s="170"/>
      <c r="CD1535" s="170"/>
      <c r="CE1535" s="170"/>
      <c r="CF1535" s="170"/>
      <c r="CG1535" s="171">
        <f t="shared" si="467"/>
        <v>0</v>
      </c>
      <c r="CH1535" s="166"/>
      <c r="CI1535" s="283"/>
      <c r="CJ1535" s="172"/>
      <c r="CK1535" s="154"/>
      <c r="CL1535" s="154"/>
      <c r="CM1535" s="154"/>
      <c r="CN1535" s="154"/>
      <c r="CO1535" s="154"/>
      <c r="CP1535" s="273"/>
      <c r="CQ1535" s="250"/>
      <c r="CR1535" s="250"/>
      <c r="CS1535" s="250"/>
      <c r="CT1535" s="250"/>
      <c r="CU1535" s="250"/>
      <c r="CV1535" s="250"/>
      <c r="CW1535" s="250"/>
      <c r="CX1535" s="250"/>
      <c r="CY1535" s="250" t="str">
        <f t="shared" si="446"/>
        <v/>
      </c>
      <c r="CZ1535" s="178" t="str">
        <f t="shared" si="447"/>
        <v/>
      </c>
      <c r="DA1535" s="178" t="str">
        <f t="shared" si="448"/>
        <v/>
      </c>
      <c r="DB1535" s="243">
        <f t="shared" si="449"/>
        <v>0</v>
      </c>
      <c r="DC1535" s="12">
        <f t="shared" si="450"/>
        <v>0</v>
      </c>
      <c r="DD1535" s="271" t="str">
        <f t="shared" si="451"/>
        <v/>
      </c>
      <c r="DE1535" s="271" t="str">
        <f t="shared" si="452"/>
        <v/>
      </c>
      <c r="DF1535" s="167" t="str">
        <f t="shared" si="453"/>
        <v/>
      </c>
      <c r="DG1535" s="271" t="str">
        <f t="shared" si="454"/>
        <v/>
      </c>
      <c r="DH1535" s="243" t="str">
        <f t="shared" si="455"/>
        <v/>
      </c>
      <c r="DI1535" s="281" t="str">
        <f t="shared" si="456"/>
        <v/>
      </c>
      <c r="DJ1535" s="184"/>
      <c r="DK1535" s="12" t="str">
        <f t="shared" si="457"/>
        <v/>
      </c>
      <c r="DL1535" s="184"/>
      <c r="DM1535" s="242" t="str">
        <f t="shared" si="458"/>
        <v/>
      </c>
      <c r="DN1535" s="250">
        <f t="shared" si="459"/>
        <v>1</v>
      </c>
      <c r="DO1535" s="250">
        <f t="shared" si="460"/>
        <v>1</v>
      </c>
      <c r="DP1535" s="250">
        <f t="shared" si="461"/>
        <v>1</v>
      </c>
    </row>
    <row r="1536" spans="3:120" ht="20.25" customHeight="1" x14ac:dyDescent="0.2">
      <c r="C1536" s="282"/>
      <c r="G1536" s="183"/>
      <c r="H1536" s="271"/>
      <c r="I1536" s="271"/>
      <c r="J1536" s="271"/>
      <c r="K1536" s="271"/>
      <c r="L1536" s="185"/>
      <c r="M1536" s="186"/>
      <c r="N1536" s="187"/>
      <c r="O1536" s="178"/>
      <c r="P1536" s="178"/>
      <c r="Q1536" s="178"/>
      <c r="R1536" s="178"/>
      <c r="S1536" s="178"/>
      <c r="T1536" s="178"/>
      <c r="U1536" s="178"/>
      <c r="V1536" s="178"/>
      <c r="W1536" s="178"/>
      <c r="X1536" s="178"/>
      <c r="Y1536" s="153"/>
      <c r="Z1536" s="153"/>
      <c r="AA1536" s="178"/>
      <c r="AB1536" s="178"/>
      <c r="AC1536" s="178"/>
      <c r="AD1536" s="178"/>
      <c r="AE1536" s="178"/>
      <c r="AF1536" s="178"/>
      <c r="AG1536" s="178"/>
      <c r="AH1536" s="178"/>
      <c r="AI1536" s="178"/>
      <c r="AJ1536" s="178"/>
      <c r="AK1536" s="153"/>
      <c r="AL1536" s="153"/>
      <c r="AM1536" s="178" t="str">
        <f t="shared" si="462"/>
        <v/>
      </c>
      <c r="AN1536" s="178" t="str">
        <f t="shared" si="463"/>
        <v/>
      </c>
      <c r="AO1536" s="214" t="str">
        <f t="shared" si="464"/>
        <v/>
      </c>
      <c r="AP1536" s="168"/>
      <c r="AQ1536" s="169"/>
      <c r="AR1536" s="167" t="str">
        <f t="shared" si="465"/>
        <v/>
      </c>
      <c r="AS1536" s="167" t="str">
        <f t="shared" si="466"/>
        <v/>
      </c>
      <c r="AT1536" s="167"/>
      <c r="AU1536" s="167"/>
      <c r="AV1536" s="167"/>
      <c r="AW1536" s="167"/>
      <c r="AX1536" s="167"/>
      <c r="AY1536" s="167"/>
      <c r="AZ1536" s="167"/>
      <c r="BA1536" s="167"/>
      <c r="BB1536" s="167"/>
      <c r="BC1536" s="167"/>
      <c r="BD1536" s="167"/>
      <c r="BE1536" s="167"/>
      <c r="BF1536" s="167"/>
      <c r="BG1536" s="167"/>
      <c r="BH1536" s="167"/>
      <c r="BI1536" s="167"/>
      <c r="BJ1536" s="167"/>
      <c r="BK1536" s="167"/>
      <c r="BL1536" s="167"/>
      <c r="BM1536" s="167"/>
      <c r="BN1536" s="167"/>
      <c r="BO1536" s="167"/>
      <c r="BP1536" s="167"/>
      <c r="BQ1536" s="167"/>
      <c r="BR1536" s="167"/>
      <c r="BS1536" s="167"/>
      <c r="BT1536" s="167"/>
      <c r="BU1536" s="167"/>
      <c r="BV1536" s="167"/>
      <c r="BW1536" s="167"/>
      <c r="BX1536" s="170"/>
      <c r="BY1536" s="170"/>
      <c r="BZ1536" s="170"/>
      <c r="CA1536" s="170"/>
      <c r="CB1536" s="170"/>
      <c r="CC1536" s="170"/>
      <c r="CD1536" s="170"/>
      <c r="CE1536" s="170"/>
      <c r="CF1536" s="170"/>
      <c r="CG1536" s="171">
        <f t="shared" si="467"/>
        <v>0</v>
      </c>
      <c r="CH1536" s="166"/>
      <c r="CI1536" s="283"/>
      <c r="CJ1536" s="172"/>
      <c r="CK1536" s="154"/>
      <c r="CL1536" s="154"/>
      <c r="CM1536" s="154"/>
      <c r="CN1536" s="154"/>
      <c r="CO1536" s="154"/>
      <c r="CP1536" s="273"/>
      <c r="CQ1536" s="250"/>
      <c r="CR1536" s="250"/>
      <c r="CS1536" s="250"/>
      <c r="CT1536" s="250"/>
      <c r="CU1536" s="250"/>
      <c r="CV1536" s="250"/>
      <c r="CW1536" s="250"/>
      <c r="CX1536" s="250"/>
      <c r="CY1536" s="250" t="str">
        <f t="shared" si="446"/>
        <v/>
      </c>
      <c r="CZ1536" s="178" t="str">
        <f t="shared" si="447"/>
        <v/>
      </c>
      <c r="DA1536" s="178" t="str">
        <f t="shared" si="448"/>
        <v/>
      </c>
      <c r="DB1536" s="243">
        <f t="shared" si="449"/>
        <v>0</v>
      </c>
      <c r="DC1536" s="12">
        <f t="shared" si="450"/>
        <v>0</v>
      </c>
      <c r="DD1536" s="271" t="str">
        <f t="shared" si="451"/>
        <v/>
      </c>
      <c r="DE1536" s="271" t="str">
        <f t="shared" si="452"/>
        <v/>
      </c>
      <c r="DF1536" s="167" t="str">
        <f t="shared" si="453"/>
        <v/>
      </c>
      <c r="DG1536" s="271" t="str">
        <f t="shared" si="454"/>
        <v/>
      </c>
      <c r="DH1536" s="243" t="str">
        <f t="shared" si="455"/>
        <v/>
      </c>
      <c r="DI1536" s="281" t="str">
        <f t="shared" si="456"/>
        <v/>
      </c>
      <c r="DJ1536" s="184"/>
      <c r="DK1536" s="12" t="str">
        <f t="shared" si="457"/>
        <v/>
      </c>
      <c r="DL1536" s="184"/>
      <c r="DM1536" s="242" t="str">
        <f t="shared" si="458"/>
        <v/>
      </c>
      <c r="DN1536" s="250">
        <f t="shared" si="459"/>
        <v>1</v>
      </c>
      <c r="DO1536" s="250">
        <f t="shared" si="460"/>
        <v>1</v>
      </c>
      <c r="DP1536" s="250">
        <f t="shared" si="461"/>
        <v>1</v>
      </c>
    </row>
    <row r="1537" spans="3:120" ht="20.25" customHeight="1" x14ac:dyDescent="0.2">
      <c r="C1537" s="282"/>
      <c r="G1537" s="183"/>
      <c r="H1537" s="271"/>
      <c r="I1537" s="271"/>
      <c r="J1537" s="271"/>
      <c r="K1537" s="271"/>
      <c r="L1537" s="185"/>
      <c r="M1537" s="186"/>
      <c r="N1537" s="187"/>
      <c r="O1537" s="178"/>
      <c r="P1537" s="178"/>
      <c r="Q1537" s="178"/>
      <c r="R1537" s="178"/>
      <c r="S1537" s="178"/>
      <c r="T1537" s="178"/>
      <c r="U1537" s="178"/>
      <c r="V1537" s="178"/>
      <c r="W1537" s="178"/>
      <c r="X1537" s="178"/>
      <c r="Y1537" s="153"/>
      <c r="Z1537" s="153"/>
      <c r="AA1537" s="178"/>
      <c r="AB1537" s="178"/>
      <c r="AC1537" s="178"/>
      <c r="AD1537" s="178"/>
      <c r="AE1537" s="178"/>
      <c r="AF1537" s="178"/>
      <c r="AG1537" s="178"/>
      <c r="AH1537" s="178"/>
      <c r="AI1537" s="178"/>
      <c r="AJ1537" s="178"/>
      <c r="AK1537" s="153"/>
      <c r="AL1537" s="153"/>
      <c r="AM1537" s="178" t="str">
        <f t="shared" si="462"/>
        <v/>
      </c>
      <c r="AN1537" s="178" t="str">
        <f t="shared" si="463"/>
        <v/>
      </c>
      <c r="AO1537" s="214" t="str">
        <f t="shared" si="464"/>
        <v/>
      </c>
      <c r="AP1537" s="168"/>
      <c r="AQ1537" s="169"/>
      <c r="AR1537" s="167" t="str">
        <f t="shared" si="465"/>
        <v/>
      </c>
      <c r="AS1537" s="167" t="str">
        <f t="shared" si="466"/>
        <v/>
      </c>
      <c r="AT1537" s="167"/>
      <c r="AU1537" s="167"/>
      <c r="AV1537" s="167"/>
      <c r="AW1537" s="167"/>
      <c r="AX1537" s="167"/>
      <c r="AY1537" s="167"/>
      <c r="AZ1537" s="167"/>
      <c r="BA1537" s="167"/>
      <c r="BB1537" s="167"/>
      <c r="BC1537" s="167"/>
      <c r="BD1537" s="167"/>
      <c r="BE1537" s="167"/>
      <c r="BF1537" s="167"/>
      <c r="BG1537" s="167"/>
      <c r="BH1537" s="167"/>
      <c r="BI1537" s="167"/>
      <c r="BJ1537" s="167"/>
      <c r="BK1537" s="167"/>
      <c r="BL1537" s="167"/>
      <c r="BM1537" s="167"/>
      <c r="BN1537" s="167"/>
      <c r="BO1537" s="167"/>
      <c r="BP1537" s="167"/>
      <c r="BQ1537" s="167"/>
      <c r="BR1537" s="167"/>
      <c r="BS1537" s="167"/>
      <c r="BT1537" s="167"/>
      <c r="BU1537" s="167"/>
      <c r="BV1537" s="167"/>
      <c r="BW1537" s="167"/>
      <c r="BX1537" s="170"/>
      <c r="BY1537" s="170"/>
      <c r="BZ1537" s="170"/>
      <c r="CA1537" s="170"/>
      <c r="CB1537" s="170"/>
      <c r="CC1537" s="170"/>
      <c r="CD1537" s="170"/>
      <c r="CE1537" s="170"/>
      <c r="CF1537" s="170"/>
      <c r="CG1537" s="171">
        <f t="shared" si="467"/>
        <v>0</v>
      </c>
      <c r="CH1537" s="166"/>
      <c r="CI1537" s="283"/>
      <c r="CJ1537" s="172"/>
      <c r="CK1537" s="154"/>
      <c r="CL1537" s="154"/>
      <c r="CM1537" s="154"/>
      <c r="CN1537" s="154"/>
      <c r="CO1537" s="154"/>
      <c r="CP1537" s="273"/>
      <c r="CQ1537" s="250"/>
      <c r="CR1537" s="250"/>
      <c r="CS1537" s="250"/>
      <c r="CT1537" s="250"/>
      <c r="CU1537" s="250"/>
      <c r="CV1537" s="250"/>
      <c r="CW1537" s="250"/>
      <c r="CX1537" s="250"/>
      <c r="CY1537" s="250" t="str">
        <f t="shared" si="446"/>
        <v/>
      </c>
      <c r="CZ1537" s="178" t="str">
        <f t="shared" si="447"/>
        <v/>
      </c>
      <c r="DA1537" s="178" t="str">
        <f t="shared" si="448"/>
        <v/>
      </c>
      <c r="DB1537" s="243">
        <f t="shared" si="449"/>
        <v>0</v>
      </c>
      <c r="DC1537" s="12">
        <f t="shared" si="450"/>
        <v>0</v>
      </c>
      <c r="DD1537" s="271" t="str">
        <f t="shared" si="451"/>
        <v/>
      </c>
      <c r="DE1537" s="271" t="str">
        <f t="shared" si="452"/>
        <v/>
      </c>
      <c r="DF1537" s="167" t="str">
        <f t="shared" si="453"/>
        <v/>
      </c>
      <c r="DG1537" s="271" t="str">
        <f t="shared" si="454"/>
        <v/>
      </c>
      <c r="DH1537" s="243" t="str">
        <f t="shared" si="455"/>
        <v/>
      </c>
      <c r="DI1537" s="281" t="str">
        <f t="shared" si="456"/>
        <v/>
      </c>
      <c r="DJ1537" s="184"/>
      <c r="DK1537" s="12" t="str">
        <f t="shared" si="457"/>
        <v/>
      </c>
      <c r="DL1537" s="184"/>
      <c r="DM1537" s="242" t="str">
        <f t="shared" si="458"/>
        <v/>
      </c>
      <c r="DN1537" s="250">
        <f t="shared" si="459"/>
        <v>1</v>
      </c>
      <c r="DO1537" s="250">
        <f t="shared" si="460"/>
        <v>1</v>
      </c>
      <c r="DP1537" s="250">
        <f t="shared" si="461"/>
        <v>1</v>
      </c>
    </row>
    <row r="1538" spans="3:120" ht="20.25" customHeight="1" x14ac:dyDescent="0.2">
      <c r="C1538" s="282"/>
      <c r="G1538" s="183"/>
      <c r="H1538" s="271"/>
      <c r="I1538" s="271"/>
      <c r="J1538" s="271"/>
      <c r="K1538" s="271"/>
      <c r="L1538" s="185"/>
      <c r="M1538" s="186"/>
      <c r="N1538" s="187"/>
      <c r="O1538" s="178"/>
      <c r="P1538" s="178"/>
      <c r="Q1538" s="178"/>
      <c r="R1538" s="178"/>
      <c r="S1538" s="178"/>
      <c r="T1538" s="178"/>
      <c r="U1538" s="178"/>
      <c r="V1538" s="178"/>
      <c r="W1538" s="178"/>
      <c r="X1538" s="178"/>
      <c r="Y1538" s="153"/>
      <c r="Z1538" s="153"/>
      <c r="AA1538" s="178"/>
      <c r="AB1538" s="178"/>
      <c r="AC1538" s="178"/>
      <c r="AD1538" s="178"/>
      <c r="AE1538" s="178"/>
      <c r="AF1538" s="178"/>
      <c r="AG1538" s="178"/>
      <c r="AH1538" s="178"/>
      <c r="AI1538" s="178"/>
      <c r="AJ1538" s="178"/>
      <c r="AK1538" s="153"/>
      <c r="AL1538" s="153"/>
      <c r="AM1538" s="178" t="str">
        <f t="shared" si="462"/>
        <v/>
      </c>
      <c r="AN1538" s="178" t="str">
        <f t="shared" si="463"/>
        <v/>
      </c>
      <c r="AO1538" s="214" t="str">
        <f t="shared" si="464"/>
        <v/>
      </c>
      <c r="AP1538" s="168"/>
      <c r="AQ1538" s="169"/>
      <c r="AR1538" s="167" t="str">
        <f t="shared" si="465"/>
        <v/>
      </c>
      <c r="AS1538" s="167" t="str">
        <f t="shared" si="466"/>
        <v/>
      </c>
      <c r="AT1538" s="167"/>
      <c r="AU1538" s="167"/>
      <c r="AV1538" s="167"/>
      <c r="AW1538" s="167"/>
      <c r="AX1538" s="167"/>
      <c r="AY1538" s="167"/>
      <c r="AZ1538" s="167"/>
      <c r="BA1538" s="167"/>
      <c r="BB1538" s="167"/>
      <c r="BC1538" s="167"/>
      <c r="BD1538" s="167"/>
      <c r="BE1538" s="167"/>
      <c r="BF1538" s="167"/>
      <c r="BG1538" s="167"/>
      <c r="BH1538" s="167"/>
      <c r="BI1538" s="167"/>
      <c r="BJ1538" s="167"/>
      <c r="BK1538" s="167"/>
      <c r="BL1538" s="167"/>
      <c r="BM1538" s="167"/>
      <c r="BN1538" s="167"/>
      <c r="BO1538" s="167"/>
      <c r="BP1538" s="167"/>
      <c r="BQ1538" s="167"/>
      <c r="BR1538" s="167"/>
      <c r="BS1538" s="167"/>
      <c r="BT1538" s="167"/>
      <c r="BU1538" s="167"/>
      <c r="BV1538" s="167"/>
      <c r="BW1538" s="167"/>
      <c r="BX1538" s="170"/>
      <c r="BY1538" s="170"/>
      <c r="BZ1538" s="170"/>
      <c r="CA1538" s="170"/>
      <c r="CB1538" s="170"/>
      <c r="CC1538" s="170"/>
      <c r="CD1538" s="170"/>
      <c r="CE1538" s="170"/>
      <c r="CF1538" s="170"/>
      <c r="CG1538" s="171">
        <f t="shared" si="467"/>
        <v>0</v>
      </c>
      <c r="CH1538" s="166"/>
      <c r="CI1538" s="283"/>
      <c r="CJ1538" s="172"/>
      <c r="CK1538" s="154"/>
      <c r="CL1538" s="154"/>
      <c r="CM1538" s="154"/>
      <c r="CN1538" s="154"/>
      <c r="CO1538" s="154"/>
      <c r="CP1538" s="273"/>
      <c r="CQ1538" s="250"/>
      <c r="CR1538" s="250"/>
      <c r="CS1538" s="250"/>
      <c r="CT1538" s="250"/>
      <c r="CU1538" s="250"/>
      <c r="CV1538" s="250"/>
      <c r="CW1538" s="250"/>
      <c r="CX1538" s="250"/>
      <c r="CY1538" s="250" t="str">
        <f t="shared" si="446"/>
        <v/>
      </c>
      <c r="CZ1538" s="178" t="str">
        <f t="shared" si="447"/>
        <v/>
      </c>
      <c r="DA1538" s="178" t="str">
        <f t="shared" si="448"/>
        <v/>
      </c>
      <c r="DB1538" s="243">
        <f t="shared" si="449"/>
        <v>0</v>
      </c>
      <c r="DC1538" s="12">
        <f t="shared" si="450"/>
        <v>0</v>
      </c>
      <c r="DD1538" s="271" t="str">
        <f t="shared" si="451"/>
        <v/>
      </c>
      <c r="DE1538" s="271" t="str">
        <f t="shared" si="452"/>
        <v/>
      </c>
      <c r="DF1538" s="167" t="str">
        <f t="shared" si="453"/>
        <v/>
      </c>
      <c r="DG1538" s="271" t="str">
        <f t="shared" si="454"/>
        <v/>
      </c>
      <c r="DH1538" s="243" t="str">
        <f t="shared" si="455"/>
        <v/>
      </c>
      <c r="DI1538" s="281" t="str">
        <f t="shared" si="456"/>
        <v/>
      </c>
      <c r="DJ1538" s="184"/>
      <c r="DK1538" s="12" t="str">
        <f t="shared" si="457"/>
        <v/>
      </c>
      <c r="DL1538" s="184"/>
      <c r="DM1538" s="242" t="str">
        <f t="shared" si="458"/>
        <v/>
      </c>
      <c r="DN1538" s="250">
        <f t="shared" si="459"/>
        <v>1</v>
      </c>
      <c r="DO1538" s="250">
        <f t="shared" si="460"/>
        <v>1</v>
      </c>
      <c r="DP1538" s="250">
        <f t="shared" si="461"/>
        <v>1</v>
      </c>
    </row>
    <row r="1539" spans="3:120" ht="20.25" customHeight="1" x14ac:dyDescent="0.2">
      <c r="C1539" s="282"/>
      <c r="G1539" s="183"/>
      <c r="H1539" s="271"/>
      <c r="I1539" s="271"/>
      <c r="J1539" s="271"/>
      <c r="K1539" s="271"/>
      <c r="L1539" s="185"/>
      <c r="M1539" s="186"/>
      <c r="N1539" s="187"/>
      <c r="O1539" s="178"/>
      <c r="P1539" s="178"/>
      <c r="Q1539" s="178"/>
      <c r="R1539" s="178"/>
      <c r="S1539" s="178"/>
      <c r="T1539" s="178"/>
      <c r="U1539" s="178"/>
      <c r="V1539" s="178"/>
      <c r="W1539" s="178"/>
      <c r="X1539" s="178"/>
      <c r="Y1539" s="153"/>
      <c r="Z1539" s="153"/>
      <c r="AA1539" s="178"/>
      <c r="AB1539" s="178"/>
      <c r="AC1539" s="178"/>
      <c r="AD1539" s="178"/>
      <c r="AE1539" s="178"/>
      <c r="AF1539" s="178"/>
      <c r="AG1539" s="178"/>
      <c r="AH1539" s="178"/>
      <c r="AI1539" s="178"/>
      <c r="AJ1539" s="178"/>
      <c r="AK1539" s="153"/>
      <c r="AL1539" s="153"/>
      <c r="AM1539" s="178" t="str">
        <f t="shared" si="462"/>
        <v/>
      </c>
      <c r="AN1539" s="178" t="str">
        <f t="shared" si="463"/>
        <v/>
      </c>
      <c r="AO1539" s="214" t="str">
        <f t="shared" si="464"/>
        <v/>
      </c>
      <c r="AP1539" s="168"/>
      <c r="AQ1539" s="169"/>
      <c r="AR1539" s="167" t="str">
        <f t="shared" si="465"/>
        <v/>
      </c>
      <c r="AS1539" s="167" t="str">
        <f t="shared" si="466"/>
        <v/>
      </c>
      <c r="AT1539" s="167"/>
      <c r="AU1539" s="167"/>
      <c r="AV1539" s="167"/>
      <c r="AW1539" s="167"/>
      <c r="AX1539" s="167"/>
      <c r="AY1539" s="167"/>
      <c r="AZ1539" s="167"/>
      <c r="BA1539" s="167"/>
      <c r="BB1539" s="167"/>
      <c r="BC1539" s="167"/>
      <c r="BD1539" s="167"/>
      <c r="BE1539" s="167"/>
      <c r="BF1539" s="167"/>
      <c r="BG1539" s="167"/>
      <c r="BH1539" s="167"/>
      <c r="BI1539" s="167"/>
      <c r="BJ1539" s="167"/>
      <c r="BK1539" s="167"/>
      <c r="BL1539" s="167"/>
      <c r="BM1539" s="167"/>
      <c r="BN1539" s="167"/>
      <c r="BO1539" s="167"/>
      <c r="BP1539" s="167"/>
      <c r="BQ1539" s="167"/>
      <c r="BR1539" s="167"/>
      <c r="BS1539" s="167"/>
      <c r="BT1539" s="167"/>
      <c r="BU1539" s="167"/>
      <c r="BV1539" s="167"/>
      <c r="BW1539" s="167"/>
      <c r="BX1539" s="170"/>
      <c r="BY1539" s="170"/>
      <c r="BZ1539" s="170"/>
      <c r="CA1539" s="170"/>
      <c r="CB1539" s="170"/>
      <c r="CC1539" s="170"/>
      <c r="CD1539" s="170"/>
      <c r="CE1539" s="170"/>
      <c r="CF1539" s="170"/>
      <c r="CG1539" s="171">
        <f t="shared" si="467"/>
        <v>0</v>
      </c>
      <c r="CH1539" s="166"/>
      <c r="CI1539" s="283"/>
      <c r="CJ1539" s="172"/>
      <c r="CK1539" s="154"/>
      <c r="CL1539" s="154"/>
      <c r="CM1539" s="154"/>
      <c r="CN1539" s="154"/>
      <c r="CO1539" s="154"/>
      <c r="CP1539" s="273"/>
      <c r="CQ1539" s="250"/>
      <c r="CR1539" s="250"/>
      <c r="CS1539" s="250"/>
      <c r="CT1539" s="250"/>
      <c r="CU1539" s="250"/>
      <c r="CV1539" s="250"/>
      <c r="CW1539" s="250"/>
      <c r="CX1539" s="250"/>
      <c r="CY1539" s="250" t="str">
        <f t="shared" si="446"/>
        <v/>
      </c>
      <c r="CZ1539" s="178" t="str">
        <f t="shared" si="447"/>
        <v/>
      </c>
      <c r="DA1539" s="178" t="str">
        <f t="shared" si="448"/>
        <v/>
      </c>
      <c r="DB1539" s="243">
        <f t="shared" si="449"/>
        <v>0</v>
      </c>
      <c r="DC1539" s="12">
        <f t="shared" si="450"/>
        <v>0</v>
      </c>
      <c r="DD1539" s="271" t="str">
        <f t="shared" si="451"/>
        <v/>
      </c>
      <c r="DE1539" s="271" t="str">
        <f t="shared" si="452"/>
        <v/>
      </c>
      <c r="DF1539" s="167" t="str">
        <f t="shared" si="453"/>
        <v/>
      </c>
      <c r="DG1539" s="271" t="str">
        <f t="shared" si="454"/>
        <v/>
      </c>
      <c r="DH1539" s="243" t="str">
        <f t="shared" si="455"/>
        <v/>
      </c>
      <c r="DI1539" s="281" t="str">
        <f t="shared" si="456"/>
        <v/>
      </c>
      <c r="DJ1539" s="184"/>
      <c r="DK1539" s="12" t="str">
        <f t="shared" si="457"/>
        <v/>
      </c>
      <c r="DL1539" s="184"/>
      <c r="DM1539" s="242" t="str">
        <f t="shared" si="458"/>
        <v/>
      </c>
      <c r="DN1539" s="250">
        <f t="shared" si="459"/>
        <v>1</v>
      </c>
      <c r="DO1539" s="250">
        <f t="shared" si="460"/>
        <v>1</v>
      </c>
      <c r="DP1539" s="250">
        <f t="shared" si="461"/>
        <v>1</v>
      </c>
    </row>
    <row r="1540" spans="3:120" ht="20.25" customHeight="1" x14ac:dyDescent="0.2">
      <c r="C1540" s="282"/>
      <c r="G1540" s="183"/>
      <c r="H1540" s="271"/>
      <c r="I1540" s="271"/>
      <c r="J1540" s="271"/>
      <c r="K1540" s="271"/>
      <c r="L1540" s="185"/>
      <c r="M1540" s="186"/>
      <c r="N1540" s="187"/>
      <c r="O1540" s="178"/>
      <c r="P1540" s="178"/>
      <c r="Q1540" s="178"/>
      <c r="R1540" s="178"/>
      <c r="S1540" s="178"/>
      <c r="T1540" s="178"/>
      <c r="U1540" s="178"/>
      <c r="V1540" s="178"/>
      <c r="W1540" s="178"/>
      <c r="X1540" s="178"/>
      <c r="Y1540" s="153"/>
      <c r="Z1540" s="153"/>
      <c r="AA1540" s="178"/>
      <c r="AB1540" s="178"/>
      <c r="AC1540" s="178"/>
      <c r="AD1540" s="178"/>
      <c r="AE1540" s="178"/>
      <c r="AF1540" s="178"/>
      <c r="AG1540" s="178"/>
      <c r="AH1540" s="178"/>
      <c r="AI1540" s="178"/>
      <c r="AJ1540" s="178"/>
      <c r="AK1540" s="153"/>
      <c r="AL1540" s="153"/>
      <c r="AM1540" s="178" t="str">
        <f t="shared" si="462"/>
        <v/>
      </c>
      <c r="AN1540" s="178" t="str">
        <f t="shared" si="463"/>
        <v/>
      </c>
      <c r="AO1540" s="214" t="str">
        <f t="shared" si="464"/>
        <v/>
      </c>
      <c r="AP1540" s="168"/>
      <c r="AQ1540" s="169"/>
      <c r="AR1540" s="167" t="str">
        <f t="shared" si="465"/>
        <v/>
      </c>
      <c r="AS1540" s="167" t="str">
        <f t="shared" si="466"/>
        <v/>
      </c>
      <c r="AT1540" s="167"/>
      <c r="AU1540" s="167"/>
      <c r="AV1540" s="167"/>
      <c r="AW1540" s="167"/>
      <c r="AX1540" s="167"/>
      <c r="AY1540" s="167"/>
      <c r="AZ1540" s="167"/>
      <c r="BA1540" s="167"/>
      <c r="BB1540" s="167"/>
      <c r="BC1540" s="167"/>
      <c r="BD1540" s="167"/>
      <c r="BE1540" s="167"/>
      <c r="BF1540" s="167"/>
      <c r="BG1540" s="167"/>
      <c r="BH1540" s="167"/>
      <c r="BI1540" s="167"/>
      <c r="BJ1540" s="167"/>
      <c r="BK1540" s="167"/>
      <c r="BL1540" s="167"/>
      <c r="BM1540" s="167"/>
      <c r="BN1540" s="167"/>
      <c r="BO1540" s="167"/>
      <c r="BP1540" s="167"/>
      <c r="BQ1540" s="167"/>
      <c r="BR1540" s="167"/>
      <c r="BS1540" s="167"/>
      <c r="BT1540" s="167"/>
      <c r="BU1540" s="167"/>
      <c r="BV1540" s="167"/>
      <c r="BW1540" s="167"/>
      <c r="BX1540" s="170"/>
      <c r="BY1540" s="170"/>
      <c r="BZ1540" s="170"/>
      <c r="CA1540" s="170"/>
      <c r="CB1540" s="170"/>
      <c r="CC1540" s="170"/>
      <c r="CD1540" s="170"/>
      <c r="CE1540" s="170"/>
      <c r="CF1540" s="170"/>
      <c r="CG1540" s="171">
        <f t="shared" si="467"/>
        <v>0</v>
      </c>
      <c r="CH1540" s="166"/>
      <c r="CI1540" s="283"/>
      <c r="CJ1540" s="172"/>
      <c r="CK1540" s="154"/>
      <c r="CL1540" s="154"/>
      <c r="CM1540" s="154"/>
      <c r="CN1540" s="154"/>
      <c r="CO1540" s="154"/>
      <c r="CP1540" s="273"/>
      <c r="CQ1540" s="250"/>
      <c r="CR1540" s="250"/>
      <c r="CS1540" s="250"/>
      <c r="CT1540" s="250"/>
      <c r="CU1540" s="250"/>
      <c r="CV1540" s="250"/>
      <c r="CW1540" s="250"/>
      <c r="CX1540" s="250"/>
      <c r="CY1540" s="250" t="str">
        <f t="shared" ref="CY1540:CY1603" si="468">IFERROR(ROUND(STDEV(AN1540,L1540),1),"")</f>
        <v/>
      </c>
      <c r="CZ1540" s="178" t="str">
        <f t="shared" ref="CZ1540:CZ1603" si="469">IFERROR(ROUND(AVERAGE(O1540:S1540,AA1540:AE1540),0),"")</f>
        <v/>
      </c>
      <c r="DA1540" s="178" t="str">
        <f t="shared" ref="DA1540:DA1603" si="470">IFERROR(AVERAGE(T1540:X1540,AF1540:AJ1540),"")</f>
        <v/>
      </c>
      <c r="DB1540" s="243">
        <f t="shared" ref="DB1540:DB1603" si="471">AV1540+BK1540</f>
        <v>0</v>
      </c>
      <c r="DC1540" s="12">
        <f t="shared" ref="DC1540:DC1603" si="472">SUM(BL1540:BT1540,AW1540:BE1540)</f>
        <v>0</v>
      </c>
      <c r="DD1540" s="271" t="str">
        <f t="shared" ref="DD1540:DD1603" si="473">IFERROR(ROUND(DC1540/K1540,0),"")</f>
        <v/>
      </c>
      <c r="DE1540" s="271" t="str">
        <f t="shared" ref="DE1540:DE1603" si="474">IFERROR(ROUND(AVERAGE(Y1540:Z1540,AK1540:AL1540),0),"")</f>
        <v/>
      </c>
      <c r="DF1540" s="167" t="str">
        <f t="shared" ref="DF1540:DF1603" si="475">IFERROR(ROUND((3600/DE1540*J1540),0),"")</f>
        <v/>
      </c>
      <c r="DG1540" s="271" t="str">
        <f t="shared" ref="DG1540:DG1603" si="476">IFERROR(ROUND(DD1540/DF1540,1),"")</f>
        <v/>
      </c>
      <c r="DH1540" s="243" t="str">
        <f t="shared" ref="DH1540:DH1603" si="477">IFERROR(DB1540+DD1540,"")</f>
        <v/>
      </c>
      <c r="DI1540" s="281" t="str">
        <f t="shared" ref="DI1540:DI1603" si="478">IFERROR(DD1540/DH1540,"")</f>
        <v/>
      </c>
      <c r="DJ1540" s="184"/>
      <c r="DK1540" s="12" t="str">
        <f t="shared" ref="DK1540:DK1603" si="479">IFERROR(DF1540-AP1540,"")</f>
        <v/>
      </c>
      <c r="DL1540" s="184"/>
      <c r="DM1540" s="242" t="str">
        <f t="shared" ref="DM1540:DM1603" si="480">IFERROR(DA1540-L1540,"")</f>
        <v/>
      </c>
      <c r="DN1540" s="250">
        <f t="shared" ref="DN1540:DN1603" si="481">IF(DE1540&gt;AQ1540,0,1)</f>
        <v>1</v>
      </c>
      <c r="DO1540" s="250">
        <f t="shared" ref="DO1540:DO1603" si="482">IF(DA1540&lt;M1540,0,1)</f>
        <v>1</v>
      </c>
      <c r="DP1540" s="250">
        <f t="shared" ref="DP1540:DP1603" si="483">IF(DA1540&gt;N1540,0,1)</f>
        <v>1</v>
      </c>
    </row>
    <row r="1541" spans="3:120" ht="20.25" customHeight="1" x14ac:dyDescent="0.2">
      <c r="C1541" s="282"/>
      <c r="G1541" s="183"/>
      <c r="H1541" s="271"/>
      <c r="I1541" s="271"/>
      <c r="J1541" s="271"/>
      <c r="K1541" s="271"/>
      <c r="L1541" s="185"/>
      <c r="M1541" s="186"/>
      <c r="N1541" s="187"/>
      <c r="O1541" s="178"/>
      <c r="P1541" s="178"/>
      <c r="Q1541" s="178"/>
      <c r="R1541" s="178"/>
      <c r="S1541" s="178"/>
      <c r="T1541" s="178"/>
      <c r="U1541" s="178"/>
      <c r="V1541" s="178"/>
      <c r="W1541" s="178"/>
      <c r="X1541" s="178"/>
      <c r="Y1541" s="153"/>
      <c r="Z1541" s="153"/>
      <c r="AA1541" s="178"/>
      <c r="AB1541" s="178"/>
      <c r="AC1541" s="178"/>
      <c r="AD1541" s="178"/>
      <c r="AE1541" s="178"/>
      <c r="AF1541" s="178"/>
      <c r="AG1541" s="178"/>
      <c r="AH1541" s="178"/>
      <c r="AI1541" s="178"/>
      <c r="AJ1541" s="178"/>
      <c r="AK1541" s="153"/>
      <c r="AL1541" s="153"/>
      <c r="AM1541" s="178" t="str">
        <f t="shared" si="462"/>
        <v/>
      </c>
      <c r="AN1541" s="178" t="str">
        <f t="shared" si="463"/>
        <v/>
      </c>
      <c r="AO1541" s="214" t="str">
        <f t="shared" si="464"/>
        <v/>
      </c>
      <c r="AP1541" s="168"/>
      <c r="AQ1541" s="169"/>
      <c r="AR1541" s="167" t="str">
        <f t="shared" si="465"/>
        <v/>
      </c>
      <c r="AS1541" s="167" t="str">
        <f t="shared" si="466"/>
        <v/>
      </c>
      <c r="AT1541" s="167"/>
      <c r="AU1541" s="167"/>
      <c r="AV1541" s="167"/>
      <c r="AW1541" s="167"/>
      <c r="AX1541" s="167"/>
      <c r="AY1541" s="167"/>
      <c r="AZ1541" s="167"/>
      <c r="BA1541" s="167"/>
      <c r="BB1541" s="167"/>
      <c r="BC1541" s="167"/>
      <c r="BD1541" s="167"/>
      <c r="BE1541" s="167"/>
      <c r="BF1541" s="167"/>
      <c r="BG1541" s="167"/>
      <c r="BH1541" s="167"/>
      <c r="BI1541" s="167"/>
      <c r="BJ1541" s="167"/>
      <c r="BK1541" s="167"/>
      <c r="BL1541" s="167"/>
      <c r="BM1541" s="167"/>
      <c r="BN1541" s="167"/>
      <c r="BO1541" s="167"/>
      <c r="BP1541" s="167"/>
      <c r="BQ1541" s="167"/>
      <c r="BR1541" s="167"/>
      <c r="BS1541" s="167"/>
      <c r="BT1541" s="167"/>
      <c r="BU1541" s="167"/>
      <c r="BV1541" s="167"/>
      <c r="BW1541" s="167"/>
      <c r="BX1541" s="170"/>
      <c r="BY1541" s="170"/>
      <c r="BZ1541" s="170"/>
      <c r="CA1541" s="170"/>
      <c r="CB1541" s="170"/>
      <c r="CC1541" s="170"/>
      <c r="CD1541" s="170"/>
      <c r="CE1541" s="170"/>
      <c r="CF1541" s="170"/>
      <c r="CG1541" s="171">
        <f t="shared" si="467"/>
        <v>0</v>
      </c>
      <c r="CH1541" s="166"/>
      <c r="CI1541" s="283"/>
      <c r="CJ1541" s="172"/>
      <c r="CK1541" s="154"/>
      <c r="CL1541" s="154"/>
      <c r="CM1541" s="154"/>
      <c r="CN1541" s="154"/>
      <c r="CO1541" s="154"/>
      <c r="CP1541" s="273"/>
      <c r="CQ1541" s="250"/>
      <c r="CR1541" s="250"/>
      <c r="CS1541" s="250"/>
      <c r="CT1541" s="250"/>
      <c r="CU1541" s="250"/>
      <c r="CV1541" s="250"/>
      <c r="CW1541" s="250"/>
      <c r="CX1541" s="250"/>
      <c r="CY1541" s="250" t="str">
        <f t="shared" si="468"/>
        <v/>
      </c>
      <c r="CZ1541" s="178" t="str">
        <f t="shared" si="469"/>
        <v/>
      </c>
      <c r="DA1541" s="178" t="str">
        <f t="shared" si="470"/>
        <v/>
      </c>
      <c r="DB1541" s="243">
        <f t="shared" si="471"/>
        <v>0</v>
      </c>
      <c r="DC1541" s="12">
        <f t="shared" si="472"/>
        <v>0</v>
      </c>
      <c r="DD1541" s="271" t="str">
        <f t="shared" si="473"/>
        <v/>
      </c>
      <c r="DE1541" s="271" t="str">
        <f t="shared" si="474"/>
        <v/>
      </c>
      <c r="DF1541" s="167" t="str">
        <f t="shared" si="475"/>
        <v/>
      </c>
      <c r="DG1541" s="271" t="str">
        <f t="shared" si="476"/>
        <v/>
      </c>
      <c r="DH1541" s="243" t="str">
        <f t="shared" si="477"/>
        <v/>
      </c>
      <c r="DI1541" s="281" t="str">
        <f t="shared" si="478"/>
        <v/>
      </c>
      <c r="DJ1541" s="184"/>
      <c r="DK1541" s="12" t="str">
        <f t="shared" si="479"/>
        <v/>
      </c>
      <c r="DL1541" s="184"/>
      <c r="DM1541" s="242" t="str">
        <f t="shared" si="480"/>
        <v/>
      </c>
      <c r="DN1541" s="250">
        <f t="shared" si="481"/>
        <v>1</v>
      </c>
      <c r="DO1541" s="250">
        <f t="shared" si="482"/>
        <v>1</v>
      </c>
      <c r="DP1541" s="250">
        <f t="shared" si="483"/>
        <v>1</v>
      </c>
    </row>
    <row r="1542" spans="3:120" ht="20.25" customHeight="1" x14ac:dyDescent="0.2">
      <c r="C1542" s="282"/>
      <c r="G1542" s="183"/>
      <c r="H1542" s="271"/>
      <c r="I1542" s="271"/>
      <c r="J1542" s="271"/>
      <c r="K1542" s="271"/>
      <c r="L1542" s="185"/>
      <c r="M1542" s="186"/>
      <c r="N1542" s="187"/>
      <c r="O1542" s="178"/>
      <c r="P1542" s="178"/>
      <c r="Q1542" s="178"/>
      <c r="R1542" s="178"/>
      <c r="S1542" s="178"/>
      <c r="T1542" s="178"/>
      <c r="U1542" s="178"/>
      <c r="V1542" s="178"/>
      <c r="W1542" s="178"/>
      <c r="X1542" s="178"/>
      <c r="Y1542" s="153"/>
      <c r="Z1542" s="153"/>
      <c r="AA1542" s="178"/>
      <c r="AB1542" s="178"/>
      <c r="AC1542" s="178"/>
      <c r="AD1542" s="178"/>
      <c r="AE1542" s="178"/>
      <c r="AF1542" s="178"/>
      <c r="AG1542" s="178"/>
      <c r="AH1542" s="178"/>
      <c r="AI1542" s="178"/>
      <c r="AJ1542" s="178"/>
      <c r="AK1542" s="153"/>
      <c r="AL1542" s="153"/>
      <c r="AM1542" s="178" t="str">
        <f t="shared" si="462"/>
        <v/>
      </c>
      <c r="AN1542" s="178" t="str">
        <f t="shared" si="463"/>
        <v/>
      </c>
      <c r="AO1542" s="214" t="str">
        <f t="shared" si="464"/>
        <v/>
      </c>
      <c r="AP1542" s="168"/>
      <c r="AQ1542" s="169"/>
      <c r="AR1542" s="167" t="str">
        <f t="shared" si="465"/>
        <v/>
      </c>
      <c r="AS1542" s="167" t="str">
        <f t="shared" si="466"/>
        <v/>
      </c>
      <c r="AT1542" s="167"/>
      <c r="AU1542" s="167"/>
      <c r="AV1542" s="167"/>
      <c r="AW1542" s="167"/>
      <c r="AX1542" s="167"/>
      <c r="AY1542" s="167"/>
      <c r="AZ1542" s="167"/>
      <c r="BA1542" s="167"/>
      <c r="BB1542" s="167"/>
      <c r="BC1542" s="167"/>
      <c r="BD1542" s="167"/>
      <c r="BE1542" s="167"/>
      <c r="BF1542" s="167"/>
      <c r="BG1542" s="167"/>
      <c r="BH1542" s="167"/>
      <c r="BI1542" s="167"/>
      <c r="BJ1542" s="167"/>
      <c r="BK1542" s="167"/>
      <c r="BL1542" s="167"/>
      <c r="BM1542" s="167"/>
      <c r="BN1542" s="167"/>
      <c r="BO1542" s="167"/>
      <c r="BP1542" s="167"/>
      <c r="BQ1542" s="167"/>
      <c r="BR1542" s="167"/>
      <c r="BS1542" s="167"/>
      <c r="BT1542" s="167"/>
      <c r="BU1542" s="167"/>
      <c r="BV1542" s="167"/>
      <c r="BW1542" s="167"/>
      <c r="BX1542" s="170"/>
      <c r="BY1542" s="170"/>
      <c r="BZ1542" s="170"/>
      <c r="CA1542" s="170"/>
      <c r="CB1542" s="170"/>
      <c r="CC1542" s="170"/>
      <c r="CD1542" s="170"/>
      <c r="CE1542" s="170"/>
      <c r="CF1542" s="170"/>
      <c r="CG1542" s="171">
        <f t="shared" si="467"/>
        <v>0</v>
      </c>
      <c r="CH1542" s="166"/>
      <c r="CI1542" s="283"/>
      <c r="CJ1542" s="172"/>
      <c r="CK1542" s="154"/>
      <c r="CL1542" s="154"/>
      <c r="CM1542" s="154"/>
      <c r="CN1542" s="154"/>
      <c r="CO1542" s="154"/>
      <c r="CP1542" s="273"/>
      <c r="CQ1542" s="250"/>
      <c r="CR1542" s="250"/>
      <c r="CS1542" s="250"/>
      <c r="CT1542" s="250"/>
      <c r="CU1542" s="250"/>
      <c r="CV1542" s="250"/>
      <c r="CW1542" s="250"/>
      <c r="CX1542" s="250"/>
      <c r="CY1542" s="250" t="str">
        <f t="shared" si="468"/>
        <v/>
      </c>
      <c r="CZ1542" s="178" t="str">
        <f t="shared" si="469"/>
        <v/>
      </c>
      <c r="DA1542" s="178" t="str">
        <f t="shared" si="470"/>
        <v/>
      </c>
      <c r="DB1542" s="243">
        <f t="shared" si="471"/>
        <v>0</v>
      </c>
      <c r="DC1542" s="12">
        <f t="shared" si="472"/>
        <v>0</v>
      </c>
      <c r="DD1542" s="271" t="str">
        <f t="shared" si="473"/>
        <v/>
      </c>
      <c r="DE1542" s="271" t="str">
        <f t="shared" si="474"/>
        <v/>
      </c>
      <c r="DF1542" s="167" t="str">
        <f t="shared" si="475"/>
        <v/>
      </c>
      <c r="DG1542" s="271" t="str">
        <f t="shared" si="476"/>
        <v/>
      </c>
      <c r="DH1542" s="243" t="str">
        <f t="shared" si="477"/>
        <v/>
      </c>
      <c r="DI1542" s="281" t="str">
        <f t="shared" si="478"/>
        <v/>
      </c>
      <c r="DJ1542" s="184"/>
      <c r="DK1542" s="12" t="str">
        <f t="shared" si="479"/>
        <v/>
      </c>
      <c r="DL1542" s="184"/>
      <c r="DM1542" s="242" t="str">
        <f t="shared" si="480"/>
        <v/>
      </c>
      <c r="DN1542" s="250">
        <f t="shared" si="481"/>
        <v>1</v>
      </c>
      <c r="DO1542" s="250">
        <f t="shared" si="482"/>
        <v>1</v>
      </c>
      <c r="DP1542" s="250">
        <f t="shared" si="483"/>
        <v>1</v>
      </c>
    </row>
    <row r="1543" spans="3:120" ht="20.25" customHeight="1" x14ac:dyDescent="0.2">
      <c r="C1543" s="282"/>
      <c r="G1543" s="183"/>
      <c r="H1543" s="271"/>
      <c r="I1543" s="271"/>
      <c r="J1543" s="271"/>
      <c r="K1543" s="271"/>
      <c r="L1543" s="185"/>
      <c r="M1543" s="186"/>
      <c r="N1543" s="187"/>
      <c r="O1543" s="178"/>
      <c r="P1543" s="178"/>
      <c r="Q1543" s="178"/>
      <c r="R1543" s="178"/>
      <c r="S1543" s="178"/>
      <c r="T1543" s="178"/>
      <c r="U1543" s="178"/>
      <c r="V1543" s="178"/>
      <c r="W1543" s="178"/>
      <c r="X1543" s="178"/>
      <c r="Y1543" s="153"/>
      <c r="Z1543" s="153"/>
      <c r="AA1543" s="178"/>
      <c r="AB1543" s="178"/>
      <c r="AC1543" s="178"/>
      <c r="AD1543" s="178"/>
      <c r="AE1543" s="178"/>
      <c r="AF1543" s="178"/>
      <c r="AG1543" s="178"/>
      <c r="AH1543" s="178"/>
      <c r="AI1543" s="178"/>
      <c r="AJ1543" s="178"/>
      <c r="AK1543" s="153"/>
      <c r="AL1543" s="153"/>
      <c r="AM1543" s="178" t="str">
        <f t="shared" si="462"/>
        <v/>
      </c>
      <c r="AN1543" s="178" t="str">
        <f t="shared" si="463"/>
        <v/>
      </c>
      <c r="AO1543" s="214" t="str">
        <f t="shared" si="464"/>
        <v/>
      </c>
      <c r="AP1543" s="168"/>
      <c r="AQ1543" s="169"/>
      <c r="AR1543" s="167" t="str">
        <f t="shared" si="465"/>
        <v/>
      </c>
      <c r="AS1543" s="167" t="str">
        <f t="shared" si="466"/>
        <v/>
      </c>
      <c r="AT1543" s="167"/>
      <c r="AU1543" s="167"/>
      <c r="AV1543" s="167"/>
      <c r="AW1543" s="167"/>
      <c r="AX1543" s="167"/>
      <c r="AY1543" s="167"/>
      <c r="AZ1543" s="167"/>
      <c r="BA1543" s="167"/>
      <c r="BB1543" s="167"/>
      <c r="BC1543" s="167"/>
      <c r="BD1543" s="167"/>
      <c r="BE1543" s="167"/>
      <c r="BF1543" s="167"/>
      <c r="BG1543" s="167"/>
      <c r="BH1543" s="167"/>
      <c r="BI1543" s="167"/>
      <c r="BJ1543" s="167"/>
      <c r="BK1543" s="167"/>
      <c r="BL1543" s="167"/>
      <c r="BM1543" s="167"/>
      <c r="BN1543" s="167"/>
      <c r="BO1543" s="167"/>
      <c r="BP1543" s="167"/>
      <c r="BQ1543" s="167"/>
      <c r="BR1543" s="167"/>
      <c r="BS1543" s="167"/>
      <c r="BT1543" s="167"/>
      <c r="BU1543" s="167"/>
      <c r="BV1543" s="167"/>
      <c r="BW1543" s="167"/>
      <c r="BX1543" s="170"/>
      <c r="BY1543" s="170"/>
      <c r="BZ1543" s="170"/>
      <c r="CA1543" s="170"/>
      <c r="CB1543" s="170"/>
      <c r="CC1543" s="170"/>
      <c r="CD1543" s="170"/>
      <c r="CE1543" s="170"/>
      <c r="CF1543" s="170"/>
      <c r="CG1543" s="171">
        <f t="shared" si="467"/>
        <v>0</v>
      </c>
      <c r="CH1543" s="166"/>
      <c r="CI1543" s="283"/>
      <c r="CJ1543" s="172"/>
      <c r="CK1543" s="154"/>
      <c r="CL1543" s="154"/>
      <c r="CM1543" s="154"/>
      <c r="CN1543" s="154"/>
      <c r="CO1543" s="154"/>
      <c r="CP1543" s="273"/>
      <c r="CQ1543" s="250"/>
      <c r="CR1543" s="250"/>
      <c r="CS1543" s="250"/>
      <c r="CT1543" s="250"/>
      <c r="CU1543" s="250"/>
      <c r="CV1543" s="250"/>
      <c r="CW1543" s="250"/>
      <c r="CX1543" s="250"/>
      <c r="CY1543" s="250" t="str">
        <f t="shared" si="468"/>
        <v/>
      </c>
      <c r="CZ1543" s="178" t="str">
        <f t="shared" si="469"/>
        <v/>
      </c>
      <c r="DA1543" s="178" t="str">
        <f t="shared" si="470"/>
        <v/>
      </c>
      <c r="DB1543" s="243">
        <f t="shared" si="471"/>
        <v>0</v>
      </c>
      <c r="DC1543" s="12">
        <f t="shared" si="472"/>
        <v>0</v>
      </c>
      <c r="DD1543" s="271" t="str">
        <f t="shared" si="473"/>
        <v/>
      </c>
      <c r="DE1543" s="271" t="str">
        <f t="shared" si="474"/>
        <v/>
      </c>
      <c r="DF1543" s="167" t="str">
        <f t="shared" si="475"/>
        <v/>
      </c>
      <c r="DG1543" s="271" t="str">
        <f t="shared" si="476"/>
        <v/>
      </c>
      <c r="DH1543" s="243" t="str">
        <f t="shared" si="477"/>
        <v/>
      </c>
      <c r="DI1543" s="281" t="str">
        <f t="shared" si="478"/>
        <v/>
      </c>
      <c r="DJ1543" s="184"/>
      <c r="DK1543" s="12" t="str">
        <f t="shared" si="479"/>
        <v/>
      </c>
      <c r="DL1543" s="184"/>
      <c r="DM1543" s="242" t="str">
        <f t="shared" si="480"/>
        <v/>
      </c>
      <c r="DN1543" s="250">
        <f t="shared" si="481"/>
        <v>1</v>
      </c>
      <c r="DO1543" s="250">
        <f t="shared" si="482"/>
        <v>1</v>
      </c>
      <c r="DP1543" s="250">
        <f t="shared" si="483"/>
        <v>1</v>
      </c>
    </row>
    <row r="1544" spans="3:120" ht="20.25" customHeight="1" x14ac:dyDescent="0.2">
      <c r="C1544" s="282"/>
      <c r="G1544" s="183"/>
      <c r="H1544" s="271"/>
      <c r="I1544" s="271"/>
      <c r="J1544" s="271"/>
      <c r="K1544" s="271"/>
      <c r="L1544" s="185"/>
      <c r="M1544" s="186"/>
      <c r="N1544" s="187"/>
      <c r="O1544" s="178"/>
      <c r="P1544" s="178"/>
      <c r="Q1544" s="178"/>
      <c r="R1544" s="178"/>
      <c r="S1544" s="178"/>
      <c r="T1544" s="178"/>
      <c r="U1544" s="178"/>
      <c r="V1544" s="178"/>
      <c r="W1544" s="178"/>
      <c r="X1544" s="178"/>
      <c r="Y1544" s="153"/>
      <c r="Z1544" s="153"/>
      <c r="AA1544" s="178"/>
      <c r="AB1544" s="178"/>
      <c r="AC1544" s="178"/>
      <c r="AD1544" s="178"/>
      <c r="AE1544" s="178"/>
      <c r="AF1544" s="178"/>
      <c r="AG1544" s="178"/>
      <c r="AH1544" s="178"/>
      <c r="AI1544" s="178"/>
      <c r="AJ1544" s="178"/>
      <c r="AK1544" s="153"/>
      <c r="AL1544" s="153"/>
      <c r="AM1544" s="178" t="str">
        <f t="shared" si="462"/>
        <v/>
      </c>
      <c r="AN1544" s="178" t="str">
        <f t="shared" si="463"/>
        <v/>
      </c>
      <c r="AO1544" s="214" t="str">
        <f t="shared" si="464"/>
        <v/>
      </c>
      <c r="AP1544" s="168"/>
      <c r="AQ1544" s="169"/>
      <c r="AR1544" s="167" t="str">
        <f t="shared" si="465"/>
        <v/>
      </c>
      <c r="AS1544" s="167" t="str">
        <f t="shared" si="466"/>
        <v/>
      </c>
      <c r="AT1544" s="167"/>
      <c r="AU1544" s="167"/>
      <c r="AV1544" s="167"/>
      <c r="AW1544" s="167"/>
      <c r="AX1544" s="167"/>
      <c r="AY1544" s="167"/>
      <c r="AZ1544" s="167"/>
      <c r="BA1544" s="167"/>
      <c r="BB1544" s="167"/>
      <c r="BC1544" s="167"/>
      <c r="BD1544" s="167"/>
      <c r="BE1544" s="167"/>
      <c r="BF1544" s="167"/>
      <c r="BG1544" s="167"/>
      <c r="BH1544" s="167"/>
      <c r="BI1544" s="167"/>
      <c r="BJ1544" s="167"/>
      <c r="BK1544" s="167"/>
      <c r="BL1544" s="167"/>
      <c r="BM1544" s="167"/>
      <c r="BN1544" s="167"/>
      <c r="BO1544" s="167"/>
      <c r="BP1544" s="167"/>
      <c r="BQ1544" s="167"/>
      <c r="BR1544" s="167"/>
      <c r="BS1544" s="167"/>
      <c r="BT1544" s="167"/>
      <c r="BU1544" s="167"/>
      <c r="BV1544" s="167"/>
      <c r="BW1544" s="167"/>
      <c r="BX1544" s="170"/>
      <c r="BY1544" s="170"/>
      <c r="BZ1544" s="170"/>
      <c r="CA1544" s="170"/>
      <c r="CB1544" s="170"/>
      <c r="CC1544" s="170"/>
      <c r="CD1544" s="170"/>
      <c r="CE1544" s="170"/>
      <c r="CF1544" s="170"/>
      <c r="CG1544" s="171">
        <f t="shared" si="467"/>
        <v>0</v>
      </c>
      <c r="CH1544" s="166"/>
      <c r="CI1544" s="283"/>
      <c r="CJ1544" s="172"/>
      <c r="CK1544" s="154"/>
      <c r="CL1544" s="154"/>
      <c r="CM1544" s="154"/>
      <c r="CN1544" s="154"/>
      <c r="CO1544" s="154"/>
      <c r="CP1544" s="273"/>
      <c r="CQ1544" s="250"/>
      <c r="CR1544" s="250"/>
      <c r="CS1544" s="250"/>
      <c r="CT1544" s="250"/>
      <c r="CU1544" s="250"/>
      <c r="CV1544" s="250"/>
      <c r="CW1544" s="250"/>
      <c r="CX1544" s="250"/>
      <c r="CY1544" s="250" t="str">
        <f t="shared" si="468"/>
        <v/>
      </c>
      <c r="CZ1544" s="178" t="str">
        <f t="shared" si="469"/>
        <v/>
      </c>
      <c r="DA1544" s="178" t="str">
        <f t="shared" si="470"/>
        <v/>
      </c>
      <c r="DB1544" s="243">
        <f t="shared" si="471"/>
        <v>0</v>
      </c>
      <c r="DC1544" s="12">
        <f t="shared" si="472"/>
        <v>0</v>
      </c>
      <c r="DD1544" s="271" t="str">
        <f t="shared" si="473"/>
        <v/>
      </c>
      <c r="DE1544" s="271" t="str">
        <f t="shared" si="474"/>
        <v/>
      </c>
      <c r="DF1544" s="167" t="str">
        <f t="shared" si="475"/>
        <v/>
      </c>
      <c r="DG1544" s="271" t="str">
        <f t="shared" si="476"/>
        <v/>
      </c>
      <c r="DH1544" s="243" t="str">
        <f t="shared" si="477"/>
        <v/>
      </c>
      <c r="DI1544" s="281" t="str">
        <f t="shared" si="478"/>
        <v/>
      </c>
      <c r="DJ1544" s="184"/>
      <c r="DK1544" s="12" t="str">
        <f t="shared" si="479"/>
        <v/>
      </c>
      <c r="DL1544" s="184"/>
      <c r="DM1544" s="242" t="str">
        <f t="shared" si="480"/>
        <v/>
      </c>
      <c r="DN1544" s="250">
        <f t="shared" si="481"/>
        <v>1</v>
      </c>
      <c r="DO1544" s="250">
        <f t="shared" si="482"/>
        <v>1</v>
      </c>
      <c r="DP1544" s="250">
        <f t="shared" si="483"/>
        <v>1</v>
      </c>
    </row>
    <row r="1545" spans="3:120" ht="20.25" customHeight="1" x14ac:dyDescent="0.2">
      <c r="C1545" s="282"/>
      <c r="G1545" s="183"/>
      <c r="H1545" s="271"/>
      <c r="I1545" s="271"/>
      <c r="J1545" s="271"/>
      <c r="K1545" s="271"/>
      <c r="L1545" s="185"/>
      <c r="M1545" s="186"/>
      <c r="N1545" s="187"/>
      <c r="O1545" s="178"/>
      <c r="P1545" s="178"/>
      <c r="Q1545" s="178"/>
      <c r="R1545" s="178"/>
      <c r="S1545" s="178"/>
      <c r="T1545" s="178"/>
      <c r="U1545" s="178"/>
      <c r="V1545" s="178"/>
      <c r="W1545" s="178"/>
      <c r="X1545" s="178"/>
      <c r="Y1545" s="153"/>
      <c r="Z1545" s="153"/>
      <c r="AA1545" s="178"/>
      <c r="AB1545" s="178"/>
      <c r="AC1545" s="178"/>
      <c r="AD1545" s="178"/>
      <c r="AE1545" s="178"/>
      <c r="AF1545" s="178"/>
      <c r="AG1545" s="178"/>
      <c r="AH1545" s="178"/>
      <c r="AI1545" s="178"/>
      <c r="AJ1545" s="178"/>
      <c r="AK1545" s="153"/>
      <c r="AL1545" s="153"/>
      <c r="AM1545" s="178" t="str">
        <f t="shared" si="462"/>
        <v/>
      </c>
      <c r="AN1545" s="178" t="str">
        <f t="shared" si="463"/>
        <v/>
      </c>
      <c r="AO1545" s="214" t="str">
        <f t="shared" si="464"/>
        <v/>
      </c>
      <c r="AP1545" s="168"/>
      <c r="AQ1545" s="169"/>
      <c r="AR1545" s="167" t="str">
        <f t="shared" si="465"/>
        <v/>
      </c>
      <c r="AS1545" s="167" t="str">
        <f t="shared" si="466"/>
        <v/>
      </c>
      <c r="AT1545" s="167"/>
      <c r="AU1545" s="167"/>
      <c r="AV1545" s="167"/>
      <c r="AW1545" s="167"/>
      <c r="AX1545" s="167"/>
      <c r="AY1545" s="167"/>
      <c r="AZ1545" s="167"/>
      <c r="BA1545" s="167"/>
      <c r="BB1545" s="167"/>
      <c r="BC1545" s="167"/>
      <c r="BD1545" s="167"/>
      <c r="BE1545" s="167"/>
      <c r="BF1545" s="167"/>
      <c r="BG1545" s="167"/>
      <c r="BH1545" s="167"/>
      <c r="BI1545" s="167"/>
      <c r="BJ1545" s="167"/>
      <c r="BK1545" s="167"/>
      <c r="BL1545" s="167"/>
      <c r="BM1545" s="167"/>
      <c r="BN1545" s="167"/>
      <c r="BO1545" s="167"/>
      <c r="BP1545" s="167"/>
      <c r="BQ1545" s="167"/>
      <c r="BR1545" s="167"/>
      <c r="BS1545" s="167"/>
      <c r="BT1545" s="167"/>
      <c r="BU1545" s="167"/>
      <c r="BV1545" s="167"/>
      <c r="BW1545" s="167"/>
      <c r="BX1545" s="170"/>
      <c r="BY1545" s="170"/>
      <c r="BZ1545" s="170"/>
      <c r="CA1545" s="170"/>
      <c r="CB1545" s="170"/>
      <c r="CC1545" s="170"/>
      <c r="CD1545" s="170"/>
      <c r="CE1545" s="170"/>
      <c r="CF1545" s="170"/>
      <c r="CG1545" s="171">
        <f t="shared" si="467"/>
        <v>0</v>
      </c>
      <c r="CH1545" s="166"/>
      <c r="CI1545" s="283"/>
      <c r="CJ1545" s="172"/>
      <c r="CK1545" s="154"/>
      <c r="CL1545" s="154"/>
      <c r="CM1545" s="154"/>
      <c r="CN1545" s="154"/>
      <c r="CO1545" s="154"/>
      <c r="CP1545" s="273"/>
      <c r="CQ1545" s="250"/>
      <c r="CR1545" s="250"/>
      <c r="CS1545" s="250"/>
      <c r="CT1545" s="250"/>
      <c r="CU1545" s="250"/>
      <c r="CV1545" s="250"/>
      <c r="CW1545" s="250"/>
      <c r="CX1545" s="250"/>
      <c r="CY1545" s="250" t="str">
        <f t="shared" si="468"/>
        <v/>
      </c>
      <c r="CZ1545" s="178" t="str">
        <f t="shared" si="469"/>
        <v/>
      </c>
      <c r="DA1545" s="178" t="str">
        <f t="shared" si="470"/>
        <v/>
      </c>
      <c r="DB1545" s="243">
        <f t="shared" si="471"/>
        <v>0</v>
      </c>
      <c r="DC1545" s="12">
        <f t="shared" si="472"/>
        <v>0</v>
      </c>
      <c r="DD1545" s="271" t="str">
        <f t="shared" si="473"/>
        <v/>
      </c>
      <c r="DE1545" s="271" t="str">
        <f t="shared" si="474"/>
        <v/>
      </c>
      <c r="DF1545" s="167" t="str">
        <f t="shared" si="475"/>
        <v/>
      </c>
      <c r="DG1545" s="271" t="str">
        <f t="shared" si="476"/>
        <v/>
      </c>
      <c r="DH1545" s="243" t="str">
        <f t="shared" si="477"/>
        <v/>
      </c>
      <c r="DI1545" s="281" t="str">
        <f t="shared" si="478"/>
        <v/>
      </c>
      <c r="DJ1545" s="184"/>
      <c r="DK1545" s="12" t="str">
        <f t="shared" si="479"/>
        <v/>
      </c>
      <c r="DL1545" s="184"/>
      <c r="DM1545" s="242" t="str">
        <f t="shared" si="480"/>
        <v/>
      </c>
      <c r="DN1545" s="250">
        <f t="shared" si="481"/>
        <v>1</v>
      </c>
      <c r="DO1545" s="250">
        <f t="shared" si="482"/>
        <v>1</v>
      </c>
      <c r="DP1545" s="250">
        <f t="shared" si="483"/>
        <v>1</v>
      </c>
    </row>
    <row r="1546" spans="3:120" ht="20.25" customHeight="1" x14ac:dyDescent="0.2">
      <c r="C1546" s="282"/>
      <c r="G1546" s="183"/>
      <c r="H1546" s="271"/>
      <c r="I1546" s="271"/>
      <c r="J1546" s="271"/>
      <c r="K1546" s="271"/>
      <c r="L1546" s="185"/>
      <c r="M1546" s="186"/>
      <c r="N1546" s="187"/>
      <c r="O1546" s="178"/>
      <c r="P1546" s="178"/>
      <c r="Q1546" s="178"/>
      <c r="R1546" s="178"/>
      <c r="S1546" s="178"/>
      <c r="T1546" s="178"/>
      <c r="U1546" s="178"/>
      <c r="V1546" s="178"/>
      <c r="W1546" s="178"/>
      <c r="X1546" s="178"/>
      <c r="Y1546" s="153"/>
      <c r="Z1546" s="153"/>
      <c r="AA1546" s="178"/>
      <c r="AB1546" s="178"/>
      <c r="AC1546" s="178"/>
      <c r="AD1546" s="178"/>
      <c r="AE1546" s="178"/>
      <c r="AF1546" s="178"/>
      <c r="AG1546" s="178"/>
      <c r="AH1546" s="178"/>
      <c r="AI1546" s="178"/>
      <c r="AJ1546" s="178"/>
      <c r="AK1546" s="153"/>
      <c r="AL1546" s="153"/>
      <c r="AM1546" s="178" t="str">
        <f t="shared" si="462"/>
        <v/>
      </c>
      <c r="AN1546" s="178" t="str">
        <f t="shared" si="463"/>
        <v/>
      </c>
      <c r="AO1546" s="214" t="str">
        <f t="shared" si="464"/>
        <v/>
      </c>
      <c r="AP1546" s="168"/>
      <c r="AQ1546" s="169"/>
      <c r="AR1546" s="167" t="str">
        <f t="shared" si="465"/>
        <v/>
      </c>
      <c r="AS1546" s="167" t="str">
        <f t="shared" si="466"/>
        <v/>
      </c>
      <c r="AT1546" s="167"/>
      <c r="AU1546" s="167"/>
      <c r="AV1546" s="167"/>
      <c r="AW1546" s="167"/>
      <c r="AX1546" s="167"/>
      <c r="AY1546" s="167"/>
      <c r="AZ1546" s="167"/>
      <c r="BA1546" s="167"/>
      <c r="BB1546" s="167"/>
      <c r="BC1546" s="167"/>
      <c r="BD1546" s="167"/>
      <c r="BE1546" s="167"/>
      <c r="BF1546" s="167"/>
      <c r="BG1546" s="167"/>
      <c r="BH1546" s="167"/>
      <c r="BI1546" s="167"/>
      <c r="BJ1546" s="167"/>
      <c r="BK1546" s="167"/>
      <c r="BL1546" s="167"/>
      <c r="BM1546" s="167"/>
      <c r="BN1546" s="167"/>
      <c r="BO1546" s="167"/>
      <c r="BP1546" s="167"/>
      <c r="BQ1546" s="167"/>
      <c r="BR1546" s="167"/>
      <c r="BS1546" s="167"/>
      <c r="BT1546" s="167"/>
      <c r="BU1546" s="167"/>
      <c r="BV1546" s="167"/>
      <c r="BW1546" s="167"/>
      <c r="BX1546" s="170"/>
      <c r="BY1546" s="170"/>
      <c r="BZ1546" s="170"/>
      <c r="CA1546" s="170"/>
      <c r="CB1546" s="170"/>
      <c r="CC1546" s="170"/>
      <c r="CD1546" s="170"/>
      <c r="CE1546" s="170"/>
      <c r="CF1546" s="170"/>
      <c r="CG1546" s="171">
        <f t="shared" si="467"/>
        <v>0</v>
      </c>
      <c r="CH1546" s="166"/>
      <c r="CI1546" s="283"/>
      <c r="CJ1546" s="172"/>
      <c r="CK1546" s="154"/>
      <c r="CL1546" s="154"/>
      <c r="CM1546" s="154"/>
      <c r="CN1546" s="154"/>
      <c r="CO1546" s="154"/>
      <c r="CP1546" s="273"/>
      <c r="CQ1546" s="250"/>
      <c r="CR1546" s="250"/>
      <c r="CS1546" s="250"/>
      <c r="CT1546" s="250"/>
      <c r="CU1546" s="250"/>
      <c r="CV1546" s="250"/>
      <c r="CW1546" s="250"/>
      <c r="CX1546" s="250"/>
      <c r="CY1546" s="250" t="str">
        <f t="shared" si="468"/>
        <v/>
      </c>
      <c r="CZ1546" s="178" t="str">
        <f t="shared" si="469"/>
        <v/>
      </c>
      <c r="DA1546" s="178" t="str">
        <f t="shared" si="470"/>
        <v/>
      </c>
      <c r="DB1546" s="243">
        <f t="shared" si="471"/>
        <v>0</v>
      </c>
      <c r="DC1546" s="12">
        <f t="shared" si="472"/>
        <v>0</v>
      </c>
      <c r="DD1546" s="271" t="str">
        <f t="shared" si="473"/>
        <v/>
      </c>
      <c r="DE1546" s="271" t="str">
        <f t="shared" si="474"/>
        <v/>
      </c>
      <c r="DF1546" s="167" t="str">
        <f t="shared" si="475"/>
        <v/>
      </c>
      <c r="DG1546" s="271" t="str">
        <f t="shared" si="476"/>
        <v/>
      </c>
      <c r="DH1546" s="243" t="str">
        <f t="shared" si="477"/>
        <v/>
      </c>
      <c r="DI1546" s="281" t="str">
        <f t="shared" si="478"/>
        <v/>
      </c>
      <c r="DJ1546" s="184"/>
      <c r="DK1546" s="12" t="str">
        <f t="shared" si="479"/>
        <v/>
      </c>
      <c r="DL1546" s="184"/>
      <c r="DM1546" s="242" t="str">
        <f t="shared" si="480"/>
        <v/>
      </c>
      <c r="DN1546" s="250">
        <f t="shared" si="481"/>
        <v>1</v>
      </c>
      <c r="DO1546" s="250">
        <f t="shared" si="482"/>
        <v>1</v>
      </c>
      <c r="DP1546" s="250">
        <f t="shared" si="483"/>
        <v>1</v>
      </c>
    </row>
    <row r="1547" spans="3:120" ht="20.25" customHeight="1" x14ac:dyDescent="0.2">
      <c r="C1547" s="282"/>
      <c r="G1547" s="183"/>
      <c r="H1547" s="271"/>
      <c r="I1547" s="271"/>
      <c r="J1547" s="271"/>
      <c r="K1547" s="271"/>
      <c r="L1547" s="185"/>
      <c r="M1547" s="186"/>
      <c r="N1547" s="187"/>
      <c r="O1547" s="178"/>
      <c r="P1547" s="178"/>
      <c r="Q1547" s="178"/>
      <c r="R1547" s="178"/>
      <c r="S1547" s="178"/>
      <c r="T1547" s="178"/>
      <c r="U1547" s="178"/>
      <c r="V1547" s="178"/>
      <c r="W1547" s="178"/>
      <c r="X1547" s="178"/>
      <c r="Y1547" s="153"/>
      <c r="Z1547" s="153"/>
      <c r="AA1547" s="178"/>
      <c r="AB1547" s="178"/>
      <c r="AC1547" s="178"/>
      <c r="AD1547" s="178"/>
      <c r="AE1547" s="178"/>
      <c r="AF1547" s="178"/>
      <c r="AG1547" s="178"/>
      <c r="AH1547" s="178"/>
      <c r="AI1547" s="178"/>
      <c r="AJ1547" s="178"/>
      <c r="AK1547" s="153"/>
      <c r="AL1547" s="153"/>
      <c r="AM1547" s="178" t="str">
        <f t="shared" si="462"/>
        <v/>
      </c>
      <c r="AN1547" s="178" t="str">
        <f t="shared" si="463"/>
        <v/>
      </c>
      <c r="AO1547" s="214" t="str">
        <f t="shared" si="464"/>
        <v/>
      </c>
      <c r="AP1547" s="168"/>
      <c r="AQ1547" s="169"/>
      <c r="AR1547" s="167" t="str">
        <f t="shared" si="465"/>
        <v/>
      </c>
      <c r="AS1547" s="167" t="str">
        <f t="shared" si="466"/>
        <v/>
      </c>
      <c r="AT1547" s="167"/>
      <c r="AU1547" s="167"/>
      <c r="AV1547" s="167"/>
      <c r="AW1547" s="167"/>
      <c r="AX1547" s="167"/>
      <c r="AY1547" s="167"/>
      <c r="AZ1547" s="167"/>
      <c r="BA1547" s="167"/>
      <c r="BB1547" s="167"/>
      <c r="BC1547" s="167"/>
      <c r="BD1547" s="167"/>
      <c r="BE1547" s="167"/>
      <c r="BF1547" s="167"/>
      <c r="BG1547" s="167"/>
      <c r="BH1547" s="167"/>
      <c r="BI1547" s="167"/>
      <c r="BJ1547" s="167"/>
      <c r="BK1547" s="167"/>
      <c r="BL1547" s="167"/>
      <c r="BM1547" s="167"/>
      <c r="BN1547" s="167"/>
      <c r="BO1547" s="167"/>
      <c r="BP1547" s="167"/>
      <c r="BQ1547" s="167"/>
      <c r="BR1547" s="167"/>
      <c r="BS1547" s="167"/>
      <c r="BT1547" s="167"/>
      <c r="BU1547" s="167"/>
      <c r="BV1547" s="167"/>
      <c r="BW1547" s="167"/>
      <c r="BX1547" s="170"/>
      <c r="BY1547" s="170"/>
      <c r="BZ1547" s="170"/>
      <c r="CA1547" s="170"/>
      <c r="CB1547" s="170"/>
      <c r="CC1547" s="170"/>
      <c r="CD1547" s="170"/>
      <c r="CE1547" s="170"/>
      <c r="CF1547" s="170"/>
      <c r="CG1547" s="171">
        <f t="shared" si="467"/>
        <v>0</v>
      </c>
      <c r="CH1547" s="166"/>
      <c r="CI1547" s="283"/>
      <c r="CJ1547" s="172"/>
      <c r="CK1547" s="154"/>
      <c r="CL1547" s="154"/>
      <c r="CM1547" s="154"/>
      <c r="CN1547" s="154"/>
      <c r="CO1547" s="154"/>
      <c r="CP1547" s="273"/>
      <c r="CQ1547" s="250"/>
      <c r="CR1547" s="250"/>
      <c r="CS1547" s="250"/>
      <c r="CT1547" s="250"/>
      <c r="CU1547" s="250"/>
      <c r="CV1547" s="250"/>
      <c r="CW1547" s="250"/>
      <c r="CX1547" s="250"/>
      <c r="CY1547" s="250" t="str">
        <f t="shared" si="468"/>
        <v/>
      </c>
      <c r="CZ1547" s="178" t="str">
        <f t="shared" si="469"/>
        <v/>
      </c>
      <c r="DA1547" s="178" t="str">
        <f t="shared" si="470"/>
        <v/>
      </c>
      <c r="DB1547" s="243">
        <f t="shared" si="471"/>
        <v>0</v>
      </c>
      <c r="DC1547" s="12">
        <f t="shared" si="472"/>
        <v>0</v>
      </c>
      <c r="DD1547" s="271" t="str">
        <f t="shared" si="473"/>
        <v/>
      </c>
      <c r="DE1547" s="271" t="str">
        <f t="shared" si="474"/>
        <v/>
      </c>
      <c r="DF1547" s="167" t="str">
        <f t="shared" si="475"/>
        <v/>
      </c>
      <c r="DG1547" s="271" t="str">
        <f t="shared" si="476"/>
        <v/>
      </c>
      <c r="DH1547" s="243" t="str">
        <f t="shared" si="477"/>
        <v/>
      </c>
      <c r="DI1547" s="281" t="str">
        <f t="shared" si="478"/>
        <v/>
      </c>
      <c r="DJ1547" s="184"/>
      <c r="DK1547" s="12" t="str">
        <f t="shared" si="479"/>
        <v/>
      </c>
      <c r="DL1547" s="184"/>
      <c r="DM1547" s="242" t="str">
        <f t="shared" si="480"/>
        <v/>
      </c>
      <c r="DN1547" s="250">
        <f t="shared" si="481"/>
        <v>1</v>
      </c>
      <c r="DO1547" s="250">
        <f t="shared" si="482"/>
        <v>1</v>
      </c>
      <c r="DP1547" s="250">
        <f t="shared" si="483"/>
        <v>1</v>
      </c>
    </row>
    <row r="1548" spans="3:120" ht="20.25" customHeight="1" x14ac:dyDescent="0.2">
      <c r="C1548" s="282"/>
      <c r="G1548" s="183"/>
      <c r="H1548" s="271"/>
      <c r="I1548" s="271"/>
      <c r="J1548" s="271"/>
      <c r="K1548" s="271"/>
      <c r="L1548" s="185"/>
      <c r="M1548" s="186"/>
      <c r="N1548" s="187"/>
      <c r="O1548" s="178"/>
      <c r="P1548" s="178"/>
      <c r="Q1548" s="178"/>
      <c r="R1548" s="178"/>
      <c r="S1548" s="178"/>
      <c r="T1548" s="178"/>
      <c r="U1548" s="178"/>
      <c r="V1548" s="178"/>
      <c r="W1548" s="178"/>
      <c r="X1548" s="178"/>
      <c r="Y1548" s="153"/>
      <c r="Z1548" s="153"/>
      <c r="AA1548" s="178"/>
      <c r="AB1548" s="178"/>
      <c r="AC1548" s="178"/>
      <c r="AD1548" s="178"/>
      <c r="AE1548" s="178"/>
      <c r="AF1548" s="178"/>
      <c r="AG1548" s="178"/>
      <c r="AH1548" s="178"/>
      <c r="AI1548" s="178"/>
      <c r="AJ1548" s="178"/>
      <c r="AK1548" s="153"/>
      <c r="AL1548" s="153"/>
      <c r="AM1548" s="178" t="str">
        <f t="shared" si="462"/>
        <v/>
      </c>
      <c r="AN1548" s="178" t="str">
        <f t="shared" si="463"/>
        <v/>
      </c>
      <c r="AO1548" s="214" t="str">
        <f t="shared" si="464"/>
        <v/>
      </c>
      <c r="AP1548" s="168"/>
      <c r="AQ1548" s="169"/>
      <c r="AR1548" s="167" t="str">
        <f t="shared" si="465"/>
        <v/>
      </c>
      <c r="AS1548" s="167" t="str">
        <f t="shared" si="466"/>
        <v/>
      </c>
      <c r="AT1548" s="167"/>
      <c r="AU1548" s="167"/>
      <c r="AV1548" s="167"/>
      <c r="AW1548" s="167"/>
      <c r="AX1548" s="167"/>
      <c r="AY1548" s="167"/>
      <c r="AZ1548" s="167"/>
      <c r="BA1548" s="167"/>
      <c r="BB1548" s="167"/>
      <c r="BC1548" s="167"/>
      <c r="BD1548" s="167"/>
      <c r="BE1548" s="167"/>
      <c r="BF1548" s="167"/>
      <c r="BG1548" s="167"/>
      <c r="BH1548" s="167"/>
      <c r="BI1548" s="167"/>
      <c r="BJ1548" s="167"/>
      <c r="BK1548" s="167"/>
      <c r="BL1548" s="167"/>
      <c r="BM1548" s="167"/>
      <c r="BN1548" s="167"/>
      <c r="BO1548" s="167"/>
      <c r="BP1548" s="167"/>
      <c r="BQ1548" s="167"/>
      <c r="BR1548" s="167"/>
      <c r="BS1548" s="167"/>
      <c r="BT1548" s="167"/>
      <c r="BU1548" s="167"/>
      <c r="BV1548" s="167"/>
      <c r="BW1548" s="167"/>
      <c r="BX1548" s="170"/>
      <c r="BY1548" s="170"/>
      <c r="BZ1548" s="170"/>
      <c r="CA1548" s="170"/>
      <c r="CB1548" s="170"/>
      <c r="CC1548" s="170"/>
      <c r="CD1548" s="170"/>
      <c r="CE1548" s="170"/>
      <c r="CF1548" s="170"/>
      <c r="CG1548" s="171">
        <f t="shared" si="467"/>
        <v>0</v>
      </c>
      <c r="CH1548" s="166"/>
      <c r="CI1548" s="283"/>
      <c r="CJ1548" s="172"/>
      <c r="CK1548" s="154"/>
      <c r="CL1548" s="154"/>
      <c r="CM1548" s="154"/>
      <c r="CN1548" s="154"/>
      <c r="CO1548" s="154"/>
      <c r="CP1548" s="273"/>
      <c r="CQ1548" s="250"/>
      <c r="CR1548" s="250"/>
      <c r="CS1548" s="250"/>
      <c r="CT1548" s="250"/>
      <c r="CU1548" s="250"/>
      <c r="CV1548" s="250"/>
      <c r="CW1548" s="250"/>
      <c r="CX1548" s="250"/>
      <c r="CY1548" s="250" t="str">
        <f t="shared" si="468"/>
        <v/>
      </c>
      <c r="CZ1548" s="178" t="str">
        <f t="shared" si="469"/>
        <v/>
      </c>
      <c r="DA1548" s="178" t="str">
        <f t="shared" si="470"/>
        <v/>
      </c>
      <c r="DB1548" s="243">
        <f t="shared" si="471"/>
        <v>0</v>
      </c>
      <c r="DC1548" s="12">
        <f t="shared" si="472"/>
        <v>0</v>
      </c>
      <c r="DD1548" s="271" t="str">
        <f t="shared" si="473"/>
        <v/>
      </c>
      <c r="DE1548" s="271" t="str">
        <f t="shared" si="474"/>
        <v/>
      </c>
      <c r="DF1548" s="167" t="str">
        <f t="shared" si="475"/>
        <v/>
      </c>
      <c r="DG1548" s="271" t="str">
        <f t="shared" si="476"/>
        <v/>
      </c>
      <c r="DH1548" s="243" t="str">
        <f t="shared" si="477"/>
        <v/>
      </c>
      <c r="DI1548" s="281" t="str">
        <f t="shared" si="478"/>
        <v/>
      </c>
      <c r="DJ1548" s="184"/>
      <c r="DK1548" s="12" t="str">
        <f t="shared" si="479"/>
        <v/>
      </c>
      <c r="DL1548" s="184"/>
      <c r="DM1548" s="242" t="str">
        <f t="shared" si="480"/>
        <v/>
      </c>
      <c r="DN1548" s="250">
        <f t="shared" si="481"/>
        <v>1</v>
      </c>
      <c r="DO1548" s="250">
        <f t="shared" si="482"/>
        <v>1</v>
      </c>
      <c r="DP1548" s="250">
        <f t="shared" si="483"/>
        <v>1</v>
      </c>
    </row>
    <row r="1549" spans="3:120" ht="20.25" customHeight="1" x14ac:dyDescent="0.2">
      <c r="C1549" s="282"/>
      <c r="G1549" s="183"/>
      <c r="H1549" s="271"/>
      <c r="I1549" s="271"/>
      <c r="J1549" s="271"/>
      <c r="K1549" s="271"/>
      <c r="L1549" s="185"/>
      <c r="M1549" s="186"/>
      <c r="N1549" s="187"/>
      <c r="O1549" s="178"/>
      <c r="P1549" s="178"/>
      <c r="Q1549" s="178"/>
      <c r="R1549" s="178"/>
      <c r="S1549" s="178"/>
      <c r="T1549" s="178"/>
      <c r="U1549" s="178"/>
      <c r="V1549" s="178"/>
      <c r="W1549" s="178"/>
      <c r="X1549" s="178"/>
      <c r="Y1549" s="153"/>
      <c r="Z1549" s="153"/>
      <c r="AA1549" s="178"/>
      <c r="AB1549" s="178"/>
      <c r="AC1549" s="178"/>
      <c r="AD1549" s="178"/>
      <c r="AE1549" s="178"/>
      <c r="AF1549" s="178"/>
      <c r="AG1549" s="178"/>
      <c r="AH1549" s="178"/>
      <c r="AI1549" s="178"/>
      <c r="AJ1549" s="178"/>
      <c r="AK1549" s="153"/>
      <c r="AL1549" s="153"/>
      <c r="AM1549" s="178" t="str">
        <f t="shared" si="462"/>
        <v/>
      </c>
      <c r="AN1549" s="178" t="str">
        <f t="shared" si="463"/>
        <v/>
      </c>
      <c r="AO1549" s="214" t="str">
        <f t="shared" si="464"/>
        <v/>
      </c>
      <c r="AP1549" s="168"/>
      <c r="AQ1549" s="169"/>
      <c r="AR1549" s="167" t="str">
        <f t="shared" si="465"/>
        <v/>
      </c>
      <c r="AS1549" s="167" t="str">
        <f t="shared" si="466"/>
        <v/>
      </c>
      <c r="AT1549" s="167"/>
      <c r="AU1549" s="167"/>
      <c r="AV1549" s="167"/>
      <c r="AW1549" s="167"/>
      <c r="AX1549" s="167"/>
      <c r="AY1549" s="167"/>
      <c r="AZ1549" s="167"/>
      <c r="BA1549" s="167"/>
      <c r="BB1549" s="167"/>
      <c r="BC1549" s="167"/>
      <c r="BD1549" s="167"/>
      <c r="BE1549" s="167"/>
      <c r="BF1549" s="167"/>
      <c r="BG1549" s="167"/>
      <c r="BH1549" s="167"/>
      <c r="BI1549" s="167"/>
      <c r="BJ1549" s="167"/>
      <c r="BK1549" s="167"/>
      <c r="BL1549" s="167"/>
      <c r="BM1549" s="167"/>
      <c r="BN1549" s="167"/>
      <c r="BO1549" s="167"/>
      <c r="BP1549" s="167"/>
      <c r="BQ1549" s="167"/>
      <c r="BR1549" s="167"/>
      <c r="BS1549" s="167"/>
      <c r="BT1549" s="167"/>
      <c r="BU1549" s="167"/>
      <c r="BV1549" s="167"/>
      <c r="BW1549" s="167"/>
      <c r="BX1549" s="170"/>
      <c r="BY1549" s="170"/>
      <c r="BZ1549" s="170"/>
      <c r="CA1549" s="170"/>
      <c r="CB1549" s="170"/>
      <c r="CC1549" s="170"/>
      <c r="CD1549" s="170"/>
      <c r="CE1549" s="170"/>
      <c r="CF1549" s="170"/>
      <c r="CG1549" s="171">
        <f t="shared" si="467"/>
        <v>0</v>
      </c>
      <c r="CH1549" s="166"/>
      <c r="CI1549" s="283"/>
      <c r="CJ1549" s="172"/>
      <c r="CK1549" s="154"/>
      <c r="CL1549" s="154"/>
      <c r="CM1549" s="154"/>
      <c r="CN1549" s="154"/>
      <c r="CO1549" s="154"/>
      <c r="CP1549" s="273"/>
      <c r="CQ1549" s="250"/>
      <c r="CR1549" s="250"/>
      <c r="CS1549" s="250"/>
      <c r="CT1549" s="250"/>
      <c r="CU1549" s="250"/>
      <c r="CV1549" s="250"/>
      <c r="CW1549" s="250"/>
      <c r="CX1549" s="250"/>
      <c r="CY1549" s="250" t="str">
        <f t="shared" si="468"/>
        <v/>
      </c>
      <c r="CZ1549" s="178" t="str">
        <f t="shared" si="469"/>
        <v/>
      </c>
      <c r="DA1549" s="178" t="str">
        <f t="shared" si="470"/>
        <v/>
      </c>
      <c r="DB1549" s="243">
        <f t="shared" si="471"/>
        <v>0</v>
      </c>
      <c r="DC1549" s="12">
        <f t="shared" si="472"/>
        <v>0</v>
      </c>
      <c r="DD1549" s="271" t="str">
        <f t="shared" si="473"/>
        <v/>
      </c>
      <c r="DE1549" s="271" t="str">
        <f t="shared" si="474"/>
        <v/>
      </c>
      <c r="DF1549" s="167" t="str">
        <f t="shared" si="475"/>
        <v/>
      </c>
      <c r="DG1549" s="271" t="str">
        <f t="shared" si="476"/>
        <v/>
      </c>
      <c r="DH1549" s="243" t="str">
        <f t="shared" si="477"/>
        <v/>
      </c>
      <c r="DI1549" s="281" t="str">
        <f t="shared" si="478"/>
        <v/>
      </c>
      <c r="DJ1549" s="184"/>
      <c r="DK1549" s="12" t="str">
        <f t="shared" si="479"/>
        <v/>
      </c>
      <c r="DL1549" s="184"/>
      <c r="DM1549" s="242" t="str">
        <f t="shared" si="480"/>
        <v/>
      </c>
      <c r="DN1549" s="250">
        <f t="shared" si="481"/>
        <v>1</v>
      </c>
      <c r="DO1549" s="250">
        <f t="shared" si="482"/>
        <v>1</v>
      </c>
      <c r="DP1549" s="250">
        <f t="shared" si="483"/>
        <v>1</v>
      </c>
    </row>
    <row r="1550" spans="3:120" ht="20.25" customHeight="1" x14ac:dyDescent="0.2">
      <c r="C1550" s="282"/>
      <c r="G1550" s="183"/>
      <c r="H1550" s="271"/>
      <c r="I1550" s="271"/>
      <c r="J1550" s="271"/>
      <c r="K1550" s="271"/>
      <c r="L1550" s="185"/>
      <c r="M1550" s="186"/>
      <c r="N1550" s="187"/>
      <c r="O1550" s="178"/>
      <c r="P1550" s="178"/>
      <c r="Q1550" s="178"/>
      <c r="R1550" s="178"/>
      <c r="S1550" s="178"/>
      <c r="T1550" s="178"/>
      <c r="U1550" s="178"/>
      <c r="V1550" s="178"/>
      <c r="W1550" s="178"/>
      <c r="X1550" s="178"/>
      <c r="Y1550" s="153"/>
      <c r="Z1550" s="153"/>
      <c r="AA1550" s="178"/>
      <c r="AB1550" s="178"/>
      <c r="AC1550" s="178"/>
      <c r="AD1550" s="178"/>
      <c r="AE1550" s="178"/>
      <c r="AF1550" s="178"/>
      <c r="AG1550" s="178"/>
      <c r="AH1550" s="178"/>
      <c r="AI1550" s="178"/>
      <c r="AJ1550" s="178"/>
      <c r="AK1550" s="153"/>
      <c r="AL1550" s="153"/>
      <c r="AM1550" s="178" t="str">
        <f t="shared" si="462"/>
        <v/>
      </c>
      <c r="AN1550" s="178" t="str">
        <f t="shared" si="463"/>
        <v/>
      </c>
      <c r="AO1550" s="214" t="str">
        <f t="shared" si="464"/>
        <v/>
      </c>
      <c r="AP1550" s="168"/>
      <c r="AQ1550" s="169"/>
      <c r="AR1550" s="167" t="str">
        <f t="shared" si="465"/>
        <v/>
      </c>
      <c r="AS1550" s="167" t="str">
        <f t="shared" si="466"/>
        <v/>
      </c>
      <c r="AT1550" s="167"/>
      <c r="AU1550" s="167"/>
      <c r="AV1550" s="167"/>
      <c r="AW1550" s="167"/>
      <c r="AX1550" s="167"/>
      <c r="AY1550" s="167"/>
      <c r="AZ1550" s="167"/>
      <c r="BA1550" s="167"/>
      <c r="BB1550" s="167"/>
      <c r="BC1550" s="167"/>
      <c r="BD1550" s="167"/>
      <c r="BE1550" s="167"/>
      <c r="BF1550" s="167"/>
      <c r="BG1550" s="167"/>
      <c r="BH1550" s="167"/>
      <c r="BI1550" s="167"/>
      <c r="BJ1550" s="167"/>
      <c r="BK1550" s="167"/>
      <c r="BL1550" s="167"/>
      <c r="BM1550" s="167"/>
      <c r="BN1550" s="167"/>
      <c r="BO1550" s="167"/>
      <c r="BP1550" s="167"/>
      <c r="BQ1550" s="167"/>
      <c r="BR1550" s="167"/>
      <c r="BS1550" s="167"/>
      <c r="BT1550" s="167"/>
      <c r="BU1550" s="167"/>
      <c r="BV1550" s="167"/>
      <c r="BW1550" s="167"/>
      <c r="BX1550" s="170"/>
      <c r="BY1550" s="170"/>
      <c r="BZ1550" s="170"/>
      <c r="CA1550" s="170"/>
      <c r="CB1550" s="170"/>
      <c r="CC1550" s="170"/>
      <c r="CD1550" s="170"/>
      <c r="CE1550" s="170"/>
      <c r="CF1550" s="170"/>
      <c r="CG1550" s="171">
        <f t="shared" si="467"/>
        <v>0</v>
      </c>
      <c r="CH1550" s="166"/>
      <c r="CI1550" s="283"/>
      <c r="CJ1550" s="172"/>
      <c r="CK1550" s="154"/>
      <c r="CL1550" s="154"/>
      <c r="CM1550" s="154"/>
      <c r="CN1550" s="154"/>
      <c r="CO1550" s="154"/>
      <c r="CP1550" s="273"/>
      <c r="CQ1550" s="250"/>
      <c r="CR1550" s="250"/>
      <c r="CS1550" s="250"/>
      <c r="CT1550" s="250"/>
      <c r="CU1550" s="250"/>
      <c r="CV1550" s="250"/>
      <c r="CW1550" s="250"/>
      <c r="CX1550" s="250"/>
      <c r="CY1550" s="250" t="str">
        <f t="shared" si="468"/>
        <v/>
      </c>
      <c r="CZ1550" s="178" t="str">
        <f t="shared" si="469"/>
        <v/>
      </c>
      <c r="DA1550" s="178" t="str">
        <f t="shared" si="470"/>
        <v/>
      </c>
      <c r="DB1550" s="243">
        <f t="shared" si="471"/>
        <v>0</v>
      </c>
      <c r="DC1550" s="12">
        <f t="shared" si="472"/>
        <v>0</v>
      </c>
      <c r="DD1550" s="271" t="str">
        <f t="shared" si="473"/>
        <v/>
      </c>
      <c r="DE1550" s="271" t="str">
        <f t="shared" si="474"/>
        <v/>
      </c>
      <c r="DF1550" s="167" t="str">
        <f t="shared" si="475"/>
        <v/>
      </c>
      <c r="DG1550" s="271" t="str">
        <f t="shared" si="476"/>
        <v/>
      </c>
      <c r="DH1550" s="243" t="str">
        <f t="shared" si="477"/>
        <v/>
      </c>
      <c r="DI1550" s="281" t="str">
        <f t="shared" si="478"/>
        <v/>
      </c>
      <c r="DJ1550" s="184"/>
      <c r="DK1550" s="12" t="str">
        <f t="shared" si="479"/>
        <v/>
      </c>
      <c r="DL1550" s="184"/>
      <c r="DM1550" s="242" t="str">
        <f t="shared" si="480"/>
        <v/>
      </c>
      <c r="DN1550" s="250">
        <f t="shared" si="481"/>
        <v>1</v>
      </c>
      <c r="DO1550" s="250">
        <f t="shared" si="482"/>
        <v>1</v>
      </c>
      <c r="DP1550" s="250">
        <f t="shared" si="483"/>
        <v>1</v>
      </c>
    </row>
    <row r="1551" spans="3:120" ht="20.25" customHeight="1" x14ac:dyDescent="0.2">
      <c r="C1551" s="282"/>
      <c r="G1551" s="183"/>
      <c r="H1551" s="271"/>
      <c r="I1551" s="271"/>
      <c r="J1551" s="271"/>
      <c r="K1551" s="271"/>
      <c r="L1551" s="185"/>
      <c r="M1551" s="186"/>
      <c r="N1551" s="187"/>
      <c r="O1551" s="178"/>
      <c r="P1551" s="178"/>
      <c r="Q1551" s="178"/>
      <c r="R1551" s="178"/>
      <c r="S1551" s="178"/>
      <c r="T1551" s="178"/>
      <c r="U1551" s="178"/>
      <c r="V1551" s="178"/>
      <c r="W1551" s="178"/>
      <c r="X1551" s="178"/>
      <c r="Y1551" s="153"/>
      <c r="Z1551" s="153"/>
      <c r="AA1551" s="178"/>
      <c r="AB1551" s="178"/>
      <c r="AC1551" s="178"/>
      <c r="AD1551" s="178"/>
      <c r="AE1551" s="178"/>
      <c r="AF1551" s="178"/>
      <c r="AG1551" s="178"/>
      <c r="AH1551" s="178"/>
      <c r="AI1551" s="178"/>
      <c r="AJ1551" s="178"/>
      <c r="AK1551" s="153"/>
      <c r="AL1551" s="153"/>
      <c r="AM1551" s="178" t="str">
        <f t="shared" si="462"/>
        <v/>
      </c>
      <c r="AN1551" s="178" t="str">
        <f t="shared" si="463"/>
        <v/>
      </c>
      <c r="AO1551" s="214" t="str">
        <f t="shared" si="464"/>
        <v/>
      </c>
      <c r="AP1551" s="168"/>
      <c r="AQ1551" s="169"/>
      <c r="AR1551" s="167" t="str">
        <f t="shared" si="465"/>
        <v/>
      </c>
      <c r="AS1551" s="167" t="str">
        <f t="shared" si="466"/>
        <v/>
      </c>
      <c r="AT1551" s="167"/>
      <c r="AU1551" s="167"/>
      <c r="AV1551" s="167"/>
      <c r="AW1551" s="167"/>
      <c r="AX1551" s="167"/>
      <c r="AY1551" s="167"/>
      <c r="AZ1551" s="167"/>
      <c r="BA1551" s="167"/>
      <c r="BB1551" s="167"/>
      <c r="BC1551" s="167"/>
      <c r="BD1551" s="167"/>
      <c r="BE1551" s="167"/>
      <c r="BF1551" s="167"/>
      <c r="BG1551" s="167"/>
      <c r="BH1551" s="167"/>
      <c r="BI1551" s="167"/>
      <c r="BJ1551" s="167"/>
      <c r="BK1551" s="167"/>
      <c r="BL1551" s="167"/>
      <c r="BM1551" s="167"/>
      <c r="BN1551" s="167"/>
      <c r="BO1551" s="167"/>
      <c r="BP1551" s="167"/>
      <c r="BQ1551" s="167"/>
      <c r="BR1551" s="167"/>
      <c r="BS1551" s="167"/>
      <c r="BT1551" s="167"/>
      <c r="BU1551" s="167"/>
      <c r="BV1551" s="167"/>
      <c r="BW1551" s="167"/>
      <c r="BX1551" s="170"/>
      <c r="BY1551" s="170"/>
      <c r="BZ1551" s="170"/>
      <c r="CA1551" s="170"/>
      <c r="CB1551" s="170"/>
      <c r="CC1551" s="170"/>
      <c r="CD1551" s="170"/>
      <c r="CE1551" s="170"/>
      <c r="CF1551" s="170"/>
      <c r="CG1551" s="171">
        <f t="shared" si="467"/>
        <v>0</v>
      </c>
      <c r="CH1551" s="166"/>
      <c r="CI1551" s="283"/>
      <c r="CJ1551" s="172"/>
      <c r="CK1551" s="154"/>
      <c r="CL1551" s="154"/>
      <c r="CM1551" s="154"/>
      <c r="CN1551" s="154"/>
      <c r="CO1551" s="154"/>
      <c r="CP1551" s="273"/>
      <c r="CQ1551" s="250"/>
      <c r="CR1551" s="250"/>
      <c r="CS1551" s="250"/>
      <c r="CT1551" s="250"/>
      <c r="CU1551" s="250"/>
      <c r="CV1551" s="250"/>
      <c r="CW1551" s="250"/>
      <c r="CX1551" s="250"/>
      <c r="CY1551" s="250" t="str">
        <f t="shared" si="468"/>
        <v/>
      </c>
      <c r="CZ1551" s="178" t="str">
        <f t="shared" si="469"/>
        <v/>
      </c>
      <c r="DA1551" s="178" t="str">
        <f t="shared" si="470"/>
        <v/>
      </c>
      <c r="DB1551" s="243">
        <f t="shared" si="471"/>
        <v>0</v>
      </c>
      <c r="DC1551" s="12">
        <f t="shared" si="472"/>
        <v>0</v>
      </c>
      <c r="DD1551" s="271" t="str">
        <f t="shared" si="473"/>
        <v/>
      </c>
      <c r="DE1551" s="271" t="str">
        <f t="shared" si="474"/>
        <v/>
      </c>
      <c r="DF1551" s="167" t="str">
        <f t="shared" si="475"/>
        <v/>
      </c>
      <c r="DG1551" s="271" t="str">
        <f t="shared" si="476"/>
        <v/>
      </c>
      <c r="DH1551" s="243" t="str">
        <f t="shared" si="477"/>
        <v/>
      </c>
      <c r="DI1551" s="281" t="str">
        <f t="shared" si="478"/>
        <v/>
      </c>
      <c r="DJ1551" s="184"/>
      <c r="DK1551" s="12" t="str">
        <f t="shared" si="479"/>
        <v/>
      </c>
      <c r="DL1551" s="184"/>
      <c r="DM1551" s="242" t="str">
        <f t="shared" si="480"/>
        <v/>
      </c>
      <c r="DN1551" s="250">
        <f t="shared" si="481"/>
        <v>1</v>
      </c>
      <c r="DO1551" s="250">
        <f t="shared" si="482"/>
        <v>1</v>
      </c>
      <c r="DP1551" s="250">
        <f t="shared" si="483"/>
        <v>1</v>
      </c>
    </row>
    <row r="1552" spans="3:120" ht="20.25" customHeight="1" x14ac:dyDescent="0.2">
      <c r="C1552" s="282"/>
      <c r="G1552" s="183"/>
      <c r="H1552" s="271"/>
      <c r="I1552" s="271"/>
      <c r="J1552" s="271"/>
      <c r="K1552" s="271"/>
      <c r="L1552" s="185"/>
      <c r="M1552" s="186"/>
      <c r="N1552" s="187"/>
      <c r="O1552" s="178"/>
      <c r="P1552" s="178"/>
      <c r="Q1552" s="178"/>
      <c r="R1552" s="178"/>
      <c r="S1552" s="178"/>
      <c r="T1552" s="178"/>
      <c r="U1552" s="178"/>
      <c r="V1552" s="178"/>
      <c r="W1552" s="178"/>
      <c r="X1552" s="178"/>
      <c r="Y1552" s="153"/>
      <c r="Z1552" s="153"/>
      <c r="AA1552" s="178"/>
      <c r="AB1552" s="178"/>
      <c r="AC1552" s="178"/>
      <c r="AD1552" s="178"/>
      <c r="AE1552" s="178"/>
      <c r="AF1552" s="178"/>
      <c r="AG1552" s="178"/>
      <c r="AH1552" s="178"/>
      <c r="AI1552" s="178"/>
      <c r="AJ1552" s="178"/>
      <c r="AK1552" s="153"/>
      <c r="AL1552" s="153"/>
      <c r="AM1552" s="178" t="str">
        <f t="shared" si="462"/>
        <v/>
      </c>
      <c r="AN1552" s="178" t="str">
        <f t="shared" si="463"/>
        <v/>
      </c>
      <c r="AO1552" s="214" t="str">
        <f t="shared" si="464"/>
        <v/>
      </c>
      <c r="AP1552" s="168"/>
      <c r="AQ1552" s="169"/>
      <c r="AR1552" s="167" t="str">
        <f t="shared" si="465"/>
        <v/>
      </c>
      <c r="AS1552" s="167" t="str">
        <f t="shared" si="466"/>
        <v/>
      </c>
      <c r="AT1552" s="167"/>
      <c r="AU1552" s="167"/>
      <c r="AV1552" s="167"/>
      <c r="AW1552" s="167"/>
      <c r="AX1552" s="167"/>
      <c r="AY1552" s="167"/>
      <c r="AZ1552" s="167"/>
      <c r="BA1552" s="167"/>
      <c r="BB1552" s="167"/>
      <c r="BC1552" s="167"/>
      <c r="BD1552" s="167"/>
      <c r="BE1552" s="167"/>
      <c r="BF1552" s="167"/>
      <c r="BG1552" s="167"/>
      <c r="BH1552" s="167"/>
      <c r="BI1552" s="167"/>
      <c r="BJ1552" s="167"/>
      <c r="BK1552" s="167"/>
      <c r="BL1552" s="167"/>
      <c r="BM1552" s="167"/>
      <c r="BN1552" s="167"/>
      <c r="BO1552" s="167"/>
      <c r="BP1552" s="167"/>
      <c r="BQ1552" s="167"/>
      <c r="BR1552" s="167"/>
      <c r="BS1552" s="167"/>
      <c r="BT1552" s="167"/>
      <c r="BU1552" s="167"/>
      <c r="BV1552" s="167"/>
      <c r="BW1552" s="167"/>
      <c r="BX1552" s="170"/>
      <c r="BY1552" s="170"/>
      <c r="BZ1552" s="170"/>
      <c r="CA1552" s="170"/>
      <c r="CB1552" s="170"/>
      <c r="CC1552" s="170"/>
      <c r="CD1552" s="170"/>
      <c r="CE1552" s="170"/>
      <c r="CF1552" s="170"/>
      <c r="CG1552" s="171">
        <f t="shared" si="467"/>
        <v>0</v>
      </c>
      <c r="CH1552" s="166"/>
      <c r="CI1552" s="283"/>
      <c r="CJ1552" s="172"/>
      <c r="CK1552" s="154"/>
      <c r="CL1552" s="154"/>
      <c r="CM1552" s="154"/>
      <c r="CN1552" s="154"/>
      <c r="CO1552" s="154"/>
      <c r="CP1552" s="273"/>
      <c r="CQ1552" s="250"/>
      <c r="CR1552" s="250"/>
      <c r="CS1552" s="250"/>
      <c r="CT1552" s="250"/>
      <c r="CU1552" s="250"/>
      <c r="CV1552" s="250"/>
      <c r="CW1552" s="250"/>
      <c r="CX1552" s="250"/>
      <c r="CY1552" s="250" t="str">
        <f t="shared" si="468"/>
        <v/>
      </c>
      <c r="CZ1552" s="178" t="str">
        <f t="shared" si="469"/>
        <v/>
      </c>
      <c r="DA1552" s="178" t="str">
        <f t="shared" si="470"/>
        <v/>
      </c>
      <c r="DB1552" s="243">
        <f t="shared" si="471"/>
        <v>0</v>
      </c>
      <c r="DC1552" s="12">
        <f t="shared" si="472"/>
        <v>0</v>
      </c>
      <c r="DD1552" s="271" t="str">
        <f t="shared" si="473"/>
        <v/>
      </c>
      <c r="DE1552" s="271" t="str">
        <f t="shared" si="474"/>
        <v/>
      </c>
      <c r="DF1552" s="167" t="str">
        <f t="shared" si="475"/>
        <v/>
      </c>
      <c r="DG1552" s="271" t="str">
        <f t="shared" si="476"/>
        <v/>
      </c>
      <c r="DH1552" s="243" t="str">
        <f t="shared" si="477"/>
        <v/>
      </c>
      <c r="DI1552" s="281" t="str">
        <f t="shared" si="478"/>
        <v/>
      </c>
      <c r="DJ1552" s="184"/>
      <c r="DK1552" s="12" t="str">
        <f t="shared" si="479"/>
        <v/>
      </c>
      <c r="DL1552" s="184"/>
      <c r="DM1552" s="242" t="str">
        <f t="shared" si="480"/>
        <v/>
      </c>
      <c r="DN1552" s="250">
        <f t="shared" si="481"/>
        <v>1</v>
      </c>
      <c r="DO1552" s="250">
        <f t="shared" si="482"/>
        <v>1</v>
      </c>
      <c r="DP1552" s="250">
        <f t="shared" si="483"/>
        <v>1</v>
      </c>
    </row>
    <row r="1553" spans="3:120" ht="20.25" customHeight="1" x14ac:dyDescent="0.2">
      <c r="C1553" s="282"/>
      <c r="G1553" s="183"/>
      <c r="H1553" s="271"/>
      <c r="I1553" s="271"/>
      <c r="J1553" s="271"/>
      <c r="K1553" s="271"/>
      <c r="L1553" s="185"/>
      <c r="M1553" s="186"/>
      <c r="N1553" s="187"/>
      <c r="O1553" s="178"/>
      <c r="P1553" s="178"/>
      <c r="Q1553" s="178"/>
      <c r="R1553" s="178"/>
      <c r="S1553" s="178"/>
      <c r="T1553" s="178"/>
      <c r="U1553" s="178"/>
      <c r="V1553" s="178"/>
      <c r="W1553" s="178"/>
      <c r="X1553" s="178"/>
      <c r="Y1553" s="153"/>
      <c r="Z1553" s="153"/>
      <c r="AA1553" s="178"/>
      <c r="AB1553" s="178"/>
      <c r="AC1553" s="178"/>
      <c r="AD1553" s="178"/>
      <c r="AE1553" s="178"/>
      <c r="AF1553" s="178"/>
      <c r="AG1553" s="178"/>
      <c r="AH1553" s="178"/>
      <c r="AI1553" s="178"/>
      <c r="AJ1553" s="178"/>
      <c r="AK1553" s="153"/>
      <c r="AL1553" s="153"/>
      <c r="AM1553" s="178" t="str">
        <f t="shared" si="462"/>
        <v/>
      </c>
      <c r="AN1553" s="178" t="str">
        <f t="shared" si="463"/>
        <v/>
      </c>
      <c r="AO1553" s="214" t="str">
        <f t="shared" si="464"/>
        <v/>
      </c>
      <c r="AP1553" s="168"/>
      <c r="AQ1553" s="169"/>
      <c r="AR1553" s="167" t="str">
        <f t="shared" si="465"/>
        <v/>
      </c>
      <c r="AS1553" s="167" t="str">
        <f t="shared" si="466"/>
        <v/>
      </c>
      <c r="AT1553" s="167"/>
      <c r="AU1553" s="167"/>
      <c r="AV1553" s="167"/>
      <c r="AW1553" s="167"/>
      <c r="AX1553" s="167"/>
      <c r="AY1553" s="167"/>
      <c r="AZ1553" s="167"/>
      <c r="BA1553" s="167"/>
      <c r="BB1553" s="167"/>
      <c r="BC1553" s="167"/>
      <c r="BD1553" s="167"/>
      <c r="BE1553" s="167"/>
      <c r="BF1553" s="167"/>
      <c r="BG1553" s="167"/>
      <c r="BH1553" s="167"/>
      <c r="BI1553" s="167"/>
      <c r="BJ1553" s="167"/>
      <c r="BK1553" s="167"/>
      <c r="BL1553" s="167"/>
      <c r="BM1553" s="167"/>
      <c r="BN1553" s="167"/>
      <c r="BO1553" s="167"/>
      <c r="BP1553" s="167"/>
      <c r="BQ1553" s="167"/>
      <c r="BR1553" s="167"/>
      <c r="BS1553" s="167"/>
      <c r="BT1553" s="167"/>
      <c r="BU1553" s="167"/>
      <c r="BV1553" s="167"/>
      <c r="BW1553" s="167"/>
      <c r="BX1553" s="170"/>
      <c r="BY1553" s="170"/>
      <c r="BZ1553" s="170"/>
      <c r="CA1553" s="170"/>
      <c r="CB1553" s="170"/>
      <c r="CC1553" s="170"/>
      <c r="CD1553" s="170"/>
      <c r="CE1553" s="170"/>
      <c r="CF1553" s="170"/>
      <c r="CG1553" s="171">
        <f t="shared" si="467"/>
        <v>0</v>
      </c>
      <c r="CH1553" s="166"/>
      <c r="CI1553" s="283"/>
      <c r="CJ1553" s="172"/>
      <c r="CK1553" s="154"/>
      <c r="CL1553" s="154"/>
      <c r="CM1553" s="154"/>
      <c r="CN1553" s="154"/>
      <c r="CO1553" s="154"/>
      <c r="CP1553" s="273"/>
      <c r="CQ1553" s="250"/>
      <c r="CR1553" s="250"/>
      <c r="CS1553" s="250"/>
      <c r="CT1553" s="250"/>
      <c r="CU1553" s="250"/>
      <c r="CV1553" s="250"/>
      <c r="CW1553" s="250"/>
      <c r="CX1553" s="250"/>
      <c r="CY1553" s="250" t="str">
        <f t="shared" si="468"/>
        <v/>
      </c>
      <c r="CZ1553" s="178" t="str">
        <f t="shared" si="469"/>
        <v/>
      </c>
      <c r="DA1553" s="178" t="str">
        <f t="shared" si="470"/>
        <v/>
      </c>
      <c r="DB1553" s="243">
        <f t="shared" si="471"/>
        <v>0</v>
      </c>
      <c r="DC1553" s="12">
        <f t="shared" si="472"/>
        <v>0</v>
      </c>
      <c r="DD1553" s="271" t="str">
        <f t="shared" si="473"/>
        <v/>
      </c>
      <c r="DE1553" s="271" t="str">
        <f t="shared" si="474"/>
        <v/>
      </c>
      <c r="DF1553" s="167" t="str">
        <f t="shared" si="475"/>
        <v/>
      </c>
      <c r="DG1553" s="271" t="str">
        <f t="shared" si="476"/>
        <v/>
      </c>
      <c r="DH1553" s="243" t="str">
        <f t="shared" si="477"/>
        <v/>
      </c>
      <c r="DI1553" s="281" t="str">
        <f t="shared" si="478"/>
        <v/>
      </c>
      <c r="DJ1553" s="184"/>
      <c r="DK1553" s="12" t="str">
        <f t="shared" si="479"/>
        <v/>
      </c>
      <c r="DL1553" s="184"/>
      <c r="DM1553" s="242" t="str">
        <f t="shared" si="480"/>
        <v/>
      </c>
      <c r="DN1553" s="250">
        <f t="shared" si="481"/>
        <v>1</v>
      </c>
      <c r="DO1553" s="250">
        <f t="shared" si="482"/>
        <v>1</v>
      </c>
      <c r="DP1553" s="250">
        <f t="shared" si="483"/>
        <v>1</v>
      </c>
    </row>
    <row r="1554" spans="3:120" ht="20.25" customHeight="1" x14ac:dyDescent="0.2">
      <c r="C1554" s="282"/>
      <c r="G1554" s="183"/>
      <c r="H1554" s="271"/>
      <c r="I1554" s="271"/>
      <c r="J1554" s="271"/>
      <c r="K1554" s="271"/>
      <c r="L1554" s="185"/>
      <c r="M1554" s="186"/>
      <c r="N1554" s="187"/>
      <c r="O1554" s="178"/>
      <c r="P1554" s="178"/>
      <c r="Q1554" s="178"/>
      <c r="R1554" s="178"/>
      <c r="S1554" s="178"/>
      <c r="T1554" s="178"/>
      <c r="U1554" s="178"/>
      <c r="V1554" s="178"/>
      <c r="W1554" s="178"/>
      <c r="X1554" s="178"/>
      <c r="Y1554" s="153"/>
      <c r="Z1554" s="153"/>
      <c r="AA1554" s="178"/>
      <c r="AB1554" s="178"/>
      <c r="AC1554" s="178"/>
      <c r="AD1554" s="178"/>
      <c r="AE1554" s="178"/>
      <c r="AF1554" s="178"/>
      <c r="AG1554" s="178"/>
      <c r="AH1554" s="178"/>
      <c r="AI1554" s="178"/>
      <c r="AJ1554" s="178"/>
      <c r="AK1554" s="153"/>
      <c r="AL1554" s="153"/>
      <c r="AM1554" s="178" t="str">
        <f t="shared" si="462"/>
        <v/>
      </c>
      <c r="AN1554" s="178" t="str">
        <f t="shared" si="463"/>
        <v/>
      </c>
      <c r="AO1554" s="214" t="str">
        <f t="shared" si="464"/>
        <v/>
      </c>
      <c r="AP1554" s="168"/>
      <c r="AQ1554" s="169"/>
      <c r="AR1554" s="167" t="str">
        <f t="shared" si="465"/>
        <v/>
      </c>
      <c r="AS1554" s="167" t="str">
        <f t="shared" si="466"/>
        <v/>
      </c>
      <c r="AT1554" s="167"/>
      <c r="AU1554" s="167"/>
      <c r="AV1554" s="167"/>
      <c r="AW1554" s="167"/>
      <c r="AX1554" s="167"/>
      <c r="AY1554" s="167"/>
      <c r="AZ1554" s="167"/>
      <c r="BA1554" s="167"/>
      <c r="BB1554" s="167"/>
      <c r="BC1554" s="167"/>
      <c r="BD1554" s="167"/>
      <c r="BE1554" s="167"/>
      <c r="BF1554" s="167"/>
      <c r="BG1554" s="167"/>
      <c r="BH1554" s="167"/>
      <c r="BI1554" s="167"/>
      <c r="BJ1554" s="167"/>
      <c r="BK1554" s="167"/>
      <c r="BL1554" s="167"/>
      <c r="BM1554" s="167"/>
      <c r="BN1554" s="167"/>
      <c r="BO1554" s="167"/>
      <c r="BP1554" s="167"/>
      <c r="BQ1554" s="167"/>
      <c r="BR1554" s="167"/>
      <c r="BS1554" s="167"/>
      <c r="BT1554" s="167"/>
      <c r="BU1554" s="167"/>
      <c r="BV1554" s="167"/>
      <c r="BW1554" s="167"/>
      <c r="BX1554" s="170"/>
      <c r="BY1554" s="170"/>
      <c r="BZ1554" s="170"/>
      <c r="CA1554" s="170"/>
      <c r="CB1554" s="170"/>
      <c r="CC1554" s="170"/>
      <c r="CD1554" s="170"/>
      <c r="CE1554" s="170"/>
      <c r="CF1554" s="170"/>
      <c r="CG1554" s="171">
        <f t="shared" si="467"/>
        <v>0</v>
      </c>
      <c r="CH1554" s="166"/>
      <c r="CI1554" s="283"/>
      <c r="CJ1554" s="172"/>
      <c r="CK1554" s="154"/>
      <c r="CL1554" s="154"/>
      <c r="CM1554" s="154"/>
      <c r="CN1554" s="154"/>
      <c r="CO1554" s="154"/>
      <c r="CP1554" s="273"/>
      <c r="CQ1554" s="250"/>
      <c r="CR1554" s="250"/>
      <c r="CS1554" s="250"/>
      <c r="CT1554" s="250"/>
      <c r="CU1554" s="250"/>
      <c r="CV1554" s="250"/>
      <c r="CW1554" s="250"/>
      <c r="CX1554" s="250"/>
      <c r="CY1554" s="250" t="str">
        <f t="shared" si="468"/>
        <v/>
      </c>
      <c r="CZ1554" s="178" t="str">
        <f t="shared" si="469"/>
        <v/>
      </c>
      <c r="DA1554" s="178" t="str">
        <f t="shared" si="470"/>
        <v/>
      </c>
      <c r="DB1554" s="243">
        <f t="shared" si="471"/>
        <v>0</v>
      </c>
      <c r="DC1554" s="12">
        <f t="shared" si="472"/>
        <v>0</v>
      </c>
      <c r="DD1554" s="271" t="str">
        <f t="shared" si="473"/>
        <v/>
      </c>
      <c r="DE1554" s="271" t="str">
        <f t="shared" si="474"/>
        <v/>
      </c>
      <c r="DF1554" s="167" t="str">
        <f t="shared" si="475"/>
        <v/>
      </c>
      <c r="DG1554" s="271" t="str">
        <f t="shared" si="476"/>
        <v/>
      </c>
      <c r="DH1554" s="243" t="str">
        <f t="shared" si="477"/>
        <v/>
      </c>
      <c r="DI1554" s="281" t="str">
        <f t="shared" si="478"/>
        <v/>
      </c>
      <c r="DJ1554" s="184"/>
      <c r="DK1554" s="12" t="str">
        <f t="shared" si="479"/>
        <v/>
      </c>
      <c r="DL1554" s="184"/>
      <c r="DM1554" s="242" t="str">
        <f t="shared" si="480"/>
        <v/>
      </c>
      <c r="DN1554" s="250">
        <f t="shared" si="481"/>
        <v>1</v>
      </c>
      <c r="DO1554" s="250">
        <f t="shared" si="482"/>
        <v>1</v>
      </c>
      <c r="DP1554" s="250">
        <f t="shared" si="483"/>
        <v>1</v>
      </c>
    </row>
    <row r="1555" spans="3:120" ht="20.25" customHeight="1" x14ac:dyDescent="0.2">
      <c r="C1555" s="282"/>
      <c r="G1555" s="183"/>
      <c r="H1555" s="271"/>
      <c r="I1555" s="271"/>
      <c r="J1555" s="271"/>
      <c r="K1555" s="271"/>
      <c r="L1555" s="185"/>
      <c r="M1555" s="186"/>
      <c r="N1555" s="187"/>
      <c r="O1555" s="178"/>
      <c r="P1555" s="178"/>
      <c r="Q1555" s="178"/>
      <c r="R1555" s="178"/>
      <c r="S1555" s="178"/>
      <c r="T1555" s="178"/>
      <c r="U1555" s="178"/>
      <c r="V1555" s="178"/>
      <c r="W1555" s="178"/>
      <c r="X1555" s="178"/>
      <c r="Y1555" s="153"/>
      <c r="Z1555" s="153"/>
      <c r="AA1555" s="178"/>
      <c r="AB1555" s="178"/>
      <c r="AC1555" s="178"/>
      <c r="AD1555" s="178"/>
      <c r="AE1555" s="178"/>
      <c r="AF1555" s="178"/>
      <c r="AG1555" s="178"/>
      <c r="AH1555" s="178"/>
      <c r="AI1555" s="178"/>
      <c r="AJ1555" s="178"/>
      <c r="AK1555" s="153"/>
      <c r="AL1555" s="153"/>
      <c r="AM1555" s="178" t="str">
        <f t="shared" si="462"/>
        <v/>
      </c>
      <c r="AN1555" s="178" t="str">
        <f t="shared" si="463"/>
        <v/>
      </c>
      <c r="AO1555" s="214" t="str">
        <f t="shared" si="464"/>
        <v/>
      </c>
      <c r="AP1555" s="168"/>
      <c r="AQ1555" s="169"/>
      <c r="AR1555" s="167" t="str">
        <f t="shared" si="465"/>
        <v/>
      </c>
      <c r="AS1555" s="167" t="str">
        <f t="shared" si="466"/>
        <v/>
      </c>
      <c r="AT1555" s="167"/>
      <c r="AU1555" s="167"/>
      <c r="AV1555" s="167"/>
      <c r="AW1555" s="167"/>
      <c r="AX1555" s="167"/>
      <c r="AY1555" s="167"/>
      <c r="AZ1555" s="167"/>
      <c r="BA1555" s="167"/>
      <c r="BB1555" s="167"/>
      <c r="BC1555" s="167"/>
      <c r="BD1555" s="167"/>
      <c r="BE1555" s="167"/>
      <c r="BF1555" s="167"/>
      <c r="BG1555" s="167"/>
      <c r="BH1555" s="167"/>
      <c r="BI1555" s="167"/>
      <c r="BJ1555" s="167"/>
      <c r="BK1555" s="167"/>
      <c r="BL1555" s="167"/>
      <c r="BM1555" s="167"/>
      <c r="BN1555" s="167"/>
      <c r="BO1555" s="167"/>
      <c r="BP1555" s="167"/>
      <c r="BQ1555" s="167"/>
      <c r="BR1555" s="167"/>
      <c r="BS1555" s="167"/>
      <c r="BT1555" s="167"/>
      <c r="BU1555" s="167"/>
      <c r="BV1555" s="167"/>
      <c r="BW1555" s="167"/>
      <c r="BX1555" s="170"/>
      <c r="BY1555" s="170"/>
      <c r="BZ1555" s="170"/>
      <c r="CA1555" s="170"/>
      <c r="CB1555" s="170"/>
      <c r="CC1555" s="170"/>
      <c r="CD1555" s="170"/>
      <c r="CE1555" s="170"/>
      <c r="CF1555" s="170"/>
      <c r="CG1555" s="171">
        <f t="shared" si="467"/>
        <v>0</v>
      </c>
      <c r="CH1555" s="166"/>
      <c r="CI1555" s="283"/>
      <c r="CJ1555" s="172"/>
      <c r="CK1555" s="154"/>
      <c r="CL1555" s="154"/>
      <c r="CM1555" s="154"/>
      <c r="CN1555" s="154"/>
      <c r="CO1555" s="154"/>
      <c r="CP1555" s="273"/>
      <c r="CQ1555" s="250"/>
      <c r="CR1555" s="250"/>
      <c r="CS1555" s="250"/>
      <c r="CT1555" s="250"/>
      <c r="CU1555" s="250"/>
      <c r="CV1555" s="250"/>
      <c r="CW1555" s="250"/>
      <c r="CX1555" s="250"/>
      <c r="CY1555" s="250" t="str">
        <f t="shared" si="468"/>
        <v/>
      </c>
      <c r="CZ1555" s="178" t="str">
        <f t="shared" si="469"/>
        <v/>
      </c>
      <c r="DA1555" s="178" t="str">
        <f t="shared" si="470"/>
        <v/>
      </c>
      <c r="DB1555" s="243">
        <f t="shared" si="471"/>
        <v>0</v>
      </c>
      <c r="DC1555" s="12">
        <f t="shared" si="472"/>
        <v>0</v>
      </c>
      <c r="DD1555" s="271" t="str">
        <f t="shared" si="473"/>
        <v/>
      </c>
      <c r="DE1555" s="271" t="str">
        <f t="shared" si="474"/>
        <v/>
      </c>
      <c r="DF1555" s="167" t="str">
        <f t="shared" si="475"/>
        <v/>
      </c>
      <c r="DG1555" s="271" t="str">
        <f t="shared" si="476"/>
        <v/>
      </c>
      <c r="DH1555" s="243" t="str">
        <f t="shared" si="477"/>
        <v/>
      </c>
      <c r="DI1555" s="281" t="str">
        <f t="shared" si="478"/>
        <v/>
      </c>
      <c r="DJ1555" s="184"/>
      <c r="DK1555" s="12" t="str">
        <f t="shared" si="479"/>
        <v/>
      </c>
      <c r="DL1555" s="184"/>
      <c r="DM1555" s="242" t="str">
        <f t="shared" si="480"/>
        <v/>
      </c>
      <c r="DN1555" s="250">
        <f t="shared" si="481"/>
        <v>1</v>
      </c>
      <c r="DO1555" s="250">
        <f t="shared" si="482"/>
        <v>1</v>
      </c>
      <c r="DP1555" s="250">
        <f t="shared" si="483"/>
        <v>1</v>
      </c>
    </row>
    <row r="1556" spans="3:120" ht="20.25" customHeight="1" x14ac:dyDescent="0.2">
      <c r="C1556" s="282"/>
      <c r="G1556" s="183"/>
      <c r="H1556" s="271"/>
      <c r="I1556" s="271"/>
      <c r="J1556" s="271"/>
      <c r="K1556" s="271"/>
      <c r="L1556" s="185"/>
      <c r="M1556" s="186"/>
      <c r="N1556" s="187"/>
      <c r="O1556" s="178"/>
      <c r="P1556" s="178"/>
      <c r="Q1556" s="178"/>
      <c r="R1556" s="178"/>
      <c r="S1556" s="178"/>
      <c r="T1556" s="178"/>
      <c r="U1556" s="178"/>
      <c r="V1556" s="178"/>
      <c r="W1556" s="178"/>
      <c r="X1556" s="178"/>
      <c r="Y1556" s="153"/>
      <c r="Z1556" s="153"/>
      <c r="AA1556" s="178"/>
      <c r="AB1556" s="178"/>
      <c r="AC1556" s="178"/>
      <c r="AD1556" s="178"/>
      <c r="AE1556" s="178"/>
      <c r="AF1556" s="178"/>
      <c r="AG1556" s="178"/>
      <c r="AH1556" s="178"/>
      <c r="AI1556" s="178"/>
      <c r="AJ1556" s="178"/>
      <c r="AK1556" s="153"/>
      <c r="AL1556" s="153"/>
      <c r="AM1556" s="178" t="str">
        <f t="shared" si="462"/>
        <v/>
      </c>
      <c r="AN1556" s="178" t="str">
        <f t="shared" si="463"/>
        <v/>
      </c>
      <c r="AO1556" s="214" t="str">
        <f t="shared" si="464"/>
        <v/>
      </c>
      <c r="AP1556" s="168"/>
      <c r="AQ1556" s="169"/>
      <c r="AR1556" s="167" t="str">
        <f t="shared" si="465"/>
        <v/>
      </c>
      <c r="AS1556" s="167" t="str">
        <f t="shared" si="466"/>
        <v/>
      </c>
      <c r="AT1556" s="167"/>
      <c r="AU1556" s="167"/>
      <c r="AV1556" s="167"/>
      <c r="AW1556" s="167"/>
      <c r="AX1556" s="167"/>
      <c r="AY1556" s="167"/>
      <c r="AZ1556" s="167"/>
      <c r="BA1556" s="167"/>
      <c r="BB1556" s="167"/>
      <c r="BC1556" s="167"/>
      <c r="BD1556" s="167"/>
      <c r="BE1556" s="167"/>
      <c r="BF1556" s="167"/>
      <c r="BG1556" s="167"/>
      <c r="BH1556" s="167"/>
      <c r="BI1556" s="167"/>
      <c r="BJ1556" s="167"/>
      <c r="BK1556" s="167"/>
      <c r="BL1556" s="167"/>
      <c r="BM1556" s="167"/>
      <c r="BN1556" s="167"/>
      <c r="BO1556" s="167"/>
      <c r="BP1556" s="167"/>
      <c r="BQ1556" s="167"/>
      <c r="BR1556" s="167"/>
      <c r="BS1556" s="167"/>
      <c r="BT1556" s="167"/>
      <c r="BU1556" s="167"/>
      <c r="BV1556" s="167"/>
      <c r="BW1556" s="167"/>
      <c r="BX1556" s="170"/>
      <c r="BY1556" s="170"/>
      <c r="BZ1556" s="170"/>
      <c r="CA1556" s="170"/>
      <c r="CB1556" s="170"/>
      <c r="CC1556" s="170"/>
      <c r="CD1556" s="170"/>
      <c r="CE1556" s="170"/>
      <c r="CF1556" s="170"/>
      <c r="CG1556" s="171">
        <f t="shared" si="467"/>
        <v>0</v>
      </c>
      <c r="CH1556" s="166"/>
      <c r="CI1556" s="283"/>
      <c r="CJ1556" s="172"/>
      <c r="CK1556" s="154"/>
      <c r="CL1556" s="154"/>
      <c r="CM1556" s="154"/>
      <c r="CN1556" s="154"/>
      <c r="CO1556" s="154"/>
      <c r="CP1556" s="273"/>
      <c r="CQ1556" s="250"/>
      <c r="CR1556" s="250"/>
      <c r="CS1556" s="250"/>
      <c r="CT1556" s="250"/>
      <c r="CU1556" s="250"/>
      <c r="CV1556" s="250"/>
      <c r="CW1556" s="250"/>
      <c r="CX1556" s="250"/>
      <c r="CY1556" s="250" t="str">
        <f t="shared" si="468"/>
        <v/>
      </c>
      <c r="CZ1556" s="178" t="str">
        <f t="shared" si="469"/>
        <v/>
      </c>
      <c r="DA1556" s="178" t="str">
        <f t="shared" si="470"/>
        <v/>
      </c>
      <c r="DB1556" s="243">
        <f t="shared" si="471"/>
        <v>0</v>
      </c>
      <c r="DC1556" s="12">
        <f t="shared" si="472"/>
        <v>0</v>
      </c>
      <c r="DD1556" s="271" t="str">
        <f t="shared" si="473"/>
        <v/>
      </c>
      <c r="DE1556" s="271" t="str">
        <f t="shared" si="474"/>
        <v/>
      </c>
      <c r="DF1556" s="167" t="str">
        <f t="shared" si="475"/>
        <v/>
      </c>
      <c r="DG1556" s="271" t="str">
        <f t="shared" si="476"/>
        <v/>
      </c>
      <c r="DH1556" s="243" t="str">
        <f t="shared" si="477"/>
        <v/>
      </c>
      <c r="DI1556" s="281" t="str">
        <f t="shared" si="478"/>
        <v/>
      </c>
      <c r="DJ1556" s="184"/>
      <c r="DK1556" s="12" t="str">
        <f t="shared" si="479"/>
        <v/>
      </c>
      <c r="DL1556" s="184"/>
      <c r="DM1556" s="242" t="str">
        <f t="shared" si="480"/>
        <v/>
      </c>
      <c r="DN1556" s="250">
        <f t="shared" si="481"/>
        <v>1</v>
      </c>
      <c r="DO1556" s="250">
        <f t="shared" si="482"/>
        <v>1</v>
      </c>
      <c r="DP1556" s="250">
        <f t="shared" si="483"/>
        <v>1</v>
      </c>
    </row>
    <row r="1557" spans="3:120" ht="20.25" customHeight="1" x14ac:dyDescent="0.2">
      <c r="C1557" s="282"/>
      <c r="G1557" s="183"/>
      <c r="H1557" s="271"/>
      <c r="I1557" s="271"/>
      <c r="J1557" s="271"/>
      <c r="K1557" s="271"/>
      <c r="L1557" s="185"/>
      <c r="M1557" s="186"/>
      <c r="N1557" s="187"/>
      <c r="O1557" s="178"/>
      <c r="P1557" s="178"/>
      <c r="Q1557" s="178"/>
      <c r="R1557" s="178"/>
      <c r="S1557" s="178"/>
      <c r="T1557" s="178"/>
      <c r="U1557" s="178"/>
      <c r="V1557" s="178"/>
      <c r="W1557" s="178"/>
      <c r="X1557" s="178"/>
      <c r="Y1557" s="153"/>
      <c r="Z1557" s="153"/>
      <c r="AA1557" s="178"/>
      <c r="AB1557" s="178"/>
      <c r="AC1557" s="178"/>
      <c r="AD1557" s="178"/>
      <c r="AE1557" s="178"/>
      <c r="AF1557" s="178"/>
      <c r="AG1557" s="178"/>
      <c r="AH1557" s="178"/>
      <c r="AI1557" s="178"/>
      <c r="AJ1557" s="178"/>
      <c r="AK1557" s="153"/>
      <c r="AL1557" s="153"/>
      <c r="AM1557" s="178" t="str">
        <f t="shared" si="462"/>
        <v/>
      </c>
      <c r="AN1557" s="178" t="str">
        <f t="shared" si="463"/>
        <v/>
      </c>
      <c r="AO1557" s="214" t="str">
        <f t="shared" si="464"/>
        <v/>
      </c>
      <c r="AP1557" s="168"/>
      <c r="AQ1557" s="169"/>
      <c r="AR1557" s="167" t="str">
        <f t="shared" si="465"/>
        <v/>
      </c>
      <c r="AS1557" s="167" t="str">
        <f t="shared" si="466"/>
        <v/>
      </c>
      <c r="AT1557" s="167"/>
      <c r="AU1557" s="167"/>
      <c r="AV1557" s="167"/>
      <c r="AW1557" s="167"/>
      <c r="AX1557" s="167"/>
      <c r="AY1557" s="167"/>
      <c r="AZ1557" s="167"/>
      <c r="BA1557" s="167"/>
      <c r="BB1557" s="167"/>
      <c r="BC1557" s="167"/>
      <c r="BD1557" s="167"/>
      <c r="BE1557" s="167"/>
      <c r="BF1557" s="167"/>
      <c r="BG1557" s="167"/>
      <c r="BH1557" s="167"/>
      <c r="BI1557" s="167"/>
      <c r="BJ1557" s="167"/>
      <c r="BK1557" s="167"/>
      <c r="BL1557" s="167"/>
      <c r="BM1557" s="167"/>
      <c r="BN1557" s="167"/>
      <c r="BO1557" s="167"/>
      <c r="BP1557" s="167"/>
      <c r="BQ1557" s="167"/>
      <c r="BR1557" s="167"/>
      <c r="BS1557" s="167"/>
      <c r="BT1557" s="167"/>
      <c r="BU1557" s="167"/>
      <c r="BV1557" s="167"/>
      <c r="BW1557" s="167"/>
      <c r="BX1557" s="170"/>
      <c r="BY1557" s="170"/>
      <c r="BZ1557" s="170"/>
      <c r="CA1557" s="170"/>
      <c r="CB1557" s="170"/>
      <c r="CC1557" s="170"/>
      <c r="CD1557" s="170"/>
      <c r="CE1557" s="170"/>
      <c r="CF1557" s="170"/>
      <c r="CG1557" s="171">
        <f t="shared" si="467"/>
        <v>0</v>
      </c>
      <c r="CH1557" s="166"/>
      <c r="CI1557" s="283"/>
      <c r="CJ1557" s="172"/>
      <c r="CK1557" s="154"/>
      <c r="CL1557" s="154"/>
      <c r="CM1557" s="154"/>
      <c r="CN1557" s="154"/>
      <c r="CO1557" s="154"/>
      <c r="CP1557" s="273"/>
      <c r="CQ1557" s="250"/>
      <c r="CR1557" s="250"/>
      <c r="CS1557" s="250"/>
      <c r="CT1557" s="250"/>
      <c r="CU1557" s="250"/>
      <c r="CV1557" s="250"/>
      <c r="CW1557" s="250"/>
      <c r="CX1557" s="250"/>
      <c r="CY1557" s="250" t="str">
        <f t="shared" si="468"/>
        <v/>
      </c>
      <c r="CZ1557" s="178" t="str">
        <f t="shared" si="469"/>
        <v/>
      </c>
      <c r="DA1557" s="178" t="str">
        <f t="shared" si="470"/>
        <v/>
      </c>
      <c r="DB1557" s="243">
        <f t="shared" si="471"/>
        <v>0</v>
      </c>
      <c r="DC1557" s="12">
        <f t="shared" si="472"/>
        <v>0</v>
      </c>
      <c r="DD1557" s="271" t="str">
        <f t="shared" si="473"/>
        <v/>
      </c>
      <c r="DE1557" s="271" t="str">
        <f t="shared" si="474"/>
        <v/>
      </c>
      <c r="DF1557" s="167" t="str">
        <f t="shared" si="475"/>
        <v/>
      </c>
      <c r="DG1557" s="271" t="str">
        <f t="shared" si="476"/>
        <v/>
      </c>
      <c r="DH1557" s="243" t="str">
        <f t="shared" si="477"/>
        <v/>
      </c>
      <c r="DI1557" s="281" t="str">
        <f t="shared" si="478"/>
        <v/>
      </c>
      <c r="DJ1557" s="184"/>
      <c r="DK1557" s="12" t="str">
        <f t="shared" si="479"/>
        <v/>
      </c>
      <c r="DL1557" s="184"/>
      <c r="DM1557" s="242" t="str">
        <f t="shared" si="480"/>
        <v/>
      </c>
      <c r="DN1557" s="250">
        <f t="shared" si="481"/>
        <v>1</v>
      </c>
      <c r="DO1557" s="250">
        <f t="shared" si="482"/>
        <v>1</v>
      </c>
      <c r="DP1557" s="250">
        <f t="shared" si="483"/>
        <v>1</v>
      </c>
    </row>
    <row r="1558" spans="3:120" ht="20.25" customHeight="1" x14ac:dyDescent="0.2">
      <c r="C1558" s="282"/>
      <c r="G1558" s="183"/>
      <c r="H1558" s="271"/>
      <c r="I1558" s="271"/>
      <c r="J1558" s="271"/>
      <c r="K1558" s="271"/>
      <c r="L1558" s="185"/>
      <c r="M1558" s="186"/>
      <c r="N1558" s="187"/>
      <c r="O1558" s="178"/>
      <c r="P1558" s="178"/>
      <c r="Q1558" s="178"/>
      <c r="R1558" s="178"/>
      <c r="S1558" s="178"/>
      <c r="T1558" s="178"/>
      <c r="U1558" s="178"/>
      <c r="V1558" s="178"/>
      <c r="W1558" s="178"/>
      <c r="X1558" s="178"/>
      <c r="Y1558" s="153"/>
      <c r="Z1558" s="153"/>
      <c r="AA1558" s="178"/>
      <c r="AB1558" s="178"/>
      <c r="AC1558" s="178"/>
      <c r="AD1558" s="178"/>
      <c r="AE1558" s="178"/>
      <c r="AF1558" s="178"/>
      <c r="AG1558" s="178"/>
      <c r="AH1558" s="178"/>
      <c r="AI1558" s="178"/>
      <c r="AJ1558" s="178"/>
      <c r="AK1558" s="153"/>
      <c r="AL1558" s="153"/>
      <c r="AM1558" s="178" t="str">
        <f t="shared" si="462"/>
        <v/>
      </c>
      <c r="AN1558" s="178" t="str">
        <f t="shared" si="463"/>
        <v/>
      </c>
      <c r="AO1558" s="214" t="str">
        <f t="shared" si="464"/>
        <v/>
      </c>
      <c r="AP1558" s="168"/>
      <c r="AQ1558" s="169"/>
      <c r="AR1558" s="167" t="str">
        <f t="shared" si="465"/>
        <v/>
      </c>
      <c r="AS1558" s="167" t="str">
        <f t="shared" si="466"/>
        <v/>
      </c>
      <c r="AT1558" s="167"/>
      <c r="AU1558" s="167"/>
      <c r="AV1558" s="167"/>
      <c r="AW1558" s="167"/>
      <c r="AX1558" s="167"/>
      <c r="AY1558" s="167"/>
      <c r="AZ1558" s="167"/>
      <c r="BA1558" s="167"/>
      <c r="BB1558" s="167"/>
      <c r="BC1558" s="167"/>
      <c r="BD1558" s="167"/>
      <c r="BE1558" s="167"/>
      <c r="BF1558" s="167"/>
      <c r="BG1558" s="167"/>
      <c r="BH1558" s="167"/>
      <c r="BI1558" s="167"/>
      <c r="BJ1558" s="167"/>
      <c r="BK1558" s="167"/>
      <c r="BL1558" s="167"/>
      <c r="BM1558" s="167"/>
      <c r="BN1558" s="167"/>
      <c r="BO1558" s="167"/>
      <c r="BP1558" s="167"/>
      <c r="BQ1558" s="167"/>
      <c r="BR1558" s="167"/>
      <c r="BS1558" s="167"/>
      <c r="BT1558" s="167"/>
      <c r="BU1558" s="167"/>
      <c r="BV1558" s="167"/>
      <c r="BW1558" s="167"/>
      <c r="BX1558" s="170"/>
      <c r="BY1558" s="170"/>
      <c r="BZ1558" s="170"/>
      <c r="CA1558" s="170"/>
      <c r="CB1558" s="170"/>
      <c r="CC1558" s="170"/>
      <c r="CD1558" s="170"/>
      <c r="CE1558" s="170"/>
      <c r="CF1558" s="170"/>
      <c r="CG1558" s="171">
        <f t="shared" si="467"/>
        <v>0</v>
      </c>
      <c r="CH1558" s="166"/>
      <c r="CI1558" s="283"/>
      <c r="CJ1558" s="172"/>
      <c r="CK1558" s="154"/>
      <c r="CL1558" s="154"/>
      <c r="CM1558" s="154"/>
      <c r="CN1558" s="154"/>
      <c r="CO1558" s="154"/>
      <c r="CP1558" s="273"/>
      <c r="CQ1558" s="250"/>
      <c r="CR1558" s="250"/>
      <c r="CS1558" s="250"/>
      <c r="CT1558" s="250"/>
      <c r="CU1558" s="250"/>
      <c r="CV1558" s="250"/>
      <c r="CW1558" s="250"/>
      <c r="CX1558" s="250"/>
      <c r="CY1558" s="250" t="str">
        <f t="shared" si="468"/>
        <v/>
      </c>
      <c r="CZ1558" s="178" t="str">
        <f t="shared" si="469"/>
        <v/>
      </c>
      <c r="DA1558" s="178" t="str">
        <f t="shared" si="470"/>
        <v/>
      </c>
      <c r="DB1558" s="243">
        <f t="shared" si="471"/>
        <v>0</v>
      </c>
      <c r="DC1558" s="12">
        <f t="shared" si="472"/>
        <v>0</v>
      </c>
      <c r="DD1558" s="271" t="str">
        <f t="shared" si="473"/>
        <v/>
      </c>
      <c r="DE1558" s="271" t="str">
        <f t="shared" si="474"/>
        <v/>
      </c>
      <c r="DF1558" s="167" t="str">
        <f t="shared" si="475"/>
        <v/>
      </c>
      <c r="DG1558" s="271" t="str">
        <f t="shared" si="476"/>
        <v/>
      </c>
      <c r="DH1558" s="243" t="str">
        <f t="shared" si="477"/>
        <v/>
      </c>
      <c r="DI1558" s="281" t="str">
        <f t="shared" si="478"/>
        <v/>
      </c>
      <c r="DJ1558" s="184"/>
      <c r="DK1558" s="12" t="str">
        <f t="shared" si="479"/>
        <v/>
      </c>
      <c r="DL1558" s="184"/>
      <c r="DM1558" s="242" t="str">
        <f t="shared" si="480"/>
        <v/>
      </c>
      <c r="DN1558" s="250">
        <f t="shared" si="481"/>
        <v>1</v>
      </c>
      <c r="DO1558" s="250">
        <f t="shared" si="482"/>
        <v>1</v>
      </c>
      <c r="DP1558" s="250">
        <f t="shared" si="483"/>
        <v>1</v>
      </c>
    </row>
    <row r="1559" spans="3:120" ht="20.25" customHeight="1" x14ac:dyDescent="0.2">
      <c r="C1559" s="282"/>
      <c r="G1559" s="183"/>
      <c r="H1559" s="271"/>
      <c r="I1559" s="271"/>
      <c r="J1559" s="271"/>
      <c r="K1559" s="271"/>
      <c r="L1559" s="185"/>
      <c r="M1559" s="186"/>
      <c r="N1559" s="187"/>
      <c r="O1559" s="178"/>
      <c r="P1559" s="178"/>
      <c r="Q1559" s="178"/>
      <c r="R1559" s="178"/>
      <c r="S1559" s="178"/>
      <c r="T1559" s="178"/>
      <c r="U1559" s="178"/>
      <c r="V1559" s="178"/>
      <c r="W1559" s="178"/>
      <c r="X1559" s="178"/>
      <c r="Y1559" s="153"/>
      <c r="Z1559" s="153"/>
      <c r="AA1559" s="178"/>
      <c r="AB1559" s="178"/>
      <c r="AC1559" s="178"/>
      <c r="AD1559" s="178"/>
      <c r="AE1559" s="178"/>
      <c r="AF1559" s="178"/>
      <c r="AG1559" s="178"/>
      <c r="AH1559" s="178"/>
      <c r="AI1559" s="178"/>
      <c r="AJ1559" s="178"/>
      <c r="AK1559" s="153"/>
      <c r="AL1559" s="153"/>
      <c r="AM1559" s="178" t="str">
        <f t="shared" si="462"/>
        <v/>
      </c>
      <c r="AN1559" s="178" t="str">
        <f t="shared" si="463"/>
        <v/>
      </c>
      <c r="AO1559" s="214" t="str">
        <f t="shared" si="464"/>
        <v/>
      </c>
      <c r="AP1559" s="168"/>
      <c r="AQ1559" s="169"/>
      <c r="AR1559" s="167" t="str">
        <f t="shared" si="465"/>
        <v/>
      </c>
      <c r="AS1559" s="167" t="str">
        <f t="shared" si="466"/>
        <v/>
      </c>
      <c r="AT1559" s="167"/>
      <c r="AU1559" s="167"/>
      <c r="AV1559" s="167"/>
      <c r="AW1559" s="167"/>
      <c r="AX1559" s="167"/>
      <c r="AY1559" s="167"/>
      <c r="AZ1559" s="167"/>
      <c r="BA1559" s="167"/>
      <c r="BB1559" s="167"/>
      <c r="BC1559" s="167"/>
      <c r="BD1559" s="167"/>
      <c r="BE1559" s="167"/>
      <c r="BF1559" s="167"/>
      <c r="BG1559" s="167"/>
      <c r="BH1559" s="167"/>
      <c r="BI1559" s="167"/>
      <c r="BJ1559" s="167"/>
      <c r="BK1559" s="167"/>
      <c r="BL1559" s="167"/>
      <c r="BM1559" s="167"/>
      <c r="BN1559" s="167"/>
      <c r="BO1559" s="167"/>
      <c r="BP1559" s="167"/>
      <c r="BQ1559" s="167"/>
      <c r="BR1559" s="167"/>
      <c r="BS1559" s="167"/>
      <c r="BT1559" s="167"/>
      <c r="BU1559" s="167"/>
      <c r="BV1559" s="167"/>
      <c r="BW1559" s="167"/>
      <c r="BX1559" s="170"/>
      <c r="BY1559" s="170"/>
      <c r="BZ1559" s="170"/>
      <c r="CA1559" s="170"/>
      <c r="CB1559" s="170"/>
      <c r="CC1559" s="170"/>
      <c r="CD1559" s="170"/>
      <c r="CE1559" s="170"/>
      <c r="CF1559" s="170"/>
      <c r="CG1559" s="171">
        <f t="shared" si="467"/>
        <v>0</v>
      </c>
      <c r="CH1559" s="166"/>
      <c r="CI1559" s="283"/>
      <c r="CJ1559" s="172"/>
      <c r="CK1559" s="154"/>
      <c r="CL1559" s="154"/>
      <c r="CM1559" s="154"/>
      <c r="CN1559" s="154"/>
      <c r="CO1559" s="154"/>
      <c r="CP1559" s="273"/>
      <c r="CQ1559" s="250"/>
      <c r="CR1559" s="250"/>
      <c r="CS1559" s="250"/>
      <c r="CT1559" s="250"/>
      <c r="CU1559" s="250"/>
      <c r="CV1559" s="250"/>
      <c r="CW1559" s="250"/>
      <c r="CX1559" s="250"/>
      <c r="CY1559" s="250" t="str">
        <f t="shared" si="468"/>
        <v/>
      </c>
      <c r="CZ1559" s="178" t="str">
        <f t="shared" si="469"/>
        <v/>
      </c>
      <c r="DA1559" s="178" t="str">
        <f t="shared" si="470"/>
        <v/>
      </c>
      <c r="DB1559" s="243">
        <f t="shared" si="471"/>
        <v>0</v>
      </c>
      <c r="DC1559" s="12">
        <f t="shared" si="472"/>
        <v>0</v>
      </c>
      <c r="DD1559" s="271" t="str">
        <f t="shared" si="473"/>
        <v/>
      </c>
      <c r="DE1559" s="271" t="str">
        <f t="shared" si="474"/>
        <v/>
      </c>
      <c r="DF1559" s="167" t="str">
        <f t="shared" si="475"/>
        <v/>
      </c>
      <c r="DG1559" s="271" t="str">
        <f t="shared" si="476"/>
        <v/>
      </c>
      <c r="DH1559" s="243" t="str">
        <f t="shared" si="477"/>
        <v/>
      </c>
      <c r="DI1559" s="281" t="str">
        <f t="shared" si="478"/>
        <v/>
      </c>
      <c r="DJ1559" s="184"/>
      <c r="DK1559" s="12" t="str">
        <f t="shared" si="479"/>
        <v/>
      </c>
      <c r="DL1559" s="184"/>
      <c r="DM1559" s="242" t="str">
        <f t="shared" si="480"/>
        <v/>
      </c>
      <c r="DN1559" s="250">
        <f t="shared" si="481"/>
        <v>1</v>
      </c>
      <c r="DO1559" s="250">
        <f t="shared" si="482"/>
        <v>1</v>
      </c>
      <c r="DP1559" s="250">
        <f t="shared" si="483"/>
        <v>1</v>
      </c>
    </row>
    <row r="1560" spans="3:120" ht="20.25" customHeight="1" x14ac:dyDescent="0.2">
      <c r="C1560" s="282"/>
      <c r="G1560" s="183"/>
      <c r="H1560" s="271"/>
      <c r="I1560" s="271"/>
      <c r="J1560" s="271"/>
      <c r="K1560" s="271"/>
      <c r="L1560" s="185"/>
      <c r="M1560" s="186"/>
      <c r="N1560" s="187"/>
      <c r="O1560" s="178"/>
      <c r="P1560" s="178"/>
      <c r="Q1560" s="178"/>
      <c r="R1560" s="178"/>
      <c r="S1560" s="178"/>
      <c r="T1560" s="178"/>
      <c r="U1560" s="178"/>
      <c r="V1560" s="178"/>
      <c r="W1560" s="178"/>
      <c r="X1560" s="178"/>
      <c r="Y1560" s="153"/>
      <c r="Z1560" s="153"/>
      <c r="AA1560" s="178"/>
      <c r="AB1560" s="178"/>
      <c r="AC1560" s="178"/>
      <c r="AD1560" s="178"/>
      <c r="AE1560" s="178"/>
      <c r="AF1560" s="178"/>
      <c r="AG1560" s="178"/>
      <c r="AH1560" s="178"/>
      <c r="AI1560" s="178"/>
      <c r="AJ1560" s="178"/>
      <c r="AK1560" s="153"/>
      <c r="AL1560" s="153"/>
      <c r="AM1560" s="178" t="str">
        <f t="shared" si="462"/>
        <v/>
      </c>
      <c r="AN1560" s="178" t="str">
        <f t="shared" si="463"/>
        <v/>
      </c>
      <c r="AO1560" s="214" t="str">
        <f t="shared" si="464"/>
        <v/>
      </c>
      <c r="AP1560" s="168"/>
      <c r="AQ1560" s="169"/>
      <c r="AR1560" s="167" t="str">
        <f t="shared" si="465"/>
        <v/>
      </c>
      <c r="AS1560" s="167" t="str">
        <f t="shared" si="466"/>
        <v/>
      </c>
      <c r="AT1560" s="167"/>
      <c r="AU1560" s="167"/>
      <c r="AV1560" s="167"/>
      <c r="AW1560" s="167"/>
      <c r="AX1560" s="167"/>
      <c r="AY1560" s="167"/>
      <c r="AZ1560" s="167"/>
      <c r="BA1560" s="167"/>
      <c r="BB1560" s="167"/>
      <c r="BC1560" s="167"/>
      <c r="BD1560" s="167"/>
      <c r="BE1560" s="167"/>
      <c r="BF1560" s="167"/>
      <c r="BG1560" s="167"/>
      <c r="BH1560" s="167"/>
      <c r="BI1560" s="167"/>
      <c r="BJ1560" s="167"/>
      <c r="BK1560" s="167"/>
      <c r="BL1560" s="167"/>
      <c r="BM1560" s="167"/>
      <c r="BN1560" s="167"/>
      <c r="BO1560" s="167"/>
      <c r="BP1560" s="167"/>
      <c r="BQ1560" s="167"/>
      <c r="BR1560" s="167"/>
      <c r="BS1560" s="167"/>
      <c r="BT1560" s="167"/>
      <c r="BU1560" s="167"/>
      <c r="BV1560" s="167"/>
      <c r="BW1560" s="167"/>
      <c r="BX1560" s="170"/>
      <c r="BY1560" s="170"/>
      <c r="BZ1560" s="170"/>
      <c r="CA1560" s="170"/>
      <c r="CB1560" s="170"/>
      <c r="CC1560" s="170"/>
      <c r="CD1560" s="170"/>
      <c r="CE1560" s="170"/>
      <c r="CF1560" s="170"/>
      <c r="CG1560" s="171">
        <f t="shared" si="467"/>
        <v>0</v>
      </c>
      <c r="CH1560" s="166"/>
      <c r="CI1560" s="283"/>
      <c r="CJ1560" s="172"/>
      <c r="CK1560" s="154"/>
      <c r="CL1560" s="154"/>
      <c r="CM1560" s="154"/>
      <c r="CN1560" s="154"/>
      <c r="CO1560" s="154"/>
      <c r="CP1560" s="273"/>
      <c r="CQ1560" s="250"/>
      <c r="CR1560" s="250"/>
      <c r="CS1560" s="250"/>
      <c r="CT1560" s="250"/>
      <c r="CU1560" s="250"/>
      <c r="CV1560" s="250"/>
      <c r="CW1560" s="250"/>
      <c r="CX1560" s="250"/>
      <c r="CY1560" s="250" t="str">
        <f t="shared" si="468"/>
        <v/>
      </c>
      <c r="CZ1560" s="178" t="str">
        <f t="shared" si="469"/>
        <v/>
      </c>
      <c r="DA1560" s="178" t="str">
        <f t="shared" si="470"/>
        <v/>
      </c>
      <c r="DB1560" s="243">
        <f t="shared" si="471"/>
        <v>0</v>
      </c>
      <c r="DC1560" s="12">
        <f t="shared" si="472"/>
        <v>0</v>
      </c>
      <c r="DD1560" s="271" t="str">
        <f t="shared" si="473"/>
        <v/>
      </c>
      <c r="DE1560" s="271" t="str">
        <f t="shared" si="474"/>
        <v/>
      </c>
      <c r="DF1560" s="167" t="str">
        <f t="shared" si="475"/>
        <v/>
      </c>
      <c r="DG1560" s="271" t="str">
        <f t="shared" si="476"/>
        <v/>
      </c>
      <c r="DH1560" s="243" t="str">
        <f t="shared" si="477"/>
        <v/>
      </c>
      <c r="DI1560" s="281" t="str">
        <f t="shared" si="478"/>
        <v/>
      </c>
      <c r="DJ1560" s="184"/>
      <c r="DK1560" s="12" t="str">
        <f t="shared" si="479"/>
        <v/>
      </c>
      <c r="DL1560" s="184"/>
      <c r="DM1560" s="242" t="str">
        <f t="shared" si="480"/>
        <v/>
      </c>
      <c r="DN1560" s="250">
        <f t="shared" si="481"/>
        <v>1</v>
      </c>
      <c r="DO1560" s="250">
        <f t="shared" si="482"/>
        <v>1</v>
      </c>
      <c r="DP1560" s="250">
        <f t="shared" si="483"/>
        <v>1</v>
      </c>
    </row>
    <row r="1561" spans="3:120" ht="20.25" customHeight="1" x14ac:dyDescent="0.2">
      <c r="C1561" s="282"/>
      <c r="G1561" s="183"/>
      <c r="H1561" s="271"/>
      <c r="I1561" s="271"/>
      <c r="J1561" s="271"/>
      <c r="K1561" s="271"/>
      <c r="L1561" s="185"/>
      <c r="M1561" s="186"/>
      <c r="N1561" s="187"/>
      <c r="O1561" s="178"/>
      <c r="P1561" s="178"/>
      <c r="Q1561" s="178"/>
      <c r="R1561" s="178"/>
      <c r="S1561" s="178"/>
      <c r="T1561" s="178"/>
      <c r="U1561" s="178"/>
      <c r="V1561" s="178"/>
      <c r="W1561" s="178"/>
      <c r="X1561" s="178"/>
      <c r="Y1561" s="153"/>
      <c r="Z1561" s="153"/>
      <c r="AA1561" s="178"/>
      <c r="AB1561" s="178"/>
      <c r="AC1561" s="178"/>
      <c r="AD1561" s="178"/>
      <c r="AE1561" s="178"/>
      <c r="AF1561" s="178"/>
      <c r="AG1561" s="178"/>
      <c r="AH1561" s="178"/>
      <c r="AI1561" s="178"/>
      <c r="AJ1561" s="178"/>
      <c r="AK1561" s="153"/>
      <c r="AL1561" s="153"/>
      <c r="AM1561" s="178" t="str">
        <f t="shared" si="462"/>
        <v/>
      </c>
      <c r="AN1561" s="178" t="str">
        <f t="shared" si="463"/>
        <v/>
      </c>
      <c r="AO1561" s="214" t="str">
        <f t="shared" si="464"/>
        <v/>
      </c>
      <c r="AP1561" s="168"/>
      <c r="AQ1561" s="169"/>
      <c r="AR1561" s="167" t="str">
        <f t="shared" si="465"/>
        <v/>
      </c>
      <c r="AS1561" s="167" t="str">
        <f t="shared" si="466"/>
        <v/>
      </c>
      <c r="AT1561" s="167"/>
      <c r="AU1561" s="167"/>
      <c r="AV1561" s="167"/>
      <c r="AW1561" s="167"/>
      <c r="AX1561" s="167"/>
      <c r="AY1561" s="167"/>
      <c r="AZ1561" s="167"/>
      <c r="BA1561" s="167"/>
      <c r="BB1561" s="167"/>
      <c r="BC1561" s="167"/>
      <c r="BD1561" s="167"/>
      <c r="BE1561" s="167"/>
      <c r="BF1561" s="167"/>
      <c r="BG1561" s="167"/>
      <c r="BH1561" s="167"/>
      <c r="BI1561" s="167"/>
      <c r="BJ1561" s="167"/>
      <c r="BK1561" s="167"/>
      <c r="BL1561" s="167"/>
      <c r="BM1561" s="167"/>
      <c r="BN1561" s="167"/>
      <c r="BO1561" s="167"/>
      <c r="BP1561" s="167"/>
      <c r="BQ1561" s="167"/>
      <c r="BR1561" s="167"/>
      <c r="BS1561" s="167"/>
      <c r="BT1561" s="167"/>
      <c r="BU1561" s="167"/>
      <c r="BV1561" s="167"/>
      <c r="BW1561" s="167"/>
      <c r="BX1561" s="170"/>
      <c r="BY1561" s="170"/>
      <c r="BZ1561" s="170"/>
      <c r="CA1561" s="170"/>
      <c r="CB1561" s="170"/>
      <c r="CC1561" s="170"/>
      <c r="CD1561" s="170"/>
      <c r="CE1561" s="170"/>
      <c r="CF1561" s="170"/>
      <c r="CG1561" s="171">
        <f t="shared" si="467"/>
        <v>0</v>
      </c>
      <c r="CH1561" s="166"/>
      <c r="CI1561" s="283"/>
      <c r="CJ1561" s="172"/>
      <c r="CK1561" s="154"/>
      <c r="CL1561" s="154"/>
      <c r="CM1561" s="154"/>
      <c r="CN1561" s="154"/>
      <c r="CO1561" s="154"/>
      <c r="CP1561" s="273"/>
      <c r="CQ1561" s="250"/>
      <c r="CR1561" s="250"/>
      <c r="CS1561" s="250"/>
      <c r="CT1561" s="250"/>
      <c r="CU1561" s="250"/>
      <c r="CV1561" s="250"/>
      <c r="CW1561" s="250"/>
      <c r="CX1561" s="250"/>
      <c r="CY1561" s="250" t="str">
        <f t="shared" si="468"/>
        <v/>
      </c>
      <c r="CZ1561" s="178" t="str">
        <f t="shared" si="469"/>
        <v/>
      </c>
      <c r="DA1561" s="178" t="str">
        <f t="shared" si="470"/>
        <v/>
      </c>
      <c r="DB1561" s="243">
        <f t="shared" si="471"/>
        <v>0</v>
      </c>
      <c r="DC1561" s="12">
        <f t="shared" si="472"/>
        <v>0</v>
      </c>
      <c r="DD1561" s="271" t="str">
        <f t="shared" si="473"/>
        <v/>
      </c>
      <c r="DE1561" s="271" t="str">
        <f t="shared" si="474"/>
        <v/>
      </c>
      <c r="DF1561" s="167" t="str">
        <f t="shared" si="475"/>
        <v/>
      </c>
      <c r="DG1561" s="271" t="str">
        <f t="shared" si="476"/>
        <v/>
      </c>
      <c r="DH1561" s="243" t="str">
        <f t="shared" si="477"/>
        <v/>
      </c>
      <c r="DI1561" s="281" t="str">
        <f t="shared" si="478"/>
        <v/>
      </c>
      <c r="DJ1561" s="184"/>
      <c r="DK1561" s="12" t="str">
        <f t="shared" si="479"/>
        <v/>
      </c>
      <c r="DL1561" s="184"/>
      <c r="DM1561" s="242" t="str">
        <f t="shared" si="480"/>
        <v/>
      </c>
      <c r="DN1561" s="250">
        <f t="shared" si="481"/>
        <v>1</v>
      </c>
      <c r="DO1561" s="250">
        <f t="shared" si="482"/>
        <v>1</v>
      </c>
      <c r="DP1561" s="250">
        <f t="shared" si="483"/>
        <v>1</v>
      </c>
    </row>
    <row r="1562" spans="3:120" ht="20.25" customHeight="1" x14ac:dyDescent="0.2">
      <c r="C1562" s="282"/>
      <c r="G1562" s="183"/>
      <c r="H1562" s="271"/>
      <c r="I1562" s="271"/>
      <c r="J1562" s="271"/>
      <c r="K1562" s="271"/>
      <c r="L1562" s="185"/>
      <c r="M1562" s="186"/>
      <c r="N1562" s="187"/>
      <c r="O1562" s="178"/>
      <c r="P1562" s="178"/>
      <c r="Q1562" s="178"/>
      <c r="R1562" s="178"/>
      <c r="S1562" s="178"/>
      <c r="T1562" s="178"/>
      <c r="U1562" s="178"/>
      <c r="V1562" s="178"/>
      <c r="W1562" s="178"/>
      <c r="X1562" s="178"/>
      <c r="Y1562" s="153"/>
      <c r="Z1562" s="153"/>
      <c r="AA1562" s="178"/>
      <c r="AB1562" s="178"/>
      <c r="AC1562" s="178"/>
      <c r="AD1562" s="178"/>
      <c r="AE1562" s="178"/>
      <c r="AF1562" s="178"/>
      <c r="AG1562" s="178"/>
      <c r="AH1562" s="178"/>
      <c r="AI1562" s="178"/>
      <c r="AJ1562" s="178"/>
      <c r="AK1562" s="153"/>
      <c r="AL1562" s="153"/>
      <c r="AM1562" s="178" t="str">
        <f t="shared" si="462"/>
        <v/>
      </c>
      <c r="AN1562" s="178" t="str">
        <f t="shared" si="463"/>
        <v/>
      </c>
      <c r="AO1562" s="214" t="str">
        <f t="shared" si="464"/>
        <v/>
      </c>
      <c r="AP1562" s="168"/>
      <c r="AQ1562" s="169"/>
      <c r="AR1562" s="167" t="str">
        <f t="shared" si="465"/>
        <v/>
      </c>
      <c r="AS1562" s="167" t="str">
        <f t="shared" si="466"/>
        <v/>
      </c>
      <c r="AT1562" s="167"/>
      <c r="AU1562" s="167"/>
      <c r="AV1562" s="167"/>
      <c r="AW1562" s="167"/>
      <c r="AX1562" s="167"/>
      <c r="AY1562" s="167"/>
      <c r="AZ1562" s="167"/>
      <c r="BA1562" s="167"/>
      <c r="BB1562" s="167"/>
      <c r="BC1562" s="167"/>
      <c r="BD1562" s="167"/>
      <c r="BE1562" s="167"/>
      <c r="BF1562" s="167"/>
      <c r="BG1562" s="167"/>
      <c r="BH1562" s="167"/>
      <c r="BI1562" s="167"/>
      <c r="BJ1562" s="167"/>
      <c r="BK1562" s="167"/>
      <c r="BL1562" s="167"/>
      <c r="BM1562" s="167"/>
      <c r="BN1562" s="167"/>
      <c r="BO1562" s="167"/>
      <c r="BP1562" s="167"/>
      <c r="BQ1562" s="167"/>
      <c r="BR1562" s="167"/>
      <c r="BS1562" s="167"/>
      <c r="BT1562" s="167"/>
      <c r="BU1562" s="167"/>
      <c r="BV1562" s="167"/>
      <c r="BW1562" s="167"/>
      <c r="BX1562" s="170"/>
      <c r="BY1562" s="170"/>
      <c r="BZ1562" s="170"/>
      <c r="CA1562" s="170"/>
      <c r="CB1562" s="170"/>
      <c r="CC1562" s="170"/>
      <c r="CD1562" s="170"/>
      <c r="CE1562" s="170"/>
      <c r="CF1562" s="170"/>
      <c r="CG1562" s="171">
        <f t="shared" si="467"/>
        <v>0</v>
      </c>
      <c r="CH1562" s="166"/>
      <c r="CI1562" s="283"/>
      <c r="CJ1562" s="172"/>
      <c r="CK1562" s="154"/>
      <c r="CL1562" s="154"/>
      <c r="CM1562" s="154"/>
      <c r="CN1562" s="154"/>
      <c r="CO1562" s="154"/>
      <c r="CP1562" s="273"/>
      <c r="CQ1562" s="250"/>
      <c r="CR1562" s="250"/>
      <c r="CS1562" s="250"/>
      <c r="CT1562" s="250"/>
      <c r="CU1562" s="250"/>
      <c r="CV1562" s="250"/>
      <c r="CW1562" s="250"/>
      <c r="CX1562" s="250"/>
      <c r="CY1562" s="250" t="str">
        <f t="shared" si="468"/>
        <v/>
      </c>
      <c r="CZ1562" s="178" t="str">
        <f t="shared" si="469"/>
        <v/>
      </c>
      <c r="DA1562" s="178" t="str">
        <f t="shared" si="470"/>
        <v/>
      </c>
      <c r="DB1562" s="243">
        <f t="shared" si="471"/>
        <v>0</v>
      </c>
      <c r="DC1562" s="12">
        <f t="shared" si="472"/>
        <v>0</v>
      </c>
      <c r="DD1562" s="271" t="str">
        <f t="shared" si="473"/>
        <v/>
      </c>
      <c r="DE1562" s="271" t="str">
        <f t="shared" si="474"/>
        <v/>
      </c>
      <c r="DF1562" s="167" t="str">
        <f t="shared" si="475"/>
        <v/>
      </c>
      <c r="DG1562" s="271" t="str">
        <f t="shared" si="476"/>
        <v/>
      </c>
      <c r="DH1562" s="243" t="str">
        <f t="shared" si="477"/>
        <v/>
      </c>
      <c r="DI1562" s="281" t="str">
        <f t="shared" si="478"/>
        <v/>
      </c>
      <c r="DJ1562" s="184"/>
      <c r="DK1562" s="12" t="str">
        <f t="shared" si="479"/>
        <v/>
      </c>
      <c r="DL1562" s="184"/>
      <c r="DM1562" s="242" t="str">
        <f t="shared" si="480"/>
        <v/>
      </c>
      <c r="DN1562" s="250">
        <f t="shared" si="481"/>
        <v>1</v>
      </c>
      <c r="DO1562" s="250">
        <f t="shared" si="482"/>
        <v>1</v>
      </c>
      <c r="DP1562" s="250">
        <f t="shared" si="483"/>
        <v>1</v>
      </c>
    </row>
    <row r="1563" spans="3:120" ht="20.25" customHeight="1" x14ac:dyDescent="0.2">
      <c r="C1563" s="282"/>
      <c r="G1563" s="183"/>
      <c r="H1563" s="271"/>
      <c r="I1563" s="271"/>
      <c r="J1563" s="271"/>
      <c r="K1563" s="271"/>
      <c r="L1563" s="185"/>
      <c r="M1563" s="186"/>
      <c r="N1563" s="187"/>
      <c r="O1563" s="178"/>
      <c r="P1563" s="178"/>
      <c r="Q1563" s="178"/>
      <c r="R1563" s="178"/>
      <c r="S1563" s="178"/>
      <c r="T1563" s="178"/>
      <c r="U1563" s="178"/>
      <c r="V1563" s="178"/>
      <c r="W1563" s="178"/>
      <c r="X1563" s="178"/>
      <c r="Y1563" s="153"/>
      <c r="Z1563" s="153"/>
      <c r="AA1563" s="178"/>
      <c r="AB1563" s="178"/>
      <c r="AC1563" s="178"/>
      <c r="AD1563" s="178"/>
      <c r="AE1563" s="178"/>
      <c r="AF1563" s="178"/>
      <c r="AG1563" s="178"/>
      <c r="AH1563" s="178"/>
      <c r="AI1563" s="178"/>
      <c r="AJ1563" s="178"/>
      <c r="AK1563" s="153"/>
      <c r="AL1563" s="153"/>
      <c r="AM1563" s="178" t="str">
        <f t="shared" si="462"/>
        <v/>
      </c>
      <c r="AN1563" s="178" t="str">
        <f t="shared" si="463"/>
        <v/>
      </c>
      <c r="AO1563" s="214" t="str">
        <f t="shared" si="464"/>
        <v/>
      </c>
      <c r="AP1563" s="168"/>
      <c r="AQ1563" s="169"/>
      <c r="AR1563" s="167" t="str">
        <f t="shared" si="465"/>
        <v/>
      </c>
      <c r="AS1563" s="167" t="str">
        <f t="shared" si="466"/>
        <v/>
      </c>
      <c r="AT1563" s="167"/>
      <c r="AU1563" s="167"/>
      <c r="AV1563" s="167"/>
      <c r="AW1563" s="167"/>
      <c r="AX1563" s="167"/>
      <c r="AY1563" s="167"/>
      <c r="AZ1563" s="167"/>
      <c r="BA1563" s="167"/>
      <c r="BB1563" s="167"/>
      <c r="BC1563" s="167"/>
      <c r="BD1563" s="167"/>
      <c r="BE1563" s="167"/>
      <c r="BF1563" s="167"/>
      <c r="BG1563" s="167"/>
      <c r="BH1563" s="167"/>
      <c r="BI1563" s="167"/>
      <c r="BJ1563" s="167"/>
      <c r="BK1563" s="167"/>
      <c r="BL1563" s="167"/>
      <c r="BM1563" s="167"/>
      <c r="BN1563" s="167"/>
      <c r="BO1563" s="167"/>
      <c r="BP1563" s="167"/>
      <c r="BQ1563" s="167"/>
      <c r="BR1563" s="167"/>
      <c r="BS1563" s="167"/>
      <c r="BT1563" s="167"/>
      <c r="BU1563" s="167"/>
      <c r="BV1563" s="167"/>
      <c r="BW1563" s="167"/>
      <c r="BX1563" s="170"/>
      <c r="BY1563" s="170"/>
      <c r="BZ1563" s="170"/>
      <c r="CA1563" s="170"/>
      <c r="CB1563" s="170"/>
      <c r="CC1563" s="170"/>
      <c r="CD1563" s="170"/>
      <c r="CE1563" s="170"/>
      <c r="CF1563" s="170"/>
      <c r="CG1563" s="171">
        <f t="shared" si="467"/>
        <v>0</v>
      </c>
      <c r="CH1563" s="166"/>
      <c r="CI1563" s="283"/>
      <c r="CJ1563" s="172"/>
      <c r="CK1563" s="154"/>
      <c r="CL1563" s="154"/>
      <c r="CM1563" s="154"/>
      <c r="CN1563" s="154"/>
      <c r="CO1563" s="154"/>
      <c r="CP1563" s="273"/>
      <c r="CQ1563" s="250"/>
      <c r="CR1563" s="250"/>
      <c r="CS1563" s="250"/>
      <c r="CT1563" s="250"/>
      <c r="CU1563" s="250"/>
      <c r="CV1563" s="250"/>
      <c r="CW1563" s="250"/>
      <c r="CX1563" s="250"/>
      <c r="CY1563" s="250" t="str">
        <f t="shared" si="468"/>
        <v/>
      </c>
      <c r="CZ1563" s="178" t="str">
        <f t="shared" si="469"/>
        <v/>
      </c>
      <c r="DA1563" s="178" t="str">
        <f t="shared" si="470"/>
        <v/>
      </c>
      <c r="DB1563" s="243">
        <f t="shared" si="471"/>
        <v>0</v>
      </c>
      <c r="DC1563" s="12">
        <f t="shared" si="472"/>
        <v>0</v>
      </c>
      <c r="DD1563" s="271" t="str">
        <f t="shared" si="473"/>
        <v/>
      </c>
      <c r="DE1563" s="271" t="str">
        <f t="shared" si="474"/>
        <v/>
      </c>
      <c r="DF1563" s="167" t="str">
        <f t="shared" si="475"/>
        <v/>
      </c>
      <c r="DG1563" s="271" t="str">
        <f t="shared" si="476"/>
        <v/>
      </c>
      <c r="DH1563" s="243" t="str">
        <f t="shared" si="477"/>
        <v/>
      </c>
      <c r="DI1563" s="281" t="str">
        <f t="shared" si="478"/>
        <v/>
      </c>
      <c r="DJ1563" s="184"/>
      <c r="DK1563" s="12" t="str">
        <f t="shared" si="479"/>
        <v/>
      </c>
      <c r="DL1563" s="184"/>
      <c r="DM1563" s="242" t="str">
        <f t="shared" si="480"/>
        <v/>
      </c>
      <c r="DN1563" s="250">
        <f t="shared" si="481"/>
        <v>1</v>
      </c>
      <c r="DO1563" s="250">
        <f t="shared" si="482"/>
        <v>1</v>
      </c>
      <c r="DP1563" s="250">
        <f t="shared" si="483"/>
        <v>1</v>
      </c>
    </row>
    <row r="1564" spans="3:120" ht="20.25" customHeight="1" x14ac:dyDescent="0.2">
      <c r="C1564" s="282"/>
      <c r="G1564" s="183"/>
      <c r="H1564" s="271"/>
      <c r="I1564" s="271"/>
      <c r="J1564" s="271"/>
      <c r="K1564" s="271"/>
      <c r="L1564" s="185"/>
      <c r="M1564" s="186"/>
      <c r="N1564" s="187"/>
      <c r="O1564" s="178"/>
      <c r="P1564" s="178"/>
      <c r="Q1564" s="178"/>
      <c r="R1564" s="178"/>
      <c r="S1564" s="178"/>
      <c r="T1564" s="178"/>
      <c r="U1564" s="178"/>
      <c r="V1564" s="178"/>
      <c r="W1564" s="178"/>
      <c r="X1564" s="178"/>
      <c r="Y1564" s="153"/>
      <c r="Z1564" s="153"/>
      <c r="AA1564" s="178"/>
      <c r="AB1564" s="178"/>
      <c r="AC1564" s="178"/>
      <c r="AD1564" s="178"/>
      <c r="AE1564" s="178"/>
      <c r="AF1564" s="178"/>
      <c r="AG1564" s="178"/>
      <c r="AH1564" s="178"/>
      <c r="AI1564" s="178"/>
      <c r="AJ1564" s="178"/>
      <c r="AK1564" s="153"/>
      <c r="AL1564" s="153"/>
      <c r="AM1564" s="178" t="str">
        <f t="shared" si="462"/>
        <v/>
      </c>
      <c r="AN1564" s="178" t="str">
        <f t="shared" si="463"/>
        <v/>
      </c>
      <c r="AO1564" s="214" t="str">
        <f t="shared" si="464"/>
        <v/>
      </c>
      <c r="AP1564" s="168"/>
      <c r="AQ1564" s="169"/>
      <c r="AR1564" s="167" t="str">
        <f t="shared" si="465"/>
        <v/>
      </c>
      <c r="AS1564" s="167" t="str">
        <f t="shared" si="466"/>
        <v/>
      </c>
      <c r="AT1564" s="167"/>
      <c r="AU1564" s="167"/>
      <c r="AV1564" s="167"/>
      <c r="AW1564" s="167"/>
      <c r="AX1564" s="167"/>
      <c r="AY1564" s="167"/>
      <c r="AZ1564" s="167"/>
      <c r="BA1564" s="167"/>
      <c r="BB1564" s="167"/>
      <c r="BC1564" s="167"/>
      <c r="BD1564" s="167"/>
      <c r="BE1564" s="167"/>
      <c r="BF1564" s="167"/>
      <c r="BG1564" s="167"/>
      <c r="BH1564" s="167"/>
      <c r="BI1564" s="167"/>
      <c r="BJ1564" s="167"/>
      <c r="BK1564" s="167"/>
      <c r="BL1564" s="167"/>
      <c r="BM1564" s="167"/>
      <c r="BN1564" s="167"/>
      <c r="BO1564" s="167"/>
      <c r="BP1564" s="167"/>
      <c r="BQ1564" s="167"/>
      <c r="BR1564" s="167"/>
      <c r="BS1564" s="167"/>
      <c r="BT1564" s="167"/>
      <c r="BU1564" s="167"/>
      <c r="BV1564" s="167"/>
      <c r="BW1564" s="167"/>
      <c r="BX1564" s="170"/>
      <c r="BY1564" s="170"/>
      <c r="BZ1564" s="170"/>
      <c r="CA1564" s="170"/>
      <c r="CB1564" s="170"/>
      <c r="CC1564" s="170"/>
      <c r="CD1564" s="170"/>
      <c r="CE1564" s="170"/>
      <c r="CF1564" s="170"/>
      <c r="CG1564" s="171">
        <f t="shared" si="467"/>
        <v>0</v>
      </c>
      <c r="CH1564" s="166"/>
      <c r="CI1564" s="283"/>
      <c r="CJ1564" s="172"/>
      <c r="CK1564" s="154"/>
      <c r="CL1564" s="154"/>
      <c r="CM1564" s="154"/>
      <c r="CN1564" s="154"/>
      <c r="CO1564" s="154"/>
      <c r="CP1564" s="273"/>
      <c r="CQ1564" s="250"/>
      <c r="CR1564" s="250"/>
      <c r="CS1564" s="250"/>
      <c r="CT1564" s="250"/>
      <c r="CU1564" s="250"/>
      <c r="CV1564" s="250"/>
      <c r="CW1564" s="250"/>
      <c r="CX1564" s="250"/>
      <c r="CY1564" s="250" t="str">
        <f t="shared" si="468"/>
        <v/>
      </c>
      <c r="CZ1564" s="178" t="str">
        <f t="shared" si="469"/>
        <v/>
      </c>
      <c r="DA1564" s="178" t="str">
        <f t="shared" si="470"/>
        <v/>
      </c>
      <c r="DB1564" s="243">
        <f t="shared" si="471"/>
        <v>0</v>
      </c>
      <c r="DC1564" s="12">
        <f t="shared" si="472"/>
        <v>0</v>
      </c>
      <c r="DD1564" s="271" t="str">
        <f t="shared" si="473"/>
        <v/>
      </c>
      <c r="DE1564" s="271" t="str">
        <f t="shared" si="474"/>
        <v/>
      </c>
      <c r="DF1564" s="167" t="str">
        <f t="shared" si="475"/>
        <v/>
      </c>
      <c r="DG1564" s="271" t="str">
        <f t="shared" si="476"/>
        <v/>
      </c>
      <c r="DH1564" s="243" t="str">
        <f t="shared" si="477"/>
        <v/>
      </c>
      <c r="DI1564" s="281" t="str">
        <f t="shared" si="478"/>
        <v/>
      </c>
      <c r="DJ1564" s="184"/>
      <c r="DK1564" s="12" t="str">
        <f t="shared" si="479"/>
        <v/>
      </c>
      <c r="DL1564" s="184"/>
      <c r="DM1564" s="242" t="str">
        <f t="shared" si="480"/>
        <v/>
      </c>
      <c r="DN1564" s="250">
        <f t="shared" si="481"/>
        <v>1</v>
      </c>
      <c r="DO1564" s="250">
        <f t="shared" si="482"/>
        <v>1</v>
      </c>
      <c r="DP1564" s="250">
        <f t="shared" si="483"/>
        <v>1</v>
      </c>
    </row>
    <row r="1565" spans="3:120" ht="20.25" customHeight="1" x14ac:dyDescent="0.2">
      <c r="C1565" s="282"/>
      <c r="G1565" s="183"/>
      <c r="H1565" s="271"/>
      <c r="I1565" s="271"/>
      <c r="J1565" s="271"/>
      <c r="K1565" s="271"/>
      <c r="L1565" s="185"/>
      <c r="M1565" s="186"/>
      <c r="N1565" s="187"/>
      <c r="O1565" s="178"/>
      <c r="P1565" s="178"/>
      <c r="Q1565" s="178"/>
      <c r="R1565" s="178"/>
      <c r="S1565" s="178"/>
      <c r="T1565" s="178"/>
      <c r="U1565" s="178"/>
      <c r="V1565" s="178"/>
      <c r="W1565" s="178"/>
      <c r="X1565" s="178"/>
      <c r="Y1565" s="153"/>
      <c r="Z1565" s="153"/>
      <c r="AA1565" s="178"/>
      <c r="AB1565" s="178"/>
      <c r="AC1565" s="178"/>
      <c r="AD1565" s="178"/>
      <c r="AE1565" s="178"/>
      <c r="AF1565" s="178"/>
      <c r="AG1565" s="178"/>
      <c r="AH1565" s="178"/>
      <c r="AI1565" s="178"/>
      <c r="AJ1565" s="178"/>
      <c r="AK1565" s="153"/>
      <c r="AL1565" s="153"/>
      <c r="AM1565" s="178" t="str">
        <f t="shared" si="462"/>
        <v/>
      </c>
      <c r="AN1565" s="178" t="str">
        <f t="shared" si="463"/>
        <v/>
      </c>
      <c r="AO1565" s="214" t="str">
        <f t="shared" si="464"/>
        <v/>
      </c>
      <c r="AP1565" s="168"/>
      <c r="AQ1565" s="169"/>
      <c r="AR1565" s="167" t="str">
        <f t="shared" si="465"/>
        <v/>
      </c>
      <c r="AS1565" s="167" t="str">
        <f t="shared" si="466"/>
        <v/>
      </c>
      <c r="AT1565" s="167"/>
      <c r="AU1565" s="167"/>
      <c r="AV1565" s="167"/>
      <c r="AW1565" s="167"/>
      <c r="AX1565" s="167"/>
      <c r="AY1565" s="167"/>
      <c r="AZ1565" s="167"/>
      <c r="BA1565" s="167"/>
      <c r="BB1565" s="167"/>
      <c r="BC1565" s="167"/>
      <c r="BD1565" s="167"/>
      <c r="BE1565" s="167"/>
      <c r="BF1565" s="167"/>
      <c r="BG1565" s="167"/>
      <c r="BH1565" s="167"/>
      <c r="BI1565" s="167"/>
      <c r="BJ1565" s="167"/>
      <c r="BK1565" s="167"/>
      <c r="BL1565" s="167"/>
      <c r="BM1565" s="167"/>
      <c r="BN1565" s="167"/>
      <c r="BO1565" s="167"/>
      <c r="BP1565" s="167"/>
      <c r="BQ1565" s="167"/>
      <c r="BR1565" s="167"/>
      <c r="BS1565" s="167"/>
      <c r="BT1565" s="167"/>
      <c r="BU1565" s="167"/>
      <c r="BV1565" s="167"/>
      <c r="BW1565" s="167"/>
      <c r="BX1565" s="170"/>
      <c r="BY1565" s="170"/>
      <c r="BZ1565" s="170"/>
      <c r="CA1565" s="170"/>
      <c r="CB1565" s="170"/>
      <c r="CC1565" s="170"/>
      <c r="CD1565" s="170"/>
      <c r="CE1565" s="170"/>
      <c r="CF1565" s="170"/>
      <c r="CG1565" s="171">
        <f t="shared" si="467"/>
        <v>0</v>
      </c>
      <c r="CH1565" s="166"/>
      <c r="CI1565" s="283"/>
      <c r="CJ1565" s="172"/>
      <c r="CK1565" s="154"/>
      <c r="CL1565" s="154"/>
      <c r="CM1565" s="154"/>
      <c r="CN1565" s="154"/>
      <c r="CO1565" s="154"/>
      <c r="CP1565" s="273"/>
      <c r="CQ1565" s="250"/>
      <c r="CR1565" s="250"/>
      <c r="CS1565" s="250"/>
      <c r="CT1565" s="250"/>
      <c r="CU1565" s="250"/>
      <c r="CV1565" s="250"/>
      <c r="CW1565" s="250"/>
      <c r="CX1565" s="250"/>
      <c r="CY1565" s="250" t="str">
        <f t="shared" si="468"/>
        <v/>
      </c>
      <c r="CZ1565" s="178" t="str">
        <f t="shared" si="469"/>
        <v/>
      </c>
      <c r="DA1565" s="178" t="str">
        <f t="shared" si="470"/>
        <v/>
      </c>
      <c r="DB1565" s="243">
        <f t="shared" si="471"/>
        <v>0</v>
      </c>
      <c r="DC1565" s="12">
        <f t="shared" si="472"/>
        <v>0</v>
      </c>
      <c r="DD1565" s="271" t="str">
        <f t="shared" si="473"/>
        <v/>
      </c>
      <c r="DE1565" s="271" t="str">
        <f t="shared" si="474"/>
        <v/>
      </c>
      <c r="DF1565" s="167" t="str">
        <f t="shared" si="475"/>
        <v/>
      </c>
      <c r="DG1565" s="271" t="str">
        <f t="shared" si="476"/>
        <v/>
      </c>
      <c r="DH1565" s="243" t="str">
        <f t="shared" si="477"/>
        <v/>
      </c>
      <c r="DI1565" s="281" t="str">
        <f t="shared" si="478"/>
        <v/>
      </c>
      <c r="DJ1565" s="184"/>
      <c r="DK1565" s="12" t="str">
        <f t="shared" si="479"/>
        <v/>
      </c>
      <c r="DL1565" s="184"/>
      <c r="DM1565" s="242" t="str">
        <f t="shared" si="480"/>
        <v/>
      </c>
      <c r="DN1565" s="250">
        <f t="shared" si="481"/>
        <v>1</v>
      </c>
      <c r="DO1565" s="250">
        <f t="shared" si="482"/>
        <v>1</v>
      </c>
      <c r="DP1565" s="250">
        <f t="shared" si="483"/>
        <v>1</v>
      </c>
    </row>
    <row r="1566" spans="3:120" ht="20.25" customHeight="1" x14ac:dyDescent="0.2">
      <c r="C1566" s="282"/>
      <c r="G1566" s="183"/>
      <c r="H1566" s="271"/>
      <c r="I1566" s="271"/>
      <c r="J1566" s="271"/>
      <c r="K1566" s="271"/>
      <c r="L1566" s="185"/>
      <c r="M1566" s="186"/>
      <c r="N1566" s="187"/>
      <c r="O1566" s="178"/>
      <c r="P1566" s="178"/>
      <c r="Q1566" s="178"/>
      <c r="R1566" s="178"/>
      <c r="S1566" s="178"/>
      <c r="T1566" s="178"/>
      <c r="U1566" s="178"/>
      <c r="V1566" s="178"/>
      <c r="W1566" s="178"/>
      <c r="X1566" s="178"/>
      <c r="Y1566" s="153"/>
      <c r="Z1566" s="153"/>
      <c r="AA1566" s="178"/>
      <c r="AB1566" s="178"/>
      <c r="AC1566" s="178"/>
      <c r="AD1566" s="178"/>
      <c r="AE1566" s="178"/>
      <c r="AF1566" s="178"/>
      <c r="AG1566" s="178"/>
      <c r="AH1566" s="178"/>
      <c r="AI1566" s="178"/>
      <c r="AJ1566" s="178"/>
      <c r="AK1566" s="153"/>
      <c r="AL1566" s="153"/>
      <c r="AM1566" s="178" t="str">
        <f t="shared" si="462"/>
        <v/>
      </c>
      <c r="AN1566" s="178" t="str">
        <f t="shared" si="463"/>
        <v/>
      </c>
      <c r="AO1566" s="214" t="str">
        <f t="shared" si="464"/>
        <v/>
      </c>
      <c r="AP1566" s="168"/>
      <c r="AQ1566" s="169"/>
      <c r="AR1566" s="167" t="str">
        <f t="shared" si="465"/>
        <v/>
      </c>
      <c r="AS1566" s="167" t="str">
        <f t="shared" si="466"/>
        <v/>
      </c>
      <c r="AT1566" s="167"/>
      <c r="AU1566" s="167"/>
      <c r="AV1566" s="167"/>
      <c r="AW1566" s="167"/>
      <c r="AX1566" s="167"/>
      <c r="AY1566" s="167"/>
      <c r="AZ1566" s="167"/>
      <c r="BA1566" s="167"/>
      <c r="BB1566" s="167"/>
      <c r="BC1566" s="167"/>
      <c r="BD1566" s="167"/>
      <c r="BE1566" s="167"/>
      <c r="BF1566" s="167"/>
      <c r="BG1566" s="167"/>
      <c r="BH1566" s="167"/>
      <c r="BI1566" s="167"/>
      <c r="BJ1566" s="167"/>
      <c r="BK1566" s="167"/>
      <c r="BL1566" s="167"/>
      <c r="BM1566" s="167"/>
      <c r="BN1566" s="167"/>
      <c r="BO1566" s="167"/>
      <c r="BP1566" s="167"/>
      <c r="BQ1566" s="167"/>
      <c r="BR1566" s="167"/>
      <c r="BS1566" s="167"/>
      <c r="BT1566" s="167"/>
      <c r="BU1566" s="167"/>
      <c r="BV1566" s="167"/>
      <c r="BW1566" s="167"/>
      <c r="BX1566" s="170"/>
      <c r="BY1566" s="170"/>
      <c r="BZ1566" s="170"/>
      <c r="CA1566" s="170"/>
      <c r="CB1566" s="170"/>
      <c r="CC1566" s="170"/>
      <c r="CD1566" s="170"/>
      <c r="CE1566" s="170"/>
      <c r="CF1566" s="170"/>
      <c r="CG1566" s="171">
        <f t="shared" si="467"/>
        <v>0</v>
      </c>
      <c r="CH1566" s="166"/>
      <c r="CI1566" s="283"/>
      <c r="CJ1566" s="172"/>
      <c r="CK1566" s="154"/>
      <c r="CL1566" s="154"/>
      <c r="CM1566" s="154"/>
      <c r="CN1566" s="154"/>
      <c r="CO1566" s="154"/>
      <c r="CP1566" s="273"/>
      <c r="CQ1566" s="250"/>
      <c r="CR1566" s="250"/>
      <c r="CS1566" s="250"/>
      <c r="CT1566" s="250"/>
      <c r="CU1566" s="250"/>
      <c r="CV1566" s="250"/>
      <c r="CW1566" s="250"/>
      <c r="CX1566" s="250"/>
      <c r="CY1566" s="250" t="str">
        <f t="shared" si="468"/>
        <v/>
      </c>
      <c r="CZ1566" s="178" t="str">
        <f t="shared" si="469"/>
        <v/>
      </c>
      <c r="DA1566" s="178" t="str">
        <f t="shared" si="470"/>
        <v/>
      </c>
      <c r="DB1566" s="243">
        <f t="shared" si="471"/>
        <v>0</v>
      </c>
      <c r="DC1566" s="12">
        <f t="shared" si="472"/>
        <v>0</v>
      </c>
      <c r="DD1566" s="271" t="str">
        <f t="shared" si="473"/>
        <v/>
      </c>
      <c r="DE1566" s="271" t="str">
        <f t="shared" si="474"/>
        <v/>
      </c>
      <c r="DF1566" s="167" t="str">
        <f t="shared" si="475"/>
        <v/>
      </c>
      <c r="DG1566" s="271" t="str">
        <f t="shared" si="476"/>
        <v/>
      </c>
      <c r="DH1566" s="243" t="str">
        <f t="shared" si="477"/>
        <v/>
      </c>
      <c r="DI1566" s="281" t="str">
        <f t="shared" si="478"/>
        <v/>
      </c>
      <c r="DJ1566" s="184"/>
      <c r="DK1566" s="12" t="str">
        <f t="shared" si="479"/>
        <v/>
      </c>
      <c r="DL1566" s="184"/>
      <c r="DM1566" s="242" t="str">
        <f t="shared" si="480"/>
        <v/>
      </c>
      <c r="DN1566" s="250">
        <f t="shared" si="481"/>
        <v>1</v>
      </c>
      <c r="DO1566" s="250">
        <f t="shared" si="482"/>
        <v>1</v>
      </c>
      <c r="DP1566" s="250">
        <f t="shared" si="483"/>
        <v>1</v>
      </c>
    </row>
    <row r="1567" spans="3:120" ht="20.25" customHeight="1" x14ac:dyDescent="0.2">
      <c r="C1567" s="282"/>
      <c r="G1567" s="183"/>
      <c r="H1567" s="271"/>
      <c r="I1567" s="271"/>
      <c r="J1567" s="271"/>
      <c r="K1567" s="271"/>
      <c r="L1567" s="185"/>
      <c r="M1567" s="186"/>
      <c r="N1567" s="187"/>
      <c r="O1567" s="178"/>
      <c r="P1567" s="178"/>
      <c r="Q1567" s="178"/>
      <c r="R1567" s="178"/>
      <c r="S1567" s="178"/>
      <c r="T1567" s="178"/>
      <c r="U1567" s="178"/>
      <c r="V1567" s="178"/>
      <c r="W1567" s="178"/>
      <c r="X1567" s="178"/>
      <c r="Y1567" s="153"/>
      <c r="Z1567" s="153"/>
      <c r="AA1567" s="178"/>
      <c r="AB1567" s="178"/>
      <c r="AC1567" s="178"/>
      <c r="AD1567" s="178"/>
      <c r="AE1567" s="178"/>
      <c r="AF1567" s="178"/>
      <c r="AG1567" s="178"/>
      <c r="AH1567" s="178"/>
      <c r="AI1567" s="178"/>
      <c r="AJ1567" s="178"/>
      <c r="AK1567" s="153"/>
      <c r="AL1567" s="153"/>
      <c r="AM1567" s="178" t="str">
        <f t="shared" si="462"/>
        <v/>
      </c>
      <c r="AN1567" s="178" t="str">
        <f t="shared" si="463"/>
        <v/>
      </c>
      <c r="AO1567" s="214" t="str">
        <f t="shared" si="464"/>
        <v/>
      </c>
      <c r="AP1567" s="168"/>
      <c r="AQ1567" s="169"/>
      <c r="AR1567" s="167" t="str">
        <f t="shared" si="465"/>
        <v/>
      </c>
      <c r="AS1567" s="167" t="str">
        <f t="shared" si="466"/>
        <v/>
      </c>
      <c r="AT1567" s="167"/>
      <c r="AU1567" s="167"/>
      <c r="AV1567" s="167"/>
      <c r="AW1567" s="167"/>
      <c r="AX1567" s="167"/>
      <c r="AY1567" s="167"/>
      <c r="AZ1567" s="167"/>
      <c r="BA1567" s="167"/>
      <c r="BB1567" s="167"/>
      <c r="BC1567" s="167"/>
      <c r="BD1567" s="167"/>
      <c r="BE1567" s="167"/>
      <c r="BF1567" s="167"/>
      <c r="BG1567" s="167"/>
      <c r="BH1567" s="167"/>
      <c r="BI1567" s="167"/>
      <c r="BJ1567" s="167"/>
      <c r="BK1567" s="167"/>
      <c r="BL1567" s="167"/>
      <c r="BM1567" s="167"/>
      <c r="BN1567" s="167"/>
      <c r="BO1567" s="167"/>
      <c r="BP1567" s="167"/>
      <c r="BQ1567" s="167"/>
      <c r="BR1567" s="167"/>
      <c r="BS1567" s="167"/>
      <c r="BT1567" s="167"/>
      <c r="BU1567" s="167"/>
      <c r="BV1567" s="167"/>
      <c r="BW1567" s="167"/>
      <c r="BX1567" s="170"/>
      <c r="BY1567" s="170"/>
      <c r="BZ1567" s="170"/>
      <c r="CA1567" s="170"/>
      <c r="CB1567" s="170"/>
      <c r="CC1567" s="170"/>
      <c r="CD1567" s="170"/>
      <c r="CE1567" s="170"/>
      <c r="CF1567" s="170"/>
      <c r="CG1567" s="171">
        <f t="shared" si="467"/>
        <v>0</v>
      </c>
      <c r="CH1567" s="166"/>
      <c r="CI1567" s="283"/>
      <c r="CJ1567" s="172"/>
      <c r="CK1567" s="154"/>
      <c r="CL1567" s="154"/>
      <c r="CM1567" s="154"/>
      <c r="CN1567" s="154"/>
      <c r="CO1567" s="154"/>
      <c r="CP1567" s="273"/>
      <c r="CQ1567" s="250"/>
      <c r="CR1567" s="250"/>
      <c r="CS1567" s="250"/>
      <c r="CT1567" s="250"/>
      <c r="CU1567" s="250"/>
      <c r="CV1567" s="250"/>
      <c r="CW1567" s="250"/>
      <c r="CX1567" s="250"/>
      <c r="CY1567" s="250" t="str">
        <f t="shared" si="468"/>
        <v/>
      </c>
      <c r="CZ1567" s="178" t="str">
        <f t="shared" si="469"/>
        <v/>
      </c>
      <c r="DA1567" s="178" t="str">
        <f t="shared" si="470"/>
        <v/>
      </c>
      <c r="DB1567" s="243">
        <f t="shared" si="471"/>
        <v>0</v>
      </c>
      <c r="DC1567" s="12">
        <f t="shared" si="472"/>
        <v>0</v>
      </c>
      <c r="DD1567" s="271" t="str">
        <f t="shared" si="473"/>
        <v/>
      </c>
      <c r="DE1567" s="271" t="str">
        <f t="shared" si="474"/>
        <v/>
      </c>
      <c r="DF1567" s="167" t="str">
        <f t="shared" si="475"/>
        <v/>
      </c>
      <c r="DG1567" s="271" t="str">
        <f t="shared" si="476"/>
        <v/>
      </c>
      <c r="DH1567" s="243" t="str">
        <f t="shared" si="477"/>
        <v/>
      </c>
      <c r="DI1567" s="281" t="str">
        <f t="shared" si="478"/>
        <v/>
      </c>
      <c r="DJ1567" s="184"/>
      <c r="DK1567" s="12" t="str">
        <f t="shared" si="479"/>
        <v/>
      </c>
      <c r="DL1567" s="184"/>
      <c r="DM1567" s="242" t="str">
        <f t="shared" si="480"/>
        <v/>
      </c>
      <c r="DN1567" s="250">
        <f t="shared" si="481"/>
        <v>1</v>
      </c>
      <c r="DO1567" s="250">
        <f t="shared" si="482"/>
        <v>1</v>
      </c>
      <c r="DP1567" s="250">
        <f t="shared" si="483"/>
        <v>1</v>
      </c>
    </row>
    <row r="1568" spans="3:120" ht="20.25" customHeight="1" x14ac:dyDescent="0.2">
      <c r="C1568" s="282"/>
      <c r="G1568" s="183"/>
      <c r="H1568" s="271"/>
      <c r="I1568" s="271"/>
      <c r="J1568" s="271"/>
      <c r="K1568" s="271"/>
      <c r="L1568" s="185"/>
      <c r="M1568" s="186"/>
      <c r="N1568" s="187"/>
      <c r="O1568" s="178"/>
      <c r="P1568" s="178"/>
      <c r="Q1568" s="178"/>
      <c r="R1568" s="178"/>
      <c r="S1568" s="178"/>
      <c r="T1568" s="178"/>
      <c r="U1568" s="178"/>
      <c r="V1568" s="178"/>
      <c r="W1568" s="178"/>
      <c r="X1568" s="178"/>
      <c r="Y1568" s="153"/>
      <c r="Z1568" s="153"/>
      <c r="AA1568" s="178"/>
      <c r="AB1568" s="178"/>
      <c r="AC1568" s="178"/>
      <c r="AD1568" s="178"/>
      <c r="AE1568" s="178"/>
      <c r="AF1568" s="178"/>
      <c r="AG1568" s="178"/>
      <c r="AH1568" s="178"/>
      <c r="AI1568" s="178"/>
      <c r="AJ1568" s="178"/>
      <c r="AK1568" s="153"/>
      <c r="AL1568" s="153"/>
      <c r="AM1568" s="178" t="str">
        <f t="shared" si="462"/>
        <v/>
      </c>
      <c r="AN1568" s="178" t="str">
        <f t="shared" si="463"/>
        <v/>
      </c>
      <c r="AO1568" s="214" t="str">
        <f t="shared" si="464"/>
        <v/>
      </c>
      <c r="AP1568" s="168"/>
      <c r="AQ1568" s="169"/>
      <c r="AR1568" s="167" t="str">
        <f t="shared" si="465"/>
        <v/>
      </c>
      <c r="AS1568" s="167" t="str">
        <f t="shared" si="466"/>
        <v/>
      </c>
      <c r="AT1568" s="167"/>
      <c r="AU1568" s="167"/>
      <c r="AV1568" s="167"/>
      <c r="AW1568" s="167"/>
      <c r="AX1568" s="167"/>
      <c r="AY1568" s="167"/>
      <c r="AZ1568" s="167"/>
      <c r="BA1568" s="167"/>
      <c r="BB1568" s="167"/>
      <c r="BC1568" s="167"/>
      <c r="BD1568" s="167"/>
      <c r="BE1568" s="167"/>
      <c r="BF1568" s="167"/>
      <c r="BG1568" s="167"/>
      <c r="BH1568" s="167"/>
      <c r="BI1568" s="167"/>
      <c r="BJ1568" s="167"/>
      <c r="BK1568" s="167"/>
      <c r="BL1568" s="167"/>
      <c r="BM1568" s="167"/>
      <c r="BN1568" s="167"/>
      <c r="BO1568" s="167"/>
      <c r="BP1568" s="167"/>
      <c r="BQ1568" s="167"/>
      <c r="BR1568" s="167"/>
      <c r="BS1568" s="167"/>
      <c r="BT1568" s="167"/>
      <c r="BU1568" s="167"/>
      <c r="BV1568" s="167"/>
      <c r="BW1568" s="167"/>
      <c r="BX1568" s="170"/>
      <c r="BY1568" s="170"/>
      <c r="BZ1568" s="170"/>
      <c r="CA1568" s="170"/>
      <c r="CB1568" s="170"/>
      <c r="CC1568" s="170"/>
      <c r="CD1568" s="170"/>
      <c r="CE1568" s="170"/>
      <c r="CF1568" s="170"/>
      <c r="CG1568" s="171">
        <f t="shared" si="467"/>
        <v>0</v>
      </c>
      <c r="CH1568" s="166"/>
      <c r="CI1568" s="283"/>
      <c r="CJ1568" s="172"/>
      <c r="CK1568" s="154"/>
      <c r="CL1568" s="154"/>
      <c r="CM1568" s="154"/>
      <c r="CN1568" s="154"/>
      <c r="CO1568" s="154"/>
      <c r="CP1568" s="273"/>
      <c r="CQ1568" s="250"/>
      <c r="CR1568" s="250"/>
      <c r="CS1568" s="250"/>
      <c r="CT1568" s="250"/>
      <c r="CU1568" s="250"/>
      <c r="CV1568" s="250"/>
      <c r="CW1568" s="250"/>
      <c r="CX1568" s="250"/>
      <c r="CY1568" s="250" t="str">
        <f t="shared" si="468"/>
        <v/>
      </c>
      <c r="CZ1568" s="178" t="str">
        <f t="shared" si="469"/>
        <v/>
      </c>
      <c r="DA1568" s="178" t="str">
        <f t="shared" si="470"/>
        <v/>
      </c>
      <c r="DB1568" s="243">
        <f t="shared" si="471"/>
        <v>0</v>
      </c>
      <c r="DC1568" s="12">
        <f t="shared" si="472"/>
        <v>0</v>
      </c>
      <c r="DD1568" s="271" t="str">
        <f t="shared" si="473"/>
        <v/>
      </c>
      <c r="DE1568" s="271" t="str">
        <f t="shared" si="474"/>
        <v/>
      </c>
      <c r="DF1568" s="167" t="str">
        <f t="shared" si="475"/>
        <v/>
      </c>
      <c r="DG1568" s="271" t="str">
        <f t="shared" si="476"/>
        <v/>
      </c>
      <c r="DH1568" s="243" t="str">
        <f t="shared" si="477"/>
        <v/>
      </c>
      <c r="DI1568" s="281" t="str">
        <f t="shared" si="478"/>
        <v/>
      </c>
      <c r="DJ1568" s="184"/>
      <c r="DK1568" s="12" t="str">
        <f t="shared" si="479"/>
        <v/>
      </c>
      <c r="DL1568" s="184"/>
      <c r="DM1568" s="242" t="str">
        <f t="shared" si="480"/>
        <v/>
      </c>
      <c r="DN1568" s="250">
        <f t="shared" si="481"/>
        <v>1</v>
      </c>
      <c r="DO1568" s="250">
        <f t="shared" si="482"/>
        <v>1</v>
      </c>
      <c r="DP1568" s="250">
        <f t="shared" si="483"/>
        <v>1</v>
      </c>
    </row>
    <row r="1569" spans="3:120" ht="20.25" customHeight="1" x14ac:dyDescent="0.2">
      <c r="C1569" s="282"/>
      <c r="G1569" s="183"/>
      <c r="H1569" s="271"/>
      <c r="I1569" s="271"/>
      <c r="J1569" s="271"/>
      <c r="K1569" s="271"/>
      <c r="L1569" s="185"/>
      <c r="M1569" s="186"/>
      <c r="N1569" s="187"/>
      <c r="O1569" s="178"/>
      <c r="P1569" s="178"/>
      <c r="Q1569" s="178"/>
      <c r="R1569" s="178"/>
      <c r="S1569" s="178"/>
      <c r="T1569" s="178"/>
      <c r="U1569" s="178"/>
      <c r="V1569" s="178"/>
      <c r="W1569" s="178"/>
      <c r="X1569" s="178"/>
      <c r="Y1569" s="153"/>
      <c r="Z1569" s="153"/>
      <c r="AA1569" s="178"/>
      <c r="AB1569" s="178"/>
      <c r="AC1569" s="178"/>
      <c r="AD1569" s="178"/>
      <c r="AE1569" s="178"/>
      <c r="AF1569" s="178"/>
      <c r="AG1569" s="178"/>
      <c r="AH1569" s="178"/>
      <c r="AI1569" s="178"/>
      <c r="AJ1569" s="178"/>
      <c r="AK1569" s="153"/>
      <c r="AL1569" s="153"/>
      <c r="AM1569" s="178" t="str">
        <f t="shared" si="462"/>
        <v/>
      </c>
      <c r="AN1569" s="178" t="str">
        <f t="shared" si="463"/>
        <v/>
      </c>
      <c r="AO1569" s="214" t="str">
        <f t="shared" si="464"/>
        <v/>
      </c>
      <c r="AP1569" s="168"/>
      <c r="AQ1569" s="169"/>
      <c r="AR1569" s="167" t="str">
        <f t="shared" si="465"/>
        <v/>
      </c>
      <c r="AS1569" s="167" t="str">
        <f t="shared" si="466"/>
        <v/>
      </c>
      <c r="AT1569" s="167"/>
      <c r="AU1569" s="167"/>
      <c r="AV1569" s="167"/>
      <c r="AW1569" s="167"/>
      <c r="AX1569" s="167"/>
      <c r="AY1569" s="167"/>
      <c r="AZ1569" s="167"/>
      <c r="BA1569" s="167"/>
      <c r="BB1569" s="167"/>
      <c r="BC1569" s="167"/>
      <c r="BD1569" s="167"/>
      <c r="BE1569" s="167"/>
      <c r="BF1569" s="167"/>
      <c r="BG1569" s="167"/>
      <c r="BH1569" s="167"/>
      <c r="BI1569" s="167"/>
      <c r="BJ1569" s="167"/>
      <c r="BK1569" s="167"/>
      <c r="BL1569" s="167"/>
      <c r="BM1569" s="167"/>
      <c r="BN1569" s="167"/>
      <c r="BO1569" s="167"/>
      <c r="BP1569" s="167"/>
      <c r="BQ1569" s="167"/>
      <c r="BR1569" s="167"/>
      <c r="BS1569" s="167"/>
      <c r="BT1569" s="167"/>
      <c r="BU1569" s="167"/>
      <c r="BV1569" s="167"/>
      <c r="BW1569" s="167"/>
      <c r="BX1569" s="170"/>
      <c r="BY1569" s="170"/>
      <c r="BZ1569" s="170"/>
      <c r="CA1569" s="170"/>
      <c r="CB1569" s="170"/>
      <c r="CC1569" s="170"/>
      <c r="CD1569" s="170"/>
      <c r="CE1569" s="170"/>
      <c r="CF1569" s="170"/>
      <c r="CG1569" s="171">
        <f t="shared" si="467"/>
        <v>0</v>
      </c>
      <c r="CH1569" s="166"/>
      <c r="CI1569" s="283"/>
      <c r="CJ1569" s="172"/>
      <c r="CK1569" s="154"/>
      <c r="CL1569" s="154"/>
      <c r="CM1569" s="154"/>
      <c r="CN1569" s="154"/>
      <c r="CO1569" s="154"/>
      <c r="CP1569" s="273"/>
      <c r="CQ1569" s="250"/>
      <c r="CR1569" s="250"/>
      <c r="CS1569" s="250"/>
      <c r="CT1569" s="250"/>
      <c r="CU1569" s="250"/>
      <c r="CV1569" s="250"/>
      <c r="CW1569" s="250"/>
      <c r="CX1569" s="250"/>
      <c r="CY1569" s="250" t="str">
        <f t="shared" si="468"/>
        <v/>
      </c>
      <c r="CZ1569" s="178" t="str">
        <f t="shared" si="469"/>
        <v/>
      </c>
      <c r="DA1569" s="178" t="str">
        <f t="shared" si="470"/>
        <v/>
      </c>
      <c r="DB1569" s="243">
        <f t="shared" si="471"/>
        <v>0</v>
      </c>
      <c r="DC1569" s="12">
        <f t="shared" si="472"/>
        <v>0</v>
      </c>
      <c r="DD1569" s="271" t="str">
        <f t="shared" si="473"/>
        <v/>
      </c>
      <c r="DE1569" s="271" t="str">
        <f t="shared" si="474"/>
        <v/>
      </c>
      <c r="DF1569" s="167" t="str">
        <f t="shared" si="475"/>
        <v/>
      </c>
      <c r="DG1569" s="271" t="str">
        <f t="shared" si="476"/>
        <v/>
      </c>
      <c r="DH1569" s="243" t="str">
        <f t="shared" si="477"/>
        <v/>
      </c>
      <c r="DI1569" s="281" t="str">
        <f t="shared" si="478"/>
        <v/>
      </c>
      <c r="DJ1569" s="184"/>
      <c r="DK1569" s="12" t="str">
        <f t="shared" si="479"/>
        <v/>
      </c>
      <c r="DL1569" s="184"/>
      <c r="DM1569" s="242" t="str">
        <f t="shared" si="480"/>
        <v/>
      </c>
      <c r="DN1569" s="250">
        <f t="shared" si="481"/>
        <v>1</v>
      </c>
      <c r="DO1569" s="250">
        <f t="shared" si="482"/>
        <v>1</v>
      </c>
      <c r="DP1569" s="250">
        <f t="shared" si="483"/>
        <v>1</v>
      </c>
    </row>
    <row r="1570" spans="3:120" ht="20.25" customHeight="1" x14ac:dyDescent="0.2">
      <c r="C1570" s="282"/>
      <c r="G1570" s="183"/>
      <c r="H1570" s="271"/>
      <c r="I1570" s="271"/>
      <c r="J1570" s="271"/>
      <c r="K1570" s="271"/>
      <c r="L1570" s="185"/>
      <c r="M1570" s="186"/>
      <c r="N1570" s="187"/>
      <c r="O1570" s="178"/>
      <c r="P1570" s="178"/>
      <c r="Q1570" s="178"/>
      <c r="R1570" s="178"/>
      <c r="S1570" s="178"/>
      <c r="T1570" s="178"/>
      <c r="U1570" s="178"/>
      <c r="V1570" s="178"/>
      <c r="W1570" s="178"/>
      <c r="X1570" s="178"/>
      <c r="Y1570" s="153"/>
      <c r="Z1570" s="153"/>
      <c r="AA1570" s="178"/>
      <c r="AB1570" s="178"/>
      <c r="AC1570" s="178"/>
      <c r="AD1570" s="178"/>
      <c r="AE1570" s="178"/>
      <c r="AF1570" s="178"/>
      <c r="AG1570" s="178"/>
      <c r="AH1570" s="178"/>
      <c r="AI1570" s="178"/>
      <c r="AJ1570" s="178"/>
      <c r="AK1570" s="153"/>
      <c r="AL1570" s="153"/>
      <c r="AM1570" s="178" t="str">
        <f t="shared" si="462"/>
        <v/>
      </c>
      <c r="AN1570" s="178" t="str">
        <f t="shared" si="463"/>
        <v/>
      </c>
      <c r="AO1570" s="214" t="str">
        <f t="shared" si="464"/>
        <v/>
      </c>
      <c r="AP1570" s="168"/>
      <c r="AQ1570" s="169"/>
      <c r="AR1570" s="167" t="str">
        <f t="shared" si="465"/>
        <v/>
      </c>
      <c r="AS1570" s="167" t="str">
        <f t="shared" si="466"/>
        <v/>
      </c>
      <c r="AT1570" s="167"/>
      <c r="AU1570" s="167"/>
      <c r="AV1570" s="167"/>
      <c r="AW1570" s="167"/>
      <c r="AX1570" s="167"/>
      <c r="AY1570" s="167"/>
      <c r="AZ1570" s="167"/>
      <c r="BA1570" s="167"/>
      <c r="BB1570" s="167"/>
      <c r="BC1570" s="167"/>
      <c r="BD1570" s="167"/>
      <c r="BE1570" s="167"/>
      <c r="BF1570" s="167"/>
      <c r="BG1570" s="167"/>
      <c r="BH1570" s="167"/>
      <c r="BI1570" s="167"/>
      <c r="BJ1570" s="167"/>
      <c r="BK1570" s="167"/>
      <c r="BL1570" s="167"/>
      <c r="BM1570" s="167"/>
      <c r="BN1570" s="167"/>
      <c r="BO1570" s="167"/>
      <c r="BP1570" s="167"/>
      <c r="BQ1570" s="167"/>
      <c r="BR1570" s="167"/>
      <c r="BS1570" s="167"/>
      <c r="BT1570" s="167"/>
      <c r="BU1570" s="167"/>
      <c r="BV1570" s="167"/>
      <c r="BW1570" s="167"/>
      <c r="BX1570" s="170"/>
      <c r="BY1570" s="170"/>
      <c r="BZ1570" s="170"/>
      <c r="CA1570" s="170"/>
      <c r="CB1570" s="170"/>
      <c r="CC1570" s="170"/>
      <c r="CD1570" s="170"/>
      <c r="CE1570" s="170"/>
      <c r="CF1570" s="170"/>
      <c r="CG1570" s="171">
        <f t="shared" si="467"/>
        <v>0</v>
      </c>
      <c r="CH1570" s="166"/>
      <c r="CI1570" s="283"/>
      <c r="CJ1570" s="172"/>
      <c r="CK1570" s="154"/>
      <c r="CL1570" s="154"/>
      <c r="CM1570" s="154"/>
      <c r="CN1570" s="154"/>
      <c r="CO1570" s="154"/>
      <c r="CP1570" s="273"/>
      <c r="CQ1570" s="250"/>
      <c r="CR1570" s="250"/>
      <c r="CS1570" s="250"/>
      <c r="CT1570" s="250"/>
      <c r="CU1570" s="250"/>
      <c r="CV1570" s="250"/>
      <c r="CW1570" s="250"/>
      <c r="CX1570" s="250"/>
      <c r="CY1570" s="250" t="str">
        <f t="shared" si="468"/>
        <v/>
      </c>
      <c r="CZ1570" s="178" t="str">
        <f t="shared" si="469"/>
        <v/>
      </c>
      <c r="DA1570" s="178" t="str">
        <f t="shared" si="470"/>
        <v/>
      </c>
      <c r="DB1570" s="243">
        <f t="shared" si="471"/>
        <v>0</v>
      </c>
      <c r="DC1570" s="12">
        <f t="shared" si="472"/>
        <v>0</v>
      </c>
      <c r="DD1570" s="271" t="str">
        <f t="shared" si="473"/>
        <v/>
      </c>
      <c r="DE1570" s="271" t="str">
        <f t="shared" si="474"/>
        <v/>
      </c>
      <c r="DF1570" s="167" t="str">
        <f t="shared" si="475"/>
        <v/>
      </c>
      <c r="DG1570" s="271" t="str">
        <f t="shared" si="476"/>
        <v/>
      </c>
      <c r="DH1570" s="243" t="str">
        <f t="shared" si="477"/>
        <v/>
      </c>
      <c r="DI1570" s="281" t="str">
        <f t="shared" si="478"/>
        <v/>
      </c>
      <c r="DJ1570" s="184"/>
      <c r="DK1570" s="12" t="str">
        <f t="shared" si="479"/>
        <v/>
      </c>
      <c r="DL1570" s="184"/>
      <c r="DM1570" s="242" t="str">
        <f t="shared" si="480"/>
        <v/>
      </c>
      <c r="DN1570" s="250">
        <f t="shared" si="481"/>
        <v>1</v>
      </c>
      <c r="DO1570" s="250">
        <f t="shared" si="482"/>
        <v>1</v>
      </c>
      <c r="DP1570" s="250">
        <f t="shared" si="483"/>
        <v>1</v>
      </c>
    </row>
    <row r="1571" spans="3:120" ht="20.25" customHeight="1" x14ac:dyDescent="0.2">
      <c r="C1571" s="282"/>
      <c r="G1571" s="183"/>
      <c r="H1571" s="271"/>
      <c r="I1571" s="271"/>
      <c r="J1571" s="271"/>
      <c r="K1571" s="271"/>
      <c r="L1571" s="185"/>
      <c r="M1571" s="186"/>
      <c r="N1571" s="187"/>
      <c r="O1571" s="178"/>
      <c r="P1571" s="178"/>
      <c r="Q1571" s="178"/>
      <c r="R1571" s="178"/>
      <c r="S1571" s="178"/>
      <c r="T1571" s="178"/>
      <c r="U1571" s="178"/>
      <c r="V1571" s="178"/>
      <c r="W1571" s="178"/>
      <c r="X1571" s="178"/>
      <c r="Y1571" s="153"/>
      <c r="Z1571" s="153"/>
      <c r="AA1571" s="178"/>
      <c r="AB1571" s="178"/>
      <c r="AC1571" s="178"/>
      <c r="AD1571" s="178"/>
      <c r="AE1571" s="178"/>
      <c r="AF1571" s="178"/>
      <c r="AG1571" s="178"/>
      <c r="AH1571" s="178"/>
      <c r="AI1571" s="178"/>
      <c r="AJ1571" s="178"/>
      <c r="AK1571" s="153"/>
      <c r="AL1571" s="153"/>
      <c r="AM1571" s="178" t="str">
        <f t="shared" si="462"/>
        <v/>
      </c>
      <c r="AN1571" s="178" t="str">
        <f t="shared" si="463"/>
        <v/>
      </c>
      <c r="AO1571" s="214" t="str">
        <f t="shared" si="464"/>
        <v/>
      </c>
      <c r="AP1571" s="168"/>
      <c r="AQ1571" s="169"/>
      <c r="AR1571" s="167" t="str">
        <f t="shared" si="465"/>
        <v/>
      </c>
      <c r="AS1571" s="167" t="str">
        <f t="shared" si="466"/>
        <v/>
      </c>
      <c r="AT1571" s="167"/>
      <c r="AU1571" s="167"/>
      <c r="AV1571" s="167"/>
      <c r="AW1571" s="167"/>
      <c r="AX1571" s="167"/>
      <c r="AY1571" s="167"/>
      <c r="AZ1571" s="167"/>
      <c r="BA1571" s="167"/>
      <c r="BB1571" s="167"/>
      <c r="BC1571" s="167"/>
      <c r="BD1571" s="167"/>
      <c r="BE1571" s="167"/>
      <c r="BF1571" s="167"/>
      <c r="BG1571" s="167"/>
      <c r="BH1571" s="167"/>
      <c r="BI1571" s="167"/>
      <c r="BJ1571" s="167"/>
      <c r="BK1571" s="167"/>
      <c r="BL1571" s="167"/>
      <c r="BM1571" s="167"/>
      <c r="BN1571" s="167"/>
      <c r="BO1571" s="167"/>
      <c r="BP1571" s="167"/>
      <c r="BQ1571" s="167"/>
      <c r="BR1571" s="167"/>
      <c r="BS1571" s="167"/>
      <c r="BT1571" s="167"/>
      <c r="BU1571" s="167"/>
      <c r="BV1571" s="167"/>
      <c r="BW1571" s="167"/>
      <c r="BX1571" s="170"/>
      <c r="BY1571" s="170"/>
      <c r="BZ1571" s="170"/>
      <c r="CA1571" s="170"/>
      <c r="CB1571" s="170"/>
      <c r="CC1571" s="170"/>
      <c r="CD1571" s="170"/>
      <c r="CE1571" s="170"/>
      <c r="CF1571" s="170"/>
      <c r="CG1571" s="171">
        <f t="shared" si="467"/>
        <v>0</v>
      </c>
      <c r="CH1571" s="166"/>
      <c r="CI1571" s="283"/>
      <c r="CJ1571" s="172"/>
      <c r="CK1571" s="154"/>
      <c r="CL1571" s="154"/>
      <c r="CM1571" s="154"/>
      <c r="CN1571" s="154"/>
      <c r="CO1571" s="154"/>
      <c r="CP1571" s="273"/>
      <c r="CQ1571" s="250"/>
      <c r="CR1571" s="250"/>
      <c r="CS1571" s="250"/>
      <c r="CT1571" s="250"/>
      <c r="CU1571" s="250"/>
      <c r="CV1571" s="250"/>
      <c r="CW1571" s="250"/>
      <c r="CX1571" s="250"/>
      <c r="CY1571" s="250" t="str">
        <f t="shared" si="468"/>
        <v/>
      </c>
      <c r="CZ1571" s="178" t="str">
        <f t="shared" si="469"/>
        <v/>
      </c>
      <c r="DA1571" s="178" t="str">
        <f t="shared" si="470"/>
        <v/>
      </c>
      <c r="DB1571" s="243">
        <f t="shared" si="471"/>
        <v>0</v>
      </c>
      <c r="DC1571" s="12">
        <f t="shared" si="472"/>
        <v>0</v>
      </c>
      <c r="DD1571" s="271" t="str">
        <f t="shared" si="473"/>
        <v/>
      </c>
      <c r="DE1571" s="271" t="str">
        <f t="shared" si="474"/>
        <v/>
      </c>
      <c r="DF1571" s="167" t="str">
        <f t="shared" si="475"/>
        <v/>
      </c>
      <c r="DG1571" s="271" t="str">
        <f t="shared" si="476"/>
        <v/>
      </c>
      <c r="DH1571" s="243" t="str">
        <f t="shared" si="477"/>
        <v/>
      </c>
      <c r="DI1571" s="281" t="str">
        <f t="shared" si="478"/>
        <v/>
      </c>
      <c r="DJ1571" s="184"/>
      <c r="DK1571" s="12" t="str">
        <f t="shared" si="479"/>
        <v/>
      </c>
      <c r="DL1571" s="184"/>
      <c r="DM1571" s="242" t="str">
        <f t="shared" si="480"/>
        <v/>
      </c>
      <c r="DN1571" s="250">
        <f t="shared" si="481"/>
        <v>1</v>
      </c>
      <c r="DO1571" s="250">
        <f t="shared" si="482"/>
        <v>1</v>
      </c>
      <c r="DP1571" s="250">
        <f t="shared" si="483"/>
        <v>1</v>
      </c>
    </row>
    <row r="1572" spans="3:120" ht="20.25" customHeight="1" x14ac:dyDescent="0.2">
      <c r="C1572" s="282"/>
      <c r="G1572" s="183"/>
      <c r="H1572" s="271"/>
      <c r="I1572" s="271"/>
      <c r="J1572" s="271"/>
      <c r="K1572" s="271"/>
      <c r="L1572" s="185"/>
      <c r="M1572" s="186"/>
      <c r="N1572" s="187"/>
      <c r="O1572" s="178"/>
      <c r="P1572" s="178"/>
      <c r="Q1572" s="178"/>
      <c r="R1572" s="178"/>
      <c r="S1572" s="178"/>
      <c r="T1572" s="178"/>
      <c r="U1572" s="178"/>
      <c r="V1572" s="178"/>
      <c r="W1572" s="178"/>
      <c r="X1572" s="178"/>
      <c r="Y1572" s="153"/>
      <c r="Z1572" s="153"/>
      <c r="AA1572" s="178"/>
      <c r="AB1572" s="178"/>
      <c r="AC1572" s="178"/>
      <c r="AD1572" s="178"/>
      <c r="AE1572" s="178"/>
      <c r="AF1572" s="178"/>
      <c r="AG1572" s="178"/>
      <c r="AH1572" s="178"/>
      <c r="AI1572" s="178"/>
      <c r="AJ1572" s="178"/>
      <c r="AK1572" s="153"/>
      <c r="AL1572" s="153"/>
      <c r="AM1572" s="178" t="str">
        <f t="shared" si="462"/>
        <v/>
      </c>
      <c r="AN1572" s="178" t="str">
        <f t="shared" si="463"/>
        <v/>
      </c>
      <c r="AO1572" s="214" t="str">
        <f t="shared" si="464"/>
        <v/>
      </c>
      <c r="AP1572" s="168"/>
      <c r="AQ1572" s="169"/>
      <c r="AR1572" s="167" t="str">
        <f t="shared" si="465"/>
        <v/>
      </c>
      <c r="AS1572" s="167" t="str">
        <f t="shared" si="466"/>
        <v/>
      </c>
      <c r="AT1572" s="167"/>
      <c r="AU1572" s="167"/>
      <c r="AV1572" s="167"/>
      <c r="AW1572" s="167"/>
      <c r="AX1572" s="167"/>
      <c r="AY1572" s="167"/>
      <c r="AZ1572" s="167"/>
      <c r="BA1572" s="167"/>
      <c r="BB1572" s="167"/>
      <c r="BC1572" s="167"/>
      <c r="BD1572" s="167"/>
      <c r="BE1572" s="167"/>
      <c r="BF1572" s="167"/>
      <c r="BG1572" s="167"/>
      <c r="BH1572" s="167"/>
      <c r="BI1572" s="167"/>
      <c r="BJ1572" s="167"/>
      <c r="BK1572" s="167"/>
      <c r="BL1572" s="167"/>
      <c r="BM1572" s="167"/>
      <c r="BN1572" s="167"/>
      <c r="BO1572" s="167"/>
      <c r="BP1572" s="167"/>
      <c r="BQ1572" s="167"/>
      <c r="BR1572" s="167"/>
      <c r="BS1572" s="167"/>
      <c r="BT1572" s="167"/>
      <c r="BU1572" s="167"/>
      <c r="BV1572" s="167"/>
      <c r="BW1572" s="167"/>
      <c r="BX1572" s="170"/>
      <c r="BY1572" s="170"/>
      <c r="BZ1572" s="170"/>
      <c r="CA1572" s="170"/>
      <c r="CB1572" s="170"/>
      <c r="CC1572" s="170"/>
      <c r="CD1572" s="170"/>
      <c r="CE1572" s="170"/>
      <c r="CF1572" s="170"/>
      <c r="CG1572" s="171">
        <f t="shared" si="467"/>
        <v>0</v>
      </c>
      <c r="CH1572" s="166"/>
      <c r="CI1572" s="283"/>
      <c r="CJ1572" s="172"/>
      <c r="CK1572" s="154"/>
      <c r="CL1572" s="154"/>
      <c r="CM1572" s="154"/>
      <c r="CN1572" s="154"/>
      <c r="CO1572" s="154"/>
      <c r="CP1572" s="273"/>
      <c r="CQ1572" s="250"/>
      <c r="CR1572" s="250"/>
      <c r="CS1572" s="250"/>
      <c r="CT1572" s="250"/>
      <c r="CU1572" s="250"/>
      <c r="CV1572" s="250"/>
      <c r="CW1572" s="250"/>
      <c r="CX1572" s="250"/>
      <c r="CY1572" s="250" t="str">
        <f t="shared" si="468"/>
        <v/>
      </c>
      <c r="CZ1572" s="178" t="str">
        <f t="shared" si="469"/>
        <v/>
      </c>
      <c r="DA1572" s="178" t="str">
        <f t="shared" si="470"/>
        <v/>
      </c>
      <c r="DB1572" s="243">
        <f t="shared" si="471"/>
        <v>0</v>
      </c>
      <c r="DC1572" s="12">
        <f t="shared" si="472"/>
        <v>0</v>
      </c>
      <c r="DD1572" s="271" t="str">
        <f t="shared" si="473"/>
        <v/>
      </c>
      <c r="DE1572" s="271" t="str">
        <f t="shared" si="474"/>
        <v/>
      </c>
      <c r="DF1572" s="167" t="str">
        <f t="shared" si="475"/>
        <v/>
      </c>
      <c r="DG1572" s="271" t="str">
        <f t="shared" si="476"/>
        <v/>
      </c>
      <c r="DH1572" s="243" t="str">
        <f t="shared" si="477"/>
        <v/>
      </c>
      <c r="DI1572" s="281" t="str">
        <f t="shared" si="478"/>
        <v/>
      </c>
      <c r="DJ1572" s="184"/>
      <c r="DK1572" s="12" t="str">
        <f t="shared" si="479"/>
        <v/>
      </c>
      <c r="DL1572" s="184"/>
      <c r="DM1572" s="242" t="str">
        <f t="shared" si="480"/>
        <v/>
      </c>
      <c r="DN1572" s="250">
        <f t="shared" si="481"/>
        <v>1</v>
      </c>
      <c r="DO1572" s="250">
        <f t="shared" si="482"/>
        <v>1</v>
      </c>
      <c r="DP1572" s="250">
        <f t="shared" si="483"/>
        <v>1</v>
      </c>
    </row>
    <row r="1573" spans="3:120" ht="20.25" customHeight="1" x14ac:dyDescent="0.2">
      <c r="C1573" s="282"/>
      <c r="G1573" s="183"/>
      <c r="H1573" s="271"/>
      <c r="I1573" s="271"/>
      <c r="J1573" s="271"/>
      <c r="K1573" s="271"/>
      <c r="L1573" s="185"/>
      <c r="M1573" s="186"/>
      <c r="N1573" s="187"/>
      <c r="O1573" s="178"/>
      <c r="P1573" s="178"/>
      <c r="Q1573" s="178"/>
      <c r="R1573" s="178"/>
      <c r="S1573" s="178"/>
      <c r="T1573" s="178"/>
      <c r="U1573" s="178"/>
      <c r="V1573" s="178"/>
      <c r="W1573" s="178"/>
      <c r="X1573" s="178"/>
      <c r="Y1573" s="153"/>
      <c r="Z1573" s="153"/>
      <c r="AA1573" s="178"/>
      <c r="AB1573" s="178"/>
      <c r="AC1573" s="178"/>
      <c r="AD1573" s="178"/>
      <c r="AE1573" s="178"/>
      <c r="AF1573" s="178"/>
      <c r="AG1573" s="178"/>
      <c r="AH1573" s="178"/>
      <c r="AI1573" s="178"/>
      <c r="AJ1573" s="178"/>
      <c r="AK1573" s="153"/>
      <c r="AL1573" s="153"/>
      <c r="AM1573" s="178" t="str">
        <f t="shared" si="462"/>
        <v/>
      </c>
      <c r="AN1573" s="178" t="str">
        <f t="shared" si="463"/>
        <v/>
      </c>
      <c r="AO1573" s="214" t="str">
        <f t="shared" si="464"/>
        <v/>
      </c>
      <c r="AP1573" s="168"/>
      <c r="AQ1573" s="169"/>
      <c r="AR1573" s="167" t="str">
        <f t="shared" si="465"/>
        <v/>
      </c>
      <c r="AS1573" s="167" t="str">
        <f t="shared" si="466"/>
        <v/>
      </c>
      <c r="AT1573" s="167"/>
      <c r="AU1573" s="167"/>
      <c r="AV1573" s="167"/>
      <c r="AW1573" s="167"/>
      <c r="AX1573" s="167"/>
      <c r="AY1573" s="167"/>
      <c r="AZ1573" s="167"/>
      <c r="BA1573" s="167"/>
      <c r="BB1573" s="167"/>
      <c r="BC1573" s="167"/>
      <c r="BD1573" s="167"/>
      <c r="BE1573" s="167"/>
      <c r="BF1573" s="167"/>
      <c r="BG1573" s="167"/>
      <c r="BH1573" s="167"/>
      <c r="BI1573" s="167"/>
      <c r="BJ1573" s="167"/>
      <c r="BK1573" s="167"/>
      <c r="BL1573" s="167"/>
      <c r="BM1573" s="167"/>
      <c r="BN1573" s="167"/>
      <c r="BO1573" s="167"/>
      <c r="BP1573" s="167"/>
      <c r="BQ1573" s="167"/>
      <c r="BR1573" s="167"/>
      <c r="BS1573" s="167"/>
      <c r="BT1573" s="167"/>
      <c r="BU1573" s="167"/>
      <c r="BV1573" s="167"/>
      <c r="BW1573" s="167"/>
      <c r="BX1573" s="170"/>
      <c r="BY1573" s="170"/>
      <c r="BZ1573" s="170"/>
      <c r="CA1573" s="170"/>
      <c r="CB1573" s="170"/>
      <c r="CC1573" s="170"/>
      <c r="CD1573" s="170"/>
      <c r="CE1573" s="170"/>
      <c r="CF1573" s="170"/>
      <c r="CG1573" s="171">
        <f t="shared" si="467"/>
        <v>0</v>
      </c>
      <c r="CH1573" s="166"/>
      <c r="CI1573" s="283"/>
      <c r="CJ1573" s="172"/>
      <c r="CK1573" s="154"/>
      <c r="CL1573" s="154"/>
      <c r="CM1573" s="154"/>
      <c r="CN1573" s="154"/>
      <c r="CO1573" s="154"/>
      <c r="CP1573" s="273"/>
      <c r="CQ1573" s="250"/>
      <c r="CR1573" s="250"/>
      <c r="CS1573" s="250"/>
      <c r="CT1573" s="250"/>
      <c r="CU1573" s="250"/>
      <c r="CV1573" s="250"/>
      <c r="CW1573" s="250"/>
      <c r="CX1573" s="250"/>
      <c r="CY1573" s="250" t="str">
        <f t="shared" si="468"/>
        <v/>
      </c>
      <c r="CZ1573" s="178" t="str">
        <f t="shared" si="469"/>
        <v/>
      </c>
      <c r="DA1573" s="178" t="str">
        <f t="shared" si="470"/>
        <v/>
      </c>
      <c r="DB1573" s="243">
        <f t="shared" si="471"/>
        <v>0</v>
      </c>
      <c r="DC1573" s="12">
        <f t="shared" si="472"/>
        <v>0</v>
      </c>
      <c r="DD1573" s="271" t="str">
        <f t="shared" si="473"/>
        <v/>
      </c>
      <c r="DE1573" s="271" t="str">
        <f t="shared" si="474"/>
        <v/>
      </c>
      <c r="DF1573" s="167" t="str">
        <f t="shared" si="475"/>
        <v/>
      </c>
      <c r="DG1573" s="271" t="str">
        <f t="shared" si="476"/>
        <v/>
      </c>
      <c r="DH1573" s="243" t="str">
        <f t="shared" si="477"/>
        <v/>
      </c>
      <c r="DI1573" s="281" t="str">
        <f t="shared" si="478"/>
        <v/>
      </c>
      <c r="DJ1573" s="184"/>
      <c r="DK1573" s="12" t="str">
        <f t="shared" si="479"/>
        <v/>
      </c>
      <c r="DL1573" s="184"/>
      <c r="DM1573" s="242" t="str">
        <f t="shared" si="480"/>
        <v/>
      </c>
      <c r="DN1573" s="250">
        <f t="shared" si="481"/>
        <v>1</v>
      </c>
      <c r="DO1573" s="250">
        <f t="shared" si="482"/>
        <v>1</v>
      </c>
      <c r="DP1573" s="250">
        <f t="shared" si="483"/>
        <v>1</v>
      </c>
    </row>
    <row r="1574" spans="3:120" ht="20.25" customHeight="1" x14ac:dyDescent="0.2">
      <c r="C1574" s="282"/>
      <c r="G1574" s="183"/>
      <c r="H1574" s="271"/>
      <c r="I1574" s="271"/>
      <c r="J1574" s="271"/>
      <c r="K1574" s="271"/>
      <c r="L1574" s="185"/>
      <c r="M1574" s="186"/>
      <c r="N1574" s="187"/>
      <c r="O1574" s="178"/>
      <c r="P1574" s="178"/>
      <c r="Q1574" s="178"/>
      <c r="R1574" s="178"/>
      <c r="S1574" s="178"/>
      <c r="T1574" s="178"/>
      <c r="U1574" s="178"/>
      <c r="V1574" s="178"/>
      <c r="W1574" s="178"/>
      <c r="X1574" s="178"/>
      <c r="Y1574" s="153"/>
      <c r="Z1574" s="153"/>
      <c r="AA1574" s="178"/>
      <c r="AB1574" s="178"/>
      <c r="AC1574" s="178"/>
      <c r="AD1574" s="178"/>
      <c r="AE1574" s="178"/>
      <c r="AF1574" s="178"/>
      <c r="AG1574" s="178"/>
      <c r="AH1574" s="178"/>
      <c r="AI1574" s="178"/>
      <c r="AJ1574" s="178"/>
      <c r="AK1574" s="153"/>
      <c r="AL1574" s="153"/>
      <c r="AM1574" s="178" t="str">
        <f t="shared" si="462"/>
        <v/>
      </c>
      <c r="AN1574" s="178" t="str">
        <f t="shared" si="463"/>
        <v/>
      </c>
      <c r="AO1574" s="214" t="str">
        <f t="shared" si="464"/>
        <v/>
      </c>
      <c r="AP1574" s="168"/>
      <c r="AQ1574" s="169"/>
      <c r="AR1574" s="167" t="str">
        <f t="shared" si="465"/>
        <v/>
      </c>
      <c r="AS1574" s="167" t="str">
        <f t="shared" si="466"/>
        <v/>
      </c>
      <c r="AT1574" s="167"/>
      <c r="AU1574" s="167"/>
      <c r="AV1574" s="167"/>
      <c r="AW1574" s="167"/>
      <c r="AX1574" s="167"/>
      <c r="AY1574" s="167"/>
      <c r="AZ1574" s="167"/>
      <c r="BA1574" s="167"/>
      <c r="BB1574" s="167"/>
      <c r="BC1574" s="167"/>
      <c r="BD1574" s="167"/>
      <c r="BE1574" s="167"/>
      <c r="BF1574" s="167"/>
      <c r="BG1574" s="167"/>
      <c r="BH1574" s="167"/>
      <c r="BI1574" s="167"/>
      <c r="BJ1574" s="167"/>
      <c r="BK1574" s="167"/>
      <c r="BL1574" s="167"/>
      <c r="BM1574" s="167"/>
      <c r="BN1574" s="167"/>
      <c r="BO1574" s="167"/>
      <c r="BP1574" s="167"/>
      <c r="BQ1574" s="167"/>
      <c r="BR1574" s="167"/>
      <c r="BS1574" s="167"/>
      <c r="BT1574" s="167"/>
      <c r="BU1574" s="167"/>
      <c r="BV1574" s="167"/>
      <c r="BW1574" s="167"/>
      <c r="BX1574" s="170"/>
      <c r="BY1574" s="170"/>
      <c r="BZ1574" s="170"/>
      <c r="CA1574" s="170"/>
      <c r="CB1574" s="170"/>
      <c r="CC1574" s="170"/>
      <c r="CD1574" s="170"/>
      <c r="CE1574" s="170"/>
      <c r="CF1574" s="170"/>
      <c r="CG1574" s="171">
        <f t="shared" si="467"/>
        <v>0</v>
      </c>
      <c r="CH1574" s="166"/>
      <c r="CI1574" s="283"/>
      <c r="CJ1574" s="172"/>
      <c r="CK1574" s="154"/>
      <c r="CL1574" s="154"/>
      <c r="CM1574" s="154"/>
      <c r="CN1574" s="154"/>
      <c r="CO1574" s="154"/>
      <c r="CP1574" s="273"/>
      <c r="CQ1574" s="250"/>
      <c r="CR1574" s="250"/>
      <c r="CS1574" s="250"/>
      <c r="CT1574" s="250"/>
      <c r="CU1574" s="250"/>
      <c r="CV1574" s="250"/>
      <c r="CW1574" s="250"/>
      <c r="CX1574" s="250"/>
      <c r="CY1574" s="250" t="str">
        <f t="shared" si="468"/>
        <v/>
      </c>
      <c r="CZ1574" s="178" t="str">
        <f t="shared" si="469"/>
        <v/>
      </c>
      <c r="DA1574" s="178" t="str">
        <f t="shared" si="470"/>
        <v/>
      </c>
      <c r="DB1574" s="243">
        <f t="shared" si="471"/>
        <v>0</v>
      </c>
      <c r="DC1574" s="12">
        <f t="shared" si="472"/>
        <v>0</v>
      </c>
      <c r="DD1574" s="271" t="str">
        <f t="shared" si="473"/>
        <v/>
      </c>
      <c r="DE1574" s="271" t="str">
        <f t="shared" si="474"/>
        <v/>
      </c>
      <c r="DF1574" s="167" t="str">
        <f t="shared" si="475"/>
        <v/>
      </c>
      <c r="DG1574" s="271" t="str">
        <f t="shared" si="476"/>
        <v/>
      </c>
      <c r="DH1574" s="243" t="str">
        <f t="shared" si="477"/>
        <v/>
      </c>
      <c r="DI1574" s="281" t="str">
        <f t="shared" si="478"/>
        <v/>
      </c>
      <c r="DJ1574" s="184"/>
      <c r="DK1574" s="12" t="str">
        <f t="shared" si="479"/>
        <v/>
      </c>
      <c r="DL1574" s="184"/>
      <c r="DM1574" s="242" t="str">
        <f t="shared" si="480"/>
        <v/>
      </c>
      <c r="DN1574" s="250">
        <f t="shared" si="481"/>
        <v>1</v>
      </c>
      <c r="DO1574" s="250">
        <f t="shared" si="482"/>
        <v>1</v>
      </c>
      <c r="DP1574" s="250">
        <f t="shared" si="483"/>
        <v>1</v>
      </c>
    </row>
    <row r="1575" spans="3:120" ht="20.25" customHeight="1" x14ac:dyDescent="0.2">
      <c r="C1575" s="282"/>
      <c r="G1575" s="183"/>
      <c r="H1575" s="271"/>
      <c r="I1575" s="271"/>
      <c r="J1575" s="271"/>
      <c r="K1575" s="271"/>
      <c r="L1575" s="185"/>
      <c r="M1575" s="186"/>
      <c r="N1575" s="187"/>
      <c r="O1575" s="178"/>
      <c r="P1575" s="178"/>
      <c r="Q1575" s="178"/>
      <c r="R1575" s="178"/>
      <c r="S1575" s="178"/>
      <c r="T1575" s="178"/>
      <c r="U1575" s="178"/>
      <c r="V1575" s="178"/>
      <c r="W1575" s="178"/>
      <c r="X1575" s="178"/>
      <c r="Y1575" s="153"/>
      <c r="Z1575" s="153"/>
      <c r="AA1575" s="178"/>
      <c r="AB1575" s="178"/>
      <c r="AC1575" s="178"/>
      <c r="AD1575" s="178"/>
      <c r="AE1575" s="178"/>
      <c r="AF1575" s="178"/>
      <c r="AG1575" s="178"/>
      <c r="AH1575" s="178"/>
      <c r="AI1575" s="178"/>
      <c r="AJ1575" s="178"/>
      <c r="AK1575" s="153"/>
      <c r="AL1575" s="153"/>
      <c r="AM1575" s="178" t="str">
        <f t="shared" si="462"/>
        <v/>
      </c>
      <c r="AN1575" s="178" t="str">
        <f t="shared" si="463"/>
        <v/>
      </c>
      <c r="AO1575" s="214" t="str">
        <f t="shared" si="464"/>
        <v/>
      </c>
      <c r="AP1575" s="168"/>
      <c r="AQ1575" s="169"/>
      <c r="AR1575" s="167" t="str">
        <f t="shared" si="465"/>
        <v/>
      </c>
      <c r="AS1575" s="167" t="str">
        <f t="shared" si="466"/>
        <v/>
      </c>
      <c r="AT1575" s="167"/>
      <c r="AU1575" s="167"/>
      <c r="AV1575" s="167"/>
      <c r="AW1575" s="167"/>
      <c r="AX1575" s="167"/>
      <c r="AY1575" s="167"/>
      <c r="AZ1575" s="167"/>
      <c r="BA1575" s="167"/>
      <c r="BB1575" s="167"/>
      <c r="BC1575" s="167"/>
      <c r="BD1575" s="167"/>
      <c r="BE1575" s="167"/>
      <c r="BF1575" s="167"/>
      <c r="BG1575" s="167"/>
      <c r="BH1575" s="167"/>
      <c r="BI1575" s="167"/>
      <c r="BJ1575" s="167"/>
      <c r="BK1575" s="167"/>
      <c r="BL1575" s="167"/>
      <c r="BM1575" s="167"/>
      <c r="BN1575" s="167"/>
      <c r="BO1575" s="167"/>
      <c r="BP1575" s="167"/>
      <c r="BQ1575" s="167"/>
      <c r="BR1575" s="167"/>
      <c r="BS1575" s="167"/>
      <c r="BT1575" s="167"/>
      <c r="BU1575" s="167"/>
      <c r="BV1575" s="167"/>
      <c r="BW1575" s="167"/>
      <c r="BX1575" s="170"/>
      <c r="BY1575" s="170"/>
      <c r="BZ1575" s="170"/>
      <c r="CA1575" s="170"/>
      <c r="CB1575" s="170"/>
      <c r="CC1575" s="170"/>
      <c r="CD1575" s="170"/>
      <c r="CE1575" s="170"/>
      <c r="CF1575" s="170"/>
      <c r="CG1575" s="171">
        <f t="shared" si="467"/>
        <v>0</v>
      </c>
      <c r="CH1575" s="166"/>
      <c r="CI1575" s="283"/>
      <c r="CJ1575" s="172"/>
      <c r="CK1575" s="154"/>
      <c r="CL1575" s="154"/>
      <c r="CM1575" s="154"/>
      <c r="CN1575" s="154"/>
      <c r="CO1575" s="154"/>
      <c r="CP1575" s="273"/>
      <c r="CQ1575" s="250"/>
      <c r="CR1575" s="250"/>
      <c r="CS1575" s="250"/>
      <c r="CT1575" s="250"/>
      <c r="CU1575" s="250"/>
      <c r="CV1575" s="250"/>
      <c r="CW1575" s="250"/>
      <c r="CX1575" s="250"/>
      <c r="CY1575" s="250" t="str">
        <f t="shared" si="468"/>
        <v/>
      </c>
      <c r="CZ1575" s="178" t="str">
        <f t="shared" si="469"/>
        <v/>
      </c>
      <c r="DA1575" s="178" t="str">
        <f t="shared" si="470"/>
        <v/>
      </c>
      <c r="DB1575" s="243">
        <f t="shared" si="471"/>
        <v>0</v>
      </c>
      <c r="DC1575" s="12">
        <f t="shared" si="472"/>
        <v>0</v>
      </c>
      <c r="DD1575" s="271" t="str">
        <f t="shared" si="473"/>
        <v/>
      </c>
      <c r="DE1575" s="271" t="str">
        <f t="shared" si="474"/>
        <v/>
      </c>
      <c r="DF1575" s="167" t="str">
        <f t="shared" si="475"/>
        <v/>
      </c>
      <c r="DG1575" s="271" t="str">
        <f t="shared" si="476"/>
        <v/>
      </c>
      <c r="DH1575" s="243" t="str">
        <f t="shared" si="477"/>
        <v/>
      </c>
      <c r="DI1575" s="281" t="str">
        <f t="shared" si="478"/>
        <v/>
      </c>
      <c r="DJ1575" s="184"/>
      <c r="DK1575" s="12" t="str">
        <f t="shared" si="479"/>
        <v/>
      </c>
      <c r="DL1575" s="184"/>
      <c r="DM1575" s="242" t="str">
        <f t="shared" si="480"/>
        <v/>
      </c>
      <c r="DN1575" s="250">
        <f t="shared" si="481"/>
        <v>1</v>
      </c>
      <c r="DO1575" s="250">
        <f t="shared" si="482"/>
        <v>1</v>
      </c>
      <c r="DP1575" s="250">
        <f t="shared" si="483"/>
        <v>1</v>
      </c>
    </row>
    <row r="1576" spans="3:120" ht="20.25" customHeight="1" x14ac:dyDescent="0.2">
      <c r="C1576" s="282"/>
      <c r="G1576" s="183"/>
      <c r="H1576" s="271"/>
      <c r="I1576" s="271"/>
      <c r="J1576" s="271"/>
      <c r="K1576" s="271"/>
      <c r="L1576" s="185"/>
      <c r="M1576" s="186"/>
      <c r="N1576" s="187"/>
      <c r="O1576" s="178"/>
      <c r="P1576" s="178"/>
      <c r="Q1576" s="178"/>
      <c r="R1576" s="178"/>
      <c r="S1576" s="178"/>
      <c r="T1576" s="178"/>
      <c r="U1576" s="178"/>
      <c r="V1576" s="178"/>
      <c r="W1576" s="178"/>
      <c r="X1576" s="178"/>
      <c r="Y1576" s="153"/>
      <c r="Z1576" s="153"/>
      <c r="AA1576" s="178"/>
      <c r="AB1576" s="178"/>
      <c r="AC1576" s="178"/>
      <c r="AD1576" s="178"/>
      <c r="AE1576" s="178"/>
      <c r="AF1576" s="178"/>
      <c r="AG1576" s="178"/>
      <c r="AH1576" s="178"/>
      <c r="AI1576" s="178"/>
      <c r="AJ1576" s="178"/>
      <c r="AK1576" s="153"/>
      <c r="AL1576" s="153"/>
      <c r="AM1576" s="178" t="str">
        <f t="shared" si="462"/>
        <v/>
      </c>
      <c r="AN1576" s="178" t="str">
        <f t="shared" si="463"/>
        <v/>
      </c>
      <c r="AO1576" s="214" t="str">
        <f t="shared" si="464"/>
        <v/>
      </c>
      <c r="AP1576" s="168"/>
      <c r="AQ1576" s="169"/>
      <c r="AR1576" s="167" t="str">
        <f t="shared" si="465"/>
        <v/>
      </c>
      <c r="AS1576" s="167" t="str">
        <f t="shared" si="466"/>
        <v/>
      </c>
      <c r="AT1576" s="167"/>
      <c r="AU1576" s="167"/>
      <c r="AV1576" s="167"/>
      <c r="AW1576" s="167"/>
      <c r="AX1576" s="167"/>
      <c r="AY1576" s="167"/>
      <c r="AZ1576" s="167"/>
      <c r="BA1576" s="167"/>
      <c r="BB1576" s="167"/>
      <c r="BC1576" s="167"/>
      <c r="BD1576" s="167"/>
      <c r="BE1576" s="167"/>
      <c r="BF1576" s="167"/>
      <c r="BG1576" s="167"/>
      <c r="BH1576" s="167"/>
      <c r="BI1576" s="167"/>
      <c r="BJ1576" s="167"/>
      <c r="BK1576" s="167"/>
      <c r="BL1576" s="167"/>
      <c r="BM1576" s="167"/>
      <c r="BN1576" s="167"/>
      <c r="BO1576" s="167"/>
      <c r="BP1576" s="167"/>
      <c r="BQ1576" s="167"/>
      <c r="BR1576" s="167"/>
      <c r="BS1576" s="167"/>
      <c r="BT1576" s="167"/>
      <c r="BU1576" s="167"/>
      <c r="BV1576" s="167"/>
      <c r="BW1576" s="167"/>
      <c r="BX1576" s="170"/>
      <c r="BY1576" s="170"/>
      <c r="BZ1576" s="170"/>
      <c r="CA1576" s="170"/>
      <c r="CB1576" s="170"/>
      <c r="CC1576" s="170"/>
      <c r="CD1576" s="170"/>
      <c r="CE1576" s="170"/>
      <c r="CF1576" s="170"/>
      <c r="CG1576" s="171">
        <f t="shared" si="467"/>
        <v>0</v>
      </c>
      <c r="CH1576" s="166"/>
      <c r="CI1576" s="283"/>
      <c r="CJ1576" s="172"/>
      <c r="CK1576" s="154"/>
      <c r="CL1576" s="154"/>
      <c r="CM1576" s="154"/>
      <c r="CN1576" s="154"/>
      <c r="CO1576" s="154"/>
      <c r="CP1576" s="273"/>
      <c r="CQ1576" s="250"/>
      <c r="CR1576" s="250"/>
      <c r="CS1576" s="250"/>
      <c r="CT1576" s="250"/>
      <c r="CU1576" s="250"/>
      <c r="CV1576" s="250"/>
      <c r="CW1576" s="250"/>
      <c r="CX1576" s="250"/>
      <c r="CY1576" s="250" t="str">
        <f t="shared" si="468"/>
        <v/>
      </c>
      <c r="CZ1576" s="178" t="str">
        <f t="shared" si="469"/>
        <v/>
      </c>
      <c r="DA1576" s="178" t="str">
        <f t="shared" si="470"/>
        <v/>
      </c>
      <c r="DB1576" s="243">
        <f t="shared" si="471"/>
        <v>0</v>
      </c>
      <c r="DC1576" s="12">
        <f t="shared" si="472"/>
        <v>0</v>
      </c>
      <c r="DD1576" s="271" t="str">
        <f t="shared" si="473"/>
        <v/>
      </c>
      <c r="DE1576" s="271" t="str">
        <f t="shared" si="474"/>
        <v/>
      </c>
      <c r="DF1576" s="167" t="str">
        <f t="shared" si="475"/>
        <v/>
      </c>
      <c r="DG1576" s="271" t="str">
        <f t="shared" si="476"/>
        <v/>
      </c>
      <c r="DH1576" s="243" t="str">
        <f t="shared" si="477"/>
        <v/>
      </c>
      <c r="DI1576" s="281" t="str">
        <f t="shared" si="478"/>
        <v/>
      </c>
      <c r="DJ1576" s="184"/>
      <c r="DK1576" s="12" t="str">
        <f t="shared" si="479"/>
        <v/>
      </c>
      <c r="DL1576" s="184"/>
      <c r="DM1576" s="242" t="str">
        <f t="shared" si="480"/>
        <v/>
      </c>
      <c r="DN1576" s="250">
        <f t="shared" si="481"/>
        <v>1</v>
      </c>
      <c r="DO1576" s="250">
        <f t="shared" si="482"/>
        <v>1</v>
      </c>
      <c r="DP1576" s="250">
        <f t="shared" si="483"/>
        <v>1</v>
      </c>
    </row>
    <row r="1577" spans="3:120" ht="20.25" customHeight="1" x14ac:dyDescent="0.2">
      <c r="C1577" s="282"/>
      <c r="G1577" s="183"/>
      <c r="H1577" s="271"/>
      <c r="I1577" s="271"/>
      <c r="J1577" s="271"/>
      <c r="K1577" s="271"/>
      <c r="L1577" s="185"/>
      <c r="M1577" s="186"/>
      <c r="N1577" s="187"/>
      <c r="O1577" s="178"/>
      <c r="P1577" s="178"/>
      <c r="Q1577" s="178"/>
      <c r="R1577" s="178"/>
      <c r="S1577" s="178"/>
      <c r="T1577" s="178"/>
      <c r="U1577" s="178"/>
      <c r="V1577" s="178"/>
      <c r="W1577" s="178"/>
      <c r="X1577" s="178"/>
      <c r="Y1577" s="153"/>
      <c r="Z1577" s="153"/>
      <c r="AA1577" s="178"/>
      <c r="AB1577" s="178"/>
      <c r="AC1577" s="178"/>
      <c r="AD1577" s="178"/>
      <c r="AE1577" s="178"/>
      <c r="AF1577" s="178"/>
      <c r="AG1577" s="178"/>
      <c r="AH1577" s="178"/>
      <c r="AI1577" s="178"/>
      <c r="AJ1577" s="178"/>
      <c r="AK1577" s="153"/>
      <c r="AL1577" s="153"/>
      <c r="AM1577" s="178" t="str">
        <f t="shared" si="462"/>
        <v/>
      </c>
      <c r="AN1577" s="178" t="str">
        <f t="shared" si="463"/>
        <v/>
      </c>
      <c r="AO1577" s="214" t="str">
        <f t="shared" si="464"/>
        <v/>
      </c>
      <c r="AP1577" s="168"/>
      <c r="AQ1577" s="169"/>
      <c r="AR1577" s="167" t="str">
        <f t="shared" si="465"/>
        <v/>
      </c>
      <c r="AS1577" s="167" t="str">
        <f t="shared" si="466"/>
        <v/>
      </c>
      <c r="AT1577" s="167"/>
      <c r="AU1577" s="167"/>
      <c r="AV1577" s="167"/>
      <c r="AW1577" s="167"/>
      <c r="AX1577" s="167"/>
      <c r="AY1577" s="167"/>
      <c r="AZ1577" s="167"/>
      <c r="BA1577" s="167"/>
      <c r="BB1577" s="167"/>
      <c r="BC1577" s="167"/>
      <c r="BD1577" s="167"/>
      <c r="BE1577" s="167"/>
      <c r="BF1577" s="167"/>
      <c r="BG1577" s="167"/>
      <c r="BH1577" s="167"/>
      <c r="BI1577" s="167"/>
      <c r="BJ1577" s="167"/>
      <c r="BK1577" s="167"/>
      <c r="BL1577" s="167"/>
      <c r="BM1577" s="167"/>
      <c r="BN1577" s="167"/>
      <c r="BO1577" s="167"/>
      <c r="BP1577" s="167"/>
      <c r="BQ1577" s="167"/>
      <c r="BR1577" s="167"/>
      <c r="BS1577" s="167"/>
      <c r="BT1577" s="167"/>
      <c r="BU1577" s="167"/>
      <c r="BV1577" s="167"/>
      <c r="BW1577" s="167"/>
      <c r="BX1577" s="170"/>
      <c r="BY1577" s="170"/>
      <c r="BZ1577" s="170"/>
      <c r="CA1577" s="170"/>
      <c r="CB1577" s="170"/>
      <c r="CC1577" s="170"/>
      <c r="CD1577" s="170"/>
      <c r="CE1577" s="170"/>
      <c r="CF1577" s="170"/>
      <c r="CG1577" s="171">
        <f t="shared" si="467"/>
        <v>0</v>
      </c>
      <c r="CH1577" s="166"/>
      <c r="CI1577" s="283"/>
      <c r="CJ1577" s="172"/>
      <c r="CK1577" s="154"/>
      <c r="CL1577" s="154"/>
      <c r="CM1577" s="154"/>
      <c r="CN1577" s="154"/>
      <c r="CO1577" s="154"/>
      <c r="CP1577" s="273"/>
      <c r="CQ1577" s="250"/>
      <c r="CR1577" s="250"/>
      <c r="CS1577" s="250"/>
      <c r="CT1577" s="250"/>
      <c r="CU1577" s="250"/>
      <c r="CV1577" s="250"/>
      <c r="CW1577" s="250"/>
      <c r="CX1577" s="250"/>
      <c r="CY1577" s="250" t="str">
        <f t="shared" si="468"/>
        <v/>
      </c>
      <c r="CZ1577" s="178" t="str">
        <f t="shared" si="469"/>
        <v/>
      </c>
      <c r="DA1577" s="178" t="str">
        <f t="shared" si="470"/>
        <v/>
      </c>
      <c r="DB1577" s="243">
        <f t="shared" si="471"/>
        <v>0</v>
      </c>
      <c r="DC1577" s="12">
        <f t="shared" si="472"/>
        <v>0</v>
      </c>
      <c r="DD1577" s="271" t="str">
        <f t="shared" si="473"/>
        <v/>
      </c>
      <c r="DE1577" s="271" t="str">
        <f t="shared" si="474"/>
        <v/>
      </c>
      <c r="DF1577" s="167" t="str">
        <f t="shared" si="475"/>
        <v/>
      </c>
      <c r="DG1577" s="271" t="str">
        <f t="shared" si="476"/>
        <v/>
      </c>
      <c r="DH1577" s="243" t="str">
        <f t="shared" si="477"/>
        <v/>
      </c>
      <c r="DI1577" s="281" t="str">
        <f t="shared" si="478"/>
        <v/>
      </c>
      <c r="DJ1577" s="184"/>
      <c r="DK1577" s="12" t="str">
        <f t="shared" si="479"/>
        <v/>
      </c>
      <c r="DL1577" s="184"/>
      <c r="DM1577" s="242" t="str">
        <f t="shared" si="480"/>
        <v/>
      </c>
      <c r="DN1577" s="250">
        <f t="shared" si="481"/>
        <v>1</v>
      </c>
      <c r="DO1577" s="250">
        <f t="shared" si="482"/>
        <v>1</v>
      </c>
      <c r="DP1577" s="250">
        <f t="shared" si="483"/>
        <v>1</v>
      </c>
    </row>
    <row r="1578" spans="3:120" ht="20.25" customHeight="1" x14ac:dyDescent="0.2">
      <c r="C1578" s="282"/>
      <c r="G1578" s="183"/>
      <c r="H1578" s="271"/>
      <c r="I1578" s="271"/>
      <c r="J1578" s="271"/>
      <c r="K1578" s="271"/>
      <c r="L1578" s="185"/>
      <c r="M1578" s="186"/>
      <c r="N1578" s="187"/>
      <c r="O1578" s="178"/>
      <c r="P1578" s="178"/>
      <c r="Q1578" s="178"/>
      <c r="R1578" s="178"/>
      <c r="S1578" s="178"/>
      <c r="T1578" s="178"/>
      <c r="U1578" s="178"/>
      <c r="V1578" s="178"/>
      <c r="W1578" s="178"/>
      <c r="X1578" s="178"/>
      <c r="Y1578" s="153"/>
      <c r="Z1578" s="153"/>
      <c r="AA1578" s="178"/>
      <c r="AB1578" s="178"/>
      <c r="AC1578" s="178"/>
      <c r="AD1578" s="178"/>
      <c r="AE1578" s="178"/>
      <c r="AF1578" s="178"/>
      <c r="AG1578" s="178"/>
      <c r="AH1578" s="178"/>
      <c r="AI1578" s="178"/>
      <c r="AJ1578" s="178"/>
      <c r="AK1578" s="153"/>
      <c r="AL1578" s="153"/>
      <c r="AM1578" s="178" t="str">
        <f t="shared" si="462"/>
        <v/>
      </c>
      <c r="AN1578" s="178" t="str">
        <f t="shared" si="463"/>
        <v/>
      </c>
      <c r="AO1578" s="214" t="str">
        <f t="shared" si="464"/>
        <v/>
      </c>
      <c r="AP1578" s="168"/>
      <c r="AQ1578" s="169"/>
      <c r="AR1578" s="167" t="str">
        <f t="shared" si="465"/>
        <v/>
      </c>
      <c r="AS1578" s="167" t="str">
        <f t="shared" si="466"/>
        <v/>
      </c>
      <c r="AT1578" s="167"/>
      <c r="AU1578" s="167"/>
      <c r="AV1578" s="167"/>
      <c r="AW1578" s="167"/>
      <c r="AX1578" s="167"/>
      <c r="AY1578" s="167"/>
      <c r="AZ1578" s="167"/>
      <c r="BA1578" s="167"/>
      <c r="BB1578" s="167"/>
      <c r="BC1578" s="167"/>
      <c r="BD1578" s="167"/>
      <c r="BE1578" s="167"/>
      <c r="BF1578" s="167"/>
      <c r="BG1578" s="167"/>
      <c r="BH1578" s="167"/>
      <c r="BI1578" s="167"/>
      <c r="BJ1578" s="167"/>
      <c r="BK1578" s="167"/>
      <c r="BL1578" s="167"/>
      <c r="BM1578" s="167"/>
      <c r="BN1578" s="167"/>
      <c r="BO1578" s="167"/>
      <c r="BP1578" s="167"/>
      <c r="BQ1578" s="167"/>
      <c r="BR1578" s="167"/>
      <c r="BS1578" s="167"/>
      <c r="BT1578" s="167"/>
      <c r="BU1578" s="167"/>
      <c r="BV1578" s="167"/>
      <c r="BW1578" s="167"/>
      <c r="BX1578" s="170"/>
      <c r="BY1578" s="170"/>
      <c r="BZ1578" s="170"/>
      <c r="CA1578" s="170"/>
      <c r="CB1578" s="170"/>
      <c r="CC1578" s="170"/>
      <c r="CD1578" s="170"/>
      <c r="CE1578" s="170"/>
      <c r="CF1578" s="170"/>
      <c r="CG1578" s="171">
        <f t="shared" si="467"/>
        <v>0</v>
      </c>
      <c r="CH1578" s="166"/>
      <c r="CI1578" s="283"/>
      <c r="CJ1578" s="172"/>
      <c r="CK1578" s="154"/>
      <c r="CL1578" s="154"/>
      <c r="CM1578" s="154"/>
      <c r="CN1578" s="154"/>
      <c r="CO1578" s="154"/>
      <c r="CP1578" s="273"/>
      <c r="CQ1578" s="250"/>
      <c r="CR1578" s="250"/>
      <c r="CS1578" s="250"/>
      <c r="CT1578" s="250"/>
      <c r="CU1578" s="250"/>
      <c r="CV1578" s="250"/>
      <c r="CW1578" s="250"/>
      <c r="CX1578" s="250"/>
      <c r="CY1578" s="250" t="str">
        <f t="shared" si="468"/>
        <v/>
      </c>
      <c r="CZ1578" s="178" t="str">
        <f t="shared" si="469"/>
        <v/>
      </c>
      <c r="DA1578" s="178" t="str">
        <f t="shared" si="470"/>
        <v/>
      </c>
      <c r="DB1578" s="243">
        <f t="shared" si="471"/>
        <v>0</v>
      </c>
      <c r="DC1578" s="12">
        <f t="shared" si="472"/>
        <v>0</v>
      </c>
      <c r="DD1578" s="271" t="str">
        <f t="shared" si="473"/>
        <v/>
      </c>
      <c r="DE1578" s="271" t="str">
        <f t="shared" si="474"/>
        <v/>
      </c>
      <c r="DF1578" s="167" t="str">
        <f t="shared" si="475"/>
        <v/>
      </c>
      <c r="DG1578" s="271" t="str">
        <f t="shared" si="476"/>
        <v/>
      </c>
      <c r="DH1578" s="243" t="str">
        <f t="shared" si="477"/>
        <v/>
      </c>
      <c r="DI1578" s="281" t="str">
        <f t="shared" si="478"/>
        <v/>
      </c>
      <c r="DJ1578" s="184"/>
      <c r="DK1578" s="12" t="str">
        <f t="shared" si="479"/>
        <v/>
      </c>
      <c r="DL1578" s="184"/>
      <c r="DM1578" s="242" t="str">
        <f t="shared" si="480"/>
        <v/>
      </c>
      <c r="DN1578" s="250">
        <f t="shared" si="481"/>
        <v>1</v>
      </c>
      <c r="DO1578" s="250">
        <f t="shared" si="482"/>
        <v>1</v>
      </c>
      <c r="DP1578" s="250">
        <f t="shared" si="483"/>
        <v>1</v>
      </c>
    </row>
    <row r="1579" spans="3:120" ht="20.25" customHeight="1" x14ac:dyDescent="0.2">
      <c r="C1579" s="282"/>
      <c r="G1579" s="183"/>
      <c r="H1579" s="271"/>
      <c r="I1579" s="271"/>
      <c r="J1579" s="271"/>
      <c r="K1579" s="271"/>
      <c r="L1579" s="185"/>
      <c r="M1579" s="186"/>
      <c r="N1579" s="187"/>
      <c r="O1579" s="178"/>
      <c r="P1579" s="178"/>
      <c r="Q1579" s="178"/>
      <c r="R1579" s="178"/>
      <c r="S1579" s="178"/>
      <c r="T1579" s="178"/>
      <c r="U1579" s="178"/>
      <c r="V1579" s="178"/>
      <c r="W1579" s="178"/>
      <c r="X1579" s="178"/>
      <c r="Y1579" s="153"/>
      <c r="Z1579" s="153"/>
      <c r="AA1579" s="178"/>
      <c r="AB1579" s="178"/>
      <c r="AC1579" s="178"/>
      <c r="AD1579" s="178"/>
      <c r="AE1579" s="178"/>
      <c r="AF1579" s="178"/>
      <c r="AG1579" s="178"/>
      <c r="AH1579" s="178"/>
      <c r="AI1579" s="178"/>
      <c r="AJ1579" s="178"/>
      <c r="AK1579" s="153"/>
      <c r="AL1579" s="153"/>
      <c r="AM1579" s="178" t="str">
        <f t="shared" si="462"/>
        <v/>
      </c>
      <c r="AN1579" s="178" t="str">
        <f t="shared" si="463"/>
        <v/>
      </c>
      <c r="AO1579" s="214" t="str">
        <f t="shared" si="464"/>
        <v/>
      </c>
      <c r="AP1579" s="168"/>
      <c r="AQ1579" s="169"/>
      <c r="AR1579" s="167" t="str">
        <f t="shared" si="465"/>
        <v/>
      </c>
      <c r="AS1579" s="167" t="str">
        <f t="shared" si="466"/>
        <v/>
      </c>
      <c r="AT1579" s="167"/>
      <c r="AU1579" s="167"/>
      <c r="AV1579" s="167"/>
      <c r="AW1579" s="167"/>
      <c r="AX1579" s="167"/>
      <c r="AY1579" s="167"/>
      <c r="AZ1579" s="167"/>
      <c r="BA1579" s="167"/>
      <c r="BB1579" s="167"/>
      <c r="BC1579" s="167"/>
      <c r="BD1579" s="167"/>
      <c r="BE1579" s="167"/>
      <c r="BF1579" s="167"/>
      <c r="BG1579" s="167"/>
      <c r="BH1579" s="167"/>
      <c r="BI1579" s="167"/>
      <c r="BJ1579" s="167"/>
      <c r="BK1579" s="167"/>
      <c r="BL1579" s="167"/>
      <c r="BM1579" s="167"/>
      <c r="BN1579" s="167"/>
      <c r="BO1579" s="167"/>
      <c r="BP1579" s="167"/>
      <c r="BQ1579" s="167"/>
      <c r="BR1579" s="167"/>
      <c r="BS1579" s="167"/>
      <c r="BT1579" s="167"/>
      <c r="BU1579" s="167"/>
      <c r="BV1579" s="167"/>
      <c r="BW1579" s="167"/>
      <c r="BX1579" s="170"/>
      <c r="BY1579" s="170"/>
      <c r="BZ1579" s="170"/>
      <c r="CA1579" s="170"/>
      <c r="CB1579" s="170"/>
      <c r="CC1579" s="170"/>
      <c r="CD1579" s="170"/>
      <c r="CE1579" s="170"/>
      <c r="CF1579" s="170"/>
      <c r="CG1579" s="171">
        <f t="shared" si="467"/>
        <v>0</v>
      </c>
      <c r="CH1579" s="166"/>
      <c r="CI1579" s="283"/>
      <c r="CJ1579" s="172"/>
      <c r="CK1579" s="154"/>
      <c r="CL1579" s="154"/>
      <c r="CM1579" s="154"/>
      <c r="CN1579" s="154"/>
      <c r="CO1579" s="154"/>
      <c r="CP1579" s="273"/>
      <c r="CQ1579" s="250"/>
      <c r="CR1579" s="250"/>
      <c r="CS1579" s="250"/>
      <c r="CT1579" s="250"/>
      <c r="CU1579" s="250"/>
      <c r="CV1579" s="250"/>
      <c r="CW1579" s="250"/>
      <c r="CX1579" s="250"/>
      <c r="CY1579" s="250" t="str">
        <f t="shared" si="468"/>
        <v/>
      </c>
      <c r="CZ1579" s="178" t="str">
        <f t="shared" si="469"/>
        <v/>
      </c>
      <c r="DA1579" s="178" t="str">
        <f t="shared" si="470"/>
        <v/>
      </c>
      <c r="DB1579" s="243">
        <f t="shared" si="471"/>
        <v>0</v>
      </c>
      <c r="DC1579" s="12">
        <f t="shared" si="472"/>
        <v>0</v>
      </c>
      <c r="DD1579" s="271" t="str">
        <f t="shared" si="473"/>
        <v/>
      </c>
      <c r="DE1579" s="271" t="str">
        <f t="shared" si="474"/>
        <v/>
      </c>
      <c r="DF1579" s="167" t="str">
        <f t="shared" si="475"/>
        <v/>
      </c>
      <c r="DG1579" s="271" t="str">
        <f t="shared" si="476"/>
        <v/>
      </c>
      <c r="DH1579" s="243" t="str">
        <f t="shared" si="477"/>
        <v/>
      </c>
      <c r="DI1579" s="281" t="str">
        <f t="shared" si="478"/>
        <v/>
      </c>
      <c r="DJ1579" s="184"/>
      <c r="DK1579" s="12" t="str">
        <f t="shared" si="479"/>
        <v/>
      </c>
      <c r="DL1579" s="184"/>
      <c r="DM1579" s="242" t="str">
        <f t="shared" si="480"/>
        <v/>
      </c>
      <c r="DN1579" s="250">
        <f t="shared" si="481"/>
        <v>1</v>
      </c>
      <c r="DO1579" s="250">
        <f t="shared" si="482"/>
        <v>1</v>
      </c>
      <c r="DP1579" s="250">
        <f t="shared" si="483"/>
        <v>1</v>
      </c>
    </row>
    <row r="1580" spans="3:120" ht="20.25" customHeight="1" x14ac:dyDescent="0.2">
      <c r="C1580" s="282"/>
      <c r="G1580" s="183"/>
      <c r="H1580" s="271"/>
      <c r="I1580" s="271"/>
      <c r="J1580" s="271"/>
      <c r="K1580" s="271"/>
      <c r="L1580" s="185"/>
      <c r="M1580" s="186"/>
      <c r="N1580" s="187"/>
      <c r="O1580" s="178"/>
      <c r="P1580" s="178"/>
      <c r="Q1580" s="178"/>
      <c r="R1580" s="178"/>
      <c r="S1580" s="178"/>
      <c r="T1580" s="178"/>
      <c r="U1580" s="178"/>
      <c r="V1580" s="178"/>
      <c r="W1580" s="178"/>
      <c r="X1580" s="178"/>
      <c r="Y1580" s="153"/>
      <c r="Z1580" s="153"/>
      <c r="AA1580" s="178"/>
      <c r="AB1580" s="178"/>
      <c r="AC1580" s="178"/>
      <c r="AD1580" s="178"/>
      <c r="AE1580" s="178"/>
      <c r="AF1580" s="178"/>
      <c r="AG1580" s="178"/>
      <c r="AH1580" s="178"/>
      <c r="AI1580" s="178"/>
      <c r="AJ1580" s="178"/>
      <c r="AK1580" s="153"/>
      <c r="AL1580" s="153"/>
      <c r="AM1580" s="178" t="str">
        <f t="shared" si="462"/>
        <v/>
      </c>
      <c r="AN1580" s="178" t="str">
        <f t="shared" si="463"/>
        <v/>
      </c>
      <c r="AO1580" s="214" t="str">
        <f t="shared" si="464"/>
        <v/>
      </c>
      <c r="AP1580" s="168"/>
      <c r="AQ1580" s="169"/>
      <c r="AR1580" s="167" t="str">
        <f t="shared" si="465"/>
        <v/>
      </c>
      <c r="AS1580" s="167" t="str">
        <f t="shared" si="466"/>
        <v/>
      </c>
      <c r="AT1580" s="167"/>
      <c r="AU1580" s="167"/>
      <c r="AV1580" s="167"/>
      <c r="AW1580" s="167"/>
      <c r="AX1580" s="167"/>
      <c r="AY1580" s="167"/>
      <c r="AZ1580" s="167"/>
      <c r="BA1580" s="167"/>
      <c r="BB1580" s="167"/>
      <c r="BC1580" s="167"/>
      <c r="BD1580" s="167"/>
      <c r="BE1580" s="167"/>
      <c r="BF1580" s="167"/>
      <c r="BG1580" s="167"/>
      <c r="BH1580" s="167"/>
      <c r="BI1580" s="167"/>
      <c r="BJ1580" s="167"/>
      <c r="BK1580" s="167"/>
      <c r="BL1580" s="167"/>
      <c r="BM1580" s="167"/>
      <c r="BN1580" s="167"/>
      <c r="BO1580" s="167"/>
      <c r="BP1580" s="167"/>
      <c r="BQ1580" s="167"/>
      <c r="BR1580" s="167"/>
      <c r="BS1580" s="167"/>
      <c r="BT1580" s="167"/>
      <c r="BU1580" s="167"/>
      <c r="BV1580" s="167"/>
      <c r="BW1580" s="167"/>
      <c r="BX1580" s="170"/>
      <c r="BY1580" s="170"/>
      <c r="BZ1580" s="170"/>
      <c r="CA1580" s="170"/>
      <c r="CB1580" s="170"/>
      <c r="CC1580" s="170"/>
      <c r="CD1580" s="170"/>
      <c r="CE1580" s="170"/>
      <c r="CF1580" s="170"/>
      <c r="CG1580" s="171">
        <f t="shared" si="467"/>
        <v>0</v>
      </c>
      <c r="CH1580" s="166"/>
      <c r="CI1580" s="283"/>
      <c r="CJ1580" s="172"/>
      <c r="CK1580" s="154"/>
      <c r="CL1580" s="154"/>
      <c r="CM1580" s="154"/>
      <c r="CN1580" s="154"/>
      <c r="CO1580" s="154"/>
      <c r="CP1580" s="273"/>
      <c r="CQ1580" s="250"/>
      <c r="CR1580" s="250"/>
      <c r="CS1580" s="250"/>
      <c r="CT1580" s="250"/>
      <c r="CU1580" s="250"/>
      <c r="CV1580" s="250"/>
      <c r="CW1580" s="250"/>
      <c r="CX1580" s="250"/>
      <c r="CY1580" s="250" t="str">
        <f t="shared" si="468"/>
        <v/>
      </c>
      <c r="CZ1580" s="178" t="str">
        <f t="shared" si="469"/>
        <v/>
      </c>
      <c r="DA1580" s="178" t="str">
        <f t="shared" si="470"/>
        <v/>
      </c>
      <c r="DB1580" s="243">
        <f t="shared" si="471"/>
        <v>0</v>
      </c>
      <c r="DC1580" s="12">
        <f t="shared" si="472"/>
        <v>0</v>
      </c>
      <c r="DD1580" s="271" t="str">
        <f t="shared" si="473"/>
        <v/>
      </c>
      <c r="DE1580" s="271" t="str">
        <f t="shared" si="474"/>
        <v/>
      </c>
      <c r="DF1580" s="167" t="str">
        <f t="shared" si="475"/>
        <v/>
      </c>
      <c r="DG1580" s="271" t="str">
        <f t="shared" si="476"/>
        <v/>
      </c>
      <c r="DH1580" s="243" t="str">
        <f t="shared" si="477"/>
        <v/>
      </c>
      <c r="DI1580" s="281" t="str">
        <f t="shared" si="478"/>
        <v/>
      </c>
      <c r="DJ1580" s="184"/>
      <c r="DK1580" s="12" t="str">
        <f t="shared" si="479"/>
        <v/>
      </c>
      <c r="DL1580" s="184"/>
      <c r="DM1580" s="242" t="str">
        <f t="shared" si="480"/>
        <v/>
      </c>
      <c r="DN1580" s="250">
        <f t="shared" si="481"/>
        <v>1</v>
      </c>
      <c r="DO1580" s="250">
        <f t="shared" si="482"/>
        <v>1</v>
      </c>
      <c r="DP1580" s="250">
        <f t="shared" si="483"/>
        <v>1</v>
      </c>
    </row>
    <row r="1581" spans="3:120" ht="20.25" customHeight="1" x14ac:dyDescent="0.2">
      <c r="C1581" s="282"/>
      <c r="G1581" s="183"/>
      <c r="H1581" s="271"/>
      <c r="I1581" s="271"/>
      <c r="J1581" s="271"/>
      <c r="K1581" s="271"/>
      <c r="L1581" s="185"/>
      <c r="M1581" s="186"/>
      <c r="N1581" s="187"/>
      <c r="O1581" s="178"/>
      <c r="P1581" s="178"/>
      <c r="Q1581" s="178"/>
      <c r="R1581" s="178"/>
      <c r="S1581" s="178"/>
      <c r="T1581" s="178"/>
      <c r="U1581" s="178"/>
      <c r="V1581" s="178"/>
      <c r="W1581" s="178"/>
      <c r="X1581" s="178"/>
      <c r="Y1581" s="153"/>
      <c r="Z1581" s="153"/>
      <c r="AA1581" s="178"/>
      <c r="AB1581" s="178"/>
      <c r="AC1581" s="178"/>
      <c r="AD1581" s="178"/>
      <c r="AE1581" s="178"/>
      <c r="AF1581" s="178"/>
      <c r="AG1581" s="178"/>
      <c r="AH1581" s="178"/>
      <c r="AI1581" s="178"/>
      <c r="AJ1581" s="178"/>
      <c r="AK1581" s="153"/>
      <c r="AL1581" s="153"/>
      <c r="AM1581" s="178" t="str">
        <f t="shared" si="462"/>
        <v/>
      </c>
      <c r="AN1581" s="178" t="str">
        <f t="shared" si="463"/>
        <v/>
      </c>
      <c r="AO1581" s="214" t="str">
        <f t="shared" si="464"/>
        <v/>
      </c>
      <c r="AP1581" s="168"/>
      <c r="AQ1581" s="169"/>
      <c r="AR1581" s="167" t="str">
        <f t="shared" si="465"/>
        <v/>
      </c>
      <c r="AS1581" s="167" t="str">
        <f t="shared" si="466"/>
        <v/>
      </c>
      <c r="AT1581" s="167"/>
      <c r="AU1581" s="167"/>
      <c r="AV1581" s="167"/>
      <c r="AW1581" s="167"/>
      <c r="AX1581" s="167"/>
      <c r="AY1581" s="167"/>
      <c r="AZ1581" s="167"/>
      <c r="BA1581" s="167"/>
      <c r="BB1581" s="167"/>
      <c r="BC1581" s="167"/>
      <c r="BD1581" s="167"/>
      <c r="BE1581" s="167"/>
      <c r="BF1581" s="167"/>
      <c r="BG1581" s="167"/>
      <c r="BH1581" s="167"/>
      <c r="BI1581" s="167"/>
      <c r="BJ1581" s="167"/>
      <c r="BK1581" s="167"/>
      <c r="BL1581" s="167"/>
      <c r="BM1581" s="167"/>
      <c r="BN1581" s="167"/>
      <c r="BO1581" s="167"/>
      <c r="BP1581" s="167"/>
      <c r="BQ1581" s="167"/>
      <c r="BR1581" s="167"/>
      <c r="BS1581" s="167"/>
      <c r="BT1581" s="167"/>
      <c r="BU1581" s="167"/>
      <c r="BV1581" s="167"/>
      <c r="BW1581" s="167"/>
      <c r="BX1581" s="170"/>
      <c r="BY1581" s="170"/>
      <c r="BZ1581" s="170"/>
      <c r="CA1581" s="170"/>
      <c r="CB1581" s="170"/>
      <c r="CC1581" s="170"/>
      <c r="CD1581" s="170"/>
      <c r="CE1581" s="170"/>
      <c r="CF1581" s="170"/>
      <c r="CG1581" s="171">
        <f t="shared" si="467"/>
        <v>0</v>
      </c>
      <c r="CH1581" s="166"/>
      <c r="CI1581" s="283"/>
      <c r="CJ1581" s="172"/>
      <c r="CK1581" s="154"/>
      <c r="CL1581" s="154"/>
      <c r="CM1581" s="154"/>
      <c r="CN1581" s="154"/>
      <c r="CO1581" s="154"/>
      <c r="CP1581" s="273"/>
      <c r="CQ1581" s="250"/>
      <c r="CR1581" s="250"/>
      <c r="CS1581" s="250"/>
      <c r="CT1581" s="250"/>
      <c r="CU1581" s="250"/>
      <c r="CV1581" s="250"/>
      <c r="CW1581" s="250"/>
      <c r="CX1581" s="250"/>
      <c r="CY1581" s="250" t="str">
        <f t="shared" si="468"/>
        <v/>
      </c>
      <c r="CZ1581" s="178" t="str">
        <f t="shared" si="469"/>
        <v/>
      </c>
      <c r="DA1581" s="178" t="str">
        <f t="shared" si="470"/>
        <v/>
      </c>
      <c r="DB1581" s="243">
        <f t="shared" si="471"/>
        <v>0</v>
      </c>
      <c r="DC1581" s="12">
        <f t="shared" si="472"/>
        <v>0</v>
      </c>
      <c r="DD1581" s="271" t="str">
        <f t="shared" si="473"/>
        <v/>
      </c>
      <c r="DE1581" s="271" t="str">
        <f t="shared" si="474"/>
        <v/>
      </c>
      <c r="DF1581" s="167" t="str">
        <f t="shared" si="475"/>
        <v/>
      </c>
      <c r="DG1581" s="271" t="str">
        <f t="shared" si="476"/>
        <v/>
      </c>
      <c r="DH1581" s="243" t="str">
        <f t="shared" si="477"/>
        <v/>
      </c>
      <c r="DI1581" s="281" t="str">
        <f t="shared" si="478"/>
        <v/>
      </c>
      <c r="DJ1581" s="184"/>
      <c r="DK1581" s="12" t="str">
        <f t="shared" si="479"/>
        <v/>
      </c>
      <c r="DL1581" s="184"/>
      <c r="DM1581" s="242" t="str">
        <f t="shared" si="480"/>
        <v/>
      </c>
      <c r="DN1581" s="250">
        <f t="shared" si="481"/>
        <v>1</v>
      </c>
      <c r="DO1581" s="250">
        <f t="shared" si="482"/>
        <v>1</v>
      </c>
      <c r="DP1581" s="250">
        <f t="shared" si="483"/>
        <v>1</v>
      </c>
    </row>
    <row r="1582" spans="3:120" ht="20.25" customHeight="1" x14ac:dyDescent="0.2">
      <c r="C1582" s="282"/>
      <c r="G1582" s="183"/>
      <c r="H1582" s="271"/>
      <c r="I1582" s="271"/>
      <c r="J1582" s="271"/>
      <c r="K1582" s="271"/>
      <c r="L1582" s="185"/>
      <c r="M1582" s="186"/>
      <c r="N1582" s="187"/>
      <c r="O1582" s="178"/>
      <c r="P1582" s="178"/>
      <c r="Q1582" s="178"/>
      <c r="R1582" s="178"/>
      <c r="S1582" s="178"/>
      <c r="T1582" s="178"/>
      <c r="U1582" s="178"/>
      <c r="V1582" s="178"/>
      <c r="W1582" s="178"/>
      <c r="X1582" s="178"/>
      <c r="Y1582" s="153"/>
      <c r="Z1582" s="153"/>
      <c r="AA1582" s="178"/>
      <c r="AB1582" s="178"/>
      <c r="AC1582" s="178"/>
      <c r="AD1582" s="178"/>
      <c r="AE1582" s="178"/>
      <c r="AF1582" s="178"/>
      <c r="AG1582" s="178"/>
      <c r="AH1582" s="178"/>
      <c r="AI1582" s="178"/>
      <c r="AJ1582" s="178"/>
      <c r="AK1582" s="153"/>
      <c r="AL1582" s="153"/>
      <c r="AM1582" s="178" t="str">
        <f t="shared" si="462"/>
        <v/>
      </c>
      <c r="AN1582" s="178" t="str">
        <f t="shared" si="463"/>
        <v/>
      </c>
      <c r="AO1582" s="214" t="str">
        <f t="shared" si="464"/>
        <v/>
      </c>
      <c r="AP1582" s="168"/>
      <c r="AQ1582" s="169"/>
      <c r="AR1582" s="167" t="str">
        <f t="shared" si="465"/>
        <v/>
      </c>
      <c r="AS1582" s="167" t="str">
        <f t="shared" si="466"/>
        <v/>
      </c>
      <c r="AT1582" s="167"/>
      <c r="AU1582" s="167"/>
      <c r="AV1582" s="167"/>
      <c r="AW1582" s="167"/>
      <c r="AX1582" s="167"/>
      <c r="AY1582" s="167"/>
      <c r="AZ1582" s="167"/>
      <c r="BA1582" s="167"/>
      <c r="BB1582" s="167"/>
      <c r="BC1582" s="167"/>
      <c r="BD1582" s="167"/>
      <c r="BE1582" s="167"/>
      <c r="BF1582" s="167"/>
      <c r="BG1582" s="167"/>
      <c r="BH1582" s="167"/>
      <c r="BI1582" s="167"/>
      <c r="BJ1582" s="167"/>
      <c r="BK1582" s="167"/>
      <c r="BL1582" s="167"/>
      <c r="BM1582" s="167"/>
      <c r="BN1582" s="167"/>
      <c r="BO1582" s="167"/>
      <c r="BP1582" s="167"/>
      <c r="BQ1582" s="167"/>
      <c r="BR1582" s="167"/>
      <c r="BS1582" s="167"/>
      <c r="BT1582" s="167"/>
      <c r="BU1582" s="167"/>
      <c r="BV1582" s="167"/>
      <c r="BW1582" s="167"/>
      <c r="BX1582" s="170"/>
      <c r="BY1582" s="170"/>
      <c r="BZ1582" s="170"/>
      <c r="CA1582" s="170"/>
      <c r="CB1582" s="170"/>
      <c r="CC1582" s="170"/>
      <c r="CD1582" s="170"/>
      <c r="CE1582" s="170"/>
      <c r="CF1582" s="170"/>
      <c r="CG1582" s="171">
        <f t="shared" si="467"/>
        <v>0</v>
      </c>
      <c r="CH1582" s="166"/>
      <c r="CI1582" s="283"/>
      <c r="CJ1582" s="172"/>
      <c r="CK1582" s="154"/>
      <c r="CL1582" s="154"/>
      <c r="CM1582" s="154"/>
      <c r="CN1582" s="154"/>
      <c r="CO1582" s="154"/>
      <c r="CP1582" s="273"/>
      <c r="CQ1582" s="250"/>
      <c r="CR1582" s="250"/>
      <c r="CS1582" s="250"/>
      <c r="CT1582" s="250"/>
      <c r="CU1582" s="250"/>
      <c r="CV1582" s="250"/>
      <c r="CW1582" s="250"/>
      <c r="CX1582" s="250"/>
      <c r="CY1582" s="250" t="str">
        <f t="shared" si="468"/>
        <v/>
      </c>
      <c r="CZ1582" s="178" t="str">
        <f t="shared" si="469"/>
        <v/>
      </c>
      <c r="DA1582" s="178" t="str">
        <f t="shared" si="470"/>
        <v/>
      </c>
      <c r="DB1582" s="243">
        <f t="shared" si="471"/>
        <v>0</v>
      </c>
      <c r="DC1582" s="12">
        <f t="shared" si="472"/>
        <v>0</v>
      </c>
      <c r="DD1582" s="271" t="str">
        <f t="shared" si="473"/>
        <v/>
      </c>
      <c r="DE1582" s="271" t="str">
        <f t="shared" si="474"/>
        <v/>
      </c>
      <c r="DF1582" s="167" t="str">
        <f t="shared" si="475"/>
        <v/>
      </c>
      <c r="DG1582" s="271" t="str">
        <f t="shared" si="476"/>
        <v/>
      </c>
      <c r="DH1582" s="243" t="str">
        <f t="shared" si="477"/>
        <v/>
      </c>
      <c r="DI1582" s="281" t="str">
        <f t="shared" si="478"/>
        <v/>
      </c>
      <c r="DJ1582" s="184"/>
      <c r="DK1582" s="12" t="str">
        <f t="shared" si="479"/>
        <v/>
      </c>
      <c r="DL1582" s="184"/>
      <c r="DM1582" s="242" t="str">
        <f t="shared" si="480"/>
        <v/>
      </c>
      <c r="DN1582" s="250">
        <f t="shared" si="481"/>
        <v>1</v>
      </c>
      <c r="DO1582" s="250">
        <f t="shared" si="482"/>
        <v>1</v>
      </c>
      <c r="DP1582" s="250">
        <f t="shared" si="483"/>
        <v>1</v>
      </c>
    </row>
    <row r="1583" spans="3:120" ht="20.25" customHeight="1" x14ac:dyDescent="0.2">
      <c r="C1583" s="282"/>
      <c r="G1583" s="183"/>
      <c r="H1583" s="271"/>
      <c r="I1583" s="271"/>
      <c r="J1583" s="271"/>
      <c r="K1583" s="271"/>
      <c r="L1583" s="185"/>
      <c r="M1583" s="186"/>
      <c r="N1583" s="187"/>
      <c r="O1583" s="178"/>
      <c r="P1583" s="178"/>
      <c r="Q1583" s="178"/>
      <c r="R1583" s="178"/>
      <c r="S1583" s="178"/>
      <c r="T1583" s="178"/>
      <c r="U1583" s="178"/>
      <c r="V1583" s="178"/>
      <c r="W1583" s="178"/>
      <c r="X1583" s="178"/>
      <c r="Y1583" s="153"/>
      <c r="Z1583" s="153"/>
      <c r="AA1583" s="178"/>
      <c r="AB1583" s="178"/>
      <c r="AC1583" s="178"/>
      <c r="AD1583" s="178"/>
      <c r="AE1583" s="178"/>
      <c r="AF1583" s="178"/>
      <c r="AG1583" s="178"/>
      <c r="AH1583" s="178"/>
      <c r="AI1583" s="178"/>
      <c r="AJ1583" s="178"/>
      <c r="AK1583" s="153"/>
      <c r="AL1583" s="153"/>
      <c r="AM1583" s="178" t="str">
        <f t="shared" si="462"/>
        <v/>
      </c>
      <c r="AN1583" s="178" t="str">
        <f t="shared" si="463"/>
        <v/>
      </c>
      <c r="AO1583" s="214" t="str">
        <f t="shared" si="464"/>
        <v/>
      </c>
      <c r="AP1583" s="168"/>
      <c r="AQ1583" s="169"/>
      <c r="AR1583" s="167" t="str">
        <f t="shared" si="465"/>
        <v/>
      </c>
      <c r="AS1583" s="167" t="str">
        <f t="shared" si="466"/>
        <v/>
      </c>
      <c r="AT1583" s="167"/>
      <c r="AU1583" s="167"/>
      <c r="AV1583" s="167"/>
      <c r="AW1583" s="167"/>
      <c r="AX1583" s="167"/>
      <c r="AY1583" s="167"/>
      <c r="AZ1583" s="167"/>
      <c r="BA1583" s="167"/>
      <c r="BB1583" s="167"/>
      <c r="BC1583" s="167"/>
      <c r="BD1583" s="167"/>
      <c r="BE1583" s="167"/>
      <c r="BF1583" s="167"/>
      <c r="BG1583" s="167"/>
      <c r="BH1583" s="167"/>
      <c r="BI1583" s="167"/>
      <c r="BJ1583" s="167"/>
      <c r="BK1583" s="167"/>
      <c r="BL1583" s="167"/>
      <c r="BM1583" s="167"/>
      <c r="BN1583" s="167"/>
      <c r="BO1583" s="167"/>
      <c r="BP1583" s="167"/>
      <c r="BQ1583" s="167"/>
      <c r="BR1583" s="167"/>
      <c r="BS1583" s="167"/>
      <c r="BT1583" s="167"/>
      <c r="BU1583" s="167"/>
      <c r="BV1583" s="167"/>
      <c r="BW1583" s="167"/>
      <c r="BX1583" s="170"/>
      <c r="BY1583" s="170"/>
      <c r="BZ1583" s="170"/>
      <c r="CA1583" s="170"/>
      <c r="CB1583" s="170"/>
      <c r="CC1583" s="170"/>
      <c r="CD1583" s="170"/>
      <c r="CE1583" s="170"/>
      <c r="CF1583" s="170"/>
      <c r="CG1583" s="171">
        <f t="shared" si="467"/>
        <v>0</v>
      </c>
      <c r="CH1583" s="166"/>
      <c r="CI1583" s="283"/>
      <c r="CJ1583" s="172"/>
      <c r="CK1583" s="154"/>
      <c r="CL1583" s="154"/>
      <c r="CM1583" s="154"/>
      <c r="CN1583" s="154"/>
      <c r="CO1583" s="154"/>
      <c r="CP1583" s="273"/>
      <c r="CQ1583" s="250"/>
      <c r="CR1583" s="250"/>
      <c r="CS1583" s="250"/>
      <c r="CT1583" s="250"/>
      <c r="CU1583" s="250"/>
      <c r="CV1583" s="250"/>
      <c r="CW1583" s="250"/>
      <c r="CX1583" s="250"/>
      <c r="CY1583" s="250" t="str">
        <f t="shared" si="468"/>
        <v/>
      </c>
      <c r="CZ1583" s="178" t="str">
        <f t="shared" si="469"/>
        <v/>
      </c>
      <c r="DA1583" s="178" t="str">
        <f t="shared" si="470"/>
        <v/>
      </c>
      <c r="DB1583" s="243">
        <f t="shared" si="471"/>
        <v>0</v>
      </c>
      <c r="DC1583" s="12">
        <f t="shared" si="472"/>
        <v>0</v>
      </c>
      <c r="DD1583" s="271" t="str">
        <f t="shared" si="473"/>
        <v/>
      </c>
      <c r="DE1583" s="271" t="str">
        <f t="shared" si="474"/>
        <v/>
      </c>
      <c r="DF1583" s="167" t="str">
        <f t="shared" si="475"/>
        <v/>
      </c>
      <c r="DG1583" s="271" t="str">
        <f t="shared" si="476"/>
        <v/>
      </c>
      <c r="DH1583" s="243" t="str">
        <f t="shared" si="477"/>
        <v/>
      </c>
      <c r="DI1583" s="281" t="str">
        <f t="shared" si="478"/>
        <v/>
      </c>
      <c r="DJ1583" s="184"/>
      <c r="DK1583" s="12" t="str">
        <f t="shared" si="479"/>
        <v/>
      </c>
      <c r="DL1583" s="184"/>
      <c r="DM1583" s="242" t="str">
        <f t="shared" si="480"/>
        <v/>
      </c>
      <c r="DN1583" s="250">
        <f t="shared" si="481"/>
        <v>1</v>
      </c>
      <c r="DO1583" s="250">
        <f t="shared" si="482"/>
        <v>1</v>
      </c>
      <c r="DP1583" s="250">
        <f t="shared" si="483"/>
        <v>1</v>
      </c>
    </row>
    <row r="1584" spans="3:120" ht="20.25" customHeight="1" x14ac:dyDescent="0.2">
      <c r="C1584" s="282"/>
      <c r="G1584" s="183"/>
      <c r="H1584" s="271"/>
      <c r="I1584" s="271"/>
      <c r="J1584" s="271"/>
      <c r="K1584" s="271"/>
      <c r="L1584" s="185"/>
      <c r="M1584" s="186"/>
      <c r="N1584" s="187"/>
      <c r="O1584" s="178"/>
      <c r="P1584" s="178"/>
      <c r="Q1584" s="178"/>
      <c r="R1584" s="178"/>
      <c r="S1584" s="178"/>
      <c r="T1584" s="178"/>
      <c r="U1584" s="178"/>
      <c r="V1584" s="178"/>
      <c r="W1584" s="178"/>
      <c r="X1584" s="178"/>
      <c r="Y1584" s="153"/>
      <c r="Z1584" s="153"/>
      <c r="AA1584" s="178"/>
      <c r="AB1584" s="178"/>
      <c r="AC1584" s="178"/>
      <c r="AD1584" s="178"/>
      <c r="AE1584" s="178"/>
      <c r="AF1584" s="178"/>
      <c r="AG1584" s="178"/>
      <c r="AH1584" s="178"/>
      <c r="AI1584" s="178"/>
      <c r="AJ1584" s="178"/>
      <c r="AK1584" s="153"/>
      <c r="AL1584" s="153"/>
      <c r="AM1584" s="178" t="str">
        <f t="shared" si="462"/>
        <v/>
      </c>
      <c r="AN1584" s="178" t="str">
        <f t="shared" si="463"/>
        <v/>
      </c>
      <c r="AO1584" s="214" t="str">
        <f t="shared" si="464"/>
        <v/>
      </c>
      <c r="AP1584" s="168"/>
      <c r="AQ1584" s="169"/>
      <c r="AR1584" s="167" t="str">
        <f t="shared" si="465"/>
        <v/>
      </c>
      <c r="AS1584" s="167" t="str">
        <f t="shared" si="466"/>
        <v/>
      </c>
      <c r="AT1584" s="167"/>
      <c r="AU1584" s="167"/>
      <c r="AV1584" s="167"/>
      <c r="AW1584" s="167"/>
      <c r="AX1584" s="167"/>
      <c r="AY1584" s="167"/>
      <c r="AZ1584" s="167"/>
      <c r="BA1584" s="167"/>
      <c r="BB1584" s="167"/>
      <c r="BC1584" s="167"/>
      <c r="BD1584" s="167"/>
      <c r="BE1584" s="167"/>
      <c r="BF1584" s="167"/>
      <c r="BG1584" s="167"/>
      <c r="BH1584" s="167"/>
      <c r="BI1584" s="167"/>
      <c r="BJ1584" s="167"/>
      <c r="BK1584" s="167"/>
      <c r="BL1584" s="167"/>
      <c r="BM1584" s="167"/>
      <c r="BN1584" s="167"/>
      <c r="BO1584" s="167"/>
      <c r="BP1584" s="167"/>
      <c r="BQ1584" s="167"/>
      <c r="BR1584" s="167"/>
      <c r="BS1584" s="167"/>
      <c r="BT1584" s="167"/>
      <c r="BU1584" s="167"/>
      <c r="BV1584" s="167"/>
      <c r="BW1584" s="167"/>
      <c r="BX1584" s="170"/>
      <c r="BY1584" s="170"/>
      <c r="BZ1584" s="170"/>
      <c r="CA1584" s="170"/>
      <c r="CB1584" s="170"/>
      <c r="CC1584" s="170"/>
      <c r="CD1584" s="170"/>
      <c r="CE1584" s="170"/>
      <c r="CF1584" s="170"/>
      <c r="CG1584" s="171">
        <f t="shared" si="467"/>
        <v>0</v>
      </c>
      <c r="CH1584" s="166"/>
      <c r="CI1584" s="283"/>
      <c r="CJ1584" s="172"/>
      <c r="CK1584" s="154"/>
      <c r="CL1584" s="154"/>
      <c r="CM1584" s="154"/>
      <c r="CN1584" s="154"/>
      <c r="CO1584" s="154"/>
      <c r="CP1584" s="273"/>
      <c r="CQ1584" s="250"/>
      <c r="CR1584" s="250"/>
      <c r="CS1584" s="250"/>
      <c r="CT1584" s="250"/>
      <c r="CU1584" s="250"/>
      <c r="CV1584" s="250"/>
      <c r="CW1584" s="250"/>
      <c r="CX1584" s="250"/>
      <c r="CY1584" s="250" t="str">
        <f t="shared" si="468"/>
        <v/>
      </c>
      <c r="CZ1584" s="178" t="str">
        <f t="shared" si="469"/>
        <v/>
      </c>
      <c r="DA1584" s="178" t="str">
        <f t="shared" si="470"/>
        <v/>
      </c>
      <c r="DB1584" s="243">
        <f t="shared" si="471"/>
        <v>0</v>
      </c>
      <c r="DC1584" s="12">
        <f t="shared" si="472"/>
        <v>0</v>
      </c>
      <c r="DD1584" s="271" t="str">
        <f t="shared" si="473"/>
        <v/>
      </c>
      <c r="DE1584" s="271" t="str">
        <f t="shared" si="474"/>
        <v/>
      </c>
      <c r="DF1584" s="167" t="str">
        <f t="shared" si="475"/>
        <v/>
      </c>
      <c r="DG1584" s="271" t="str">
        <f t="shared" si="476"/>
        <v/>
      </c>
      <c r="DH1584" s="243" t="str">
        <f t="shared" si="477"/>
        <v/>
      </c>
      <c r="DI1584" s="281" t="str">
        <f t="shared" si="478"/>
        <v/>
      </c>
      <c r="DJ1584" s="184"/>
      <c r="DK1584" s="12" t="str">
        <f t="shared" si="479"/>
        <v/>
      </c>
      <c r="DL1584" s="184"/>
      <c r="DM1584" s="242" t="str">
        <f t="shared" si="480"/>
        <v/>
      </c>
      <c r="DN1584" s="250">
        <f t="shared" si="481"/>
        <v>1</v>
      </c>
      <c r="DO1584" s="250">
        <f t="shared" si="482"/>
        <v>1</v>
      </c>
      <c r="DP1584" s="250">
        <f t="shared" si="483"/>
        <v>1</v>
      </c>
    </row>
    <row r="1585" spans="3:120" ht="20.25" customHeight="1" x14ac:dyDescent="0.2">
      <c r="C1585" s="282"/>
      <c r="G1585" s="183"/>
      <c r="H1585" s="271"/>
      <c r="I1585" s="271"/>
      <c r="J1585" s="271"/>
      <c r="K1585" s="271"/>
      <c r="L1585" s="185"/>
      <c r="M1585" s="186"/>
      <c r="N1585" s="187"/>
      <c r="O1585" s="178"/>
      <c r="P1585" s="178"/>
      <c r="Q1585" s="178"/>
      <c r="R1585" s="178"/>
      <c r="S1585" s="178"/>
      <c r="T1585" s="178"/>
      <c r="U1585" s="178"/>
      <c r="V1585" s="178"/>
      <c r="W1585" s="178"/>
      <c r="X1585" s="178"/>
      <c r="Y1585" s="153"/>
      <c r="Z1585" s="153"/>
      <c r="AA1585" s="178"/>
      <c r="AB1585" s="178"/>
      <c r="AC1585" s="178"/>
      <c r="AD1585" s="178"/>
      <c r="AE1585" s="178"/>
      <c r="AF1585" s="178"/>
      <c r="AG1585" s="178"/>
      <c r="AH1585" s="178"/>
      <c r="AI1585" s="178"/>
      <c r="AJ1585" s="178"/>
      <c r="AK1585" s="153"/>
      <c r="AL1585" s="153"/>
      <c r="AM1585" s="178" t="str">
        <f t="shared" si="462"/>
        <v/>
      </c>
      <c r="AN1585" s="178" t="str">
        <f t="shared" si="463"/>
        <v/>
      </c>
      <c r="AO1585" s="214" t="str">
        <f t="shared" si="464"/>
        <v/>
      </c>
      <c r="AP1585" s="168"/>
      <c r="AQ1585" s="169"/>
      <c r="AR1585" s="167" t="str">
        <f t="shared" si="465"/>
        <v/>
      </c>
      <c r="AS1585" s="167" t="str">
        <f t="shared" si="466"/>
        <v/>
      </c>
      <c r="AT1585" s="167"/>
      <c r="AU1585" s="167"/>
      <c r="AV1585" s="167"/>
      <c r="AW1585" s="167"/>
      <c r="AX1585" s="167"/>
      <c r="AY1585" s="167"/>
      <c r="AZ1585" s="167"/>
      <c r="BA1585" s="167"/>
      <c r="BB1585" s="167"/>
      <c r="BC1585" s="167"/>
      <c r="BD1585" s="167"/>
      <c r="BE1585" s="167"/>
      <c r="BF1585" s="167"/>
      <c r="BG1585" s="167"/>
      <c r="BH1585" s="167"/>
      <c r="BI1585" s="167"/>
      <c r="BJ1585" s="167"/>
      <c r="BK1585" s="167"/>
      <c r="BL1585" s="167"/>
      <c r="BM1585" s="167"/>
      <c r="BN1585" s="167"/>
      <c r="BO1585" s="167"/>
      <c r="BP1585" s="167"/>
      <c r="BQ1585" s="167"/>
      <c r="BR1585" s="167"/>
      <c r="BS1585" s="167"/>
      <c r="BT1585" s="167"/>
      <c r="BU1585" s="167"/>
      <c r="BV1585" s="167"/>
      <c r="BW1585" s="167"/>
      <c r="BX1585" s="170"/>
      <c r="BY1585" s="170"/>
      <c r="BZ1585" s="170"/>
      <c r="CA1585" s="170"/>
      <c r="CB1585" s="170"/>
      <c r="CC1585" s="170"/>
      <c r="CD1585" s="170"/>
      <c r="CE1585" s="170"/>
      <c r="CF1585" s="170"/>
      <c r="CG1585" s="171">
        <f t="shared" si="467"/>
        <v>0</v>
      </c>
      <c r="CH1585" s="166"/>
      <c r="CI1585" s="283"/>
      <c r="CJ1585" s="172"/>
      <c r="CK1585" s="154"/>
      <c r="CL1585" s="154"/>
      <c r="CM1585" s="154"/>
      <c r="CN1585" s="154"/>
      <c r="CO1585" s="154"/>
      <c r="CP1585" s="273"/>
      <c r="CQ1585" s="250"/>
      <c r="CR1585" s="250"/>
      <c r="CS1585" s="250"/>
      <c r="CT1585" s="250"/>
      <c r="CU1585" s="250"/>
      <c r="CV1585" s="250"/>
      <c r="CW1585" s="250"/>
      <c r="CX1585" s="250"/>
      <c r="CY1585" s="250" t="str">
        <f t="shared" si="468"/>
        <v/>
      </c>
      <c r="CZ1585" s="178" t="str">
        <f t="shared" si="469"/>
        <v/>
      </c>
      <c r="DA1585" s="178" t="str">
        <f t="shared" si="470"/>
        <v/>
      </c>
      <c r="DB1585" s="243">
        <f t="shared" si="471"/>
        <v>0</v>
      </c>
      <c r="DC1585" s="12">
        <f t="shared" si="472"/>
        <v>0</v>
      </c>
      <c r="DD1585" s="271" t="str">
        <f t="shared" si="473"/>
        <v/>
      </c>
      <c r="DE1585" s="271" t="str">
        <f t="shared" si="474"/>
        <v/>
      </c>
      <c r="DF1585" s="167" t="str">
        <f t="shared" si="475"/>
        <v/>
      </c>
      <c r="DG1585" s="271" t="str">
        <f t="shared" si="476"/>
        <v/>
      </c>
      <c r="DH1585" s="243" t="str">
        <f t="shared" si="477"/>
        <v/>
      </c>
      <c r="DI1585" s="281" t="str">
        <f t="shared" si="478"/>
        <v/>
      </c>
      <c r="DJ1585" s="184"/>
      <c r="DK1585" s="12" t="str">
        <f t="shared" si="479"/>
        <v/>
      </c>
      <c r="DL1585" s="184"/>
      <c r="DM1585" s="242" t="str">
        <f t="shared" si="480"/>
        <v/>
      </c>
      <c r="DN1585" s="250">
        <f t="shared" si="481"/>
        <v>1</v>
      </c>
      <c r="DO1585" s="250">
        <f t="shared" si="482"/>
        <v>1</v>
      </c>
      <c r="DP1585" s="250">
        <f t="shared" si="483"/>
        <v>1</v>
      </c>
    </row>
    <row r="1586" spans="3:120" ht="20.25" customHeight="1" x14ac:dyDescent="0.2">
      <c r="C1586" s="282"/>
      <c r="G1586" s="183"/>
      <c r="H1586" s="271"/>
      <c r="I1586" s="271"/>
      <c r="J1586" s="271"/>
      <c r="K1586" s="271"/>
      <c r="L1586" s="185"/>
      <c r="M1586" s="186"/>
      <c r="N1586" s="187"/>
      <c r="O1586" s="178"/>
      <c r="P1586" s="178"/>
      <c r="Q1586" s="178"/>
      <c r="R1586" s="178"/>
      <c r="S1586" s="178"/>
      <c r="T1586" s="178"/>
      <c r="U1586" s="178"/>
      <c r="V1586" s="178"/>
      <c r="W1586" s="178"/>
      <c r="X1586" s="178"/>
      <c r="Y1586" s="153"/>
      <c r="Z1586" s="153"/>
      <c r="AA1586" s="178"/>
      <c r="AB1586" s="178"/>
      <c r="AC1586" s="178"/>
      <c r="AD1586" s="178"/>
      <c r="AE1586" s="178"/>
      <c r="AF1586" s="178"/>
      <c r="AG1586" s="178"/>
      <c r="AH1586" s="178"/>
      <c r="AI1586" s="178"/>
      <c r="AJ1586" s="178"/>
      <c r="AK1586" s="153"/>
      <c r="AL1586" s="153"/>
      <c r="AM1586" s="178" t="str">
        <f t="shared" si="462"/>
        <v/>
      </c>
      <c r="AN1586" s="178" t="str">
        <f t="shared" si="463"/>
        <v/>
      </c>
      <c r="AO1586" s="214" t="str">
        <f t="shared" si="464"/>
        <v/>
      </c>
      <c r="AP1586" s="168"/>
      <c r="AQ1586" s="169"/>
      <c r="AR1586" s="167" t="str">
        <f t="shared" si="465"/>
        <v/>
      </c>
      <c r="AS1586" s="167" t="str">
        <f t="shared" si="466"/>
        <v/>
      </c>
      <c r="AT1586" s="167"/>
      <c r="AU1586" s="167"/>
      <c r="AV1586" s="167"/>
      <c r="AW1586" s="167"/>
      <c r="AX1586" s="167"/>
      <c r="AY1586" s="167"/>
      <c r="AZ1586" s="167"/>
      <c r="BA1586" s="167"/>
      <c r="BB1586" s="167"/>
      <c r="BC1586" s="167"/>
      <c r="BD1586" s="167"/>
      <c r="BE1586" s="167"/>
      <c r="BF1586" s="167"/>
      <c r="BG1586" s="167"/>
      <c r="BH1586" s="167"/>
      <c r="BI1586" s="167"/>
      <c r="BJ1586" s="167"/>
      <c r="BK1586" s="167"/>
      <c r="BL1586" s="167"/>
      <c r="BM1586" s="167"/>
      <c r="BN1586" s="167"/>
      <c r="BO1586" s="167"/>
      <c r="BP1586" s="167"/>
      <c r="BQ1586" s="167"/>
      <c r="BR1586" s="167"/>
      <c r="BS1586" s="167"/>
      <c r="BT1586" s="167"/>
      <c r="BU1586" s="167"/>
      <c r="BV1586" s="167"/>
      <c r="BW1586" s="167"/>
      <c r="BX1586" s="170"/>
      <c r="BY1586" s="170"/>
      <c r="BZ1586" s="170"/>
      <c r="CA1586" s="170"/>
      <c r="CB1586" s="170"/>
      <c r="CC1586" s="170"/>
      <c r="CD1586" s="170"/>
      <c r="CE1586" s="170"/>
      <c r="CF1586" s="170"/>
      <c r="CG1586" s="171">
        <f t="shared" si="467"/>
        <v>0</v>
      </c>
      <c r="CH1586" s="166"/>
      <c r="CI1586" s="283"/>
      <c r="CJ1586" s="172"/>
      <c r="CK1586" s="154"/>
      <c r="CL1586" s="154"/>
      <c r="CM1586" s="154"/>
      <c r="CN1586" s="154"/>
      <c r="CO1586" s="154"/>
      <c r="CP1586" s="273"/>
      <c r="CQ1586" s="250"/>
      <c r="CR1586" s="250"/>
      <c r="CS1586" s="250"/>
      <c r="CT1586" s="250"/>
      <c r="CU1586" s="250"/>
      <c r="CV1586" s="250"/>
      <c r="CW1586" s="250"/>
      <c r="CX1586" s="250"/>
      <c r="CY1586" s="250" t="str">
        <f t="shared" si="468"/>
        <v/>
      </c>
      <c r="CZ1586" s="178" t="str">
        <f t="shared" si="469"/>
        <v/>
      </c>
      <c r="DA1586" s="178" t="str">
        <f t="shared" si="470"/>
        <v/>
      </c>
      <c r="DB1586" s="243">
        <f t="shared" si="471"/>
        <v>0</v>
      </c>
      <c r="DC1586" s="12">
        <f t="shared" si="472"/>
        <v>0</v>
      </c>
      <c r="DD1586" s="271" t="str">
        <f t="shared" si="473"/>
        <v/>
      </c>
      <c r="DE1586" s="271" t="str">
        <f t="shared" si="474"/>
        <v/>
      </c>
      <c r="DF1586" s="167" t="str">
        <f t="shared" si="475"/>
        <v/>
      </c>
      <c r="DG1586" s="271" t="str">
        <f t="shared" si="476"/>
        <v/>
      </c>
      <c r="DH1586" s="243" t="str">
        <f t="shared" si="477"/>
        <v/>
      </c>
      <c r="DI1586" s="281" t="str">
        <f t="shared" si="478"/>
        <v/>
      </c>
      <c r="DJ1586" s="184"/>
      <c r="DK1586" s="12" t="str">
        <f t="shared" si="479"/>
        <v/>
      </c>
      <c r="DL1586" s="184"/>
      <c r="DM1586" s="242" t="str">
        <f t="shared" si="480"/>
        <v/>
      </c>
      <c r="DN1586" s="250">
        <f t="shared" si="481"/>
        <v>1</v>
      </c>
      <c r="DO1586" s="250">
        <f t="shared" si="482"/>
        <v>1</v>
      </c>
      <c r="DP1586" s="250">
        <f t="shared" si="483"/>
        <v>1</v>
      </c>
    </row>
    <row r="1587" spans="3:120" ht="20.25" customHeight="1" x14ac:dyDescent="0.2">
      <c r="C1587" s="282"/>
      <c r="G1587" s="183"/>
      <c r="H1587" s="271"/>
      <c r="I1587" s="271"/>
      <c r="J1587" s="271"/>
      <c r="K1587" s="271"/>
      <c r="L1587" s="185"/>
      <c r="M1587" s="186"/>
      <c r="N1587" s="187"/>
      <c r="O1587" s="178"/>
      <c r="P1587" s="178"/>
      <c r="Q1587" s="178"/>
      <c r="R1587" s="178"/>
      <c r="S1587" s="178"/>
      <c r="T1587" s="178"/>
      <c r="U1587" s="178"/>
      <c r="V1587" s="178"/>
      <c r="W1587" s="178"/>
      <c r="X1587" s="178"/>
      <c r="Y1587" s="153"/>
      <c r="Z1587" s="153"/>
      <c r="AA1587" s="178"/>
      <c r="AB1587" s="178"/>
      <c r="AC1587" s="178"/>
      <c r="AD1587" s="178"/>
      <c r="AE1587" s="178"/>
      <c r="AF1587" s="178"/>
      <c r="AG1587" s="178"/>
      <c r="AH1587" s="178"/>
      <c r="AI1587" s="178"/>
      <c r="AJ1587" s="178"/>
      <c r="AK1587" s="153"/>
      <c r="AL1587" s="153"/>
      <c r="AM1587" s="178" t="str">
        <f t="shared" si="462"/>
        <v/>
      </c>
      <c r="AN1587" s="178" t="str">
        <f t="shared" si="463"/>
        <v/>
      </c>
      <c r="AO1587" s="214" t="str">
        <f t="shared" si="464"/>
        <v/>
      </c>
      <c r="AP1587" s="168"/>
      <c r="AQ1587" s="169"/>
      <c r="AR1587" s="167" t="str">
        <f t="shared" si="465"/>
        <v/>
      </c>
      <c r="AS1587" s="167" t="str">
        <f t="shared" si="466"/>
        <v/>
      </c>
      <c r="AT1587" s="167"/>
      <c r="AU1587" s="167"/>
      <c r="AV1587" s="167"/>
      <c r="AW1587" s="167"/>
      <c r="AX1587" s="167"/>
      <c r="AY1587" s="167"/>
      <c r="AZ1587" s="167"/>
      <c r="BA1587" s="167"/>
      <c r="BB1587" s="167"/>
      <c r="BC1587" s="167"/>
      <c r="BD1587" s="167"/>
      <c r="BE1587" s="167"/>
      <c r="BF1587" s="167"/>
      <c r="BG1587" s="167"/>
      <c r="BH1587" s="167"/>
      <c r="BI1587" s="167"/>
      <c r="BJ1587" s="167"/>
      <c r="BK1587" s="167"/>
      <c r="BL1587" s="167"/>
      <c r="BM1587" s="167"/>
      <c r="BN1587" s="167"/>
      <c r="BO1587" s="167"/>
      <c r="BP1587" s="167"/>
      <c r="BQ1587" s="167"/>
      <c r="BR1587" s="167"/>
      <c r="BS1587" s="167"/>
      <c r="BT1587" s="167"/>
      <c r="BU1587" s="167"/>
      <c r="BV1587" s="167"/>
      <c r="BW1587" s="167"/>
      <c r="BX1587" s="170"/>
      <c r="BY1587" s="170"/>
      <c r="BZ1587" s="170"/>
      <c r="CA1587" s="170"/>
      <c r="CB1587" s="170"/>
      <c r="CC1587" s="170"/>
      <c r="CD1587" s="170"/>
      <c r="CE1587" s="170"/>
      <c r="CF1587" s="170"/>
      <c r="CG1587" s="171">
        <f t="shared" si="467"/>
        <v>0</v>
      </c>
      <c r="CH1587" s="166"/>
      <c r="CI1587" s="283"/>
      <c r="CJ1587" s="172"/>
      <c r="CK1587" s="154"/>
      <c r="CL1587" s="154"/>
      <c r="CM1587" s="154"/>
      <c r="CN1587" s="154"/>
      <c r="CO1587" s="154"/>
      <c r="CP1587" s="273"/>
      <c r="CQ1587" s="250"/>
      <c r="CR1587" s="250"/>
      <c r="CS1587" s="250"/>
      <c r="CT1587" s="250"/>
      <c r="CU1587" s="250"/>
      <c r="CV1587" s="250"/>
      <c r="CW1587" s="250"/>
      <c r="CX1587" s="250"/>
      <c r="CY1587" s="250" t="str">
        <f t="shared" si="468"/>
        <v/>
      </c>
      <c r="CZ1587" s="178" t="str">
        <f t="shared" si="469"/>
        <v/>
      </c>
      <c r="DA1587" s="178" t="str">
        <f t="shared" si="470"/>
        <v/>
      </c>
      <c r="DB1587" s="243">
        <f t="shared" si="471"/>
        <v>0</v>
      </c>
      <c r="DC1587" s="12">
        <f t="shared" si="472"/>
        <v>0</v>
      </c>
      <c r="DD1587" s="271" t="str">
        <f t="shared" si="473"/>
        <v/>
      </c>
      <c r="DE1587" s="271" t="str">
        <f t="shared" si="474"/>
        <v/>
      </c>
      <c r="DF1587" s="167" t="str">
        <f t="shared" si="475"/>
        <v/>
      </c>
      <c r="DG1587" s="271" t="str">
        <f t="shared" si="476"/>
        <v/>
      </c>
      <c r="DH1587" s="243" t="str">
        <f t="shared" si="477"/>
        <v/>
      </c>
      <c r="DI1587" s="281" t="str">
        <f t="shared" si="478"/>
        <v/>
      </c>
      <c r="DJ1587" s="184"/>
      <c r="DK1587" s="12" t="str">
        <f t="shared" si="479"/>
        <v/>
      </c>
      <c r="DL1587" s="184"/>
      <c r="DM1587" s="242" t="str">
        <f t="shared" si="480"/>
        <v/>
      </c>
      <c r="DN1587" s="250">
        <f t="shared" si="481"/>
        <v>1</v>
      </c>
      <c r="DO1587" s="250">
        <f t="shared" si="482"/>
        <v>1</v>
      </c>
      <c r="DP1587" s="250">
        <f t="shared" si="483"/>
        <v>1</v>
      </c>
    </row>
    <row r="1588" spans="3:120" ht="20.25" customHeight="1" x14ac:dyDescent="0.2">
      <c r="C1588" s="282"/>
      <c r="G1588" s="183"/>
      <c r="H1588" s="271"/>
      <c r="I1588" s="271"/>
      <c r="J1588" s="271"/>
      <c r="K1588" s="271"/>
      <c r="L1588" s="185"/>
      <c r="M1588" s="186"/>
      <c r="N1588" s="187"/>
      <c r="O1588" s="178"/>
      <c r="P1588" s="178"/>
      <c r="Q1588" s="178"/>
      <c r="R1588" s="178"/>
      <c r="S1588" s="178"/>
      <c r="T1588" s="178"/>
      <c r="U1588" s="178"/>
      <c r="V1588" s="178"/>
      <c r="W1588" s="178"/>
      <c r="X1588" s="178"/>
      <c r="Y1588" s="153"/>
      <c r="Z1588" s="153"/>
      <c r="AA1588" s="178"/>
      <c r="AB1588" s="178"/>
      <c r="AC1588" s="178"/>
      <c r="AD1588" s="178"/>
      <c r="AE1588" s="178"/>
      <c r="AF1588" s="178"/>
      <c r="AG1588" s="178"/>
      <c r="AH1588" s="178"/>
      <c r="AI1588" s="178"/>
      <c r="AJ1588" s="178"/>
      <c r="AK1588" s="153"/>
      <c r="AL1588" s="153"/>
      <c r="AM1588" s="178" t="str">
        <f t="shared" si="462"/>
        <v/>
      </c>
      <c r="AN1588" s="178" t="str">
        <f t="shared" si="463"/>
        <v/>
      </c>
      <c r="AO1588" s="214" t="str">
        <f t="shared" si="464"/>
        <v/>
      </c>
      <c r="AP1588" s="168"/>
      <c r="AQ1588" s="169"/>
      <c r="AR1588" s="167" t="str">
        <f t="shared" si="465"/>
        <v/>
      </c>
      <c r="AS1588" s="167" t="str">
        <f t="shared" si="466"/>
        <v/>
      </c>
      <c r="AT1588" s="167"/>
      <c r="AU1588" s="167"/>
      <c r="AV1588" s="167"/>
      <c r="AW1588" s="167"/>
      <c r="AX1588" s="167"/>
      <c r="AY1588" s="167"/>
      <c r="AZ1588" s="167"/>
      <c r="BA1588" s="167"/>
      <c r="BB1588" s="167"/>
      <c r="BC1588" s="167"/>
      <c r="BD1588" s="167"/>
      <c r="BE1588" s="167"/>
      <c r="BF1588" s="167"/>
      <c r="BG1588" s="167"/>
      <c r="BH1588" s="167"/>
      <c r="BI1588" s="167"/>
      <c r="BJ1588" s="167"/>
      <c r="BK1588" s="167"/>
      <c r="BL1588" s="167"/>
      <c r="BM1588" s="167"/>
      <c r="BN1588" s="167"/>
      <c r="BO1588" s="167"/>
      <c r="BP1588" s="167"/>
      <c r="BQ1588" s="167"/>
      <c r="BR1588" s="167"/>
      <c r="BS1588" s="167"/>
      <c r="BT1588" s="167"/>
      <c r="BU1588" s="167"/>
      <c r="BV1588" s="167"/>
      <c r="BW1588" s="167"/>
      <c r="BX1588" s="170"/>
      <c r="BY1588" s="170"/>
      <c r="BZ1588" s="170"/>
      <c r="CA1588" s="170"/>
      <c r="CB1588" s="170"/>
      <c r="CC1588" s="170"/>
      <c r="CD1588" s="170"/>
      <c r="CE1588" s="170"/>
      <c r="CF1588" s="170"/>
      <c r="CG1588" s="171">
        <f t="shared" si="467"/>
        <v>0</v>
      </c>
      <c r="CH1588" s="166"/>
      <c r="CI1588" s="283"/>
      <c r="CJ1588" s="172"/>
      <c r="CK1588" s="154"/>
      <c r="CL1588" s="154"/>
      <c r="CM1588" s="154"/>
      <c r="CN1588" s="154"/>
      <c r="CO1588" s="154"/>
      <c r="CP1588" s="273"/>
      <c r="CQ1588" s="250"/>
      <c r="CR1588" s="250"/>
      <c r="CS1588" s="250"/>
      <c r="CT1588" s="250"/>
      <c r="CU1588" s="250"/>
      <c r="CV1588" s="250"/>
      <c r="CW1588" s="250"/>
      <c r="CX1588" s="250"/>
      <c r="CY1588" s="250" t="str">
        <f t="shared" si="468"/>
        <v/>
      </c>
      <c r="CZ1588" s="178" t="str">
        <f t="shared" si="469"/>
        <v/>
      </c>
      <c r="DA1588" s="178" t="str">
        <f t="shared" si="470"/>
        <v/>
      </c>
      <c r="DB1588" s="243">
        <f t="shared" si="471"/>
        <v>0</v>
      </c>
      <c r="DC1588" s="12">
        <f t="shared" si="472"/>
        <v>0</v>
      </c>
      <c r="DD1588" s="271" t="str">
        <f t="shared" si="473"/>
        <v/>
      </c>
      <c r="DE1588" s="271" t="str">
        <f t="shared" si="474"/>
        <v/>
      </c>
      <c r="DF1588" s="167" t="str">
        <f t="shared" si="475"/>
        <v/>
      </c>
      <c r="DG1588" s="271" t="str">
        <f t="shared" si="476"/>
        <v/>
      </c>
      <c r="DH1588" s="243" t="str">
        <f t="shared" si="477"/>
        <v/>
      </c>
      <c r="DI1588" s="281" t="str">
        <f t="shared" si="478"/>
        <v/>
      </c>
      <c r="DJ1588" s="184"/>
      <c r="DK1588" s="12" t="str">
        <f t="shared" si="479"/>
        <v/>
      </c>
      <c r="DL1588" s="184"/>
      <c r="DM1588" s="242" t="str">
        <f t="shared" si="480"/>
        <v/>
      </c>
      <c r="DN1588" s="250">
        <f t="shared" si="481"/>
        <v>1</v>
      </c>
      <c r="DO1588" s="250">
        <f t="shared" si="482"/>
        <v>1</v>
      </c>
      <c r="DP1588" s="250">
        <f t="shared" si="483"/>
        <v>1</v>
      </c>
    </row>
    <row r="1589" spans="3:120" ht="20.25" customHeight="1" x14ac:dyDescent="0.2">
      <c r="C1589" s="282"/>
      <c r="G1589" s="183"/>
      <c r="H1589" s="271"/>
      <c r="I1589" s="271"/>
      <c r="J1589" s="271"/>
      <c r="K1589" s="271"/>
      <c r="L1589" s="185"/>
      <c r="M1589" s="186"/>
      <c r="N1589" s="187"/>
      <c r="O1589" s="178"/>
      <c r="P1589" s="178"/>
      <c r="Q1589" s="178"/>
      <c r="R1589" s="178"/>
      <c r="S1589" s="178"/>
      <c r="T1589" s="178"/>
      <c r="U1589" s="178"/>
      <c r="V1589" s="178"/>
      <c r="W1589" s="178"/>
      <c r="X1589" s="178"/>
      <c r="Y1589" s="153"/>
      <c r="Z1589" s="153"/>
      <c r="AA1589" s="178"/>
      <c r="AB1589" s="178"/>
      <c r="AC1589" s="178"/>
      <c r="AD1589" s="178"/>
      <c r="AE1589" s="178"/>
      <c r="AF1589" s="178"/>
      <c r="AG1589" s="178"/>
      <c r="AH1589" s="178"/>
      <c r="AI1589" s="178"/>
      <c r="AJ1589" s="178"/>
      <c r="AK1589" s="153"/>
      <c r="AL1589" s="153"/>
      <c r="AM1589" s="178" t="str">
        <f t="shared" si="462"/>
        <v/>
      </c>
      <c r="AN1589" s="178" t="str">
        <f t="shared" si="463"/>
        <v/>
      </c>
      <c r="AO1589" s="214" t="str">
        <f t="shared" si="464"/>
        <v/>
      </c>
      <c r="AP1589" s="168"/>
      <c r="AQ1589" s="169"/>
      <c r="AR1589" s="167" t="str">
        <f t="shared" si="465"/>
        <v/>
      </c>
      <c r="AS1589" s="167" t="str">
        <f t="shared" si="466"/>
        <v/>
      </c>
      <c r="AT1589" s="167"/>
      <c r="AU1589" s="167"/>
      <c r="AV1589" s="167"/>
      <c r="AW1589" s="167"/>
      <c r="AX1589" s="167"/>
      <c r="AY1589" s="167"/>
      <c r="AZ1589" s="167"/>
      <c r="BA1589" s="167"/>
      <c r="BB1589" s="167"/>
      <c r="BC1589" s="167"/>
      <c r="BD1589" s="167"/>
      <c r="BE1589" s="167"/>
      <c r="BF1589" s="167"/>
      <c r="BG1589" s="167"/>
      <c r="BH1589" s="167"/>
      <c r="BI1589" s="167"/>
      <c r="BJ1589" s="167"/>
      <c r="BK1589" s="167"/>
      <c r="BL1589" s="167"/>
      <c r="BM1589" s="167"/>
      <c r="BN1589" s="167"/>
      <c r="BO1589" s="167"/>
      <c r="BP1589" s="167"/>
      <c r="BQ1589" s="167"/>
      <c r="BR1589" s="167"/>
      <c r="BS1589" s="167"/>
      <c r="BT1589" s="167"/>
      <c r="BU1589" s="167"/>
      <c r="BV1589" s="167"/>
      <c r="BW1589" s="167"/>
      <c r="BX1589" s="170"/>
      <c r="BY1589" s="170"/>
      <c r="BZ1589" s="170"/>
      <c r="CA1589" s="170"/>
      <c r="CB1589" s="170"/>
      <c r="CC1589" s="170"/>
      <c r="CD1589" s="170"/>
      <c r="CE1589" s="170"/>
      <c r="CF1589" s="170"/>
      <c r="CG1589" s="171">
        <f t="shared" si="467"/>
        <v>0</v>
      </c>
      <c r="CH1589" s="166"/>
      <c r="CI1589" s="283"/>
      <c r="CJ1589" s="172"/>
      <c r="CK1589" s="154"/>
      <c r="CL1589" s="154"/>
      <c r="CM1589" s="154"/>
      <c r="CN1589" s="154"/>
      <c r="CO1589" s="154"/>
      <c r="CP1589" s="273"/>
      <c r="CQ1589" s="250"/>
      <c r="CR1589" s="250"/>
      <c r="CS1589" s="250"/>
      <c r="CT1589" s="250"/>
      <c r="CU1589" s="250"/>
      <c r="CV1589" s="250"/>
      <c r="CW1589" s="250"/>
      <c r="CX1589" s="250"/>
      <c r="CY1589" s="250" t="str">
        <f t="shared" si="468"/>
        <v/>
      </c>
      <c r="CZ1589" s="178" t="str">
        <f t="shared" si="469"/>
        <v/>
      </c>
      <c r="DA1589" s="178" t="str">
        <f t="shared" si="470"/>
        <v/>
      </c>
      <c r="DB1589" s="243">
        <f t="shared" si="471"/>
        <v>0</v>
      </c>
      <c r="DC1589" s="12">
        <f t="shared" si="472"/>
        <v>0</v>
      </c>
      <c r="DD1589" s="271" t="str">
        <f t="shared" si="473"/>
        <v/>
      </c>
      <c r="DE1589" s="271" t="str">
        <f t="shared" si="474"/>
        <v/>
      </c>
      <c r="DF1589" s="167" t="str">
        <f t="shared" si="475"/>
        <v/>
      </c>
      <c r="DG1589" s="271" t="str">
        <f t="shared" si="476"/>
        <v/>
      </c>
      <c r="DH1589" s="243" t="str">
        <f t="shared" si="477"/>
        <v/>
      </c>
      <c r="DI1589" s="281" t="str">
        <f t="shared" si="478"/>
        <v/>
      </c>
      <c r="DJ1589" s="184"/>
      <c r="DK1589" s="12" t="str">
        <f t="shared" si="479"/>
        <v/>
      </c>
      <c r="DL1589" s="184"/>
      <c r="DM1589" s="242" t="str">
        <f t="shared" si="480"/>
        <v/>
      </c>
      <c r="DN1589" s="250">
        <f t="shared" si="481"/>
        <v>1</v>
      </c>
      <c r="DO1589" s="250">
        <f t="shared" si="482"/>
        <v>1</v>
      </c>
      <c r="DP1589" s="250">
        <f t="shared" si="483"/>
        <v>1</v>
      </c>
    </row>
    <row r="1590" spans="3:120" ht="20.25" customHeight="1" x14ac:dyDescent="0.2">
      <c r="C1590" s="282"/>
      <c r="G1590" s="183"/>
      <c r="H1590" s="271"/>
      <c r="I1590" s="271"/>
      <c r="J1590" s="271"/>
      <c r="K1590" s="271"/>
      <c r="L1590" s="185"/>
      <c r="M1590" s="186"/>
      <c r="N1590" s="187"/>
      <c r="O1590" s="178"/>
      <c r="P1590" s="178"/>
      <c r="Q1590" s="178"/>
      <c r="R1590" s="178"/>
      <c r="S1590" s="178"/>
      <c r="T1590" s="178"/>
      <c r="U1590" s="178"/>
      <c r="V1590" s="178"/>
      <c r="W1590" s="178"/>
      <c r="X1590" s="178"/>
      <c r="Y1590" s="153"/>
      <c r="Z1590" s="153"/>
      <c r="AA1590" s="178"/>
      <c r="AB1590" s="178"/>
      <c r="AC1590" s="178"/>
      <c r="AD1590" s="178"/>
      <c r="AE1590" s="178"/>
      <c r="AF1590" s="178"/>
      <c r="AG1590" s="178"/>
      <c r="AH1590" s="178"/>
      <c r="AI1590" s="178"/>
      <c r="AJ1590" s="178"/>
      <c r="AK1590" s="153"/>
      <c r="AL1590" s="153"/>
      <c r="AM1590" s="178" t="str">
        <f t="shared" si="462"/>
        <v/>
      </c>
      <c r="AN1590" s="178" t="str">
        <f t="shared" si="463"/>
        <v/>
      </c>
      <c r="AO1590" s="214" t="str">
        <f t="shared" si="464"/>
        <v/>
      </c>
      <c r="AP1590" s="168"/>
      <c r="AQ1590" s="169"/>
      <c r="AR1590" s="167" t="str">
        <f t="shared" si="465"/>
        <v/>
      </c>
      <c r="AS1590" s="167" t="str">
        <f t="shared" si="466"/>
        <v/>
      </c>
      <c r="AT1590" s="167"/>
      <c r="AU1590" s="167"/>
      <c r="AV1590" s="167"/>
      <c r="AW1590" s="167"/>
      <c r="AX1590" s="167"/>
      <c r="AY1590" s="167"/>
      <c r="AZ1590" s="167"/>
      <c r="BA1590" s="167"/>
      <c r="BB1590" s="167"/>
      <c r="BC1590" s="167"/>
      <c r="BD1590" s="167"/>
      <c r="BE1590" s="167"/>
      <c r="BF1590" s="167"/>
      <c r="BG1590" s="167"/>
      <c r="BH1590" s="167"/>
      <c r="BI1590" s="167"/>
      <c r="BJ1590" s="167"/>
      <c r="BK1590" s="167"/>
      <c r="BL1590" s="167"/>
      <c r="BM1590" s="167"/>
      <c r="BN1590" s="167"/>
      <c r="BO1590" s="167"/>
      <c r="BP1590" s="167"/>
      <c r="BQ1590" s="167"/>
      <c r="BR1590" s="167"/>
      <c r="BS1590" s="167"/>
      <c r="BT1590" s="167"/>
      <c r="BU1590" s="167"/>
      <c r="BV1590" s="167"/>
      <c r="BW1590" s="167"/>
      <c r="BX1590" s="170"/>
      <c r="BY1590" s="170"/>
      <c r="BZ1590" s="170"/>
      <c r="CA1590" s="170"/>
      <c r="CB1590" s="170"/>
      <c r="CC1590" s="170"/>
      <c r="CD1590" s="170"/>
      <c r="CE1590" s="170"/>
      <c r="CF1590" s="170"/>
      <c r="CG1590" s="171">
        <f t="shared" si="467"/>
        <v>0</v>
      </c>
      <c r="CH1590" s="166"/>
      <c r="CI1590" s="283"/>
      <c r="CJ1590" s="172"/>
      <c r="CK1590" s="154"/>
      <c r="CL1590" s="154"/>
      <c r="CM1590" s="154"/>
      <c r="CN1590" s="154"/>
      <c r="CO1590" s="154"/>
      <c r="CP1590" s="273"/>
      <c r="CQ1590" s="250"/>
      <c r="CR1590" s="250"/>
      <c r="CS1590" s="250"/>
      <c r="CT1590" s="250"/>
      <c r="CU1590" s="250"/>
      <c r="CV1590" s="250"/>
      <c r="CW1590" s="250"/>
      <c r="CX1590" s="250"/>
      <c r="CY1590" s="250" t="str">
        <f t="shared" si="468"/>
        <v/>
      </c>
      <c r="CZ1590" s="178" t="str">
        <f t="shared" si="469"/>
        <v/>
      </c>
      <c r="DA1590" s="178" t="str">
        <f t="shared" si="470"/>
        <v/>
      </c>
      <c r="DB1590" s="243">
        <f t="shared" si="471"/>
        <v>0</v>
      </c>
      <c r="DC1590" s="12">
        <f t="shared" si="472"/>
        <v>0</v>
      </c>
      <c r="DD1590" s="271" t="str">
        <f t="shared" si="473"/>
        <v/>
      </c>
      <c r="DE1590" s="271" t="str">
        <f t="shared" si="474"/>
        <v/>
      </c>
      <c r="DF1590" s="167" t="str">
        <f t="shared" si="475"/>
        <v/>
      </c>
      <c r="DG1590" s="271" t="str">
        <f t="shared" si="476"/>
        <v/>
      </c>
      <c r="DH1590" s="243" t="str">
        <f t="shared" si="477"/>
        <v/>
      </c>
      <c r="DI1590" s="281" t="str">
        <f t="shared" si="478"/>
        <v/>
      </c>
      <c r="DJ1590" s="184"/>
      <c r="DK1590" s="12" t="str">
        <f t="shared" si="479"/>
        <v/>
      </c>
      <c r="DL1590" s="184"/>
      <c r="DM1590" s="242" t="str">
        <f t="shared" si="480"/>
        <v/>
      </c>
      <c r="DN1590" s="250">
        <f t="shared" si="481"/>
        <v>1</v>
      </c>
      <c r="DO1590" s="250">
        <f t="shared" si="482"/>
        <v>1</v>
      </c>
      <c r="DP1590" s="250">
        <f t="shared" si="483"/>
        <v>1</v>
      </c>
    </row>
    <row r="1591" spans="3:120" ht="20.25" customHeight="1" x14ac:dyDescent="0.2">
      <c r="C1591" s="282"/>
      <c r="G1591" s="183"/>
      <c r="H1591" s="271"/>
      <c r="I1591" s="271"/>
      <c r="J1591" s="271"/>
      <c r="K1591" s="271"/>
      <c r="L1591" s="185"/>
      <c r="M1591" s="186"/>
      <c r="N1591" s="187"/>
      <c r="O1591" s="178"/>
      <c r="P1591" s="178"/>
      <c r="Q1591" s="178"/>
      <c r="R1591" s="178"/>
      <c r="S1591" s="178"/>
      <c r="T1591" s="178"/>
      <c r="U1591" s="178"/>
      <c r="V1591" s="178"/>
      <c r="W1591" s="178"/>
      <c r="X1591" s="178"/>
      <c r="Y1591" s="153"/>
      <c r="Z1591" s="153"/>
      <c r="AA1591" s="178"/>
      <c r="AB1591" s="178"/>
      <c r="AC1591" s="178"/>
      <c r="AD1591" s="178"/>
      <c r="AE1591" s="178"/>
      <c r="AF1591" s="178"/>
      <c r="AG1591" s="178"/>
      <c r="AH1591" s="178"/>
      <c r="AI1591" s="178"/>
      <c r="AJ1591" s="178"/>
      <c r="AK1591" s="153"/>
      <c r="AL1591" s="153"/>
      <c r="AM1591" s="178" t="str">
        <f t="shared" si="462"/>
        <v/>
      </c>
      <c r="AN1591" s="178" t="str">
        <f t="shared" si="463"/>
        <v/>
      </c>
      <c r="AO1591" s="214" t="str">
        <f t="shared" si="464"/>
        <v/>
      </c>
      <c r="AP1591" s="168"/>
      <c r="AQ1591" s="169"/>
      <c r="AR1591" s="167" t="str">
        <f t="shared" si="465"/>
        <v/>
      </c>
      <c r="AS1591" s="167" t="str">
        <f t="shared" si="466"/>
        <v/>
      </c>
      <c r="AT1591" s="167"/>
      <c r="AU1591" s="167"/>
      <c r="AV1591" s="167"/>
      <c r="AW1591" s="167"/>
      <c r="AX1591" s="167"/>
      <c r="AY1591" s="167"/>
      <c r="AZ1591" s="167"/>
      <c r="BA1591" s="167"/>
      <c r="BB1591" s="167"/>
      <c r="BC1591" s="167"/>
      <c r="BD1591" s="167"/>
      <c r="BE1591" s="167"/>
      <c r="BF1591" s="167"/>
      <c r="BG1591" s="167"/>
      <c r="BH1591" s="167"/>
      <c r="BI1591" s="167"/>
      <c r="BJ1591" s="167"/>
      <c r="BK1591" s="167"/>
      <c r="BL1591" s="167"/>
      <c r="BM1591" s="167"/>
      <c r="BN1591" s="167"/>
      <c r="BO1591" s="167"/>
      <c r="BP1591" s="167"/>
      <c r="BQ1591" s="167"/>
      <c r="BR1591" s="167"/>
      <c r="BS1591" s="167"/>
      <c r="BT1591" s="167"/>
      <c r="BU1591" s="167"/>
      <c r="BV1591" s="167"/>
      <c r="BW1591" s="167"/>
      <c r="BX1591" s="170"/>
      <c r="BY1591" s="170"/>
      <c r="BZ1591" s="170"/>
      <c r="CA1591" s="170"/>
      <c r="CB1591" s="170"/>
      <c r="CC1591" s="170"/>
      <c r="CD1591" s="170"/>
      <c r="CE1591" s="170"/>
      <c r="CF1591" s="170"/>
      <c r="CG1591" s="171">
        <f t="shared" si="467"/>
        <v>0</v>
      </c>
      <c r="CH1591" s="166"/>
      <c r="CI1591" s="283"/>
      <c r="CJ1591" s="172"/>
      <c r="CK1591" s="154"/>
      <c r="CL1591" s="154"/>
      <c r="CM1591" s="154"/>
      <c r="CN1591" s="154"/>
      <c r="CO1591" s="154"/>
      <c r="CP1591" s="273"/>
      <c r="CQ1591" s="250"/>
      <c r="CR1591" s="250"/>
      <c r="CS1591" s="250"/>
      <c r="CT1591" s="250"/>
      <c r="CU1591" s="250"/>
      <c r="CV1591" s="250"/>
      <c r="CW1591" s="250"/>
      <c r="CX1591" s="250"/>
      <c r="CY1591" s="250" t="str">
        <f t="shared" si="468"/>
        <v/>
      </c>
      <c r="CZ1591" s="178" t="str">
        <f t="shared" si="469"/>
        <v/>
      </c>
      <c r="DA1591" s="178" t="str">
        <f t="shared" si="470"/>
        <v/>
      </c>
      <c r="DB1591" s="243">
        <f t="shared" si="471"/>
        <v>0</v>
      </c>
      <c r="DC1591" s="12">
        <f t="shared" si="472"/>
        <v>0</v>
      </c>
      <c r="DD1591" s="271" t="str">
        <f t="shared" si="473"/>
        <v/>
      </c>
      <c r="DE1591" s="271" t="str">
        <f t="shared" si="474"/>
        <v/>
      </c>
      <c r="DF1591" s="167" t="str">
        <f t="shared" si="475"/>
        <v/>
      </c>
      <c r="DG1591" s="271" t="str">
        <f t="shared" si="476"/>
        <v/>
      </c>
      <c r="DH1591" s="243" t="str">
        <f t="shared" si="477"/>
        <v/>
      </c>
      <c r="DI1591" s="281" t="str">
        <f t="shared" si="478"/>
        <v/>
      </c>
      <c r="DJ1591" s="184"/>
      <c r="DK1591" s="12" t="str">
        <f t="shared" si="479"/>
        <v/>
      </c>
      <c r="DL1591" s="184"/>
      <c r="DM1591" s="242" t="str">
        <f t="shared" si="480"/>
        <v/>
      </c>
      <c r="DN1591" s="250">
        <f t="shared" si="481"/>
        <v>1</v>
      </c>
      <c r="DO1591" s="250">
        <f t="shared" si="482"/>
        <v>1</v>
      </c>
      <c r="DP1591" s="250">
        <f t="shared" si="483"/>
        <v>1</v>
      </c>
    </row>
    <row r="1592" spans="3:120" ht="20.25" customHeight="1" x14ac:dyDescent="0.2">
      <c r="C1592" s="282"/>
      <c r="G1592" s="183"/>
      <c r="H1592" s="271"/>
      <c r="I1592" s="271"/>
      <c r="J1592" s="271"/>
      <c r="K1592" s="271"/>
      <c r="L1592" s="185"/>
      <c r="M1592" s="186"/>
      <c r="N1592" s="187"/>
      <c r="O1592" s="178"/>
      <c r="P1592" s="178"/>
      <c r="Q1592" s="178"/>
      <c r="R1592" s="178"/>
      <c r="S1592" s="178"/>
      <c r="T1592" s="178"/>
      <c r="U1592" s="178"/>
      <c r="V1592" s="178"/>
      <c r="W1592" s="178"/>
      <c r="X1592" s="178"/>
      <c r="Y1592" s="153"/>
      <c r="Z1592" s="153"/>
      <c r="AA1592" s="178"/>
      <c r="AB1592" s="178"/>
      <c r="AC1592" s="178"/>
      <c r="AD1592" s="178"/>
      <c r="AE1592" s="178"/>
      <c r="AF1592" s="178"/>
      <c r="AG1592" s="178"/>
      <c r="AH1592" s="178"/>
      <c r="AI1592" s="178"/>
      <c r="AJ1592" s="178"/>
      <c r="AK1592" s="153"/>
      <c r="AL1592" s="153"/>
      <c r="AM1592" s="178" t="str">
        <f t="shared" ref="AM1592:AM1614" si="484">IFERROR(ROUND(AVERAGE(O1592:S1592,AA1592:AE1592),0),"")</f>
        <v/>
      </c>
      <c r="AN1592" s="178" t="str">
        <f t="shared" ref="AN1592:AN1614" si="485">IFERROR(ROUND(AVERAGE(T1592:X1592,AF1592:AJ1592),0),"")</f>
        <v/>
      </c>
      <c r="AO1592" s="214" t="str">
        <f t="shared" ref="AO1592:AO1614" si="486">IFERROR((AM1592-L1592)/L1592,"")</f>
        <v/>
      </c>
      <c r="AP1592" s="168"/>
      <c r="AQ1592" s="169"/>
      <c r="AR1592" s="167" t="str">
        <f t="shared" ref="AR1592:AR1655" si="487">IFERROR(ROUND((3600/AS1592*J1592),0),"")</f>
        <v/>
      </c>
      <c r="AS1592" s="167" t="str">
        <f t="shared" ref="AS1592:AS1614" si="488">IFERROR(ROUND(AVERAGE(Y1592:Z1592,AK1592:AL1592),0),"")</f>
        <v/>
      </c>
      <c r="AT1592" s="167"/>
      <c r="AU1592" s="167"/>
      <c r="AV1592" s="167"/>
      <c r="AW1592" s="167"/>
      <c r="AX1592" s="167"/>
      <c r="AY1592" s="167"/>
      <c r="AZ1592" s="167"/>
      <c r="BA1592" s="167"/>
      <c r="BB1592" s="167"/>
      <c r="BC1592" s="167"/>
      <c r="BD1592" s="167"/>
      <c r="BE1592" s="167"/>
      <c r="BF1592" s="167"/>
      <c r="BG1592" s="167"/>
      <c r="BH1592" s="167"/>
      <c r="BI1592" s="167"/>
      <c r="BJ1592" s="167"/>
      <c r="BK1592" s="167"/>
      <c r="BL1592" s="167"/>
      <c r="BM1592" s="167"/>
      <c r="BN1592" s="167"/>
      <c r="BO1592" s="167"/>
      <c r="BP1592" s="167"/>
      <c r="BQ1592" s="167"/>
      <c r="BR1592" s="167"/>
      <c r="BS1592" s="167"/>
      <c r="BT1592" s="167"/>
      <c r="BU1592" s="167"/>
      <c r="BV1592" s="167"/>
      <c r="BW1592" s="167"/>
      <c r="BX1592" s="170"/>
      <c r="BY1592" s="170"/>
      <c r="BZ1592" s="170"/>
      <c r="CA1592" s="170"/>
      <c r="CB1592" s="170"/>
      <c r="CC1592" s="170"/>
      <c r="CD1592" s="170"/>
      <c r="CE1592" s="170"/>
      <c r="CF1592" s="170"/>
      <c r="CG1592" s="171">
        <f t="shared" ref="CG1592:CG1655" si="489">IFERROR(ROUND((SUM(BX1592:CF1592)),0),"")</f>
        <v>0</v>
      </c>
      <c r="CH1592" s="166"/>
      <c r="CI1592" s="283"/>
      <c r="CJ1592" s="172"/>
      <c r="CK1592" s="154"/>
      <c r="CL1592" s="154"/>
      <c r="CM1592" s="154"/>
      <c r="CN1592" s="154"/>
      <c r="CO1592" s="154"/>
      <c r="CP1592" s="273"/>
      <c r="CQ1592" s="250"/>
      <c r="CR1592" s="250"/>
      <c r="CS1592" s="250"/>
      <c r="CT1592" s="250"/>
      <c r="CU1592" s="250"/>
      <c r="CV1592" s="250"/>
      <c r="CW1592" s="250"/>
      <c r="CX1592" s="250"/>
      <c r="CY1592" s="250" t="str">
        <f t="shared" si="468"/>
        <v/>
      </c>
      <c r="CZ1592" s="178" t="str">
        <f t="shared" si="469"/>
        <v/>
      </c>
      <c r="DA1592" s="178" t="str">
        <f t="shared" si="470"/>
        <v/>
      </c>
      <c r="DB1592" s="243">
        <f t="shared" si="471"/>
        <v>0</v>
      </c>
      <c r="DC1592" s="12">
        <f t="shared" si="472"/>
        <v>0</v>
      </c>
      <c r="DD1592" s="271" t="str">
        <f t="shared" si="473"/>
        <v/>
      </c>
      <c r="DE1592" s="271" t="str">
        <f t="shared" si="474"/>
        <v/>
      </c>
      <c r="DF1592" s="167" t="str">
        <f t="shared" si="475"/>
        <v/>
      </c>
      <c r="DG1592" s="271" t="str">
        <f t="shared" si="476"/>
        <v/>
      </c>
      <c r="DH1592" s="243" t="str">
        <f t="shared" si="477"/>
        <v/>
      </c>
      <c r="DI1592" s="281" t="str">
        <f t="shared" si="478"/>
        <v/>
      </c>
      <c r="DJ1592" s="184"/>
      <c r="DK1592" s="12" t="str">
        <f t="shared" si="479"/>
        <v/>
      </c>
      <c r="DL1592" s="184"/>
      <c r="DM1592" s="242" t="str">
        <f t="shared" si="480"/>
        <v/>
      </c>
      <c r="DN1592" s="250">
        <f t="shared" si="481"/>
        <v>1</v>
      </c>
      <c r="DO1592" s="250">
        <f t="shared" si="482"/>
        <v>1</v>
      </c>
      <c r="DP1592" s="250">
        <f t="shared" si="483"/>
        <v>1</v>
      </c>
    </row>
    <row r="1593" spans="3:120" ht="20.25" customHeight="1" x14ac:dyDescent="0.2">
      <c r="C1593" s="282"/>
      <c r="G1593" s="183"/>
      <c r="H1593" s="271"/>
      <c r="I1593" s="271"/>
      <c r="J1593" s="271"/>
      <c r="K1593" s="271"/>
      <c r="L1593" s="185"/>
      <c r="M1593" s="186"/>
      <c r="N1593" s="187"/>
      <c r="O1593" s="178"/>
      <c r="P1593" s="178"/>
      <c r="Q1593" s="178"/>
      <c r="R1593" s="178"/>
      <c r="S1593" s="178"/>
      <c r="T1593" s="178"/>
      <c r="U1593" s="178"/>
      <c r="V1593" s="178"/>
      <c r="W1593" s="178"/>
      <c r="X1593" s="178"/>
      <c r="Y1593" s="153"/>
      <c r="Z1593" s="153"/>
      <c r="AA1593" s="178"/>
      <c r="AB1593" s="178"/>
      <c r="AC1593" s="178"/>
      <c r="AD1593" s="178"/>
      <c r="AE1593" s="178"/>
      <c r="AF1593" s="178"/>
      <c r="AG1593" s="178"/>
      <c r="AH1593" s="178"/>
      <c r="AI1593" s="178"/>
      <c r="AJ1593" s="178"/>
      <c r="AK1593" s="153"/>
      <c r="AL1593" s="153"/>
      <c r="AM1593" s="178" t="str">
        <f t="shared" si="484"/>
        <v/>
      </c>
      <c r="AN1593" s="178" t="str">
        <f t="shared" si="485"/>
        <v/>
      </c>
      <c r="AO1593" s="214" t="str">
        <f t="shared" si="486"/>
        <v/>
      </c>
      <c r="AP1593" s="168"/>
      <c r="AQ1593" s="169"/>
      <c r="AR1593" s="167" t="str">
        <f t="shared" si="487"/>
        <v/>
      </c>
      <c r="AS1593" s="167" t="str">
        <f t="shared" si="488"/>
        <v/>
      </c>
      <c r="AT1593" s="167"/>
      <c r="AU1593" s="167"/>
      <c r="AV1593" s="167"/>
      <c r="AW1593" s="167"/>
      <c r="AX1593" s="167"/>
      <c r="AY1593" s="167"/>
      <c r="AZ1593" s="167"/>
      <c r="BA1593" s="167"/>
      <c r="BB1593" s="167"/>
      <c r="BC1593" s="167"/>
      <c r="BD1593" s="167"/>
      <c r="BE1593" s="167"/>
      <c r="BF1593" s="167"/>
      <c r="BG1593" s="167"/>
      <c r="BH1593" s="167"/>
      <c r="BI1593" s="167"/>
      <c r="BJ1593" s="167"/>
      <c r="BK1593" s="167"/>
      <c r="BL1593" s="167"/>
      <c r="BM1593" s="167"/>
      <c r="BN1593" s="167"/>
      <c r="BO1593" s="167"/>
      <c r="BP1593" s="167"/>
      <c r="BQ1593" s="167"/>
      <c r="BR1593" s="167"/>
      <c r="BS1593" s="167"/>
      <c r="BT1593" s="167"/>
      <c r="BU1593" s="167"/>
      <c r="BV1593" s="167"/>
      <c r="BW1593" s="167"/>
      <c r="BX1593" s="170"/>
      <c r="BY1593" s="170"/>
      <c r="BZ1593" s="170"/>
      <c r="CA1593" s="170"/>
      <c r="CB1593" s="170"/>
      <c r="CC1593" s="170"/>
      <c r="CD1593" s="170"/>
      <c r="CE1593" s="170"/>
      <c r="CF1593" s="170"/>
      <c r="CG1593" s="171">
        <f t="shared" si="489"/>
        <v>0</v>
      </c>
      <c r="CH1593" s="166"/>
      <c r="CI1593" s="283"/>
      <c r="CJ1593" s="172"/>
      <c r="CK1593" s="154"/>
      <c r="CL1593" s="154"/>
      <c r="CM1593" s="154"/>
      <c r="CN1593" s="154"/>
      <c r="CO1593" s="154"/>
      <c r="CP1593" s="273"/>
      <c r="CQ1593" s="250"/>
      <c r="CR1593" s="250"/>
      <c r="CS1593" s="250"/>
      <c r="CT1593" s="250"/>
      <c r="CU1593" s="250"/>
      <c r="CV1593" s="250"/>
      <c r="CW1593" s="250"/>
      <c r="CX1593" s="250"/>
      <c r="CY1593" s="250" t="str">
        <f t="shared" si="468"/>
        <v/>
      </c>
      <c r="CZ1593" s="178" t="str">
        <f t="shared" si="469"/>
        <v/>
      </c>
      <c r="DA1593" s="178" t="str">
        <f t="shared" si="470"/>
        <v/>
      </c>
      <c r="DB1593" s="243">
        <f t="shared" si="471"/>
        <v>0</v>
      </c>
      <c r="DC1593" s="12">
        <f t="shared" si="472"/>
        <v>0</v>
      </c>
      <c r="DD1593" s="271" t="str">
        <f t="shared" si="473"/>
        <v/>
      </c>
      <c r="DE1593" s="271" t="str">
        <f t="shared" si="474"/>
        <v/>
      </c>
      <c r="DF1593" s="167" t="str">
        <f t="shared" si="475"/>
        <v/>
      </c>
      <c r="DG1593" s="271" t="str">
        <f t="shared" si="476"/>
        <v/>
      </c>
      <c r="DH1593" s="243" t="str">
        <f t="shared" si="477"/>
        <v/>
      </c>
      <c r="DI1593" s="281" t="str">
        <f t="shared" si="478"/>
        <v/>
      </c>
      <c r="DJ1593" s="184"/>
      <c r="DK1593" s="12" t="str">
        <f t="shared" si="479"/>
        <v/>
      </c>
      <c r="DL1593" s="184"/>
      <c r="DM1593" s="242" t="str">
        <f t="shared" si="480"/>
        <v/>
      </c>
      <c r="DN1593" s="250">
        <f t="shared" si="481"/>
        <v>1</v>
      </c>
      <c r="DO1593" s="250">
        <f t="shared" si="482"/>
        <v>1</v>
      </c>
      <c r="DP1593" s="250">
        <f t="shared" si="483"/>
        <v>1</v>
      </c>
    </row>
    <row r="1594" spans="3:120" ht="20.25" customHeight="1" x14ac:dyDescent="0.2">
      <c r="C1594" s="282"/>
      <c r="G1594" s="183"/>
      <c r="H1594" s="271"/>
      <c r="I1594" s="271"/>
      <c r="J1594" s="271"/>
      <c r="K1594" s="271"/>
      <c r="L1594" s="185"/>
      <c r="M1594" s="186"/>
      <c r="N1594" s="187"/>
      <c r="O1594" s="178"/>
      <c r="P1594" s="178"/>
      <c r="Q1594" s="178"/>
      <c r="R1594" s="178"/>
      <c r="S1594" s="178"/>
      <c r="T1594" s="178"/>
      <c r="U1594" s="178"/>
      <c r="V1594" s="178"/>
      <c r="W1594" s="178"/>
      <c r="X1594" s="178"/>
      <c r="Y1594" s="153"/>
      <c r="Z1594" s="153"/>
      <c r="AA1594" s="178"/>
      <c r="AB1594" s="178"/>
      <c r="AC1594" s="178"/>
      <c r="AD1594" s="178"/>
      <c r="AE1594" s="178"/>
      <c r="AF1594" s="178"/>
      <c r="AG1594" s="178"/>
      <c r="AH1594" s="178"/>
      <c r="AI1594" s="178"/>
      <c r="AJ1594" s="178"/>
      <c r="AK1594" s="153"/>
      <c r="AL1594" s="153"/>
      <c r="AM1594" s="178" t="str">
        <f t="shared" si="484"/>
        <v/>
      </c>
      <c r="AN1594" s="178" t="str">
        <f t="shared" si="485"/>
        <v/>
      </c>
      <c r="AO1594" s="214" t="str">
        <f t="shared" si="486"/>
        <v/>
      </c>
      <c r="AP1594" s="168"/>
      <c r="AQ1594" s="169"/>
      <c r="AR1594" s="167" t="str">
        <f t="shared" si="487"/>
        <v/>
      </c>
      <c r="AS1594" s="167" t="str">
        <f t="shared" si="488"/>
        <v/>
      </c>
      <c r="AT1594" s="167"/>
      <c r="AU1594" s="167"/>
      <c r="AV1594" s="167"/>
      <c r="AW1594" s="167"/>
      <c r="AX1594" s="167"/>
      <c r="AY1594" s="167"/>
      <c r="AZ1594" s="167"/>
      <c r="BA1594" s="167"/>
      <c r="BB1594" s="167"/>
      <c r="BC1594" s="167"/>
      <c r="BD1594" s="167"/>
      <c r="BE1594" s="167"/>
      <c r="BF1594" s="167"/>
      <c r="BG1594" s="167"/>
      <c r="BH1594" s="167"/>
      <c r="BI1594" s="167"/>
      <c r="BJ1594" s="167"/>
      <c r="BK1594" s="167"/>
      <c r="BL1594" s="167"/>
      <c r="BM1594" s="167"/>
      <c r="BN1594" s="167"/>
      <c r="BO1594" s="167"/>
      <c r="BP1594" s="167"/>
      <c r="BQ1594" s="167"/>
      <c r="BR1594" s="167"/>
      <c r="BS1594" s="167"/>
      <c r="BT1594" s="167"/>
      <c r="BU1594" s="167"/>
      <c r="BV1594" s="167"/>
      <c r="BW1594" s="167"/>
      <c r="BX1594" s="170"/>
      <c r="BY1594" s="170"/>
      <c r="BZ1594" s="170"/>
      <c r="CA1594" s="170"/>
      <c r="CB1594" s="170"/>
      <c r="CC1594" s="170"/>
      <c r="CD1594" s="170"/>
      <c r="CE1594" s="170"/>
      <c r="CF1594" s="170"/>
      <c r="CG1594" s="171">
        <f t="shared" si="489"/>
        <v>0</v>
      </c>
      <c r="CH1594" s="166"/>
      <c r="CI1594" s="283"/>
      <c r="CJ1594" s="172"/>
      <c r="CK1594" s="154"/>
      <c r="CL1594" s="154"/>
      <c r="CM1594" s="154"/>
      <c r="CN1594" s="154"/>
      <c r="CO1594" s="154"/>
      <c r="CP1594" s="273"/>
      <c r="CQ1594" s="250"/>
      <c r="CR1594" s="250"/>
      <c r="CS1594" s="250"/>
      <c r="CT1594" s="250"/>
      <c r="CU1594" s="250"/>
      <c r="CV1594" s="250"/>
      <c r="CW1594" s="250"/>
      <c r="CX1594" s="250"/>
      <c r="CY1594" s="250" t="str">
        <f t="shared" si="468"/>
        <v/>
      </c>
      <c r="CZ1594" s="178" t="str">
        <f t="shared" si="469"/>
        <v/>
      </c>
      <c r="DA1594" s="178" t="str">
        <f t="shared" si="470"/>
        <v/>
      </c>
      <c r="DB1594" s="243">
        <f t="shared" si="471"/>
        <v>0</v>
      </c>
      <c r="DC1594" s="12">
        <f t="shared" si="472"/>
        <v>0</v>
      </c>
      <c r="DD1594" s="271" t="str">
        <f t="shared" si="473"/>
        <v/>
      </c>
      <c r="DE1594" s="271" t="str">
        <f t="shared" si="474"/>
        <v/>
      </c>
      <c r="DF1594" s="167" t="str">
        <f t="shared" si="475"/>
        <v/>
      </c>
      <c r="DG1594" s="271" t="str">
        <f t="shared" si="476"/>
        <v/>
      </c>
      <c r="DH1594" s="243" t="str">
        <f t="shared" si="477"/>
        <v/>
      </c>
      <c r="DI1594" s="281" t="str">
        <f t="shared" si="478"/>
        <v/>
      </c>
      <c r="DJ1594" s="184"/>
      <c r="DK1594" s="12" t="str">
        <f t="shared" si="479"/>
        <v/>
      </c>
      <c r="DL1594" s="184"/>
      <c r="DM1594" s="242" t="str">
        <f t="shared" si="480"/>
        <v/>
      </c>
      <c r="DN1594" s="250">
        <f t="shared" si="481"/>
        <v>1</v>
      </c>
      <c r="DO1594" s="250">
        <f t="shared" si="482"/>
        <v>1</v>
      </c>
      <c r="DP1594" s="250">
        <f t="shared" si="483"/>
        <v>1</v>
      </c>
    </row>
    <row r="1595" spans="3:120" ht="20.25" customHeight="1" x14ac:dyDescent="0.2">
      <c r="C1595" s="282"/>
      <c r="G1595" s="183"/>
      <c r="H1595" s="271"/>
      <c r="I1595" s="271"/>
      <c r="J1595" s="271"/>
      <c r="K1595" s="271"/>
      <c r="L1595" s="185"/>
      <c r="M1595" s="186"/>
      <c r="N1595" s="187"/>
      <c r="O1595" s="178"/>
      <c r="P1595" s="178"/>
      <c r="Q1595" s="178"/>
      <c r="R1595" s="178"/>
      <c r="S1595" s="178"/>
      <c r="T1595" s="178"/>
      <c r="U1595" s="178"/>
      <c r="V1595" s="178"/>
      <c r="W1595" s="178"/>
      <c r="X1595" s="178"/>
      <c r="Y1595" s="153"/>
      <c r="Z1595" s="153"/>
      <c r="AA1595" s="178"/>
      <c r="AB1595" s="178"/>
      <c r="AC1595" s="178"/>
      <c r="AD1595" s="178"/>
      <c r="AE1595" s="178"/>
      <c r="AF1595" s="178"/>
      <c r="AG1595" s="178"/>
      <c r="AH1595" s="178"/>
      <c r="AI1595" s="178"/>
      <c r="AJ1595" s="178"/>
      <c r="AK1595" s="153"/>
      <c r="AL1595" s="153"/>
      <c r="AM1595" s="178" t="str">
        <f t="shared" si="484"/>
        <v/>
      </c>
      <c r="AN1595" s="178" t="str">
        <f t="shared" si="485"/>
        <v/>
      </c>
      <c r="AO1595" s="214" t="str">
        <f t="shared" si="486"/>
        <v/>
      </c>
      <c r="AP1595" s="168"/>
      <c r="AQ1595" s="169"/>
      <c r="AR1595" s="167" t="str">
        <f t="shared" si="487"/>
        <v/>
      </c>
      <c r="AS1595" s="167" t="str">
        <f t="shared" si="488"/>
        <v/>
      </c>
      <c r="AT1595" s="167"/>
      <c r="AU1595" s="167"/>
      <c r="AV1595" s="167"/>
      <c r="AW1595" s="167"/>
      <c r="AX1595" s="167"/>
      <c r="AY1595" s="167"/>
      <c r="AZ1595" s="167"/>
      <c r="BA1595" s="167"/>
      <c r="BB1595" s="167"/>
      <c r="BC1595" s="167"/>
      <c r="BD1595" s="167"/>
      <c r="BE1595" s="167"/>
      <c r="BF1595" s="167"/>
      <c r="BG1595" s="167"/>
      <c r="BH1595" s="167"/>
      <c r="BI1595" s="167"/>
      <c r="BJ1595" s="167"/>
      <c r="BK1595" s="167"/>
      <c r="BL1595" s="167"/>
      <c r="BM1595" s="167"/>
      <c r="BN1595" s="167"/>
      <c r="BO1595" s="167"/>
      <c r="BP1595" s="167"/>
      <c r="BQ1595" s="167"/>
      <c r="BR1595" s="167"/>
      <c r="BS1595" s="167"/>
      <c r="BT1595" s="167"/>
      <c r="BU1595" s="167"/>
      <c r="BV1595" s="167"/>
      <c r="BW1595" s="167"/>
      <c r="BX1595" s="170"/>
      <c r="BY1595" s="170"/>
      <c r="BZ1595" s="170"/>
      <c r="CA1595" s="170"/>
      <c r="CB1595" s="170"/>
      <c r="CC1595" s="170"/>
      <c r="CD1595" s="170"/>
      <c r="CE1595" s="170"/>
      <c r="CF1595" s="170"/>
      <c r="CG1595" s="171">
        <f t="shared" si="489"/>
        <v>0</v>
      </c>
      <c r="CH1595" s="166"/>
      <c r="CI1595" s="283"/>
      <c r="CJ1595" s="172"/>
      <c r="CK1595" s="154"/>
      <c r="CL1595" s="154"/>
      <c r="CM1595" s="154"/>
      <c r="CN1595" s="154"/>
      <c r="CO1595" s="154"/>
      <c r="CP1595" s="273"/>
      <c r="CQ1595" s="250"/>
      <c r="CR1595" s="250"/>
      <c r="CS1595" s="250"/>
      <c r="CT1595" s="250"/>
      <c r="CU1595" s="250"/>
      <c r="CV1595" s="250"/>
      <c r="CW1595" s="250"/>
      <c r="CX1595" s="250"/>
      <c r="CY1595" s="250" t="str">
        <f t="shared" si="468"/>
        <v/>
      </c>
      <c r="CZ1595" s="178" t="str">
        <f t="shared" si="469"/>
        <v/>
      </c>
      <c r="DA1595" s="178" t="str">
        <f t="shared" si="470"/>
        <v/>
      </c>
      <c r="DB1595" s="243">
        <f t="shared" si="471"/>
        <v>0</v>
      </c>
      <c r="DC1595" s="12">
        <f t="shared" si="472"/>
        <v>0</v>
      </c>
      <c r="DD1595" s="271" t="str">
        <f t="shared" si="473"/>
        <v/>
      </c>
      <c r="DE1595" s="271" t="str">
        <f t="shared" si="474"/>
        <v/>
      </c>
      <c r="DF1595" s="167" t="str">
        <f t="shared" si="475"/>
        <v/>
      </c>
      <c r="DG1595" s="271" t="str">
        <f t="shared" si="476"/>
        <v/>
      </c>
      <c r="DH1595" s="243" t="str">
        <f t="shared" si="477"/>
        <v/>
      </c>
      <c r="DI1595" s="281" t="str">
        <f t="shared" si="478"/>
        <v/>
      </c>
      <c r="DJ1595" s="184"/>
      <c r="DK1595" s="12" t="str">
        <f t="shared" si="479"/>
        <v/>
      </c>
      <c r="DL1595" s="184"/>
      <c r="DM1595" s="242" t="str">
        <f t="shared" si="480"/>
        <v/>
      </c>
      <c r="DN1595" s="250">
        <f t="shared" si="481"/>
        <v>1</v>
      </c>
      <c r="DO1595" s="250">
        <f t="shared" si="482"/>
        <v>1</v>
      </c>
      <c r="DP1595" s="250">
        <f t="shared" si="483"/>
        <v>1</v>
      </c>
    </row>
    <row r="1596" spans="3:120" ht="20.25" customHeight="1" x14ac:dyDescent="0.2">
      <c r="C1596" s="282"/>
      <c r="G1596" s="183"/>
      <c r="H1596" s="271"/>
      <c r="I1596" s="271"/>
      <c r="J1596" s="271"/>
      <c r="K1596" s="271"/>
      <c r="L1596" s="185"/>
      <c r="M1596" s="186"/>
      <c r="N1596" s="187"/>
      <c r="O1596" s="178"/>
      <c r="P1596" s="178"/>
      <c r="Q1596" s="178"/>
      <c r="R1596" s="178"/>
      <c r="S1596" s="178"/>
      <c r="T1596" s="178"/>
      <c r="U1596" s="178"/>
      <c r="V1596" s="178"/>
      <c r="W1596" s="178"/>
      <c r="X1596" s="178"/>
      <c r="Y1596" s="153"/>
      <c r="Z1596" s="153"/>
      <c r="AA1596" s="178"/>
      <c r="AB1596" s="178"/>
      <c r="AC1596" s="178"/>
      <c r="AD1596" s="178"/>
      <c r="AE1596" s="178"/>
      <c r="AF1596" s="178"/>
      <c r="AG1596" s="178"/>
      <c r="AH1596" s="178"/>
      <c r="AI1596" s="178"/>
      <c r="AJ1596" s="178"/>
      <c r="AK1596" s="153"/>
      <c r="AL1596" s="153"/>
      <c r="AM1596" s="178" t="str">
        <f t="shared" si="484"/>
        <v/>
      </c>
      <c r="AN1596" s="178" t="str">
        <f t="shared" si="485"/>
        <v/>
      </c>
      <c r="AO1596" s="214" t="str">
        <f t="shared" si="486"/>
        <v/>
      </c>
      <c r="AP1596" s="168"/>
      <c r="AQ1596" s="169"/>
      <c r="AR1596" s="167" t="str">
        <f t="shared" si="487"/>
        <v/>
      </c>
      <c r="AS1596" s="167" t="str">
        <f t="shared" si="488"/>
        <v/>
      </c>
      <c r="AT1596" s="167"/>
      <c r="AU1596" s="167"/>
      <c r="AV1596" s="167"/>
      <c r="AW1596" s="167"/>
      <c r="AX1596" s="167"/>
      <c r="AY1596" s="167"/>
      <c r="AZ1596" s="167"/>
      <c r="BA1596" s="167"/>
      <c r="BB1596" s="167"/>
      <c r="BC1596" s="167"/>
      <c r="BD1596" s="167"/>
      <c r="BE1596" s="167"/>
      <c r="BF1596" s="167"/>
      <c r="BG1596" s="167"/>
      <c r="BH1596" s="167"/>
      <c r="BI1596" s="167"/>
      <c r="BJ1596" s="167"/>
      <c r="BK1596" s="167"/>
      <c r="BL1596" s="167"/>
      <c r="BM1596" s="167"/>
      <c r="BN1596" s="167"/>
      <c r="BO1596" s="167"/>
      <c r="BP1596" s="167"/>
      <c r="BQ1596" s="167"/>
      <c r="BR1596" s="167"/>
      <c r="BS1596" s="167"/>
      <c r="BT1596" s="167"/>
      <c r="BU1596" s="167"/>
      <c r="BV1596" s="167"/>
      <c r="BW1596" s="167"/>
      <c r="BX1596" s="170"/>
      <c r="BY1596" s="170"/>
      <c r="BZ1596" s="170"/>
      <c r="CA1596" s="170"/>
      <c r="CB1596" s="170"/>
      <c r="CC1596" s="170"/>
      <c r="CD1596" s="170"/>
      <c r="CE1596" s="170"/>
      <c r="CF1596" s="170"/>
      <c r="CG1596" s="171">
        <f t="shared" si="489"/>
        <v>0</v>
      </c>
      <c r="CH1596" s="166"/>
      <c r="CI1596" s="283"/>
      <c r="CJ1596" s="172"/>
      <c r="CK1596" s="154"/>
      <c r="CL1596" s="154"/>
      <c r="CM1596" s="154"/>
      <c r="CN1596" s="154"/>
      <c r="CO1596" s="154"/>
      <c r="CP1596" s="273"/>
      <c r="CQ1596" s="250"/>
      <c r="CR1596" s="250"/>
      <c r="CS1596" s="250"/>
      <c r="CT1596" s="250"/>
      <c r="CU1596" s="250"/>
      <c r="CV1596" s="250"/>
      <c r="CW1596" s="250"/>
      <c r="CX1596" s="250"/>
      <c r="CY1596" s="250" t="str">
        <f t="shared" si="468"/>
        <v/>
      </c>
      <c r="CZ1596" s="178" t="str">
        <f t="shared" si="469"/>
        <v/>
      </c>
      <c r="DA1596" s="178" t="str">
        <f t="shared" si="470"/>
        <v/>
      </c>
      <c r="DB1596" s="243">
        <f t="shared" si="471"/>
        <v>0</v>
      </c>
      <c r="DC1596" s="12">
        <f t="shared" si="472"/>
        <v>0</v>
      </c>
      <c r="DD1596" s="271" t="str">
        <f t="shared" si="473"/>
        <v/>
      </c>
      <c r="DE1596" s="271" t="str">
        <f t="shared" si="474"/>
        <v/>
      </c>
      <c r="DF1596" s="167" t="str">
        <f t="shared" si="475"/>
        <v/>
      </c>
      <c r="DG1596" s="271" t="str">
        <f t="shared" si="476"/>
        <v/>
      </c>
      <c r="DH1596" s="243" t="str">
        <f t="shared" si="477"/>
        <v/>
      </c>
      <c r="DI1596" s="281" t="str">
        <f t="shared" si="478"/>
        <v/>
      </c>
      <c r="DJ1596" s="184"/>
      <c r="DK1596" s="12" t="str">
        <f t="shared" si="479"/>
        <v/>
      </c>
      <c r="DL1596" s="184"/>
      <c r="DM1596" s="242" t="str">
        <f t="shared" si="480"/>
        <v/>
      </c>
      <c r="DN1596" s="250">
        <f t="shared" si="481"/>
        <v>1</v>
      </c>
      <c r="DO1596" s="250">
        <f t="shared" si="482"/>
        <v>1</v>
      </c>
      <c r="DP1596" s="250">
        <f t="shared" si="483"/>
        <v>1</v>
      </c>
    </row>
    <row r="1597" spans="3:120" ht="20.25" customHeight="1" x14ac:dyDescent="0.2">
      <c r="C1597" s="282"/>
      <c r="G1597" s="183"/>
      <c r="H1597" s="271"/>
      <c r="I1597" s="271"/>
      <c r="J1597" s="271"/>
      <c r="K1597" s="271"/>
      <c r="L1597" s="185"/>
      <c r="M1597" s="186"/>
      <c r="N1597" s="187"/>
      <c r="O1597" s="178"/>
      <c r="P1597" s="178"/>
      <c r="Q1597" s="178"/>
      <c r="R1597" s="178"/>
      <c r="S1597" s="178"/>
      <c r="T1597" s="178"/>
      <c r="U1597" s="178"/>
      <c r="V1597" s="178"/>
      <c r="W1597" s="178"/>
      <c r="X1597" s="178"/>
      <c r="Y1597" s="153"/>
      <c r="Z1597" s="153"/>
      <c r="AA1597" s="178"/>
      <c r="AB1597" s="178"/>
      <c r="AC1597" s="178"/>
      <c r="AD1597" s="178"/>
      <c r="AE1597" s="178"/>
      <c r="AF1597" s="178"/>
      <c r="AG1597" s="178"/>
      <c r="AH1597" s="178"/>
      <c r="AI1597" s="178"/>
      <c r="AJ1597" s="178"/>
      <c r="AK1597" s="153"/>
      <c r="AL1597" s="153"/>
      <c r="AM1597" s="178" t="str">
        <f t="shared" si="484"/>
        <v/>
      </c>
      <c r="AN1597" s="178" t="str">
        <f t="shared" si="485"/>
        <v/>
      </c>
      <c r="AO1597" s="214" t="str">
        <f t="shared" si="486"/>
        <v/>
      </c>
      <c r="AP1597" s="168"/>
      <c r="AQ1597" s="169"/>
      <c r="AR1597" s="167" t="str">
        <f t="shared" si="487"/>
        <v/>
      </c>
      <c r="AS1597" s="167" t="str">
        <f t="shared" si="488"/>
        <v/>
      </c>
      <c r="AT1597" s="167"/>
      <c r="AU1597" s="167"/>
      <c r="AV1597" s="167"/>
      <c r="AW1597" s="167"/>
      <c r="AX1597" s="167"/>
      <c r="AY1597" s="167"/>
      <c r="AZ1597" s="167"/>
      <c r="BA1597" s="167"/>
      <c r="BB1597" s="167"/>
      <c r="BC1597" s="167"/>
      <c r="BD1597" s="167"/>
      <c r="BE1597" s="167"/>
      <c r="BF1597" s="167"/>
      <c r="BG1597" s="167"/>
      <c r="BH1597" s="167"/>
      <c r="BI1597" s="167"/>
      <c r="BJ1597" s="167"/>
      <c r="BK1597" s="167"/>
      <c r="BL1597" s="167"/>
      <c r="BM1597" s="167"/>
      <c r="BN1597" s="167"/>
      <c r="BO1597" s="167"/>
      <c r="BP1597" s="167"/>
      <c r="BQ1597" s="167"/>
      <c r="BR1597" s="167"/>
      <c r="BS1597" s="167"/>
      <c r="BT1597" s="167"/>
      <c r="BU1597" s="167"/>
      <c r="BV1597" s="167"/>
      <c r="BW1597" s="167"/>
      <c r="BX1597" s="170"/>
      <c r="BY1597" s="170"/>
      <c r="BZ1597" s="170"/>
      <c r="CA1597" s="170"/>
      <c r="CB1597" s="170"/>
      <c r="CC1597" s="170"/>
      <c r="CD1597" s="170"/>
      <c r="CE1597" s="170"/>
      <c r="CF1597" s="170"/>
      <c r="CG1597" s="171">
        <f t="shared" si="489"/>
        <v>0</v>
      </c>
      <c r="CH1597" s="166"/>
      <c r="CI1597" s="283"/>
      <c r="CJ1597" s="172"/>
      <c r="CK1597" s="154"/>
      <c r="CL1597" s="154"/>
      <c r="CM1597" s="154"/>
      <c r="CN1597" s="154"/>
      <c r="CO1597" s="154"/>
      <c r="CP1597" s="273"/>
      <c r="CQ1597" s="250"/>
      <c r="CR1597" s="250"/>
      <c r="CS1597" s="250"/>
      <c r="CT1597" s="250"/>
      <c r="CU1597" s="250"/>
      <c r="CV1597" s="250"/>
      <c r="CW1597" s="250"/>
      <c r="CX1597" s="250"/>
      <c r="CY1597" s="250" t="str">
        <f t="shared" si="468"/>
        <v/>
      </c>
      <c r="CZ1597" s="178" t="str">
        <f t="shared" si="469"/>
        <v/>
      </c>
      <c r="DA1597" s="178" t="str">
        <f t="shared" si="470"/>
        <v/>
      </c>
      <c r="DB1597" s="243">
        <f t="shared" si="471"/>
        <v>0</v>
      </c>
      <c r="DC1597" s="12">
        <f t="shared" si="472"/>
        <v>0</v>
      </c>
      <c r="DD1597" s="271" t="str">
        <f t="shared" si="473"/>
        <v/>
      </c>
      <c r="DE1597" s="271" t="str">
        <f t="shared" si="474"/>
        <v/>
      </c>
      <c r="DF1597" s="167" t="str">
        <f t="shared" si="475"/>
        <v/>
      </c>
      <c r="DG1597" s="271" t="str">
        <f t="shared" si="476"/>
        <v/>
      </c>
      <c r="DH1597" s="243" t="str">
        <f t="shared" si="477"/>
        <v/>
      </c>
      <c r="DI1597" s="281" t="str">
        <f t="shared" si="478"/>
        <v/>
      </c>
      <c r="DJ1597" s="184"/>
      <c r="DK1597" s="12" t="str">
        <f t="shared" si="479"/>
        <v/>
      </c>
      <c r="DL1597" s="184"/>
      <c r="DM1597" s="242" t="str">
        <f t="shared" si="480"/>
        <v/>
      </c>
      <c r="DN1597" s="250">
        <f t="shared" si="481"/>
        <v>1</v>
      </c>
      <c r="DO1597" s="250">
        <f t="shared" si="482"/>
        <v>1</v>
      </c>
      <c r="DP1597" s="250">
        <f t="shared" si="483"/>
        <v>1</v>
      </c>
    </row>
    <row r="1598" spans="3:120" ht="20.25" customHeight="1" x14ac:dyDescent="0.2">
      <c r="C1598" s="282"/>
      <c r="G1598" s="183"/>
      <c r="H1598" s="271"/>
      <c r="I1598" s="271"/>
      <c r="J1598" s="271"/>
      <c r="K1598" s="271"/>
      <c r="L1598" s="185"/>
      <c r="M1598" s="186"/>
      <c r="N1598" s="187"/>
      <c r="O1598" s="178"/>
      <c r="P1598" s="178"/>
      <c r="Q1598" s="178"/>
      <c r="R1598" s="178"/>
      <c r="S1598" s="178"/>
      <c r="T1598" s="178"/>
      <c r="U1598" s="178"/>
      <c r="V1598" s="178"/>
      <c r="W1598" s="178"/>
      <c r="X1598" s="178"/>
      <c r="Y1598" s="153"/>
      <c r="Z1598" s="153"/>
      <c r="AA1598" s="178"/>
      <c r="AB1598" s="178"/>
      <c r="AC1598" s="178"/>
      <c r="AD1598" s="178"/>
      <c r="AE1598" s="178"/>
      <c r="AF1598" s="178"/>
      <c r="AG1598" s="178"/>
      <c r="AH1598" s="178"/>
      <c r="AI1598" s="178"/>
      <c r="AJ1598" s="178"/>
      <c r="AK1598" s="153"/>
      <c r="AL1598" s="153"/>
      <c r="AM1598" s="178" t="str">
        <f t="shared" si="484"/>
        <v/>
      </c>
      <c r="AN1598" s="178" t="str">
        <f t="shared" si="485"/>
        <v/>
      </c>
      <c r="AO1598" s="214" t="str">
        <f t="shared" si="486"/>
        <v/>
      </c>
      <c r="AP1598" s="168"/>
      <c r="AQ1598" s="169"/>
      <c r="AR1598" s="167" t="str">
        <f t="shared" si="487"/>
        <v/>
      </c>
      <c r="AS1598" s="167" t="str">
        <f t="shared" si="488"/>
        <v/>
      </c>
      <c r="AT1598" s="167"/>
      <c r="AU1598" s="167"/>
      <c r="AV1598" s="167"/>
      <c r="AW1598" s="167"/>
      <c r="AX1598" s="167"/>
      <c r="AY1598" s="167"/>
      <c r="AZ1598" s="167"/>
      <c r="BA1598" s="167"/>
      <c r="BB1598" s="167"/>
      <c r="BC1598" s="167"/>
      <c r="BD1598" s="167"/>
      <c r="BE1598" s="167"/>
      <c r="BF1598" s="167"/>
      <c r="BG1598" s="167"/>
      <c r="BH1598" s="167"/>
      <c r="BI1598" s="167"/>
      <c r="BJ1598" s="167"/>
      <c r="BK1598" s="167"/>
      <c r="BL1598" s="167"/>
      <c r="BM1598" s="167"/>
      <c r="BN1598" s="167"/>
      <c r="BO1598" s="167"/>
      <c r="BP1598" s="167"/>
      <c r="BQ1598" s="167"/>
      <c r="BR1598" s="167"/>
      <c r="BS1598" s="167"/>
      <c r="BT1598" s="167"/>
      <c r="BU1598" s="167"/>
      <c r="BV1598" s="167"/>
      <c r="BW1598" s="167"/>
      <c r="BX1598" s="170"/>
      <c r="BY1598" s="170"/>
      <c r="BZ1598" s="170"/>
      <c r="CA1598" s="170"/>
      <c r="CB1598" s="170"/>
      <c r="CC1598" s="170"/>
      <c r="CD1598" s="170"/>
      <c r="CE1598" s="170"/>
      <c r="CF1598" s="170"/>
      <c r="CG1598" s="171">
        <f t="shared" si="489"/>
        <v>0</v>
      </c>
      <c r="CH1598" s="166"/>
      <c r="CI1598" s="283"/>
      <c r="CJ1598" s="172"/>
      <c r="CK1598" s="154"/>
      <c r="CL1598" s="154"/>
      <c r="CM1598" s="154"/>
      <c r="CN1598" s="154"/>
      <c r="CO1598" s="154"/>
      <c r="CP1598" s="273"/>
      <c r="CQ1598" s="250"/>
      <c r="CR1598" s="250"/>
      <c r="CS1598" s="250"/>
      <c r="CT1598" s="250"/>
      <c r="CU1598" s="250"/>
      <c r="CV1598" s="250"/>
      <c r="CW1598" s="250"/>
      <c r="CX1598" s="250"/>
      <c r="CY1598" s="250" t="str">
        <f t="shared" si="468"/>
        <v/>
      </c>
      <c r="CZ1598" s="178" t="str">
        <f t="shared" si="469"/>
        <v/>
      </c>
      <c r="DA1598" s="178" t="str">
        <f t="shared" si="470"/>
        <v/>
      </c>
      <c r="DB1598" s="243">
        <f t="shared" si="471"/>
        <v>0</v>
      </c>
      <c r="DC1598" s="12">
        <f t="shared" si="472"/>
        <v>0</v>
      </c>
      <c r="DD1598" s="271" t="str">
        <f t="shared" si="473"/>
        <v/>
      </c>
      <c r="DE1598" s="271" t="str">
        <f t="shared" si="474"/>
        <v/>
      </c>
      <c r="DF1598" s="167" t="str">
        <f t="shared" si="475"/>
        <v/>
      </c>
      <c r="DG1598" s="271" t="str">
        <f t="shared" si="476"/>
        <v/>
      </c>
      <c r="DH1598" s="243" t="str">
        <f t="shared" si="477"/>
        <v/>
      </c>
      <c r="DI1598" s="281" t="str">
        <f t="shared" si="478"/>
        <v/>
      </c>
      <c r="DJ1598" s="184"/>
      <c r="DK1598" s="12" t="str">
        <f t="shared" si="479"/>
        <v/>
      </c>
      <c r="DL1598" s="184"/>
      <c r="DM1598" s="242" t="str">
        <f t="shared" si="480"/>
        <v/>
      </c>
      <c r="DN1598" s="250">
        <f t="shared" si="481"/>
        <v>1</v>
      </c>
      <c r="DO1598" s="250">
        <f t="shared" si="482"/>
        <v>1</v>
      </c>
      <c r="DP1598" s="250">
        <f t="shared" si="483"/>
        <v>1</v>
      </c>
    </row>
    <row r="1599" spans="3:120" ht="20.25" customHeight="1" x14ac:dyDescent="0.2">
      <c r="C1599" s="282"/>
      <c r="G1599" s="183"/>
      <c r="H1599" s="271"/>
      <c r="I1599" s="271"/>
      <c r="J1599" s="271"/>
      <c r="K1599" s="271"/>
      <c r="L1599" s="185"/>
      <c r="M1599" s="186"/>
      <c r="N1599" s="187"/>
      <c r="O1599" s="178"/>
      <c r="P1599" s="178"/>
      <c r="Q1599" s="178"/>
      <c r="R1599" s="178"/>
      <c r="S1599" s="178"/>
      <c r="T1599" s="178"/>
      <c r="U1599" s="178"/>
      <c r="V1599" s="178"/>
      <c r="W1599" s="178"/>
      <c r="X1599" s="178"/>
      <c r="Y1599" s="153"/>
      <c r="Z1599" s="153"/>
      <c r="AA1599" s="178"/>
      <c r="AB1599" s="178"/>
      <c r="AC1599" s="178"/>
      <c r="AD1599" s="178"/>
      <c r="AE1599" s="178"/>
      <c r="AF1599" s="178"/>
      <c r="AG1599" s="178"/>
      <c r="AH1599" s="178"/>
      <c r="AI1599" s="178"/>
      <c r="AJ1599" s="178"/>
      <c r="AK1599" s="153"/>
      <c r="AL1599" s="153"/>
      <c r="AM1599" s="178" t="str">
        <f t="shared" si="484"/>
        <v/>
      </c>
      <c r="AN1599" s="178" t="str">
        <f t="shared" si="485"/>
        <v/>
      </c>
      <c r="AO1599" s="214" t="str">
        <f t="shared" si="486"/>
        <v/>
      </c>
      <c r="AP1599" s="168"/>
      <c r="AQ1599" s="169"/>
      <c r="AR1599" s="167" t="str">
        <f t="shared" si="487"/>
        <v/>
      </c>
      <c r="AS1599" s="167" t="str">
        <f t="shared" si="488"/>
        <v/>
      </c>
      <c r="AT1599" s="167"/>
      <c r="AU1599" s="167"/>
      <c r="AV1599" s="167"/>
      <c r="AW1599" s="167"/>
      <c r="AX1599" s="167"/>
      <c r="AY1599" s="167"/>
      <c r="AZ1599" s="167"/>
      <c r="BA1599" s="167"/>
      <c r="BB1599" s="167"/>
      <c r="BC1599" s="167"/>
      <c r="BD1599" s="167"/>
      <c r="BE1599" s="167"/>
      <c r="BF1599" s="167"/>
      <c r="BG1599" s="167"/>
      <c r="BH1599" s="167"/>
      <c r="BI1599" s="167"/>
      <c r="BJ1599" s="167"/>
      <c r="BK1599" s="167"/>
      <c r="BL1599" s="167"/>
      <c r="BM1599" s="167"/>
      <c r="BN1599" s="167"/>
      <c r="BO1599" s="167"/>
      <c r="BP1599" s="167"/>
      <c r="BQ1599" s="167"/>
      <c r="BR1599" s="167"/>
      <c r="BS1599" s="167"/>
      <c r="BT1599" s="167"/>
      <c r="BU1599" s="167"/>
      <c r="BV1599" s="167"/>
      <c r="BW1599" s="167"/>
      <c r="BX1599" s="170"/>
      <c r="BY1599" s="170"/>
      <c r="BZ1599" s="170"/>
      <c r="CA1599" s="170"/>
      <c r="CB1599" s="170"/>
      <c r="CC1599" s="170"/>
      <c r="CD1599" s="170"/>
      <c r="CE1599" s="170"/>
      <c r="CF1599" s="170"/>
      <c r="CG1599" s="171">
        <f t="shared" si="489"/>
        <v>0</v>
      </c>
      <c r="CH1599" s="166"/>
      <c r="CI1599" s="283"/>
      <c r="CJ1599" s="172"/>
      <c r="CK1599" s="154"/>
      <c r="CL1599" s="154"/>
      <c r="CM1599" s="154"/>
      <c r="CN1599" s="154"/>
      <c r="CO1599" s="154"/>
      <c r="CP1599" s="273"/>
      <c r="CQ1599" s="250"/>
      <c r="CR1599" s="250"/>
      <c r="CS1599" s="250"/>
      <c r="CT1599" s="250"/>
      <c r="CU1599" s="250"/>
      <c r="CV1599" s="250"/>
      <c r="CW1599" s="250"/>
      <c r="CX1599" s="250"/>
      <c r="CY1599" s="250" t="str">
        <f t="shared" si="468"/>
        <v/>
      </c>
      <c r="CZ1599" s="178" t="str">
        <f t="shared" si="469"/>
        <v/>
      </c>
      <c r="DA1599" s="178" t="str">
        <f t="shared" si="470"/>
        <v/>
      </c>
      <c r="DB1599" s="243">
        <f t="shared" si="471"/>
        <v>0</v>
      </c>
      <c r="DC1599" s="12">
        <f t="shared" si="472"/>
        <v>0</v>
      </c>
      <c r="DD1599" s="271" t="str">
        <f t="shared" si="473"/>
        <v/>
      </c>
      <c r="DE1599" s="271" t="str">
        <f t="shared" si="474"/>
        <v/>
      </c>
      <c r="DF1599" s="167" t="str">
        <f t="shared" si="475"/>
        <v/>
      </c>
      <c r="DG1599" s="271" t="str">
        <f t="shared" si="476"/>
        <v/>
      </c>
      <c r="DH1599" s="243" t="str">
        <f t="shared" si="477"/>
        <v/>
      </c>
      <c r="DI1599" s="281" t="str">
        <f t="shared" si="478"/>
        <v/>
      </c>
      <c r="DJ1599" s="184"/>
      <c r="DK1599" s="12" t="str">
        <f t="shared" si="479"/>
        <v/>
      </c>
      <c r="DL1599" s="184"/>
      <c r="DM1599" s="242" t="str">
        <f t="shared" si="480"/>
        <v/>
      </c>
      <c r="DN1599" s="250">
        <f t="shared" si="481"/>
        <v>1</v>
      </c>
      <c r="DO1599" s="250">
        <f t="shared" si="482"/>
        <v>1</v>
      </c>
      <c r="DP1599" s="250">
        <f t="shared" si="483"/>
        <v>1</v>
      </c>
    </row>
    <row r="1600" spans="3:120" ht="20.25" customHeight="1" x14ac:dyDescent="0.2">
      <c r="C1600" s="282"/>
      <c r="G1600" s="183"/>
      <c r="H1600" s="271"/>
      <c r="I1600" s="271"/>
      <c r="J1600" s="271"/>
      <c r="K1600" s="271"/>
      <c r="L1600" s="185"/>
      <c r="M1600" s="186"/>
      <c r="N1600" s="187"/>
      <c r="O1600" s="178"/>
      <c r="P1600" s="178"/>
      <c r="Q1600" s="178"/>
      <c r="R1600" s="178"/>
      <c r="S1600" s="178"/>
      <c r="T1600" s="178"/>
      <c r="U1600" s="178"/>
      <c r="V1600" s="178"/>
      <c r="W1600" s="178"/>
      <c r="X1600" s="178"/>
      <c r="Y1600" s="153"/>
      <c r="Z1600" s="153"/>
      <c r="AA1600" s="178"/>
      <c r="AB1600" s="178"/>
      <c r="AC1600" s="178"/>
      <c r="AD1600" s="178"/>
      <c r="AE1600" s="178"/>
      <c r="AF1600" s="178"/>
      <c r="AG1600" s="178"/>
      <c r="AH1600" s="178"/>
      <c r="AI1600" s="178"/>
      <c r="AJ1600" s="178"/>
      <c r="AK1600" s="153"/>
      <c r="AL1600" s="153"/>
      <c r="AM1600" s="178" t="str">
        <f t="shared" si="484"/>
        <v/>
      </c>
      <c r="AN1600" s="178" t="str">
        <f t="shared" si="485"/>
        <v/>
      </c>
      <c r="AO1600" s="214" t="str">
        <f t="shared" si="486"/>
        <v/>
      </c>
      <c r="AP1600" s="168"/>
      <c r="AQ1600" s="169"/>
      <c r="AR1600" s="167" t="str">
        <f t="shared" si="487"/>
        <v/>
      </c>
      <c r="AS1600" s="167" t="str">
        <f t="shared" si="488"/>
        <v/>
      </c>
      <c r="AT1600" s="167"/>
      <c r="AU1600" s="167"/>
      <c r="AV1600" s="167"/>
      <c r="AW1600" s="167"/>
      <c r="AX1600" s="167"/>
      <c r="AY1600" s="167"/>
      <c r="AZ1600" s="167"/>
      <c r="BA1600" s="167"/>
      <c r="BB1600" s="167"/>
      <c r="BC1600" s="167"/>
      <c r="BD1600" s="167"/>
      <c r="BE1600" s="167"/>
      <c r="BF1600" s="167"/>
      <c r="BG1600" s="167"/>
      <c r="BH1600" s="167"/>
      <c r="BI1600" s="167"/>
      <c r="BJ1600" s="167"/>
      <c r="BK1600" s="167"/>
      <c r="BL1600" s="167"/>
      <c r="BM1600" s="167"/>
      <c r="BN1600" s="167"/>
      <c r="BO1600" s="167"/>
      <c r="BP1600" s="167"/>
      <c r="BQ1600" s="167"/>
      <c r="BR1600" s="167"/>
      <c r="BS1600" s="167"/>
      <c r="BT1600" s="167"/>
      <c r="BU1600" s="167"/>
      <c r="BV1600" s="167"/>
      <c r="BW1600" s="167"/>
      <c r="BX1600" s="170"/>
      <c r="BY1600" s="170"/>
      <c r="BZ1600" s="170"/>
      <c r="CA1600" s="170"/>
      <c r="CB1600" s="170"/>
      <c r="CC1600" s="170"/>
      <c r="CD1600" s="170"/>
      <c r="CE1600" s="170"/>
      <c r="CF1600" s="170"/>
      <c r="CG1600" s="171">
        <f t="shared" si="489"/>
        <v>0</v>
      </c>
      <c r="CH1600" s="166"/>
      <c r="CI1600" s="283"/>
      <c r="CJ1600" s="172"/>
      <c r="CK1600" s="154"/>
      <c r="CL1600" s="154"/>
      <c r="CM1600" s="154"/>
      <c r="CN1600" s="154"/>
      <c r="CO1600" s="154"/>
      <c r="CP1600" s="273"/>
      <c r="CQ1600" s="250"/>
      <c r="CR1600" s="250"/>
      <c r="CS1600" s="250"/>
      <c r="CT1600" s="250"/>
      <c r="CU1600" s="250"/>
      <c r="CV1600" s="250"/>
      <c r="CW1600" s="250"/>
      <c r="CX1600" s="250"/>
      <c r="CY1600" s="250" t="str">
        <f t="shared" si="468"/>
        <v/>
      </c>
      <c r="CZ1600" s="178" t="str">
        <f t="shared" si="469"/>
        <v/>
      </c>
      <c r="DA1600" s="178" t="str">
        <f t="shared" si="470"/>
        <v/>
      </c>
      <c r="DB1600" s="243">
        <f t="shared" si="471"/>
        <v>0</v>
      </c>
      <c r="DC1600" s="12">
        <f t="shared" si="472"/>
        <v>0</v>
      </c>
      <c r="DD1600" s="271" t="str">
        <f t="shared" si="473"/>
        <v/>
      </c>
      <c r="DE1600" s="271" t="str">
        <f t="shared" si="474"/>
        <v/>
      </c>
      <c r="DF1600" s="167" t="str">
        <f t="shared" si="475"/>
        <v/>
      </c>
      <c r="DG1600" s="271" t="str">
        <f t="shared" si="476"/>
        <v/>
      </c>
      <c r="DH1600" s="243" t="str">
        <f t="shared" si="477"/>
        <v/>
      </c>
      <c r="DI1600" s="281" t="str">
        <f t="shared" si="478"/>
        <v/>
      </c>
      <c r="DJ1600" s="184"/>
      <c r="DK1600" s="12" t="str">
        <f t="shared" si="479"/>
        <v/>
      </c>
      <c r="DL1600" s="184"/>
      <c r="DM1600" s="242" t="str">
        <f t="shared" si="480"/>
        <v/>
      </c>
      <c r="DN1600" s="250">
        <f t="shared" si="481"/>
        <v>1</v>
      </c>
      <c r="DO1600" s="250">
        <f t="shared" si="482"/>
        <v>1</v>
      </c>
      <c r="DP1600" s="250">
        <f t="shared" si="483"/>
        <v>1</v>
      </c>
    </row>
    <row r="1601" spans="3:120" ht="20.25" customHeight="1" x14ac:dyDescent="0.2">
      <c r="C1601" s="282"/>
      <c r="G1601" s="183"/>
      <c r="H1601" s="271"/>
      <c r="I1601" s="271"/>
      <c r="J1601" s="271"/>
      <c r="K1601" s="271"/>
      <c r="L1601" s="185"/>
      <c r="M1601" s="186"/>
      <c r="N1601" s="187"/>
      <c r="O1601" s="178"/>
      <c r="P1601" s="178"/>
      <c r="Q1601" s="178"/>
      <c r="R1601" s="178"/>
      <c r="S1601" s="178"/>
      <c r="T1601" s="178"/>
      <c r="U1601" s="178"/>
      <c r="V1601" s="178"/>
      <c r="W1601" s="178"/>
      <c r="X1601" s="178"/>
      <c r="Y1601" s="153"/>
      <c r="Z1601" s="153"/>
      <c r="AA1601" s="178"/>
      <c r="AB1601" s="178"/>
      <c r="AC1601" s="178"/>
      <c r="AD1601" s="178"/>
      <c r="AE1601" s="178"/>
      <c r="AF1601" s="178"/>
      <c r="AG1601" s="178"/>
      <c r="AH1601" s="178"/>
      <c r="AI1601" s="178"/>
      <c r="AJ1601" s="178"/>
      <c r="AK1601" s="153"/>
      <c r="AL1601" s="153"/>
      <c r="AM1601" s="178" t="str">
        <f t="shared" si="484"/>
        <v/>
      </c>
      <c r="AN1601" s="178" t="str">
        <f t="shared" si="485"/>
        <v/>
      </c>
      <c r="AO1601" s="214" t="str">
        <f t="shared" si="486"/>
        <v/>
      </c>
      <c r="AP1601" s="168"/>
      <c r="AQ1601" s="169"/>
      <c r="AR1601" s="167" t="str">
        <f t="shared" si="487"/>
        <v/>
      </c>
      <c r="AS1601" s="167" t="str">
        <f t="shared" si="488"/>
        <v/>
      </c>
      <c r="AT1601" s="167"/>
      <c r="AU1601" s="167"/>
      <c r="AV1601" s="167"/>
      <c r="AW1601" s="167"/>
      <c r="AX1601" s="167"/>
      <c r="AY1601" s="167"/>
      <c r="AZ1601" s="167"/>
      <c r="BA1601" s="167"/>
      <c r="BB1601" s="167"/>
      <c r="BC1601" s="167"/>
      <c r="BD1601" s="167"/>
      <c r="BE1601" s="167"/>
      <c r="BF1601" s="167"/>
      <c r="BG1601" s="167"/>
      <c r="BH1601" s="167"/>
      <c r="BI1601" s="167"/>
      <c r="BJ1601" s="167"/>
      <c r="BK1601" s="167"/>
      <c r="BL1601" s="167"/>
      <c r="BM1601" s="167"/>
      <c r="BN1601" s="167"/>
      <c r="BO1601" s="167"/>
      <c r="BP1601" s="167"/>
      <c r="BQ1601" s="167"/>
      <c r="BR1601" s="167"/>
      <c r="BS1601" s="167"/>
      <c r="BT1601" s="167"/>
      <c r="BU1601" s="167"/>
      <c r="BV1601" s="167"/>
      <c r="BW1601" s="167"/>
      <c r="BX1601" s="170"/>
      <c r="BY1601" s="170"/>
      <c r="BZ1601" s="170"/>
      <c r="CA1601" s="170"/>
      <c r="CB1601" s="170"/>
      <c r="CC1601" s="170"/>
      <c r="CD1601" s="170"/>
      <c r="CE1601" s="170"/>
      <c r="CF1601" s="170"/>
      <c r="CG1601" s="171">
        <f t="shared" si="489"/>
        <v>0</v>
      </c>
      <c r="CH1601" s="166"/>
      <c r="CI1601" s="283"/>
      <c r="CJ1601" s="172"/>
      <c r="CK1601" s="154"/>
      <c r="CL1601" s="154"/>
      <c r="CM1601" s="154"/>
      <c r="CN1601" s="154"/>
      <c r="CO1601" s="154"/>
      <c r="CP1601" s="273"/>
      <c r="CQ1601" s="250"/>
      <c r="CR1601" s="250"/>
      <c r="CS1601" s="250"/>
      <c r="CT1601" s="250"/>
      <c r="CU1601" s="250"/>
      <c r="CV1601" s="250"/>
      <c r="CW1601" s="250"/>
      <c r="CX1601" s="250"/>
      <c r="CY1601" s="250" t="str">
        <f t="shared" si="468"/>
        <v/>
      </c>
      <c r="CZ1601" s="178" t="str">
        <f t="shared" si="469"/>
        <v/>
      </c>
      <c r="DA1601" s="178" t="str">
        <f t="shared" si="470"/>
        <v/>
      </c>
      <c r="DB1601" s="243">
        <f t="shared" si="471"/>
        <v>0</v>
      </c>
      <c r="DC1601" s="12">
        <f t="shared" si="472"/>
        <v>0</v>
      </c>
      <c r="DD1601" s="271" t="str">
        <f t="shared" si="473"/>
        <v/>
      </c>
      <c r="DE1601" s="271" t="str">
        <f t="shared" si="474"/>
        <v/>
      </c>
      <c r="DF1601" s="167" t="str">
        <f t="shared" si="475"/>
        <v/>
      </c>
      <c r="DG1601" s="271" t="str">
        <f t="shared" si="476"/>
        <v/>
      </c>
      <c r="DH1601" s="243" t="str">
        <f t="shared" si="477"/>
        <v/>
      </c>
      <c r="DI1601" s="281" t="str">
        <f t="shared" si="478"/>
        <v/>
      </c>
      <c r="DJ1601" s="184"/>
      <c r="DK1601" s="12" t="str">
        <f t="shared" si="479"/>
        <v/>
      </c>
      <c r="DL1601" s="184"/>
      <c r="DM1601" s="242" t="str">
        <f t="shared" si="480"/>
        <v/>
      </c>
      <c r="DN1601" s="250">
        <f t="shared" si="481"/>
        <v>1</v>
      </c>
      <c r="DO1601" s="250">
        <f t="shared" si="482"/>
        <v>1</v>
      </c>
      <c r="DP1601" s="250">
        <f t="shared" si="483"/>
        <v>1</v>
      </c>
    </row>
    <row r="1602" spans="3:120" ht="20.25" customHeight="1" x14ac:dyDescent="0.2">
      <c r="C1602" s="282"/>
      <c r="G1602" s="183"/>
      <c r="H1602" s="271"/>
      <c r="I1602" s="271"/>
      <c r="J1602" s="271"/>
      <c r="K1602" s="271"/>
      <c r="L1602" s="185"/>
      <c r="M1602" s="186"/>
      <c r="N1602" s="187"/>
      <c r="O1602" s="178"/>
      <c r="P1602" s="178"/>
      <c r="Q1602" s="178"/>
      <c r="R1602" s="178"/>
      <c r="S1602" s="178"/>
      <c r="T1602" s="178"/>
      <c r="U1602" s="178"/>
      <c r="V1602" s="178"/>
      <c r="W1602" s="178"/>
      <c r="X1602" s="178"/>
      <c r="Y1602" s="153"/>
      <c r="Z1602" s="153"/>
      <c r="AA1602" s="178"/>
      <c r="AB1602" s="178"/>
      <c r="AC1602" s="178"/>
      <c r="AD1602" s="178"/>
      <c r="AE1602" s="178"/>
      <c r="AF1602" s="178"/>
      <c r="AG1602" s="178"/>
      <c r="AH1602" s="178"/>
      <c r="AI1602" s="178"/>
      <c r="AJ1602" s="178"/>
      <c r="AK1602" s="153"/>
      <c r="AL1602" s="153"/>
      <c r="AM1602" s="178" t="str">
        <f t="shared" si="484"/>
        <v/>
      </c>
      <c r="AN1602" s="178" t="str">
        <f t="shared" si="485"/>
        <v/>
      </c>
      <c r="AO1602" s="214" t="str">
        <f t="shared" si="486"/>
        <v/>
      </c>
      <c r="AP1602" s="168"/>
      <c r="AQ1602" s="169"/>
      <c r="AR1602" s="167" t="str">
        <f t="shared" si="487"/>
        <v/>
      </c>
      <c r="AS1602" s="167" t="str">
        <f t="shared" si="488"/>
        <v/>
      </c>
      <c r="AT1602" s="167"/>
      <c r="AU1602" s="167"/>
      <c r="AV1602" s="167"/>
      <c r="AW1602" s="167"/>
      <c r="AX1602" s="167"/>
      <c r="AY1602" s="167"/>
      <c r="AZ1602" s="167"/>
      <c r="BA1602" s="167"/>
      <c r="BB1602" s="167"/>
      <c r="BC1602" s="167"/>
      <c r="BD1602" s="167"/>
      <c r="BE1602" s="167"/>
      <c r="BF1602" s="167"/>
      <c r="BG1602" s="167"/>
      <c r="BH1602" s="167"/>
      <c r="BI1602" s="167"/>
      <c r="BJ1602" s="167"/>
      <c r="BK1602" s="167"/>
      <c r="BL1602" s="167"/>
      <c r="BM1602" s="167"/>
      <c r="BN1602" s="167"/>
      <c r="BO1602" s="167"/>
      <c r="BP1602" s="167"/>
      <c r="BQ1602" s="167"/>
      <c r="BR1602" s="167"/>
      <c r="BS1602" s="167"/>
      <c r="BT1602" s="167"/>
      <c r="BU1602" s="167"/>
      <c r="BV1602" s="167"/>
      <c r="BW1602" s="167"/>
      <c r="BX1602" s="170"/>
      <c r="BY1602" s="170"/>
      <c r="BZ1602" s="170"/>
      <c r="CA1602" s="170"/>
      <c r="CB1602" s="170"/>
      <c r="CC1602" s="170"/>
      <c r="CD1602" s="170"/>
      <c r="CE1602" s="170"/>
      <c r="CF1602" s="170"/>
      <c r="CG1602" s="171">
        <f t="shared" si="489"/>
        <v>0</v>
      </c>
      <c r="CH1602" s="166"/>
      <c r="CI1602" s="283"/>
      <c r="CJ1602" s="172"/>
      <c r="CK1602" s="154"/>
      <c r="CL1602" s="154"/>
      <c r="CM1602" s="154"/>
      <c r="CN1602" s="154"/>
      <c r="CO1602" s="154"/>
      <c r="CP1602" s="273"/>
      <c r="CQ1602" s="250"/>
      <c r="CR1602" s="250"/>
      <c r="CS1602" s="250"/>
      <c r="CT1602" s="250"/>
      <c r="CU1602" s="250"/>
      <c r="CV1602" s="250"/>
      <c r="CW1602" s="250"/>
      <c r="CX1602" s="250"/>
      <c r="CY1602" s="250" t="str">
        <f t="shared" si="468"/>
        <v/>
      </c>
      <c r="CZ1602" s="178" t="str">
        <f t="shared" si="469"/>
        <v/>
      </c>
      <c r="DA1602" s="178" t="str">
        <f t="shared" si="470"/>
        <v/>
      </c>
      <c r="DB1602" s="243">
        <f t="shared" si="471"/>
        <v>0</v>
      </c>
      <c r="DC1602" s="12">
        <f t="shared" si="472"/>
        <v>0</v>
      </c>
      <c r="DD1602" s="271" t="str">
        <f t="shared" si="473"/>
        <v/>
      </c>
      <c r="DE1602" s="271" t="str">
        <f t="shared" si="474"/>
        <v/>
      </c>
      <c r="DF1602" s="167" t="str">
        <f t="shared" si="475"/>
        <v/>
      </c>
      <c r="DG1602" s="271" t="str">
        <f t="shared" si="476"/>
        <v/>
      </c>
      <c r="DH1602" s="243" t="str">
        <f t="shared" si="477"/>
        <v/>
      </c>
      <c r="DI1602" s="281" t="str">
        <f t="shared" si="478"/>
        <v/>
      </c>
      <c r="DJ1602" s="184"/>
      <c r="DK1602" s="12" t="str">
        <f t="shared" si="479"/>
        <v/>
      </c>
      <c r="DL1602" s="184"/>
      <c r="DM1602" s="242" t="str">
        <f t="shared" si="480"/>
        <v/>
      </c>
      <c r="DN1602" s="250">
        <f t="shared" si="481"/>
        <v>1</v>
      </c>
      <c r="DO1602" s="250">
        <f t="shared" si="482"/>
        <v>1</v>
      </c>
      <c r="DP1602" s="250">
        <f t="shared" si="483"/>
        <v>1</v>
      </c>
    </row>
    <row r="1603" spans="3:120" ht="20.25" customHeight="1" x14ac:dyDescent="0.2">
      <c r="C1603" s="282"/>
      <c r="G1603" s="183"/>
      <c r="H1603" s="271"/>
      <c r="I1603" s="271"/>
      <c r="J1603" s="271"/>
      <c r="K1603" s="271"/>
      <c r="L1603" s="185"/>
      <c r="M1603" s="186"/>
      <c r="N1603" s="187"/>
      <c r="O1603" s="178"/>
      <c r="P1603" s="178"/>
      <c r="Q1603" s="178"/>
      <c r="R1603" s="178"/>
      <c r="S1603" s="178"/>
      <c r="T1603" s="178"/>
      <c r="U1603" s="178"/>
      <c r="V1603" s="178"/>
      <c r="W1603" s="178"/>
      <c r="X1603" s="178"/>
      <c r="Y1603" s="153"/>
      <c r="Z1603" s="153"/>
      <c r="AA1603" s="178"/>
      <c r="AB1603" s="178"/>
      <c r="AC1603" s="178"/>
      <c r="AD1603" s="178"/>
      <c r="AE1603" s="178"/>
      <c r="AF1603" s="178"/>
      <c r="AG1603" s="178"/>
      <c r="AH1603" s="178"/>
      <c r="AI1603" s="178"/>
      <c r="AJ1603" s="178"/>
      <c r="AK1603" s="153"/>
      <c r="AL1603" s="153"/>
      <c r="AM1603" s="178" t="str">
        <f t="shared" si="484"/>
        <v/>
      </c>
      <c r="AN1603" s="178" t="str">
        <f t="shared" si="485"/>
        <v/>
      </c>
      <c r="AO1603" s="214" t="str">
        <f t="shared" si="486"/>
        <v/>
      </c>
      <c r="AP1603" s="168"/>
      <c r="AQ1603" s="169"/>
      <c r="AR1603" s="167" t="str">
        <f t="shared" si="487"/>
        <v/>
      </c>
      <c r="AS1603" s="167" t="str">
        <f t="shared" si="488"/>
        <v/>
      </c>
      <c r="AT1603" s="167"/>
      <c r="AU1603" s="167"/>
      <c r="AV1603" s="167"/>
      <c r="AW1603" s="167"/>
      <c r="AX1603" s="167"/>
      <c r="AY1603" s="167"/>
      <c r="AZ1603" s="167"/>
      <c r="BA1603" s="167"/>
      <c r="BB1603" s="167"/>
      <c r="BC1603" s="167"/>
      <c r="BD1603" s="167"/>
      <c r="BE1603" s="167"/>
      <c r="BF1603" s="167"/>
      <c r="BG1603" s="167"/>
      <c r="BH1603" s="167"/>
      <c r="BI1603" s="167"/>
      <c r="BJ1603" s="167"/>
      <c r="BK1603" s="167"/>
      <c r="BL1603" s="167"/>
      <c r="BM1603" s="167"/>
      <c r="BN1603" s="167"/>
      <c r="BO1603" s="167"/>
      <c r="BP1603" s="167"/>
      <c r="BQ1603" s="167"/>
      <c r="BR1603" s="167"/>
      <c r="BS1603" s="167"/>
      <c r="BT1603" s="167"/>
      <c r="BU1603" s="167"/>
      <c r="BV1603" s="167"/>
      <c r="BW1603" s="167"/>
      <c r="BX1603" s="170"/>
      <c r="BY1603" s="170"/>
      <c r="BZ1603" s="170"/>
      <c r="CA1603" s="170"/>
      <c r="CB1603" s="170"/>
      <c r="CC1603" s="170"/>
      <c r="CD1603" s="170"/>
      <c r="CE1603" s="170"/>
      <c r="CF1603" s="170"/>
      <c r="CG1603" s="171">
        <f t="shared" si="489"/>
        <v>0</v>
      </c>
      <c r="CH1603" s="166"/>
      <c r="CI1603" s="283"/>
      <c r="CJ1603" s="172"/>
      <c r="CK1603" s="154"/>
      <c r="CL1603" s="154"/>
      <c r="CM1603" s="154"/>
      <c r="CN1603" s="154"/>
      <c r="CO1603" s="154"/>
      <c r="CP1603" s="273"/>
      <c r="CQ1603" s="250"/>
      <c r="CR1603" s="250"/>
      <c r="CS1603" s="250"/>
      <c r="CT1603" s="250"/>
      <c r="CU1603" s="250"/>
      <c r="CV1603" s="250"/>
      <c r="CW1603" s="250"/>
      <c r="CX1603" s="250"/>
      <c r="CY1603" s="250" t="str">
        <f t="shared" si="468"/>
        <v/>
      </c>
      <c r="CZ1603" s="178" t="str">
        <f t="shared" si="469"/>
        <v/>
      </c>
      <c r="DA1603" s="178" t="str">
        <f t="shared" si="470"/>
        <v/>
      </c>
      <c r="DB1603" s="243">
        <f t="shared" si="471"/>
        <v>0</v>
      </c>
      <c r="DC1603" s="12">
        <f t="shared" si="472"/>
        <v>0</v>
      </c>
      <c r="DD1603" s="271" t="str">
        <f t="shared" si="473"/>
        <v/>
      </c>
      <c r="DE1603" s="271" t="str">
        <f t="shared" si="474"/>
        <v/>
      </c>
      <c r="DF1603" s="167" t="str">
        <f t="shared" si="475"/>
        <v/>
      </c>
      <c r="DG1603" s="271" t="str">
        <f t="shared" si="476"/>
        <v/>
      </c>
      <c r="DH1603" s="243" t="str">
        <f t="shared" si="477"/>
        <v/>
      </c>
      <c r="DI1603" s="281" t="str">
        <f t="shared" si="478"/>
        <v/>
      </c>
      <c r="DJ1603" s="184"/>
      <c r="DK1603" s="12" t="str">
        <f t="shared" si="479"/>
        <v/>
      </c>
      <c r="DL1603" s="184"/>
      <c r="DM1603" s="242" t="str">
        <f t="shared" si="480"/>
        <v/>
      </c>
      <c r="DN1603" s="250">
        <f t="shared" si="481"/>
        <v>1</v>
      </c>
      <c r="DO1603" s="250">
        <f t="shared" si="482"/>
        <v>1</v>
      </c>
      <c r="DP1603" s="250">
        <f t="shared" si="483"/>
        <v>1</v>
      </c>
    </row>
    <row r="1604" spans="3:120" ht="20.25" customHeight="1" x14ac:dyDescent="0.2">
      <c r="C1604" s="282"/>
      <c r="G1604" s="183"/>
      <c r="H1604" s="271"/>
      <c r="I1604" s="271"/>
      <c r="J1604" s="271"/>
      <c r="K1604" s="271"/>
      <c r="L1604" s="185"/>
      <c r="M1604" s="186"/>
      <c r="N1604" s="187"/>
      <c r="O1604" s="178"/>
      <c r="P1604" s="178"/>
      <c r="Q1604" s="178"/>
      <c r="R1604" s="178"/>
      <c r="S1604" s="178"/>
      <c r="T1604" s="178"/>
      <c r="U1604" s="178"/>
      <c r="V1604" s="178"/>
      <c r="W1604" s="178"/>
      <c r="X1604" s="178"/>
      <c r="Y1604" s="153"/>
      <c r="Z1604" s="153"/>
      <c r="AA1604" s="178"/>
      <c r="AB1604" s="178"/>
      <c r="AC1604" s="178"/>
      <c r="AD1604" s="178"/>
      <c r="AE1604" s="178"/>
      <c r="AF1604" s="178"/>
      <c r="AG1604" s="178"/>
      <c r="AH1604" s="178"/>
      <c r="AI1604" s="178"/>
      <c r="AJ1604" s="178"/>
      <c r="AK1604" s="153"/>
      <c r="AL1604" s="153"/>
      <c r="AM1604" s="178" t="str">
        <f t="shared" si="484"/>
        <v/>
      </c>
      <c r="AN1604" s="178" t="str">
        <f t="shared" si="485"/>
        <v/>
      </c>
      <c r="AO1604" s="214" t="str">
        <f t="shared" si="486"/>
        <v/>
      </c>
      <c r="AP1604" s="168"/>
      <c r="AQ1604" s="169"/>
      <c r="AR1604" s="167" t="str">
        <f t="shared" si="487"/>
        <v/>
      </c>
      <c r="AS1604" s="167" t="str">
        <f t="shared" si="488"/>
        <v/>
      </c>
      <c r="AT1604" s="167"/>
      <c r="AU1604" s="167"/>
      <c r="AV1604" s="167"/>
      <c r="AW1604" s="167"/>
      <c r="AX1604" s="167"/>
      <c r="AY1604" s="167"/>
      <c r="AZ1604" s="167"/>
      <c r="BA1604" s="167"/>
      <c r="BB1604" s="167"/>
      <c r="BC1604" s="167"/>
      <c r="BD1604" s="167"/>
      <c r="BE1604" s="167"/>
      <c r="BF1604" s="167"/>
      <c r="BG1604" s="167"/>
      <c r="BH1604" s="167"/>
      <c r="BI1604" s="167"/>
      <c r="BJ1604" s="167"/>
      <c r="BK1604" s="167"/>
      <c r="BL1604" s="167"/>
      <c r="BM1604" s="167"/>
      <c r="BN1604" s="167"/>
      <c r="BO1604" s="167"/>
      <c r="BP1604" s="167"/>
      <c r="BQ1604" s="167"/>
      <c r="BR1604" s="167"/>
      <c r="BS1604" s="167"/>
      <c r="BT1604" s="167"/>
      <c r="BU1604" s="167"/>
      <c r="BV1604" s="167"/>
      <c r="BW1604" s="167"/>
      <c r="BX1604" s="170"/>
      <c r="BY1604" s="170"/>
      <c r="BZ1604" s="170"/>
      <c r="CA1604" s="170"/>
      <c r="CB1604" s="170"/>
      <c r="CC1604" s="170"/>
      <c r="CD1604" s="170"/>
      <c r="CE1604" s="170"/>
      <c r="CF1604" s="170"/>
      <c r="CG1604" s="171">
        <f t="shared" si="489"/>
        <v>0</v>
      </c>
      <c r="CH1604" s="166"/>
      <c r="CI1604" s="283"/>
      <c r="CJ1604" s="172"/>
      <c r="CK1604" s="154"/>
      <c r="CL1604" s="154"/>
      <c r="CM1604" s="154"/>
      <c r="CN1604" s="154"/>
      <c r="CO1604" s="154"/>
      <c r="CP1604" s="273"/>
      <c r="CQ1604" s="250"/>
      <c r="CR1604" s="250"/>
      <c r="CS1604" s="250"/>
      <c r="CT1604" s="250"/>
      <c r="CU1604" s="250"/>
      <c r="CV1604" s="250"/>
      <c r="CW1604" s="250"/>
      <c r="CX1604" s="250"/>
      <c r="CY1604" s="250" t="str">
        <f t="shared" ref="CY1604:CY1614" si="490">IFERROR(ROUND(STDEV(AN1604,L1604),1),"")</f>
        <v/>
      </c>
      <c r="CZ1604" s="178" t="str">
        <f t="shared" ref="CZ1604:CZ1614" si="491">IFERROR(ROUND(AVERAGE(O1604:S1604,AA1604:AE1604),0),"")</f>
        <v/>
      </c>
      <c r="DA1604" s="178" t="str">
        <f t="shared" ref="DA1604:DA1614" si="492">IFERROR(AVERAGE(T1604:X1604,AF1604:AJ1604),"")</f>
        <v/>
      </c>
      <c r="DB1604" s="243">
        <f t="shared" ref="DB1604:DB1614" si="493">AV1604+BK1604</f>
        <v>0</v>
      </c>
      <c r="DC1604" s="12">
        <f t="shared" ref="DC1604:DC1614" si="494">SUM(BL1604:BT1604,AW1604:BE1604)</f>
        <v>0</v>
      </c>
      <c r="DD1604" s="271" t="str">
        <f t="shared" ref="DD1604:DD1667" si="495">IFERROR(ROUND(DC1604/K1604,0),"")</f>
        <v/>
      </c>
      <c r="DE1604" s="271" t="str">
        <f t="shared" ref="DE1604:DE1614" si="496">IFERROR(ROUND(AVERAGE(Y1604:Z1604,AK1604:AL1604),0),"")</f>
        <v/>
      </c>
      <c r="DF1604" s="167" t="str">
        <f t="shared" ref="DF1604:DF1667" si="497">IFERROR(ROUND((3600/DE1604*J1604),0),"")</f>
        <v/>
      </c>
      <c r="DG1604" s="271" t="str">
        <f t="shared" ref="DG1604:DG1667" si="498">IFERROR(ROUND(DD1604/DF1604,1),"")</f>
        <v/>
      </c>
      <c r="DH1604" s="243" t="str">
        <f t="shared" ref="DH1604:DH1614" si="499">IFERROR(DB1604+DD1604,"")</f>
        <v/>
      </c>
      <c r="DI1604" s="281" t="str">
        <f t="shared" ref="DI1604:DI1667" si="500">IFERROR(DD1604/DH1604,"")</f>
        <v/>
      </c>
      <c r="DJ1604" s="184"/>
      <c r="DK1604" s="12" t="str">
        <f t="shared" ref="DK1604:DK1614" si="501">IFERROR(DF1604-AP1604,"")</f>
        <v/>
      </c>
      <c r="DL1604" s="184"/>
      <c r="DM1604" s="242" t="str">
        <f t="shared" ref="DM1604:DM1614" si="502">IFERROR(DA1604-L1604,"")</f>
        <v/>
      </c>
      <c r="DN1604" s="250">
        <f t="shared" ref="DN1604:DN1614" si="503">IF(DE1604&gt;AQ1604,0,1)</f>
        <v>1</v>
      </c>
      <c r="DO1604" s="250">
        <f t="shared" ref="DO1604:DO1614" si="504">IF(DA1604&lt;M1604,0,1)</f>
        <v>1</v>
      </c>
      <c r="DP1604" s="250">
        <f t="shared" ref="DP1604:DP1614" si="505">IF(DA1604&gt;N1604,0,1)</f>
        <v>1</v>
      </c>
    </row>
    <row r="1605" spans="3:120" ht="20.25" customHeight="1" x14ac:dyDescent="0.2">
      <c r="C1605" s="282"/>
      <c r="G1605" s="183"/>
      <c r="H1605" s="271"/>
      <c r="I1605" s="271"/>
      <c r="J1605" s="271"/>
      <c r="K1605" s="271"/>
      <c r="L1605" s="185"/>
      <c r="M1605" s="186"/>
      <c r="N1605" s="187"/>
      <c r="O1605" s="178"/>
      <c r="P1605" s="178"/>
      <c r="Q1605" s="178"/>
      <c r="R1605" s="178"/>
      <c r="S1605" s="178"/>
      <c r="T1605" s="178"/>
      <c r="U1605" s="178"/>
      <c r="V1605" s="178"/>
      <c r="W1605" s="178"/>
      <c r="X1605" s="178"/>
      <c r="Y1605" s="153"/>
      <c r="Z1605" s="153"/>
      <c r="AA1605" s="178"/>
      <c r="AB1605" s="178"/>
      <c r="AC1605" s="178"/>
      <c r="AD1605" s="178"/>
      <c r="AE1605" s="178"/>
      <c r="AF1605" s="178"/>
      <c r="AG1605" s="178"/>
      <c r="AH1605" s="178"/>
      <c r="AI1605" s="178"/>
      <c r="AJ1605" s="178"/>
      <c r="AK1605" s="153"/>
      <c r="AL1605" s="153"/>
      <c r="AM1605" s="178" t="str">
        <f t="shared" si="484"/>
        <v/>
      </c>
      <c r="AN1605" s="178" t="str">
        <f t="shared" si="485"/>
        <v/>
      </c>
      <c r="AO1605" s="214" t="str">
        <f t="shared" si="486"/>
        <v/>
      </c>
      <c r="AP1605" s="168"/>
      <c r="AQ1605" s="169"/>
      <c r="AR1605" s="167" t="str">
        <f t="shared" si="487"/>
        <v/>
      </c>
      <c r="AS1605" s="167" t="str">
        <f t="shared" si="488"/>
        <v/>
      </c>
      <c r="AT1605" s="167"/>
      <c r="AU1605" s="167"/>
      <c r="AV1605" s="167"/>
      <c r="AW1605" s="167"/>
      <c r="AX1605" s="167"/>
      <c r="AY1605" s="167"/>
      <c r="AZ1605" s="167"/>
      <c r="BA1605" s="167"/>
      <c r="BB1605" s="167"/>
      <c r="BC1605" s="167"/>
      <c r="BD1605" s="167"/>
      <c r="BE1605" s="167"/>
      <c r="BF1605" s="167"/>
      <c r="BG1605" s="167"/>
      <c r="BH1605" s="167"/>
      <c r="BI1605" s="167"/>
      <c r="BJ1605" s="167"/>
      <c r="BK1605" s="167"/>
      <c r="BL1605" s="167"/>
      <c r="BM1605" s="167"/>
      <c r="BN1605" s="167"/>
      <c r="BO1605" s="167"/>
      <c r="BP1605" s="167"/>
      <c r="BQ1605" s="167"/>
      <c r="BR1605" s="167"/>
      <c r="BS1605" s="167"/>
      <c r="BT1605" s="167"/>
      <c r="BU1605" s="167"/>
      <c r="BV1605" s="167"/>
      <c r="BW1605" s="167"/>
      <c r="BX1605" s="170"/>
      <c r="BY1605" s="170"/>
      <c r="BZ1605" s="170"/>
      <c r="CA1605" s="170"/>
      <c r="CB1605" s="170"/>
      <c r="CC1605" s="170"/>
      <c r="CD1605" s="170"/>
      <c r="CE1605" s="170"/>
      <c r="CF1605" s="170"/>
      <c r="CG1605" s="171">
        <f t="shared" si="489"/>
        <v>0</v>
      </c>
      <c r="CH1605" s="166"/>
      <c r="CI1605" s="283"/>
      <c r="CJ1605" s="172"/>
      <c r="CK1605" s="154"/>
      <c r="CL1605" s="154"/>
      <c r="CM1605" s="154"/>
      <c r="CN1605" s="154"/>
      <c r="CO1605" s="154"/>
      <c r="CP1605" s="273"/>
      <c r="CQ1605" s="250"/>
      <c r="CR1605" s="250"/>
      <c r="CS1605" s="250"/>
      <c r="CT1605" s="250"/>
      <c r="CU1605" s="250"/>
      <c r="CV1605" s="250"/>
      <c r="CW1605" s="250"/>
      <c r="CX1605" s="250"/>
      <c r="CY1605" s="250" t="str">
        <f t="shared" si="490"/>
        <v/>
      </c>
      <c r="CZ1605" s="178" t="str">
        <f t="shared" si="491"/>
        <v/>
      </c>
      <c r="DA1605" s="178" t="str">
        <f t="shared" si="492"/>
        <v/>
      </c>
      <c r="DB1605" s="243">
        <f t="shared" si="493"/>
        <v>0</v>
      </c>
      <c r="DC1605" s="12">
        <f t="shared" si="494"/>
        <v>0</v>
      </c>
      <c r="DD1605" s="271" t="str">
        <f t="shared" si="495"/>
        <v/>
      </c>
      <c r="DE1605" s="271" t="str">
        <f t="shared" si="496"/>
        <v/>
      </c>
      <c r="DF1605" s="167" t="str">
        <f t="shared" si="497"/>
        <v/>
      </c>
      <c r="DG1605" s="271" t="str">
        <f t="shared" si="498"/>
        <v/>
      </c>
      <c r="DH1605" s="243" t="str">
        <f t="shared" si="499"/>
        <v/>
      </c>
      <c r="DI1605" s="281" t="str">
        <f t="shared" si="500"/>
        <v/>
      </c>
      <c r="DJ1605" s="184"/>
      <c r="DK1605" s="12" t="str">
        <f t="shared" si="501"/>
        <v/>
      </c>
      <c r="DL1605" s="184"/>
      <c r="DM1605" s="242" t="str">
        <f t="shared" si="502"/>
        <v/>
      </c>
      <c r="DN1605" s="250">
        <f t="shared" si="503"/>
        <v>1</v>
      </c>
      <c r="DO1605" s="250">
        <f t="shared" si="504"/>
        <v>1</v>
      </c>
      <c r="DP1605" s="250">
        <f t="shared" si="505"/>
        <v>1</v>
      </c>
    </row>
    <row r="1606" spans="3:120" ht="20.25" customHeight="1" x14ac:dyDescent="0.2">
      <c r="C1606" s="282"/>
      <c r="G1606" s="183"/>
      <c r="H1606" s="271"/>
      <c r="I1606" s="271"/>
      <c r="J1606" s="271"/>
      <c r="K1606" s="271"/>
      <c r="L1606" s="185"/>
      <c r="M1606" s="186"/>
      <c r="N1606" s="187"/>
      <c r="O1606" s="178"/>
      <c r="P1606" s="178"/>
      <c r="Q1606" s="178"/>
      <c r="R1606" s="178"/>
      <c r="S1606" s="178"/>
      <c r="T1606" s="178"/>
      <c r="U1606" s="178"/>
      <c r="V1606" s="178"/>
      <c r="W1606" s="178"/>
      <c r="X1606" s="178"/>
      <c r="Y1606" s="153"/>
      <c r="Z1606" s="153"/>
      <c r="AA1606" s="178"/>
      <c r="AB1606" s="178"/>
      <c r="AC1606" s="178"/>
      <c r="AD1606" s="178"/>
      <c r="AE1606" s="178"/>
      <c r="AF1606" s="178"/>
      <c r="AG1606" s="178"/>
      <c r="AH1606" s="178"/>
      <c r="AI1606" s="178"/>
      <c r="AJ1606" s="178"/>
      <c r="AK1606" s="153"/>
      <c r="AL1606" s="153"/>
      <c r="AM1606" s="178" t="str">
        <f t="shared" si="484"/>
        <v/>
      </c>
      <c r="AN1606" s="178" t="str">
        <f t="shared" si="485"/>
        <v/>
      </c>
      <c r="AO1606" s="214" t="str">
        <f t="shared" si="486"/>
        <v/>
      </c>
      <c r="AP1606" s="168"/>
      <c r="AQ1606" s="169"/>
      <c r="AR1606" s="167" t="str">
        <f t="shared" si="487"/>
        <v/>
      </c>
      <c r="AS1606" s="167" t="str">
        <f t="shared" si="488"/>
        <v/>
      </c>
      <c r="AT1606" s="167"/>
      <c r="AU1606" s="167"/>
      <c r="AV1606" s="167"/>
      <c r="AW1606" s="167"/>
      <c r="AX1606" s="167"/>
      <c r="AY1606" s="167"/>
      <c r="AZ1606" s="167"/>
      <c r="BA1606" s="167"/>
      <c r="BB1606" s="167"/>
      <c r="BC1606" s="167"/>
      <c r="BD1606" s="167"/>
      <c r="BE1606" s="167"/>
      <c r="BF1606" s="167"/>
      <c r="BG1606" s="167"/>
      <c r="BH1606" s="167"/>
      <c r="BI1606" s="167"/>
      <c r="BJ1606" s="167"/>
      <c r="BK1606" s="167"/>
      <c r="BL1606" s="167"/>
      <c r="BM1606" s="167"/>
      <c r="BN1606" s="167"/>
      <c r="BO1606" s="167"/>
      <c r="BP1606" s="167"/>
      <c r="BQ1606" s="167"/>
      <c r="BR1606" s="167"/>
      <c r="BS1606" s="167"/>
      <c r="BT1606" s="167"/>
      <c r="BU1606" s="167"/>
      <c r="BV1606" s="167"/>
      <c r="BW1606" s="167"/>
      <c r="BX1606" s="170"/>
      <c r="BY1606" s="170"/>
      <c r="BZ1606" s="170"/>
      <c r="CA1606" s="170"/>
      <c r="CB1606" s="170"/>
      <c r="CC1606" s="170"/>
      <c r="CD1606" s="170"/>
      <c r="CE1606" s="170"/>
      <c r="CF1606" s="170"/>
      <c r="CG1606" s="171">
        <f t="shared" si="489"/>
        <v>0</v>
      </c>
      <c r="CH1606" s="166"/>
      <c r="CI1606" s="283"/>
      <c r="CJ1606" s="172"/>
      <c r="CK1606" s="154"/>
      <c r="CL1606" s="154"/>
      <c r="CM1606" s="154"/>
      <c r="CN1606" s="154"/>
      <c r="CO1606" s="154"/>
      <c r="CP1606" s="273"/>
      <c r="CQ1606" s="250"/>
      <c r="CR1606" s="250"/>
      <c r="CS1606" s="250"/>
      <c r="CT1606" s="250"/>
      <c r="CU1606" s="250"/>
      <c r="CV1606" s="250"/>
      <c r="CW1606" s="250"/>
      <c r="CX1606" s="250"/>
      <c r="CY1606" s="250" t="str">
        <f t="shared" si="490"/>
        <v/>
      </c>
      <c r="CZ1606" s="178" t="str">
        <f t="shared" si="491"/>
        <v/>
      </c>
      <c r="DA1606" s="178" t="str">
        <f t="shared" si="492"/>
        <v/>
      </c>
      <c r="DB1606" s="243">
        <f t="shared" si="493"/>
        <v>0</v>
      </c>
      <c r="DC1606" s="12">
        <f t="shared" si="494"/>
        <v>0</v>
      </c>
      <c r="DD1606" s="271" t="str">
        <f t="shared" si="495"/>
        <v/>
      </c>
      <c r="DE1606" s="271" t="str">
        <f t="shared" si="496"/>
        <v/>
      </c>
      <c r="DF1606" s="167" t="str">
        <f t="shared" si="497"/>
        <v/>
      </c>
      <c r="DG1606" s="271" t="str">
        <f t="shared" si="498"/>
        <v/>
      </c>
      <c r="DH1606" s="243" t="str">
        <f t="shared" si="499"/>
        <v/>
      </c>
      <c r="DI1606" s="281" t="str">
        <f t="shared" si="500"/>
        <v/>
      </c>
      <c r="DJ1606" s="184"/>
      <c r="DK1606" s="12" t="str">
        <f t="shared" si="501"/>
        <v/>
      </c>
      <c r="DL1606" s="184"/>
      <c r="DM1606" s="242" t="str">
        <f t="shared" si="502"/>
        <v/>
      </c>
      <c r="DN1606" s="250">
        <f t="shared" si="503"/>
        <v>1</v>
      </c>
      <c r="DO1606" s="250">
        <f t="shared" si="504"/>
        <v>1</v>
      </c>
      <c r="DP1606" s="250">
        <f t="shared" si="505"/>
        <v>1</v>
      </c>
    </row>
    <row r="1607" spans="3:120" ht="20.25" customHeight="1" x14ac:dyDescent="0.2">
      <c r="C1607" s="282"/>
      <c r="G1607" s="183"/>
      <c r="H1607" s="271"/>
      <c r="I1607" s="271"/>
      <c r="J1607" s="271"/>
      <c r="K1607" s="271"/>
      <c r="L1607" s="185"/>
      <c r="M1607" s="186"/>
      <c r="N1607" s="187"/>
      <c r="O1607" s="178"/>
      <c r="P1607" s="178"/>
      <c r="Q1607" s="178"/>
      <c r="R1607" s="178"/>
      <c r="S1607" s="178"/>
      <c r="T1607" s="178"/>
      <c r="U1607" s="178"/>
      <c r="V1607" s="178"/>
      <c r="W1607" s="178"/>
      <c r="X1607" s="178"/>
      <c r="Y1607" s="153"/>
      <c r="Z1607" s="153"/>
      <c r="AA1607" s="178"/>
      <c r="AB1607" s="178"/>
      <c r="AC1607" s="178"/>
      <c r="AD1607" s="178"/>
      <c r="AE1607" s="178"/>
      <c r="AF1607" s="178"/>
      <c r="AG1607" s="178"/>
      <c r="AH1607" s="178"/>
      <c r="AI1607" s="178"/>
      <c r="AJ1607" s="178"/>
      <c r="AK1607" s="153"/>
      <c r="AL1607" s="153"/>
      <c r="AM1607" s="178" t="str">
        <f t="shared" si="484"/>
        <v/>
      </c>
      <c r="AN1607" s="178" t="str">
        <f t="shared" si="485"/>
        <v/>
      </c>
      <c r="AO1607" s="214" t="str">
        <f t="shared" si="486"/>
        <v/>
      </c>
      <c r="AP1607" s="168"/>
      <c r="AQ1607" s="169"/>
      <c r="AR1607" s="167" t="str">
        <f t="shared" si="487"/>
        <v/>
      </c>
      <c r="AS1607" s="167" t="str">
        <f t="shared" si="488"/>
        <v/>
      </c>
      <c r="AT1607" s="167"/>
      <c r="AU1607" s="167"/>
      <c r="AV1607" s="167"/>
      <c r="AW1607" s="167"/>
      <c r="AX1607" s="167"/>
      <c r="AY1607" s="167"/>
      <c r="AZ1607" s="167"/>
      <c r="BA1607" s="167"/>
      <c r="BB1607" s="167"/>
      <c r="BC1607" s="167"/>
      <c r="BD1607" s="167"/>
      <c r="BE1607" s="167"/>
      <c r="BF1607" s="167"/>
      <c r="BG1607" s="167"/>
      <c r="BH1607" s="167"/>
      <c r="BI1607" s="167"/>
      <c r="BJ1607" s="167"/>
      <c r="BK1607" s="167"/>
      <c r="BL1607" s="167"/>
      <c r="BM1607" s="167"/>
      <c r="BN1607" s="167"/>
      <c r="BO1607" s="167"/>
      <c r="BP1607" s="167"/>
      <c r="BQ1607" s="167"/>
      <c r="BR1607" s="167"/>
      <c r="BS1607" s="167"/>
      <c r="BT1607" s="167"/>
      <c r="BU1607" s="167"/>
      <c r="BV1607" s="167"/>
      <c r="BW1607" s="167"/>
      <c r="BX1607" s="170"/>
      <c r="BY1607" s="170"/>
      <c r="BZ1607" s="170"/>
      <c r="CA1607" s="170"/>
      <c r="CB1607" s="170"/>
      <c r="CC1607" s="170"/>
      <c r="CD1607" s="170"/>
      <c r="CE1607" s="170"/>
      <c r="CF1607" s="170"/>
      <c r="CG1607" s="171">
        <f t="shared" si="489"/>
        <v>0</v>
      </c>
      <c r="CH1607" s="166"/>
      <c r="CI1607" s="283"/>
      <c r="CJ1607" s="172"/>
      <c r="CK1607" s="154"/>
      <c r="CL1607" s="154"/>
      <c r="CM1607" s="154"/>
      <c r="CN1607" s="154"/>
      <c r="CO1607" s="154"/>
      <c r="CP1607" s="273"/>
      <c r="CQ1607" s="250"/>
      <c r="CR1607" s="250"/>
      <c r="CS1607" s="250"/>
      <c r="CT1607" s="250"/>
      <c r="CU1607" s="250"/>
      <c r="CV1607" s="250"/>
      <c r="CW1607" s="250"/>
      <c r="CX1607" s="250"/>
      <c r="CY1607" s="250" t="str">
        <f t="shared" si="490"/>
        <v/>
      </c>
      <c r="CZ1607" s="178" t="str">
        <f t="shared" si="491"/>
        <v/>
      </c>
      <c r="DA1607" s="178" t="str">
        <f t="shared" si="492"/>
        <v/>
      </c>
      <c r="DB1607" s="243">
        <f t="shared" si="493"/>
        <v>0</v>
      </c>
      <c r="DC1607" s="12">
        <f t="shared" si="494"/>
        <v>0</v>
      </c>
      <c r="DD1607" s="271" t="str">
        <f t="shared" si="495"/>
        <v/>
      </c>
      <c r="DE1607" s="271" t="str">
        <f t="shared" si="496"/>
        <v/>
      </c>
      <c r="DF1607" s="167" t="str">
        <f t="shared" si="497"/>
        <v/>
      </c>
      <c r="DG1607" s="271" t="str">
        <f t="shared" si="498"/>
        <v/>
      </c>
      <c r="DH1607" s="243" t="str">
        <f t="shared" si="499"/>
        <v/>
      </c>
      <c r="DI1607" s="281" t="str">
        <f t="shared" si="500"/>
        <v/>
      </c>
      <c r="DJ1607" s="184"/>
      <c r="DK1607" s="12" t="str">
        <f t="shared" si="501"/>
        <v/>
      </c>
      <c r="DL1607" s="184"/>
      <c r="DM1607" s="242" t="str">
        <f t="shared" si="502"/>
        <v/>
      </c>
      <c r="DN1607" s="250">
        <f t="shared" si="503"/>
        <v>1</v>
      </c>
      <c r="DO1607" s="250">
        <f t="shared" si="504"/>
        <v>1</v>
      </c>
      <c r="DP1607" s="250">
        <f t="shared" si="505"/>
        <v>1</v>
      </c>
    </row>
    <row r="1608" spans="3:120" ht="20.25" customHeight="1" x14ac:dyDescent="0.2">
      <c r="C1608" s="282"/>
      <c r="G1608" s="183"/>
      <c r="H1608" s="271"/>
      <c r="I1608" s="271"/>
      <c r="J1608" s="271"/>
      <c r="K1608" s="271"/>
      <c r="L1608" s="185"/>
      <c r="M1608" s="186"/>
      <c r="N1608" s="187"/>
      <c r="O1608" s="178"/>
      <c r="P1608" s="178"/>
      <c r="Q1608" s="178"/>
      <c r="R1608" s="178"/>
      <c r="S1608" s="178"/>
      <c r="T1608" s="178"/>
      <c r="U1608" s="178"/>
      <c r="V1608" s="178"/>
      <c r="W1608" s="178"/>
      <c r="X1608" s="178"/>
      <c r="Y1608" s="153"/>
      <c r="Z1608" s="153"/>
      <c r="AA1608" s="178"/>
      <c r="AB1608" s="178"/>
      <c r="AC1608" s="178"/>
      <c r="AD1608" s="178"/>
      <c r="AE1608" s="178"/>
      <c r="AF1608" s="178"/>
      <c r="AG1608" s="178"/>
      <c r="AH1608" s="178"/>
      <c r="AI1608" s="178"/>
      <c r="AJ1608" s="178"/>
      <c r="AK1608" s="153"/>
      <c r="AL1608" s="153"/>
      <c r="AM1608" s="178" t="str">
        <f t="shared" si="484"/>
        <v/>
      </c>
      <c r="AN1608" s="178" t="str">
        <f t="shared" si="485"/>
        <v/>
      </c>
      <c r="AO1608" s="214" t="str">
        <f t="shared" si="486"/>
        <v/>
      </c>
      <c r="AP1608" s="168"/>
      <c r="AQ1608" s="169"/>
      <c r="AR1608" s="167" t="str">
        <f t="shared" si="487"/>
        <v/>
      </c>
      <c r="AS1608" s="167" t="str">
        <f t="shared" si="488"/>
        <v/>
      </c>
      <c r="AT1608" s="167"/>
      <c r="AU1608" s="167"/>
      <c r="AV1608" s="167"/>
      <c r="AW1608" s="167"/>
      <c r="AX1608" s="167"/>
      <c r="AY1608" s="167"/>
      <c r="AZ1608" s="167"/>
      <c r="BA1608" s="167"/>
      <c r="BB1608" s="167"/>
      <c r="BC1608" s="167"/>
      <c r="BD1608" s="167"/>
      <c r="BE1608" s="167"/>
      <c r="BF1608" s="167"/>
      <c r="BG1608" s="167"/>
      <c r="BH1608" s="167"/>
      <c r="BI1608" s="167"/>
      <c r="BJ1608" s="167"/>
      <c r="BK1608" s="167"/>
      <c r="BL1608" s="167"/>
      <c r="BM1608" s="167"/>
      <c r="BN1608" s="167"/>
      <c r="BO1608" s="167"/>
      <c r="BP1608" s="167"/>
      <c r="BQ1608" s="167"/>
      <c r="BR1608" s="167"/>
      <c r="BS1608" s="167"/>
      <c r="BT1608" s="167"/>
      <c r="BU1608" s="167"/>
      <c r="BV1608" s="167"/>
      <c r="BW1608" s="167"/>
      <c r="BX1608" s="170"/>
      <c r="BY1608" s="170"/>
      <c r="BZ1608" s="170"/>
      <c r="CA1608" s="170"/>
      <c r="CB1608" s="170"/>
      <c r="CC1608" s="170"/>
      <c r="CD1608" s="170"/>
      <c r="CE1608" s="170"/>
      <c r="CF1608" s="170"/>
      <c r="CG1608" s="171">
        <f t="shared" si="489"/>
        <v>0</v>
      </c>
      <c r="CH1608" s="166"/>
      <c r="CI1608" s="283"/>
      <c r="CJ1608" s="172"/>
      <c r="CK1608" s="154"/>
      <c r="CL1608" s="154"/>
      <c r="CM1608" s="154"/>
      <c r="CN1608" s="154"/>
      <c r="CO1608" s="154"/>
      <c r="CP1608" s="273"/>
      <c r="CQ1608" s="250"/>
      <c r="CR1608" s="250"/>
      <c r="CS1608" s="250"/>
      <c r="CT1608" s="250"/>
      <c r="CU1608" s="250"/>
      <c r="CV1608" s="250"/>
      <c r="CW1608" s="250"/>
      <c r="CX1608" s="250"/>
      <c r="CY1608" s="250" t="str">
        <f t="shared" si="490"/>
        <v/>
      </c>
      <c r="CZ1608" s="178" t="str">
        <f t="shared" si="491"/>
        <v/>
      </c>
      <c r="DA1608" s="178" t="str">
        <f t="shared" si="492"/>
        <v/>
      </c>
      <c r="DB1608" s="243">
        <f t="shared" si="493"/>
        <v>0</v>
      </c>
      <c r="DC1608" s="12">
        <f t="shared" si="494"/>
        <v>0</v>
      </c>
      <c r="DD1608" s="271" t="str">
        <f t="shared" si="495"/>
        <v/>
      </c>
      <c r="DE1608" s="271" t="str">
        <f t="shared" si="496"/>
        <v/>
      </c>
      <c r="DF1608" s="167" t="str">
        <f t="shared" si="497"/>
        <v/>
      </c>
      <c r="DG1608" s="271" t="str">
        <f t="shared" si="498"/>
        <v/>
      </c>
      <c r="DH1608" s="243" t="str">
        <f t="shared" si="499"/>
        <v/>
      </c>
      <c r="DI1608" s="281" t="str">
        <f t="shared" si="500"/>
        <v/>
      </c>
      <c r="DJ1608" s="184"/>
      <c r="DK1608" s="12" t="str">
        <f t="shared" si="501"/>
        <v/>
      </c>
      <c r="DL1608" s="184"/>
      <c r="DM1608" s="242" t="str">
        <f t="shared" si="502"/>
        <v/>
      </c>
      <c r="DN1608" s="250">
        <f t="shared" si="503"/>
        <v>1</v>
      </c>
      <c r="DO1608" s="250">
        <f t="shared" si="504"/>
        <v>1</v>
      </c>
      <c r="DP1608" s="250">
        <f t="shared" si="505"/>
        <v>1</v>
      </c>
    </row>
    <row r="1609" spans="3:120" ht="20.25" customHeight="1" x14ac:dyDescent="0.2">
      <c r="C1609" s="282"/>
      <c r="G1609" s="183"/>
      <c r="H1609" s="271"/>
      <c r="I1609" s="271"/>
      <c r="J1609" s="271"/>
      <c r="K1609" s="271"/>
      <c r="L1609" s="185"/>
      <c r="M1609" s="186"/>
      <c r="N1609" s="187"/>
      <c r="O1609" s="178"/>
      <c r="P1609" s="178"/>
      <c r="Q1609" s="178"/>
      <c r="R1609" s="178"/>
      <c r="S1609" s="178"/>
      <c r="T1609" s="178"/>
      <c r="U1609" s="178"/>
      <c r="V1609" s="178"/>
      <c r="W1609" s="178"/>
      <c r="X1609" s="178"/>
      <c r="Y1609" s="153"/>
      <c r="Z1609" s="153"/>
      <c r="AA1609" s="178"/>
      <c r="AB1609" s="178"/>
      <c r="AC1609" s="178"/>
      <c r="AD1609" s="178"/>
      <c r="AE1609" s="178"/>
      <c r="AF1609" s="178"/>
      <c r="AG1609" s="178"/>
      <c r="AH1609" s="178"/>
      <c r="AI1609" s="178"/>
      <c r="AJ1609" s="178"/>
      <c r="AK1609" s="153"/>
      <c r="AL1609" s="153"/>
      <c r="AM1609" s="178" t="str">
        <f t="shared" si="484"/>
        <v/>
      </c>
      <c r="AN1609" s="178" t="str">
        <f t="shared" si="485"/>
        <v/>
      </c>
      <c r="AO1609" s="214" t="str">
        <f t="shared" si="486"/>
        <v/>
      </c>
      <c r="AP1609" s="168"/>
      <c r="AQ1609" s="169"/>
      <c r="AR1609" s="167" t="str">
        <f t="shared" si="487"/>
        <v/>
      </c>
      <c r="AS1609" s="167" t="str">
        <f t="shared" si="488"/>
        <v/>
      </c>
      <c r="AT1609" s="167"/>
      <c r="AU1609" s="167"/>
      <c r="AV1609" s="167"/>
      <c r="AW1609" s="167"/>
      <c r="AX1609" s="167"/>
      <c r="AY1609" s="167"/>
      <c r="AZ1609" s="167"/>
      <c r="BA1609" s="167"/>
      <c r="BB1609" s="167"/>
      <c r="BC1609" s="167"/>
      <c r="BD1609" s="167"/>
      <c r="BE1609" s="167"/>
      <c r="BF1609" s="167"/>
      <c r="BG1609" s="167"/>
      <c r="BH1609" s="167"/>
      <c r="BI1609" s="167"/>
      <c r="BJ1609" s="167"/>
      <c r="BK1609" s="167"/>
      <c r="BL1609" s="167"/>
      <c r="BM1609" s="167"/>
      <c r="BN1609" s="167"/>
      <c r="BO1609" s="167"/>
      <c r="BP1609" s="167"/>
      <c r="BQ1609" s="167"/>
      <c r="BR1609" s="167"/>
      <c r="BS1609" s="167"/>
      <c r="BT1609" s="167"/>
      <c r="BU1609" s="167"/>
      <c r="BV1609" s="167"/>
      <c r="BW1609" s="167"/>
      <c r="BX1609" s="170"/>
      <c r="BY1609" s="170"/>
      <c r="BZ1609" s="170"/>
      <c r="CA1609" s="170"/>
      <c r="CB1609" s="170"/>
      <c r="CC1609" s="170"/>
      <c r="CD1609" s="170"/>
      <c r="CE1609" s="170"/>
      <c r="CF1609" s="170"/>
      <c r="CG1609" s="171">
        <f t="shared" si="489"/>
        <v>0</v>
      </c>
      <c r="CH1609" s="166"/>
      <c r="CI1609" s="283"/>
      <c r="CJ1609" s="172"/>
      <c r="CK1609" s="154"/>
      <c r="CL1609" s="154"/>
      <c r="CM1609" s="154"/>
      <c r="CN1609" s="154"/>
      <c r="CO1609" s="154"/>
      <c r="CP1609" s="273"/>
      <c r="CQ1609" s="250"/>
      <c r="CR1609" s="250"/>
      <c r="CS1609" s="250"/>
      <c r="CT1609" s="250"/>
      <c r="CU1609" s="250"/>
      <c r="CV1609" s="250"/>
      <c r="CW1609" s="250"/>
      <c r="CX1609" s="250"/>
      <c r="CY1609" s="250" t="str">
        <f t="shared" si="490"/>
        <v/>
      </c>
      <c r="CZ1609" s="178" t="str">
        <f t="shared" si="491"/>
        <v/>
      </c>
      <c r="DA1609" s="178" t="str">
        <f t="shared" si="492"/>
        <v/>
      </c>
      <c r="DB1609" s="243">
        <f t="shared" si="493"/>
        <v>0</v>
      </c>
      <c r="DC1609" s="12">
        <f t="shared" si="494"/>
        <v>0</v>
      </c>
      <c r="DD1609" s="271" t="str">
        <f t="shared" si="495"/>
        <v/>
      </c>
      <c r="DE1609" s="271" t="str">
        <f t="shared" si="496"/>
        <v/>
      </c>
      <c r="DF1609" s="167" t="str">
        <f t="shared" si="497"/>
        <v/>
      </c>
      <c r="DG1609" s="271" t="str">
        <f t="shared" si="498"/>
        <v/>
      </c>
      <c r="DH1609" s="243" t="str">
        <f t="shared" si="499"/>
        <v/>
      </c>
      <c r="DI1609" s="281" t="str">
        <f t="shared" si="500"/>
        <v/>
      </c>
      <c r="DJ1609" s="184"/>
      <c r="DK1609" s="12" t="str">
        <f t="shared" si="501"/>
        <v/>
      </c>
      <c r="DL1609" s="184"/>
      <c r="DM1609" s="242" t="str">
        <f t="shared" si="502"/>
        <v/>
      </c>
      <c r="DN1609" s="250">
        <f t="shared" si="503"/>
        <v>1</v>
      </c>
      <c r="DO1609" s="250">
        <f t="shared" si="504"/>
        <v>1</v>
      </c>
      <c r="DP1609" s="250">
        <f t="shared" si="505"/>
        <v>1</v>
      </c>
    </row>
    <row r="1610" spans="3:120" ht="20.25" customHeight="1" x14ac:dyDescent="0.2">
      <c r="C1610" s="282"/>
      <c r="G1610" s="183"/>
      <c r="H1610" s="271"/>
      <c r="I1610" s="271"/>
      <c r="J1610" s="271"/>
      <c r="K1610" s="271"/>
      <c r="L1610" s="185"/>
      <c r="M1610" s="186"/>
      <c r="N1610" s="187"/>
      <c r="O1610" s="178"/>
      <c r="P1610" s="178"/>
      <c r="Q1610" s="178"/>
      <c r="R1610" s="178"/>
      <c r="S1610" s="178"/>
      <c r="T1610" s="178"/>
      <c r="U1610" s="178"/>
      <c r="V1610" s="178"/>
      <c r="W1610" s="178"/>
      <c r="X1610" s="178"/>
      <c r="Y1610" s="153"/>
      <c r="Z1610" s="153"/>
      <c r="AA1610" s="178"/>
      <c r="AB1610" s="178"/>
      <c r="AC1610" s="178"/>
      <c r="AD1610" s="178"/>
      <c r="AE1610" s="178"/>
      <c r="AF1610" s="178"/>
      <c r="AG1610" s="178"/>
      <c r="AH1610" s="178"/>
      <c r="AI1610" s="178"/>
      <c r="AJ1610" s="178"/>
      <c r="AK1610" s="153"/>
      <c r="AL1610" s="153"/>
      <c r="AM1610" s="178" t="str">
        <f t="shared" si="484"/>
        <v/>
      </c>
      <c r="AN1610" s="178" t="str">
        <f t="shared" si="485"/>
        <v/>
      </c>
      <c r="AO1610" s="214" t="str">
        <f t="shared" si="486"/>
        <v/>
      </c>
      <c r="AP1610" s="168"/>
      <c r="AQ1610" s="169"/>
      <c r="AR1610" s="167" t="str">
        <f t="shared" si="487"/>
        <v/>
      </c>
      <c r="AS1610" s="167" t="str">
        <f t="shared" si="488"/>
        <v/>
      </c>
      <c r="AT1610" s="167"/>
      <c r="AU1610" s="167"/>
      <c r="AV1610" s="167"/>
      <c r="AW1610" s="167"/>
      <c r="AX1610" s="167"/>
      <c r="AY1610" s="167"/>
      <c r="AZ1610" s="167"/>
      <c r="BA1610" s="167"/>
      <c r="BB1610" s="167"/>
      <c r="BC1610" s="167"/>
      <c r="BD1610" s="167"/>
      <c r="BE1610" s="167"/>
      <c r="BF1610" s="167"/>
      <c r="BG1610" s="167"/>
      <c r="BH1610" s="167"/>
      <c r="BI1610" s="167"/>
      <c r="BJ1610" s="167"/>
      <c r="BK1610" s="167"/>
      <c r="BL1610" s="167"/>
      <c r="BM1610" s="167"/>
      <c r="BN1610" s="167"/>
      <c r="BO1610" s="167"/>
      <c r="BP1610" s="167"/>
      <c r="BQ1610" s="167"/>
      <c r="BR1610" s="167"/>
      <c r="BS1610" s="167"/>
      <c r="BT1610" s="167"/>
      <c r="BU1610" s="167"/>
      <c r="BV1610" s="167"/>
      <c r="BW1610" s="167"/>
      <c r="BX1610" s="170"/>
      <c r="BY1610" s="170"/>
      <c r="BZ1610" s="170"/>
      <c r="CA1610" s="170"/>
      <c r="CB1610" s="170"/>
      <c r="CC1610" s="170"/>
      <c r="CD1610" s="170"/>
      <c r="CE1610" s="170"/>
      <c r="CF1610" s="170"/>
      <c r="CG1610" s="171">
        <f t="shared" si="489"/>
        <v>0</v>
      </c>
      <c r="CH1610" s="166"/>
      <c r="CI1610" s="283"/>
      <c r="CJ1610" s="172"/>
      <c r="CK1610" s="154"/>
      <c r="CL1610" s="154"/>
      <c r="CM1610" s="154"/>
      <c r="CN1610" s="154"/>
      <c r="CO1610" s="154"/>
      <c r="CP1610" s="273"/>
      <c r="CQ1610" s="250"/>
      <c r="CR1610" s="250"/>
      <c r="CS1610" s="250"/>
      <c r="CT1610" s="250"/>
      <c r="CU1610" s="250"/>
      <c r="CV1610" s="250"/>
      <c r="CW1610" s="250"/>
      <c r="CX1610" s="250"/>
      <c r="CY1610" s="250" t="str">
        <f t="shared" si="490"/>
        <v/>
      </c>
      <c r="CZ1610" s="178" t="str">
        <f t="shared" si="491"/>
        <v/>
      </c>
      <c r="DA1610" s="178" t="str">
        <f t="shared" si="492"/>
        <v/>
      </c>
      <c r="DB1610" s="243">
        <f t="shared" si="493"/>
        <v>0</v>
      </c>
      <c r="DC1610" s="12">
        <f t="shared" si="494"/>
        <v>0</v>
      </c>
      <c r="DD1610" s="271" t="str">
        <f t="shared" si="495"/>
        <v/>
      </c>
      <c r="DE1610" s="271" t="str">
        <f t="shared" si="496"/>
        <v/>
      </c>
      <c r="DF1610" s="167" t="str">
        <f t="shared" si="497"/>
        <v/>
      </c>
      <c r="DG1610" s="271" t="str">
        <f t="shared" si="498"/>
        <v/>
      </c>
      <c r="DH1610" s="243" t="str">
        <f t="shared" si="499"/>
        <v/>
      </c>
      <c r="DI1610" s="281" t="str">
        <f t="shared" si="500"/>
        <v/>
      </c>
      <c r="DJ1610" s="184"/>
      <c r="DK1610" s="12" t="str">
        <f t="shared" si="501"/>
        <v/>
      </c>
      <c r="DL1610" s="184"/>
      <c r="DM1610" s="242" t="str">
        <f t="shared" si="502"/>
        <v/>
      </c>
      <c r="DN1610" s="250">
        <f t="shared" si="503"/>
        <v>1</v>
      </c>
      <c r="DO1610" s="250">
        <f t="shared" si="504"/>
        <v>1</v>
      </c>
      <c r="DP1610" s="250">
        <f t="shared" si="505"/>
        <v>1</v>
      </c>
    </row>
    <row r="1611" spans="3:120" ht="20.25" customHeight="1" x14ac:dyDescent="0.2">
      <c r="C1611" s="282"/>
      <c r="G1611" s="183"/>
      <c r="H1611" s="271"/>
      <c r="I1611" s="271"/>
      <c r="J1611" s="271"/>
      <c r="K1611" s="271"/>
      <c r="L1611" s="185"/>
      <c r="M1611" s="186"/>
      <c r="N1611" s="187"/>
      <c r="O1611" s="178"/>
      <c r="P1611" s="178"/>
      <c r="Q1611" s="178"/>
      <c r="R1611" s="178"/>
      <c r="S1611" s="178"/>
      <c r="T1611" s="178"/>
      <c r="U1611" s="178"/>
      <c r="V1611" s="178"/>
      <c r="W1611" s="178"/>
      <c r="X1611" s="178"/>
      <c r="Y1611" s="153"/>
      <c r="Z1611" s="153"/>
      <c r="AA1611" s="178"/>
      <c r="AB1611" s="178"/>
      <c r="AC1611" s="178"/>
      <c r="AD1611" s="178"/>
      <c r="AE1611" s="178"/>
      <c r="AF1611" s="178"/>
      <c r="AG1611" s="178"/>
      <c r="AH1611" s="178"/>
      <c r="AI1611" s="178"/>
      <c r="AJ1611" s="178"/>
      <c r="AK1611" s="153"/>
      <c r="AL1611" s="153"/>
      <c r="AM1611" s="178" t="str">
        <f t="shared" si="484"/>
        <v/>
      </c>
      <c r="AN1611" s="178" t="str">
        <f t="shared" si="485"/>
        <v/>
      </c>
      <c r="AO1611" s="214" t="str">
        <f t="shared" si="486"/>
        <v/>
      </c>
      <c r="AP1611" s="168"/>
      <c r="AQ1611" s="169"/>
      <c r="AR1611" s="167" t="str">
        <f t="shared" si="487"/>
        <v/>
      </c>
      <c r="AS1611" s="167" t="str">
        <f t="shared" si="488"/>
        <v/>
      </c>
      <c r="AT1611" s="167"/>
      <c r="AU1611" s="167"/>
      <c r="AV1611" s="167"/>
      <c r="AW1611" s="167"/>
      <c r="AX1611" s="167"/>
      <c r="AY1611" s="167"/>
      <c r="AZ1611" s="167"/>
      <c r="BA1611" s="167"/>
      <c r="BB1611" s="167"/>
      <c r="BC1611" s="167"/>
      <c r="BD1611" s="167"/>
      <c r="BE1611" s="167"/>
      <c r="BF1611" s="167"/>
      <c r="BG1611" s="167"/>
      <c r="BH1611" s="167"/>
      <c r="BI1611" s="167"/>
      <c r="BJ1611" s="167"/>
      <c r="BK1611" s="167"/>
      <c r="BL1611" s="167"/>
      <c r="BM1611" s="167"/>
      <c r="BN1611" s="167"/>
      <c r="BO1611" s="167"/>
      <c r="BP1611" s="167"/>
      <c r="BQ1611" s="167"/>
      <c r="BR1611" s="167"/>
      <c r="BS1611" s="167"/>
      <c r="BT1611" s="167"/>
      <c r="BU1611" s="167"/>
      <c r="BV1611" s="167"/>
      <c r="BW1611" s="167"/>
      <c r="BX1611" s="170"/>
      <c r="BY1611" s="170"/>
      <c r="BZ1611" s="170"/>
      <c r="CA1611" s="170"/>
      <c r="CB1611" s="170"/>
      <c r="CC1611" s="170"/>
      <c r="CD1611" s="170"/>
      <c r="CE1611" s="170"/>
      <c r="CF1611" s="170"/>
      <c r="CG1611" s="171">
        <f t="shared" si="489"/>
        <v>0</v>
      </c>
      <c r="CH1611" s="166"/>
      <c r="CI1611" s="283"/>
      <c r="CJ1611" s="172"/>
      <c r="CK1611" s="154"/>
      <c r="CL1611" s="154"/>
      <c r="CM1611" s="154"/>
      <c r="CN1611" s="154"/>
      <c r="CO1611" s="154"/>
      <c r="CP1611" s="273"/>
      <c r="CQ1611" s="250"/>
      <c r="CR1611" s="250"/>
      <c r="CS1611" s="250"/>
      <c r="CT1611" s="250"/>
      <c r="CU1611" s="250"/>
      <c r="CV1611" s="250"/>
      <c r="CW1611" s="250"/>
      <c r="CX1611" s="250"/>
      <c r="CY1611" s="250" t="str">
        <f t="shared" si="490"/>
        <v/>
      </c>
      <c r="CZ1611" s="178" t="str">
        <f t="shared" si="491"/>
        <v/>
      </c>
      <c r="DA1611" s="178" t="str">
        <f t="shared" si="492"/>
        <v/>
      </c>
      <c r="DB1611" s="243">
        <f t="shared" si="493"/>
        <v>0</v>
      </c>
      <c r="DC1611" s="12">
        <f t="shared" si="494"/>
        <v>0</v>
      </c>
      <c r="DD1611" s="271" t="str">
        <f t="shared" si="495"/>
        <v/>
      </c>
      <c r="DE1611" s="271" t="str">
        <f t="shared" si="496"/>
        <v/>
      </c>
      <c r="DF1611" s="167" t="str">
        <f t="shared" si="497"/>
        <v/>
      </c>
      <c r="DG1611" s="271" t="str">
        <f t="shared" si="498"/>
        <v/>
      </c>
      <c r="DH1611" s="243" t="str">
        <f t="shared" si="499"/>
        <v/>
      </c>
      <c r="DI1611" s="281" t="str">
        <f t="shared" si="500"/>
        <v/>
      </c>
      <c r="DJ1611" s="184"/>
      <c r="DK1611" s="12" t="str">
        <f t="shared" si="501"/>
        <v/>
      </c>
      <c r="DL1611" s="184"/>
      <c r="DM1611" s="242" t="str">
        <f t="shared" si="502"/>
        <v/>
      </c>
      <c r="DN1611" s="250">
        <f t="shared" si="503"/>
        <v>1</v>
      </c>
      <c r="DO1611" s="250">
        <f t="shared" si="504"/>
        <v>1</v>
      </c>
      <c r="DP1611" s="250">
        <f t="shared" si="505"/>
        <v>1</v>
      </c>
    </row>
    <row r="1612" spans="3:120" ht="20.25" customHeight="1" x14ac:dyDescent="0.2">
      <c r="C1612" s="282"/>
      <c r="G1612" s="183"/>
      <c r="H1612" s="271"/>
      <c r="I1612" s="271"/>
      <c r="J1612" s="271"/>
      <c r="K1612" s="271"/>
      <c r="L1612" s="185"/>
      <c r="M1612" s="186"/>
      <c r="N1612" s="187"/>
      <c r="O1612" s="178"/>
      <c r="P1612" s="178"/>
      <c r="Q1612" s="178"/>
      <c r="R1612" s="178"/>
      <c r="S1612" s="178"/>
      <c r="T1612" s="178"/>
      <c r="U1612" s="178"/>
      <c r="V1612" s="178"/>
      <c r="W1612" s="178"/>
      <c r="X1612" s="178"/>
      <c r="Y1612" s="153"/>
      <c r="Z1612" s="153"/>
      <c r="AA1612" s="178"/>
      <c r="AB1612" s="178"/>
      <c r="AC1612" s="178"/>
      <c r="AD1612" s="178"/>
      <c r="AE1612" s="178"/>
      <c r="AF1612" s="178"/>
      <c r="AG1612" s="178"/>
      <c r="AH1612" s="178"/>
      <c r="AI1612" s="178"/>
      <c r="AJ1612" s="178"/>
      <c r="AK1612" s="153"/>
      <c r="AL1612" s="153"/>
      <c r="AM1612" s="178" t="str">
        <f t="shared" si="484"/>
        <v/>
      </c>
      <c r="AN1612" s="178" t="str">
        <f t="shared" si="485"/>
        <v/>
      </c>
      <c r="AO1612" s="214" t="str">
        <f t="shared" si="486"/>
        <v/>
      </c>
      <c r="AP1612" s="168"/>
      <c r="AQ1612" s="169"/>
      <c r="AR1612" s="167" t="str">
        <f t="shared" si="487"/>
        <v/>
      </c>
      <c r="AS1612" s="167" t="str">
        <f t="shared" si="488"/>
        <v/>
      </c>
      <c r="AT1612" s="167"/>
      <c r="AU1612" s="167"/>
      <c r="AV1612" s="167"/>
      <c r="AW1612" s="167"/>
      <c r="AX1612" s="167"/>
      <c r="AY1612" s="167"/>
      <c r="AZ1612" s="167"/>
      <c r="BA1612" s="167"/>
      <c r="BB1612" s="167"/>
      <c r="BC1612" s="167"/>
      <c r="BD1612" s="167"/>
      <c r="BE1612" s="167"/>
      <c r="BF1612" s="167"/>
      <c r="BG1612" s="167"/>
      <c r="BH1612" s="167"/>
      <c r="BI1612" s="167"/>
      <c r="BJ1612" s="167"/>
      <c r="BK1612" s="167"/>
      <c r="BL1612" s="167"/>
      <c r="BM1612" s="167"/>
      <c r="BN1612" s="167"/>
      <c r="BO1612" s="167"/>
      <c r="BP1612" s="167"/>
      <c r="BQ1612" s="167"/>
      <c r="BR1612" s="167"/>
      <c r="BS1612" s="167"/>
      <c r="BT1612" s="167"/>
      <c r="BU1612" s="167"/>
      <c r="BV1612" s="167"/>
      <c r="BW1612" s="167"/>
      <c r="BX1612" s="170"/>
      <c r="BY1612" s="170"/>
      <c r="BZ1612" s="170"/>
      <c r="CA1612" s="170"/>
      <c r="CB1612" s="170"/>
      <c r="CC1612" s="170"/>
      <c r="CD1612" s="170"/>
      <c r="CE1612" s="170"/>
      <c r="CF1612" s="170"/>
      <c r="CG1612" s="171">
        <f t="shared" si="489"/>
        <v>0</v>
      </c>
      <c r="CH1612" s="166"/>
      <c r="CI1612" s="283"/>
      <c r="CJ1612" s="172"/>
      <c r="CK1612" s="154"/>
      <c r="CL1612" s="154"/>
      <c r="CM1612" s="154"/>
      <c r="CN1612" s="154"/>
      <c r="CO1612" s="154"/>
      <c r="CP1612" s="273"/>
      <c r="CQ1612" s="250"/>
      <c r="CR1612" s="250"/>
      <c r="CS1612" s="250"/>
      <c r="CT1612" s="250"/>
      <c r="CU1612" s="250"/>
      <c r="CV1612" s="250"/>
      <c r="CW1612" s="250"/>
      <c r="CX1612" s="250"/>
      <c r="CY1612" s="250" t="str">
        <f t="shared" si="490"/>
        <v/>
      </c>
      <c r="CZ1612" s="178" t="str">
        <f t="shared" si="491"/>
        <v/>
      </c>
      <c r="DA1612" s="178" t="str">
        <f t="shared" si="492"/>
        <v/>
      </c>
      <c r="DB1612" s="243">
        <f t="shared" si="493"/>
        <v>0</v>
      </c>
      <c r="DC1612" s="12">
        <f t="shared" si="494"/>
        <v>0</v>
      </c>
      <c r="DD1612" s="271" t="str">
        <f t="shared" si="495"/>
        <v/>
      </c>
      <c r="DE1612" s="271" t="str">
        <f t="shared" si="496"/>
        <v/>
      </c>
      <c r="DF1612" s="167" t="str">
        <f t="shared" si="497"/>
        <v/>
      </c>
      <c r="DG1612" s="271" t="str">
        <f t="shared" si="498"/>
        <v/>
      </c>
      <c r="DH1612" s="243" t="str">
        <f t="shared" si="499"/>
        <v/>
      </c>
      <c r="DI1612" s="281" t="str">
        <f t="shared" si="500"/>
        <v/>
      </c>
      <c r="DJ1612" s="184"/>
      <c r="DK1612" s="12" t="str">
        <f t="shared" si="501"/>
        <v/>
      </c>
      <c r="DL1612" s="184"/>
      <c r="DM1612" s="242" t="str">
        <f t="shared" si="502"/>
        <v/>
      </c>
      <c r="DN1612" s="250">
        <f t="shared" si="503"/>
        <v>1</v>
      </c>
      <c r="DO1612" s="250">
        <f t="shared" si="504"/>
        <v>1</v>
      </c>
      <c r="DP1612" s="250">
        <f t="shared" si="505"/>
        <v>1</v>
      </c>
    </row>
    <row r="1613" spans="3:120" ht="20.25" customHeight="1" x14ac:dyDescent="0.2">
      <c r="C1613" s="282"/>
      <c r="G1613" s="183"/>
      <c r="H1613" s="271"/>
      <c r="I1613" s="271"/>
      <c r="J1613" s="271"/>
      <c r="K1613" s="271"/>
      <c r="L1613" s="185"/>
      <c r="M1613" s="186"/>
      <c r="N1613" s="187"/>
      <c r="O1613" s="178"/>
      <c r="P1613" s="178"/>
      <c r="Q1613" s="178"/>
      <c r="R1613" s="178"/>
      <c r="S1613" s="178"/>
      <c r="T1613" s="178"/>
      <c r="U1613" s="178"/>
      <c r="V1613" s="178"/>
      <c r="W1613" s="178"/>
      <c r="X1613" s="178"/>
      <c r="Y1613" s="153"/>
      <c r="Z1613" s="153"/>
      <c r="AA1613" s="178"/>
      <c r="AB1613" s="178"/>
      <c r="AC1613" s="178"/>
      <c r="AD1613" s="178"/>
      <c r="AE1613" s="178"/>
      <c r="AF1613" s="178"/>
      <c r="AG1613" s="178"/>
      <c r="AH1613" s="178"/>
      <c r="AI1613" s="178"/>
      <c r="AJ1613" s="178"/>
      <c r="AK1613" s="153"/>
      <c r="AL1613" s="153"/>
      <c r="AM1613" s="178" t="str">
        <f t="shared" si="484"/>
        <v/>
      </c>
      <c r="AN1613" s="178" t="str">
        <f t="shared" si="485"/>
        <v/>
      </c>
      <c r="AO1613" s="214" t="str">
        <f t="shared" si="486"/>
        <v/>
      </c>
      <c r="AP1613" s="168"/>
      <c r="AQ1613" s="169"/>
      <c r="AR1613" s="167" t="str">
        <f t="shared" si="487"/>
        <v/>
      </c>
      <c r="AS1613" s="167" t="str">
        <f t="shared" si="488"/>
        <v/>
      </c>
      <c r="AT1613" s="167"/>
      <c r="AU1613" s="167"/>
      <c r="AV1613" s="167"/>
      <c r="AW1613" s="167"/>
      <c r="AX1613" s="167"/>
      <c r="AY1613" s="167"/>
      <c r="AZ1613" s="167"/>
      <c r="BA1613" s="167"/>
      <c r="BB1613" s="167"/>
      <c r="BC1613" s="167"/>
      <c r="BD1613" s="167"/>
      <c r="BE1613" s="167"/>
      <c r="BF1613" s="167"/>
      <c r="BG1613" s="167"/>
      <c r="BH1613" s="167"/>
      <c r="BI1613" s="167"/>
      <c r="BJ1613" s="167"/>
      <c r="BK1613" s="167"/>
      <c r="BL1613" s="167"/>
      <c r="BM1613" s="167"/>
      <c r="BN1613" s="167"/>
      <c r="BO1613" s="167"/>
      <c r="BP1613" s="167"/>
      <c r="BQ1613" s="167"/>
      <c r="BR1613" s="167"/>
      <c r="BS1613" s="167"/>
      <c r="BT1613" s="167"/>
      <c r="BU1613" s="167"/>
      <c r="BV1613" s="167"/>
      <c r="BW1613" s="167"/>
      <c r="BX1613" s="170"/>
      <c r="BY1613" s="170"/>
      <c r="BZ1613" s="170"/>
      <c r="CA1613" s="170"/>
      <c r="CB1613" s="170"/>
      <c r="CC1613" s="170"/>
      <c r="CD1613" s="170"/>
      <c r="CE1613" s="170"/>
      <c r="CF1613" s="170"/>
      <c r="CG1613" s="171">
        <f t="shared" si="489"/>
        <v>0</v>
      </c>
      <c r="CH1613" s="166"/>
      <c r="CI1613" s="283"/>
      <c r="CJ1613" s="172"/>
      <c r="CK1613" s="154"/>
      <c r="CL1613" s="154"/>
      <c r="CM1613" s="154"/>
      <c r="CN1613" s="154"/>
      <c r="CO1613" s="154"/>
      <c r="CP1613" s="273"/>
      <c r="CQ1613" s="250"/>
      <c r="CR1613" s="250"/>
      <c r="CS1613" s="250"/>
      <c r="CT1613" s="250"/>
      <c r="CU1613" s="250"/>
      <c r="CV1613" s="250"/>
      <c r="CW1613" s="250"/>
      <c r="CX1613" s="250"/>
      <c r="CY1613" s="250" t="str">
        <f t="shared" si="490"/>
        <v/>
      </c>
      <c r="CZ1613" s="178" t="str">
        <f t="shared" si="491"/>
        <v/>
      </c>
      <c r="DA1613" s="178" t="str">
        <f t="shared" si="492"/>
        <v/>
      </c>
      <c r="DB1613" s="243">
        <f t="shared" si="493"/>
        <v>0</v>
      </c>
      <c r="DC1613" s="12">
        <f t="shared" si="494"/>
        <v>0</v>
      </c>
      <c r="DD1613" s="271" t="str">
        <f t="shared" si="495"/>
        <v/>
      </c>
      <c r="DE1613" s="271" t="str">
        <f t="shared" si="496"/>
        <v/>
      </c>
      <c r="DF1613" s="167" t="str">
        <f t="shared" si="497"/>
        <v/>
      </c>
      <c r="DG1613" s="271" t="str">
        <f t="shared" si="498"/>
        <v/>
      </c>
      <c r="DH1613" s="243" t="str">
        <f t="shared" si="499"/>
        <v/>
      </c>
      <c r="DI1613" s="281" t="str">
        <f t="shared" si="500"/>
        <v/>
      </c>
      <c r="DJ1613" s="184"/>
      <c r="DK1613" s="12" t="str">
        <f t="shared" si="501"/>
        <v/>
      </c>
      <c r="DL1613" s="184"/>
      <c r="DM1613" s="242" t="str">
        <f t="shared" si="502"/>
        <v/>
      </c>
      <c r="DN1613" s="250">
        <f t="shared" si="503"/>
        <v>1</v>
      </c>
      <c r="DO1613" s="250">
        <f t="shared" si="504"/>
        <v>1</v>
      </c>
      <c r="DP1613" s="250">
        <f t="shared" si="505"/>
        <v>1</v>
      </c>
    </row>
    <row r="1614" spans="3:120" ht="20.25" customHeight="1" x14ac:dyDescent="0.2">
      <c r="C1614" s="282"/>
      <c r="G1614" s="183"/>
      <c r="H1614" s="271"/>
      <c r="I1614" s="271"/>
      <c r="J1614" s="271"/>
      <c r="K1614" s="271"/>
      <c r="L1614" s="185"/>
      <c r="M1614" s="186"/>
      <c r="N1614" s="187"/>
      <c r="O1614" s="178"/>
      <c r="P1614" s="178"/>
      <c r="Q1614" s="178"/>
      <c r="R1614" s="178"/>
      <c r="S1614" s="178"/>
      <c r="T1614" s="178"/>
      <c r="U1614" s="178"/>
      <c r="V1614" s="178"/>
      <c r="W1614" s="178"/>
      <c r="X1614" s="178"/>
      <c r="Y1614" s="153"/>
      <c r="Z1614" s="153"/>
      <c r="AA1614" s="178"/>
      <c r="AB1614" s="178"/>
      <c r="AC1614" s="178"/>
      <c r="AD1614" s="178"/>
      <c r="AE1614" s="178"/>
      <c r="AF1614" s="178"/>
      <c r="AG1614" s="178"/>
      <c r="AH1614" s="178"/>
      <c r="AI1614" s="178"/>
      <c r="AJ1614" s="178"/>
      <c r="AK1614" s="153"/>
      <c r="AL1614" s="153"/>
      <c r="AM1614" s="178" t="str">
        <f t="shared" si="484"/>
        <v/>
      </c>
      <c r="AN1614" s="178" t="str">
        <f t="shared" si="485"/>
        <v/>
      </c>
      <c r="AO1614" s="214" t="str">
        <f t="shared" si="486"/>
        <v/>
      </c>
      <c r="AP1614" s="168"/>
      <c r="AQ1614" s="169"/>
      <c r="AR1614" s="167" t="str">
        <f t="shared" si="487"/>
        <v/>
      </c>
      <c r="AS1614" s="167" t="str">
        <f t="shared" si="488"/>
        <v/>
      </c>
      <c r="AT1614" s="167"/>
      <c r="AU1614" s="167"/>
      <c r="AV1614" s="167"/>
      <c r="AW1614" s="167"/>
      <c r="AX1614" s="167"/>
      <c r="AY1614" s="167"/>
      <c r="AZ1614" s="167"/>
      <c r="BA1614" s="167"/>
      <c r="BB1614" s="167"/>
      <c r="BC1614" s="167"/>
      <c r="BD1614" s="167"/>
      <c r="BE1614" s="167"/>
      <c r="BF1614" s="167"/>
      <c r="BG1614" s="167"/>
      <c r="BH1614" s="167"/>
      <c r="BI1614" s="167"/>
      <c r="BJ1614" s="167"/>
      <c r="BK1614" s="167"/>
      <c r="BL1614" s="167"/>
      <c r="BM1614" s="167"/>
      <c r="BN1614" s="167"/>
      <c r="BO1614" s="167"/>
      <c r="BP1614" s="167"/>
      <c r="BQ1614" s="167"/>
      <c r="BR1614" s="167"/>
      <c r="BS1614" s="167"/>
      <c r="BT1614" s="167"/>
      <c r="BU1614" s="167"/>
      <c r="BV1614" s="167"/>
      <c r="BW1614" s="167"/>
      <c r="BX1614" s="170"/>
      <c r="BY1614" s="170"/>
      <c r="BZ1614" s="170"/>
      <c r="CA1614" s="170"/>
      <c r="CB1614" s="170"/>
      <c r="CC1614" s="170"/>
      <c r="CD1614" s="170"/>
      <c r="CE1614" s="170"/>
      <c r="CF1614" s="170"/>
      <c r="CG1614" s="171">
        <f t="shared" si="489"/>
        <v>0</v>
      </c>
      <c r="CH1614" s="166"/>
      <c r="CI1614" s="283"/>
      <c r="CJ1614" s="172"/>
      <c r="CK1614" s="154"/>
      <c r="CL1614" s="154"/>
      <c r="CM1614" s="154"/>
      <c r="CN1614" s="154"/>
      <c r="CO1614" s="154"/>
      <c r="CP1614" s="273"/>
      <c r="CQ1614" s="250"/>
      <c r="CR1614" s="250"/>
      <c r="CS1614" s="250"/>
      <c r="CT1614" s="250"/>
      <c r="CU1614" s="250"/>
      <c r="CV1614" s="250"/>
      <c r="CW1614" s="250"/>
      <c r="CX1614" s="250"/>
      <c r="CY1614" s="250" t="str">
        <f t="shared" si="490"/>
        <v/>
      </c>
      <c r="CZ1614" s="178" t="str">
        <f t="shared" si="491"/>
        <v/>
      </c>
      <c r="DA1614" s="178" t="str">
        <f t="shared" si="492"/>
        <v/>
      </c>
      <c r="DB1614" s="243">
        <f t="shared" si="493"/>
        <v>0</v>
      </c>
      <c r="DC1614" s="12">
        <f t="shared" si="494"/>
        <v>0</v>
      </c>
      <c r="DD1614" s="271" t="str">
        <f t="shared" si="495"/>
        <v/>
      </c>
      <c r="DE1614" s="271" t="str">
        <f t="shared" si="496"/>
        <v/>
      </c>
      <c r="DF1614" s="167" t="str">
        <f t="shared" si="497"/>
        <v/>
      </c>
      <c r="DG1614" s="271" t="str">
        <f t="shared" si="498"/>
        <v/>
      </c>
      <c r="DH1614" s="243" t="str">
        <f t="shared" si="499"/>
        <v/>
      </c>
      <c r="DI1614" s="281" t="str">
        <f t="shared" si="500"/>
        <v/>
      </c>
      <c r="DJ1614" s="184"/>
      <c r="DK1614" s="12" t="str">
        <f t="shared" si="501"/>
        <v/>
      </c>
      <c r="DL1614" s="184"/>
      <c r="DM1614" s="242" t="str">
        <f t="shared" si="502"/>
        <v/>
      </c>
      <c r="DN1614" s="250">
        <f t="shared" si="503"/>
        <v>1</v>
      </c>
      <c r="DO1614" s="250">
        <f t="shared" si="504"/>
        <v>1</v>
      </c>
      <c r="DP1614" s="250">
        <f t="shared" si="505"/>
        <v>1</v>
      </c>
    </row>
  </sheetData>
  <autoFilter ref="A3:GJ3" xr:uid="{00000000-0009-0000-0000-000004000000}"/>
  <mergeCells count="56"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  <mergeCell ref="M2:N2"/>
    <mergeCell ref="AP2:AP3"/>
    <mergeCell ref="A2:A3"/>
    <mergeCell ref="B2:B3"/>
    <mergeCell ref="C2:C3"/>
    <mergeCell ref="D2:D3"/>
    <mergeCell ref="E2:E3"/>
    <mergeCell ref="AQ2:AQ3"/>
    <mergeCell ref="AR2:AR3"/>
    <mergeCell ref="AF2:AJ2"/>
    <mergeCell ref="AK2:AL2"/>
    <mergeCell ref="AM2:AM3"/>
    <mergeCell ref="AN2:AN3"/>
    <mergeCell ref="AO2:AO3"/>
    <mergeCell ref="BX2:CF2"/>
    <mergeCell ref="CG2:CG3"/>
    <mergeCell ref="CH2:CH3"/>
    <mergeCell ref="CI2:CI3"/>
    <mergeCell ref="CJ2:CJ3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AW2:BE2"/>
    <mergeCell ref="BM2:BU2"/>
    <mergeCell ref="AT2:AV2"/>
    <mergeCell ref="BI2:BK2"/>
    <mergeCell ref="BF2:BH2"/>
    <mergeCell ref="DF2:DF3"/>
    <mergeCell ref="DG2:DG3"/>
    <mergeCell ref="DH2:DH3"/>
    <mergeCell ref="DI2:DI3"/>
    <mergeCell ref="CZ2:CZ3"/>
    <mergeCell ref="DA2:DA3"/>
    <mergeCell ref="DB2:DB3"/>
    <mergeCell ref="DD2:DD3"/>
    <mergeCell ref="DE2:DE3"/>
  </mergeCells>
  <conditionalFormatting sqref="N4:N1614">
    <cfRule type="expression" priority="62" stopIfTrue="1">
      <formula>N4=""</formula>
    </cfRule>
    <cfRule type="cellIs" dxfId="290" priority="63" stopIfTrue="1" operator="lessThan">
      <formula>$M4</formula>
    </cfRule>
    <cfRule type="cellIs" dxfId="289" priority="64" stopIfTrue="1" operator="between">
      <formula>$M4</formula>
      <formula>M4</formula>
    </cfRule>
    <cfRule type="cellIs" dxfId="288" priority="65" stopIfTrue="1" operator="greaterThan">
      <formula>$N4</formula>
    </cfRule>
  </conditionalFormatting>
  <conditionalFormatting sqref="BY4:BY1614">
    <cfRule type="expression" dxfId="287" priority="66" stopIfTrue="1">
      <formula>BY4&lt;$CI4</formula>
    </cfRule>
    <cfRule type="expression" dxfId="286" priority="67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dxfId="285" priority="69" stopIfTrue="1" operator="greaterThanOrEqual">
      <formula>CI4</formula>
    </cfRule>
  </conditionalFormatting>
  <conditionalFormatting sqref="O4:S1614">
    <cfRule type="containsBlanks" priority="46" stopIfTrue="1">
      <formula>LEN(TRIM(O4))=0</formula>
    </cfRule>
    <cfRule type="expression" dxfId="284" priority="47" stopIfTrue="1">
      <formula>O4&gt;$N$4*0.22*1.5</formula>
    </cfRule>
    <cfRule type="expression" dxfId="283" priority="48" stopIfTrue="1">
      <formula>O4*1.5&lt;($M$4*0.22)</formula>
    </cfRule>
    <cfRule type="expression" dxfId="282" priority="49" stopIfTrue="1">
      <formula>O4&lt;$M$4*0.22</formula>
    </cfRule>
    <cfRule type="expression" dxfId="281" priority="50" stopIfTrue="1">
      <formula>O4&gt;$N$4*0.22</formula>
    </cfRule>
    <cfRule type="containsBlanks" priority="51" stopIfTrue="1">
      <formula>LEN(TRIM(O4))=0</formula>
    </cfRule>
    <cfRule type="expression" dxfId="280" priority="52" stopIfTrue="1">
      <formula>O4&gt;#REF!*1.5</formula>
    </cfRule>
    <cfRule type="expression" dxfId="279" priority="53" stopIfTrue="1">
      <formula>O4*1.5&lt;#REF!</formula>
    </cfRule>
    <cfRule type="expression" dxfId="278" priority="54" stopIfTrue="1">
      <formula>O4&lt;#REF!</formula>
    </cfRule>
    <cfRule type="expression" dxfId="277" priority="55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dxfId="276" priority="58" stopIfTrue="1">
      <formula>T4&lt;$M4</formula>
    </cfRule>
    <cfRule type="expression" dxfId="275" priority="59" stopIfTrue="1">
      <formula>T4&gt;$N4</formula>
    </cfRule>
    <cfRule type="expression" dxfId="274" priority="56" stopIfTrue="1">
      <formula>T4&gt;$N4*1.5</formula>
    </cfRule>
    <cfRule type="expression" dxfId="273" priority="57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dxfId="272" priority="36" stopIfTrue="1">
      <formula>AA4&gt;$N$4*0.22*1.5</formula>
    </cfRule>
    <cfRule type="expression" dxfId="271" priority="37" stopIfTrue="1">
      <formula>AA4*1.5&lt;($M$4*0.22)</formula>
    </cfRule>
    <cfRule type="expression" dxfId="270" priority="38" stopIfTrue="1">
      <formula>AA4&lt;$M$4*0.22</formula>
    </cfRule>
    <cfRule type="expression" dxfId="269" priority="39" stopIfTrue="1">
      <formula>AA4&gt;$N$4*0.22</formula>
    </cfRule>
    <cfRule type="containsBlanks" priority="40" stopIfTrue="1">
      <formula>LEN(TRIM(AA4))=0</formula>
    </cfRule>
    <cfRule type="expression" dxfId="268" priority="41" stopIfTrue="1">
      <formula>AA4&gt;#REF!*1.5</formula>
    </cfRule>
    <cfRule type="expression" dxfId="267" priority="42" stopIfTrue="1">
      <formula>AA4*1.5&lt;#REF!</formula>
    </cfRule>
    <cfRule type="expression" dxfId="266" priority="43" stopIfTrue="1">
      <formula>AA4&lt;#REF!</formula>
    </cfRule>
    <cfRule type="expression" dxfId="265" priority="44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dxfId="264" priority="31" stopIfTrue="1">
      <formula>AF4&gt;$N4*1.5</formula>
    </cfRule>
    <cfRule type="expression" dxfId="263" priority="32" stopIfTrue="1">
      <formula>AF4*1.5&lt;$M4</formula>
    </cfRule>
    <cfRule type="expression" dxfId="262" priority="33" stopIfTrue="1">
      <formula>AF4&lt;$M4</formula>
    </cfRule>
    <cfRule type="expression" dxfId="261" priority="34" stopIfTrue="1">
      <formula>AF4&gt;$N4</formula>
    </cfRule>
  </conditionalFormatting>
  <conditionalFormatting sqref="AS4:AS1614">
    <cfRule type="expression" dxfId="260" priority="70" stopIfTrue="1">
      <formula>AS4&gt;AQ4*1.05</formula>
    </cfRule>
  </conditionalFormatting>
  <conditionalFormatting sqref="Y4:Z1614 AK4:AL1614">
    <cfRule type="expression" dxfId="259" priority="71" stopIfTrue="1">
      <formula>Y4&gt;#REF!*1.05</formula>
    </cfRule>
    <cfRule type="cellIs" dxfId="258" priority="72" stopIfTrue="1" operator="greaterThan">
      <formula>#REF!*2</formula>
    </cfRule>
    <cfRule type="expression" dxfId="257" priority="73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dxfId="256" priority="23" stopIfTrue="1" operator="greaterThan">
      <formula>0.22</formula>
    </cfRule>
  </conditionalFormatting>
  <conditionalFormatting sqref="AR4:AR1614">
    <cfRule type="expression" priority="19" stopIfTrue="1">
      <formula>AR4=""</formula>
    </cfRule>
    <cfRule type="expression" dxfId="255" priority="20" stopIfTrue="1">
      <formula>AR4&lt;$AP4*0.95</formula>
    </cfRule>
  </conditionalFormatting>
  <conditionalFormatting sqref="BW4:BW1614">
    <cfRule type="expression" dxfId="254" priority="540" stopIfTrue="1">
      <formula>BW4&gt;BC4*1.05</formula>
    </cfRule>
  </conditionalFormatting>
  <conditionalFormatting sqref="BV4:BV1614">
    <cfRule type="expression" dxfId="253" priority="11" stopIfTrue="1">
      <formula>BV4&gt;BB4*1.05</formula>
    </cfRule>
  </conditionalFormatting>
  <conditionalFormatting sqref="BU4:BU1614">
    <cfRule type="expression" dxfId="252" priority="10" stopIfTrue="1">
      <formula>BU4&gt;BA4*1.05</formula>
    </cfRule>
  </conditionalFormatting>
  <conditionalFormatting sqref="AV4:AV1614">
    <cfRule type="expression" dxfId="251" priority="544" stopIfTrue="1">
      <formula>AV4&gt;AR4*1.05</formula>
    </cfRule>
  </conditionalFormatting>
  <conditionalFormatting sqref="AU4:AU1614">
    <cfRule type="expression" dxfId="250" priority="9" stopIfTrue="1">
      <formula>AU4&gt;AQ4*1.05</formula>
    </cfRule>
  </conditionalFormatting>
  <conditionalFormatting sqref="BM4:BT1614">
    <cfRule type="expression" dxfId="249" priority="547" stopIfTrue="1">
      <formula>BM4&gt;AR4*1.05</formula>
    </cfRule>
  </conditionalFormatting>
  <conditionalFormatting sqref="AW4:BH1614">
    <cfRule type="expression" dxfId="248" priority="548" stopIfTrue="1">
      <formula>AW4&gt;AI4*1.05</formula>
    </cfRule>
  </conditionalFormatting>
  <conditionalFormatting sqref="AT4:AT1614">
    <cfRule type="expression" dxfId="247" priority="8" stopIfTrue="1">
      <formula>AT4&gt;AP4*1.05</formula>
    </cfRule>
  </conditionalFormatting>
  <conditionalFormatting sqref="BK4:BK1614">
    <cfRule type="expression" dxfId="246" priority="4" stopIfTrue="1">
      <formula>BK4&gt;#REF!*1.05</formula>
    </cfRule>
  </conditionalFormatting>
  <conditionalFormatting sqref="BJ4:BJ1614">
    <cfRule type="expression" dxfId="245" priority="3" stopIfTrue="1">
      <formula>BJ4&gt;#REF!*1.05</formula>
    </cfRule>
  </conditionalFormatting>
  <conditionalFormatting sqref="BI4:BI1614">
    <cfRule type="expression" dxfId="244" priority="2" stopIfTrue="1">
      <formula>BI4&gt;BH4*1.05</formula>
    </cfRule>
  </conditionalFormatting>
  <conditionalFormatting sqref="BL4:BL1614">
    <cfRule type="expression" dxfId="243" priority="1" stopIfTrue="1">
      <formula>BL4&gt;AX4*1.05</formula>
    </cfRule>
  </conditionalFormatting>
  <hyperlinks>
    <hyperlink ref="AM1" location="Dashboard!A1" display="العودة لشاشة العرض" xr:uid="{00000000-0004-0000-0400-000000000000}"/>
    <hyperlink ref="AP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  <colBreaks count="1" manualBreakCount="1">
    <brk id="103" max="1289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695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52" hidden="1" customWidth="1"/>
    <col min="3" max="3" width="15.625" style="155" customWidth="1"/>
    <col min="4" max="5" width="15.625" style="155" hidden="1" customWidth="1"/>
    <col min="6" max="6" width="32" style="152" customWidth="1"/>
    <col min="7" max="7" width="24.875" style="156" hidden="1" customWidth="1"/>
    <col min="8" max="8" width="14.125" style="152" customWidth="1"/>
    <col min="9" max="9" width="10.375" style="157" customWidth="1"/>
    <col min="10" max="10" width="11.25" style="158" customWidth="1"/>
    <col min="11" max="11" width="13" style="132" customWidth="1"/>
    <col min="12" max="13" width="11.75" style="160" customWidth="1"/>
    <col min="14" max="14" width="15.375" style="163" customWidth="1"/>
    <col min="15" max="23" width="9.125" style="152" customWidth="1"/>
    <col min="24" max="16384" width="9.125" style="152"/>
  </cols>
  <sheetData>
    <row r="1" spans="1:23" s="250" customFormat="1" ht="41.25" customHeight="1" thickBot="1" x14ac:dyDescent="0.25">
      <c r="A1" s="142"/>
      <c r="B1" s="98"/>
      <c r="C1" s="142"/>
      <c r="D1" s="142"/>
      <c r="E1" s="142"/>
      <c r="F1" s="143" t="s">
        <v>452</v>
      </c>
      <c r="H1" s="144" t="s">
        <v>453</v>
      </c>
      <c r="I1" s="144"/>
      <c r="J1" s="145"/>
      <c r="K1" s="144"/>
      <c r="L1" s="145"/>
      <c r="M1" s="145"/>
      <c r="N1" s="145"/>
      <c r="O1" s="270" t="s">
        <v>77</v>
      </c>
    </row>
    <row r="2" spans="1:23" s="250" customFormat="1" ht="52.5" customHeight="1" x14ac:dyDescent="0.2">
      <c r="A2" s="345" t="s">
        <v>83</v>
      </c>
      <c r="B2" s="345" t="s">
        <v>84</v>
      </c>
      <c r="C2" s="355" t="s">
        <v>454</v>
      </c>
      <c r="D2" s="355" t="s">
        <v>86</v>
      </c>
      <c r="E2" s="355" t="s">
        <v>311</v>
      </c>
      <c r="F2" s="357" t="s">
        <v>455</v>
      </c>
      <c r="G2" s="347" t="s">
        <v>314</v>
      </c>
      <c r="H2" s="347" t="s">
        <v>312</v>
      </c>
      <c r="I2" s="350" t="s">
        <v>89</v>
      </c>
      <c r="J2" s="353" t="s">
        <v>89</v>
      </c>
      <c r="K2" s="317"/>
      <c r="L2" s="339" t="s">
        <v>324</v>
      </c>
      <c r="M2" s="339" t="s">
        <v>325</v>
      </c>
      <c r="N2" s="358" t="s">
        <v>326</v>
      </c>
    </row>
    <row r="3" spans="1:23" s="250" customFormat="1" ht="52.5" customHeight="1" x14ac:dyDescent="0.2">
      <c r="A3" s="305"/>
      <c r="B3" s="305"/>
      <c r="C3" s="356"/>
      <c r="D3" s="356"/>
      <c r="E3" s="356"/>
      <c r="F3" s="356"/>
      <c r="G3" s="305"/>
      <c r="H3" s="305"/>
      <c r="I3" s="305"/>
      <c r="J3" s="161" t="s">
        <v>104</v>
      </c>
      <c r="K3" s="252" t="s">
        <v>105</v>
      </c>
      <c r="L3" s="305"/>
      <c r="M3" s="305"/>
      <c r="N3" s="305"/>
    </row>
    <row r="4" spans="1:23" s="184" customFormat="1" ht="20.25" customHeight="1" x14ac:dyDescent="0.2">
      <c r="A4" s="179">
        <v>2022</v>
      </c>
      <c r="B4" s="181">
        <v>3</v>
      </c>
      <c r="C4" s="182">
        <v>44620</v>
      </c>
      <c r="D4" s="182">
        <v>273</v>
      </c>
      <c r="E4" s="182">
        <v>137</v>
      </c>
      <c r="F4" s="183" t="s">
        <v>179</v>
      </c>
      <c r="G4" t="s">
        <v>180</v>
      </c>
      <c r="H4">
        <v>564</v>
      </c>
      <c r="I4" s="185">
        <v>524.52</v>
      </c>
      <c r="J4" s="186">
        <v>603.48</v>
      </c>
      <c r="K4" s="187"/>
      <c r="L4" s="178"/>
      <c r="M4" s="178"/>
      <c r="N4" s="214">
        <f t="shared" ref="N4:N35" si="0">IFERROR((L4-I4)/I4,"")</f>
        <v>-1</v>
      </c>
      <c r="O4" s="250"/>
      <c r="P4" s="250"/>
      <c r="Q4" s="250"/>
      <c r="R4" s="250"/>
      <c r="S4" s="250"/>
      <c r="T4" s="250"/>
      <c r="U4" s="250"/>
      <c r="V4" s="250"/>
      <c r="W4" s="250"/>
    </row>
    <row r="5" spans="1:23" s="184" customFormat="1" ht="20.25" customHeight="1" x14ac:dyDescent="0.2">
      <c r="A5" s="179">
        <v>2022</v>
      </c>
      <c r="B5" s="181">
        <v>3</v>
      </c>
      <c r="C5" s="182">
        <v>44620</v>
      </c>
      <c r="D5" s="182">
        <v>670</v>
      </c>
      <c r="E5" s="182">
        <v>419</v>
      </c>
      <c r="F5" s="183" t="s">
        <v>267</v>
      </c>
      <c r="G5" t="s">
        <v>268</v>
      </c>
      <c r="H5">
        <v>298</v>
      </c>
      <c r="I5" s="185">
        <v>280.41800000000001</v>
      </c>
      <c r="J5" s="186">
        <v>319.15800000000002</v>
      </c>
      <c r="K5" s="187"/>
      <c r="L5" s="178"/>
      <c r="M5" s="178"/>
      <c r="N5" s="214">
        <f t="shared" si="0"/>
        <v>-1</v>
      </c>
      <c r="O5" s="250"/>
      <c r="P5" s="250"/>
      <c r="Q5" s="250"/>
      <c r="R5" s="250"/>
      <c r="S5" s="250"/>
      <c r="T5" s="250"/>
      <c r="U5" s="250"/>
      <c r="V5" s="250"/>
      <c r="W5" s="250"/>
    </row>
    <row r="6" spans="1:23" s="184" customFormat="1" ht="20.25" customHeight="1" x14ac:dyDescent="0.2">
      <c r="A6" s="179">
        <v>2022</v>
      </c>
      <c r="B6" s="181">
        <v>3</v>
      </c>
      <c r="C6" s="182">
        <v>44620</v>
      </c>
      <c r="D6" s="182">
        <v>273</v>
      </c>
      <c r="E6" s="182">
        <v>137</v>
      </c>
      <c r="F6" s="183" t="s">
        <v>179</v>
      </c>
      <c r="G6" t="s">
        <v>180</v>
      </c>
      <c r="H6">
        <v>564</v>
      </c>
      <c r="I6" s="185">
        <v>524.52</v>
      </c>
      <c r="J6" s="186">
        <v>603.48</v>
      </c>
      <c r="K6" s="187"/>
      <c r="L6" s="178"/>
      <c r="M6" s="178"/>
      <c r="N6" s="214">
        <f t="shared" si="0"/>
        <v>-1</v>
      </c>
      <c r="O6" s="250"/>
      <c r="P6" s="250"/>
      <c r="Q6" s="250"/>
      <c r="R6" s="250"/>
      <c r="S6" s="250"/>
      <c r="T6" s="250"/>
      <c r="U6" s="250"/>
      <c r="V6" s="250"/>
      <c r="W6" s="250"/>
    </row>
    <row r="7" spans="1:23" s="184" customFormat="1" ht="20.25" customHeight="1" x14ac:dyDescent="0.2">
      <c r="A7" s="179">
        <v>2022</v>
      </c>
      <c r="B7" s="181">
        <v>3</v>
      </c>
      <c r="C7" s="182">
        <v>44620</v>
      </c>
      <c r="D7" s="182">
        <v>122</v>
      </c>
      <c r="E7" s="182">
        <v>47</v>
      </c>
      <c r="F7" s="183" t="s">
        <v>131</v>
      </c>
      <c r="G7" t="s">
        <v>132</v>
      </c>
      <c r="H7">
        <v>280</v>
      </c>
      <c r="I7" s="185">
        <v>267.39999999999998</v>
      </c>
      <c r="J7" s="186">
        <v>292.60000000000002</v>
      </c>
      <c r="K7" s="187"/>
      <c r="L7" s="178"/>
      <c r="M7" s="178"/>
      <c r="N7" s="214">
        <f t="shared" si="0"/>
        <v>-1</v>
      </c>
      <c r="O7" s="250"/>
      <c r="P7" s="250"/>
      <c r="Q7" s="250"/>
      <c r="R7" s="250"/>
      <c r="S7" s="250"/>
      <c r="T7" s="250"/>
      <c r="U7" s="250"/>
      <c r="V7" s="250"/>
      <c r="W7" s="250"/>
    </row>
    <row r="8" spans="1:23" s="184" customFormat="1" ht="20.25" customHeight="1" x14ac:dyDescent="0.2">
      <c r="A8" s="179">
        <v>2022</v>
      </c>
      <c r="B8" s="181">
        <v>3</v>
      </c>
      <c r="C8" s="182">
        <v>44620</v>
      </c>
      <c r="D8" s="182">
        <v>689</v>
      </c>
      <c r="E8" s="182">
        <v>124</v>
      </c>
      <c r="F8" s="183" t="s">
        <v>147</v>
      </c>
      <c r="G8" t="s">
        <v>148</v>
      </c>
      <c r="H8">
        <v>75</v>
      </c>
      <c r="I8" s="185">
        <v>67.5</v>
      </c>
      <c r="J8" s="186">
        <v>82.5</v>
      </c>
      <c r="K8" s="187"/>
      <c r="L8" s="178"/>
      <c r="M8" s="178"/>
      <c r="N8" s="214">
        <f t="shared" si="0"/>
        <v>-1</v>
      </c>
      <c r="O8" s="250"/>
      <c r="P8" s="250"/>
      <c r="Q8" s="250"/>
      <c r="R8" s="250"/>
      <c r="S8" s="250"/>
      <c r="T8" s="250"/>
      <c r="U8" s="250"/>
      <c r="V8" s="250"/>
      <c r="W8" s="250"/>
    </row>
    <row r="9" spans="1:23" s="184" customFormat="1" ht="20.25" customHeight="1" x14ac:dyDescent="0.2">
      <c r="A9" s="179">
        <v>2022</v>
      </c>
      <c r="B9" s="181">
        <v>3</v>
      </c>
      <c r="C9" s="182">
        <v>44620</v>
      </c>
      <c r="D9" s="182">
        <v>449</v>
      </c>
      <c r="E9" s="182">
        <v>382</v>
      </c>
      <c r="F9" s="183" t="s">
        <v>285</v>
      </c>
      <c r="G9" t="s">
        <v>286</v>
      </c>
      <c r="H9">
        <v>46</v>
      </c>
      <c r="I9" s="185">
        <v>40.985999999999997</v>
      </c>
      <c r="J9" s="186">
        <v>50.048000000000002</v>
      </c>
      <c r="K9" s="187"/>
      <c r="L9" s="178"/>
      <c r="M9" s="178"/>
      <c r="N9" s="214">
        <f t="shared" si="0"/>
        <v>-1</v>
      </c>
      <c r="O9" s="250"/>
      <c r="P9" s="250"/>
      <c r="Q9" s="250"/>
      <c r="R9" s="250"/>
      <c r="S9" s="250"/>
      <c r="T9" s="250"/>
      <c r="U9" s="250"/>
      <c r="V9" s="250"/>
      <c r="W9" s="250"/>
    </row>
    <row r="10" spans="1:23" s="184" customFormat="1" ht="20.25" customHeight="1" x14ac:dyDescent="0.2">
      <c r="A10" s="179">
        <v>2022</v>
      </c>
      <c r="B10" s="181">
        <v>3</v>
      </c>
      <c r="C10" s="182">
        <v>44620</v>
      </c>
      <c r="D10" s="182">
        <v>627</v>
      </c>
      <c r="E10" s="182">
        <v>407</v>
      </c>
      <c r="F10" s="183" t="s">
        <v>271</v>
      </c>
      <c r="G10" t="s">
        <v>272</v>
      </c>
      <c r="H10">
        <v>418.5</v>
      </c>
      <c r="I10" s="185">
        <v>384.97815000000003</v>
      </c>
      <c r="J10" s="186">
        <v>452.02184999999997</v>
      </c>
      <c r="K10" s="187"/>
      <c r="L10" s="178"/>
      <c r="M10" s="178"/>
      <c r="N10" s="214">
        <f t="shared" si="0"/>
        <v>-1</v>
      </c>
      <c r="O10" s="250"/>
      <c r="P10" s="250"/>
      <c r="Q10" s="250"/>
      <c r="R10" s="250"/>
      <c r="S10" s="250"/>
      <c r="T10" s="250"/>
      <c r="U10" s="250"/>
      <c r="V10" s="250"/>
      <c r="W10" s="250"/>
    </row>
    <row r="11" spans="1:23" s="184" customFormat="1" ht="20.25" customHeight="1" x14ac:dyDescent="0.2">
      <c r="A11" s="179">
        <v>2022</v>
      </c>
      <c r="B11" s="181">
        <v>3</v>
      </c>
      <c r="C11" s="182">
        <v>44620</v>
      </c>
      <c r="D11" s="182">
        <v>628</v>
      </c>
      <c r="E11" s="182">
        <v>407</v>
      </c>
      <c r="F11" s="183" t="s">
        <v>273</v>
      </c>
      <c r="G11" t="s">
        <v>274</v>
      </c>
      <c r="H11">
        <v>330</v>
      </c>
      <c r="I11" s="185">
        <v>303.99599999999998</v>
      </c>
      <c r="J11" s="186">
        <v>356.00400000000002</v>
      </c>
      <c r="K11" s="187"/>
      <c r="L11" s="178"/>
      <c r="M11" s="178"/>
      <c r="N11" s="214">
        <f t="shared" si="0"/>
        <v>-1</v>
      </c>
      <c r="O11" s="250"/>
      <c r="P11" s="250"/>
      <c r="Q11" s="250"/>
      <c r="R11" s="250"/>
      <c r="S11" s="250"/>
      <c r="T11" s="250"/>
      <c r="U11" s="250"/>
      <c r="V11" s="250"/>
      <c r="W11" s="250"/>
    </row>
    <row r="12" spans="1:23" s="184" customFormat="1" ht="20.25" customHeight="1" x14ac:dyDescent="0.2">
      <c r="A12" s="179">
        <v>2022</v>
      </c>
      <c r="B12" s="181">
        <v>3</v>
      </c>
      <c r="C12" s="182">
        <v>44620</v>
      </c>
      <c r="D12" s="182">
        <v>629</v>
      </c>
      <c r="E12" s="182">
        <v>407</v>
      </c>
      <c r="F12" s="183" t="s">
        <v>275</v>
      </c>
      <c r="G12" t="s">
        <v>276</v>
      </c>
      <c r="H12">
        <v>221</v>
      </c>
      <c r="I12" s="185">
        <v>203.983</v>
      </c>
      <c r="J12" s="186">
        <v>238.017</v>
      </c>
      <c r="K12" s="187"/>
      <c r="L12" s="178"/>
      <c r="M12" s="178"/>
      <c r="N12" s="214">
        <f t="shared" si="0"/>
        <v>-1</v>
      </c>
      <c r="O12" s="250"/>
      <c r="P12" s="250"/>
      <c r="Q12" s="250"/>
      <c r="R12" s="250"/>
      <c r="S12" s="250"/>
      <c r="T12" s="250"/>
      <c r="U12" s="250"/>
      <c r="V12" s="250"/>
      <c r="W12" s="250"/>
    </row>
    <row r="13" spans="1:23" s="184" customFormat="1" ht="20.25" customHeight="1" x14ac:dyDescent="0.2">
      <c r="A13" s="179">
        <v>2022</v>
      </c>
      <c r="B13" s="181">
        <v>3</v>
      </c>
      <c r="C13" s="182">
        <v>44620</v>
      </c>
      <c r="D13" s="182">
        <v>630</v>
      </c>
      <c r="E13" s="182">
        <v>407</v>
      </c>
      <c r="F13" s="183" t="s">
        <v>277</v>
      </c>
      <c r="G13" t="s">
        <v>278</v>
      </c>
      <c r="H13">
        <v>214</v>
      </c>
      <c r="I13" s="185">
        <v>197.84299999999999</v>
      </c>
      <c r="J13" s="186">
        <v>230.15700000000001</v>
      </c>
      <c r="K13" s="187"/>
      <c r="L13" s="178"/>
      <c r="M13" s="178"/>
      <c r="N13" s="214">
        <f t="shared" si="0"/>
        <v>-1</v>
      </c>
      <c r="O13" s="250"/>
      <c r="P13" s="250"/>
      <c r="Q13" s="250"/>
      <c r="R13" s="250"/>
      <c r="S13" s="250"/>
      <c r="T13" s="250"/>
      <c r="U13" s="250"/>
      <c r="V13" s="250"/>
      <c r="W13" s="250"/>
    </row>
    <row r="14" spans="1:23" s="184" customFormat="1" ht="20.25" customHeight="1" x14ac:dyDescent="0.2">
      <c r="A14" s="179">
        <v>2022</v>
      </c>
      <c r="B14" s="181">
        <v>3</v>
      </c>
      <c r="C14" s="182">
        <v>44620</v>
      </c>
      <c r="D14" s="182">
        <v>660</v>
      </c>
      <c r="E14" s="182">
        <v>417</v>
      </c>
      <c r="F14" s="183" t="s">
        <v>263</v>
      </c>
      <c r="G14" t="s">
        <v>264</v>
      </c>
      <c r="H14">
        <v>1265</v>
      </c>
      <c r="I14" s="185">
        <v>1190.365</v>
      </c>
      <c r="J14" s="186">
        <v>1354.8150000000001</v>
      </c>
      <c r="K14" s="187"/>
      <c r="L14" s="178"/>
      <c r="M14" s="178"/>
      <c r="N14" s="214">
        <f t="shared" si="0"/>
        <v>-1</v>
      </c>
      <c r="O14" s="250"/>
      <c r="P14" s="250"/>
      <c r="Q14" s="250"/>
      <c r="R14" s="250"/>
      <c r="S14" s="250"/>
      <c r="T14" s="250"/>
      <c r="U14" s="250"/>
      <c r="V14" s="250"/>
      <c r="W14" s="250"/>
    </row>
    <row r="15" spans="1:23" s="184" customFormat="1" ht="20.25" customHeight="1" x14ac:dyDescent="0.2">
      <c r="A15" s="179">
        <v>2022</v>
      </c>
      <c r="B15" s="181">
        <v>3</v>
      </c>
      <c r="C15" s="182">
        <v>44620</v>
      </c>
      <c r="D15" s="182">
        <v>661</v>
      </c>
      <c r="E15" s="182">
        <v>417</v>
      </c>
      <c r="F15" s="183" t="s">
        <v>265</v>
      </c>
      <c r="G15" t="s">
        <v>266</v>
      </c>
      <c r="H15">
        <v>138</v>
      </c>
      <c r="I15" s="185">
        <v>129.858</v>
      </c>
      <c r="J15" s="186">
        <v>147.798</v>
      </c>
      <c r="K15" s="187"/>
      <c r="L15" s="178"/>
      <c r="M15" s="178"/>
      <c r="N15" s="214">
        <f t="shared" si="0"/>
        <v>-1</v>
      </c>
      <c r="O15" s="250"/>
      <c r="P15" s="250"/>
      <c r="Q15" s="250"/>
      <c r="R15" s="250"/>
      <c r="S15" s="250"/>
      <c r="T15" s="250"/>
      <c r="U15" s="250"/>
      <c r="V15" s="250"/>
      <c r="W15" s="250"/>
    </row>
    <row r="16" spans="1:23" s="184" customFormat="1" ht="20.25" customHeight="1" x14ac:dyDescent="0.2">
      <c r="A16" s="179">
        <v>2022</v>
      </c>
      <c r="B16" s="181">
        <v>3</v>
      </c>
      <c r="C16" s="182">
        <v>44620</v>
      </c>
      <c r="D16" s="182">
        <v>438</v>
      </c>
      <c r="E16" s="182">
        <v>376</v>
      </c>
      <c r="F16" s="183" t="s">
        <v>195</v>
      </c>
      <c r="G16" t="s">
        <v>196</v>
      </c>
      <c r="H16">
        <v>335</v>
      </c>
      <c r="I16" s="185">
        <v>315.23500000000001</v>
      </c>
      <c r="J16" s="186">
        <v>358.78500000000003</v>
      </c>
      <c r="K16" s="187"/>
      <c r="L16" s="178"/>
      <c r="M16" s="178"/>
      <c r="N16" s="214">
        <f t="shared" si="0"/>
        <v>-1</v>
      </c>
      <c r="O16" s="250"/>
      <c r="P16" s="250"/>
      <c r="Q16" s="250"/>
      <c r="R16" s="250"/>
      <c r="S16" s="250"/>
      <c r="T16" s="250"/>
      <c r="U16" s="250"/>
      <c r="V16" s="250"/>
      <c r="W16" s="250"/>
    </row>
    <row r="17" spans="1:23" s="184" customFormat="1" ht="20.25" customHeight="1" x14ac:dyDescent="0.2">
      <c r="A17" s="179">
        <v>2022</v>
      </c>
      <c r="B17" s="181">
        <v>3</v>
      </c>
      <c r="C17" s="182">
        <v>44620</v>
      </c>
      <c r="D17" s="182">
        <v>81</v>
      </c>
      <c r="E17" s="182">
        <v>29</v>
      </c>
      <c r="F17" s="183" t="s">
        <v>259</v>
      </c>
      <c r="G17" t="s">
        <v>260</v>
      </c>
      <c r="H17">
        <v>388</v>
      </c>
      <c r="I17" s="185">
        <v>360.84</v>
      </c>
      <c r="J17" s="186">
        <v>415.16</v>
      </c>
      <c r="K17" s="187"/>
      <c r="L17" s="178"/>
      <c r="M17" s="178"/>
      <c r="N17" s="214">
        <f t="shared" si="0"/>
        <v>-1</v>
      </c>
      <c r="O17" s="250"/>
      <c r="P17" s="250"/>
      <c r="Q17" s="250"/>
      <c r="R17" s="250"/>
      <c r="S17" s="250"/>
      <c r="T17" s="250"/>
      <c r="U17" s="250"/>
      <c r="V17" s="250"/>
      <c r="W17" s="250"/>
    </row>
    <row r="18" spans="1:23" s="184" customFormat="1" ht="20.25" customHeight="1" x14ac:dyDescent="0.2">
      <c r="A18" s="179">
        <v>2022</v>
      </c>
      <c r="B18" s="181">
        <v>3</v>
      </c>
      <c r="C18" s="182">
        <v>44620</v>
      </c>
      <c r="D18" s="182">
        <v>83</v>
      </c>
      <c r="E18" s="182">
        <v>29</v>
      </c>
      <c r="F18" s="183" t="s">
        <v>261</v>
      </c>
      <c r="G18" t="s">
        <v>262</v>
      </c>
      <c r="H18">
        <v>22</v>
      </c>
      <c r="I18" s="185">
        <v>20.46</v>
      </c>
      <c r="J18" s="186">
        <v>23.54</v>
      </c>
      <c r="K18" s="187"/>
      <c r="L18" s="178"/>
      <c r="M18" s="178"/>
      <c r="N18" s="214">
        <f t="shared" si="0"/>
        <v>-1</v>
      </c>
      <c r="O18" s="250"/>
      <c r="P18" s="250"/>
      <c r="Q18" s="250"/>
      <c r="R18" s="250"/>
      <c r="S18" s="250"/>
      <c r="T18" s="250"/>
      <c r="U18" s="250"/>
      <c r="V18" s="250"/>
      <c r="W18" s="250"/>
    </row>
    <row r="19" spans="1:23" s="184" customFormat="1" ht="20.25" customHeight="1" x14ac:dyDescent="0.2">
      <c r="A19" s="179">
        <v>2022</v>
      </c>
      <c r="B19" s="181">
        <v>3</v>
      </c>
      <c r="C19" s="182">
        <v>44620</v>
      </c>
      <c r="D19" s="182">
        <v>49</v>
      </c>
      <c r="E19" s="182">
        <v>18</v>
      </c>
      <c r="F19" s="183" t="s">
        <v>199</v>
      </c>
      <c r="G19" t="s">
        <v>200</v>
      </c>
      <c r="H19">
        <v>100</v>
      </c>
      <c r="I19" s="185">
        <v>95.5</v>
      </c>
      <c r="J19" s="186">
        <v>104.5</v>
      </c>
      <c r="K19" s="187"/>
      <c r="L19" s="178"/>
      <c r="M19" s="178"/>
      <c r="N19" s="214">
        <f t="shared" si="0"/>
        <v>-1</v>
      </c>
      <c r="O19" s="250"/>
      <c r="P19" s="250"/>
      <c r="Q19" s="250"/>
      <c r="R19" s="250"/>
      <c r="S19" s="250"/>
      <c r="T19" s="250"/>
      <c r="U19" s="250"/>
      <c r="V19" s="250"/>
      <c r="W19" s="250"/>
    </row>
    <row r="20" spans="1:23" s="184" customFormat="1" ht="20.25" customHeight="1" x14ac:dyDescent="0.2">
      <c r="A20" s="179">
        <v>2022</v>
      </c>
      <c r="B20" s="181">
        <v>3</v>
      </c>
      <c r="C20" s="182">
        <v>44620</v>
      </c>
      <c r="D20" s="182">
        <v>50</v>
      </c>
      <c r="E20" s="182">
        <v>18</v>
      </c>
      <c r="F20" s="183" t="s">
        <v>201</v>
      </c>
      <c r="G20" t="s">
        <v>202</v>
      </c>
      <c r="H20">
        <v>54</v>
      </c>
      <c r="I20" s="185">
        <v>51.57</v>
      </c>
      <c r="J20" s="186">
        <v>56.43</v>
      </c>
      <c r="K20" s="187"/>
      <c r="L20" s="178"/>
      <c r="M20" s="178"/>
      <c r="N20" s="214">
        <f t="shared" si="0"/>
        <v>-1</v>
      </c>
      <c r="O20" s="250"/>
      <c r="P20" s="250"/>
      <c r="Q20" s="250"/>
      <c r="R20" s="250"/>
      <c r="S20" s="250"/>
      <c r="T20" s="250"/>
      <c r="U20" s="250"/>
      <c r="V20" s="250"/>
      <c r="W20" s="250"/>
    </row>
    <row r="21" spans="1:23" s="184" customFormat="1" ht="20.25" customHeight="1" x14ac:dyDescent="0.2">
      <c r="A21" s="179">
        <v>2022</v>
      </c>
      <c r="B21" s="181">
        <v>3</v>
      </c>
      <c r="C21" s="182">
        <v>44620</v>
      </c>
      <c r="D21" s="182">
        <v>281</v>
      </c>
      <c r="E21" s="182">
        <v>143</v>
      </c>
      <c r="F21" s="183" t="s">
        <v>299</v>
      </c>
      <c r="G21" t="s">
        <v>300</v>
      </c>
      <c r="H21">
        <v>285</v>
      </c>
      <c r="I21" s="185">
        <v>265.05</v>
      </c>
      <c r="J21" s="186">
        <v>304.95</v>
      </c>
      <c r="K21" s="187"/>
      <c r="L21" s="178"/>
      <c r="M21" s="178"/>
      <c r="N21" s="214">
        <f t="shared" si="0"/>
        <v>-1</v>
      </c>
      <c r="O21" s="250"/>
      <c r="P21" s="250"/>
      <c r="Q21" s="250"/>
      <c r="R21" s="250"/>
      <c r="S21" s="250"/>
      <c r="T21" s="250"/>
      <c r="U21" s="250"/>
      <c r="V21" s="250"/>
      <c r="W21" s="250"/>
    </row>
    <row r="22" spans="1:23" s="184" customFormat="1" ht="20.25" customHeight="1" x14ac:dyDescent="0.2">
      <c r="A22" s="179">
        <v>2022</v>
      </c>
      <c r="B22" s="181">
        <v>3</v>
      </c>
      <c r="C22" s="182">
        <v>44620</v>
      </c>
      <c r="D22" s="182">
        <v>165</v>
      </c>
      <c r="E22" s="182">
        <v>241</v>
      </c>
      <c r="F22" s="183" t="s">
        <v>133</v>
      </c>
      <c r="G22" t="s">
        <v>134</v>
      </c>
      <c r="H22">
        <v>706</v>
      </c>
      <c r="I22" s="185">
        <v>656.58</v>
      </c>
      <c r="J22" s="186">
        <v>755.42</v>
      </c>
      <c r="K22" s="187"/>
      <c r="L22" s="178"/>
      <c r="M22" s="178"/>
      <c r="N22" s="214">
        <f t="shared" si="0"/>
        <v>-1</v>
      </c>
      <c r="O22" s="250"/>
      <c r="P22" s="250"/>
      <c r="Q22" s="250"/>
      <c r="R22" s="250"/>
      <c r="S22" s="250"/>
      <c r="T22" s="250"/>
      <c r="U22" s="250"/>
      <c r="V22" s="250"/>
      <c r="W22" s="250"/>
    </row>
    <row r="23" spans="1:23" s="184" customFormat="1" ht="20.25" customHeight="1" x14ac:dyDescent="0.2">
      <c r="A23" s="179">
        <v>2022</v>
      </c>
      <c r="B23" s="181">
        <v>3</v>
      </c>
      <c r="C23" s="182">
        <v>44620</v>
      </c>
      <c r="D23" s="182">
        <v>688</v>
      </c>
      <c r="E23" s="182">
        <v>124</v>
      </c>
      <c r="F23" s="183" t="s">
        <v>117</v>
      </c>
      <c r="G23" t="s">
        <v>118</v>
      </c>
      <c r="H23">
        <v>200</v>
      </c>
      <c r="I23" s="185">
        <v>180</v>
      </c>
      <c r="J23" s="186">
        <v>220</v>
      </c>
      <c r="K23" s="187"/>
      <c r="L23" s="178"/>
      <c r="M23" s="178"/>
      <c r="N23" s="214">
        <f t="shared" si="0"/>
        <v>-1</v>
      </c>
      <c r="O23" s="250"/>
      <c r="P23" s="250"/>
      <c r="Q23" s="250"/>
      <c r="R23" s="250"/>
      <c r="S23" s="250"/>
      <c r="T23" s="250"/>
      <c r="U23" s="250"/>
      <c r="V23" s="250"/>
      <c r="W23" s="250"/>
    </row>
    <row r="24" spans="1:23" s="184" customFormat="1" ht="20.25" customHeight="1" x14ac:dyDescent="0.2">
      <c r="A24" s="179">
        <v>2022</v>
      </c>
      <c r="B24" s="181">
        <v>3</v>
      </c>
      <c r="C24" s="182">
        <v>44620</v>
      </c>
      <c r="D24" s="182">
        <v>689</v>
      </c>
      <c r="E24" s="182">
        <v>124</v>
      </c>
      <c r="F24" s="183" t="s">
        <v>147</v>
      </c>
      <c r="G24" t="s">
        <v>148</v>
      </c>
      <c r="H24">
        <v>75</v>
      </c>
      <c r="I24" s="185">
        <v>67.5</v>
      </c>
      <c r="J24" s="186">
        <v>82.5</v>
      </c>
      <c r="K24" s="187"/>
      <c r="L24" s="178"/>
      <c r="M24" s="178"/>
      <c r="N24" s="214">
        <f t="shared" si="0"/>
        <v>-1</v>
      </c>
      <c r="O24" s="250"/>
      <c r="P24" s="250"/>
      <c r="Q24" s="250"/>
      <c r="R24" s="250"/>
      <c r="S24" s="250"/>
      <c r="T24" s="250"/>
      <c r="U24" s="250"/>
      <c r="V24" s="250"/>
      <c r="W24" s="250"/>
    </row>
    <row r="25" spans="1:23" s="184" customFormat="1" ht="20.25" customHeight="1" x14ac:dyDescent="0.2">
      <c r="A25" s="179">
        <v>2022</v>
      </c>
      <c r="B25" s="181">
        <v>3</v>
      </c>
      <c r="C25" s="182">
        <v>44620</v>
      </c>
      <c r="D25" s="182">
        <v>690</v>
      </c>
      <c r="E25" s="182">
        <v>125</v>
      </c>
      <c r="F25" s="183" t="s">
        <v>149</v>
      </c>
      <c r="G25" t="s">
        <v>150</v>
      </c>
      <c r="H25">
        <v>170</v>
      </c>
      <c r="I25" s="185">
        <v>153</v>
      </c>
      <c r="J25" s="186">
        <v>187</v>
      </c>
      <c r="K25" s="187"/>
      <c r="L25" s="178"/>
      <c r="M25" s="178"/>
      <c r="N25" s="214">
        <f t="shared" si="0"/>
        <v>-1</v>
      </c>
      <c r="O25" s="250"/>
      <c r="P25" s="250"/>
      <c r="Q25" s="250"/>
      <c r="R25" s="250"/>
      <c r="S25" s="250"/>
      <c r="T25" s="250"/>
      <c r="U25" s="250"/>
      <c r="V25" s="250"/>
      <c r="W25" s="250"/>
    </row>
    <row r="26" spans="1:23" s="184" customFormat="1" ht="20.25" customHeight="1" x14ac:dyDescent="0.2">
      <c r="A26" s="179">
        <v>2022</v>
      </c>
      <c r="B26" s="181">
        <v>3</v>
      </c>
      <c r="C26" s="182">
        <v>44620</v>
      </c>
      <c r="D26" s="182">
        <v>691</v>
      </c>
      <c r="E26" s="182">
        <v>125</v>
      </c>
      <c r="F26" s="183" t="s">
        <v>151</v>
      </c>
      <c r="G26" t="s">
        <v>152</v>
      </c>
      <c r="H26">
        <v>194</v>
      </c>
      <c r="I26" s="185">
        <v>174.6</v>
      </c>
      <c r="J26" s="186">
        <v>213.4</v>
      </c>
      <c r="K26" s="187"/>
      <c r="L26" s="178"/>
      <c r="M26" s="178"/>
      <c r="N26" s="214">
        <f t="shared" si="0"/>
        <v>-1</v>
      </c>
      <c r="O26" s="250"/>
      <c r="P26" s="250"/>
      <c r="Q26" s="250"/>
      <c r="R26" s="250"/>
      <c r="S26" s="250"/>
      <c r="T26" s="250"/>
      <c r="U26" s="250"/>
      <c r="V26" s="250"/>
      <c r="W26" s="250"/>
    </row>
    <row r="27" spans="1:23" s="184" customFormat="1" ht="20.25" customHeight="1" x14ac:dyDescent="0.2">
      <c r="A27" s="179">
        <v>2022</v>
      </c>
      <c r="B27" s="181">
        <v>3</v>
      </c>
      <c r="C27" s="182">
        <v>44620</v>
      </c>
      <c r="D27" s="182">
        <v>155</v>
      </c>
      <c r="E27" s="182">
        <v>227</v>
      </c>
      <c r="F27" s="183" t="s">
        <v>153</v>
      </c>
      <c r="G27" t="s">
        <v>154</v>
      </c>
      <c r="H27">
        <v>122</v>
      </c>
      <c r="I27" s="185">
        <v>113.46</v>
      </c>
      <c r="J27" s="186">
        <v>130.54</v>
      </c>
      <c r="K27" s="187"/>
      <c r="L27" s="178"/>
      <c r="M27" s="178"/>
      <c r="N27" s="214">
        <f t="shared" si="0"/>
        <v>-1</v>
      </c>
      <c r="O27" s="250"/>
      <c r="P27" s="250"/>
      <c r="Q27" s="250"/>
      <c r="R27" s="250"/>
      <c r="S27" s="250"/>
      <c r="T27" s="250"/>
      <c r="U27" s="250"/>
      <c r="V27" s="250"/>
      <c r="W27" s="250"/>
    </row>
    <row r="28" spans="1:23" s="184" customFormat="1" ht="20.25" customHeight="1" x14ac:dyDescent="0.2">
      <c r="A28" s="179">
        <v>2022</v>
      </c>
      <c r="B28" s="181">
        <v>3</v>
      </c>
      <c r="C28" s="182">
        <v>44620</v>
      </c>
      <c r="D28" s="182">
        <v>131</v>
      </c>
      <c r="E28" s="182">
        <v>53</v>
      </c>
      <c r="F28" s="183" t="s">
        <v>283</v>
      </c>
      <c r="G28" t="s">
        <v>284</v>
      </c>
      <c r="H28">
        <v>10</v>
      </c>
      <c r="I28" s="185">
        <v>9.3000000000000007</v>
      </c>
      <c r="J28" s="186">
        <v>10.7</v>
      </c>
      <c r="K28" s="187"/>
      <c r="L28" s="178"/>
      <c r="M28" s="178"/>
      <c r="N28" s="214">
        <f t="shared" si="0"/>
        <v>-1</v>
      </c>
      <c r="O28" s="250"/>
      <c r="P28" s="250"/>
      <c r="Q28" s="250"/>
      <c r="R28" s="250"/>
      <c r="S28" s="250"/>
      <c r="T28" s="250"/>
      <c r="U28" s="250"/>
      <c r="V28" s="250"/>
      <c r="W28" s="250"/>
    </row>
    <row r="29" spans="1:23" s="184" customFormat="1" ht="20.25" customHeight="1" x14ac:dyDescent="0.2">
      <c r="A29" s="179">
        <v>2022</v>
      </c>
      <c r="B29" s="181">
        <v>3</v>
      </c>
      <c r="C29" s="182">
        <v>44620</v>
      </c>
      <c r="D29" s="182">
        <v>11</v>
      </c>
      <c r="E29" s="182">
        <v>4</v>
      </c>
      <c r="F29" s="183" t="s">
        <v>227</v>
      </c>
      <c r="G29" t="s">
        <v>228</v>
      </c>
      <c r="H29">
        <v>212</v>
      </c>
      <c r="I29" s="185">
        <v>197.16</v>
      </c>
      <c r="J29" s="186">
        <v>226.84</v>
      </c>
      <c r="K29" s="187"/>
      <c r="L29" s="178"/>
      <c r="M29" s="178"/>
      <c r="N29" s="214">
        <f t="shared" si="0"/>
        <v>-1</v>
      </c>
      <c r="O29" s="250"/>
      <c r="P29" s="250"/>
      <c r="Q29" s="250"/>
      <c r="R29" s="250"/>
      <c r="S29" s="250"/>
      <c r="T29" s="250"/>
      <c r="U29" s="250"/>
      <c r="V29" s="250"/>
      <c r="W29" s="250"/>
    </row>
    <row r="30" spans="1:23" s="184" customFormat="1" ht="20.25" customHeight="1" x14ac:dyDescent="0.2">
      <c r="A30" s="179">
        <v>2022</v>
      </c>
      <c r="B30" s="181">
        <v>3</v>
      </c>
      <c r="C30" s="182">
        <v>44620</v>
      </c>
      <c r="D30" s="182">
        <v>12</v>
      </c>
      <c r="E30" s="182">
        <v>4</v>
      </c>
      <c r="F30" s="183" t="s">
        <v>229</v>
      </c>
      <c r="G30" t="s">
        <v>230</v>
      </c>
      <c r="H30">
        <v>212</v>
      </c>
      <c r="I30" s="185">
        <v>197.16</v>
      </c>
      <c r="J30" s="186">
        <v>226.84</v>
      </c>
      <c r="K30" s="187"/>
      <c r="L30" s="178"/>
      <c r="M30" s="178"/>
      <c r="N30" s="214">
        <f t="shared" si="0"/>
        <v>-1</v>
      </c>
      <c r="O30" s="250"/>
      <c r="P30" s="250"/>
      <c r="Q30" s="250"/>
      <c r="R30" s="250"/>
      <c r="S30" s="250"/>
      <c r="T30" s="250"/>
      <c r="U30" s="250"/>
      <c r="V30" s="250"/>
      <c r="W30" s="250"/>
    </row>
    <row r="31" spans="1:23" s="184" customFormat="1" ht="20.25" customHeight="1" x14ac:dyDescent="0.2">
      <c r="A31" s="179">
        <v>2022</v>
      </c>
      <c r="B31" s="181">
        <v>3</v>
      </c>
      <c r="C31" s="182">
        <v>44620</v>
      </c>
      <c r="D31" s="182">
        <v>254</v>
      </c>
      <c r="E31" s="182">
        <v>334</v>
      </c>
      <c r="F31" s="183" t="s">
        <v>159</v>
      </c>
      <c r="G31" t="s">
        <v>160</v>
      </c>
      <c r="H31">
        <v>203</v>
      </c>
      <c r="I31" s="185">
        <v>188.79</v>
      </c>
      <c r="J31" s="186">
        <v>217.21</v>
      </c>
      <c r="K31" s="187"/>
      <c r="L31" s="178"/>
      <c r="M31" s="178"/>
      <c r="N31" s="214">
        <f t="shared" si="0"/>
        <v>-1</v>
      </c>
      <c r="O31" s="250"/>
      <c r="P31" s="250"/>
      <c r="Q31" s="250"/>
      <c r="R31" s="250"/>
      <c r="S31" s="250"/>
      <c r="T31" s="250"/>
      <c r="U31" s="250"/>
      <c r="V31" s="250"/>
      <c r="W31" s="250"/>
    </row>
    <row r="32" spans="1:23" s="184" customFormat="1" ht="20.25" customHeight="1" x14ac:dyDescent="0.2">
      <c r="A32" s="179">
        <v>2022</v>
      </c>
      <c r="B32" s="181">
        <v>3</v>
      </c>
      <c r="C32" s="182">
        <v>44621</v>
      </c>
      <c r="D32" s="182">
        <v>273</v>
      </c>
      <c r="E32" s="182">
        <v>137</v>
      </c>
      <c r="F32" s="183" t="s">
        <v>179</v>
      </c>
      <c r="G32" t="s">
        <v>180</v>
      </c>
      <c r="H32">
        <v>564</v>
      </c>
      <c r="I32" s="185">
        <v>524.52</v>
      </c>
      <c r="J32" s="186">
        <v>603.48</v>
      </c>
      <c r="K32" s="187"/>
      <c r="L32" s="178"/>
      <c r="M32" s="178"/>
      <c r="N32" s="214">
        <f t="shared" si="0"/>
        <v>-1</v>
      </c>
      <c r="O32" s="250"/>
      <c r="P32" s="250"/>
      <c r="Q32" s="250"/>
      <c r="R32" s="250"/>
      <c r="S32" s="250"/>
      <c r="T32" s="250"/>
      <c r="U32" s="250"/>
      <c r="V32" s="250"/>
      <c r="W32" s="250"/>
    </row>
    <row r="33" spans="1:23" s="184" customFormat="1" ht="20.25" customHeight="1" x14ac:dyDescent="0.2">
      <c r="A33" s="179">
        <v>2022</v>
      </c>
      <c r="B33" s="181">
        <v>3</v>
      </c>
      <c r="C33" s="182">
        <v>44621</v>
      </c>
      <c r="D33" s="182">
        <v>556</v>
      </c>
      <c r="E33" s="182">
        <v>384</v>
      </c>
      <c r="F33" s="183" t="s">
        <v>251</v>
      </c>
      <c r="G33" t="s">
        <v>252</v>
      </c>
      <c r="H33">
        <v>1066</v>
      </c>
      <c r="I33" s="185">
        <v>1003.106</v>
      </c>
      <c r="J33" s="186">
        <v>1141.6859999999999</v>
      </c>
      <c r="K33" s="187"/>
      <c r="L33" s="178"/>
      <c r="M33" s="178"/>
      <c r="N33" s="214">
        <f t="shared" si="0"/>
        <v>-1</v>
      </c>
      <c r="O33" s="250"/>
      <c r="P33" s="250"/>
      <c r="Q33" s="250"/>
      <c r="R33" s="250"/>
      <c r="S33" s="250"/>
      <c r="T33" s="250"/>
      <c r="U33" s="250"/>
      <c r="V33" s="250"/>
      <c r="W33" s="250"/>
    </row>
    <row r="34" spans="1:23" s="184" customFormat="1" ht="20.25" customHeight="1" x14ac:dyDescent="0.2">
      <c r="A34" s="179">
        <v>2022</v>
      </c>
      <c r="B34" s="181">
        <v>3</v>
      </c>
      <c r="C34" s="182">
        <v>44621</v>
      </c>
      <c r="D34" s="182">
        <v>670</v>
      </c>
      <c r="E34" s="182">
        <v>419</v>
      </c>
      <c r="F34" s="183" t="s">
        <v>267</v>
      </c>
      <c r="G34" t="s">
        <v>268</v>
      </c>
      <c r="H34">
        <v>298</v>
      </c>
      <c r="I34" s="185">
        <v>280.41800000000001</v>
      </c>
      <c r="J34" s="186">
        <v>319.15800000000002</v>
      </c>
      <c r="K34" s="187"/>
      <c r="L34" s="178"/>
      <c r="M34" s="178"/>
      <c r="N34" s="214">
        <f t="shared" si="0"/>
        <v>-1</v>
      </c>
      <c r="O34" s="250"/>
      <c r="P34" s="250"/>
      <c r="Q34" s="250"/>
      <c r="R34" s="250"/>
      <c r="S34" s="250"/>
      <c r="T34" s="250"/>
      <c r="U34" s="250"/>
      <c r="V34" s="250"/>
      <c r="W34" s="250"/>
    </row>
    <row r="35" spans="1:23" s="184" customFormat="1" ht="20.25" customHeight="1" x14ac:dyDescent="0.2">
      <c r="A35" s="179">
        <v>2022</v>
      </c>
      <c r="B35" s="181">
        <v>3</v>
      </c>
      <c r="C35" s="182">
        <v>44621</v>
      </c>
      <c r="D35" s="182">
        <v>689</v>
      </c>
      <c r="E35" s="182">
        <v>124</v>
      </c>
      <c r="F35" s="183" t="s">
        <v>147</v>
      </c>
      <c r="G35" t="s">
        <v>148</v>
      </c>
      <c r="H35">
        <v>75</v>
      </c>
      <c r="I35" s="185">
        <v>67.5</v>
      </c>
      <c r="J35" s="186">
        <v>82.5</v>
      </c>
      <c r="K35" s="187"/>
      <c r="L35" s="178"/>
      <c r="M35" s="178"/>
      <c r="N35" s="214">
        <f t="shared" si="0"/>
        <v>-1</v>
      </c>
      <c r="O35" s="250"/>
      <c r="P35" s="250"/>
      <c r="Q35" s="250"/>
      <c r="R35" s="250"/>
      <c r="S35" s="250"/>
      <c r="T35" s="250"/>
      <c r="U35" s="250"/>
      <c r="V35" s="250"/>
      <c r="W35" s="250"/>
    </row>
    <row r="36" spans="1:23" s="184" customFormat="1" ht="20.25" customHeight="1" x14ac:dyDescent="0.2">
      <c r="A36" s="179">
        <v>2022</v>
      </c>
      <c r="B36" s="181">
        <v>3</v>
      </c>
      <c r="C36" s="182">
        <v>44621</v>
      </c>
      <c r="D36" s="182">
        <v>691</v>
      </c>
      <c r="E36" s="182">
        <v>125</v>
      </c>
      <c r="F36" s="183" t="s">
        <v>151</v>
      </c>
      <c r="G36" t="s">
        <v>152</v>
      </c>
      <c r="H36">
        <v>194</v>
      </c>
      <c r="I36" s="185">
        <v>174.6</v>
      </c>
      <c r="J36" s="186">
        <v>213.4</v>
      </c>
      <c r="K36" s="187"/>
      <c r="L36" s="178"/>
      <c r="M36" s="178"/>
      <c r="N36" s="214">
        <f t="shared" ref="N36:N67" si="1">IFERROR((L36-I36)/I36,"")</f>
        <v>-1</v>
      </c>
      <c r="O36" s="250"/>
      <c r="P36" s="250"/>
      <c r="Q36" s="250"/>
      <c r="R36" s="250"/>
      <c r="S36" s="250"/>
      <c r="T36" s="250"/>
      <c r="U36" s="250"/>
      <c r="V36" s="250"/>
      <c r="W36" s="250"/>
    </row>
    <row r="37" spans="1:23" s="184" customFormat="1" ht="20.25" customHeight="1" x14ac:dyDescent="0.2">
      <c r="A37" s="179">
        <v>2022</v>
      </c>
      <c r="B37" s="181">
        <v>3</v>
      </c>
      <c r="C37" s="182">
        <v>44621</v>
      </c>
      <c r="D37" s="182">
        <v>441</v>
      </c>
      <c r="E37" s="182">
        <v>379</v>
      </c>
      <c r="F37" s="183" t="s">
        <v>253</v>
      </c>
      <c r="G37" t="s">
        <v>254</v>
      </c>
      <c r="H37">
        <v>110</v>
      </c>
      <c r="I37" s="185">
        <v>104.94</v>
      </c>
      <c r="J37" s="186">
        <v>117.04</v>
      </c>
      <c r="K37" s="187"/>
      <c r="L37" s="178"/>
      <c r="M37" s="178"/>
      <c r="N37" s="214">
        <f t="shared" si="1"/>
        <v>-1</v>
      </c>
      <c r="O37" s="250"/>
      <c r="P37" s="250"/>
      <c r="Q37" s="250"/>
      <c r="R37" s="250"/>
      <c r="S37" s="250"/>
      <c r="T37" s="250"/>
      <c r="U37" s="250"/>
      <c r="V37" s="250"/>
      <c r="W37" s="250"/>
    </row>
    <row r="38" spans="1:23" s="184" customFormat="1" ht="20.25" customHeight="1" x14ac:dyDescent="0.2">
      <c r="A38" s="179">
        <v>2022</v>
      </c>
      <c r="B38" s="181">
        <v>3</v>
      </c>
      <c r="C38" s="182">
        <v>44621</v>
      </c>
      <c r="D38" s="182">
        <v>442</v>
      </c>
      <c r="E38" s="182">
        <v>379</v>
      </c>
      <c r="F38" s="183" t="s">
        <v>255</v>
      </c>
      <c r="G38" t="s">
        <v>256</v>
      </c>
      <c r="H38">
        <v>96.2</v>
      </c>
      <c r="I38" s="185">
        <v>91.967200000000005</v>
      </c>
      <c r="J38" s="186">
        <v>101.97199999999999</v>
      </c>
      <c r="K38" s="187"/>
      <c r="L38" s="178"/>
      <c r="M38" s="178"/>
      <c r="N38" s="214">
        <f t="shared" si="1"/>
        <v>-1</v>
      </c>
      <c r="O38" s="250"/>
      <c r="P38" s="250"/>
      <c r="Q38" s="250"/>
      <c r="R38" s="250"/>
      <c r="S38" s="250"/>
      <c r="T38" s="250"/>
      <c r="U38" s="250"/>
      <c r="V38" s="250"/>
      <c r="W38" s="250"/>
    </row>
    <row r="39" spans="1:23" s="184" customFormat="1" ht="20.25" customHeight="1" x14ac:dyDescent="0.2">
      <c r="A39" s="179">
        <v>2022</v>
      </c>
      <c r="B39" s="181">
        <v>3</v>
      </c>
      <c r="C39" s="182">
        <v>44621</v>
      </c>
      <c r="D39" s="182">
        <v>669</v>
      </c>
      <c r="E39" s="182">
        <v>423</v>
      </c>
      <c r="F39" s="183" t="s">
        <v>235</v>
      </c>
      <c r="G39" t="s">
        <v>236</v>
      </c>
      <c r="H39">
        <v>954</v>
      </c>
      <c r="I39" s="185">
        <v>897.71400000000006</v>
      </c>
      <c r="J39" s="186">
        <v>1021.734</v>
      </c>
      <c r="K39" s="187"/>
      <c r="L39" s="178"/>
      <c r="M39" s="178"/>
      <c r="N39" s="214">
        <f t="shared" si="1"/>
        <v>-1</v>
      </c>
      <c r="O39" s="250"/>
      <c r="P39" s="250"/>
      <c r="Q39" s="250"/>
      <c r="R39" s="250"/>
      <c r="S39" s="250"/>
      <c r="T39" s="250"/>
      <c r="U39" s="250"/>
      <c r="V39" s="250"/>
      <c r="W39" s="250"/>
    </row>
    <row r="40" spans="1:23" s="184" customFormat="1" ht="20.25" customHeight="1" x14ac:dyDescent="0.2">
      <c r="A40" s="179">
        <v>2022</v>
      </c>
      <c r="B40" s="181">
        <v>3</v>
      </c>
      <c r="C40" s="182">
        <v>44621</v>
      </c>
      <c r="D40" s="182">
        <v>1</v>
      </c>
      <c r="E40" s="182">
        <v>1</v>
      </c>
      <c r="F40" s="183" t="s">
        <v>197</v>
      </c>
      <c r="G40" t="s">
        <v>198</v>
      </c>
      <c r="H40">
        <v>111</v>
      </c>
      <c r="I40" s="185">
        <v>103.23</v>
      </c>
      <c r="J40" s="186">
        <v>118.77</v>
      </c>
      <c r="K40" s="187"/>
      <c r="L40" s="178"/>
      <c r="M40" s="178"/>
      <c r="N40" s="214">
        <f t="shared" si="1"/>
        <v>-1</v>
      </c>
      <c r="O40" s="250"/>
      <c r="P40" s="250"/>
      <c r="Q40" s="250"/>
      <c r="R40" s="250"/>
      <c r="S40" s="250"/>
      <c r="T40" s="250"/>
      <c r="U40" s="250"/>
      <c r="V40" s="250"/>
      <c r="W40" s="250"/>
    </row>
    <row r="41" spans="1:23" s="184" customFormat="1" ht="20.25" customHeight="1" x14ac:dyDescent="0.2">
      <c r="A41" s="179">
        <v>2022</v>
      </c>
      <c r="B41" s="181">
        <v>3</v>
      </c>
      <c r="C41" s="182">
        <v>44621</v>
      </c>
      <c r="D41" s="182">
        <v>2</v>
      </c>
      <c r="E41" s="182">
        <v>1</v>
      </c>
      <c r="F41" s="183" t="s">
        <v>249</v>
      </c>
      <c r="G41" t="s">
        <v>250</v>
      </c>
      <c r="H41">
        <v>113</v>
      </c>
      <c r="I41" s="185">
        <v>105.09</v>
      </c>
      <c r="J41" s="186">
        <v>120.91</v>
      </c>
      <c r="K41" s="187"/>
      <c r="L41" s="178"/>
      <c r="M41" s="178"/>
      <c r="N41" s="214">
        <f t="shared" si="1"/>
        <v>-1</v>
      </c>
      <c r="O41" s="250"/>
      <c r="P41" s="250"/>
      <c r="Q41" s="250"/>
      <c r="R41" s="250"/>
      <c r="S41" s="250"/>
      <c r="T41" s="250"/>
      <c r="U41" s="250"/>
      <c r="V41" s="250"/>
      <c r="W41" s="250"/>
    </row>
    <row r="42" spans="1:23" s="184" customFormat="1" ht="20.25" customHeight="1" x14ac:dyDescent="0.2">
      <c r="A42" s="179">
        <v>2022</v>
      </c>
      <c r="B42" s="181">
        <v>3</v>
      </c>
      <c r="C42" s="182">
        <v>44621</v>
      </c>
      <c r="D42" s="182">
        <v>122</v>
      </c>
      <c r="E42" s="182">
        <v>47</v>
      </c>
      <c r="F42" s="183" t="s">
        <v>131</v>
      </c>
      <c r="G42" t="s">
        <v>132</v>
      </c>
      <c r="H42">
        <v>280</v>
      </c>
      <c r="I42" s="185">
        <v>267.39999999999998</v>
      </c>
      <c r="J42" s="186">
        <v>292.60000000000002</v>
      </c>
      <c r="K42" s="187"/>
      <c r="L42" s="178"/>
      <c r="M42" s="178"/>
      <c r="N42" s="214">
        <f t="shared" si="1"/>
        <v>-1</v>
      </c>
      <c r="O42" s="250"/>
      <c r="P42" s="250"/>
      <c r="Q42" s="250"/>
      <c r="R42" s="250"/>
      <c r="S42" s="250"/>
      <c r="T42" s="250"/>
      <c r="U42" s="250"/>
      <c r="V42" s="250"/>
      <c r="W42" s="250"/>
    </row>
    <row r="43" spans="1:23" s="184" customFormat="1" ht="20.25" customHeight="1" x14ac:dyDescent="0.2">
      <c r="A43" s="179">
        <v>2022</v>
      </c>
      <c r="B43" s="181">
        <v>3</v>
      </c>
      <c r="C43" s="182">
        <v>44621</v>
      </c>
      <c r="D43" s="182">
        <v>660</v>
      </c>
      <c r="E43" s="182">
        <v>417</v>
      </c>
      <c r="F43" s="183" t="s">
        <v>263</v>
      </c>
      <c r="G43" t="s">
        <v>264</v>
      </c>
      <c r="H43">
        <v>1265</v>
      </c>
      <c r="I43" s="185">
        <v>1190.365</v>
      </c>
      <c r="J43" s="186">
        <v>1354.8150000000001</v>
      </c>
      <c r="K43" s="187"/>
      <c r="L43" s="178"/>
      <c r="M43" s="178"/>
      <c r="N43" s="214">
        <f t="shared" si="1"/>
        <v>-1</v>
      </c>
      <c r="O43" s="250"/>
      <c r="P43" s="250"/>
      <c r="Q43" s="250"/>
      <c r="R43" s="250"/>
      <c r="S43" s="250"/>
      <c r="T43" s="250"/>
      <c r="U43" s="250"/>
      <c r="V43" s="250"/>
      <c r="W43" s="250"/>
    </row>
    <row r="44" spans="1:23" s="184" customFormat="1" ht="20.25" customHeight="1" x14ac:dyDescent="0.2">
      <c r="A44" s="179">
        <v>2022</v>
      </c>
      <c r="B44" s="181">
        <v>3</v>
      </c>
      <c r="C44" s="182">
        <v>44621</v>
      </c>
      <c r="D44" s="182">
        <v>661</v>
      </c>
      <c r="E44" s="182">
        <v>417</v>
      </c>
      <c r="F44" s="183" t="s">
        <v>265</v>
      </c>
      <c r="G44" t="s">
        <v>266</v>
      </c>
      <c r="H44">
        <v>138</v>
      </c>
      <c r="I44" s="185">
        <v>129.858</v>
      </c>
      <c r="J44" s="186">
        <v>147.798</v>
      </c>
      <c r="K44" s="187"/>
      <c r="L44" s="178"/>
      <c r="M44" s="178"/>
      <c r="N44" s="214">
        <f t="shared" si="1"/>
        <v>-1</v>
      </c>
      <c r="O44" s="250"/>
      <c r="P44" s="250"/>
      <c r="Q44" s="250"/>
      <c r="R44" s="250"/>
      <c r="S44" s="250"/>
      <c r="T44" s="250"/>
      <c r="U44" s="250"/>
      <c r="V44" s="250"/>
      <c r="W44" s="250"/>
    </row>
    <row r="45" spans="1:23" s="184" customFormat="1" ht="20.25" customHeight="1" x14ac:dyDescent="0.2">
      <c r="A45" s="179">
        <v>2022</v>
      </c>
      <c r="B45" s="181">
        <v>3</v>
      </c>
      <c r="C45" s="182">
        <v>44621</v>
      </c>
      <c r="D45" s="182">
        <v>49</v>
      </c>
      <c r="E45" s="182">
        <v>18</v>
      </c>
      <c r="F45" s="183" t="s">
        <v>199</v>
      </c>
      <c r="G45" t="s">
        <v>200</v>
      </c>
      <c r="H45">
        <v>100</v>
      </c>
      <c r="I45" s="185">
        <v>95.5</v>
      </c>
      <c r="J45" s="186">
        <v>104.5</v>
      </c>
      <c r="K45" s="187"/>
      <c r="L45" s="178"/>
      <c r="M45" s="178"/>
      <c r="N45" s="214">
        <f t="shared" si="1"/>
        <v>-1</v>
      </c>
      <c r="O45" s="250"/>
      <c r="P45" s="250"/>
      <c r="Q45" s="250"/>
      <c r="R45" s="250"/>
      <c r="S45" s="250"/>
      <c r="T45" s="250"/>
      <c r="U45" s="250"/>
      <c r="V45" s="250"/>
      <c r="W45" s="250"/>
    </row>
    <row r="46" spans="1:23" s="184" customFormat="1" ht="20.25" customHeight="1" x14ac:dyDescent="0.2">
      <c r="A46" s="179">
        <v>2022</v>
      </c>
      <c r="B46" s="181">
        <v>3</v>
      </c>
      <c r="C46" s="182">
        <v>44621</v>
      </c>
      <c r="D46" s="182">
        <v>50</v>
      </c>
      <c r="E46" s="182">
        <v>18</v>
      </c>
      <c r="F46" s="183" t="s">
        <v>201</v>
      </c>
      <c r="G46" t="s">
        <v>202</v>
      </c>
      <c r="H46">
        <v>54</v>
      </c>
      <c r="I46" s="185">
        <v>51.57</v>
      </c>
      <c r="J46" s="186">
        <v>56.43</v>
      </c>
      <c r="K46" s="187"/>
      <c r="L46" s="178"/>
      <c r="M46" s="178"/>
      <c r="N46" s="214">
        <f t="shared" si="1"/>
        <v>-1</v>
      </c>
      <c r="O46" s="250"/>
      <c r="P46" s="250"/>
      <c r="Q46" s="250"/>
      <c r="R46" s="250"/>
      <c r="S46" s="250"/>
      <c r="T46" s="250"/>
      <c r="U46" s="250"/>
      <c r="V46" s="250"/>
      <c r="W46" s="250"/>
    </row>
    <row r="47" spans="1:23" s="184" customFormat="1" ht="20.25" customHeight="1" x14ac:dyDescent="0.2">
      <c r="A47" s="179">
        <v>2022</v>
      </c>
      <c r="B47" s="181">
        <v>3</v>
      </c>
      <c r="C47" s="182">
        <v>44621</v>
      </c>
      <c r="D47" s="182">
        <v>557</v>
      </c>
      <c r="E47" s="182">
        <v>384</v>
      </c>
      <c r="F47" s="183" t="s">
        <v>257</v>
      </c>
      <c r="G47" t="s">
        <v>258</v>
      </c>
      <c r="H47">
        <v>182</v>
      </c>
      <c r="I47" s="185">
        <v>171.262</v>
      </c>
      <c r="J47" s="186">
        <v>194.922</v>
      </c>
      <c r="K47" s="187"/>
      <c r="L47" s="178"/>
      <c r="M47" s="178"/>
      <c r="N47" s="214">
        <f t="shared" si="1"/>
        <v>-1</v>
      </c>
      <c r="O47" s="250"/>
      <c r="P47" s="250"/>
      <c r="Q47" s="250"/>
      <c r="R47" s="250"/>
      <c r="S47" s="250"/>
      <c r="T47" s="250"/>
      <c r="U47" s="250"/>
      <c r="V47" s="250"/>
      <c r="W47" s="250"/>
    </row>
    <row r="48" spans="1:23" s="184" customFormat="1" ht="20.25" customHeight="1" x14ac:dyDescent="0.2">
      <c r="A48" s="179">
        <v>2022</v>
      </c>
      <c r="B48" s="181">
        <v>3</v>
      </c>
      <c r="C48" s="182">
        <v>44621</v>
      </c>
      <c r="D48" s="182">
        <v>2</v>
      </c>
      <c r="E48" s="182">
        <v>1</v>
      </c>
      <c r="F48" s="183" t="s">
        <v>249</v>
      </c>
      <c r="G48" t="s">
        <v>250</v>
      </c>
      <c r="H48">
        <v>113</v>
      </c>
      <c r="I48" s="185">
        <v>105.09</v>
      </c>
      <c r="J48" s="186">
        <v>120.91</v>
      </c>
      <c r="K48" s="187"/>
      <c r="L48" s="178"/>
      <c r="M48" s="178"/>
      <c r="N48" s="214">
        <f t="shared" si="1"/>
        <v>-1</v>
      </c>
      <c r="O48" s="250"/>
      <c r="P48" s="250"/>
      <c r="Q48" s="250"/>
      <c r="R48" s="250"/>
      <c r="S48" s="250"/>
      <c r="T48" s="250"/>
      <c r="U48" s="250"/>
      <c r="V48" s="250"/>
      <c r="W48" s="250"/>
    </row>
    <row r="49" spans="1:23" s="184" customFormat="1" ht="20.25" customHeight="1" x14ac:dyDescent="0.2">
      <c r="A49" s="179">
        <v>2022</v>
      </c>
      <c r="B49" s="181">
        <v>3</v>
      </c>
      <c r="C49" s="182">
        <v>44621</v>
      </c>
      <c r="D49" s="182">
        <v>81</v>
      </c>
      <c r="E49" s="182">
        <v>29</v>
      </c>
      <c r="F49" s="183" t="s">
        <v>259</v>
      </c>
      <c r="G49" t="s">
        <v>260</v>
      </c>
      <c r="H49">
        <v>388</v>
      </c>
      <c r="I49" s="185">
        <v>360.84</v>
      </c>
      <c r="J49" s="186">
        <v>415.16</v>
      </c>
      <c r="K49" s="187"/>
      <c r="L49" s="178"/>
      <c r="M49" s="178"/>
      <c r="N49" s="214">
        <f t="shared" si="1"/>
        <v>-1</v>
      </c>
      <c r="O49" s="250"/>
      <c r="P49" s="250"/>
      <c r="Q49" s="250"/>
      <c r="R49" s="250"/>
      <c r="S49" s="250"/>
      <c r="T49" s="250"/>
      <c r="U49" s="250"/>
      <c r="V49" s="250"/>
      <c r="W49" s="250"/>
    </row>
    <row r="50" spans="1:23" s="184" customFormat="1" ht="20.25" customHeight="1" x14ac:dyDescent="0.2">
      <c r="A50" s="179">
        <v>2022</v>
      </c>
      <c r="B50" s="181">
        <v>3</v>
      </c>
      <c r="C50" s="182">
        <v>44621</v>
      </c>
      <c r="D50" s="182">
        <v>83</v>
      </c>
      <c r="E50" s="182">
        <v>29</v>
      </c>
      <c r="F50" s="183" t="s">
        <v>261</v>
      </c>
      <c r="G50" t="s">
        <v>262</v>
      </c>
      <c r="H50">
        <v>22</v>
      </c>
      <c r="I50" s="185">
        <v>20.46</v>
      </c>
      <c r="J50" s="186">
        <v>23.54</v>
      </c>
      <c r="K50" s="187"/>
      <c r="L50" s="178"/>
      <c r="M50" s="178"/>
      <c r="N50" s="214">
        <f t="shared" si="1"/>
        <v>-1</v>
      </c>
      <c r="O50" s="250"/>
      <c r="P50" s="250"/>
      <c r="Q50" s="250"/>
      <c r="R50" s="250"/>
      <c r="S50" s="250"/>
      <c r="T50" s="250"/>
      <c r="U50" s="250"/>
      <c r="V50" s="250"/>
      <c r="W50" s="250"/>
    </row>
    <row r="51" spans="1:23" s="184" customFormat="1" ht="20.25" customHeight="1" x14ac:dyDescent="0.2">
      <c r="A51" s="179">
        <v>2022</v>
      </c>
      <c r="B51" s="181">
        <v>3</v>
      </c>
      <c r="C51" s="182">
        <v>44621</v>
      </c>
      <c r="D51" s="182">
        <v>273</v>
      </c>
      <c r="E51" s="182">
        <v>137</v>
      </c>
      <c r="F51" s="183" t="s">
        <v>179</v>
      </c>
      <c r="G51" t="s">
        <v>180</v>
      </c>
      <c r="H51">
        <v>564</v>
      </c>
      <c r="I51" s="185">
        <v>524.52</v>
      </c>
      <c r="J51" s="186">
        <v>603.48</v>
      </c>
      <c r="K51" s="187"/>
      <c r="L51" s="178"/>
      <c r="M51" s="178"/>
      <c r="N51" s="214">
        <f t="shared" si="1"/>
        <v>-1</v>
      </c>
      <c r="O51" s="250"/>
      <c r="P51" s="250"/>
      <c r="Q51" s="250"/>
      <c r="R51" s="250"/>
      <c r="S51" s="250"/>
      <c r="T51" s="250"/>
      <c r="U51" s="250"/>
      <c r="V51" s="250"/>
      <c r="W51" s="250"/>
    </row>
    <row r="52" spans="1:23" s="184" customFormat="1" ht="20.25" customHeight="1" x14ac:dyDescent="0.2">
      <c r="A52" s="179">
        <v>2022</v>
      </c>
      <c r="B52" s="181">
        <v>3</v>
      </c>
      <c r="C52" s="182">
        <v>44621</v>
      </c>
      <c r="D52" s="182">
        <v>688</v>
      </c>
      <c r="E52" s="182">
        <v>124</v>
      </c>
      <c r="F52" s="183" t="s">
        <v>117</v>
      </c>
      <c r="G52" t="s">
        <v>118</v>
      </c>
      <c r="H52">
        <v>200</v>
      </c>
      <c r="I52" s="185">
        <v>180</v>
      </c>
      <c r="J52" s="186">
        <v>220</v>
      </c>
      <c r="K52" s="187"/>
      <c r="L52" s="178"/>
      <c r="M52" s="178"/>
      <c r="N52" s="214">
        <f t="shared" si="1"/>
        <v>-1</v>
      </c>
      <c r="O52" s="250"/>
      <c r="P52" s="250"/>
      <c r="Q52" s="250"/>
      <c r="R52" s="250"/>
      <c r="S52" s="250"/>
      <c r="T52" s="250"/>
      <c r="U52" s="250"/>
      <c r="V52" s="250"/>
      <c r="W52" s="250"/>
    </row>
    <row r="53" spans="1:23" s="184" customFormat="1" ht="20.25" customHeight="1" x14ac:dyDescent="0.2">
      <c r="A53" s="179">
        <v>2022</v>
      </c>
      <c r="B53" s="181">
        <v>3</v>
      </c>
      <c r="C53" s="182">
        <v>44621</v>
      </c>
      <c r="D53" s="182">
        <v>689</v>
      </c>
      <c r="E53" s="182">
        <v>124</v>
      </c>
      <c r="F53" s="183" t="s">
        <v>147</v>
      </c>
      <c r="G53" t="s">
        <v>148</v>
      </c>
      <c r="H53">
        <v>75</v>
      </c>
      <c r="I53" s="185">
        <v>67.5</v>
      </c>
      <c r="J53" s="186">
        <v>82.5</v>
      </c>
      <c r="K53" s="187"/>
      <c r="L53" s="178"/>
      <c r="M53" s="178"/>
      <c r="N53" s="214">
        <f t="shared" si="1"/>
        <v>-1</v>
      </c>
      <c r="O53" s="250"/>
      <c r="P53" s="250"/>
      <c r="Q53" s="250"/>
      <c r="R53" s="250"/>
      <c r="S53" s="250"/>
      <c r="T53" s="250"/>
      <c r="U53" s="250"/>
      <c r="V53" s="250"/>
      <c r="W53" s="250"/>
    </row>
    <row r="54" spans="1:23" s="184" customFormat="1" ht="20.25" customHeight="1" x14ac:dyDescent="0.2">
      <c r="A54" s="179">
        <v>2022</v>
      </c>
      <c r="B54" s="181">
        <v>3</v>
      </c>
      <c r="C54" s="182">
        <v>44621</v>
      </c>
      <c r="D54" s="182">
        <v>690</v>
      </c>
      <c r="E54" s="182">
        <v>125</v>
      </c>
      <c r="F54" s="183" t="s">
        <v>149</v>
      </c>
      <c r="G54" t="s">
        <v>150</v>
      </c>
      <c r="H54">
        <v>170</v>
      </c>
      <c r="I54" s="185">
        <v>153</v>
      </c>
      <c r="J54" s="186">
        <v>187</v>
      </c>
      <c r="K54" s="187"/>
      <c r="L54" s="178"/>
      <c r="M54" s="178"/>
      <c r="N54" s="214">
        <f t="shared" si="1"/>
        <v>-1</v>
      </c>
      <c r="O54" s="250"/>
      <c r="P54" s="250"/>
      <c r="Q54" s="250"/>
      <c r="R54" s="250"/>
      <c r="S54" s="250"/>
      <c r="T54" s="250"/>
      <c r="U54" s="250"/>
      <c r="V54" s="250"/>
      <c r="W54" s="250"/>
    </row>
    <row r="55" spans="1:23" s="184" customFormat="1" ht="20.25" customHeight="1" x14ac:dyDescent="0.2">
      <c r="A55" s="179">
        <v>2022</v>
      </c>
      <c r="B55" s="181">
        <v>3</v>
      </c>
      <c r="C55" s="182">
        <v>44621</v>
      </c>
      <c r="D55" s="182">
        <v>691</v>
      </c>
      <c r="E55" s="182">
        <v>125</v>
      </c>
      <c r="F55" s="183" t="s">
        <v>151</v>
      </c>
      <c r="G55" t="s">
        <v>152</v>
      </c>
      <c r="H55">
        <v>194</v>
      </c>
      <c r="I55" s="185">
        <v>174.6</v>
      </c>
      <c r="J55" s="186">
        <v>213.4</v>
      </c>
      <c r="K55" s="187"/>
      <c r="L55" s="178"/>
      <c r="M55" s="178"/>
      <c r="N55" s="214">
        <f t="shared" si="1"/>
        <v>-1</v>
      </c>
      <c r="O55" s="250"/>
      <c r="P55" s="250"/>
      <c r="Q55" s="250"/>
      <c r="R55" s="250"/>
      <c r="S55" s="250"/>
      <c r="T55" s="250"/>
      <c r="U55" s="250"/>
      <c r="V55" s="250"/>
      <c r="W55" s="250"/>
    </row>
    <row r="56" spans="1:23" s="184" customFormat="1" ht="20.25" customHeight="1" x14ac:dyDescent="0.2">
      <c r="A56" s="179">
        <v>2022</v>
      </c>
      <c r="B56" s="181">
        <v>3</v>
      </c>
      <c r="C56" s="182">
        <v>44621</v>
      </c>
      <c r="D56" s="182">
        <v>155</v>
      </c>
      <c r="E56" s="182">
        <v>227</v>
      </c>
      <c r="F56" s="183" t="s">
        <v>153</v>
      </c>
      <c r="G56" t="s">
        <v>154</v>
      </c>
      <c r="H56">
        <v>122</v>
      </c>
      <c r="I56" s="185">
        <v>113.46</v>
      </c>
      <c r="J56" s="186">
        <v>130.54</v>
      </c>
      <c r="K56" s="187"/>
      <c r="L56" s="178"/>
      <c r="M56" s="178"/>
      <c r="N56" s="214">
        <f t="shared" si="1"/>
        <v>-1</v>
      </c>
      <c r="O56" s="250"/>
      <c r="P56" s="250"/>
      <c r="Q56" s="250"/>
      <c r="R56" s="250"/>
      <c r="S56" s="250"/>
      <c r="T56" s="250"/>
      <c r="U56" s="250"/>
      <c r="V56" s="250"/>
      <c r="W56" s="250"/>
    </row>
    <row r="57" spans="1:23" s="184" customFormat="1" ht="20.25" customHeight="1" x14ac:dyDescent="0.2">
      <c r="A57" s="179">
        <v>2022</v>
      </c>
      <c r="B57" s="181">
        <v>3</v>
      </c>
      <c r="C57" s="182">
        <v>44621</v>
      </c>
      <c r="D57" s="182">
        <v>655</v>
      </c>
      <c r="E57" s="182">
        <v>415</v>
      </c>
      <c r="F57" s="183" t="s">
        <v>139</v>
      </c>
      <c r="G57" t="s">
        <v>140</v>
      </c>
      <c r="H57">
        <v>148</v>
      </c>
      <c r="I57" s="185">
        <v>137.63999999999999</v>
      </c>
      <c r="J57" s="186">
        <v>158.36000000000001</v>
      </c>
      <c r="K57" s="187"/>
      <c r="L57" s="178"/>
      <c r="M57" s="178"/>
      <c r="N57" s="214">
        <f t="shared" si="1"/>
        <v>-1</v>
      </c>
      <c r="O57" s="250"/>
      <c r="P57" s="250"/>
      <c r="Q57" s="250"/>
      <c r="R57" s="250"/>
      <c r="S57" s="250"/>
      <c r="T57" s="250"/>
      <c r="U57" s="250"/>
      <c r="V57" s="250"/>
      <c r="W57" s="250"/>
    </row>
    <row r="58" spans="1:23" s="184" customFormat="1" ht="20.25" customHeight="1" x14ac:dyDescent="0.2">
      <c r="A58" s="179">
        <v>2022</v>
      </c>
      <c r="B58" s="181">
        <v>3</v>
      </c>
      <c r="C58" s="182">
        <v>44621</v>
      </c>
      <c r="D58" s="182">
        <v>656</v>
      </c>
      <c r="E58" s="182">
        <v>415</v>
      </c>
      <c r="F58" s="183" t="s">
        <v>141</v>
      </c>
      <c r="G58" t="s">
        <v>142</v>
      </c>
      <c r="H58">
        <v>148</v>
      </c>
      <c r="I58" s="185">
        <v>137.63999999999999</v>
      </c>
      <c r="J58" s="186">
        <v>158.36000000000001</v>
      </c>
      <c r="K58" s="187"/>
      <c r="L58" s="178"/>
      <c r="M58" s="178"/>
      <c r="N58" s="214">
        <f t="shared" si="1"/>
        <v>-1</v>
      </c>
      <c r="O58" s="250"/>
      <c r="P58" s="250"/>
      <c r="Q58" s="250"/>
      <c r="R58" s="250"/>
      <c r="S58" s="250"/>
      <c r="T58" s="250"/>
      <c r="U58" s="250"/>
      <c r="V58" s="250"/>
      <c r="W58" s="250"/>
    </row>
    <row r="59" spans="1:23" s="184" customFormat="1" ht="20.25" customHeight="1" x14ac:dyDescent="0.2">
      <c r="A59" s="179">
        <v>2022</v>
      </c>
      <c r="B59" s="181">
        <v>3</v>
      </c>
      <c r="C59" s="182">
        <v>44621</v>
      </c>
      <c r="D59" s="182">
        <v>657</v>
      </c>
      <c r="E59" s="182">
        <v>415</v>
      </c>
      <c r="F59" s="183" t="s">
        <v>143</v>
      </c>
      <c r="G59" t="s">
        <v>144</v>
      </c>
      <c r="H59">
        <v>90</v>
      </c>
      <c r="I59" s="185">
        <v>83.7</v>
      </c>
      <c r="J59" s="186">
        <v>96.3</v>
      </c>
      <c r="K59" s="187"/>
      <c r="L59" s="178"/>
      <c r="M59" s="178"/>
      <c r="N59" s="214">
        <f t="shared" si="1"/>
        <v>-1</v>
      </c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3" s="184" customFormat="1" ht="20.25" customHeight="1" x14ac:dyDescent="0.2">
      <c r="A60" s="179">
        <v>2022</v>
      </c>
      <c r="B60" s="181">
        <v>3</v>
      </c>
      <c r="C60" s="182">
        <v>44621</v>
      </c>
      <c r="D60" s="182">
        <v>658</v>
      </c>
      <c r="E60" s="182">
        <v>415</v>
      </c>
      <c r="F60" s="183" t="s">
        <v>145</v>
      </c>
      <c r="G60" t="s">
        <v>146</v>
      </c>
      <c r="H60">
        <v>90</v>
      </c>
      <c r="I60" s="185">
        <v>83.7</v>
      </c>
      <c r="J60" s="186">
        <v>96.3</v>
      </c>
      <c r="K60" s="187"/>
      <c r="L60" s="178"/>
      <c r="M60" s="178"/>
      <c r="N60" s="214">
        <f t="shared" si="1"/>
        <v>-1</v>
      </c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3" s="184" customFormat="1" ht="20.25" customHeight="1" x14ac:dyDescent="0.2">
      <c r="A61" s="179">
        <v>2022</v>
      </c>
      <c r="B61" s="181">
        <v>3</v>
      </c>
      <c r="C61" s="182">
        <v>44621</v>
      </c>
      <c r="D61" s="182">
        <v>11</v>
      </c>
      <c r="E61" s="182">
        <v>4</v>
      </c>
      <c r="F61" s="183" t="s">
        <v>227</v>
      </c>
      <c r="G61" t="s">
        <v>228</v>
      </c>
      <c r="H61">
        <v>212</v>
      </c>
      <c r="I61" s="185">
        <v>197.16</v>
      </c>
      <c r="J61" s="186">
        <v>226.84</v>
      </c>
      <c r="K61" s="187"/>
      <c r="L61" s="178"/>
      <c r="M61" s="178"/>
      <c r="N61" s="214">
        <f t="shared" si="1"/>
        <v>-1</v>
      </c>
      <c r="O61" s="250"/>
      <c r="P61" s="250"/>
      <c r="Q61" s="250"/>
      <c r="R61" s="250"/>
      <c r="S61" s="250"/>
      <c r="T61" s="250"/>
      <c r="U61" s="250"/>
      <c r="V61" s="250"/>
      <c r="W61" s="250"/>
    </row>
    <row r="62" spans="1:23" s="184" customFormat="1" ht="20.25" customHeight="1" x14ac:dyDescent="0.2">
      <c r="A62" s="179">
        <v>2022</v>
      </c>
      <c r="B62" s="181">
        <v>3</v>
      </c>
      <c r="C62" s="182">
        <v>44621</v>
      </c>
      <c r="D62" s="182">
        <v>12</v>
      </c>
      <c r="E62" s="182">
        <v>4</v>
      </c>
      <c r="F62" s="183" t="s">
        <v>229</v>
      </c>
      <c r="G62" t="s">
        <v>230</v>
      </c>
      <c r="H62">
        <v>212</v>
      </c>
      <c r="I62" s="185">
        <v>197.16</v>
      </c>
      <c r="J62" s="186">
        <v>226.84</v>
      </c>
      <c r="K62" s="187"/>
      <c r="L62" s="178"/>
      <c r="M62" s="178"/>
      <c r="N62" s="214">
        <f t="shared" si="1"/>
        <v>-1</v>
      </c>
      <c r="O62" s="250"/>
      <c r="P62" s="250"/>
      <c r="Q62" s="250"/>
      <c r="R62" s="250"/>
      <c r="S62" s="250"/>
      <c r="T62" s="250"/>
      <c r="U62" s="250"/>
      <c r="V62" s="250"/>
      <c r="W62" s="250"/>
    </row>
    <row r="63" spans="1:23" s="184" customFormat="1" ht="20.25" customHeight="1" x14ac:dyDescent="0.2">
      <c r="A63" s="179">
        <v>2022</v>
      </c>
      <c r="B63" s="181">
        <v>3</v>
      </c>
      <c r="C63" s="182">
        <v>44621</v>
      </c>
      <c r="D63" s="182">
        <v>254</v>
      </c>
      <c r="E63" s="182">
        <v>334</v>
      </c>
      <c r="F63" s="183" t="s">
        <v>159</v>
      </c>
      <c r="G63" t="s">
        <v>160</v>
      </c>
      <c r="H63">
        <v>203</v>
      </c>
      <c r="I63" s="185">
        <v>188.79</v>
      </c>
      <c r="J63" s="186">
        <v>217.21</v>
      </c>
      <c r="K63" s="187"/>
      <c r="L63" s="178"/>
      <c r="M63" s="178"/>
      <c r="N63" s="214">
        <f t="shared" si="1"/>
        <v>-1</v>
      </c>
      <c r="O63" s="250"/>
      <c r="P63" s="250"/>
      <c r="Q63" s="250"/>
      <c r="R63" s="250"/>
      <c r="S63" s="250"/>
      <c r="T63" s="250"/>
      <c r="U63" s="250"/>
      <c r="V63" s="250"/>
      <c r="W63" s="250"/>
    </row>
    <row r="64" spans="1:23" s="184" customFormat="1" ht="20.25" customHeight="1" x14ac:dyDescent="0.2">
      <c r="A64" s="179">
        <v>2022</v>
      </c>
      <c r="B64" s="181">
        <v>3</v>
      </c>
      <c r="C64" s="182">
        <v>44622</v>
      </c>
      <c r="D64" s="182">
        <v>556</v>
      </c>
      <c r="E64" s="182">
        <v>384</v>
      </c>
      <c r="F64" s="183" t="s">
        <v>251</v>
      </c>
      <c r="G64" t="s">
        <v>252</v>
      </c>
      <c r="H64">
        <v>1066</v>
      </c>
      <c r="I64" s="185">
        <v>1003.106</v>
      </c>
      <c r="J64" s="186">
        <v>1141.6859999999999</v>
      </c>
      <c r="K64" s="187"/>
      <c r="L64" s="178"/>
      <c r="M64" s="178"/>
      <c r="N64" s="214">
        <f t="shared" si="1"/>
        <v>-1</v>
      </c>
      <c r="O64" s="250"/>
      <c r="P64" s="250"/>
      <c r="Q64" s="250"/>
      <c r="R64" s="250"/>
      <c r="S64" s="250"/>
      <c r="T64" s="250"/>
      <c r="U64" s="250"/>
      <c r="V64" s="250"/>
      <c r="W64" s="250"/>
    </row>
    <row r="65" spans="1:23" s="184" customFormat="1" ht="20.25" customHeight="1" x14ac:dyDescent="0.2">
      <c r="A65" s="179">
        <v>2022</v>
      </c>
      <c r="B65" s="181">
        <v>3</v>
      </c>
      <c r="C65" s="182">
        <v>44622</v>
      </c>
      <c r="D65" s="182">
        <v>557</v>
      </c>
      <c r="E65" s="182">
        <v>384</v>
      </c>
      <c r="F65" s="183" t="s">
        <v>257</v>
      </c>
      <c r="G65" t="s">
        <v>258</v>
      </c>
      <c r="H65">
        <v>182</v>
      </c>
      <c r="I65" s="185">
        <v>171.262</v>
      </c>
      <c r="J65" s="186">
        <v>194.922</v>
      </c>
      <c r="K65" s="187"/>
      <c r="L65" s="178"/>
      <c r="M65" s="178"/>
      <c r="N65" s="214">
        <f t="shared" si="1"/>
        <v>-1</v>
      </c>
      <c r="O65" s="250"/>
      <c r="P65" s="250"/>
      <c r="Q65" s="250"/>
      <c r="R65" s="250"/>
      <c r="S65" s="250"/>
      <c r="T65" s="250"/>
      <c r="U65" s="250"/>
      <c r="V65" s="250"/>
      <c r="W65" s="250"/>
    </row>
    <row r="66" spans="1:23" s="184" customFormat="1" ht="20.25" customHeight="1" x14ac:dyDescent="0.2">
      <c r="A66" s="179">
        <v>2022</v>
      </c>
      <c r="B66" s="181">
        <v>3</v>
      </c>
      <c r="C66" s="182">
        <v>44622</v>
      </c>
      <c r="D66" s="182">
        <v>273</v>
      </c>
      <c r="E66" s="182">
        <v>137</v>
      </c>
      <c r="F66" s="183" t="s">
        <v>179</v>
      </c>
      <c r="G66" t="s">
        <v>180</v>
      </c>
      <c r="H66">
        <v>564</v>
      </c>
      <c r="I66" s="185">
        <v>524.52</v>
      </c>
      <c r="J66" s="186">
        <v>603.48</v>
      </c>
      <c r="K66" s="187"/>
      <c r="L66" s="178"/>
      <c r="M66" s="178"/>
      <c r="N66" s="214">
        <f t="shared" si="1"/>
        <v>-1</v>
      </c>
      <c r="O66" s="250"/>
      <c r="P66" s="250"/>
      <c r="Q66" s="250"/>
      <c r="R66" s="250"/>
      <c r="S66" s="250"/>
      <c r="T66" s="250"/>
      <c r="U66" s="250"/>
      <c r="V66" s="250"/>
      <c r="W66" s="250"/>
    </row>
    <row r="67" spans="1:23" s="184" customFormat="1" ht="20.25" customHeight="1" x14ac:dyDescent="0.2">
      <c r="A67" s="179">
        <v>2022</v>
      </c>
      <c r="B67" s="181">
        <v>3</v>
      </c>
      <c r="C67" s="182">
        <v>44622</v>
      </c>
      <c r="D67" s="182">
        <v>441</v>
      </c>
      <c r="E67" s="182">
        <v>379</v>
      </c>
      <c r="F67" s="183" t="s">
        <v>253</v>
      </c>
      <c r="G67" t="s">
        <v>254</v>
      </c>
      <c r="H67">
        <v>110</v>
      </c>
      <c r="I67" s="185">
        <v>104.94</v>
      </c>
      <c r="J67" s="186">
        <v>117.04</v>
      </c>
      <c r="K67" s="187"/>
      <c r="L67" s="178"/>
      <c r="M67" s="178"/>
      <c r="N67" s="214">
        <f t="shared" si="1"/>
        <v>-1</v>
      </c>
      <c r="O67" s="250"/>
      <c r="P67" s="250"/>
      <c r="Q67" s="250"/>
      <c r="R67" s="250"/>
      <c r="S67" s="250"/>
      <c r="T67" s="250"/>
      <c r="U67" s="250"/>
      <c r="V67" s="250"/>
      <c r="W67" s="250"/>
    </row>
    <row r="68" spans="1:23" s="184" customFormat="1" ht="20.25" customHeight="1" x14ac:dyDescent="0.2">
      <c r="A68" s="179">
        <v>2022</v>
      </c>
      <c r="B68" s="181">
        <v>3</v>
      </c>
      <c r="C68" s="182">
        <v>44622</v>
      </c>
      <c r="D68" s="182">
        <v>442</v>
      </c>
      <c r="E68" s="182">
        <v>379</v>
      </c>
      <c r="F68" s="183" t="s">
        <v>255</v>
      </c>
      <c r="G68" t="s">
        <v>256</v>
      </c>
      <c r="H68">
        <v>96.2</v>
      </c>
      <c r="I68" s="185">
        <v>91.967200000000005</v>
      </c>
      <c r="J68" s="186">
        <v>101.97199999999999</v>
      </c>
      <c r="K68" s="187"/>
      <c r="L68" s="178"/>
      <c r="M68" s="178"/>
      <c r="N68" s="214">
        <f t="shared" ref="N68:N99" si="2">IFERROR((L68-I68)/I68,"")</f>
        <v>-1</v>
      </c>
      <c r="O68" s="250"/>
      <c r="P68" s="250"/>
      <c r="Q68" s="250"/>
      <c r="R68" s="250"/>
      <c r="S68" s="250"/>
      <c r="T68" s="250"/>
      <c r="U68" s="250"/>
      <c r="V68" s="250"/>
      <c r="W68" s="250"/>
    </row>
    <row r="69" spans="1:23" s="184" customFormat="1" ht="20.25" customHeight="1" x14ac:dyDescent="0.2">
      <c r="A69" s="179">
        <v>2022</v>
      </c>
      <c r="B69" s="181">
        <v>3</v>
      </c>
      <c r="C69" s="182">
        <v>44622</v>
      </c>
      <c r="D69" s="182">
        <v>2</v>
      </c>
      <c r="E69" s="182">
        <v>1</v>
      </c>
      <c r="F69" s="183" t="s">
        <v>249</v>
      </c>
      <c r="G69" t="s">
        <v>250</v>
      </c>
      <c r="H69">
        <v>113</v>
      </c>
      <c r="I69" s="185">
        <v>105.09</v>
      </c>
      <c r="J69" s="186">
        <v>120.91</v>
      </c>
      <c r="K69" s="187"/>
      <c r="L69" s="178"/>
      <c r="M69" s="178"/>
      <c r="N69" s="214">
        <f t="shared" si="2"/>
        <v>-1</v>
      </c>
      <c r="O69" s="250"/>
      <c r="P69" s="250"/>
      <c r="Q69" s="250"/>
      <c r="R69" s="250"/>
      <c r="S69" s="250"/>
      <c r="T69" s="250"/>
      <c r="U69" s="250"/>
      <c r="V69" s="250"/>
      <c r="W69" s="250"/>
    </row>
    <row r="70" spans="1:23" s="184" customFormat="1" ht="20.25" customHeight="1" x14ac:dyDescent="0.2">
      <c r="A70" s="179">
        <v>2022</v>
      </c>
      <c r="B70" s="181">
        <v>3</v>
      </c>
      <c r="C70" s="182">
        <v>44622</v>
      </c>
      <c r="D70" s="182">
        <v>104</v>
      </c>
      <c r="E70" s="182">
        <v>34</v>
      </c>
      <c r="F70" s="183" t="s">
        <v>243</v>
      </c>
      <c r="G70" t="s">
        <v>244</v>
      </c>
      <c r="H70">
        <v>89</v>
      </c>
      <c r="I70" s="185">
        <v>82.77</v>
      </c>
      <c r="J70" s="186">
        <v>95.23</v>
      </c>
      <c r="K70" s="187"/>
      <c r="L70" s="178"/>
      <c r="M70" s="178"/>
      <c r="N70" s="214">
        <f t="shared" si="2"/>
        <v>-1</v>
      </c>
      <c r="O70" s="250"/>
      <c r="P70" s="250"/>
      <c r="Q70" s="250"/>
      <c r="R70" s="250"/>
      <c r="S70" s="250"/>
      <c r="T70" s="250"/>
      <c r="U70" s="250"/>
      <c r="V70" s="250"/>
      <c r="W70" s="250"/>
    </row>
    <row r="71" spans="1:23" s="184" customFormat="1" ht="20.25" customHeight="1" x14ac:dyDescent="0.2">
      <c r="A71" s="179">
        <v>2022</v>
      </c>
      <c r="B71" s="181">
        <v>3</v>
      </c>
      <c r="C71" s="182">
        <v>44622</v>
      </c>
      <c r="D71" s="182">
        <v>49</v>
      </c>
      <c r="E71" s="182">
        <v>18</v>
      </c>
      <c r="F71" s="183" t="s">
        <v>199</v>
      </c>
      <c r="G71" t="s">
        <v>200</v>
      </c>
      <c r="H71">
        <v>100</v>
      </c>
      <c r="I71" s="185">
        <v>95.5</v>
      </c>
      <c r="J71" s="186">
        <v>104.5</v>
      </c>
      <c r="K71" s="187"/>
      <c r="L71" s="178"/>
      <c r="M71" s="178"/>
      <c r="N71" s="214">
        <f t="shared" si="2"/>
        <v>-1</v>
      </c>
      <c r="O71" s="250"/>
      <c r="P71" s="250"/>
      <c r="Q71" s="250"/>
      <c r="R71" s="250"/>
      <c r="S71" s="250"/>
      <c r="T71" s="250"/>
      <c r="U71" s="250"/>
      <c r="V71" s="250"/>
      <c r="W71" s="250"/>
    </row>
    <row r="72" spans="1:23" s="184" customFormat="1" ht="20.25" customHeight="1" x14ac:dyDescent="0.2">
      <c r="A72" s="179">
        <v>2022</v>
      </c>
      <c r="B72" s="181">
        <v>3</v>
      </c>
      <c r="C72" s="182">
        <v>44622</v>
      </c>
      <c r="D72" s="182">
        <v>50</v>
      </c>
      <c r="E72" s="182">
        <v>18</v>
      </c>
      <c r="F72" s="183" t="s">
        <v>201</v>
      </c>
      <c r="G72" t="s">
        <v>202</v>
      </c>
      <c r="H72">
        <v>54</v>
      </c>
      <c r="I72" s="185">
        <v>51.57</v>
      </c>
      <c r="J72" s="186">
        <v>56.43</v>
      </c>
      <c r="K72" s="187"/>
      <c r="L72" s="178"/>
      <c r="M72" s="178"/>
      <c r="N72" s="214">
        <f t="shared" si="2"/>
        <v>-1</v>
      </c>
      <c r="O72" s="250"/>
      <c r="P72" s="250"/>
      <c r="Q72" s="250"/>
      <c r="R72" s="250"/>
      <c r="S72" s="250"/>
      <c r="T72" s="250"/>
      <c r="U72" s="250"/>
      <c r="V72" s="250"/>
      <c r="W72" s="250"/>
    </row>
    <row r="73" spans="1:23" s="184" customFormat="1" ht="20.25" customHeight="1" x14ac:dyDescent="0.2">
      <c r="A73" s="179">
        <v>2022</v>
      </c>
      <c r="B73" s="181">
        <v>3</v>
      </c>
      <c r="C73" s="182">
        <v>44622</v>
      </c>
      <c r="D73" s="182">
        <v>81</v>
      </c>
      <c r="E73" s="182">
        <v>29</v>
      </c>
      <c r="F73" s="183" t="s">
        <v>259</v>
      </c>
      <c r="G73" t="s">
        <v>260</v>
      </c>
      <c r="H73">
        <v>388</v>
      </c>
      <c r="I73" s="185">
        <v>360.84</v>
      </c>
      <c r="J73" s="186">
        <v>415.16</v>
      </c>
      <c r="K73" s="187"/>
      <c r="L73" s="178"/>
      <c r="M73" s="178"/>
      <c r="N73" s="214">
        <f t="shared" si="2"/>
        <v>-1</v>
      </c>
      <c r="O73" s="250"/>
      <c r="P73" s="250"/>
      <c r="Q73" s="250"/>
      <c r="R73" s="250"/>
      <c r="S73" s="250"/>
      <c r="T73" s="250"/>
      <c r="U73" s="250"/>
      <c r="V73" s="250"/>
      <c r="W73" s="250"/>
    </row>
    <row r="74" spans="1:23" s="184" customFormat="1" ht="20.25" customHeight="1" x14ac:dyDescent="0.2">
      <c r="A74" s="179">
        <v>2022</v>
      </c>
      <c r="B74" s="181">
        <v>3</v>
      </c>
      <c r="C74" s="182">
        <v>44622</v>
      </c>
      <c r="D74" s="182">
        <v>140</v>
      </c>
      <c r="E74" s="182">
        <v>212</v>
      </c>
      <c r="F74" s="183" t="s">
        <v>203</v>
      </c>
      <c r="G74" t="s">
        <v>204</v>
      </c>
      <c r="H74">
        <v>485</v>
      </c>
      <c r="I74" s="185">
        <v>451.05</v>
      </c>
      <c r="J74" s="186">
        <v>518.95000000000005</v>
      </c>
      <c r="K74" s="187"/>
      <c r="L74" s="178"/>
      <c r="M74" s="178"/>
      <c r="N74" s="214">
        <f t="shared" si="2"/>
        <v>-1</v>
      </c>
      <c r="O74" s="250"/>
      <c r="P74" s="250"/>
      <c r="Q74" s="250"/>
      <c r="R74" s="250"/>
      <c r="S74" s="250"/>
      <c r="T74" s="250"/>
      <c r="U74" s="250"/>
      <c r="V74" s="250"/>
      <c r="W74" s="250"/>
    </row>
    <row r="75" spans="1:23" s="184" customFormat="1" ht="20.25" customHeight="1" x14ac:dyDescent="0.2">
      <c r="A75" s="179">
        <v>2022</v>
      </c>
      <c r="B75" s="181">
        <v>3</v>
      </c>
      <c r="C75" s="182">
        <v>44622</v>
      </c>
      <c r="D75" s="182">
        <v>178</v>
      </c>
      <c r="E75" s="182">
        <v>212</v>
      </c>
      <c r="F75" s="183" t="s">
        <v>205</v>
      </c>
      <c r="G75" t="s">
        <v>206</v>
      </c>
      <c r="H75">
        <v>50</v>
      </c>
      <c r="I75" s="185">
        <v>46.5</v>
      </c>
      <c r="J75" s="186">
        <v>53.5</v>
      </c>
      <c r="K75" s="187"/>
      <c r="L75" s="178"/>
      <c r="M75" s="178"/>
      <c r="N75" s="214">
        <f t="shared" si="2"/>
        <v>-1</v>
      </c>
      <c r="O75" s="250"/>
      <c r="P75" s="250"/>
      <c r="Q75" s="250"/>
      <c r="R75" s="250"/>
      <c r="S75" s="250"/>
      <c r="T75" s="250"/>
      <c r="U75" s="250"/>
      <c r="V75" s="250"/>
      <c r="W75" s="250"/>
    </row>
    <row r="76" spans="1:23" s="184" customFormat="1" ht="20.25" customHeight="1" x14ac:dyDescent="0.2">
      <c r="A76" s="179">
        <v>2022</v>
      </c>
      <c r="B76" s="181">
        <v>3</v>
      </c>
      <c r="C76" s="182">
        <v>44622</v>
      </c>
      <c r="D76" s="182">
        <v>439</v>
      </c>
      <c r="E76" s="182">
        <v>377</v>
      </c>
      <c r="F76" s="183" t="s">
        <v>291</v>
      </c>
      <c r="G76" t="s">
        <v>292</v>
      </c>
      <c r="H76">
        <v>343</v>
      </c>
      <c r="I76" s="185">
        <v>308.7</v>
      </c>
      <c r="J76" s="186">
        <v>377.3</v>
      </c>
      <c r="K76" s="187"/>
      <c r="L76" s="178"/>
      <c r="M76" s="178"/>
      <c r="N76" s="214">
        <f t="shared" si="2"/>
        <v>-1</v>
      </c>
      <c r="O76" s="250"/>
      <c r="P76" s="250"/>
      <c r="Q76" s="250"/>
      <c r="R76" s="250"/>
      <c r="S76" s="250"/>
      <c r="T76" s="250"/>
      <c r="U76" s="250"/>
      <c r="V76" s="250"/>
      <c r="W76" s="250"/>
    </row>
    <row r="77" spans="1:23" s="184" customFormat="1" ht="20.25" customHeight="1" x14ac:dyDescent="0.2">
      <c r="A77" s="179">
        <v>2022</v>
      </c>
      <c r="B77" s="181">
        <v>3</v>
      </c>
      <c r="C77" s="182">
        <v>44622</v>
      </c>
      <c r="D77" s="182">
        <v>273</v>
      </c>
      <c r="E77" s="182">
        <v>137</v>
      </c>
      <c r="F77" s="183" t="s">
        <v>179</v>
      </c>
      <c r="G77" t="s">
        <v>180</v>
      </c>
      <c r="H77">
        <v>564</v>
      </c>
      <c r="I77" s="185">
        <v>524.52</v>
      </c>
      <c r="J77" s="186">
        <v>603.48</v>
      </c>
      <c r="K77" s="187"/>
      <c r="L77" s="178"/>
      <c r="M77" s="178"/>
      <c r="N77" s="214">
        <f t="shared" si="2"/>
        <v>-1</v>
      </c>
      <c r="O77" s="250"/>
      <c r="P77" s="250"/>
      <c r="Q77" s="250"/>
      <c r="R77" s="250"/>
      <c r="S77" s="250"/>
      <c r="T77" s="250"/>
      <c r="U77" s="250"/>
      <c r="V77" s="250"/>
      <c r="W77" s="250"/>
    </row>
    <row r="78" spans="1:23" s="184" customFormat="1" ht="20.25" customHeight="1" x14ac:dyDescent="0.2">
      <c r="A78" s="179">
        <v>2022</v>
      </c>
      <c r="B78" s="181">
        <v>3</v>
      </c>
      <c r="C78" s="182">
        <v>44622</v>
      </c>
      <c r="D78" s="182">
        <v>1</v>
      </c>
      <c r="E78" s="182">
        <v>1</v>
      </c>
      <c r="F78" s="183" t="s">
        <v>197</v>
      </c>
      <c r="G78" t="s">
        <v>198</v>
      </c>
      <c r="H78">
        <v>111</v>
      </c>
      <c r="I78" s="185">
        <v>103.23</v>
      </c>
      <c r="J78" s="186">
        <v>118.77</v>
      </c>
      <c r="K78" s="187"/>
      <c r="L78" s="178"/>
      <c r="M78" s="178"/>
      <c r="N78" s="214">
        <f t="shared" si="2"/>
        <v>-1</v>
      </c>
      <c r="O78" s="250"/>
      <c r="P78" s="250"/>
      <c r="Q78" s="250"/>
      <c r="R78" s="250"/>
      <c r="S78" s="250"/>
      <c r="T78" s="250"/>
      <c r="U78" s="250"/>
      <c r="V78" s="250"/>
      <c r="W78" s="250"/>
    </row>
    <row r="79" spans="1:23" s="184" customFormat="1" ht="20.25" customHeight="1" x14ac:dyDescent="0.2">
      <c r="A79" s="179">
        <v>2022</v>
      </c>
      <c r="B79" s="181">
        <v>3</v>
      </c>
      <c r="C79" s="182">
        <v>44622</v>
      </c>
      <c r="D79" s="182">
        <v>2</v>
      </c>
      <c r="E79" s="182">
        <v>1</v>
      </c>
      <c r="F79" s="183" t="s">
        <v>249</v>
      </c>
      <c r="G79" t="s">
        <v>250</v>
      </c>
      <c r="H79">
        <v>113</v>
      </c>
      <c r="I79" s="185">
        <v>105.09</v>
      </c>
      <c r="J79" s="186">
        <v>120.91</v>
      </c>
      <c r="K79" s="187"/>
      <c r="L79" s="178"/>
      <c r="M79" s="178"/>
      <c r="N79" s="214">
        <f t="shared" si="2"/>
        <v>-1</v>
      </c>
      <c r="O79" s="250"/>
      <c r="P79" s="250"/>
      <c r="Q79" s="250"/>
      <c r="R79" s="250"/>
      <c r="S79" s="250"/>
      <c r="T79" s="250"/>
      <c r="U79" s="250"/>
      <c r="V79" s="250"/>
      <c r="W79" s="250"/>
    </row>
    <row r="80" spans="1:23" s="184" customFormat="1" ht="20.25" customHeight="1" x14ac:dyDescent="0.2">
      <c r="A80" s="179">
        <v>2022</v>
      </c>
      <c r="B80" s="181">
        <v>3</v>
      </c>
      <c r="C80" s="182">
        <v>44622</v>
      </c>
      <c r="D80" s="182">
        <v>99</v>
      </c>
      <c r="E80" s="182">
        <v>34</v>
      </c>
      <c r="F80" s="183" t="s">
        <v>231</v>
      </c>
      <c r="G80" t="s">
        <v>232</v>
      </c>
      <c r="H80">
        <v>20</v>
      </c>
      <c r="I80" s="185">
        <v>18.600000000000001</v>
      </c>
      <c r="J80" s="186">
        <v>21.4</v>
      </c>
      <c r="K80" s="187"/>
      <c r="L80" s="178"/>
      <c r="M80" s="178"/>
      <c r="N80" s="214">
        <f t="shared" si="2"/>
        <v>-1</v>
      </c>
      <c r="O80" s="250"/>
      <c r="P80" s="250"/>
      <c r="Q80" s="250"/>
      <c r="R80" s="250"/>
      <c r="S80" s="250"/>
      <c r="T80" s="250"/>
      <c r="U80" s="250"/>
      <c r="V80" s="250"/>
      <c r="W80" s="250"/>
    </row>
    <row r="81" spans="1:23" s="184" customFormat="1" ht="20.25" customHeight="1" x14ac:dyDescent="0.2">
      <c r="A81" s="179">
        <v>2022</v>
      </c>
      <c r="B81" s="181">
        <v>3</v>
      </c>
      <c r="C81" s="182">
        <v>44622</v>
      </c>
      <c r="D81" s="182">
        <v>100</v>
      </c>
      <c r="E81" s="182">
        <v>34</v>
      </c>
      <c r="F81" s="183" t="s">
        <v>237</v>
      </c>
      <c r="G81" t="s">
        <v>238</v>
      </c>
      <c r="H81">
        <v>20</v>
      </c>
      <c r="I81" s="185">
        <v>18.600000000000001</v>
      </c>
      <c r="J81" s="186">
        <v>21.4</v>
      </c>
      <c r="K81" s="187"/>
      <c r="L81" s="178"/>
      <c r="M81" s="178"/>
      <c r="N81" s="214">
        <f t="shared" si="2"/>
        <v>-1</v>
      </c>
      <c r="O81" s="250"/>
      <c r="P81" s="250"/>
      <c r="Q81" s="250"/>
      <c r="R81" s="250"/>
      <c r="S81" s="250"/>
      <c r="T81" s="250"/>
      <c r="U81" s="250"/>
      <c r="V81" s="250"/>
      <c r="W81" s="250"/>
    </row>
    <row r="82" spans="1:23" s="184" customFormat="1" ht="20.25" customHeight="1" x14ac:dyDescent="0.2">
      <c r="A82" s="179">
        <v>2022</v>
      </c>
      <c r="B82" s="181">
        <v>3</v>
      </c>
      <c r="C82" s="182">
        <v>44622</v>
      </c>
      <c r="D82" s="182">
        <v>101</v>
      </c>
      <c r="E82" s="182">
        <v>34</v>
      </c>
      <c r="F82" s="183" t="s">
        <v>233</v>
      </c>
      <c r="G82" t="s">
        <v>234</v>
      </c>
      <c r="H82">
        <v>20</v>
      </c>
      <c r="I82" s="185">
        <v>18.600000000000001</v>
      </c>
      <c r="J82" s="186">
        <v>21.4</v>
      </c>
      <c r="K82" s="187"/>
      <c r="L82" s="178"/>
      <c r="M82" s="178"/>
      <c r="N82" s="214">
        <f t="shared" si="2"/>
        <v>-1</v>
      </c>
      <c r="O82" s="250"/>
      <c r="P82" s="250"/>
      <c r="Q82" s="250"/>
      <c r="R82" s="250"/>
      <c r="S82" s="250"/>
      <c r="T82" s="250"/>
      <c r="U82" s="250"/>
      <c r="V82" s="250"/>
      <c r="W82" s="250"/>
    </row>
    <row r="83" spans="1:23" s="184" customFormat="1" ht="20.25" customHeight="1" x14ac:dyDescent="0.2">
      <c r="A83" s="179">
        <v>2022</v>
      </c>
      <c r="B83" s="181">
        <v>3</v>
      </c>
      <c r="C83" s="182">
        <v>44622</v>
      </c>
      <c r="D83" s="182">
        <v>102</v>
      </c>
      <c r="E83" s="182">
        <v>34</v>
      </c>
      <c r="F83" s="183" t="s">
        <v>239</v>
      </c>
      <c r="G83" t="s">
        <v>240</v>
      </c>
      <c r="H83">
        <v>20</v>
      </c>
      <c r="I83" s="185">
        <v>18.600000000000001</v>
      </c>
      <c r="J83" s="186">
        <v>21.4</v>
      </c>
      <c r="K83" s="187"/>
      <c r="L83" s="178"/>
      <c r="M83" s="178"/>
      <c r="N83" s="214">
        <f t="shared" si="2"/>
        <v>-1</v>
      </c>
      <c r="O83" s="250"/>
      <c r="P83" s="250"/>
      <c r="Q83" s="250"/>
      <c r="R83" s="250"/>
      <c r="S83" s="250"/>
      <c r="T83" s="250"/>
      <c r="U83" s="250"/>
      <c r="V83" s="250"/>
      <c r="W83" s="250"/>
    </row>
    <row r="84" spans="1:23" s="184" customFormat="1" ht="20.25" customHeight="1" x14ac:dyDescent="0.2">
      <c r="A84" s="179">
        <v>2022</v>
      </c>
      <c r="B84" s="181">
        <v>3</v>
      </c>
      <c r="C84" s="182">
        <v>44622</v>
      </c>
      <c r="D84" s="182">
        <v>103</v>
      </c>
      <c r="E84" s="182">
        <v>34</v>
      </c>
      <c r="F84" s="183" t="s">
        <v>241</v>
      </c>
      <c r="G84" t="s">
        <v>242</v>
      </c>
      <c r="H84">
        <v>89</v>
      </c>
      <c r="I84" s="185">
        <v>82.77</v>
      </c>
      <c r="J84" s="186">
        <v>95.23</v>
      </c>
      <c r="K84" s="187"/>
      <c r="L84" s="178"/>
      <c r="M84" s="178"/>
      <c r="N84" s="214">
        <f t="shared" si="2"/>
        <v>-1</v>
      </c>
      <c r="O84" s="250"/>
      <c r="P84" s="250"/>
      <c r="Q84" s="250"/>
      <c r="R84" s="250"/>
      <c r="S84" s="250"/>
      <c r="T84" s="250"/>
      <c r="U84" s="250"/>
      <c r="V84" s="250"/>
      <c r="W84" s="250"/>
    </row>
    <row r="85" spans="1:23" s="184" customFormat="1" ht="20.25" customHeight="1" x14ac:dyDescent="0.2">
      <c r="A85" s="179">
        <v>2022</v>
      </c>
      <c r="B85" s="181">
        <v>3</v>
      </c>
      <c r="C85" s="182">
        <v>44622</v>
      </c>
      <c r="D85" s="182">
        <v>104</v>
      </c>
      <c r="E85" s="182">
        <v>34</v>
      </c>
      <c r="F85" s="183" t="s">
        <v>243</v>
      </c>
      <c r="G85" t="s">
        <v>244</v>
      </c>
      <c r="H85">
        <v>89</v>
      </c>
      <c r="I85" s="185">
        <v>82.77</v>
      </c>
      <c r="J85" s="186">
        <v>95.23</v>
      </c>
      <c r="K85" s="187"/>
      <c r="L85" s="178"/>
      <c r="M85" s="178"/>
      <c r="N85" s="214">
        <f t="shared" si="2"/>
        <v>-1</v>
      </c>
      <c r="O85" s="250"/>
      <c r="P85" s="250"/>
      <c r="Q85" s="250"/>
      <c r="R85" s="250"/>
      <c r="S85" s="250"/>
      <c r="T85" s="250"/>
      <c r="U85" s="250"/>
      <c r="V85" s="250"/>
      <c r="W85" s="250"/>
    </row>
    <row r="86" spans="1:23" s="184" customFormat="1" ht="20.25" customHeight="1" x14ac:dyDescent="0.2">
      <c r="A86" s="179">
        <v>2022</v>
      </c>
      <c r="B86" s="181">
        <v>3</v>
      </c>
      <c r="C86" s="182">
        <v>44622</v>
      </c>
      <c r="D86" s="182">
        <v>688</v>
      </c>
      <c r="E86" s="182">
        <v>124</v>
      </c>
      <c r="F86" s="183" t="s">
        <v>117</v>
      </c>
      <c r="G86" t="s">
        <v>118</v>
      </c>
      <c r="H86">
        <v>200</v>
      </c>
      <c r="I86" s="185">
        <v>180</v>
      </c>
      <c r="J86" s="186">
        <v>220</v>
      </c>
      <c r="K86" s="187"/>
      <c r="L86" s="178"/>
      <c r="M86" s="178"/>
      <c r="N86" s="214">
        <f t="shared" si="2"/>
        <v>-1</v>
      </c>
      <c r="O86" s="250"/>
      <c r="P86" s="250"/>
      <c r="Q86" s="250"/>
      <c r="R86" s="250"/>
      <c r="S86" s="250"/>
      <c r="T86" s="250"/>
      <c r="U86" s="250"/>
      <c r="V86" s="250"/>
      <c r="W86" s="250"/>
    </row>
    <row r="87" spans="1:23" s="184" customFormat="1" ht="20.25" customHeight="1" x14ac:dyDescent="0.2">
      <c r="A87" s="179">
        <v>2022</v>
      </c>
      <c r="B87" s="181">
        <v>3</v>
      </c>
      <c r="C87" s="182">
        <v>44622</v>
      </c>
      <c r="D87" s="182">
        <v>689</v>
      </c>
      <c r="E87" s="182">
        <v>124</v>
      </c>
      <c r="F87" s="183" t="s">
        <v>147</v>
      </c>
      <c r="G87" t="s">
        <v>148</v>
      </c>
      <c r="H87">
        <v>75</v>
      </c>
      <c r="I87" s="185">
        <v>67.5</v>
      </c>
      <c r="J87" s="186">
        <v>82.5</v>
      </c>
      <c r="K87" s="187"/>
      <c r="L87" s="178"/>
      <c r="M87" s="178"/>
      <c r="N87" s="214">
        <f t="shared" si="2"/>
        <v>-1</v>
      </c>
      <c r="O87" s="250"/>
      <c r="P87" s="250"/>
      <c r="Q87" s="250"/>
      <c r="R87" s="250"/>
      <c r="S87" s="250"/>
      <c r="T87" s="250"/>
      <c r="U87" s="250"/>
      <c r="V87" s="250"/>
      <c r="W87" s="250"/>
    </row>
    <row r="88" spans="1:23" s="184" customFormat="1" ht="20.25" customHeight="1" x14ac:dyDescent="0.2">
      <c r="A88" s="179">
        <v>2022</v>
      </c>
      <c r="B88" s="181">
        <v>3</v>
      </c>
      <c r="C88" s="182">
        <v>44622</v>
      </c>
      <c r="D88" s="182">
        <v>306</v>
      </c>
      <c r="E88" s="182">
        <v>165</v>
      </c>
      <c r="F88" s="183" t="s">
        <v>305</v>
      </c>
      <c r="G88" t="s">
        <v>306</v>
      </c>
      <c r="H88">
        <v>196</v>
      </c>
      <c r="I88" s="185">
        <v>182.28</v>
      </c>
      <c r="J88" s="186">
        <v>209.72</v>
      </c>
      <c r="K88" s="187"/>
      <c r="L88" s="178"/>
      <c r="M88" s="178"/>
      <c r="N88" s="214">
        <f t="shared" si="2"/>
        <v>-1</v>
      </c>
      <c r="O88" s="250"/>
      <c r="P88" s="250"/>
      <c r="Q88" s="250"/>
      <c r="R88" s="250"/>
      <c r="S88" s="250"/>
      <c r="T88" s="250"/>
      <c r="U88" s="250"/>
      <c r="V88" s="250"/>
      <c r="W88" s="250"/>
    </row>
    <row r="89" spans="1:23" s="184" customFormat="1" ht="20.25" customHeight="1" x14ac:dyDescent="0.2">
      <c r="A89" s="179">
        <v>2022</v>
      </c>
      <c r="B89" s="181">
        <v>3</v>
      </c>
      <c r="C89" s="182">
        <v>44622</v>
      </c>
      <c r="D89" s="182">
        <v>652</v>
      </c>
      <c r="E89" s="182">
        <v>165</v>
      </c>
      <c r="F89" s="183" t="s">
        <v>167</v>
      </c>
      <c r="G89" t="s">
        <v>168</v>
      </c>
      <c r="H89">
        <v>17.100000000000001</v>
      </c>
      <c r="I89" s="185">
        <v>15.903</v>
      </c>
      <c r="J89" s="186">
        <v>18.297000000000001</v>
      </c>
      <c r="K89" s="187"/>
      <c r="L89" s="178"/>
      <c r="M89" s="178"/>
      <c r="N89" s="214">
        <f t="shared" si="2"/>
        <v>-1</v>
      </c>
      <c r="O89" s="250"/>
      <c r="P89" s="250"/>
      <c r="Q89" s="250"/>
      <c r="R89" s="250"/>
      <c r="S89" s="250"/>
      <c r="T89" s="250"/>
      <c r="U89" s="250"/>
      <c r="V89" s="250"/>
      <c r="W89" s="250"/>
    </row>
    <row r="90" spans="1:23" s="184" customFormat="1" ht="20.25" customHeight="1" x14ac:dyDescent="0.2">
      <c r="A90" s="179">
        <v>2022</v>
      </c>
      <c r="B90" s="181">
        <v>3</v>
      </c>
      <c r="C90" s="182">
        <v>44622</v>
      </c>
      <c r="D90" s="182">
        <v>155</v>
      </c>
      <c r="E90" s="182">
        <v>227</v>
      </c>
      <c r="F90" s="183" t="s">
        <v>153</v>
      </c>
      <c r="G90" t="s">
        <v>154</v>
      </c>
      <c r="H90">
        <v>122</v>
      </c>
      <c r="I90" s="185">
        <v>113.46</v>
      </c>
      <c r="J90" s="186">
        <v>130.54</v>
      </c>
      <c r="K90" s="187"/>
      <c r="L90" s="178"/>
      <c r="M90" s="178"/>
      <c r="N90" s="214">
        <f t="shared" si="2"/>
        <v>-1</v>
      </c>
      <c r="O90" s="250"/>
      <c r="P90" s="250"/>
      <c r="Q90" s="250"/>
      <c r="R90" s="250"/>
      <c r="S90" s="250"/>
      <c r="T90" s="250"/>
      <c r="U90" s="250"/>
      <c r="V90" s="250"/>
      <c r="W90" s="250"/>
    </row>
    <row r="91" spans="1:23" s="184" customFormat="1" ht="20.25" customHeight="1" x14ac:dyDescent="0.2">
      <c r="A91" s="179">
        <v>2022</v>
      </c>
      <c r="B91" s="181">
        <v>3</v>
      </c>
      <c r="C91" s="182">
        <v>44622</v>
      </c>
      <c r="D91" s="182">
        <v>655</v>
      </c>
      <c r="E91" s="182">
        <v>415</v>
      </c>
      <c r="F91" s="183" t="s">
        <v>139</v>
      </c>
      <c r="G91" t="s">
        <v>140</v>
      </c>
      <c r="H91">
        <v>148</v>
      </c>
      <c r="I91" s="185">
        <v>137.63999999999999</v>
      </c>
      <c r="J91" s="186">
        <v>158.36000000000001</v>
      </c>
      <c r="K91" s="187"/>
      <c r="L91" s="178"/>
      <c r="M91" s="178"/>
      <c r="N91" s="214">
        <f t="shared" si="2"/>
        <v>-1</v>
      </c>
      <c r="O91" s="250"/>
      <c r="P91" s="250"/>
      <c r="Q91" s="250"/>
      <c r="R91" s="250"/>
      <c r="S91" s="250"/>
      <c r="T91" s="250"/>
      <c r="U91" s="250"/>
      <c r="V91" s="250"/>
      <c r="W91" s="250"/>
    </row>
    <row r="92" spans="1:23" s="184" customFormat="1" ht="20.25" customHeight="1" x14ac:dyDescent="0.2">
      <c r="A92" s="179">
        <v>2022</v>
      </c>
      <c r="B92" s="181">
        <v>3</v>
      </c>
      <c r="C92" s="182">
        <v>44622</v>
      </c>
      <c r="D92" s="182">
        <v>656</v>
      </c>
      <c r="E92" s="182">
        <v>415</v>
      </c>
      <c r="F92" s="183" t="s">
        <v>141</v>
      </c>
      <c r="G92" t="s">
        <v>142</v>
      </c>
      <c r="H92">
        <v>148</v>
      </c>
      <c r="I92" s="185">
        <v>137.63999999999999</v>
      </c>
      <c r="J92" s="186">
        <v>158.36000000000001</v>
      </c>
      <c r="K92" s="187"/>
      <c r="L92" s="178"/>
      <c r="M92" s="178"/>
      <c r="N92" s="214">
        <f t="shared" si="2"/>
        <v>-1</v>
      </c>
      <c r="O92" s="250"/>
      <c r="P92" s="250"/>
      <c r="Q92" s="250"/>
      <c r="R92" s="250"/>
      <c r="S92" s="250"/>
      <c r="T92" s="250"/>
      <c r="U92" s="250"/>
      <c r="V92" s="250"/>
      <c r="W92" s="250"/>
    </row>
    <row r="93" spans="1:23" s="184" customFormat="1" ht="20.25" customHeight="1" x14ac:dyDescent="0.2">
      <c r="A93" s="179">
        <v>2022</v>
      </c>
      <c r="B93" s="181">
        <v>3</v>
      </c>
      <c r="C93" s="182">
        <v>44622</v>
      </c>
      <c r="D93" s="182">
        <v>657</v>
      </c>
      <c r="E93" s="182">
        <v>415</v>
      </c>
      <c r="F93" s="183" t="s">
        <v>143</v>
      </c>
      <c r="G93" t="s">
        <v>144</v>
      </c>
      <c r="H93">
        <v>90</v>
      </c>
      <c r="I93" s="185">
        <v>83.7</v>
      </c>
      <c r="J93" s="186">
        <v>96.3</v>
      </c>
      <c r="K93" s="187"/>
      <c r="L93" s="178"/>
      <c r="M93" s="178"/>
      <c r="N93" s="214">
        <f t="shared" si="2"/>
        <v>-1</v>
      </c>
      <c r="O93" s="250"/>
      <c r="P93" s="250"/>
      <c r="Q93" s="250"/>
      <c r="R93" s="250"/>
      <c r="S93" s="250"/>
      <c r="T93" s="250"/>
      <c r="U93" s="250"/>
      <c r="V93" s="250"/>
      <c r="W93" s="250"/>
    </row>
    <row r="94" spans="1:23" s="184" customFormat="1" ht="20.25" customHeight="1" x14ac:dyDescent="0.2">
      <c r="A94" s="179">
        <v>2022</v>
      </c>
      <c r="B94" s="181">
        <v>3</v>
      </c>
      <c r="C94" s="182">
        <v>44622</v>
      </c>
      <c r="D94" s="182">
        <v>658</v>
      </c>
      <c r="E94" s="182">
        <v>415</v>
      </c>
      <c r="F94" s="183" t="s">
        <v>145</v>
      </c>
      <c r="G94" t="s">
        <v>146</v>
      </c>
      <c r="H94">
        <v>90</v>
      </c>
      <c r="I94" s="185">
        <v>83.7</v>
      </c>
      <c r="J94" s="186">
        <v>96.3</v>
      </c>
      <c r="K94" s="187"/>
      <c r="L94" s="178"/>
      <c r="M94" s="178"/>
      <c r="N94" s="214">
        <f t="shared" si="2"/>
        <v>-1</v>
      </c>
      <c r="O94" s="250"/>
      <c r="P94" s="250"/>
      <c r="Q94" s="250"/>
      <c r="R94" s="250"/>
      <c r="S94" s="250"/>
      <c r="T94" s="250"/>
      <c r="U94" s="250"/>
      <c r="V94" s="250"/>
      <c r="W94" s="250"/>
    </row>
    <row r="95" spans="1:23" s="184" customFormat="1" ht="20.25" customHeight="1" x14ac:dyDescent="0.2">
      <c r="A95" s="179">
        <v>2022</v>
      </c>
      <c r="B95" s="181">
        <v>3</v>
      </c>
      <c r="C95" s="182">
        <v>44622</v>
      </c>
      <c r="D95" s="182">
        <v>11</v>
      </c>
      <c r="E95" s="182">
        <v>4</v>
      </c>
      <c r="F95" s="183" t="s">
        <v>227</v>
      </c>
      <c r="G95" t="s">
        <v>228</v>
      </c>
      <c r="H95">
        <v>212</v>
      </c>
      <c r="I95" s="185">
        <v>197.16</v>
      </c>
      <c r="J95" s="186">
        <v>226.84</v>
      </c>
      <c r="K95" s="187"/>
      <c r="L95" s="178"/>
      <c r="M95" s="178"/>
      <c r="N95" s="214">
        <f t="shared" si="2"/>
        <v>-1</v>
      </c>
      <c r="O95" s="250"/>
      <c r="P95" s="250"/>
      <c r="Q95" s="250"/>
      <c r="R95" s="250"/>
      <c r="S95" s="250"/>
      <c r="T95" s="250"/>
      <c r="U95" s="250"/>
      <c r="V95" s="250"/>
      <c r="W95" s="250"/>
    </row>
    <row r="96" spans="1:23" s="184" customFormat="1" ht="20.25" customHeight="1" x14ac:dyDescent="0.2">
      <c r="A96" s="179">
        <v>2022</v>
      </c>
      <c r="B96" s="181">
        <v>3</v>
      </c>
      <c r="C96" s="182">
        <v>44622</v>
      </c>
      <c r="D96" s="182">
        <v>12</v>
      </c>
      <c r="E96" s="182">
        <v>4</v>
      </c>
      <c r="F96" s="183" t="s">
        <v>229</v>
      </c>
      <c r="G96" t="s">
        <v>230</v>
      </c>
      <c r="H96">
        <v>212</v>
      </c>
      <c r="I96" s="185">
        <v>197.16</v>
      </c>
      <c r="J96" s="186">
        <v>226.84</v>
      </c>
      <c r="K96" s="187"/>
      <c r="L96" s="178"/>
      <c r="M96" s="178"/>
      <c r="N96" s="214">
        <f t="shared" si="2"/>
        <v>-1</v>
      </c>
      <c r="O96" s="250"/>
      <c r="P96" s="250"/>
      <c r="Q96" s="250"/>
      <c r="R96" s="250"/>
      <c r="S96" s="250"/>
      <c r="T96" s="250"/>
      <c r="U96" s="250"/>
      <c r="V96" s="250"/>
      <c r="W96" s="250"/>
    </row>
    <row r="97" spans="1:23" s="184" customFormat="1" ht="20.25" customHeight="1" x14ac:dyDescent="0.2">
      <c r="A97" s="179">
        <v>2022</v>
      </c>
      <c r="B97" s="181">
        <v>3</v>
      </c>
      <c r="C97" s="182">
        <v>44622</v>
      </c>
      <c r="D97" s="182">
        <v>254</v>
      </c>
      <c r="E97" s="182">
        <v>334</v>
      </c>
      <c r="F97" s="183" t="s">
        <v>159</v>
      </c>
      <c r="G97" t="s">
        <v>160</v>
      </c>
      <c r="H97">
        <v>203</v>
      </c>
      <c r="I97" s="185">
        <v>188.79</v>
      </c>
      <c r="J97" s="186">
        <v>217.21</v>
      </c>
      <c r="K97" s="187"/>
      <c r="L97" s="178"/>
      <c r="M97" s="178"/>
      <c r="N97" s="214">
        <f t="shared" si="2"/>
        <v>-1</v>
      </c>
      <c r="O97" s="250"/>
      <c r="P97" s="250"/>
      <c r="Q97" s="250"/>
      <c r="R97" s="250"/>
      <c r="S97" s="250"/>
      <c r="T97" s="250"/>
      <c r="U97" s="250"/>
      <c r="V97" s="250"/>
      <c r="W97" s="250"/>
    </row>
    <row r="98" spans="1:23" s="184" customFormat="1" ht="20.25" customHeight="1" x14ac:dyDescent="0.2">
      <c r="A98" s="179">
        <v>2022</v>
      </c>
      <c r="B98" s="181">
        <v>3</v>
      </c>
      <c r="C98" s="182">
        <v>44622</v>
      </c>
      <c r="D98" s="182">
        <v>122</v>
      </c>
      <c r="E98" s="182">
        <v>47</v>
      </c>
      <c r="F98" s="183" t="s">
        <v>131</v>
      </c>
      <c r="G98" t="s">
        <v>132</v>
      </c>
      <c r="H98">
        <v>280</v>
      </c>
      <c r="I98" s="185">
        <v>267.39999999999998</v>
      </c>
      <c r="J98" s="186">
        <v>292.60000000000002</v>
      </c>
      <c r="K98" s="187"/>
      <c r="L98" s="178"/>
      <c r="M98" s="178"/>
      <c r="N98" s="214">
        <f t="shared" si="2"/>
        <v>-1</v>
      </c>
      <c r="O98" s="250"/>
      <c r="P98" s="250"/>
      <c r="Q98" s="250"/>
      <c r="R98" s="250"/>
      <c r="S98" s="250"/>
      <c r="T98" s="250"/>
      <c r="U98" s="250"/>
      <c r="V98" s="250"/>
      <c r="W98" s="250"/>
    </row>
    <row r="99" spans="1:23" s="184" customFormat="1" ht="20.25" customHeight="1" x14ac:dyDescent="0.2">
      <c r="A99" s="179">
        <v>2022</v>
      </c>
      <c r="B99" s="181">
        <v>3</v>
      </c>
      <c r="C99" s="182">
        <v>44622</v>
      </c>
      <c r="D99" s="182">
        <v>131</v>
      </c>
      <c r="E99" s="182">
        <v>53</v>
      </c>
      <c r="F99" s="183" t="s">
        <v>283</v>
      </c>
      <c r="G99" t="s">
        <v>284</v>
      </c>
      <c r="H99">
        <v>10</v>
      </c>
      <c r="I99" s="185">
        <v>9.3000000000000007</v>
      </c>
      <c r="J99" s="186">
        <v>10.7</v>
      </c>
      <c r="K99" s="187"/>
      <c r="L99" s="178"/>
      <c r="M99" s="178"/>
      <c r="N99" s="214">
        <f t="shared" si="2"/>
        <v>-1</v>
      </c>
      <c r="O99" s="250"/>
      <c r="P99" s="250"/>
      <c r="Q99" s="250"/>
      <c r="R99" s="250"/>
      <c r="S99" s="250"/>
      <c r="T99" s="250"/>
      <c r="U99" s="250"/>
      <c r="V99" s="250"/>
      <c r="W99" s="250"/>
    </row>
    <row r="100" spans="1:23" s="184" customFormat="1" ht="20.25" customHeight="1" x14ac:dyDescent="0.2">
      <c r="A100" s="179">
        <v>2022</v>
      </c>
      <c r="B100" s="181">
        <v>3</v>
      </c>
      <c r="C100" s="182">
        <v>44623</v>
      </c>
      <c r="D100" s="182">
        <v>273</v>
      </c>
      <c r="E100" s="182">
        <v>137</v>
      </c>
      <c r="F100" s="183" t="s">
        <v>179</v>
      </c>
      <c r="G100" t="s">
        <v>180</v>
      </c>
      <c r="H100">
        <v>564</v>
      </c>
      <c r="I100" s="185">
        <v>524.52</v>
      </c>
      <c r="J100" s="186">
        <v>603.48</v>
      </c>
      <c r="K100" s="187"/>
      <c r="L100" s="178"/>
      <c r="M100" s="178"/>
      <c r="N100" s="214">
        <f t="shared" ref="N100:N131" si="3">IFERROR((L100-I100)/I100,"")</f>
        <v>-1</v>
      </c>
      <c r="O100" s="250"/>
      <c r="P100" s="250"/>
      <c r="Q100" s="250"/>
      <c r="R100" s="250"/>
      <c r="S100" s="250"/>
      <c r="T100" s="250"/>
      <c r="U100" s="250"/>
      <c r="V100" s="250"/>
      <c r="W100" s="250"/>
    </row>
    <row r="101" spans="1:23" s="184" customFormat="1" ht="20.25" customHeight="1" x14ac:dyDescent="0.2">
      <c r="A101" s="179">
        <v>2022</v>
      </c>
      <c r="B101" s="181">
        <v>3</v>
      </c>
      <c r="C101" s="182">
        <v>44623</v>
      </c>
      <c r="D101" s="182">
        <v>439</v>
      </c>
      <c r="E101" s="182">
        <v>377</v>
      </c>
      <c r="F101" s="183" t="s">
        <v>291</v>
      </c>
      <c r="G101" t="s">
        <v>292</v>
      </c>
      <c r="H101">
        <v>343</v>
      </c>
      <c r="I101" s="185">
        <v>308.7</v>
      </c>
      <c r="J101" s="186">
        <v>377.3</v>
      </c>
      <c r="K101" s="187"/>
      <c r="L101" s="178"/>
      <c r="M101" s="178"/>
      <c r="N101" s="214">
        <f t="shared" si="3"/>
        <v>-1</v>
      </c>
      <c r="O101" s="250"/>
      <c r="P101" s="250"/>
      <c r="Q101" s="250"/>
      <c r="R101" s="250"/>
      <c r="S101" s="250"/>
      <c r="T101" s="250"/>
      <c r="U101" s="250"/>
      <c r="V101" s="250"/>
      <c r="W101" s="250"/>
    </row>
    <row r="102" spans="1:23" s="184" customFormat="1" ht="20.25" customHeight="1" x14ac:dyDescent="0.2">
      <c r="A102" s="179">
        <v>2022</v>
      </c>
      <c r="B102" s="181">
        <v>3</v>
      </c>
      <c r="C102" s="182">
        <v>44623</v>
      </c>
      <c r="D102" s="182">
        <v>556</v>
      </c>
      <c r="E102" s="182">
        <v>384</v>
      </c>
      <c r="F102" s="183" t="s">
        <v>251</v>
      </c>
      <c r="G102" t="s">
        <v>252</v>
      </c>
      <c r="H102">
        <v>1066</v>
      </c>
      <c r="I102" s="185">
        <v>1003.106</v>
      </c>
      <c r="J102" s="186">
        <v>1141.6859999999999</v>
      </c>
      <c r="K102" s="187"/>
      <c r="L102" s="178"/>
      <c r="M102" s="178"/>
      <c r="N102" s="214">
        <f t="shared" si="3"/>
        <v>-1</v>
      </c>
      <c r="O102" s="250"/>
      <c r="P102" s="250"/>
      <c r="Q102" s="250"/>
      <c r="R102" s="250"/>
      <c r="S102" s="250"/>
      <c r="T102" s="250"/>
      <c r="U102" s="250"/>
      <c r="V102" s="250"/>
      <c r="W102" s="250"/>
    </row>
    <row r="103" spans="1:23" s="184" customFormat="1" ht="20.25" customHeight="1" x14ac:dyDescent="0.2">
      <c r="A103" s="179">
        <v>2022</v>
      </c>
      <c r="B103" s="181">
        <v>3</v>
      </c>
      <c r="C103" s="182">
        <v>44623</v>
      </c>
      <c r="D103" s="182">
        <v>557</v>
      </c>
      <c r="E103" s="182">
        <v>384</v>
      </c>
      <c r="F103" s="183" t="s">
        <v>257</v>
      </c>
      <c r="G103" t="s">
        <v>258</v>
      </c>
      <c r="H103">
        <v>182</v>
      </c>
      <c r="I103" s="185">
        <v>171.262</v>
      </c>
      <c r="J103" s="186">
        <v>194.922</v>
      </c>
      <c r="K103" s="187"/>
      <c r="L103" s="178"/>
      <c r="M103" s="178"/>
      <c r="N103" s="214">
        <f t="shared" si="3"/>
        <v>-1</v>
      </c>
      <c r="O103" s="250"/>
      <c r="P103" s="250"/>
      <c r="Q103" s="250"/>
      <c r="R103" s="250"/>
      <c r="S103" s="250"/>
      <c r="T103" s="250"/>
      <c r="U103" s="250"/>
      <c r="V103" s="250"/>
      <c r="W103" s="250"/>
    </row>
    <row r="104" spans="1:23" s="184" customFormat="1" ht="20.25" customHeight="1" x14ac:dyDescent="0.2">
      <c r="A104" s="179">
        <v>2022</v>
      </c>
      <c r="B104" s="181">
        <v>3</v>
      </c>
      <c r="C104" s="182">
        <v>44623</v>
      </c>
      <c r="D104" s="182">
        <v>441</v>
      </c>
      <c r="E104" s="182">
        <v>379</v>
      </c>
      <c r="F104" s="183" t="s">
        <v>253</v>
      </c>
      <c r="G104" t="s">
        <v>254</v>
      </c>
      <c r="H104">
        <v>110</v>
      </c>
      <c r="I104" s="185">
        <v>104.94</v>
      </c>
      <c r="J104" s="186">
        <v>117.04</v>
      </c>
      <c r="K104" s="187"/>
      <c r="L104" s="178"/>
      <c r="M104" s="178"/>
      <c r="N104" s="214">
        <f t="shared" si="3"/>
        <v>-1</v>
      </c>
      <c r="O104" s="250"/>
      <c r="P104" s="250"/>
      <c r="Q104" s="250"/>
      <c r="R104" s="250"/>
      <c r="S104" s="250"/>
      <c r="T104" s="250"/>
      <c r="U104" s="250"/>
      <c r="V104" s="250"/>
      <c r="W104" s="250"/>
    </row>
    <row r="105" spans="1:23" s="184" customFormat="1" ht="20.25" customHeight="1" x14ac:dyDescent="0.2">
      <c r="A105" s="179">
        <v>2022</v>
      </c>
      <c r="B105" s="181">
        <v>3</v>
      </c>
      <c r="C105" s="182">
        <v>44623</v>
      </c>
      <c r="D105" s="182">
        <v>442</v>
      </c>
      <c r="E105" s="182">
        <v>379</v>
      </c>
      <c r="F105" s="183" t="s">
        <v>255</v>
      </c>
      <c r="G105" t="s">
        <v>256</v>
      </c>
      <c r="H105">
        <v>96.2</v>
      </c>
      <c r="I105" s="185">
        <v>91.967200000000005</v>
      </c>
      <c r="J105" s="186">
        <v>101.97199999999999</v>
      </c>
      <c r="K105" s="187"/>
      <c r="L105" s="178"/>
      <c r="M105" s="178"/>
      <c r="N105" s="214">
        <f t="shared" si="3"/>
        <v>-1</v>
      </c>
      <c r="O105" s="250"/>
      <c r="P105" s="250"/>
      <c r="Q105" s="250"/>
      <c r="R105" s="250"/>
      <c r="S105" s="250"/>
      <c r="T105" s="250"/>
      <c r="U105" s="250"/>
      <c r="V105" s="250"/>
      <c r="W105" s="250"/>
    </row>
    <row r="106" spans="1:23" s="184" customFormat="1" ht="20.25" customHeight="1" x14ac:dyDescent="0.2">
      <c r="A106" s="179">
        <v>2022</v>
      </c>
      <c r="B106" s="181">
        <v>3</v>
      </c>
      <c r="C106" s="182">
        <v>44623</v>
      </c>
      <c r="D106" s="182">
        <v>2</v>
      </c>
      <c r="E106" s="182">
        <v>1</v>
      </c>
      <c r="F106" s="183" t="s">
        <v>249</v>
      </c>
      <c r="G106" t="s">
        <v>250</v>
      </c>
      <c r="H106">
        <v>113</v>
      </c>
      <c r="I106" s="185">
        <v>105.09</v>
      </c>
      <c r="J106" s="186">
        <v>120.91</v>
      </c>
      <c r="K106" s="187"/>
      <c r="L106" s="178"/>
      <c r="M106" s="178"/>
      <c r="N106" s="214">
        <f t="shared" si="3"/>
        <v>-1</v>
      </c>
      <c r="O106" s="250"/>
      <c r="P106" s="250"/>
      <c r="Q106" s="250"/>
      <c r="R106" s="250"/>
      <c r="S106" s="250"/>
      <c r="T106" s="250"/>
      <c r="U106" s="250"/>
      <c r="V106" s="250"/>
      <c r="W106" s="250"/>
    </row>
    <row r="107" spans="1:23" s="184" customFormat="1" ht="20.25" customHeight="1" x14ac:dyDescent="0.2">
      <c r="A107" s="179">
        <v>2022</v>
      </c>
      <c r="B107" s="181">
        <v>3</v>
      </c>
      <c r="C107" s="182">
        <v>44623</v>
      </c>
      <c r="D107" s="182">
        <v>100</v>
      </c>
      <c r="E107" s="182">
        <v>34</v>
      </c>
      <c r="F107" s="183" t="s">
        <v>237</v>
      </c>
      <c r="G107" t="s">
        <v>238</v>
      </c>
      <c r="H107">
        <v>20</v>
      </c>
      <c r="I107" s="185">
        <v>18.600000000000001</v>
      </c>
      <c r="J107" s="186">
        <v>21.4</v>
      </c>
      <c r="K107" s="187"/>
      <c r="L107" s="178"/>
      <c r="M107" s="178"/>
      <c r="N107" s="214">
        <f t="shared" si="3"/>
        <v>-1</v>
      </c>
      <c r="O107" s="250"/>
      <c r="P107" s="250"/>
      <c r="Q107" s="250"/>
      <c r="R107" s="250"/>
      <c r="S107" s="250"/>
      <c r="T107" s="250"/>
      <c r="U107" s="250"/>
      <c r="V107" s="250"/>
      <c r="W107" s="250"/>
    </row>
    <row r="108" spans="1:23" s="184" customFormat="1" ht="20.25" customHeight="1" x14ac:dyDescent="0.2">
      <c r="A108" s="179">
        <v>2022</v>
      </c>
      <c r="B108" s="181">
        <v>3</v>
      </c>
      <c r="C108" s="182">
        <v>44623</v>
      </c>
      <c r="D108" s="182">
        <v>102</v>
      </c>
      <c r="E108" s="182">
        <v>34</v>
      </c>
      <c r="F108" s="183" t="s">
        <v>239</v>
      </c>
      <c r="G108" t="s">
        <v>240</v>
      </c>
      <c r="H108">
        <v>20</v>
      </c>
      <c r="I108" s="185">
        <v>18.600000000000001</v>
      </c>
      <c r="J108" s="186">
        <v>21.4</v>
      </c>
      <c r="K108" s="187"/>
      <c r="L108" s="178"/>
      <c r="M108" s="178"/>
      <c r="N108" s="214">
        <f t="shared" si="3"/>
        <v>-1</v>
      </c>
      <c r="O108" s="250"/>
      <c r="P108" s="250"/>
      <c r="Q108" s="250"/>
      <c r="R108" s="250"/>
      <c r="S108" s="250"/>
      <c r="T108" s="250"/>
      <c r="U108" s="250"/>
      <c r="V108" s="250"/>
      <c r="W108" s="250"/>
    </row>
    <row r="109" spans="1:23" s="184" customFormat="1" ht="20.25" customHeight="1" x14ac:dyDescent="0.2">
      <c r="A109" s="179">
        <v>2022</v>
      </c>
      <c r="B109" s="181">
        <v>3</v>
      </c>
      <c r="C109" s="182">
        <v>44623</v>
      </c>
      <c r="D109" s="182">
        <v>103</v>
      </c>
      <c r="E109" s="182">
        <v>34</v>
      </c>
      <c r="F109" s="183" t="s">
        <v>241</v>
      </c>
      <c r="G109" t="s">
        <v>242</v>
      </c>
      <c r="H109">
        <v>89</v>
      </c>
      <c r="I109" s="185">
        <v>82.77</v>
      </c>
      <c r="J109" s="186">
        <v>95.23</v>
      </c>
      <c r="K109" s="187"/>
      <c r="L109" s="178"/>
      <c r="M109" s="178"/>
      <c r="N109" s="214">
        <f t="shared" si="3"/>
        <v>-1</v>
      </c>
      <c r="O109" s="250"/>
      <c r="P109" s="250"/>
      <c r="Q109" s="250"/>
      <c r="R109" s="250"/>
      <c r="S109" s="250"/>
      <c r="T109" s="250"/>
      <c r="U109" s="250"/>
      <c r="V109" s="250"/>
      <c r="W109" s="250"/>
    </row>
    <row r="110" spans="1:23" s="184" customFormat="1" ht="20.25" customHeight="1" x14ac:dyDescent="0.2">
      <c r="A110" s="179">
        <v>2022</v>
      </c>
      <c r="B110" s="181">
        <v>3</v>
      </c>
      <c r="C110" s="182">
        <v>44623</v>
      </c>
      <c r="D110" s="182">
        <v>104</v>
      </c>
      <c r="E110" s="182">
        <v>34</v>
      </c>
      <c r="F110" s="183" t="s">
        <v>243</v>
      </c>
      <c r="G110" t="s">
        <v>244</v>
      </c>
      <c r="H110">
        <v>89</v>
      </c>
      <c r="I110" s="185">
        <v>82.77</v>
      </c>
      <c r="J110" s="186">
        <v>95.23</v>
      </c>
      <c r="K110" s="187"/>
      <c r="L110" s="178"/>
      <c r="M110" s="178"/>
      <c r="N110" s="214">
        <f t="shared" si="3"/>
        <v>-1</v>
      </c>
      <c r="O110" s="250"/>
      <c r="P110" s="250"/>
      <c r="Q110" s="250"/>
      <c r="R110" s="250"/>
      <c r="S110" s="250"/>
      <c r="T110" s="250"/>
      <c r="U110" s="250"/>
      <c r="V110" s="250"/>
      <c r="W110" s="250"/>
    </row>
    <row r="111" spans="1:23" s="184" customFormat="1" ht="20.25" customHeight="1" x14ac:dyDescent="0.2">
      <c r="A111" s="179">
        <v>2022</v>
      </c>
      <c r="B111" s="181">
        <v>3</v>
      </c>
      <c r="C111" s="182">
        <v>44623</v>
      </c>
      <c r="D111" s="182">
        <v>140</v>
      </c>
      <c r="E111" s="182">
        <v>212</v>
      </c>
      <c r="F111" s="183" t="s">
        <v>203</v>
      </c>
      <c r="G111" t="s">
        <v>204</v>
      </c>
      <c r="H111">
        <v>485</v>
      </c>
      <c r="I111" s="185">
        <v>451.05</v>
      </c>
      <c r="J111" s="186">
        <v>518.95000000000005</v>
      </c>
      <c r="K111" s="187"/>
      <c r="L111" s="178"/>
      <c r="M111" s="178"/>
      <c r="N111" s="214">
        <f t="shared" si="3"/>
        <v>-1</v>
      </c>
      <c r="O111" s="250"/>
      <c r="P111" s="250"/>
      <c r="Q111" s="250"/>
      <c r="R111" s="250"/>
      <c r="S111" s="250"/>
      <c r="T111" s="250"/>
      <c r="U111" s="250"/>
      <c r="V111" s="250"/>
      <c r="W111" s="250"/>
    </row>
    <row r="112" spans="1:23" s="184" customFormat="1" ht="20.25" customHeight="1" x14ac:dyDescent="0.2">
      <c r="A112" s="179">
        <v>2022</v>
      </c>
      <c r="B112" s="181">
        <v>3</v>
      </c>
      <c r="C112" s="182">
        <v>44623</v>
      </c>
      <c r="D112" s="182">
        <v>178</v>
      </c>
      <c r="E112" s="182">
        <v>212</v>
      </c>
      <c r="F112" s="183" t="s">
        <v>205</v>
      </c>
      <c r="G112" t="s">
        <v>206</v>
      </c>
      <c r="H112">
        <v>50</v>
      </c>
      <c r="I112" s="185">
        <v>46.5</v>
      </c>
      <c r="J112" s="186">
        <v>53.5</v>
      </c>
      <c r="K112" s="187"/>
      <c r="L112" s="178"/>
      <c r="M112" s="178"/>
      <c r="N112" s="214">
        <f t="shared" si="3"/>
        <v>-1</v>
      </c>
      <c r="O112" s="250"/>
      <c r="P112" s="250"/>
      <c r="Q112" s="250"/>
      <c r="R112" s="250"/>
      <c r="S112" s="250"/>
      <c r="T112" s="250"/>
      <c r="U112" s="250"/>
      <c r="V112" s="250"/>
      <c r="W112" s="250"/>
    </row>
    <row r="113" spans="1:23" s="184" customFormat="1" ht="20.25" customHeight="1" x14ac:dyDescent="0.2">
      <c r="A113" s="179">
        <v>2022</v>
      </c>
      <c r="B113" s="181">
        <v>3</v>
      </c>
      <c r="C113" s="182">
        <v>44623</v>
      </c>
      <c r="D113" s="182">
        <v>443</v>
      </c>
      <c r="E113" s="182">
        <v>380</v>
      </c>
      <c r="F113" s="183" t="s">
        <v>245</v>
      </c>
      <c r="G113" t="s">
        <v>246</v>
      </c>
      <c r="H113">
        <v>184</v>
      </c>
      <c r="I113" s="185">
        <v>177.00800000000001</v>
      </c>
      <c r="J113" s="186">
        <v>195.04</v>
      </c>
      <c r="K113" s="187"/>
      <c r="L113" s="178"/>
      <c r="M113" s="178"/>
      <c r="N113" s="214">
        <f t="shared" si="3"/>
        <v>-1</v>
      </c>
      <c r="O113" s="250"/>
      <c r="P113" s="250"/>
      <c r="Q113" s="250"/>
      <c r="R113" s="250"/>
      <c r="S113" s="250"/>
      <c r="T113" s="250"/>
      <c r="U113" s="250"/>
      <c r="V113" s="250"/>
      <c r="W113" s="250"/>
    </row>
    <row r="114" spans="1:23" s="184" customFormat="1" ht="20.25" customHeight="1" x14ac:dyDescent="0.2">
      <c r="A114" s="179">
        <v>2022</v>
      </c>
      <c r="B114" s="181">
        <v>3</v>
      </c>
      <c r="C114" s="182">
        <v>44623</v>
      </c>
      <c r="D114" s="182">
        <v>444</v>
      </c>
      <c r="E114" s="182">
        <v>380</v>
      </c>
      <c r="F114" s="183" t="s">
        <v>247</v>
      </c>
      <c r="G114" t="s">
        <v>248</v>
      </c>
      <c r="H114">
        <v>166</v>
      </c>
      <c r="I114" s="185">
        <v>159.02799999999999</v>
      </c>
      <c r="J114" s="186">
        <v>175.96</v>
      </c>
      <c r="K114" s="187"/>
      <c r="L114" s="178"/>
      <c r="M114" s="178"/>
      <c r="N114" s="214">
        <f t="shared" si="3"/>
        <v>-1</v>
      </c>
      <c r="O114" s="250"/>
      <c r="P114" s="250"/>
      <c r="Q114" s="250"/>
      <c r="R114" s="250"/>
      <c r="S114" s="250"/>
      <c r="T114" s="250"/>
      <c r="U114" s="250"/>
      <c r="V114" s="250"/>
      <c r="W114" s="250"/>
    </row>
    <row r="115" spans="1:23" s="184" customFormat="1" ht="20.25" customHeight="1" x14ac:dyDescent="0.2">
      <c r="A115" s="179">
        <v>2022</v>
      </c>
      <c r="B115" s="181">
        <v>3</v>
      </c>
      <c r="C115" s="182">
        <v>44623</v>
      </c>
      <c r="D115" s="182">
        <v>50</v>
      </c>
      <c r="E115" s="182">
        <v>18</v>
      </c>
      <c r="F115" s="183" t="s">
        <v>201</v>
      </c>
      <c r="G115" t="s">
        <v>202</v>
      </c>
      <c r="H115">
        <v>54</v>
      </c>
      <c r="I115" s="185">
        <v>51.57</v>
      </c>
      <c r="J115" s="186">
        <v>56.43</v>
      </c>
      <c r="K115" s="187"/>
      <c r="L115" s="178"/>
      <c r="M115" s="178"/>
      <c r="N115" s="214">
        <f t="shared" si="3"/>
        <v>-1</v>
      </c>
      <c r="O115" s="250"/>
      <c r="P115" s="250"/>
      <c r="Q115" s="250"/>
      <c r="R115" s="250"/>
      <c r="S115" s="250"/>
      <c r="T115" s="250"/>
      <c r="U115" s="250"/>
      <c r="V115" s="250"/>
      <c r="W115" s="250"/>
    </row>
    <row r="116" spans="1:23" s="184" customFormat="1" ht="20.25" customHeight="1" x14ac:dyDescent="0.2">
      <c r="A116" s="179">
        <v>2022</v>
      </c>
      <c r="B116" s="181">
        <v>3</v>
      </c>
      <c r="C116" s="182">
        <v>44623</v>
      </c>
      <c r="D116" s="182">
        <v>1</v>
      </c>
      <c r="E116" s="182">
        <v>1</v>
      </c>
      <c r="F116" s="183" t="s">
        <v>197</v>
      </c>
      <c r="G116" t="s">
        <v>198</v>
      </c>
      <c r="H116">
        <v>111</v>
      </c>
      <c r="I116" s="185">
        <v>103.23</v>
      </c>
      <c r="J116" s="186">
        <v>118.77</v>
      </c>
      <c r="K116" s="187"/>
      <c r="L116" s="178"/>
      <c r="M116" s="178"/>
      <c r="N116" s="214">
        <f t="shared" si="3"/>
        <v>-1</v>
      </c>
      <c r="O116" s="250"/>
      <c r="P116" s="250"/>
      <c r="Q116" s="250"/>
      <c r="R116" s="250"/>
      <c r="S116" s="250"/>
      <c r="T116" s="250"/>
      <c r="U116" s="250"/>
      <c r="V116" s="250"/>
      <c r="W116" s="250"/>
    </row>
    <row r="117" spans="1:23" s="184" customFormat="1" ht="20.25" customHeight="1" x14ac:dyDescent="0.2">
      <c r="A117" s="179">
        <v>2022</v>
      </c>
      <c r="B117" s="181">
        <v>3</v>
      </c>
      <c r="C117" s="182">
        <v>44623</v>
      </c>
      <c r="D117" s="182">
        <v>2</v>
      </c>
      <c r="E117" s="182">
        <v>1</v>
      </c>
      <c r="F117" s="183" t="s">
        <v>249</v>
      </c>
      <c r="G117" t="s">
        <v>250</v>
      </c>
      <c r="H117">
        <v>113</v>
      </c>
      <c r="I117" s="185">
        <v>105.09</v>
      </c>
      <c r="J117" s="186">
        <v>120.91</v>
      </c>
      <c r="K117" s="187"/>
      <c r="L117" s="178"/>
      <c r="M117" s="178"/>
      <c r="N117" s="214">
        <f t="shared" si="3"/>
        <v>-1</v>
      </c>
      <c r="O117" s="250"/>
      <c r="P117" s="250"/>
      <c r="Q117" s="250"/>
      <c r="R117" s="250"/>
      <c r="S117" s="250"/>
      <c r="T117" s="250"/>
      <c r="U117" s="250"/>
      <c r="V117" s="250"/>
      <c r="W117" s="250"/>
    </row>
    <row r="118" spans="1:23" s="184" customFormat="1" ht="20.25" customHeight="1" x14ac:dyDescent="0.2">
      <c r="A118" s="179">
        <v>2022</v>
      </c>
      <c r="B118" s="181">
        <v>3</v>
      </c>
      <c r="C118" s="182">
        <v>44623</v>
      </c>
      <c r="D118" s="182">
        <v>689</v>
      </c>
      <c r="E118" s="182">
        <v>124</v>
      </c>
      <c r="F118" s="183" t="s">
        <v>147</v>
      </c>
      <c r="G118" t="s">
        <v>148</v>
      </c>
      <c r="H118">
        <v>75</v>
      </c>
      <c r="I118" s="185">
        <v>67.5</v>
      </c>
      <c r="J118" s="186">
        <v>82.5</v>
      </c>
      <c r="K118" s="187"/>
      <c r="L118" s="178"/>
      <c r="M118" s="178"/>
      <c r="N118" s="214">
        <f t="shared" si="3"/>
        <v>-1</v>
      </c>
      <c r="O118" s="250"/>
      <c r="P118" s="250"/>
      <c r="Q118" s="250"/>
      <c r="R118" s="250"/>
      <c r="S118" s="250"/>
      <c r="T118" s="250"/>
      <c r="U118" s="250"/>
      <c r="V118" s="250"/>
      <c r="W118" s="250"/>
    </row>
    <row r="119" spans="1:23" s="184" customFormat="1" ht="20.25" customHeight="1" x14ac:dyDescent="0.2">
      <c r="A119" s="179">
        <v>2022</v>
      </c>
      <c r="B119" s="181">
        <v>3</v>
      </c>
      <c r="C119" s="182">
        <v>44623</v>
      </c>
      <c r="D119" s="182">
        <v>306</v>
      </c>
      <c r="E119" s="182">
        <v>165</v>
      </c>
      <c r="F119" s="183" t="s">
        <v>305</v>
      </c>
      <c r="G119" t="s">
        <v>306</v>
      </c>
      <c r="H119">
        <v>196</v>
      </c>
      <c r="I119" s="185">
        <v>182.28</v>
      </c>
      <c r="J119" s="186">
        <v>209.72</v>
      </c>
      <c r="K119" s="187"/>
      <c r="L119" s="178"/>
      <c r="M119" s="178"/>
      <c r="N119" s="214">
        <f t="shared" si="3"/>
        <v>-1</v>
      </c>
      <c r="O119" s="250"/>
      <c r="P119" s="250"/>
      <c r="Q119" s="250"/>
      <c r="R119" s="250"/>
      <c r="S119" s="250"/>
      <c r="T119" s="250"/>
      <c r="U119" s="250"/>
      <c r="V119" s="250"/>
      <c r="W119" s="250"/>
    </row>
    <row r="120" spans="1:23" s="184" customFormat="1" ht="20.25" customHeight="1" x14ac:dyDescent="0.2">
      <c r="A120" s="179">
        <v>2022</v>
      </c>
      <c r="B120" s="181">
        <v>3</v>
      </c>
      <c r="C120" s="182">
        <v>44623</v>
      </c>
      <c r="D120" s="182">
        <v>652</v>
      </c>
      <c r="E120" s="182">
        <v>165</v>
      </c>
      <c r="F120" s="183" t="s">
        <v>167</v>
      </c>
      <c r="G120" t="s">
        <v>168</v>
      </c>
      <c r="H120">
        <v>17.100000000000001</v>
      </c>
      <c r="I120" s="185">
        <v>15.903</v>
      </c>
      <c r="J120" s="186">
        <v>18.297000000000001</v>
      </c>
      <c r="K120" s="187"/>
      <c r="L120" s="178"/>
      <c r="M120" s="178"/>
      <c r="N120" s="214">
        <f t="shared" si="3"/>
        <v>-1</v>
      </c>
      <c r="O120" s="250"/>
      <c r="P120" s="250"/>
      <c r="Q120" s="250"/>
      <c r="R120" s="250"/>
      <c r="S120" s="250"/>
      <c r="T120" s="250"/>
      <c r="U120" s="250"/>
      <c r="V120" s="250"/>
      <c r="W120" s="250"/>
    </row>
    <row r="121" spans="1:23" s="184" customFormat="1" ht="20.25" customHeight="1" x14ac:dyDescent="0.2">
      <c r="A121" s="179">
        <v>2022</v>
      </c>
      <c r="B121" s="181">
        <v>3</v>
      </c>
      <c r="C121" s="182">
        <v>44623</v>
      </c>
      <c r="D121" s="182">
        <v>155</v>
      </c>
      <c r="E121" s="182">
        <v>227</v>
      </c>
      <c r="F121" s="183" t="s">
        <v>153</v>
      </c>
      <c r="G121" t="s">
        <v>154</v>
      </c>
      <c r="H121">
        <v>122</v>
      </c>
      <c r="I121" s="185">
        <v>113.46</v>
      </c>
      <c r="J121" s="186">
        <v>130.54</v>
      </c>
      <c r="K121" s="187"/>
      <c r="L121" s="178"/>
      <c r="M121" s="178"/>
      <c r="N121" s="214">
        <f t="shared" si="3"/>
        <v>-1</v>
      </c>
      <c r="O121" s="250"/>
      <c r="P121" s="250"/>
      <c r="Q121" s="250"/>
      <c r="R121" s="250"/>
      <c r="S121" s="250"/>
      <c r="T121" s="250"/>
      <c r="U121" s="250"/>
      <c r="V121" s="250"/>
      <c r="W121" s="250"/>
    </row>
    <row r="122" spans="1:23" s="184" customFormat="1" ht="20.25" customHeight="1" x14ac:dyDescent="0.2">
      <c r="A122" s="179">
        <v>2022</v>
      </c>
      <c r="B122" s="181">
        <v>3</v>
      </c>
      <c r="C122" s="182">
        <v>44623</v>
      </c>
      <c r="D122" s="182">
        <v>254</v>
      </c>
      <c r="E122" s="182">
        <v>334</v>
      </c>
      <c r="F122" s="183" t="s">
        <v>159</v>
      </c>
      <c r="G122" t="s">
        <v>160</v>
      </c>
      <c r="H122">
        <v>203</v>
      </c>
      <c r="I122" s="185">
        <v>188.79</v>
      </c>
      <c r="J122" s="186">
        <v>217.21</v>
      </c>
      <c r="K122" s="187"/>
      <c r="L122" s="178"/>
      <c r="M122" s="178"/>
      <c r="N122" s="214">
        <f t="shared" si="3"/>
        <v>-1</v>
      </c>
      <c r="O122" s="250"/>
      <c r="P122" s="250"/>
      <c r="Q122" s="250"/>
      <c r="R122" s="250"/>
      <c r="S122" s="250"/>
      <c r="T122" s="250"/>
      <c r="U122" s="250"/>
      <c r="V122" s="250"/>
      <c r="W122" s="250"/>
    </row>
    <row r="123" spans="1:23" s="184" customFormat="1" ht="20.25" customHeight="1" x14ac:dyDescent="0.2">
      <c r="A123" s="179">
        <v>2022</v>
      </c>
      <c r="B123" s="181">
        <v>3</v>
      </c>
      <c r="C123" s="182">
        <v>44625</v>
      </c>
      <c r="D123" s="182">
        <v>556</v>
      </c>
      <c r="E123" s="182">
        <v>384</v>
      </c>
      <c r="F123" s="183" t="s">
        <v>251</v>
      </c>
      <c r="G123" t="s">
        <v>252</v>
      </c>
      <c r="H123">
        <v>1066</v>
      </c>
      <c r="I123" s="185">
        <v>1003.106</v>
      </c>
      <c r="J123" s="186">
        <v>1141.6859999999999</v>
      </c>
      <c r="K123" s="187"/>
      <c r="L123" s="178"/>
      <c r="M123" s="178"/>
      <c r="N123" s="214">
        <f t="shared" si="3"/>
        <v>-1</v>
      </c>
      <c r="O123" s="250"/>
      <c r="P123" s="250"/>
      <c r="Q123" s="250"/>
      <c r="R123" s="250"/>
      <c r="S123" s="250"/>
      <c r="T123" s="250"/>
      <c r="U123" s="250"/>
      <c r="V123" s="250"/>
      <c r="W123" s="250"/>
    </row>
    <row r="124" spans="1:23" s="184" customFormat="1" ht="20.25" customHeight="1" x14ac:dyDescent="0.2">
      <c r="A124" s="179">
        <v>2022</v>
      </c>
      <c r="B124" s="181">
        <v>3</v>
      </c>
      <c r="C124" s="182">
        <v>44625</v>
      </c>
      <c r="D124" s="182">
        <v>557</v>
      </c>
      <c r="E124" s="182">
        <v>384</v>
      </c>
      <c r="F124" s="183" t="s">
        <v>257</v>
      </c>
      <c r="G124" t="s">
        <v>258</v>
      </c>
      <c r="H124">
        <v>182</v>
      </c>
      <c r="I124" s="185">
        <v>171.262</v>
      </c>
      <c r="J124" s="186">
        <v>194.922</v>
      </c>
      <c r="K124" s="187"/>
      <c r="L124" s="178"/>
      <c r="M124" s="178"/>
      <c r="N124" s="214">
        <f t="shared" si="3"/>
        <v>-1</v>
      </c>
      <c r="O124" s="250"/>
      <c r="P124" s="250"/>
      <c r="Q124" s="250"/>
      <c r="R124" s="250"/>
      <c r="S124" s="250"/>
      <c r="T124" s="250"/>
      <c r="U124" s="250"/>
      <c r="V124" s="250"/>
      <c r="W124" s="250"/>
    </row>
    <row r="125" spans="1:23" s="184" customFormat="1" ht="20.25" customHeight="1" x14ac:dyDescent="0.2">
      <c r="A125" s="179">
        <v>2022</v>
      </c>
      <c r="B125" s="181">
        <v>3</v>
      </c>
      <c r="C125" s="182">
        <v>44625</v>
      </c>
      <c r="D125" s="182">
        <v>437</v>
      </c>
      <c r="E125" s="182">
        <v>375</v>
      </c>
      <c r="F125" s="183" t="s">
        <v>163</v>
      </c>
      <c r="G125" t="s">
        <v>164</v>
      </c>
      <c r="H125">
        <v>168</v>
      </c>
      <c r="I125" s="185">
        <v>158.08799999999999</v>
      </c>
      <c r="J125" s="186">
        <v>179.928</v>
      </c>
      <c r="K125" s="187"/>
      <c r="L125" s="178"/>
      <c r="M125" s="178"/>
      <c r="N125" s="214">
        <f t="shared" si="3"/>
        <v>-1</v>
      </c>
      <c r="O125" s="250"/>
      <c r="P125" s="250"/>
      <c r="Q125" s="250"/>
      <c r="R125" s="250"/>
      <c r="S125" s="250"/>
      <c r="T125" s="250"/>
      <c r="U125" s="250"/>
      <c r="V125" s="250"/>
      <c r="W125" s="250"/>
    </row>
    <row r="126" spans="1:23" s="184" customFormat="1" ht="20.25" customHeight="1" x14ac:dyDescent="0.2">
      <c r="A126" s="179">
        <v>2022</v>
      </c>
      <c r="B126" s="181">
        <v>3</v>
      </c>
      <c r="C126" s="182">
        <v>44625</v>
      </c>
      <c r="D126" s="182">
        <v>441</v>
      </c>
      <c r="E126" s="182">
        <v>379</v>
      </c>
      <c r="F126" s="183" t="s">
        <v>253</v>
      </c>
      <c r="G126" t="s">
        <v>254</v>
      </c>
      <c r="H126">
        <v>110</v>
      </c>
      <c r="I126" s="185">
        <v>104.94</v>
      </c>
      <c r="J126" s="186">
        <v>117.04</v>
      </c>
      <c r="K126" s="187"/>
      <c r="L126" s="178"/>
      <c r="M126" s="178"/>
      <c r="N126" s="214">
        <f t="shared" si="3"/>
        <v>-1</v>
      </c>
      <c r="O126" s="250"/>
      <c r="P126" s="250"/>
      <c r="Q126" s="250"/>
      <c r="R126" s="250"/>
      <c r="S126" s="250"/>
      <c r="T126" s="250"/>
      <c r="U126" s="250"/>
      <c r="V126" s="250"/>
      <c r="W126" s="250"/>
    </row>
    <row r="127" spans="1:23" s="184" customFormat="1" ht="20.25" customHeight="1" x14ac:dyDescent="0.2">
      <c r="A127" s="179">
        <v>2022</v>
      </c>
      <c r="B127" s="181">
        <v>3</v>
      </c>
      <c r="C127" s="182">
        <v>44625</v>
      </c>
      <c r="D127" s="182">
        <v>442</v>
      </c>
      <c r="E127" s="182">
        <v>379</v>
      </c>
      <c r="F127" s="183" t="s">
        <v>255</v>
      </c>
      <c r="G127" t="s">
        <v>256</v>
      </c>
      <c r="H127">
        <v>96.2</v>
      </c>
      <c r="I127" s="185">
        <v>91.967200000000005</v>
      </c>
      <c r="J127" s="186">
        <v>101.97199999999999</v>
      </c>
      <c r="K127" s="187"/>
      <c r="L127" s="178"/>
      <c r="M127" s="178"/>
      <c r="N127" s="214">
        <f t="shared" si="3"/>
        <v>-1</v>
      </c>
      <c r="O127" s="250"/>
      <c r="P127" s="250"/>
      <c r="Q127" s="250"/>
      <c r="R127" s="250"/>
      <c r="S127" s="250"/>
      <c r="T127" s="250"/>
      <c r="U127" s="250"/>
      <c r="V127" s="250"/>
      <c r="W127" s="250"/>
    </row>
    <row r="128" spans="1:23" s="184" customFormat="1" ht="20.25" customHeight="1" x14ac:dyDescent="0.2">
      <c r="A128" s="179">
        <v>2022</v>
      </c>
      <c r="B128" s="181">
        <v>3</v>
      </c>
      <c r="C128" s="182">
        <v>44625</v>
      </c>
      <c r="D128" s="182">
        <v>99</v>
      </c>
      <c r="E128" s="182">
        <v>34</v>
      </c>
      <c r="F128" s="183" t="s">
        <v>231</v>
      </c>
      <c r="G128" t="s">
        <v>232</v>
      </c>
      <c r="H128">
        <v>20</v>
      </c>
      <c r="I128" s="185">
        <v>18.600000000000001</v>
      </c>
      <c r="J128" s="186">
        <v>21.4</v>
      </c>
      <c r="K128" s="187"/>
      <c r="L128" s="178"/>
      <c r="M128" s="178"/>
      <c r="N128" s="214">
        <f t="shared" si="3"/>
        <v>-1</v>
      </c>
      <c r="O128" s="250"/>
      <c r="P128" s="250"/>
      <c r="Q128" s="250"/>
      <c r="R128" s="250"/>
      <c r="S128" s="250"/>
      <c r="T128" s="250"/>
      <c r="U128" s="250"/>
      <c r="V128" s="250"/>
      <c r="W128" s="250"/>
    </row>
    <row r="129" spans="1:23" s="184" customFormat="1" ht="20.25" customHeight="1" x14ac:dyDescent="0.2">
      <c r="A129" s="179">
        <v>2022</v>
      </c>
      <c r="B129" s="181">
        <v>3</v>
      </c>
      <c r="C129" s="182">
        <v>44625</v>
      </c>
      <c r="D129" s="182">
        <v>100</v>
      </c>
      <c r="E129" s="182">
        <v>34</v>
      </c>
      <c r="F129" s="183" t="s">
        <v>237</v>
      </c>
      <c r="G129" t="s">
        <v>238</v>
      </c>
      <c r="H129">
        <v>20</v>
      </c>
      <c r="I129" s="185">
        <v>18.600000000000001</v>
      </c>
      <c r="J129" s="186">
        <v>21.4</v>
      </c>
      <c r="K129" s="187"/>
      <c r="L129" s="178"/>
      <c r="M129" s="178"/>
      <c r="N129" s="214">
        <f t="shared" si="3"/>
        <v>-1</v>
      </c>
      <c r="O129" s="250"/>
      <c r="P129" s="250"/>
      <c r="Q129" s="250"/>
      <c r="R129" s="250"/>
      <c r="S129" s="250"/>
      <c r="T129" s="250"/>
      <c r="U129" s="250"/>
      <c r="V129" s="250"/>
      <c r="W129" s="250"/>
    </row>
    <row r="130" spans="1:23" s="184" customFormat="1" ht="20.25" customHeight="1" x14ac:dyDescent="0.2">
      <c r="A130" s="179">
        <v>2022</v>
      </c>
      <c r="B130" s="181">
        <v>3</v>
      </c>
      <c r="C130" s="182">
        <v>44625</v>
      </c>
      <c r="D130" s="182">
        <v>101</v>
      </c>
      <c r="E130" s="182">
        <v>34</v>
      </c>
      <c r="F130" s="183" t="s">
        <v>233</v>
      </c>
      <c r="G130" t="s">
        <v>234</v>
      </c>
      <c r="H130">
        <v>20</v>
      </c>
      <c r="I130" s="185">
        <v>18.600000000000001</v>
      </c>
      <c r="J130" s="186">
        <v>21.4</v>
      </c>
      <c r="K130" s="187"/>
      <c r="L130" s="178"/>
      <c r="M130" s="178"/>
      <c r="N130" s="214">
        <f t="shared" si="3"/>
        <v>-1</v>
      </c>
      <c r="O130" s="250"/>
      <c r="P130" s="250"/>
      <c r="Q130" s="250"/>
      <c r="R130" s="250"/>
      <c r="S130" s="250"/>
      <c r="T130" s="250"/>
      <c r="U130" s="250"/>
      <c r="V130" s="250"/>
      <c r="W130" s="250"/>
    </row>
    <row r="131" spans="1:23" s="184" customFormat="1" ht="20.25" customHeight="1" x14ac:dyDescent="0.2">
      <c r="A131" s="179">
        <v>2022</v>
      </c>
      <c r="B131" s="181">
        <v>3</v>
      </c>
      <c r="C131" s="182">
        <v>44625</v>
      </c>
      <c r="D131" s="182">
        <v>102</v>
      </c>
      <c r="E131" s="182">
        <v>34</v>
      </c>
      <c r="F131" s="183" t="s">
        <v>239</v>
      </c>
      <c r="G131" t="s">
        <v>240</v>
      </c>
      <c r="H131">
        <v>20</v>
      </c>
      <c r="I131" s="185">
        <v>18.600000000000001</v>
      </c>
      <c r="J131" s="186">
        <v>21.4</v>
      </c>
      <c r="K131" s="187"/>
      <c r="L131" s="178"/>
      <c r="M131" s="178"/>
      <c r="N131" s="214">
        <f t="shared" si="3"/>
        <v>-1</v>
      </c>
      <c r="O131" s="250"/>
      <c r="P131" s="250"/>
      <c r="Q131" s="250"/>
      <c r="R131" s="250"/>
      <c r="S131" s="250"/>
      <c r="T131" s="250"/>
      <c r="U131" s="250"/>
      <c r="V131" s="250"/>
      <c r="W131" s="250"/>
    </row>
    <row r="132" spans="1:23" s="184" customFormat="1" ht="20.25" customHeight="1" x14ac:dyDescent="0.2">
      <c r="A132" s="179">
        <v>2022</v>
      </c>
      <c r="B132" s="181">
        <v>3</v>
      </c>
      <c r="C132" s="182">
        <v>44625</v>
      </c>
      <c r="D132" s="182">
        <v>103</v>
      </c>
      <c r="E132" s="182">
        <v>34</v>
      </c>
      <c r="F132" s="183" t="s">
        <v>241</v>
      </c>
      <c r="G132" t="s">
        <v>242</v>
      </c>
      <c r="H132">
        <v>89</v>
      </c>
      <c r="I132" s="185">
        <v>82.77</v>
      </c>
      <c r="J132" s="186">
        <v>95.23</v>
      </c>
      <c r="K132" s="187"/>
      <c r="L132" s="178"/>
      <c r="M132" s="178"/>
      <c r="N132" s="214">
        <f t="shared" ref="N132:N167" si="4">IFERROR((L132-I132)/I132,"")</f>
        <v>-1</v>
      </c>
      <c r="O132" s="250"/>
      <c r="P132" s="250"/>
      <c r="Q132" s="250"/>
      <c r="R132" s="250"/>
      <c r="S132" s="250"/>
      <c r="T132" s="250"/>
      <c r="U132" s="250"/>
      <c r="V132" s="250"/>
      <c r="W132" s="250"/>
    </row>
    <row r="133" spans="1:23" s="184" customFormat="1" ht="20.25" customHeight="1" x14ac:dyDescent="0.2">
      <c r="A133" s="179">
        <v>2022</v>
      </c>
      <c r="B133" s="181">
        <v>3</v>
      </c>
      <c r="C133" s="182">
        <v>44625</v>
      </c>
      <c r="D133" s="182">
        <v>104</v>
      </c>
      <c r="E133" s="182">
        <v>34</v>
      </c>
      <c r="F133" s="183" t="s">
        <v>243</v>
      </c>
      <c r="G133" t="s">
        <v>244</v>
      </c>
      <c r="H133">
        <v>89</v>
      </c>
      <c r="I133" s="185">
        <v>82.77</v>
      </c>
      <c r="J133" s="186">
        <v>95.23</v>
      </c>
      <c r="K133" s="187"/>
      <c r="L133" s="178"/>
      <c r="M133" s="178"/>
      <c r="N133" s="214">
        <f t="shared" si="4"/>
        <v>-1</v>
      </c>
      <c r="O133" s="250"/>
      <c r="P133" s="250"/>
      <c r="Q133" s="250"/>
      <c r="R133" s="250"/>
      <c r="S133" s="250"/>
      <c r="T133" s="250"/>
      <c r="U133" s="250"/>
      <c r="V133" s="250"/>
      <c r="W133" s="250"/>
    </row>
    <row r="134" spans="1:23" s="184" customFormat="1" ht="20.25" customHeight="1" x14ac:dyDescent="0.2">
      <c r="A134" s="179">
        <v>2022</v>
      </c>
      <c r="B134" s="181">
        <v>3</v>
      </c>
      <c r="C134" s="182">
        <v>44625</v>
      </c>
      <c r="D134" s="182">
        <v>122</v>
      </c>
      <c r="E134" s="182">
        <v>47</v>
      </c>
      <c r="F134" s="183" t="s">
        <v>131</v>
      </c>
      <c r="G134" t="s">
        <v>132</v>
      </c>
      <c r="H134">
        <v>280</v>
      </c>
      <c r="I134" s="185">
        <v>267.39999999999998</v>
      </c>
      <c r="J134" s="186">
        <v>292.60000000000002</v>
      </c>
      <c r="K134" s="187"/>
      <c r="L134" s="178"/>
      <c r="M134" s="178"/>
      <c r="N134" s="214">
        <f t="shared" si="4"/>
        <v>-1</v>
      </c>
      <c r="O134" s="250"/>
      <c r="P134" s="250"/>
      <c r="Q134" s="250"/>
      <c r="R134" s="250"/>
      <c r="S134" s="250"/>
      <c r="T134" s="250"/>
      <c r="U134" s="250"/>
      <c r="V134" s="250"/>
      <c r="W134" s="250"/>
    </row>
    <row r="135" spans="1:23" s="184" customFormat="1" ht="20.25" customHeight="1" x14ac:dyDescent="0.2">
      <c r="A135" s="179">
        <v>2022</v>
      </c>
      <c r="B135" s="181">
        <v>3</v>
      </c>
      <c r="C135" s="182">
        <v>44625</v>
      </c>
      <c r="D135" s="182">
        <v>669</v>
      </c>
      <c r="E135" s="182">
        <v>423</v>
      </c>
      <c r="F135" s="183" t="s">
        <v>235</v>
      </c>
      <c r="G135" t="s">
        <v>236</v>
      </c>
      <c r="H135">
        <v>954</v>
      </c>
      <c r="I135" s="185">
        <v>897.71400000000006</v>
      </c>
      <c r="J135" s="186">
        <v>1021.734</v>
      </c>
      <c r="K135" s="187"/>
      <c r="L135" s="178"/>
      <c r="M135" s="178"/>
      <c r="N135" s="214">
        <f t="shared" si="4"/>
        <v>-1</v>
      </c>
      <c r="O135" s="250"/>
      <c r="P135" s="250"/>
      <c r="Q135" s="250"/>
      <c r="R135" s="250"/>
      <c r="S135" s="250"/>
      <c r="T135" s="250"/>
      <c r="U135" s="250"/>
      <c r="V135" s="250"/>
      <c r="W135" s="250"/>
    </row>
    <row r="136" spans="1:23" s="184" customFormat="1" ht="20.25" customHeight="1" x14ac:dyDescent="0.2">
      <c r="A136" s="179">
        <v>2022</v>
      </c>
      <c r="B136" s="181">
        <v>3</v>
      </c>
      <c r="C136" s="182">
        <v>44625</v>
      </c>
      <c r="D136" s="182">
        <v>140</v>
      </c>
      <c r="E136" s="182">
        <v>212</v>
      </c>
      <c r="F136" s="183" t="s">
        <v>203</v>
      </c>
      <c r="G136" t="s">
        <v>204</v>
      </c>
      <c r="H136">
        <v>485</v>
      </c>
      <c r="I136" s="185">
        <v>451.05</v>
      </c>
      <c r="J136" s="186">
        <v>518.95000000000005</v>
      </c>
      <c r="K136" s="187"/>
      <c r="L136" s="178"/>
      <c r="M136" s="178"/>
      <c r="N136" s="214">
        <f t="shared" si="4"/>
        <v>-1</v>
      </c>
      <c r="O136" s="250"/>
      <c r="P136" s="250"/>
      <c r="Q136" s="250"/>
      <c r="R136" s="250"/>
      <c r="S136" s="250"/>
      <c r="T136" s="250"/>
      <c r="U136" s="250"/>
      <c r="V136" s="250"/>
      <c r="W136" s="250"/>
    </row>
    <row r="137" spans="1:23" s="184" customFormat="1" ht="20.25" customHeight="1" x14ac:dyDescent="0.2">
      <c r="A137" s="179">
        <v>2022</v>
      </c>
      <c r="B137" s="181">
        <v>3</v>
      </c>
      <c r="C137" s="182">
        <v>44625</v>
      </c>
      <c r="D137" s="182">
        <v>178</v>
      </c>
      <c r="E137" s="182">
        <v>212</v>
      </c>
      <c r="F137" s="183" t="s">
        <v>205</v>
      </c>
      <c r="G137" t="s">
        <v>206</v>
      </c>
      <c r="H137">
        <v>50</v>
      </c>
      <c r="I137" s="185">
        <v>46.5</v>
      </c>
      <c r="J137" s="186">
        <v>53.5</v>
      </c>
      <c r="K137" s="187"/>
      <c r="L137" s="178"/>
      <c r="M137" s="178"/>
      <c r="N137" s="214">
        <f t="shared" si="4"/>
        <v>-1</v>
      </c>
      <c r="O137" s="250"/>
      <c r="P137" s="250"/>
      <c r="Q137" s="250"/>
      <c r="R137" s="250"/>
      <c r="S137" s="250"/>
      <c r="T137" s="250"/>
      <c r="U137" s="250"/>
      <c r="V137" s="250"/>
      <c r="W137" s="250"/>
    </row>
    <row r="138" spans="1:23" s="184" customFormat="1" ht="20.25" customHeight="1" x14ac:dyDescent="0.2">
      <c r="A138" s="179">
        <v>2022</v>
      </c>
      <c r="B138" s="181">
        <v>3</v>
      </c>
      <c r="C138" s="182">
        <v>44625</v>
      </c>
      <c r="D138" s="182">
        <v>439</v>
      </c>
      <c r="E138" s="182">
        <v>377</v>
      </c>
      <c r="F138" s="183" t="s">
        <v>291</v>
      </c>
      <c r="G138" t="s">
        <v>292</v>
      </c>
      <c r="H138">
        <v>343</v>
      </c>
      <c r="I138" s="185">
        <v>308.7</v>
      </c>
      <c r="J138" s="186">
        <v>377.3</v>
      </c>
      <c r="K138" s="187"/>
      <c r="L138" s="178"/>
      <c r="M138" s="178"/>
      <c r="N138" s="214">
        <f t="shared" si="4"/>
        <v>-1</v>
      </c>
      <c r="O138" s="250"/>
      <c r="P138" s="250"/>
      <c r="Q138" s="250"/>
      <c r="R138" s="250"/>
      <c r="S138" s="250"/>
      <c r="T138" s="250"/>
      <c r="U138" s="250"/>
      <c r="V138" s="250"/>
      <c r="W138" s="250"/>
    </row>
    <row r="139" spans="1:23" s="184" customFormat="1" ht="20.25" customHeight="1" x14ac:dyDescent="0.2">
      <c r="A139" s="179">
        <v>2022</v>
      </c>
      <c r="B139" s="181">
        <v>3</v>
      </c>
      <c r="C139" s="182">
        <v>44625</v>
      </c>
      <c r="D139" s="182">
        <v>443</v>
      </c>
      <c r="E139" s="182">
        <v>380</v>
      </c>
      <c r="F139" s="183" t="s">
        <v>245</v>
      </c>
      <c r="G139" t="s">
        <v>246</v>
      </c>
      <c r="H139">
        <v>184</v>
      </c>
      <c r="I139" s="185">
        <v>177.00800000000001</v>
      </c>
      <c r="J139" s="186">
        <v>195.04</v>
      </c>
      <c r="K139" s="187"/>
      <c r="L139" s="178"/>
      <c r="M139" s="178"/>
      <c r="N139" s="214">
        <f t="shared" si="4"/>
        <v>-1</v>
      </c>
      <c r="O139" s="250"/>
      <c r="P139" s="250"/>
      <c r="Q139" s="250"/>
      <c r="R139" s="250"/>
      <c r="S139" s="250"/>
      <c r="T139" s="250"/>
      <c r="U139" s="250"/>
      <c r="V139" s="250"/>
      <c r="W139" s="250"/>
    </row>
    <row r="140" spans="1:23" s="184" customFormat="1" ht="20.25" customHeight="1" x14ac:dyDescent="0.2">
      <c r="A140" s="179">
        <v>2022</v>
      </c>
      <c r="B140" s="181">
        <v>3</v>
      </c>
      <c r="C140" s="182">
        <v>44625</v>
      </c>
      <c r="D140" s="182">
        <v>444</v>
      </c>
      <c r="E140" s="182">
        <v>380</v>
      </c>
      <c r="F140" s="183" t="s">
        <v>247</v>
      </c>
      <c r="G140" t="s">
        <v>248</v>
      </c>
      <c r="H140">
        <v>166</v>
      </c>
      <c r="I140" s="185">
        <v>159.02799999999999</v>
      </c>
      <c r="J140" s="186">
        <v>175.96</v>
      </c>
      <c r="K140" s="187"/>
      <c r="L140" s="178"/>
      <c r="M140" s="178"/>
      <c r="N140" s="214">
        <f t="shared" si="4"/>
        <v>-1</v>
      </c>
      <c r="O140" s="250"/>
      <c r="P140" s="250"/>
      <c r="Q140" s="250"/>
      <c r="R140" s="250"/>
      <c r="S140" s="250"/>
      <c r="T140" s="250"/>
      <c r="U140" s="250"/>
      <c r="V140" s="250"/>
      <c r="W140" s="250"/>
    </row>
    <row r="141" spans="1:23" s="184" customFormat="1" ht="20.25" customHeight="1" x14ac:dyDescent="0.2">
      <c r="A141" s="179">
        <v>2022</v>
      </c>
      <c r="B141" s="181">
        <v>3</v>
      </c>
      <c r="C141" s="182">
        <v>44625</v>
      </c>
      <c r="D141" s="182">
        <v>1</v>
      </c>
      <c r="E141" s="182">
        <v>1</v>
      </c>
      <c r="F141" s="183" t="s">
        <v>197</v>
      </c>
      <c r="G141" t="s">
        <v>198</v>
      </c>
      <c r="H141">
        <v>111</v>
      </c>
      <c r="I141" s="185">
        <v>103.23</v>
      </c>
      <c r="J141" s="186">
        <v>118.77</v>
      </c>
      <c r="K141" s="187"/>
      <c r="L141" s="178"/>
      <c r="M141" s="178"/>
      <c r="N141" s="214">
        <f t="shared" si="4"/>
        <v>-1</v>
      </c>
      <c r="O141" s="250"/>
      <c r="P141" s="250"/>
      <c r="Q141" s="250"/>
      <c r="R141" s="250"/>
      <c r="S141" s="250"/>
      <c r="T141" s="250"/>
      <c r="U141" s="250"/>
      <c r="V141" s="250"/>
      <c r="W141" s="250"/>
    </row>
    <row r="142" spans="1:23" s="184" customFormat="1" ht="20.25" customHeight="1" x14ac:dyDescent="0.2">
      <c r="A142" s="179">
        <v>2022</v>
      </c>
      <c r="B142" s="181">
        <v>3</v>
      </c>
      <c r="C142" s="182">
        <v>44625</v>
      </c>
      <c r="D142" s="182">
        <v>2</v>
      </c>
      <c r="E142" s="182">
        <v>1</v>
      </c>
      <c r="F142" s="183" t="s">
        <v>249</v>
      </c>
      <c r="G142" t="s">
        <v>250</v>
      </c>
      <c r="H142">
        <v>113</v>
      </c>
      <c r="I142" s="185">
        <v>105.09</v>
      </c>
      <c r="J142" s="186">
        <v>120.91</v>
      </c>
      <c r="K142" s="187"/>
      <c r="L142" s="178"/>
      <c r="M142" s="178"/>
      <c r="N142" s="214">
        <f t="shared" si="4"/>
        <v>-1</v>
      </c>
      <c r="O142" s="250"/>
      <c r="P142" s="250"/>
      <c r="Q142" s="250"/>
      <c r="R142" s="250"/>
      <c r="S142" s="250"/>
      <c r="T142" s="250"/>
      <c r="U142" s="250"/>
      <c r="V142" s="250"/>
      <c r="W142" s="250"/>
    </row>
    <row r="143" spans="1:23" s="184" customFormat="1" ht="20.25" customHeight="1" x14ac:dyDescent="0.2">
      <c r="A143" s="179">
        <v>2022</v>
      </c>
      <c r="B143" s="181">
        <v>3</v>
      </c>
      <c r="C143" s="182">
        <v>44625</v>
      </c>
      <c r="D143" s="182">
        <v>674</v>
      </c>
      <c r="E143" s="182">
        <v>425</v>
      </c>
      <c r="F143" s="183" t="s">
        <v>115</v>
      </c>
      <c r="G143" t="s">
        <v>116</v>
      </c>
      <c r="H143">
        <v>256</v>
      </c>
      <c r="I143" s="185">
        <v>240.89599999999999</v>
      </c>
      <c r="J143" s="186">
        <v>274.17599999999999</v>
      </c>
      <c r="K143" s="187"/>
      <c r="L143" s="178"/>
      <c r="M143" s="178"/>
      <c r="N143" s="214">
        <f t="shared" si="4"/>
        <v>-1</v>
      </c>
      <c r="O143" s="250"/>
      <c r="P143" s="250"/>
      <c r="Q143" s="250"/>
      <c r="R143" s="250"/>
      <c r="S143" s="250"/>
      <c r="T143" s="250"/>
      <c r="U143" s="250"/>
      <c r="V143" s="250"/>
      <c r="W143" s="250"/>
    </row>
    <row r="144" spans="1:23" s="184" customFormat="1" ht="20.25" customHeight="1" x14ac:dyDescent="0.2">
      <c r="A144" s="179">
        <v>2022</v>
      </c>
      <c r="B144" s="181">
        <v>3</v>
      </c>
      <c r="C144" s="182">
        <v>44625</v>
      </c>
      <c r="D144" s="182">
        <v>306</v>
      </c>
      <c r="E144" s="182">
        <v>165</v>
      </c>
      <c r="F144" s="183" t="s">
        <v>305</v>
      </c>
      <c r="G144" t="s">
        <v>306</v>
      </c>
      <c r="H144">
        <v>196</v>
      </c>
      <c r="I144" s="185">
        <v>182.28</v>
      </c>
      <c r="J144" s="186">
        <v>209.72</v>
      </c>
      <c r="K144" s="187"/>
      <c r="L144" s="178"/>
      <c r="M144" s="178"/>
      <c r="N144" s="214">
        <f t="shared" si="4"/>
        <v>-1</v>
      </c>
      <c r="O144" s="250"/>
      <c r="P144" s="250"/>
      <c r="Q144" s="250"/>
      <c r="R144" s="250"/>
      <c r="S144" s="250"/>
      <c r="T144" s="250"/>
      <c r="U144" s="250"/>
      <c r="V144" s="250"/>
      <c r="W144" s="250"/>
    </row>
    <row r="145" spans="1:23" s="184" customFormat="1" ht="20.25" customHeight="1" x14ac:dyDescent="0.2">
      <c r="A145" s="179">
        <v>2022</v>
      </c>
      <c r="B145" s="181">
        <v>3</v>
      </c>
      <c r="C145" s="182">
        <v>44625</v>
      </c>
      <c r="D145" s="182">
        <v>652</v>
      </c>
      <c r="E145" s="182">
        <v>165</v>
      </c>
      <c r="F145" s="183" t="s">
        <v>167</v>
      </c>
      <c r="G145" t="s">
        <v>168</v>
      </c>
      <c r="H145">
        <v>17.100000000000001</v>
      </c>
      <c r="I145" s="185">
        <v>15.903</v>
      </c>
      <c r="J145" s="186">
        <v>18.297000000000001</v>
      </c>
      <c r="K145" s="187"/>
      <c r="L145" s="178"/>
      <c r="M145" s="178"/>
      <c r="N145" s="214">
        <f t="shared" si="4"/>
        <v>-1</v>
      </c>
      <c r="O145" s="250"/>
      <c r="P145" s="250"/>
      <c r="Q145" s="250"/>
      <c r="R145" s="250"/>
      <c r="S145" s="250"/>
      <c r="T145" s="250"/>
      <c r="U145" s="250"/>
      <c r="V145" s="250"/>
      <c r="W145" s="250"/>
    </row>
    <row r="146" spans="1:23" s="184" customFormat="1" ht="20.25" customHeight="1" x14ac:dyDescent="0.2">
      <c r="A146" s="179">
        <v>2022</v>
      </c>
      <c r="B146" s="181">
        <v>3</v>
      </c>
      <c r="C146" s="182">
        <v>44625</v>
      </c>
      <c r="D146" s="182">
        <v>155</v>
      </c>
      <c r="E146" s="182">
        <v>227</v>
      </c>
      <c r="F146" s="183" t="s">
        <v>153</v>
      </c>
      <c r="G146" t="s">
        <v>154</v>
      </c>
      <c r="H146">
        <v>122</v>
      </c>
      <c r="I146" s="185">
        <v>113.46</v>
      </c>
      <c r="J146" s="186">
        <v>130.54</v>
      </c>
      <c r="K146" s="187"/>
      <c r="L146" s="178"/>
      <c r="M146" s="178"/>
      <c r="N146" s="214">
        <f t="shared" si="4"/>
        <v>-1</v>
      </c>
      <c r="O146" s="250"/>
      <c r="P146" s="250"/>
      <c r="Q146" s="250"/>
      <c r="R146" s="250"/>
      <c r="S146" s="250"/>
      <c r="T146" s="250"/>
      <c r="U146" s="250"/>
      <c r="V146" s="250"/>
      <c r="W146" s="250"/>
    </row>
    <row r="147" spans="1:23" s="184" customFormat="1" ht="20.25" customHeight="1" x14ac:dyDescent="0.2">
      <c r="A147" s="179">
        <v>2022</v>
      </c>
      <c r="B147" s="181">
        <v>3</v>
      </c>
      <c r="C147" s="182">
        <v>44625</v>
      </c>
      <c r="D147" s="182">
        <v>655</v>
      </c>
      <c r="E147" s="182">
        <v>415</v>
      </c>
      <c r="F147" s="183" t="s">
        <v>139</v>
      </c>
      <c r="G147" t="s">
        <v>140</v>
      </c>
      <c r="H147">
        <v>148</v>
      </c>
      <c r="I147" s="185">
        <v>137.63999999999999</v>
      </c>
      <c r="J147" s="186">
        <v>158.36000000000001</v>
      </c>
      <c r="K147" s="187"/>
      <c r="L147" s="178"/>
      <c r="M147" s="178"/>
      <c r="N147" s="214">
        <f t="shared" si="4"/>
        <v>-1</v>
      </c>
      <c r="O147" s="250"/>
      <c r="P147" s="250"/>
      <c r="Q147" s="250"/>
      <c r="R147" s="250"/>
      <c r="S147" s="250"/>
      <c r="T147" s="250"/>
      <c r="U147" s="250"/>
      <c r="V147" s="250"/>
      <c r="W147" s="250"/>
    </row>
    <row r="148" spans="1:23" s="184" customFormat="1" ht="20.25" customHeight="1" x14ac:dyDescent="0.2">
      <c r="A148" s="179">
        <v>2022</v>
      </c>
      <c r="B148" s="181">
        <v>3</v>
      </c>
      <c r="C148" s="182">
        <v>44625</v>
      </c>
      <c r="D148" s="182">
        <v>657</v>
      </c>
      <c r="E148" s="182">
        <v>415</v>
      </c>
      <c r="F148" s="183" t="s">
        <v>143</v>
      </c>
      <c r="G148" t="s">
        <v>144</v>
      </c>
      <c r="H148">
        <v>90</v>
      </c>
      <c r="I148" s="185">
        <v>83.7</v>
      </c>
      <c r="J148" s="186">
        <v>96.3</v>
      </c>
      <c r="K148" s="187"/>
      <c r="L148" s="178"/>
      <c r="M148" s="178"/>
      <c r="N148" s="214">
        <f t="shared" si="4"/>
        <v>-1</v>
      </c>
      <c r="O148" s="250"/>
      <c r="P148" s="250"/>
      <c r="Q148" s="250"/>
      <c r="R148" s="250"/>
      <c r="S148" s="250"/>
      <c r="T148" s="250"/>
      <c r="U148" s="250"/>
      <c r="V148" s="250"/>
      <c r="W148" s="250"/>
    </row>
    <row r="149" spans="1:23" s="184" customFormat="1" ht="20.25" customHeight="1" x14ac:dyDescent="0.2">
      <c r="A149" s="179">
        <v>2022</v>
      </c>
      <c r="B149" s="181">
        <v>3</v>
      </c>
      <c r="C149" s="182">
        <v>44626</v>
      </c>
      <c r="D149" s="182">
        <v>99</v>
      </c>
      <c r="E149" s="182">
        <v>34</v>
      </c>
      <c r="F149" s="183" t="s">
        <v>231</v>
      </c>
      <c r="G149" t="s">
        <v>232</v>
      </c>
      <c r="H149">
        <v>20</v>
      </c>
      <c r="I149" s="185">
        <v>18.600000000000001</v>
      </c>
      <c r="J149" s="186">
        <v>21.4</v>
      </c>
      <c r="K149" s="187"/>
      <c r="L149" s="178"/>
      <c r="M149" s="178"/>
      <c r="N149" s="214">
        <f t="shared" si="4"/>
        <v>-1</v>
      </c>
      <c r="O149" s="250"/>
      <c r="P149" s="250"/>
      <c r="Q149" s="250"/>
      <c r="R149" s="250"/>
      <c r="S149" s="250"/>
      <c r="T149" s="250"/>
      <c r="U149" s="250"/>
      <c r="V149" s="250"/>
      <c r="W149" s="250"/>
    </row>
    <row r="150" spans="1:23" s="184" customFormat="1" ht="20.25" customHeight="1" x14ac:dyDescent="0.2">
      <c r="A150" s="179">
        <v>2022</v>
      </c>
      <c r="B150" s="181">
        <v>3</v>
      </c>
      <c r="C150" s="182">
        <v>44626</v>
      </c>
      <c r="D150" s="182">
        <v>101</v>
      </c>
      <c r="E150" s="182">
        <v>34</v>
      </c>
      <c r="F150" s="183" t="s">
        <v>233</v>
      </c>
      <c r="G150" t="s">
        <v>234</v>
      </c>
      <c r="H150">
        <v>20</v>
      </c>
      <c r="I150" s="185">
        <v>18.600000000000001</v>
      </c>
      <c r="J150" s="186">
        <v>21.4</v>
      </c>
      <c r="K150" s="187"/>
      <c r="L150" s="178"/>
      <c r="M150" s="178"/>
      <c r="N150" s="214">
        <f t="shared" si="4"/>
        <v>-1</v>
      </c>
      <c r="O150" s="250"/>
      <c r="P150" s="250"/>
      <c r="Q150" s="250"/>
      <c r="R150" s="250"/>
      <c r="S150" s="250"/>
      <c r="T150" s="250"/>
      <c r="U150" s="250"/>
      <c r="V150" s="250"/>
      <c r="W150" s="250"/>
    </row>
    <row r="151" spans="1:23" s="184" customFormat="1" ht="20.25" customHeight="1" x14ac:dyDescent="0.2">
      <c r="A151" s="179">
        <v>2022</v>
      </c>
      <c r="B151" s="181">
        <v>3</v>
      </c>
      <c r="C151" s="182">
        <v>44626</v>
      </c>
      <c r="D151" s="182">
        <v>122</v>
      </c>
      <c r="E151" s="182">
        <v>47</v>
      </c>
      <c r="F151" s="183" t="s">
        <v>131</v>
      </c>
      <c r="G151" t="s">
        <v>132</v>
      </c>
      <c r="H151">
        <v>280</v>
      </c>
      <c r="I151" s="185">
        <v>267.39999999999998</v>
      </c>
      <c r="J151" s="186">
        <v>292.60000000000002</v>
      </c>
      <c r="K151" s="187"/>
      <c r="L151" s="178"/>
      <c r="M151" s="178"/>
      <c r="N151" s="214">
        <f t="shared" si="4"/>
        <v>-1</v>
      </c>
      <c r="O151" s="250"/>
      <c r="P151" s="250"/>
      <c r="Q151" s="250"/>
      <c r="R151" s="250"/>
      <c r="S151" s="250"/>
      <c r="T151" s="250"/>
      <c r="U151" s="250"/>
      <c r="V151" s="250"/>
      <c r="W151" s="250"/>
    </row>
    <row r="152" spans="1:23" s="184" customFormat="1" ht="20.25" customHeight="1" x14ac:dyDescent="0.2">
      <c r="A152" s="179">
        <v>2022</v>
      </c>
      <c r="B152" s="181">
        <v>3</v>
      </c>
      <c r="C152" s="182">
        <v>44626</v>
      </c>
      <c r="D152" s="182">
        <v>556</v>
      </c>
      <c r="E152" s="182">
        <v>384</v>
      </c>
      <c r="F152" s="183" t="s">
        <v>251</v>
      </c>
      <c r="G152" t="s">
        <v>252</v>
      </c>
      <c r="H152">
        <v>1066</v>
      </c>
      <c r="I152" s="185">
        <v>1003.106</v>
      </c>
      <c r="J152" s="186">
        <v>1141.6859999999999</v>
      </c>
      <c r="K152" s="187"/>
      <c r="L152" s="178"/>
      <c r="M152" s="178"/>
      <c r="N152" s="214">
        <f t="shared" si="4"/>
        <v>-1</v>
      </c>
      <c r="O152" s="250"/>
      <c r="P152" s="250"/>
      <c r="Q152" s="250"/>
      <c r="R152" s="250"/>
      <c r="S152" s="250"/>
      <c r="T152" s="250"/>
      <c r="U152" s="250"/>
      <c r="V152" s="250"/>
      <c r="W152" s="250"/>
    </row>
    <row r="153" spans="1:23" s="184" customFormat="1" ht="20.25" customHeight="1" x14ac:dyDescent="0.2">
      <c r="A153" s="179">
        <v>2022</v>
      </c>
      <c r="B153" s="181">
        <v>3</v>
      </c>
      <c r="C153" s="182">
        <v>44626</v>
      </c>
      <c r="D153" s="182">
        <v>662</v>
      </c>
      <c r="E153" s="182">
        <v>418</v>
      </c>
      <c r="F153" s="183" t="s">
        <v>207</v>
      </c>
      <c r="G153" t="s">
        <v>208</v>
      </c>
      <c r="H153">
        <v>386</v>
      </c>
      <c r="I153" s="185">
        <v>355.12</v>
      </c>
      <c r="J153" s="186">
        <v>416.88</v>
      </c>
      <c r="K153" s="187"/>
      <c r="L153" s="178"/>
      <c r="M153" s="178"/>
      <c r="N153" s="214">
        <f t="shared" si="4"/>
        <v>-1</v>
      </c>
      <c r="O153" s="250"/>
      <c r="P153" s="250"/>
      <c r="Q153" s="250"/>
      <c r="R153" s="250"/>
      <c r="S153" s="250"/>
      <c r="T153" s="250"/>
      <c r="U153" s="250"/>
      <c r="V153" s="250"/>
      <c r="W153" s="250"/>
    </row>
    <row r="154" spans="1:23" s="184" customFormat="1" ht="20.25" customHeight="1" x14ac:dyDescent="0.2">
      <c r="A154" s="179">
        <v>2022</v>
      </c>
      <c r="B154" s="181">
        <v>3</v>
      </c>
      <c r="C154" s="182">
        <v>44626</v>
      </c>
      <c r="D154" s="182">
        <v>663</v>
      </c>
      <c r="E154" s="182">
        <v>418</v>
      </c>
      <c r="F154" s="183" t="s">
        <v>209</v>
      </c>
      <c r="G154" t="s">
        <v>210</v>
      </c>
      <c r="H154">
        <v>341</v>
      </c>
      <c r="I154" s="185">
        <v>313.72000000000003</v>
      </c>
      <c r="J154" s="186">
        <v>368.28</v>
      </c>
      <c r="K154" s="187"/>
      <c r="L154" s="178"/>
      <c r="M154" s="178"/>
      <c r="N154" s="214">
        <f t="shared" si="4"/>
        <v>-1</v>
      </c>
      <c r="O154" s="250"/>
      <c r="P154" s="250"/>
      <c r="Q154" s="250"/>
      <c r="R154" s="250"/>
      <c r="S154" s="250"/>
      <c r="T154" s="250"/>
      <c r="U154" s="250"/>
      <c r="V154" s="250"/>
      <c r="W154" s="250"/>
    </row>
    <row r="155" spans="1:23" s="184" customFormat="1" ht="20.25" customHeight="1" x14ac:dyDescent="0.2">
      <c r="A155" s="179">
        <v>2022</v>
      </c>
      <c r="B155" s="181">
        <v>3</v>
      </c>
      <c r="C155" s="182">
        <v>44626</v>
      </c>
      <c r="D155" s="182">
        <v>664</v>
      </c>
      <c r="E155" s="182">
        <v>418</v>
      </c>
      <c r="F155" s="183" t="s">
        <v>211</v>
      </c>
      <c r="G155" t="s">
        <v>212</v>
      </c>
      <c r="H155">
        <v>110</v>
      </c>
      <c r="I155" s="185">
        <v>101.2</v>
      </c>
      <c r="J155" s="186">
        <v>118.8</v>
      </c>
      <c r="K155" s="187"/>
      <c r="L155" s="178"/>
      <c r="M155" s="178"/>
      <c r="N155" s="214">
        <f t="shared" si="4"/>
        <v>-1</v>
      </c>
      <c r="O155" s="250"/>
      <c r="P155" s="250"/>
      <c r="Q155" s="250"/>
      <c r="R155" s="250"/>
      <c r="S155" s="250"/>
      <c r="T155" s="250"/>
      <c r="U155" s="250"/>
      <c r="V155" s="250"/>
      <c r="W155" s="250"/>
    </row>
    <row r="156" spans="1:23" s="184" customFormat="1" ht="20.25" customHeight="1" x14ac:dyDescent="0.2">
      <c r="A156" s="179">
        <v>2022</v>
      </c>
      <c r="B156" s="181">
        <v>3</v>
      </c>
      <c r="C156" s="182">
        <v>44626</v>
      </c>
      <c r="D156" s="182">
        <v>665</v>
      </c>
      <c r="E156" s="182">
        <v>418</v>
      </c>
      <c r="F156" s="183" t="s">
        <v>213</v>
      </c>
      <c r="G156" t="s">
        <v>214</v>
      </c>
      <c r="H156">
        <v>110</v>
      </c>
      <c r="I156" s="185">
        <v>101.2</v>
      </c>
      <c r="J156" s="186">
        <v>118.8</v>
      </c>
      <c r="K156" s="187"/>
      <c r="L156" s="178"/>
      <c r="M156" s="178"/>
      <c r="N156" s="214">
        <f t="shared" si="4"/>
        <v>-1</v>
      </c>
      <c r="O156" s="250"/>
      <c r="P156" s="250"/>
      <c r="Q156" s="250"/>
      <c r="R156" s="250"/>
      <c r="S156" s="250"/>
      <c r="T156" s="250"/>
      <c r="U156" s="250"/>
      <c r="V156" s="250"/>
      <c r="W156" s="250"/>
    </row>
    <row r="157" spans="1:23" s="184" customFormat="1" ht="20.25" customHeight="1" x14ac:dyDescent="0.2">
      <c r="A157" s="179">
        <v>2022</v>
      </c>
      <c r="B157" s="181">
        <v>3</v>
      </c>
      <c r="C157" s="182">
        <v>44626</v>
      </c>
      <c r="D157" s="182">
        <v>437</v>
      </c>
      <c r="E157" s="182">
        <v>375</v>
      </c>
      <c r="F157" s="183" t="s">
        <v>163</v>
      </c>
      <c r="G157" t="s">
        <v>164</v>
      </c>
      <c r="H157">
        <v>168</v>
      </c>
      <c r="I157" s="185">
        <v>158.08799999999999</v>
      </c>
      <c r="J157" s="186">
        <v>179.928</v>
      </c>
      <c r="K157" s="187"/>
      <c r="L157" s="178"/>
      <c r="M157" s="178"/>
      <c r="N157" s="214">
        <f t="shared" si="4"/>
        <v>-1</v>
      </c>
      <c r="O157" s="250"/>
      <c r="P157" s="250"/>
      <c r="Q157" s="250"/>
      <c r="R157" s="250"/>
      <c r="S157" s="250"/>
      <c r="T157" s="250"/>
      <c r="U157" s="250"/>
      <c r="V157" s="250"/>
      <c r="W157" s="250"/>
    </row>
    <row r="158" spans="1:23" s="184" customFormat="1" ht="20.25" customHeight="1" x14ac:dyDescent="0.2">
      <c r="A158" s="179">
        <v>2022</v>
      </c>
      <c r="B158" s="181">
        <v>3</v>
      </c>
      <c r="C158" s="182">
        <v>44626</v>
      </c>
      <c r="D158" s="182">
        <v>441</v>
      </c>
      <c r="E158" s="182">
        <v>379</v>
      </c>
      <c r="F158" s="183" t="s">
        <v>253</v>
      </c>
      <c r="G158" t="s">
        <v>254</v>
      </c>
      <c r="H158">
        <v>110</v>
      </c>
      <c r="I158" s="185">
        <v>104.94</v>
      </c>
      <c r="J158" s="186">
        <v>117.04</v>
      </c>
      <c r="K158" s="187"/>
      <c r="L158" s="178"/>
      <c r="M158" s="178"/>
      <c r="N158" s="214">
        <f t="shared" si="4"/>
        <v>-1</v>
      </c>
      <c r="O158" s="250"/>
      <c r="P158" s="250"/>
      <c r="Q158" s="250"/>
      <c r="R158" s="250"/>
      <c r="S158" s="250"/>
      <c r="T158" s="250"/>
      <c r="U158" s="250"/>
      <c r="V158" s="250"/>
      <c r="W158" s="250"/>
    </row>
    <row r="159" spans="1:23" s="184" customFormat="1" ht="20.25" customHeight="1" x14ac:dyDescent="0.2">
      <c r="A159" s="179">
        <v>2022</v>
      </c>
      <c r="B159" s="181">
        <v>3</v>
      </c>
      <c r="C159" s="182">
        <v>44626</v>
      </c>
      <c r="D159" s="182">
        <v>100</v>
      </c>
      <c r="E159" s="182">
        <v>34</v>
      </c>
      <c r="F159" s="183" t="s">
        <v>237</v>
      </c>
      <c r="G159" t="s">
        <v>238</v>
      </c>
      <c r="H159">
        <v>20</v>
      </c>
      <c r="I159" s="185">
        <v>18.600000000000001</v>
      </c>
      <c r="J159" s="186">
        <v>21.4</v>
      </c>
      <c r="K159" s="187"/>
      <c r="L159" s="178"/>
      <c r="M159" s="178"/>
      <c r="N159" s="214">
        <f t="shared" si="4"/>
        <v>-1</v>
      </c>
      <c r="O159" s="250"/>
      <c r="P159" s="250"/>
      <c r="Q159" s="250"/>
      <c r="R159" s="250"/>
      <c r="S159" s="250"/>
      <c r="T159" s="250"/>
      <c r="U159" s="250"/>
      <c r="V159" s="250"/>
      <c r="W159" s="250"/>
    </row>
    <row r="160" spans="1:23" s="184" customFormat="1" ht="20.25" customHeight="1" x14ac:dyDescent="0.2">
      <c r="A160" s="179">
        <v>2022</v>
      </c>
      <c r="B160" s="181">
        <v>3</v>
      </c>
      <c r="C160" s="182">
        <v>44626</v>
      </c>
      <c r="D160" s="182">
        <v>102</v>
      </c>
      <c r="E160" s="182">
        <v>34</v>
      </c>
      <c r="F160" s="183" t="s">
        <v>239</v>
      </c>
      <c r="G160" t="s">
        <v>240</v>
      </c>
      <c r="H160">
        <v>20</v>
      </c>
      <c r="I160" s="185">
        <v>18.600000000000001</v>
      </c>
      <c r="J160" s="186">
        <v>21.4</v>
      </c>
      <c r="K160" s="187"/>
      <c r="L160" s="178"/>
      <c r="M160" s="178"/>
      <c r="N160" s="214">
        <f t="shared" si="4"/>
        <v>-1</v>
      </c>
      <c r="O160" s="250"/>
      <c r="P160" s="250"/>
      <c r="Q160" s="250"/>
      <c r="R160" s="250"/>
      <c r="S160" s="250"/>
      <c r="T160" s="250"/>
      <c r="U160" s="250"/>
      <c r="V160" s="250"/>
      <c r="W160" s="250"/>
    </row>
    <row r="161" spans="1:23" s="184" customFormat="1" ht="20.25" customHeight="1" x14ac:dyDescent="0.2">
      <c r="A161" s="179">
        <v>2022</v>
      </c>
      <c r="B161" s="181">
        <v>3</v>
      </c>
      <c r="C161" s="182">
        <v>44626</v>
      </c>
      <c r="D161" s="182">
        <v>103</v>
      </c>
      <c r="E161" s="182">
        <v>34</v>
      </c>
      <c r="F161" s="183" t="s">
        <v>241</v>
      </c>
      <c r="G161" t="s">
        <v>242</v>
      </c>
      <c r="H161">
        <v>89</v>
      </c>
      <c r="I161" s="185">
        <v>82.77</v>
      </c>
      <c r="J161" s="186">
        <v>95.23</v>
      </c>
      <c r="K161" s="187"/>
      <c r="L161" s="178"/>
      <c r="M161" s="178"/>
      <c r="N161" s="214">
        <f t="shared" si="4"/>
        <v>-1</v>
      </c>
      <c r="O161" s="250"/>
      <c r="P161" s="250"/>
      <c r="Q161" s="250"/>
      <c r="R161" s="250"/>
      <c r="S161" s="250"/>
      <c r="T161" s="250"/>
      <c r="U161" s="250"/>
      <c r="V161" s="250"/>
      <c r="W161" s="250"/>
    </row>
    <row r="162" spans="1:23" s="184" customFormat="1" ht="20.25" customHeight="1" x14ac:dyDescent="0.2">
      <c r="A162" s="179">
        <v>2022</v>
      </c>
      <c r="B162" s="181">
        <v>3</v>
      </c>
      <c r="C162" s="182">
        <v>44626</v>
      </c>
      <c r="D162" s="182">
        <v>104</v>
      </c>
      <c r="E162" s="182">
        <v>34</v>
      </c>
      <c r="F162" s="183" t="s">
        <v>243</v>
      </c>
      <c r="G162" t="s">
        <v>244</v>
      </c>
      <c r="H162">
        <v>89</v>
      </c>
      <c r="I162" s="185">
        <v>82.77</v>
      </c>
      <c r="J162" s="186">
        <v>95.23</v>
      </c>
      <c r="K162" s="187"/>
      <c r="L162" s="178"/>
      <c r="M162" s="178"/>
      <c r="N162" s="214">
        <f t="shared" si="4"/>
        <v>-1</v>
      </c>
      <c r="O162" s="250"/>
      <c r="P162" s="250"/>
      <c r="Q162" s="250"/>
      <c r="R162" s="250"/>
      <c r="S162" s="250"/>
      <c r="T162" s="250"/>
      <c r="U162" s="250"/>
      <c r="V162" s="250"/>
      <c r="W162" s="250"/>
    </row>
    <row r="163" spans="1:23" s="184" customFormat="1" ht="20.25" customHeight="1" x14ac:dyDescent="0.2">
      <c r="A163" s="179">
        <v>2022</v>
      </c>
      <c r="B163" s="181">
        <v>3</v>
      </c>
      <c r="C163" s="182">
        <v>44626</v>
      </c>
      <c r="D163" s="182">
        <v>669</v>
      </c>
      <c r="E163" s="182">
        <v>423</v>
      </c>
      <c r="F163" s="183" t="s">
        <v>235</v>
      </c>
      <c r="G163" t="s">
        <v>236</v>
      </c>
      <c r="H163">
        <v>954</v>
      </c>
      <c r="I163" s="185">
        <v>897.71400000000006</v>
      </c>
      <c r="J163" s="186">
        <v>1021.734</v>
      </c>
      <c r="K163" s="187"/>
      <c r="L163" s="178"/>
      <c r="M163" s="178"/>
      <c r="N163" s="214">
        <f t="shared" si="4"/>
        <v>-1</v>
      </c>
      <c r="O163" s="250"/>
      <c r="P163" s="250"/>
      <c r="Q163" s="250"/>
      <c r="R163" s="250"/>
      <c r="S163" s="250"/>
      <c r="T163" s="250"/>
      <c r="U163" s="250"/>
      <c r="V163" s="250"/>
      <c r="W163" s="250"/>
    </row>
    <row r="164" spans="1:23" s="184" customFormat="1" ht="20.25" customHeight="1" x14ac:dyDescent="0.2">
      <c r="A164" s="179">
        <v>2022</v>
      </c>
      <c r="B164" s="181">
        <v>3</v>
      </c>
      <c r="C164" s="182">
        <v>44626</v>
      </c>
      <c r="D164" s="182">
        <v>443</v>
      </c>
      <c r="E164" s="182">
        <v>380</v>
      </c>
      <c r="F164" s="183" t="s">
        <v>245</v>
      </c>
      <c r="G164" t="s">
        <v>246</v>
      </c>
      <c r="H164">
        <v>184</v>
      </c>
      <c r="I164" s="185">
        <v>177.00800000000001</v>
      </c>
      <c r="J164" s="186">
        <v>195.04</v>
      </c>
      <c r="K164" s="187"/>
      <c r="L164" s="178"/>
      <c r="M164" s="178"/>
      <c r="N164" s="214">
        <f t="shared" si="4"/>
        <v>-1</v>
      </c>
      <c r="O164" s="250"/>
      <c r="P164" s="250"/>
      <c r="Q164" s="250"/>
      <c r="R164" s="250"/>
      <c r="S164" s="250"/>
      <c r="T164" s="250"/>
      <c r="U164" s="250"/>
      <c r="V164" s="250"/>
      <c r="W164" s="250"/>
    </row>
    <row r="165" spans="1:23" s="184" customFormat="1" ht="20.25" customHeight="1" x14ac:dyDescent="0.2">
      <c r="A165" s="179">
        <v>2022</v>
      </c>
      <c r="B165" s="181">
        <v>3</v>
      </c>
      <c r="C165" s="182">
        <v>44626</v>
      </c>
      <c r="D165" s="182">
        <v>444</v>
      </c>
      <c r="E165" s="182">
        <v>380</v>
      </c>
      <c r="F165" s="183" t="s">
        <v>247</v>
      </c>
      <c r="G165" t="s">
        <v>248</v>
      </c>
      <c r="H165">
        <v>166</v>
      </c>
      <c r="I165" s="185">
        <v>159.02799999999999</v>
      </c>
      <c r="J165" s="186">
        <v>175.96</v>
      </c>
      <c r="K165" s="187"/>
      <c r="L165" s="178"/>
      <c r="M165" s="178"/>
      <c r="N165" s="214">
        <f t="shared" si="4"/>
        <v>-1</v>
      </c>
      <c r="O165" s="250"/>
      <c r="P165" s="250"/>
      <c r="Q165" s="250"/>
      <c r="R165" s="250"/>
      <c r="S165" s="250"/>
      <c r="T165" s="250"/>
      <c r="U165" s="250"/>
      <c r="V165" s="250"/>
      <c r="W165" s="250"/>
    </row>
    <row r="166" spans="1:23" s="184" customFormat="1" ht="20.25" customHeight="1" x14ac:dyDescent="0.2">
      <c r="A166" s="179">
        <v>2022</v>
      </c>
      <c r="B166" s="181">
        <v>3</v>
      </c>
      <c r="C166" s="182">
        <v>44626</v>
      </c>
      <c r="D166" s="182">
        <v>665</v>
      </c>
      <c r="E166" s="182">
        <v>418</v>
      </c>
      <c r="F166" s="183" t="s">
        <v>213</v>
      </c>
      <c r="G166" t="s">
        <v>214</v>
      </c>
      <c r="H166">
        <v>110</v>
      </c>
      <c r="I166" s="185">
        <v>101.2</v>
      </c>
      <c r="J166" s="186">
        <v>118.8</v>
      </c>
      <c r="K166" s="187"/>
      <c r="L166" s="178"/>
      <c r="M166" s="178"/>
      <c r="N166" s="214">
        <f t="shared" si="4"/>
        <v>-1</v>
      </c>
      <c r="O166" s="250"/>
      <c r="P166" s="250"/>
      <c r="Q166" s="250"/>
      <c r="R166" s="250"/>
      <c r="S166" s="250"/>
      <c r="T166" s="250"/>
      <c r="U166" s="250"/>
      <c r="V166" s="250"/>
      <c r="W166" s="250"/>
    </row>
    <row r="167" spans="1:23" s="184" customFormat="1" ht="20.25" customHeight="1" x14ac:dyDescent="0.2">
      <c r="A167" s="179">
        <v>2022</v>
      </c>
      <c r="B167" s="181">
        <v>3</v>
      </c>
      <c r="C167" s="182">
        <v>44626</v>
      </c>
      <c r="D167" s="182">
        <v>178</v>
      </c>
      <c r="E167" s="182">
        <v>212</v>
      </c>
      <c r="F167" s="183" t="s">
        <v>205</v>
      </c>
      <c r="G167" t="s">
        <v>206</v>
      </c>
      <c r="H167">
        <v>50</v>
      </c>
      <c r="I167" s="185">
        <v>46.5</v>
      </c>
      <c r="J167" s="186">
        <v>53.5</v>
      </c>
      <c r="K167" s="187"/>
      <c r="L167" s="178"/>
      <c r="M167" s="178"/>
      <c r="N167" s="214">
        <f t="shared" si="4"/>
        <v>-1</v>
      </c>
      <c r="O167" s="250"/>
      <c r="P167" s="250"/>
      <c r="Q167" s="250"/>
      <c r="R167" s="250"/>
      <c r="S167" s="250"/>
      <c r="T167" s="250"/>
      <c r="U167" s="250"/>
      <c r="V167" s="250"/>
      <c r="W167" s="250"/>
    </row>
    <row r="168" spans="1:23" s="184" customFormat="1" ht="20.25" customHeight="1" x14ac:dyDescent="0.2">
      <c r="A168" s="179">
        <v>2022</v>
      </c>
      <c r="B168" s="181">
        <v>3</v>
      </c>
      <c r="C168" s="182">
        <v>44626</v>
      </c>
      <c r="D168" s="182">
        <v>439</v>
      </c>
      <c r="E168" s="182">
        <v>377</v>
      </c>
      <c r="F168" s="183" t="s">
        <v>291</v>
      </c>
      <c r="G168" t="s">
        <v>292</v>
      </c>
      <c r="H168">
        <v>343</v>
      </c>
      <c r="I168" s="185">
        <v>308.7</v>
      </c>
      <c r="J168" s="186">
        <v>377.3</v>
      </c>
      <c r="K168" s="187"/>
      <c r="L168" s="178"/>
      <c r="M168" s="178"/>
      <c r="N168" s="214"/>
      <c r="O168" s="250"/>
      <c r="P168" s="250"/>
      <c r="Q168" s="250"/>
      <c r="R168" s="250"/>
      <c r="S168" s="250"/>
      <c r="T168" s="250"/>
      <c r="U168" s="250"/>
      <c r="V168" s="250"/>
      <c r="W168" s="250"/>
    </row>
    <row r="169" spans="1:23" s="184" customFormat="1" ht="20.25" customHeight="1" x14ac:dyDescent="0.2">
      <c r="A169" s="179">
        <v>2022</v>
      </c>
      <c r="B169" s="181">
        <v>3</v>
      </c>
      <c r="C169" s="182">
        <v>44626</v>
      </c>
      <c r="D169" s="182">
        <v>444</v>
      </c>
      <c r="E169" s="182">
        <v>380</v>
      </c>
      <c r="F169" s="183" t="s">
        <v>247</v>
      </c>
      <c r="G169" t="s">
        <v>248</v>
      </c>
      <c r="H169">
        <v>166</v>
      </c>
      <c r="I169" s="185">
        <v>159.02799999999999</v>
      </c>
      <c r="J169" s="186">
        <v>175.96</v>
      </c>
      <c r="K169" s="187"/>
      <c r="L169" s="178"/>
      <c r="M169" s="178"/>
      <c r="N169" s="214"/>
      <c r="O169" s="250"/>
      <c r="P169" s="250"/>
      <c r="Q169" s="250"/>
      <c r="R169" s="250"/>
      <c r="S169" s="250"/>
      <c r="T169" s="250"/>
      <c r="U169" s="250"/>
      <c r="V169" s="250"/>
      <c r="W169" s="250"/>
    </row>
    <row r="170" spans="1:23" s="184" customFormat="1" ht="20.25" customHeight="1" x14ac:dyDescent="0.2">
      <c r="A170" s="179">
        <v>2022</v>
      </c>
      <c r="B170" s="181">
        <v>3</v>
      </c>
      <c r="C170" s="182">
        <v>44626</v>
      </c>
      <c r="D170" s="182">
        <v>550</v>
      </c>
      <c r="E170" s="182">
        <v>383</v>
      </c>
      <c r="F170" s="183" t="s">
        <v>135</v>
      </c>
      <c r="G170" t="s">
        <v>136</v>
      </c>
      <c r="H170">
        <v>35</v>
      </c>
      <c r="I170" s="185">
        <v>32.024999999999999</v>
      </c>
      <c r="J170" s="186">
        <v>38.045000000000002</v>
      </c>
      <c r="K170" s="187"/>
      <c r="L170" s="178"/>
      <c r="M170" s="178"/>
      <c r="N170" s="214"/>
      <c r="O170" s="250"/>
      <c r="P170" s="250"/>
      <c r="Q170" s="250"/>
      <c r="R170" s="250"/>
      <c r="S170" s="250"/>
      <c r="T170" s="250"/>
      <c r="U170" s="250"/>
      <c r="V170" s="250"/>
      <c r="W170" s="250"/>
    </row>
    <row r="171" spans="1:23" ht="14.25" customHeight="1" x14ac:dyDescent="0.2">
      <c r="A171">
        <v>2022</v>
      </c>
      <c r="B171">
        <v>3</v>
      </c>
      <c r="C171" s="280">
        <v>44626</v>
      </c>
      <c r="D171">
        <v>140</v>
      </c>
      <c r="E171">
        <v>212</v>
      </c>
      <c r="F171" t="s">
        <v>203</v>
      </c>
      <c r="G171" t="s">
        <v>204</v>
      </c>
      <c r="H171">
        <v>485</v>
      </c>
      <c r="I171">
        <v>451.05</v>
      </c>
      <c r="J171">
        <v>518.95000000000005</v>
      </c>
    </row>
    <row r="172" spans="1:23" ht="14.25" customHeight="1" x14ac:dyDescent="0.2">
      <c r="A172">
        <v>2022</v>
      </c>
      <c r="B172">
        <v>3</v>
      </c>
      <c r="C172" s="280">
        <v>44626</v>
      </c>
      <c r="D172">
        <v>178</v>
      </c>
      <c r="E172">
        <v>212</v>
      </c>
      <c r="F172" t="s">
        <v>205</v>
      </c>
      <c r="G172" t="s">
        <v>206</v>
      </c>
      <c r="H172">
        <v>50</v>
      </c>
      <c r="I172">
        <v>46.5</v>
      </c>
      <c r="J172">
        <v>53.5</v>
      </c>
    </row>
    <row r="173" spans="1:23" ht="14.25" customHeight="1" x14ac:dyDescent="0.2">
      <c r="A173">
        <v>2022</v>
      </c>
      <c r="B173">
        <v>3</v>
      </c>
      <c r="C173" s="280">
        <v>44626</v>
      </c>
      <c r="D173">
        <v>130</v>
      </c>
      <c r="E173">
        <v>52</v>
      </c>
      <c r="F173" t="s">
        <v>223</v>
      </c>
      <c r="G173" t="s">
        <v>224</v>
      </c>
      <c r="H173">
        <v>12</v>
      </c>
      <c r="I173">
        <v>11.16</v>
      </c>
      <c r="J173">
        <v>12.84</v>
      </c>
    </row>
    <row r="174" spans="1:23" ht="14.25" customHeight="1" x14ac:dyDescent="0.2">
      <c r="A174">
        <v>2022</v>
      </c>
      <c r="B174">
        <v>3</v>
      </c>
      <c r="C174" s="280">
        <v>44626</v>
      </c>
      <c r="D174">
        <v>155</v>
      </c>
      <c r="E174">
        <v>227</v>
      </c>
      <c r="F174" t="s">
        <v>153</v>
      </c>
      <c r="G174" t="s">
        <v>154</v>
      </c>
      <c r="H174">
        <v>122</v>
      </c>
      <c r="I174">
        <v>113.46</v>
      </c>
      <c r="J174">
        <v>130.54</v>
      </c>
    </row>
    <row r="175" spans="1:23" ht="14.25" customHeight="1" x14ac:dyDescent="0.2">
      <c r="A175">
        <v>2022</v>
      </c>
      <c r="B175">
        <v>3</v>
      </c>
      <c r="C175" s="280">
        <v>44626</v>
      </c>
      <c r="D175">
        <v>142</v>
      </c>
      <c r="E175">
        <v>214</v>
      </c>
      <c r="F175" t="s">
        <v>225</v>
      </c>
      <c r="G175" t="s">
        <v>226</v>
      </c>
      <c r="H175">
        <v>351</v>
      </c>
      <c r="I175">
        <v>326.43</v>
      </c>
      <c r="J175">
        <v>375.57</v>
      </c>
    </row>
    <row r="176" spans="1:23" ht="14.25" customHeight="1" x14ac:dyDescent="0.2">
      <c r="A176">
        <v>2022</v>
      </c>
      <c r="B176">
        <v>3</v>
      </c>
      <c r="C176" s="280">
        <v>44626</v>
      </c>
      <c r="D176">
        <v>254</v>
      </c>
      <c r="E176">
        <v>334</v>
      </c>
      <c r="F176" t="s">
        <v>159</v>
      </c>
      <c r="G176" t="s">
        <v>160</v>
      </c>
      <c r="H176">
        <v>203</v>
      </c>
      <c r="I176">
        <v>188.79</v>
      </c>
      <c r="J176">
        <v>217.21</v>
      </c>
    </row>
    <row r="177" spans="1:10" x14ac:dyDescent="0.2">
      <c r="A177">
        <v>2022</v>
      </c>
      <c r="B177">
        <v>3</v>
      </c>
      <c r="C177" s="280">
        <v>44627</v>
      </c>
      <c r="D177">
        <v>662</v>
      </c>
      <c r="E177">
        <v>418</v>
      </c>
      <c r="F177" t="s">
        <v>207</v>
      </c>
      <c r="G177" t="s">
        <v>208</v>
      </c>
      <c r="H177">
        <v>386</v>
      </c>
      <c r="I177">
        <v>355.12</v>
      </c>
      <c r="J177">
        <v>416.88</v>
      </c>
    </row>
    <row r="178" spans="1:10" x14ac:dyDescent="0.2">
      <c r="A178">
        <v>2022</v>
      </c>
      <c r="B178">
        <v>3</v>
      </c>
      <c r="C178" s="280">
        <v>44627</v>
      </c>
      <c r="D178">
        <v>663</v>
      </c>
      <c r="E178">
        <v>418</v>
      </c>
      <c r="F178" t="s">
        <v>209</v>
      </c>
      <c r="G178" t="s">
        <v>210</v>
      </c>
      <c r="H178">
        <v>341</v>
      </c>
      <c r="I178">
        <v>313.72000000000003</v>
      </c>
      <c r="J178">
        <v>368.28</v>
      </c>
    </row>
    <row r="179" spans="1:10" x14ac:dyDescent="0.2">
      <c r="A179">
        <v>2022</v>
      </c>
      <c r="B179">
        <v>3</v>
      </c>
      <c r="C179" s="280">
        <v>44627</v>
      </c>
      <c r="D179">
        <v>664</v>
      </c>
      <c r="E179">
        <v>418</v>
      </c>
      <c r="F179" t="s">
        <v>211</v>
      </c>
      <c r="G179" t="s">
        <v>212</v>
      </c>
      <c r="H179">
        <v>110</v>
      </c>
      <c r="I179">
        <v>101.2</v>
      </c>
      <c r="J179">
        <v>118.8</v>
      </c>
    </row>
    <row r="180" spans="1:10" x14ac:dyDescent="0.2">
      <c r="A180">
        <v>2022</v>
      </c>
      <c r="B180">
        <v>3</v>
      </c>
      <c r="C180" s="280">
        <v>44627</v>
      </c>
      <c r="D180">
        <v>665</v>
      </c>
      <c r="E180">
        <v>418</v>
      </c>
      <c r="F180" t="s">
        <v>213</v>
      </c>
      <c r="G180" t="s">
        <v>214</v>
      </c>
      <c r="H180">
        <v>110</v>
      </c>
      <c r="I180">
        <v>101.2</v>
      </c>
      <c r="J180">
        <v>118.8</v>
      </c>
    </row>
    <row r="181" spans="1:10" x14ac:dyDescent="0.2">
      <c r="A181">
        <v>2022</v>
      </c>
      <c r="B181">
        <v>3</v>
      </c>
      <c r="C181" s="280">
        <v>44627</v>
      </c>
      <c r="D181">
        <v>437</v>
      </c>
      <c r="E181">
        <v>375</v>
      </c>
      <c r="F181" t="s">
        <v>163</v>
      </c>
      <c r="G181" t="s">
        <v>164</v>
      </c>
      <c r="H181">
        <v>168</v>
      </c>
      <c r="I181">
        <v>158.08799999999999</v>
      </c>
      <c r="J181">
        <v>179.928</v>
      </c>
    </row>
    <row r="182" spans="1:10" x14ac:dyDescent="0.2">
      <c r="A182">
        <v>2022</v>
      </c>
      <c r="B182">
        <v>3</v>
      </c>
      <c r="C182" s="280">
        <v>44627</v>
      </c>
      <c r="D182">
        <v>669</v>
      </c>
      <c r="E182">
        <v>423</v>
      </c>
      <c r="F182" t="s">
        <v>235</v>
      </c>
      <c r="G182" t="s">
        <v>236</v>
      </c>
      <c r="H182">
        <v>954</v>
      </c>
      <c r="I182">
        <v>897.71400000000006</v>
      </c>
      <c r="J182">
        <v>1021.734</v>
      </c>
    </row>
    <row r="183" spans="1:10" x14ac:dyDescent="0.2">
      <c r="A183">
        <v>2022</v>
      </c>
      <c r="B183">
        <v>3</v>
      </c>
      <c r="C183" s="280">
        <v>44627</v>
      </c>
      <c r="D183">
        <v>443</v>
      </c>
      <c r="E183">
        <v>380</v>
      </c>
      <c r="F183" t="s">
        <v>245</v>
      </c>
      <c r="G183" t="s">
        <v>246</v>
      </c>
      <c r="H183">
        <v>184</v>
      </c>
      <c r="I183">
        <v>177.00800000000001</v>
      </c>
      <c r="J183">
        <v>195.04</v>
      </c>
    </row>
    <row r="184" spans="1:10" x14ac:dyDescent="0.2">
      <c r="A184">
        <v>2022</v>
      </c>
      <c r="B184">
        <v>3</v>
      </c>
      <c r="C184" s="280">
        <v>44627</v>
      </c>
      <c r="D184">
        <v>444</v>
      </c>
      <c r="E184">
        <v>380</v>
      </c>
      <c r="F184" t="s">
        <v>247</v>
      </c>
      <c r="G184" t="s">
        <v>248</v>
      </c>
      <c r="H184">
        <v>166</v>
      </c>
      <c r="I184">
        <v>159.02799999999999</v>
      </c>
      <c r="J184">
        <v>175.96</v>
      </c>
    </row>
    <row r="185" spans="1:10" x14ac:dyDescent="0.2">
      <c r="A185">
        <v>2022</v>
      </c>
      <c r="B185">
        <v>3</v>
      </c>
      <c r="C185" s="280">
        <v>44627</v>
      </c>
      <c r="D185">
        <v>140</v>
      </c>
      <c r="E185">
        <v>212</v>
      </c>
      <c r="F185" t="s">
        <v>203</v>
      </c>
      <c r="G185" t="s">
        <v>204</v>
      </c>
      <c r="H185">
        <v>485</v>
      </c>
      <c r="I185">
        <v>451.05</v>
      </c>
      <c r="J185">
        <v>518.95000000000005</v>
      </c>
    </row>
    <row r="186" spans="1:10" x14ac:dyDescent="0.2">
      <c r="A186">
        <v>2022</v>
      </c>
      <c r="B186">
        <v>3</v>
      </c>
      <c r="C186" s="280">
        <v>44627</v>
      </c>
      <c r="D186">
        <v>178</v>
      </c>
      <c r="E186">
        <v>212</v>
      </c>
      <c r="F186" t="s">
        <v>205</v>
      </c>
      <c r="G186" t="s">
        <v>206</v>
      </c>
      <c r="H186">
        <v>50</v>
      </c>
      <c r="I186">
        <v>46.5</v>
      </c>
      <c r="J186">
        <v>53.5</v>
      </c>
    </row>
    <row r="187" spans="1:10" x14ac:dyDescent="0.2">
      <c r="A187">
        <v>2022</v>
      </c>
      <c r="B187">
        <v>3</v>
      </c>
      <c r="C187" s="280">
        <v>44627</v>
      </c>
      <c r="D187">
        <v>550</v>
      </c>
      <c r="E187">
        <v>383</v>
      </c>
      <c r="F187" t="s">
        <v>135</v>
      </c>
      <c r="G187" t="s">
        <v>136</v>
      </c>
      <c r="H187">
        <v>35</v>
      </c>
      <c r="I187">
        <v>32.024999999999999</v>
      </c>
      <c r="J187">
        <v>38.045000000000002</v>
      </c>
    </row>
    <row r="188" spans="1:10" x14ac:dyDescent="0.2">
      <c r="A188">
        <v>2022</v>
      </c>
      <c r="B188">
        <v>3</v>
      </c>
      <c r="C188" s="280">
        <v>44627</v>
      </c>
      <c r="D188">
        <v>49</v>
      </c>
      <c r="E188">
        <v>18</v>
      </c>
      <c r="F188" t="s">
        <v>199</v>
      </c>
      <c r="G188" t="s">
        <v>200</v>
      </c>
      <c r="H188">
        <v>100</v>
      </c>
      <c r="I188">
        <v>95.5</v>
      </c>
      <c r="J188">
        <v>104.5</v>
      </c>
    </row>
    <row r="189" spans="1:10" x14ac:dyDescent="0.2">
      <c r="A189">
        <v>2022</v>
      </c>
      <c r="B189">
        <v>3</v>
      </c>
      <c r="C189" s="280">
        <v>44627</v>
      </c>
      <c r="D189">
        <v>50</v>
      </c>
      <c r="E189">
        <v>18</v>
      </c>
      <c r="F189" t="s">
        <v>201</v>
      </c>
      <c r="G189" t="s">
        <v>202</v>
      </c>
      <c r="H189">
        <v>54</v>
      </c>
      <c r="I189">
        <v>51.57</v>
      </c>
      <c r="J189">
        <v>56.43</v>
      </c>
    </row>
    <row r="190" spans="1:10" x14ac:dyDescent="0.2">
      <c r="A190">
        <v>2022</v>
      </c>
      <c r="B190">
        <v>3</v>
      </c>
      <c r="C190" s="280">
        <v>44627</v>
      </c>
      <c r="D190">
        <v>122</v>
      </c>
      <c r="E190">
        <v>47</v>
      </c>
      <c r="F190" t="s">
        <v>131</v>
      </c>
      <c r="G190" t="s">
        <v>132</v>
      </c>
      <c r="H190">
        <v>280</v>
      </c>
      <c r="I190">
        <v>267.39999999999998</v>
      </c>
      <c r="J190">
        <v>292.60000000000002</v>
      </c>
    </row>
    <row r="191" spans="1:10" x14ac:dyDescent="0.2">
      <c r="A191">
        <v>2022</v>
      </c>
      <c r="B191">
        <v>3</v>
      </c>
      <c r="C191" s="280">
        <v>44627</v>
      </c>
      <c r="D191">
        <v>674</v>
      </c>
      <c r="E191">
        <v>425</v>
      </c>
      <c r="F191" t="s">
        <v>115</v>
      </c>
      <c r="G191" t="s">
        <v>116</v>
      </c>
      <c r="H191">
        <v>256</v>
      </c>
      <c r="I191">
        <v>240.89599999999999</v>
      </c>
      <c r="J191">
        <v>274.17599999999999</v>
      </c>
    </row>
    <row r="192" spans="1:10" x14ac:dyDescent="0.2">
      <c r="A192">
        <v>2022</v>
      </c>
      <c r="B192">
        <v>3</v>
      </c>
      <c r="C192" s="280">
        <v>44627</v>
      </c>
      <c r="D192">
        <v>130</v>
      </c>
      <c r="E192">
        <v>52</v>
      </c>
      <c r="F192" t="s">
        <v>223</v>
      </c>
      <c r="G192" t="s">
        <v>224</v>
      </c>
      <c r="H192">
        <v>12</v>
      </c>
      <c r="I192">
        <v>11.16</v>
      </c>
      <c r="J192">
        <v>12.84</v>
      </c>
    </row>
    <row r="193" spans="1:10" x14ac:dyDescent="0.2">
      <c r="A193">
        <v>2022</v>
      </c>
      <c r="B193">
        <v>3</v>
      </c>
      <c r="C193" s="280">
        <v>44627</v>
      </c>
      <c r="D193">
        <v>142</v>
      </c>
      <c r="E193">
        <v>214</v>
      </c>
      <c r="F193" t="s">
        <v>225</v>
      </c>
      <c r="G193" t="s">
        <v>226</v>
      </c>
      <c r="H193">
        <v>351</v>
      </c>
      <c r="I193">
        <v>326.43</v>
      </c>
      <c r="J193">
        <v>375.57</v>
      </c>
    </row>
    <row r="194" spans="1:10" x14ac:dyDescent="0.2">
      <c r="A194">
        <v>2022</v>
      </c>
      <c r="B194">
        <v>3</v>
      </c>
      <c r="C194" s="280">
        <v>44627</v>
      </c>
      <c r="D194">
        <v>929</v>
      </c>
      <c r="E194">
        <v>530</v>
      </c>
      <c r="F194" t="s">
        <v>215</v>
      </c>
      <c r="G194" t="s">
        <v>216</v>
      </c>
      <c r="I194">
        <v>1282.5</v>
      </c>
      <c r="J194">
        <v>1417.5</v>
      </c>
    </row>
    <row r="195" spans="1:10" x14ac:dyDescent="0.2">
      <c r="A195">
        <v>2022</v>
      </c>
      <c r="B195">
        <v>3</v>
      </c>
      <c r="C195" s="280">
        <v>44627</v>
      </c>
      <c r="D195">
        <v>930</v>
      </c>
      <c r="E195">
        <v>530</v>
      </c>
      <c r="F195" t="s">
        <v>217</v>
      </c>
      <c r="G195" t="s">
        <v>218</v>
      </c>
      <c r="I195">
        <v>641.25</v>
      </c>
      <c r="J195">
        <v>708.75</v>
      </c>
    </row>
    <row r="196" spans="1:10" x14ac:dyDescent="0.2">
      <c r="A196">
        <v>2022</v>
      </c>
      <c r="B196">
        <v>3</v>
      </c>
      <c r="C196" s="280">
        <v>44627</v>
      </c>
      <c r="D196">
        <v>931</v>
      </c>
      <c r="E196">
        <v>530</v>
      </c>
      <c r="F196" t="s">
        <v>219</v>
      </c>
      <c r="G196" t="s">
        <v>220</v>
      </c>
      <c r="I196">
        <v>545.05999999999995</v>
      </c>
      <c r="J196">
        <v>602.44000000000005</v>
      </c>
    </row>
    <row r="197" spans="1:10" x14ac:dyDescent="0.2">
      <c r="A197">
        <v>2022</v>
      </c>
      <c r="B197">
        <v>3</v>
      </c>
      <c r="C197" s="280">
        <v>44627</v>
      </c>
      <c r="D197">
        <v>932</v>
      </c>
      <c r="E197">
        <v>530</v>
      </c>
      <c r="F197" t="s">
        <v>221</v>
      </c>
      <c r="G197" t="s">
        <v>222</v>
      </c>
      <c r="I197">
        <v>415.63</v>
      </c>
      <c r="J197">
        <v>459.38</v>
      </c>
    </row>
    <row r="198" spans="1:10" x14ac:dyDescent="0.2">
      <c r="A198">
        <v>2022</v>
      </c>
      <c r="B198">
        <v>3</v>
      </c>
      <c r="C198" s="280">
        <v>44628</v>
      </c>
      <c r="D198">
        <v>99</v>
      </c>
      <c r="E198">
        <v>34</v>
      </c>
      <c r="F198" t="s">
        <v>231</v>
      </c>
      <c r="G198" t="s">
        <v>232</v>
      </c>
      <c r="H198">
        <v>20</v>
      </c>
      <c r="I198">
        <v>18.600000000000001</v>
      </c>
      <c r="J198">
        <v>21.4</v>
      </c>
    </row>
    <row r="199" spans="1:10" x14ac:dyDescent="0.2">
      <c r="A199">
        <v>2022</v>
      </c>
      <c r="B199">
        <v>3</v>
      </c>
      <c r="C199" s="280">
        <v>44628</v>
      </c>
      <c r="D199">
        <v>665</v>
      </c>
      <c r="E199">
        <v>418</v>
      </c>
      <c r="F199" t="s">
        <v>213</v>
      </c>
      <c r="G199" t="s">
        <v>214</v>
      </c>
      <c r="H199">
        <v>110</v>
      </c>
      <c r="I199">
        <v>101.2</v>
      </c>
      <c r="J199">
        <v>118.8</v>
      </c>
    </row>
    <row r="200" spans="1:10" x14ac:dyDescent="0.2">
      <c r="A200">
        <v>2022</v>
      </c>
      <c r="B200">
        <v>3</v>
      </c>
      <c r="C200" s="280">
        <v>44628</v>
      </c>
      <c r="D200">
        <v>437</v>
      </c>
      <c r="E200">
        <v>375</v>
      </c>
      <c r="F200" t="s">
        <v>163</v>
      </c>
      <c r="G200" t="s">
        <v>164</v>
      </c>
      <c r="H200">
        <v>168</v>
      </c>
      <c r="I200">
        <v>158.08799999999999</v>
      </c>
      <c r="J200">
        <v>179.928</v>
      </c>
    </row>
    <row r="201" spans="1:10" x14ac:dyDescent="0.2">
      <c r="A201">
        <v>2022</v>
      </c>
      <c r="B201">
        <v>3</v>
      </c>
      <c r="C201" s="280">
        <v>44628</v>
      </c>
      <c r="D201">
        <v>669</v>
      </c>
      <c r="E201">
        <v>423</v>
      </c>
      <c r="F201" t="s">
        <v>235</v>
      </c>
      <c r="G201" t="s">
        <v>236</v>
      </c>
      <c r="H201">
        <v>954</v>
      </c>
      <c r="I201">
        <v>897.71400000000006</v>
      </c>
      <c r="J201">
        <v>1021.734</v>
      </c>
    </row>
    <row r="202" spans="1:10" x14ac:dyDescent="0.2">
      <c r="A202">
        <v>2022</v>
      </c>
      <c r="B202">
        <v>3</v>
      </c>
      <c r="C202" s="280">
        <v>44628</v>
      </c>
      <c r="D202">
        <v>103</v>
      </c>
      <c r="E202">
        <v>34</v>
      </c>
      <c r="F202" t="s">
        <v>241</v>
      </c>
      <c r="G202" t="s">
        <v>242</v>
      </c>
      <c r="H202">
        <v>89</v>
      </c>
      <c r="I202">
        <v>82.77</v>
      </c>
      <c r="J202">
        <v>95.23</v>
      </c>
    </row>
    <row r="203" spans="1:10" x14ac:dyDescent="0.2">
      <c r="A203">
        <v>2022</v>
      </c>
      <c r="B203">
        <v>3</v>
      </c>
      <c r="C203" s="280">
        <v>44628</v>
      </c>
      <c r="D203">
        <v>669</v>
      </c>
      <c r="E203">
        <v>423</v>
      </c>
      <c r="F203" t="s">
        <v>235</v>
      </c>
      <c r="G203" t="s">
        <v>236</v>
      </c>
      <c r="H203">
        <v>954</v>
      </c>
      <c r="I203">
        <v>897.71400000000006</v>
      </c>
      <c r="J203">
        <v>1021.734</v>
      </c>
    </row>
    <row r="204" spans="1:10" x14ac:dyDescent="0.2">
      <c r="A204">
        <v>2022</v>
      </c>
      <c r="B204">
        <v>3</v>
      </c>
      <c r="C204" s="280">
        <v>44628</v>
      </c>
      <c r="D204">
        <v>438</v>
      </c>
      <c r="E204">
        <v>376</v>
      </c>
      <c r="F204" t="s">
        <v>195</v>
      </c>
      <c r="G204" t="s">
        <v>196</v>
      </c>
      <c r="H204">
        <v>335</v>
      </c>
      <c r="I204">
        <v>315.23500000000001</v>
      </c>
      <c r="J204">
        <v>358.78500000000003</v>
      </c>
    </row>
    <row r="205" spans="1:10" x14ac:dyDescent="0.2">
      <c r="A205">
        <v>2022</v>
      </c>
      <c r="B205">
        <v>3</v>
      </c>
      <c r="C205" s="280">
        <v>44628</v>
      </c>
      <c r="D205">
        <v>444</v>
      </c>
      <c r="E205">
        <v>380</v>
      </c>
      <c r="F205" t="s">
        <v>247</v>
      </c>
      <c r="G205" t="s">
        <v>248</v>
      </c>
      <c r="H205">
        <v>166</v>
      </c>
      <c r="I205">
        <v>159.02799999999999</v>
      </c>
      <c r="J205">
        <v>175.96</v>
      </c>
    </row>
    <row r="206" spans="1:10" x14ac:dyDescent="0.2">
      <c r="A206">
        <v>2022</v>
      </c>
      <c r="B206">
        <v>3</v>
      </c>
      <c r="C206" s="280">
        <v>44628</v>
      </c>
      <c r="D206">
        <v>662</v>
      </c>
      <c r="E206">
        <v>418</v>
      </c>
      <c r="F206" t="s">
        <v>207</v>
      </c>
      <c r="G206" t="s">
        <v>208</v>
      </c>
      <c r="H206">
        <v>386</v>
      </c>
      <c r="I206">
        <v>355.12</v>
      </c>
      <c r="J206">
        <v>416.88</v>
      </c>
    </row>
    <row r="207" spans="1:10" x14ac:dyDescent="0.2">
      <c r="A207">
        <v>2022</v>
      </c>
      <c r="B207">
        <v>3</v>
      </c>
      <c r="C207" s="280">
        <v>44628</v>
      </c>
      <c r="D207">
        <v>663</v>
      </c>
      <c r="E207">
        <v>418</v>
      </c>
      <c r="F207" t="s">
        <v>209</v>
      </c>
      <c r="G207" t="s">
        <v>210</v>
      </c>
      <c r="H207">
        <v>341</v>
      </c>
      <c r="I207">
        <v>313.72000000000003</v>
      </c>
      <c r="J207">
        <v>368.28</v>
      </c>
    </row>
    <row r="208" spans="1:10" x14ac:dyDescent="0.2">
      <c r="A208">
        <v>2022</v>
      </c>
      <c r="B208">
        <v>3</v>
      </c>
      <c r="C208" s="280">
        <v>44628</v>
      </c>
      <c r="D208">
        <v>664</v>
      </c>
      <c r="E208">
        <v>418</v>
      </c>
      <c r="F208" t="s">
        <v>211</v>
      </c>
      <c r="G208" t="s">
        <v>212</v>
      </c>
      <c r="H208">
        <v>110</v>
      </c>
      <c r="I208">
        <v>101.2</v>
      </c>
      <c r="J208">
        <v>118.8</v>
      </c>
    </row>
    <row r="209" spans="1:10" x14ac:dyDescent="0.2">
      <c r="A209">
        <v>2022</v>
      </c>
      <c r="B209">
        <v>3</v>
      </c>
      <c r="C209" s="280">
        <v>44628</v>
      </c>
      <c r="D209">
        <v>665</v>
      </c>
      <c r="E209">
        <v>418</v>
      </c>
      <c r="F209" t="s">
        <v>213</v>
      </c>
      <c r="G209" t="s">
        <v>214</v>
      </c>
      <c r="H209">
        <v>110</v>
      </c>
      <c r="I209">
        <v>101.2</v>
      </c>
      <c r="J209">
        <v>118.8</v>
      </c>
    </row>
    <row r="210" spans="1:10" x14ac:dyDescent="0.2">
      <c r="A210">
        <v>2022</v>
      </c>
      <c r="B210">
        <v>3</v>
      </c>
      <c r="C210" s="280">
        <v>44628</v>
      </c>
      <c r="D210">
        <v>140</v>
      </c>
      <c r="E210">
        <v>212</v>
      </c>
      <c r="F210" t="s">
        <v>203</v>
      </c>
      <c r="G210" t="s">
        <v>204</v>
      </c>
      <c r="H210">
        <v>485</v>
      </c>
      <c r="I210">
        <v>451.05</v>
      </c>
      <c r="J210">
        <v>518.95000000000005</v>
      </c>
    </row>
    <row r="211" spans="1:10" x14ac:dyDescent="0.2">
      <c r="A211">
        <v>2022</v>
      </c>
      <c r="B211">
        <v>3</v>
      </c>
      <c r="C211" s="280">
        <v>44628</v>
      </c>
      <c r="D211">
        <v>178</v>
      </c>
      <c r="E211">
        <v>212</v>
      </c>
      <c r="F211" t="s">
        <v>205</v>
      </c>
      <c r="G211" t="s">
        <v>206</v>
      </c>
      <c r="H211">
        <v>50</v>
      </c>
      <c r="I211">
        <v>46.5</v>
      </c>
      <c r="J211">
        <v>53.5</v>
      </c>
    </row>
    <row r="212" spans="1:10" x14ac:dyDescent="0.2">
      <c r="A212">
        <v>2022</v>
      </c>
      <c r="B212">
        <v>3</v>
      </c>
      <c r="C212" s="280">
        <v>44628</v>
      </c>
      <c r="D212">
        <v>443</v>
      </c>
      <c r="E212">
        <v>380</v>
      </c>
      <c r="F212" t="s">
        <v>245</v>
      </c>
      <c r="G212" t="s">
        <v>246</v>
      </c>
      <c r="H212">
        <v>184</v>
      </c>
      <c r="I212">
        <v>177.00800000000001</v>
      </c>
      <c r="J212">
        <v>195.04</v>
      </c>
    </row>
    <row r="213" spans="1:10" x14ac:dyDescent="0.2">
      <c r="A213">
        <v>2022</v>
      </c>
      <c r="B213">
        <v>3</v>
      </c>
      <c r="C213" s="280">
        <v>44628</v>
      </c>
      <c r="D213">
        <v>444</v>
      </c>
      <c r="E213">
        <v>380</v>
      </c>
      <c r="F213" t="s">
        <v>247</v>
      </c>
      <c r="G213" t="s">
        <v>248</v>
      </c>
      <c r="H213">
        <v>166</v>
      </c>
      <c r="I213">
        <v>159.02799999999999</v>
      </c>
      <c r="J213">
        <v>175.96</v>
      </c>
    </row>
    <row r="214" spans="1:10" x14ac:dyDescent="0.2">
      <c r="A214">
        <v>2022</v>
      </c>
      <c r="B214">
        <v>3</v>
      </c>
      <c r="C214" s="280">
        <v>44628</v>
      </c>
      <c r="D214">
        <v>550</v>
      </c>
      <c r="E214">
        <v>383</v>
      </c>
      <c r="F214" t="s">
        <v>135</v>
      </c>
      <c r="G214" t="s">
        <v>136</v>
      </c>
      <c r="H214">
        <v>35</v>
      </c>
      <c r="I214">
        <v>32.024999999999999</v>
      </c>
      <c r="J214">
        <v>38.045000000000002</v>
      </c>
    </row>
    <row r="215" spans="1:10" x14ac:dyDescent="0.2">
      <c r="A215">
        <v>2022</v>
      </c>
      <c r="B215">
        <v>3</v>
      </c>
      <c r="C215" s="280">
        <v>44628</v>
      </c>
      <c r="D215">
        <v>49</v>
      </c>
      <c r="E215">
        <v>18</v>
      </c>
      <c r="F215" t="s">
        <v>199</v>
      </c>
      <c r="G215" t="s">
        <v>200</v>
      </c>
      <c r="H215">
        <v>100</v>
      </c>
      <c r="I215">
        <v>95.5</v>
      </c>
      <c r="J215">
        <v>104.5</v>
      </c>
    </row>
    <row r="216" spans="1:10" x14ac:dyDescent="0.2">
      <c r="A216">
        <v>2022</v>
      </c>
      <c r="B216">
        <v>3</v>
      </c>
      <c r="C216" s="280">
        <v>44628</v>
      </c>
      <c r="D216">
        <v>50</v>
      </c>
      <c r="E216">
        <v>18</v>
      </c>
      <c r="F216" t="s">
        <v>201</v>
      </c>
      <c r="G216" t="s">
        <v>202</v>
      </c>
      <c r="H216">
        <v>54</v>
      </c>
      <c r="I216">
        <v>51.57</v>
      </c>
      <c r="J216">
        <v>56.43</v>
      </c>
    </row>
    <row r="217" spans="1:10" x14ac:dyDescent="0.2">
      <c r="A217">
        <v>2022</v>
      </c>
      <c r="B217">
        <v>3</v>
      </c>
      <c r="C217" s="280">
        <v>44628</v>
      </c>
      <c r="D217">
        <v>122</v>
      </c>
      <c r="E217">
        <v>47</v>
      </c>
      <c r="F217" t="s">
        <v>131</v>
      </c>
      <c r="G217" t="s">
        <v>132</v>
      </c>
      <c r="H217">
        <v>280</v>
      </c>
      <c r="I217">
        <v>267.39999999999998</v>
      </c>
      <c r="J217">
        <v>292.60000000000002</v>
      </c>
    </row>
    <row r="218" spans="1:10" x14ac:dyDescent="0.2">
      <c r="A218">
        <v>2022</v>
      </c>
      <c r="B218">
        <v>3</v>
      </c>
      <c r="C218" s="280">
        <v>44628</v>
      </c>
      <c r="D218">
        <v>219</v>
      </c>
      <c r="E218">
        <v>295</v>
      </c>
      <c r="F218" t="s">
        <v>193</v>
      </c>
      <c r="G218" t="s">
        <v>194</v>
      </c>
      <c r="H218">
        <v>114</v>
      </c>
      <c r="I218">
        <v>106.02</v>
      </c>
      <c r="J218">
        <v>121.98</v>
      </c>
    </row>
    <row r="219" spans="1:10" x14ac:dyDescent="0.2">
      <c r="A219">
        <v>2022</v>
      </c>
      <c r="B219">
        <v>3</v>
      </c>
      <c r="C219" s="280">
        <v>44628</v>
      </c>
      <c r="D219">
        <v>674</v>
      </c>
      <c r="E219">
        <v>425</v>
      </c>
      <c r="F219" t="s">
        <v>115</v>
      </c>
      <c r="G219" t="s">
        <v>116</v>
      </c>
      <c r="H219">
        <v>256</v>
      </c>
      <c r="I219">
        <v>240.89599999999999</v>
      </c>
      <c r="J219">
        <v>274.17599999999999</v>
      </c>
    </row>
    <row r="220" spans="1:10" x14ac:dyDescent="0.2">
      <c r="A220">
        <v>2022</v>
      </c>
      <c r="B220">
        <v>3</v>
      </c>
      <c r="C220" s="280">
        <v>44628</v>
      </c>
      <c r="D220">
        <v>130</v>
      </c>
      <c r="E220">
        <v>52</v>
      </c>
      <c r="F220" t="s">
        <v>223</v>
      </c>
      <c r="G220" t="s">
        <v>224</v>
      </c>
      <c r="H220">
        <v>12</v>
      </c>
      <c r="I220">
        <v>11.16</v>
      </c>
      <c r="J220">
        <v>12.84</v>
      </c>
    </row>
    <row r="221" spans="1:10" x14ac:dyDescent="0.2">
      <c r="A221">
        <v>2022</v>
      </c>
      <c r="B221">
        <v>3</v>
      </c>
      <c r="C221" s="280">
        <v>44628</v>
      </c>
      <c r="D221">
        <v>11</v>
      </c>
      <c r="E221">
        <v>4</v>
      </c>
      <c r="F221" t="s">
        <v>227</v>
      </c>
      <c r="G221" t="s">
        <v>228</v>
      </c>
      <c r="H221">
        <v>212</v>
      </c>
      <c r="I221">
        <v>197.16</v>
      </c>
      <c r="J221">
        <v>226.84</v>
      </c>
    </row>
    <row r="222" spans="1:10" x14ac:dyDescent="0.2">
      <c r="A222">
        <v>2022</v>
      </c>
      <c r="B222">
        <v>3</v>
      </c>
      <c r="C222" s="280">
        <v>44628</v>
      </c>
      <c r="D222">
        <v>12</v>
      </c>
      <c r="E222">
        <v>4</v>
      </c>
      <c r="F222" t="s">
        <v>229</v>
      </c>
      <c r="G222" t="s">
        <v>230</v>
      </c>
      <c r="H222">
        <v>212</v>
      </c>
      <c r="I222">
        <v>197.16</v>
      </c>
      <c r="J222">
        <v>226.84</v>
      </c>
    </row>
    <row r="223" spans="1:10" x14ac:dyDescent="0.2">
      <c r="A223">
        <v>2022</v>
      </c>
      <c r="B223">
        <v>3</v>
      </c>
      <c r="C223" s="280">
        <v>44628</v>
      </c>
      <c r="D223">
        <v>142</v>
      </c>
      <c r="E223">
        <v>214</v>
      </c>
      <c r="F223" t="s">
        <v>225</v>
      </c>
      <c r="G223" t="s">
        <v>226</v>
      </c>
      <c r="H223">
        <v>351</v>
      </c>
      <c r="I223">
        <v>326.43</v>
      </c>
      <c r="J223">
        <v>375.57</v>
      </c>
    </row>
    <row r="224" spans="1:10" x14ac:dyDescent="0.2">
      <c r="A224">
        <v>2022</v>
      </c>
      <c r="B224">
        <v>3</v>
      </c>
      <c r="C224" s="280">
        <v>44628</v>
      </c>
      <c r="D224">
        <v>254</v>
      </c>
      <c r="E224">
        <v>334</v>
      </c>
      <c r="F224" t="s">
        <v>159</v>
      </c>
      <c r="G224" t="s">
        <v>160</v>
      </c>
      <c r="H224">
        <v>203</v>
      </c>
      <c r="I224">
        <v>188.79</v>
      </c>
      <c r="J224">
        <v>217.21</v>
      </c>
    </row>
    <row r="225" spans="1:10" x14ac:dyDescent="0.2">
      <c r="A225">
        <v>2022</v>
      </c>
      <c r="B225">
        <v>3</v>
      </c>
      <c r="C225" s="280">
        <v>44629</v>
      </c>
      <c r="D225">
        <v>665</v>
      </c>
      <c r="E225">
        <v>418</v>
      </c>
      <c r="F225" t="s">
        <v>213</v>
      </c>
      <c r="G225" t="s">
        <v>214</v>
      </c>
      <c r="H225">
        <v>110</v>
      </c>
      <c r="I225">
        <v>101.2</v>
      </c>
      <c r="J225">
        <v>118.8</v>
      </c>
    </row>
    <row r="226" spans="1:10" x14ac:dyDescent="0.2">
      <c r="A226">
        <v>2022</v>
      </c>
      <c r="B226">
        <v>3</v>
      </c>
      <c r="C226" s="280">
        <v>44629</v>
      </c>
      <c r="D226">
        <v>219</v>
      </c>
      <c r="E226">
        <v>295</v>
      </c>
      <c r="F226" t="s">
        <v>193</v>
      </c>
      <c r="G226" t="s">
        <v>194</v>
      </c>
      <c r="H226">
        <v>114</v>
      </c>
      <c r="I226">
        <v>106.02</v>
      </c>
      <c r="J226">
        <v>121.98</v>
      </c>
    </row>
    <row r="227" spans="1:10" x14ac:dyDescent="0.2">
      <c r="A227">
        <v>2022</v>
      </c>
      <c r="B227">
        <v>3</v>
      </c>
      <c r="C227" s="280">
        <v>44629</v>
      </c>
      <c r="D227">
        <v>445</v>
      </c>
      <c r="E227">
        <v>381</v>
      </c>
      <c r="F227" t="s">
        <v>189</v>
      </c>
      <c r="G227" t="s">
        <v>190</v>
      </c>
      <c r="H227">
        <v>28</v>
      </c>
      <c r="I227">
        <v>25.2</v>
      </c>
      <c r="J227">
        <v>30.8</v>
      </c>
    </row>
    <row r="228" spans="1:10" x14ac:dyDescent="0.2">
      <c r="A228">
        <v>2022</v>
      </c>
      <c r="B228">
        <v>3</v>
      </c>
      <c r="C228" s="280">
        <v>44629</v>
      </c>
      <c r="D228">
        <v>446</v>
      </c>
      <c r="E228">
        <v>381</v>
      </c>
      <c r="F228" t="s">
        <v>191</v>
      </c>
      <c r="G228" t="s">
        <v>192</v>
      </c>
      <c r="H228">
        <v>167</v>
      </c>
      <c r="I228">
        <v>150.30000000000001</v>
      </c>
      <c r="J228">
        <v>183.7</v>
      </c>
    </row>
    <row r="229" spans="1:10" x14ac:dyDescent="0.2">
      <c r="A229">
        <v>2022</v>
      </c>
      <c r="B229">
        <v>3</v>
      </c>
      <c r="C229" s="280">
        <v>44629</v>
      </c>
      <c r="D229">
        <v>447</v>
      </c>
      <c r="E229">
        <v>381</v>
      </c>
      <c r="F229" t="s">
        <v>165</v>
      </c>
      <c r="G229" t="s">
        <v>166</v>
      </c>
      <c r="H229">
        <v>177</v>
      </c>
      <c r="I229">
        <v>159.30000000000001</v>
      </c>
      <c r="J229">
        <v>194.7</v>
      </c>
    </row>
    <row r="230" spans="1:10" x14ac:dyDescent="0.2">
      <c r="A230">
        <v>2022</v>
      </c>
      <c r="B230">
        <v>3</v>
      </c>
      <c r="C230" s="280">
        <v>44629</v>
      </c>
      <c r="D230">
        <v>448</v>
      </c>
      <c r="E230">
        <v>381</v>
      </c>
      <c r="F230" t="s">
        <v>167</v>
      </c>
      <c r="G230" t="s">
        <v>168</v>
      </c>
      <c r="H230">
        <v>23</v>
      </c>
      <c r="I230">
        <v>20.7</v>
      </c>
      <c r="J230">
        <v>25.3</v>
      </c>
    </row>
    <row r="231" spans="1:10" x14ac:dyDescent="0.2">
      <c r="A231">
        <v>2022</v>
      </c>
      <c r="B231">
        <v>3</v>
      </c>
      <c r="C231" s="280">
        <v>44629</v>
      </c>
      <c r="D231">
        <v>669</v>
      </c>
      <c r="E231">
        <v>423</v>
      </c>
      <c r="F231" t="s">
        <v>235</v>
      </c>
      <c r="G231" t="s">
        <v>236</v>
      </c>
      <c r="H231">
        <v>954</v>
      </c>
      <c r="I231">
        <v>897.71400000000006</v>
      </c>
      <c r="J231">
        <v>1021.734</v>
      </c>
    </row>
    <row r="232" spans="1:10" x14ac:dyDescent="0.2">
      <c r="A232">
        <v>2022</v>
      </c>
      <c r="B232">
        <v>3</v>
      </c>
      <c r="C232" s="280">
        <v>44629</v>
      </c>
      <c r="D232">
        <v>225</v>
      </c>
      <c r="E232">
        <v>301</v>
      </c>
      <c r="F232" t="s">
        <v>157</v>
      </c>
      <c r="G232" t="s">
        <v>158</v>
      </c>
      <c r="H232">
        <v>372</v>
      </c>
      <c r="I232">
        <v>345.96</v>
      </c>
      <c r="J232">
        <v>398.04</v>
      </c>
    </row>
    <row r="233" spans="1:10" x14ac:dyDescent="0.2">
      <c r="A233">
        <v>2022</v>
      </c>
      <c r="B233">
        <v>3</v>
      </c>
      <c r="C233" s="280">
        <v>44629</v>
      </c>
      <c r="D233">
        <v>669</v>
      </c>
      <c r="E233">
        <v>423</v>
      </c>
      <c r="F233" t="s">
        <v>235</v>
      </c>
      <c r="G233" t="s">
        <v>236</v>
      </c>
      <c r="H233">
        <v>954</v>
      </c>
      <c r="I233">
        <v>897.71400000000006</v>
      </c>
      <c r="J233">
        <v>1021.734</v>
      </c>
    </row>
    <row r="234" spans="1:10" x14ac:dyDescent="0.2">
      <c r="A234">
        <v>2022</v>
      </c>
      <c r="B234">
        <v>3</v>
      </c>
      <c r="C234" s="280">
        <v>44629</v>
      </c>
      <c r="D234">
        <v>438</v>
      </c>
      <c r="E234">
        <v>376</v>
      </c>
      <c r="F234" t="s">
        <v>195</v>
      </c>
      <c r="G234" t="s">
        <v>196</v>
      </c>
      <c r="H234">
        <v>335</v>
      </c>
      <c r="I234">
        <v>315.23500000000001</v>
      </c>
      <c r="J234">
        <v>358.78500000000003</v>
      </c>
    </row>
    <row r="235" spans="1:10" x14ac:dyDescent="0.2">
      <c r="A235">
        <v>2022</v>
      </c>
      <c r="B235">
        <v>3</v>
      </c>
      <c r="C235" s="280">
        <v>44629</v>
      </c>
      <c r="D235">
        <v>444</v>
      </c>
      <c r="E235">
        <v>380</v>
      </c>
      <c r="F235" t="s">
        <v>247</v>
      </c>
      <c r="G235" t="s">
        <v>248</v>
      </c>
      <c r="H235">
        <v>166</v>
      </c>
      <c r="I235">
        <v>159.02799999999999</v>
      </c>
      <c r="J235">
        <v>175.96</v>
      </c>
    </row>
    <row r="236" spans="1:10" x14ac:dyDescent="0.2">
      <c r="A236">
        <v>2022</v>
      </c>
      <c r="B236">
        <v>3</v>
      </c>
      <c r="C236" s="280">
        <v>44629</v>
      </c>
      <c r="D236">
        <v>662</v>
      </c>
      <c r="E236">
        <v>418</v>
      </c>
      <c r="F236" t="s">
        <v>207</v>
      </c>
      <c r="G236" t="s">
        <v>208</v>
      </c>
      <c r="H236">
        <v>386</v>
      </c>
      <c r="I236">
        <v>355.12</v>
      </c>
      <c r="J236">
        <v>416.88</v>
      </c>
    </row>
    <row r="237" spans="1:10" x14ac:dyDescent="0.2">
      <c r="A237">
        <v>2022</v>
      </c>
      <c r="B237">
        <v>3</v>
      </c>
      <c r="C237" s="280">
        <v>44629</v>
      </c>
      <c r="D237">
        <v>663</v>
      </c>
      <c r="E237">
        <v>418</v>
      </c>
      <c r="F237" t="s">
        <v>209</v>
      </c>
      <c r="G237" t="s">
        <v>210</v>
      </c>
      <c r="H237">
        <v>341</v>
      </c>
      <c r="I237">
        <v>313.72000000000003</v>
      </c>
      <c r="J237">
        <v>368.28</v>
      </c>
    </row>
    <row r="238" spans="1:10" x14ac:dyDescent="0.2">
      <c r="A238">
        <v>2022</v>
      </c>
      <c r="B238">
        <v>3</v>
      </c>
      <c r="C238" s="280">
        <v>44629</v>
      </c>
      <c r="D238">
        <v>664</v>
      </c>
      <c r="E238">
        <v>418</v>
      </c>
      <c r="F238" t="s">
        <v>211</v>
      </c>
      <c r="G238" t="s">
        <v>212</v>
      </c>
      <c r="H238">
        <v>110</v>
      </c>
      <c r="I238">
        <v>101.2</v>
      </c>
      <c r="J238">
        <v>118.8</v>
      </c>
    </row>
    <row r="239" spans="1:10" x14ac:dyDescent="0.2">
      <c r="A239">
        <v>2022</v>
      </c>
      <c r="B239">
        <v>3</v>
      </c>
      <c r="C239" s="280">
        <v>44629</v>
      </c>
      <c r="D239">
        <v>665</v>
      </c>
      <c r="E239">
        <v>418</v>
      </c>
      <c r="F239" t="s">
        <v>213</v>
      </c>
      <c r="G239" t="s">
        <v>214</v>
      </c>
      <c r="H239">
        <v>110</v>
      </c>
      <c r="I239">
        <v>101.2</v>
      </c>
      <c r="J239">
        <v>118.8</v>
      </c>
    </row>
    <row r="240" spans="1:10" x14ac:dyDescent="0.2">
      <c r="A240">
        <v>2022</v>
      </c>
      <c r="B240">
        <v>3</v>
      </c>
      <c r="C240" s="280">
        <v>44629</v>
      </c>
      <c r="D240">
        <v>443</v>
      </c>
      <c r="E240">
        <v>380</v>
      </c>
      <c r="F240" t="s">
        <v>245</v>
      </c>
      <c r="G240" t="s">
        <v>246</v>
      </c>
      <c r="H240">
        <v>184</v>
      </c>
      <c r="I240">
        <v>177.00800000000001</v>
      </c>
      <c r="J240">
        <v>195.04</v>
      </c>
    </row>
    <row r="241" spans="1:10" x14ac:dyDescent="0.2">
      <c r="A241">
        <v>2022</v>
      </c>
      <c r="B241">
        <v>3</v>
      </c>
      <c r="C241" s="280">
        <v>44629</v>
      </c>
      <c r="D241">
        <v>444</v>
      </c>
      <c r="E241">
        <v>380</v>
      </c>
      <c r="F241" t="s">
        <v>247</v>
      </c>
      <c r="G241" t="s">
        <v>248</v>
      </c>
      <c r="H241">
        <v>166</v>
      </c>
      <c r="I241">
        <v>159.02799999999999</v>
      </c>
      <c r="J241">
        <v>175.96</v>
      </c>
    </row>
    <row r="242" spans="1:10" x14ac:dyDescent="0.2">
      <c r="A242">
        <v>2022</v>
      </c>
      <c r="B242">
        <v>3</v>
      </c>
      <c r="C242" s="280">
        <v>44629</v>
      </c>
      <c r="D242">
        <v>550</v>
      </c>
      <c r="E242">
        <v>383</v>
      </c>
      <c r="F242" t="s">
        <v>135</v>
      </c>
      <c r="G242" t="s">
        <v>136</v>
      </c>
      <c r="H242">
        <v>35</v>
      </c>
      <c r="I242">
        <v>32.024999999999999</v>
      </c>
      <c r="J242">
        <v>38.045000000000002</v>
      </c>
    </row>
    <row r="243" spans="1:10" x14ac:dyDescent="0.2">
      <c r="A243">
        <v>2022</v>
      </c>
      <c r="B243">
        <v>3</v>
      </c>
      <c r="C243" s="280">
        <v>44629</v>
      </c>
      <c r="D243">
        <v>49</v>
      </c>
      <c r="E243">
        <v>18</v>
      </c>
      <c r="F243" t="s">
        <v>199</v>
      </c>
      <c r="G243" t="s">
        <v>200</v>
      </c>
      <c r="H243">
        <v>100</v>
      </c>
      <c r="I243">
        <v>95.5</v>
      </c>
      <c r="J243">
        <v>104.5</v>
      </c>
    </row>
    <row r="244" spans="1:10" x14ac:dyDescent="0.2">
      <c r="A244">
        <v>2022</v>
      </c>
      <c r="B244">
        <v>3</v>
      </c>
      <c r="C244" s="280">
        <v>44629</v>
      </c>
      <c r="D244">
        <v>50</v>
      </c>
      <c r="E244">
        <v>18</v>
      </c>
      <c r="F244" t="s">
        <v>201</v>
      </c>
      <c r="G244" t="s">
        <v>202</v>
      </c>
      <c r="H244">
        <v>54</v>
      </c>
      <c r="I244">
        <v>51.57</v>
      </c>
      <c r="J244">
        <v>56.43</v>
      </c>
    </row>
    <row r="245" spans="1:10" x14ac:dyDescent="0.2">
      <c r="A245">
        <v>2022</v>
      </c>
      <c r="B245">
        <v>3</v>
      </c>
      <c r="C245" s="280">
        <v>44629</v>
      </c>
      <c r="D245">
        <v>331</v>
      </c>
      <c r="E245">
        <v>182</v>
      </c>
      <c r="F245" t="s">
        <v>279</v>
      </c>
      <c r="G245" t="s">
        <v>280</v>
      </c>
      <c r="H245">
        <v>332</v>
      </c>
      <c r="I245">
        <v>312.41199999999998</v>
      </c>
      <c r="J245">
        <v>355.572</v>
      </c>
    </row>
    <row r="246" spans="1:10" x14ac:dyDescent="0.2">
      <c r="A246">
        <v>2022</v>
      </c>
      <c r="B246">
        <v>3</v>
      </c>
      <c r="C246" s="280">
        <v>44629</v>
      </c>
      <c r="D246">
        <v>160</v>
      </c>
      <c r="E246">
        <v>236</v>
      </c>
      <c r="F246" t="s">
        <v>187</v>
      </c>
      <c r="G246" t="s">
        <v>188</v>
      </c>
      <c r="H246">
        <v>200</v>
      </c>
      <c r="I246">
        <v>186</v>
      </c>
      <c r="J246">
        <v>214</v>
      </c>
    </row>
    <row r="247" spans="1:10" x14ac:dyDescent="0.2">
      <c r="A247">
        <v>2022</v>
      </c>
      <c r="B247">
        <v>3</v>
      </c>
      <c r="C247" s="280">
        <v>44629</v>
      </c>
      <c r="D247">
        <v>122</v>
      </c>
      <c r="E247">
        <v>47</v>
      </c>
      <c r="F247" t="s">
        <v>131</v>
      </c>
      <c r="G247" t="s">
        <v>132</v>
      </c>
      <c r="H247">
        <v>280</v>
      </c>
      <c r="I247">
        <v>267.39999999999998</v>
      </c>
      <c r="J247">
        <v>292.60000000000002</v>
      </c>
    </row>
    <row r="248" spans="1:10" x14ac:dyDescent="0.2">
      <c r="A248">
        <v>2022</v>
      </c>
      <c r="B248">
        <v>3</v>
      </c>
      <c r="C248" s="280">
        <v>44629</v>
      </c>
      <c r="D248">
        <v>674</v>
      </c>
      <c r="E248">
        <v>425</v>
      </c>
      <c r="F248" t="s">
        <v>115</v>
      </c>
      <c r="G248" t="s">
        <v>116</v>
      </c>
      <c r="H248">
        <v>256</v>
      </c>
      <c r="I248">
        <v>240.89599999999999</v>
      </c>
      <c r="J248">
        <v>274.17599999999999</v>
      </c>
    </row>
    <row r="249" spans="1:10" x14ac:dyDescent="0.2">
      <c r="A249">
        <v>2022</v>
      </c>
      <c r="B249">
        <v>3</v>
      </c>
      <c r="C249" s="280">
        <v>44629</v>
      </c>
      <c r="D249">
        <v>130</v>
      </c>
      <c r="E249">
        <v>52</v>
      </c>
      <c r="F249" t="s">
        <v>223</v>
      </c>
      <c r="G249" t="s">
        <v>224</v>
      </c>
      <c r="H249">
        <v>12</v>
      </c>
      <c r="I249">
        <v>11.16</v>
      </c>
      <c r="J249">
        <v>12.84</v>
      </c>
    </row>
    <row r="250" spans="1:10" x14ac:dyDescent="0.2">
      <c r="A250">
        <v>2022</v>
      </c>
      <c r="B250">
        <v>3</v>
      </c>
      <c r="C250" s="280">
        <v>44629</v>
      </c>
      <c r="D250">
        <v>11</v>
      </c>
      <c r="E250">
        <v>4</v>
      </c>
      <c r="F250" t="s">
        <v>227</v>
      </c>
      <c r="G250" t="s">
        <v>228</v>
      </c>
      <c r="H250">
        <v>212</v>
      </c>
      <c r="I250">
        <v>197.16</v>
      </c>
      <c r="J250">
        <v>226.84</v>
      </c>
    </row>
    <row r="251" spans="1:10" x14ac:dyDescent="0.2">
      <c r="A251">
        <v>2022</v>
      </c>
      <c r="B251">
        <v>3</v>
      </c>
      <c r="C251" s="280">
        <v>44629</v>
      </c>
      <c r="D251">
        <v>12</v>
      </c>
      <c r="E251">
        <v>4</v>
      </c>
      <c r="F251" t="s">
        <v>229</v>
      </c>
      <c r="G251" t="s">
        <v>230</v>
      </c>
      <c r="H251">
        <v>212</v>
      </c>
      <c r="I251">
        <v>197.16</v>
      </c>
      <c r="J251">
        <v>226.84</v>
      </c>
    </row>
    <row r="252" spans="1:10" x14ac:dyDescent="0.2">
      <c r="A252">
        <v>2022</v>
      </c>
      <c r="B252">
        <v>3</v>
      </c>
      <c r="C252" s="280">
        <v>44629</v>
      </c>
      <c r="D252">
        <v>142</v>
      </c>
      <c r="E252">
        <v>214</v>
      </c>
      <c r="F252" t="s">
        <v>225</v>
      </c>
      <c r="G252" t="s">
        <v>226</v>
      </c>
      <c r="H252">
        <v>351</v>
      </c>
      <c r="I252">
        <v>326.43</v>
      </c>
      <c r="J252">
        <v>375.57</v>
      </c>
    </row>
    <row r="253" spans="1:10" x14ac:dyDescent="0.2">
      <c r="A253">
        <v>2022</v>
      </c>
      <c r="B253">
        <v>3</v>
      </c>
      <c r="C253" s="280">
        <v>44629</v>
      </c>
      <c r="D253">
        <v>254</v>
      </c>
      <c r="E253">
        <v>334</v>
      </c>
      <c r="F253" t="s">
        <v>159</v>
      </c>
      <c r="G253" t="s">
        <v>160</v>
      </c>
      <c r="H253">
        <v>203</v>
      </c>
      <c r="I253">
        <v>188.79</v>
      </c>
      <c r="J253">
        <v>217.21</v>
      </c>
    </row>
    <row r="254" spans="1:10" x14ac:dyDescent="0.2">
      <c r="A254">
        <v>2022</v>
      </c>
      <c r="B254">
        <v>3</v>
      </c>
      <c r="C254" s="280">
        <v>44630</v>
      </c>
      <c r="D254">
        <v>273</v>
      </c>
      <c r="E254">
        <v>137</v>
      </c>
      <c r="F254" t="s">
        <v>179</v>
      </c>
      <c r="G254" t="s">
        <v>180</v>
      </c>
      <c r="H254">
        <v>564</v>
      </c>
      <c r="I254">
        <v>524.52</v>
      </c>
      <c r="J254">
        <v>603.48</v>
      </c>
    </row>
    <row r="255" spans="1:10" x14ac:dyDescent="0.2">
      <c r="A255">
        <v>2022</v>
      </c>
      <c r="B255">
        <v>3</v>
      </c>
      <c r="C255" s="280">
        <v>44630</v>
      </c>
      <c r="D255">
        <v>273</v>
      </c>
      <c r="E255">
        <v>137</v>
      </c>
      <c r="F255" t="s">
        <v>179</v>
      </c>
      <c r="G255" t="s">
        <v>180</v>
      </c>
      <c r="H255">
        <v>564</v>
      </c>
      <c r="I255">
        <v>524.52</v>
      </c>
      <c r="J255">
        <v>603.48</v>
      </c>
    </row>
    <row r="256" spans="1:10" x14ac:dyDescent="0.2">
      <c r="A256">
        <v>2022</v>
      </c>
      <c r="B256">
        <v>3</v>
      </c>
      <c r="C256" s="280">
        <v>44630</v>
      </c>
      <c r="D256">
        <v>219</v>
      </c>
      <c r="E256">
        <v>295</v>
      </c>
      <c r="F256" t="s">
        <v>193</v>
      </c>
      <c r="G256" t="s">
        <v>194</v>
      </c>
      <c r="H256">
        <v>114</v>
      </c>
      <c r="I256">
        <v>106.02</v>
      </c>
      <c r="J256">
        <v>121.98</v>
      </c>
    </row>
    <row r="257" spans="1:10" x14ac:dyDescent="0.2">
      <c r="A257">
        <v>2022</v>
      </c>
      <c r="B257">
        <v>3</v>
      </c>
      <c r="C257" s="280">
        <v>44630</v>
      </c>
      <c r="D257">
        <v>445</v>
      </c>
      <c r="E257">
        <v>381</v>
      </c>
      <c r="F257" t="s">
        <v>189</v>
      </c>
      <c r="G257" t="s">
        <v>190</v>
      </c>
      <c r="H257">
        <v>28</v>
      </c>
      <c r="I257">
        <v>25.2</v>
      </c>
      <c r="J257">
        <v>30.8</v>
      </c>
    </row>
    <row r="258" spans="1:10" x14ac:dyDescent="0.2">
      <c r="A258">
        <v>2022</v>
      </c>
      <c r="B258">
        <v>3</v>
      </c>
      <c r="C258" s="280">
        <v>44630</v>
      </c>
      <c r="D258">
        <v>446</v>
      </c>
      <c r="E258">
        <v>381</v>
      </c>
      <c r="F258" t="s">
        <v>191</v>
      </c>
      <c r="G258" t="s">
        <v>192</v>
      </c>
      <c r="H258">
        <v>167</v>
      </c>
      <c r="I258">
        <v>150.30000000000001</v>
      </c>
      <c r="J258">
        <v>183.7</v>
      </c>
    </row>
    <row r="259" spans="1:10" x14ac:dyDescent="0.2">
      <c r="A259">
        <v>2022</v>
      </c>
      <c r="B259">
        <v>3</v>
      </c>
      <c r="C259" s="280">
        <v>44630</v>
      </c>
      <c r="D259">
        <v>447</v>
      </c>
      <c r="E259">
        <v>381</v>
      </c>
      <c r="F259" t="s">
        <v>165</v>
      </c>
      <c r="G259" t="s">
        <v>166</v>
      </c>
      <c r="H259">
        <v>177</v>
      </c>
      <c r="I259">
        <v>159.30000000000001</v>
      </c>
      <c r="J259">
        <v>194.7</v>
      </c>
    </row>
    <row r="260" spans="1:10" x14ac:dyDescent="0.2">
      <c r="A260">
        <v>2022</v>
      </c>
      <c r="B260">
        <v>3</v>
      </c>
      <c r="C260" s="280">
        <v>44630</v>
      </c>
      <c r="D260">
        <v>448</v>
      </c>
      <c r="E260">
        <v>381</v>
      </c>
      <c r="F260" t="s">
        <v>167</v>
      </c>
      <c r="G260" t="s">
        <v>168</v>
      </c>
      <c r="H260">
        <v>23</v>
      </c>
      <c r="I260">
        <v>20.7</v>
      </c>
      <c r="J260">
        <v>25.3</v>
      </c>
    </row>
    <row r="261" spans="1:10" x14ac:dyDescent="0.2">
      <c r="A261">
        <v>2022</v>
      </c>
      <c r="B261">
        <v>3</v>
      </c>
      <c r="C261" s="280">
        <v>44630</v>
      </c>
      <c r="D261">
        <v>225</v>
      </c>
      <c r="E261">
        <v>301</v>
      </c>
      <c r="F261" t="s">
        <v>157</v>
      </c>
      <c r="G261" t="s">
        <v>158</v>
      </c>
      <c r="H261">
        <v>372</v>
      </c>
      <c r="I261">
        <v>345.96</v>
      </c>
      <c r="J261">
        <v>398.04</v>
      </c>
    </row>
    <row r="262" spans="1:10" x14ac:dyDescent="0.2">
      <c r="A262">
        <v>2022</v>
      </c>
      <c r="B262">
        <v>3</v>
      </c>
      <c r="C262" s="280">
        <v>44630</v>
      </c>
      <c r="D262">
        <v>271</v>
      </c>
      <c r="E262">
        <v>135</v>
      </c>
      <c r="F262" t="s">
        <v>137</v>
      </c>
      <c r="G262" t="s">
        <v>138</v>
      </c>
      <c r="H262">
        <v>161</v>
      </c>
      <c r="I262">
        <v>149.72999999999999</v>
      </c>
      <c r="J262">
        <v>172.27</v>
      </c>
    </row>
    <row r="263" spans="1:10" x14ac:dyDescent="0.2">
      <c r="A263">
        <v>2022</v>
      </c>
      <c r="B263">
        <v>3</v>
      </c>
      <c r="C263" s="280">
        <v>44630</v>
      </c>
      <c r="D263">
        <v>438</v>
      </c>
      <c r="E263">
        <v>376</v>
      </c>
      <c r="F263" t="s">
        <v>195</v>
      </c>
      <c r="G263" t="s">
        <v>196</v>
      </c>
      <c r="H263">
        <v>335</v>
      </c>
      <c r="I263">
        <v>315.23500000000001</v>
      </c>
      <c r="J263">
        <v>358.78500000000003</v>
      </c>
    </row>
    <row r="264" spans="1:10" x14ac:dyDescent="0.2">
      <c r="A264">
        <v>2022</v>
      </c>
      <c r="B264">
        <v>3</v>
      </c>
      <c r="C264" s="280">
        <v>44630</v>
      </c>
      <c r="D264">
        <v>444</v>
      </c>
      <c r="E264">
        <v>380</v>
      </c>
      <c r="F264" t="s">
        <v>247</v>
      </c>
      <c r="G264" t="s">
        <v>248</v>
      </c>
      <c r="H264">
        <v>166</v>
      </c>
      <c r="I264">
        <v>159.02799999999999</v>
      </c>
      <c r="J264">
        <v>175.96</v>
      </c>
    </row>
    <row r="265" spans="1:10" x14ac:dyDescent="0.2">
      <c r="A265">
        <v>2022</v>
      </c>
      <c r="B265">
        <v>3</v>
      </c>
      <c r="C265" s="280">
        <v>44630</v>
      </c>
      <c r="D265">
        <v>662</v>
      </c>
      <c r="E265">
        <v>418</v>
      </c>
      <c r="F265" t="s">
        <v>207</v>
      </c>
      <c r="G265" t="s">
        <v>208</v>
      </c>
      <c r="H265">
        <v>386</v>
      </c>
      <c r="I265">
        <v>355.12</v>
      </c>
      <c r="J265">
        <v>416.88</v>
      </c>
    </row>
    <row r="266" spans="1:10" x14ac:dyDescent="0.2">
      <c r="A266">
        <v>2022</v>
      </c>
      <c r="B266">
        <v>3</v>
      </c>
      <c r="C266" s="280">
        <v>44630</v>
      </c>
      <c r="D266">
        <v>443</v>
      </c>
      <c r="E266">
        <v>380</v>
      </c>
      <c r="F266" t="s">
        <v>245</v>
      </c>
      <c r="G266" t="s">
        <v>246</v>
      </c>
      <c r="H266">
        <v>184</v>
      </c>
      <c r="I266">
        <v>177.00800000000001</v>
      </c>
      <c r="J266">
        <v>195.04</v>
      </c>
    </row>
    <row r="267" spans="1:10" x14ac:dyDescent="0.2">
      <c r="A267">
        <v>2022</v>
      </c>
      <c r="B267">
        <v>3</v>
      </c>
      <c r="C267" s="280">
        <v>44630</v>
      </c>
      <c r="D267">
        <v>444</v>
      </c>
      <c r="E267">
        <v>380</v>
      </c>
      <c r="F267" t="s">
        <v>247</v>
      </c>
      <c r="G267" t="s">
        <v>248</v>
      </c>
      <c r="H267">
        <v>166</v>
      </c>
      <c r="I267">
        <v>159.02799999999999</v>
      </c>
      <c r="J267">
        <v>175.96</v>
      </c>
    </row>
    <row r="268" spans="1:10" x14ac:dyDescent="0.2">
      <c r="A268">
        <v>2022</v>
      </c>
      <c r="B268">
        <v>3</v>
      </c>
      <c r="C268" s="280">
        <v>44630</v>
      </c>
      <c r="D268">
        <v>160</v>
      </c>
      <c r="E268">
        <v>236</v>
      </c>
      <c r="F268" t="s">
        <v>187</v>
      </c>
      <c r="G268" t="s">
        <v>188</v>
      </c>
      <c r="H268">
        <v>200</v>
      </c>
      <c r="I268">
        <v>186</v>
      </c>
      <c r="J268">
        <v>214</v>
      </c>
    </row>
    <row r="269" spans="1:10" x14ac:dyDescent="0.2">
      <c r="A269">
        <v>2022</v>
      </c>
      <c r="B269">
        <v>3</v>
      </c>
      <c r="C269" s="280">
        <v>44630</v>
      </c>
      <c r="D269">
        <v>122</v>
      </c>
      <c r="E269">
        <v>47</v>
      </c>
      <c r="F269" t="s">
        <v>131</v>
      </c>
      <c r="G269" t="s">
        <v>132</v>
      </c>
      <c r="H269">
        <v>280</v>
      </c>
      <c r="I269">
        <v>267.39999999999998</v>
      </c>
      <c r="J269">
        <v>292.60000000000002</v>
      </c>
    </row>
    <row r="270" spans="1:10" x14ac:dyDescent="0.2">
      <c r="A270">
        <v>2022</v>
      </c>
      <c r="B270">
        <v>3</v>
      </c>
      <c r="C270" s="280">
        <v>44630</v>
      </c>
      <c r="D270">
        <v>607</v>
      </c>
      <c r="E270">
        <v>395</v>
      </c>
      <c r="F270" t="s">
        <v>181</v>
      </c>
      <c r="G270" t="s">
        <v>182</v>
      </c>
      <c r="H270">
        <v>120</v>
      </c>
      <c r="I270">
        <v>111.6</v>
      </c>
      <c r="J270">
        <v>128.4</v>
      </c>
    </row>
    <row r="271" spans="1:10" x14ac:dyDescent="0.2">
      <c r="A271">
        <v>2022</v>
      </c>
      <c r="B271">
        <v>3</v>
      </c>
      <c r="C271" s="280">
        <v>44630</v>
      </c>
      <c r="D271">
        <v>608</v>
      </c>
      <c r="E271">
        <v>395</v>
      </c>
      <c r="F271" t="s">
        <v>183</v>
      </c>
      <c r="G271" t="s">
        <v>184</v>
      </c>
      <c r="H271">
        <v>110</v>
      </c>
      <c r="I271">
        <v>102.3</v>
      </c>
      <c r="J271">
        <v>117.7</v>
      </c>
    </row>
    <row r="272" spans="1:10" x14ac:dyDescent="0.2">
      <c r="A272">
        <v>2022</v>
      </c>
      <c r="B272">
        <v>3</v>
      </c>
      <c r="C272" s="280">
        <v>44630</v>
      </c>
      <c r="D272">
        <v>609</v>
      </c>
      <c r="E272">
        <v>395</v>
      </c>
      <c r="F272" t="s">
        <v>185</v>
      </c>
      <c r="G272" t="s">
        <v>186</v>
      </c>
      <c r="H272">
        <v>50</v>
      </c>
      <c r="I272">
        <v>46.5</v>
      </c>
      <c r="J272">
        <v>53.5</v>
      </c>
    </row>
    <row r="273" spans="1:10" x14ac:dyDescent="0.2">
      <c r="A273">
        <v>2022</v>
      </c>
      <c r="B273">
        <v>3</v>
      </c>
      <c r="C273" s="280">
        <v>44630</v>
      </c>
      <c r="D273">
        <v>674</v>
      </c>
      <c r="E273">
        <v>425</v>
      </c>
      <c r="F273" t="s">
        <v>115</v>
      </c>
      <c r="G273" t="s">
        <v>116</v>
      </c>
      <c r="H273">
        <v>256</v>
      </c>
      <c r="I273">
        <v>240.89599999999999</v>
      </c>
      <c r="J273">
        <v>274.17599999999999</v>
      </c>
    </row>
    <row r="274" spans="1:10" x14ac:dyDescent="0.2">
      <c r="A274">
        <v>2022</v>
      </c>
      <c r="B274">
        <v>3</v>
      </c>
      <c r="C274" s="280">
        <v>44630</v>
      </c>
      <c r="D274">
        <v>130</v>
      </c>
      <c r="E274">
        <v>52</v>
      </c>
      <c r="F274" t="s">
        <v>223</v>
      </c>
      <c r="G274" t="s">
        <v>224</v>
      </c>
      <c r="H274">
        <v>12</v>
      </c>
      <c r="I274">
        <v>11.16</v>
      </c>
      <c r="J274">
        <v>12.84</v>
      </c>
    </row>
    <row r="275" spans="1:10" x14ac:dyDescent="0.2">
      <c r="A275">
        <v>2022</v>
      </c>
      <c r="B275">
        <v>3</v>
      </c>
      <c r="C275" s="280">
        <v>44630</v>
      </c>
      <c r="D275">
        <v>155</v>
      </c>
      <c r="E275">
        <v>227</v>
      </c>
      <c r="F275" t="s">
        <v>153</v>
      </c>
      <c r="G275" t="s">
        <v>154</v>
      </c>
      <c r="H275">
        <v>122</v>
      </c>
      <c r="I275">
        <v>113.46</v>
      </c>
      <c r="J275">
        <v>130.54</v>
      </c>
    </row>
    <row r="276" spans="1:10" x14ac:dyDescent="0.2">
      <c r="A276">
        <v>2022</v>
      </c>
      <c r="B276">
        <v>3</v>
      </c>
      <c r="C276" s="280">
        <v>44630</v>
      </c>
      <c r="D276">
        <v>11</v>
      </c>
      <c r="E276">
        <v>4</v>
      </c>
      <c r="F276" t="s">
        <v>227</v>
      </c>
      <c r="G276" t="s">
        <v>228</v>
      </c>
      <c r="H276">
        <v>212</v>
      </c>
      <c r="I276">
        <v>197.16</v>
      </c>
      <c r="J276">
        <v>226.84</v>
      </c>
    </row>
    <row r="277" spans="1:10" x14ac:dyDescent="0.2">
      <c r="A277">
        <v>2022</v>
      </c>
      <c r="B277">
        <v>3</v>
      </c>
      <c r="C277" s="280">
        <v>44630</v>
      </c>
      <c r="D277">
        <v>12</v>
      </c>
      <c r="E277">
        <v>4</v>
      </c>
      <c r="F277" t="s">
        <v>229</v>
      </c>
      <c r="G277" t="s">
        <v>230</v>
      </c>
      <c r="H277">
        <v>212</v>
      </c>
      <c r="I277">
        <v>197.16</v>
      </c>
      <c r="J277">
        <v>226.84</v>
      </c>
    </row>
    <row r="278" spans="1:10" x14ac:dyDescent="0.2">
      <c r="A278">
        <v>2022</v>
      </c>
      <c r="B278">
        <v>3</v>
      </c>
      <c r="C278" s="280">
        <v>44630</v>
      </c>
      <c r="D278">
        <v>142</v>
      </c>
      <c r="E278">
        <v>214</v>
      </c>
      <c r="F278" t="s">
        <v>225</v>
      </c>
      <c r="G278" t="s">
        <v>226</v>
      </c>
      <c r="H278">
        <v>351</v>
      </c>
      <c r="I278">
        <v>326.43</v>
      </c>
      <c r="J278">
        <v>375.57</v>
      </c>
    </row>
    <row r="279" spans="1:10" x14ac:dyDescent="0.2">
      <c r="A279">
        <v>2022</v>
      </c>
      <c r="B279">
        <v>3</v>
      </c>
      <c r="C279" s="280">
        <v>44631</v>
      </c>
      <c r="D279">
        <v>273</v>
      </c>
      <c r="E279">
        <v>137</v>
      </c>
      <c r="F279" t="s">
        <v>179</v>
      </c>
      <c r="G279" t="s">
        <v>180</v>
      </c>
      <c r="H279">
        <v>564</v>
      </c>
      <c r="I279">
        <v>524.52</v>
      </c>
      <c r="J279">
        <v>603.48</v>
      </c>
    </row>
    <row r="280" spans="1:10" x14ac:dyDescent="0.2">
      <c r="A280">
        <v>2022</v>
      </c>
      <c r="B280">
        <v>3</v>
      </c>
      <c r="C280" s="280">
        <v>44631</v>
      </c>
      <c r="D280">
        <v>273</v>
      </c>
      <c r="E280">
        <v>137</v>
      </c>
      <c r="F280" t="s">
        <v>179</v>
      </c>
      <c r="G280" t="s">
        <v>180</v>
      </c>
      <c r="H280">
        <v>564</v>
      </c>
      <c r="I280">
        <v>524.52</v>
      </c>
      <c r="J280">
        <v>603.48</v>
      </c>
    </row>
    <row r="281" spans="1:10" x14ac:dyDescent="0.2">
      <c r="A281">
        <v>2022</v>
      </c>
      <c r="B281">
        <v>3</v>
      </c>
      <c r="C281" s="280">
        <v>44631</v>
      </c>
      <c r="D281">
        <v>445</v>
      </c>
      <c r="E281">
        <v>381</v>
      </c>
      <c r="F281" t="s">
        <v>189</v>
      </c>
      <c r="G281" t="s">
        <v>190</v>
      </c>
      <c r="H281">
        <v>28</v>
      </c>
      <c r="I281">
        <v>25.2</v>
      </c>
      <c r="J281">
        <v>30.8</v>
      </c>
    </row>
    <row r="282" spans="1:10" x14ac:dyDescent="0.2">
      <c r="A282">
        <v>2022</v>
      </c>
      <c r="B282">
        <v>3</v>
      </c>
      <c r="C282" s="280">
        <v>44631</v>
      </c>
      <c r="D282">
        <v>446</v>
      </c>
      <c r="E282">
        <v>381</v>
      </c>
      <c r="F282" t="s">
        <v>191</v>
      </c>
      <c r="G282" t="s">
        <v>192</v>
      </c>
      <c r="H282">
        <v>167</v>
      </c>
      <c r="I282">
        <v>150.30000000000001</v>
      </c>
      <c r="J282">
        <v>183.7</v>
      </c>
    </row>
    <row r="283" spans="1:10" x14ac:dyDescent="0.2">
      <c r="A283">
        <v>2022</v>
      </c>
      <c r="B283">
        <v>3</v>
      </c>
      <c r="C283" s="280">
        <v>44631</v>
      </c>
      <c r="D283">
        <v>447</v>
      </c>
      <c r="E283">
        <v>381</v>
      </c>
      <c r="F283" t="s">
        <v>165</v>
      </c>
      <c r="G283" t="s">
        <v>166</v>
      </c>
      <c r="H283">
        <v>177</v>
      </c>
      <c r="I283">
        <v>159.30000000000001</v>
      </c>
      <c r="J283">
        <v>194.7</v>
      </c>
    </row>
    <row r="284" spans="1:10" x14ac:dyDescent="0.2">
      <c r="A284">
        <v>2022</v>
      </c>
      <c r="B284">
        <v>3</v>
      </c>
      <c r="C284" s="280">
        <v>44631</v>
      </c>
      <c r="D284">
        <v>448</v>
      </c>
      <c r="E284">
        <v>381</v>
      </c>
      <c r="F284" t="s">
        <v>167</v>
      </c>
      <c r="G284" t="s">
        <v>168</v>
      </c>
      <c r="H284">
        <v>23</v>
      </c>
      <c r="I284">
        <v>20.7</v>
      </c>
      <c r="J284">
        <v>25.3</v>
      </c>
    </row>
    <row r="285" spans="1:10" x14ac:dyDescent="0.2">
      <c r="A285">
        <v>2022</v>
      </c>
      <c r="B285">
        <v>3</v>
      </c>
      <c r="C285" s="280">
        <v>44631</v>
      </c>
      <c r="D285">
        <v>271</v>
      </c>
      <c r="E285">
        <v>135</v>
      </c>
      <c r="F285" t="s">
        <v>137</v>
      </c>
      <c r="G285" t="s">
        <v>138</v>
      </c>
      <c r="H285">
        <v>161</v>
      </c>
      <c r="I285">
        <v>149.72999999999999</v>
      </c>
      <c r="J285">
        <v>172.27</v>
      </c>
    </row>
    <row r="286" spans="1:10" x14ac:dyDescent="0.2">
      <c r="A286">
        <v>2022</v>
      </c>
      <c r="B286">
        <v>3</v>
      </c>
      <c r="C286" s="280">
        <v>44631</v>
      </c>
      <c r="D286">
        <v>438</v>
      </c>
      <c r="E286">
        <v>376</v>
      </c>
      <c r="F286" t="s">
        <v>195</v>
      </c>
      <c r="G286" t="s">
        <v>196</v>
      </c>
      <c r="H286">
        <v>335</v>
      </c>
      <c r="I286">
        <v>315.23500000000001</v>
      </c>
      <c r="J286">
        <v>358.78500000000003</v>
      </c>
    </row>
    <row r="287" spans="1:10" x14ac:dyDescent="0.2">
      <c r="A287">
        <v>2022</v>
      </c>
      <c r="B287">
        <v>3</v>
      </c>
      <c r="C287" s="280">
        <v>44631</v>
      </c>
      <c r="D287">
        <v>438</v>
      </c>
      <c r="E287">
        <v>376</v>
      </c>
      <c r="F287" t="s">
        <v>195</v>
      </c>
      <c r="G287" t="s">
        <v>196</v>
      </c>
      <c r="H287">
        <v>335</v>
      </c>
      <c r="I287">
        <v>315.23500000000001</v>
      </c>
      <c r="J287">
        <v>358.78500000000003</v>
      </c>
    </row>
    <row r="288" spans="1:10" x14ac:dyDescent="0.2">
      <c r="A288">
        <v>2022</v>
      </c>
      <c r="B288">
        <v>3</v>
      </c>
      <c r="C288" s="280">
        <v>44631</v>
      </c>
      <c r="D288">
        <v>160</v>
      </c>
      <c r="E288">
        <v>236</v>
      </c>
      <c r="F288" t="s">
        <v>187</v>
      </c>
      <c r="G288" t="s">
        <v>188</v>
      </c>
      <c r="H288">
        <v>200</v>
      </c>
      <c r="I288">
        <v>186</v>
      </c>
      <c r="J288">
        <v>214</v>
      </c>
    </row>
    <row r="289" spans="1:10" x14ac:dyDescent="0.2">
      <c r="A289">
        <v>2022</v>
      </c>
      <c r="B289">
        <v>3</v>
      </c>
      <c r="C289" s="280">
        <v>44631</v>
      </c>
      <c r="D289">
        <v>122</v>
      </c>
      <c r="E289">
        <v>47</v>
      </c>
      <c r="F289" t="s">
        <v>131</v>
      </c>
      <c r="G289" t="s">
        <v>132</v>
      </c>
      <c r="H289">
        <v>280</v>
      </c>
      <c r="I289">
        <v>267.39999999999998</v>
      </c>
      <c r="J289">
        <v>292.60000000000002</v>
      </c>
    </row>
    <row r="290" spans="1:10" x14ac:dyDescent="0.2">
      <c r="A290">
        <v>2022</v>
      </c>
      <c r="B290">
        <v>3</v>
      </c>
      <c r="C290" s="280">
        <v>44631</v>
      </c>
      <c r="D290">
        <v>607</v>
      </c>
      <c r="E290">
        <v>395</v>
      </c>
      <c r="F290" t="s">
        <v>181</v>
      </c>
      <c r="G290" t="s">
        <v>182</v>
      </c>
      <c r="H290">
        <v>120</v>
      </c>
      <c r="I290">
        <v>111.6</v>
      </c>
      <c r="J290">
        <v>128.4</v>
      </c>
    </row>
    <row r="291" spans="1:10" x14ac:dyDescent="0.2">
      <c r="A291">
        <v>2022</v>
      </c>
      <c r="B291">
        <v>3</v>
      </c>
      <c r="C291" s="280">
        <v>44631</v>
      </c>
      <c r="D291">
        <v>608</v>
      </c>
      <c r="E291">
        <v>395</v>
      </c>
      <c r="F291" t="s">
        <v>183</v>
      </c>
      <c r="G291" t="s">
        <v>184</v>
      </c>
      <c r="H291">
        <v>110</v>
      </c>
      <c r="I291">
        <v>102.3</v>
      </c>
      <c r="J291">
        <v>117.7</v>
      </c>
    </row>
    <row r="292" spans="1:10" x14ac:dyDescent="0.2">
      <c r="A292">
        <v>2022</v>
      </c>
      <c r="B292">
        <v>3</v>
      </c>
      <c r="C292" s="280">
        <v>44631</v>
      </c>
      <c r="D292">
        <v>609</v>
      </c>
      <c r="E292">
        <v>395</v>
      </c>
      <c r="F292" t="s">
        <v>185</v>
      </c>
      <c r="G292" t="s">
        <v>186</v>
      </c>
      <c r="H292">
        <v>50</v>
      </c>
      <c r="I292">
        <v>46.5</v>
      </c>
      <c r="J292">
        <v>53.5</v>
      </c>
    </row>
    <row r="293" spans="1:10" x14ac:dyDescent="0.2">
      <c r="A293">
        <v>2022</v>
      </c>
      <c r="B293">
        <v>3</v>
      </c>
      <c r="C293" s="280">
        <v>44631</v>
      </c>
      <c r="D293">
        <v>674</v>
      </c>
      <c r="E293">
        <v>425</v>
      </c>
      <c r="F293" t="s">
        <v>115</v>
      </c>
      <c r="G293" t="s">
        <v>116</v>
      </c>
      <c r="H293">
        <v>256</v>
      </c>
      <c r="I293">
        <v>240.89599999999999</v>
      </c>
      <c r="J293">
        <v>274.17599999999999</v>
      </c>
    </row>
    <row r="294" spans="1:10" x14ac:dyDescent="0.2">
      <c r="A294">
        <v>2022</v>
      </c>
      <c r="B294">
        <v>3</v>
      </c>
      <c r="C294" s="280">
        <v>44631</v>
      </c>
      <c r="D294">
        <v>155</v>
      </c>
      <c r="E294">
        <v>227</v>
      </c>
      <c r="F294" t="s">
        <v>153</v>
      </c>
      <c r="G294" t="s">
        <v>154</v>
      </c>
      <c r="H294">
        <v>122</v>
      </c>
      <c r="I294">
        <v>113.46</v>
      </c>
      <c r="J294">
        <v>130.54</v>
      </c>
    </row>
    <row r="295" spans="1:10" x14ac:dyDescent="0.2">
      <c r="A295">
        <v>2022</v>
      </c>
      <c r="B295">
        <v>3</v>
      </c>
      <c r="C295" s="280">
        <v>44632</v>
      </c>
      <c r="D295">
        <v>273</v>
      </c>
      <c r="E295">
        <v>137</v>
      </c>
      <c r="F295" t="s">
        <v>179</v>
      </c>
      <c r="G295" t="s">
        <v>180</v>
      </c>
      <c r="H295">
        <v>564</v>
      </c>
      <c r="I295">
        <v>524.52</v>
      </c>
      <c r="J295">
        <v>603.48</v>
      </c>
    </row>
    <row r="296" spans="1:10" x14ac:dyDescent="0.2">
      <c r="A296">
        <v>2022</v>
      </c>
      <c r="B296">
        <v>3</v>
      </c>
      <c r="C296" s="280">
        <v>44632</v>
      </c>
      <c r="D296">
        <v>273</v>
      </c>
      <c r="E296">
        <v>137</v>
      </c>
      <c r="F296" t="s">
        <v>179</v>
      </c>
      <c r="G296" t="s">
        <v>180</v>
      </c>
      <c r="H296">
        <v>564</v>
      </c>
      <c r="I296">
        <v>524.52</v>
      </c>
      <c r="J296">
        <v>603.48</v>
      </c>
    </row>
    <row r="297" spans="1:10" x14ac:dyDescent="0.2">
      <c r="A297">
        <v>2022</v>
      </c>
      <c r="B297">
        <v>3</v>
      </c>
      <c r="C297" s="280">
        <v>44632</v>
      </c>
      <c r="D297">
        <v>445</v>
      </c>
      <c r="E297">
        <v>381</v>
      </c>
      <c r="F297" t="s">
        <v>189</v>
      </c>
      <c r="G297" t="s">
        <v>190</v>
      </c>
      <c r="H297">
        <v>28</v>
      </c>
      <c r="I297">
        <v>25.2</v>
      </c>
      <c r="J297">
        <v>30.8</v>
      </c>
    </row>
    <row r="298" spans="1:10" x14ac:dyDescent="0.2">
      <c r="A298">
        <v>2022</v>
      </c>
      <c r="B298">
        <v>3</v>
      </c>
      <c r="C298" s="280">
        <v>44632</v>
      </c>
      <c r="D298">
        <v>446</v>
      </c>
      <c r="E298">
        <v>381</v>
      </c>
      <c r="F298" t="s">
        <v>191</v>
      </c>
      <c r="G298" t="s">
        <v>192</v>
      </c>
      <c r="H298">
        <v>167</v>
      </c>
      <c r="I298">
        <v>150.30000000000001</v>
      </c>
      <c r="J298">
        <v>183.7</v>
      </c>
    </row>
    <row r="299" spans="1:10" x14ac:dyDescent="0.2">
      <c r="A299">
        <v>2022</v>
      </c>
      <c r="B299">
        <v>3</v>
      </c>
      <c r="C299" s="280">
        <v>44632</v>
      </c>
      <c r="D299">
        <v>447</v>
      </c>
      <c r="E299">
        <v>381</v>
      </c>
      <c r="F299" t="s">
        <v>165</v>
      </c>
      <c r="G299" t="s">
        <v>166</v>
      </c>
      <c r="H299">
        <v>177</v>
      </c>
      <c r="I299">
        <v>159.30000000000001</v>
      </c>
      <c r="J299">
        <v>194.7</v>
      </c>
    </row>
    <row r="300" spans="1:10" x14ac:dyDescent="0.2">
      <c r="A300">
        <v>2022</v>
      </c>
      <c r="B300">
        <v>3</v>
      </c>
      <c r="C300" s="280">
        <v>44632</v>
      </c>
      <c r="D300">
        <v>448</v>
      </c>
      <c r="E300">
        <v>381</v>
      </c>
      <c r="F300" t="s">
        <v>167</v>
      </c>
      <c r="G300" t="s">
        <v>168</v>
      </c>
      <c r="H300">
        <v>23</v>
      </c>
      <c r="I300">
        <v>20.7</v>
      </c>
      <c r="J300">
        <v>25.3</v>
      </c>
    </row>
    <row r="301" spans="1:10" x14ac:dyDescent="0.2">
      <c r="A301">
        <v>2022</v>
      </c>
      <c r="B301">
        <v>3</v>
      </c>
      <c r="C301" s="280">
        <v>44632</v>
      </c>
      <c r="D301">
        <v>751</v>
      </c>
      <c r="E301">
        <v>434</v>
      </c>
      <c r="F301" t="s">
        <v>175</v>
      </c>
      <c r="G301" t="s">
        <v>176</v>
      </c>
      <c r="H301">
        <v>1009</v>
      </c>
      <c r="I301">
        <v>949.46900000000005</v>
      </c>
      <c r="J301">
        <v>1080.6389999999999</v>
      </c>
    </row>
    <row r="302" spans="1:10" x14ac:dyDescent="0.2">
      <c r="A302">
        <v>2022</v>
      </c>
      <c r="B302">
        <v>3</v>
      </c>
      <c r="C302" s="280">
        <v>44632</v>
      </c>
      <c r="D302">
        <v>752</v>
      </c>
      <c r="E302">
        <v>434</v>
      </c>
      <c r="F302" t="s">
        <v>177</v>
      </c>
      <c r="G302" t="s">
        <v>178</v>
      </c>
      <c r="H302">
        <v>52</v>
      </c>
      <c r="I302">
        <v>48.932000000000002</v>
      </c>
      <c r="J302">
        <v>55.692</v>
      </c>
    </row>
    <row r="303" spans="1:10" x14ac:dyDescent="0.2">
      <c r="A303">
        <v>2022</v>
      </c>
      <c r="B303">
        <v>3</v>
      </c>
      <c r="C303" s="280">
        <v>44632</v>
      </c>
      <c r="D303">
        <v>674</v>
      </c>
      <c r="E303">
        <v>425</v>
      </c>
      <c r="F303" t="s">
        <v>115</v>
      </c>
      <c r="G303" t="s">
        <v>116</v>
      </c>
      <c r="H303">
        <v>256</v>
      </c>
      <c r="I303">
        <v>240.89599999999999</v>
      </c>
      <c r="J303">
        <v>274.17599999999999</v>
      </c>
    </row>
    <row r="304" spans="1:10" x14ac:dyDescent="0.2">
      <c r="A304">
        <v>2022</v>
      </c>
      <c r="B304">
        <v>3</v>
      </c>
      <c r="C304" s="280">
        <v>44632</v>
      </c>
      <c r="D304">
        <v>271</v>
      </c>
      <c r="E304">
        <v>135</v>
      </c>
      <c r="F304" t="s">
        <v>137</v>
      </c>
      <c r="G304" t="s">
        <v>138</v>
      </c>
      <c r="H304">
        <v>161</v>
      </c>
      <c r="I304">
        <v>149.72999999999999</v>
      </c>
      <c r="J304">
        <v>172.27</v>
      </c>
    </row>
    <row r="305" spans="1:10" x14ac:dyDescent="0.2">
      <c r="A305">
        <v>2022</v>
      </c>
      <c r="B305">
        <v>3</v>
      </c>
      <c r="C305" s="280">
        <v>44632</v>
      </c>
      <c r="D305">
        <v>280</v>
      </c>
      <c r="E305">
        <v>142</v>
      </c>
      <c r="F305" t="s">
        <v>173</v>
      </c>
      <c r="G305" t="s">
        <v>174</v>
      </c>
      <c r="H305">
        <v>323</v>
      </c>
      <c r="I305">
        <v>300.39</v>
      </c>
      <c r="J305">
        <v>345.61</v>
      </c>
    </row>
    <row r="306" spans="1:10" x14ac:dyDescent="0.2">
      <c r="A306">
        <v>2022</v>
      </c>
      <c r="B306">
        <v>3</v>
      </c>
      <c r="C306" s="280">
        <v>44632</v>
      </c>
      <c r="D306">
        <v>438</v>
      </c>
      <c r="E306">
        <v>376</v>
      </c>
      <c r="F306" t="s">
        <v>195</v>
      </c>
      <c r="G306" t="s">
        <v>196</v>
      </c>
      <c r="H306">
        <v>335</v>
      </c>
      <c r="I306">
        <v>315.23500000000001</v>
      </c>
      <c r="J306">
        <v>358.78500000000003</v>
      </c>
    </row>
    <row r="307" spans="1:10" x14ac:dyDescent="0.2">
      <c r="A307">
        <v>2022</v>
      </c>
      <c r="B307">
        <v>3</v>
      </c>
      <c r="C307" s="280">
        <v>44632</v>
      </c>
      <c r="D307">
        <v>160</v>
      </c>
      <c r="E307">
        <v>236</v>
      </c>
      <c r="F307" t="s">
        <v>187</v>
      </c>
      <c r="G307" t="s">
        <v>188</v>
      </c>
      <c r="H307">
        <v>200</v>
      </c>
      <c r="I307">
        <v>186</v>
      </c>
      <c r="J307">
        <v>214</v>
      </c>
    </row>
    <row r="308" spans="1:10" x14ac:dyDescent="0.2">
      <c r="A308">
        <v>2022</v>
      </c>
      <c r="B308">
        <v>3</v>
      </c>
      <c r="C308" s="280">
        <v>44632</v>
      </c>
      <c r="D308">
        <v>122</v>
      </c>
      <c r="E308">
        <v>47</v>
      </c>
      <c r="F308" t="s">
        <v>131</v>
      </c>
      <c r="G308" t="s">
        <v>132</v>
      </c>
      <c r="H308">
        <v>280</v>
      </c>
      <c r="I308">
        <v>267.39999999999998</v>
      </c>
      <c r="J308">
        <v>292.60000000000002</v>
      </c>
    </row>
    <row r="309" spans="1:10" x14ac:dyDescent="0.2">
      <c r="A309">
        <v>2022</v>
      </c>
      <c r="B309">
        <v>3</v>
      </c>
      <c r="C309" s="280">
        <v>44632</v>
      </c>
      <c r="D309">
        <v>607</v>
      </c>
      <c r="E309">
        <v>395</v>
      </c>
      <c r="F309" t="s">
        <v>181</v>
      </c>
      <c r="G309" t="s">
        <v>182</v>
      </c>
      <c r="H309">
        <v>120</v>
      </c>
      <c r="I309">
        <v>111.6</v>
      </c>
      <c r="J309">
        <v>128.4</v>
      </c>
    </row>
    <row r="310" spans="1:10" x14ac:dyDescent="0.2">
      <c r="A310">
        <v>2022</v>
      </c>
      <c r="B310">
        <v>3</v>
      </c>
      <c r="C310" s="280">
        <v>44632</v>
      </c>
      <c r="D310">
        <v>608</v>
      </c>
      <c r="E310">
        <v>395</v>
      </c>
      <c r="F310" t="s">
        <v>183</v>
      </c>
      <c r="G310" t="s">
        <v>184</v>
      </c>
      <c r="H310">
        <v>110</v>
      </c>
      <c r="I310">
        <v>102.3</v>
      </c>
      <c r="J310">
        <v>117.7</v>
      </c>
    </row>
    <row r="311" spans="1:10" x14ac:dyDescent="0.2">
      <c r="A311">
        <v>2022</v>
      </c>
      <c r="B311">
        <v>3</v>
      </c>
      <c r="C311" s="280">
        <v>44632</v>
      </c>
      <c r="D311">
        <v>609</v>
      </c>
      <c r="E311">
        <v>395</v>
      </c>
      <c r="F311" t="s">
        <v>185</v>
      </c>
      <c r="G311" t="s">
        <v>186</v>
      </c>
      <c r="H311">
        <v>50</v>
      </c>
      <c r="I311">
        <v>46.5</v>
      </c>
      <c r="J311">
        <v>53.5</v>
      </c>
    </row>
    <row r="312" spans="1:10" x14ac:dyDescent="0.2">
      <c r="A312">
        <v>2022</v>
      </c>
      <c r="B312">
        <v>3</v>
      </c>
      <c r="C312" s="280">
        <v>44632</v>
      </c>
      <c r="D312">
        <v>155</v>
      </c>
      <c r="E312">
        <v>227</v>
      </c>
      <c r="F312" t="s">
        <v>153</v>
      </c>
      <c r="G312" t="s">
        <v>154</v>
      </c>
      <c r="H312">
        <v>122</v>
      </c>
      <c r="I312">
        <v>113.46</v>
      </c>
      <c r="J312">
        <v>130.54</v>
      </c>
    </row>
    <row r="313" spans="1:10" x14ac:dyDescent="0.2">
      <c r="A313">
        <v>2022</v>
      </c>
      <c r="B313">
        <v>3</v>
      </c>
      <c r="C313" s="280">
        <v>44632</v>
      </c>
      <c r="D313">
        <v>142</v>
      </c>
      <c r="E313">
        <v>214</v>
      </c>
      <c r="F313" t="s">
        <v>225</v>
      </c>
      <c r="G313" t="s">
        <v>226</v>
      </c>
      <c r="H313">
        <v>351</v>
      </c>
      <c r="I313">
        <v>326.43</v>
      </c>
      <c r="J313">
        <v>375.57</v>
      </c>
    </row>
    <row r="314" spans="1:10" x14ac:dyDescent="0.2">
      <c r="A314">
        <v>2022</v>
      </c>
      <c r="B314">
        <v>3</v>
      </c>
      <c r="C314" s="280">
        <v>44633</v>
      </c>
      <c r="D314">
        <v>273</v>
      </c>
      <c r="E314">
        <v>137</v>
      </c>
      <c r="F314" t="s">
        <v>179</v>
      </c>
      <c r="G314" t="s">
        <v>180</v>
      </c>
      <c r="H314">
        <v>564</v>
      </c>
      <c r="I314">
        <v>524.52</v>
      </c>
      <c r="J314">
        <v>603.48</v>
      </c>
    </row>
    <row r="315" spans="1:10" x14ac:dyDescent="0.2">
      <c r="A315">
        <v>2022</v>
      </c>
      <c r="B315">
        <v>3</v>
      </c>
      <c r="C315" s="280">
        <v>44633</v>
      </c>
      <c r="D315">
        <v>437</v>
      </c>
      <c r="E315">
        <v>375</v>
      </c>
      <c r="F315" t="s">
        <v>163</v>
      </c>
      <c r="G315" t="s">
        <v>164</v>
      </c>
      <c r="H315">
        <v>168</v>
      </c>
      <c r="I315">
        <v>158.08799999999999</v>
      </c>
      <c r="J315">
        <v>179.928</v>
      </c>
    </row>
    <row r="316" spans="1:10" x14ac:dyDescent="0.2">
      <c r="A316">
        <v>2022</v>
      </c>
      <c r="B316">
        <v>3</v>
      </c>
      <c r="C316" s="280">
        <v>44633</v>
      </c>
      <c r="D316">
        <v>447</v>
      </c>
      <c r="E316">
        <v>381</v>
      </c>
      <c r="F316" t="s">
        <v>165</v>
      </c>
      <c r="G316" t="s">
        <v>166</v>
      </c>
      <c r="H316">
        <v>177</v>
      </c>
      <c r="I316">
        <v>159.30000000000001</v>
      </c>
      <c r="J316">
        <v>194.7</v>
      </c>
    </row>
    <row r="317" spans="1:10" x14ac:dyDescent="0.2">
      <c r="A317">
        <v>2022</v>
      </c>
      <c r="B317">
        <v>3</v>
      </c>
      <c r="C317" s="280">
        <v>44633</v>
      </c>
      <c r="D317">
        <v>448</v>
      </c>
      <c r="E317">
        <v>381</v>
      </c>
      <c r="F317" t="s">
        <v>167</v>
      </c>
      <c r="G317" t="s">
        <v>168</v>
      </c>
      <c r="H317">
        <v>23</v>
      </c>
      <c r="I317">
        <v>20.7</v>
      </c>
      <c r="J317">
        <v>25.3</v>
      </c>
    </row>
    <row r="318" spans="1:10" x14ac:dyDescent="0.2">
      <c r="A318">
        <v>2022</v>
      </c>
      <c r="B318">
        <v>3</v>
      </c>
      <c r="C318" s="280">
        <v>44633</v>
      </c>
      <c r="D318">
        <v>437</v>
      </c>
      <c r="E318">
        <v>375</v>
      </c>
      <c r="F318" t="s">
        <v>163</v>
      </c>
      <c r="G318" t="s">
        <v>164</v>
      </c>
      <c r="H318">
        <v>168</v>
      </c>
      <c r="I318">
        <v>158.08799999999999</v>
      </c>
      <c r="J318">
        <v>179.928</v>
      </c>
    </row>
    <row r="319" spans="1:10" x14ac:dyDescent="0.2">
      <c r="A319">
        <v>2022</v>
      </c>
      <c r="B319">
        <v>3</v>
      </c>
      <c r="C319" s="280">
        <v>44633</v>
      </c>
      <c r="D319">
        <v>751</v>
      </c>
      <c r="E319">
        <v>434</v>
      </c>
      <c r="F319" t="s">
        <v>175</v>
      </c>
      <c r="G319" t="s">
        <v>176</v>
      </c>
      <c r="H319">
        <v>1009</v>
      </c>
      <c r="I319">
        <v>949.46900000000005</v>
      </c>
      <c r="J319">
        <v>1080.6389999999999</v>
      </c>
    </row>
    <row r="320" spans="1:10" x14ac:dyDescent="0.2">
      <c r="A320">
        <v>2022</v>
      </c>
      <c r="B320">
        <v>3</v>
      </c>
      <c r="C320" s="280">
        <v>44633</v>
      </c>
      <c r="D320">
        <v>752</v>
      </c>
      <c r="E320">
        <v>434</v>
      </c>
      <c r="F320" t="s">
        <v>177</v>
      </c>
      <c r="G320" t="s">
        <v>178</v>
      </c>
      <c r="H320">
        <v>52</v>
      </c>
      <c r="I320">
        <v>48.932000000000002</v>
      </c>
      <c r="J320">
        <v>55.692</v>
      </c>
    </row>
    <row r="321" spans="1:10" x14ac:dyDescent="0.2">
      <c r="A321">
        <v>2022</v>
      </c>
      <c r="B321">
        <v>3</v>
      </c>
      <c r="C321" s="280">
        <v>44633</v>
      </c>
      <c r="D321">
        <v>167</v>
      </c>
      <c r="E321">
        <v>243</v>
      </c>
      <c r="F321" t="s">
        <v>155</v>
      </c>
      <c r="G321" t="s">
        <v>156</v>
      </c>
      <c r="H321">
        <v>888</v>
      </c>
      <c r="I321">
        <v>825.84</v>
      </c>
      <c r="J321">
        <v>950.16</v>
      </c>
    </row>
    <row r="322" spans="1:10" x14ac:dyDescent="0.2">
      <c r="A322">
        <v>2022</v>
      </c>
      <c r="B322">
        <v>3</v>
      </c>
      <c r="C322" s="280">
        <v>44633</v>
      </c>
      <c r="D322">
        <v>674</v>
      </c>
      <c r="E322">
        <v>425</v>
      </c>
      <c r="F322" t="s">
        <v>115</v>
      </c>
      <c r="G322" t="s">
        <v>116</v>
      </c>
      <c r="H322">
        <v>256</v>
      </c>
      <c r="I322">
        <v>240.89599999999999</v>
      </c>
      <c r="J322">
        <v>274.17599999999999</v>
      </c>
    </row>
    <row r="323" spans="1:10" x14ac:dyDescent="0.2">
      <c r="A323">
        <v>2022</v>
      </c>
      <c r="B323">
        <v>3</v>
      </c>
      <c r="C323" s="280">
        <v>44633</v>
      </c>
      <c r="D323">
        <v>937</v>
      </c>
      <c r="E323">
        <v>529</v>
      </c>
      <c r="F323" t="s">
        <v>127</v>
      </c>
      <c r="G323" t="s">
        <v>128</v>
      </c>
      <c r="H323">
        <v>1586</v>
      </c>
      <c r="I323">
        <v>1492.4</v>
      </c>
      <c r="J323">
        <v>1698.6</v>
      </c>
    </row>
    <row r="324" spans="1:10" x14ac:dyDescent="0.2">
      <c r="A324">
        <v>2022</v>
      </c>
      <c r="B324">
        <v>3</v>
      </c>
      <c r="C324" s="280">
        <v>44633</v>
      </c>
      <c r="D324">
        <v>946</v>
      </c>
      <c r="E324">
        <v>529</v>
      </c>
      <c r="F324" t="s">
        <v>129</v>
      </c>
      <c r="G324" t="s">
        <v>130</v>
      </c>
      <c r="H324">
        <v>336</v>
      </c>
      <c r="I324">
        <v>316.2</v>
      </c>
      <c r="J324">
        <v>359.9</v>
      </c>
    </row>
    <row r="325" spans="1:10" x14ac:dyDescent="0.2">
      <c r="A325">
        <v>2022</v>
      </c>
      <c r="B325">
        <v>3</v>
      </c>
      <c r="C325" s="280">
        <v>44633</v>
      </c>
      <c r="D325">
        <v>280</v>
      </c>
      <c r="E325">
        <v>142</v>
      </c>
      <c r="F325" t="s">
        <v>173</v>
      </c>
      <c r="G325" t="s">
        <v>174</v>
      </c>
      <c r="H325">
        <v>323</v>
      </c>
      <c r="I325">
        <v>300.39</v>
      </c>
      <c r="J325">
        <v>345.61</v>
      </c>
    </row>
    <row r="326" spans="1:10" x14ac:dyDescent="0.2">
      <c r="A326">
        <v>2022</v>
      </c>
      <c r="B326">
        <v>3</v>
      </c>
      <c r="C326" s="280">
        <v>44633</v>
      </c>
      <c r="D326">
        <v>438</v>
      </c>
      <c r="E326">
        <v>376</v>
      </c>
      <c r="F326" t="s">
        <v>195</v>
      </c>
      <c r="G326" t="s">
        <v>196</v>
      </c>
      <c r="H326">
        <v>335</v>
      </c>
      <c r="I326">
        <v>315.23500000000001</v>
      </c>
      <c r="J326">
        <v>358.78500000000003</v>
      </c>
    </row>
    <row r="327" spans="1:10" x14ac:dyDescent="0.2">
      <c r="A327">
        <v>2022</v>
      </c>
      <c r="B327">
        <v>3</v>
      </c>
      <c r="C327" s="280">
        <v>44633</v>
      </c>
      <c r="D327">
        <v>438</v>
      </c>
      <c r="E327">
        <v>376</v>
      </c>
      <c r="F327" t="s">
        <v>195</v>
      </c>
      <c r="G327" t="s">
        <v>196</v>
      </c>
      <c r="H327">
        <v>335</v>
      </c>
      <c r="I327">
        <v>315.23500000000001</v>
      </c>
      <c r="J327">
        <v>358.78500000000003</v>
      </c>
    </row>
    <row r="328" spans="1:10" x14ac:dyDescent="0.2">
      <c r="A328">
        <v>2022</v>
      </c>
      <c r="B328">
        <v>3</v>
      </c>
      <c r="C328" s="280">
        <v>44633</v>
      </c>
      <c r="D328">
        <v>160</v>
      </c>
      <c r="E328">
        <v>236</v>
      </c>
      <c r="F328" t="s">
        <v>187</v>
      </c>
      <c r="G328" t="s">
        <v>188</v>
      </c>
      <c r="H328">
        <v>200</v>
      </c>
      <c r="I328">
        <v>186</v>
      </c>
      <c r="J328">
        <v>214</v>
      </c>
    </row>
    <row r="329" spans="1:10" x14ac:dyDescent="0.2">
      <c r="A329">
        <v>2022</v>
      </c>
      <c r="B329">
        <v>3</v>
      </c>
      <c r="C329" s="280">
        <v>44633</v>
      </c>
      <c r="D329">
        <v>225</v>
      </c>
      <c r="E329">
        <v>301</v>
      </c>
      <c r="F329" t="s">
        <v>157</v>
      </c>
      <c r="G329" t="s">
        <v>158</v>
      </c>
      <c r="H329">
        <v>372</v>
      </c>
      <c r="I329">
        <v>345.96</v>
      </c>
      <c r="J329">
        <v>398.04</v>
      </c>
    </row>
    <row r="330" spans="1:10" x14ac:dyDescent="0.2">
      <c r="A330">
        <v>2022</v>
      </c>
      <c r="B330">
        <v>3</v>
      </c>
      <c r="C330" s="280">
        <v>44633</v>
      </c>
      <c r="D330">
        <v>607</v>
      </c>
      <c r="E330">
        <v>395</v>
      </c>
      <c r="F330" t="s">
        <v>181</v>
      </c>
      <c r="G330" t="s">
        <v>182</v>
      </c>
      <c r="H330">
        <v>120</v>
      </c>
      <c r="I330">
        <v>111.6</v>
      </c>
      <c r="J330">
        <v>128.4</v>
      </c>
    </row>
    <row r="331" spans="1:10" x14ac:dyDescent="0.2">
      <c r="A331">
        <v>2022</v>
      </c>
      <c r="B331">
        <v>3</v>
      </c>
      <c r="C331" s="280">
        <v>44633</v>
      </c>
      <c r="D331">
        <v>608</v>
      </c>
      <c r="E331">
        <v>395</v>
      </c>
      <c r="F331" t="s">
        <v>183</v>
      </c>
      <c r="G331" t="s">
        <v>184</v>
      </c>
      <c r="H331">
        <v>110</v>
      </c>
      <c r="I331">
        <v>102.3</v>
      </c>
      <c r="J331">
        <v>117.7</v>
      </c>
    </row>
    <row r="332" spans="1:10" x14ac:dyDescent="0.2">
      <c r="A332">
        <v>2022</v>
      </c>
      <c r="B332">
        <v>3</v>
      </c>
      <c r="C332" s="280">
        <v>44633</v>
      </c>
      <c r="D332">
        <v>609</v>
      </c>
      <c r="E332">
        <v>395</v>
      </c>
      <c r="F332" t="s">
        <v>185</v>
      </c>
      <c r="G332" t="s">
        <v>186</v>
      </c>
      <c r="H332">
        <v>50</v>
      </c>
      <c r="I332">
        <v>46.5</v>
      </c>
      <c r="J332">
        <v>53.5</v>
      </c>
    </row>
    <row r="333" spans="1:10" x14ac:dyDescent="0.2">
      <c r="A333">
        <v>2022</v>
      </c>
      <c r="B333">
        <v>3</v>
      </c>
      <c r="C333" s="280">
        <v>44633</v>
      </c>
      <c r="D333">
        <v>155</v>
      </c>
      <c r="E333">
        <v>227</v>
      </c>
      <c r="F333" t="s">
        <v>153</v>
      </c>
      <c r="G333" t="s">
        <v>154</v>
      </c>
      <c r="H333">
        <v>122</v>
      </c>
      <c r="I333">
        <v>113.46</v>
      </c>
      <c r="J333">
        <v>130.54</v>
      </c>
    </row>
    <row r="334" spans="1:10" x14ac:dyDescent="0.2">
      <c r="A334">
        <v>2022</v>
      </c>
      <c r="B334">
        <v>3</v>
      </c>
      <c r="C334" s="280">
        <v>44633</v>
      </c>
      <c r="D334">
        <v>299</v>
      </c>
      <c r="E334">
        <v>159</v>
      </c>
      <c r="F334" t="s">
        <v>161</v>
      </c>
      <c r="G334" t="s">
        <v>162</v>
      </c>
      <c r="H334">
        <v>115</v>
      </c>
      <c r="I334">
        <v>106.95</v>
      </c>
      <c r="J334">
        <v>123.05</v>
      </c>
    </row>
    <row r="335" spans="1:10" x14ac:dyDescent="0.2">
      <c r="A335">
        <v>2022</v>
      </c>
      <c r="B335">
        <v>3</v>
      </c>
      <c r="C335" s="280">
        <v>44633</v>
      </c>
      <c r="D335">
        <v>453</v>
      </c>
      <c r="E335">
        <v>433</v>
      </c>
      <c r="F335" t="s">
        <v>171</v>
      </c>
      <c r="G335" t="s">
        <v>172</v>
      </c>
      <c r="H335">
        <v>175</v>
      </c>
      <c r="I335">
        <v>162.75</v>
      </c>
      <c r="J335">
        <v>187.25</v>
      </c>
    </row>
    <row r="336" spans="1:10" x14ac:dyDescent="0.2">
      <c r="A336">
        <v>2022</v>
      </c>
      <c r="B336">
        <v>3</v>
      </c>
      <c r="C336" s="280">
        <v>44633</v>
      </c>
      <c r="D336">
        <v>655</v>
      </c>
      <c r="E336">
        <v>415</v>
      </c>
      <c r="F336" t="s">
        <v>139</v>
      </c>
      <c r="G336" t="s">
        <v>140</v>
      </c>
      <c r="H336">
        <v>148</v>
      </c>
      <c r="I336">
        <v>137.63999999999999</v>
      </c>
      <c r="J336">
        <v>158.36000000000001</v>
      </c>
    </row>
    <row r="337" spans="1:10" x14ac:dyDescent="0.2">
      <c r="A337">
        <v>2022</v>
      </c>
      <c r="B337">
        <v>3</v>
      </c>
      <c r="C337" s="280">
        <v>44633</v>
      </c>
      <c r="D337">
        <v>656</v>
      </c>
      <c r="E337">
        <v>415</v>
      </c>
      <c r="F337" t="s">
        <v>141</v>
      </c>
      <c r="G337" t="s">
        <v>142</v>
      </c>
      <c r="H337">
        <v>148</v>
      </c>
      <c r="I337">
        <v>137.63999999999999</v>
      </c>
      <c r="J337">
        <v>158.36000000000001</v>
      </c>
    </row>
    <row r="338" spans="1:10" x14ac:dyDescent="0.2">
      <c r="A338">
        <v>2022</v>
      </c>
      <c r="B338">
        <v>3</v>
      </c>
      <c r="C338" s="280">
        <v>44633</v>
      </c>
      <c r="D338">
        <v>657</v>
      </c>
      <c r="E338">
        <v>415</v>
      </c>
      <c r="F338" t="s">
        <v>143</v>
      </c>
      <c r="G338" t="s">
        <v>144</v>
      </c>
      <c r="H338">
        <v>90</v>
      </c>
      <c r="I338">
        <v>83.7</v>
      </c>
      <c r="J338">
        <v>96.3</v>
      </c>
    </row>
    <row r="339" spans="1:10" x14ac:dyDescent="0.2">
      <c r="A339">
        <v>2022</v>
      </c>
      <c r="B339">
        <v>3</v>
      </c>
      <c r="C339" s="280">
        <v>44633</v>
      </c>
      <c r="D339">
        <v>658</v>
      </c>
      <c r="E339">
        <v>415</v>
      </c>
      <c r="F339" t="s">
        <v>145</v>
      </c>
      <c r="G339" t="s">
        <v>146</v>
      </c>
      <c r="H339">
        <v>90</v>
      </c>
      <c r="I339">
        <v>83.7</v>
      </c>
      <c r="J339">
        <v>96.3</v>
      </c>
    </row>
    <row r="340" spans="1:10" x14ac:dyDescent="0.2">
      <c r="A340">
        <v>2022</v>
      </c>
      <c r="B340">
        <v>3</v>
      </c>
      <c r="C340" s="280">
        <v>44633</v>
      </c>
      <c r="D340">
        <v>452</v>
      </c>
      <c r="E340">
        <v>433</v>
      </c>
      <c r="F340" t="s">
        <v>169</v>
      </c>
      <c r="G340" t="s">
        <v>170</v>
      </c>
      <c r="H340">
        <v>270</v>
      </c>
      <c r="I340">
        <v>251.1</v>
      </c>
      <c r="J340">
        <v>288.89999999999998</v>
      </c>
    </row>
    <row r="341" spans="1:10" x14ac:dyDescent="0.2">
      <c r="A341">
        <v>2022</v>
      </c>
      <c r="B341">
        <v>3</v>
      </c>
      <c r="C341" s="280">
        <v>44633</v>
      </c>
      <c r="D341">
        <v>453</v>
      </c>
      <c r="E341">
        <v>433</v>
      </c>
      <c r="F341" t="s">
        <v>171</v>
      </c>
      <c r="G341" t="s">
        <v>172</v>
      </c>
      <c r="H341">
        <v>175</v>
      </c>
      <c r="I341">
        <v>162.75</v>
      </c>
      <c r="J341">
        <v>187.25</v>
      </c>
    </row>
    <row r="342" spans="1:10" x14ac:dyDescent="0.2">
      <c r="A342">
        <v>2022</v>
      </c>
      <c r="B342">
        <v>3</v>
      </c>
      <c r="C342" s="280">
        <v>44633</v>
      </c>
      <c r="D342">
        <v>254</v>
      </c>
      <c r="E342">
        <v>334</v>
      </c>
      <c r="F342" t="s">
        <v>159</v>
      </c>
      <c r="G342" t="s">
        <v>160</v>
      </c>
      <c r="H342">
        <v>203</v>
      </c>
      <c r="I342">
        <v>188.79</v>
      </c>
      <c r="J342">
        <v>217.21</v>
      </c>
    </row>
    <row r="343" spans="1:10" x14ac:dyDescent="0.2">
      <c r="A343">
        <v>2022</v>
      </c>
      <c r="B343">
        <v>3</v>
      </c>
      <c r="C343" s="280">
        <v>44634</v>
      </c>
      <c r="D343">
        <v>273</v>
      </c>
      <c r="E343">
        <v>137</v>
      </c>
      <c r="F343" t="s">
        <v>179</v>
      </c>
      <c r="G343" t="s">
        <v>180</v>
      </c>
      <c r="H343">
        <v>564</v>
      </c>
      <c r="I343">
        <v>524.52</v>
      </c>
      <c r="J343">
        <v>603.48</v>
      </c>
    </row>
    <row r="344" spans="1:10" x14ac:dyDescent="0.2">
      <c r="A344">
        <v>2022</v>
      </c>
      <c r="B344">
        <v>3</v>
      </c>
      <c r="C344" s="280">
        <v>44634</v>
      </c>
      <c r="D344">
        <v>437</v>
      </c>
      <c r="E344">
        <v>375</v>
      </c>
      <c r="F344" t="s">
        <v>163</v>
      </c>
      <c r="G344" t="s">
        <v>164</v>
      </c>
      <c r="H344">
        <v>168</v>
      </c>
      <c r="I344">
        <v>158.08799999999999</v>
      </c>
      <c r="J344">
        <v>179.928</v>
      </c>
    </row>
    <row r="345" spans="1:10" x14ac:dyDescent="0.2">
      <c r="A345">
        <v>2022</v>
      </c>
      <c r="B345">
        <v>3</v>
      </c>
      <c r="C345" s="280">
        <v>44634</v>
      </c>
      <c r="D345">
        <v>665</v>
      </c>
      <c r="E345">
        <v>418</v>
      </c>
      <c r="F345" t="s">
        <v>213</v>
      </c>
      <c r="G345" t="s">
        <v>214</v>
      </c>
      <c r="H345">
        <v>110</v>
      </c>
      <c r="I345">
        <v>101.2</v>
      </c>
      <c r="J345">
        <v>118.8</v>
      </c>
    </row>
    <row r="346" spans="1:10" x14ac:dyDescent="0.2">
      <c r="A346">
        <v>2022</v>
      </c>
      <c r="B346">
        <v>3</v>
      </c>
      <c r="C346" s="280">
        <v>44634</v>
      </c>
      <c r="D346">
        <v>751</v>
      </c>
      <c r="E346">
        <v>434</v>
      </c>
      <c r="F346" t="s">
        <v>175</v>
      </c>
      <c r="G346" t="s">
        <v>176</v>
      </c>
      <c r="H346">
        <v>1009</v>
      </c>
      <c r="I346">
        <v>949.46900000000005</v>
      </c>
      <c r="J346">
        <v>1080.6389999999999</v>
      </c>
    </row>
    <row r="347" spans="1:10" x14ac:dyDescent="0.2">
      <c r="A347">
        <v>2022</v>
      </c>
      <c r="B347">
        <v>3</v>
      </c>
      <c r="C347" s="280">
        <v>44634</v>
      </c>
      <c r="D347">
        <v>752</v>
      </c>
      <c r="E347">
        <v>434</v>
      </c>
      <c r="F347" t="s">
        <v>177</v>
      </c>
      <c r="G347" t="s">
        <v>178</v>
      </c>
      <c r="H347">
        <v>52</v>
      </c>
      <c r="I347">
        <v>48.932000000000002</v>
      </c>
      <c r="J347">
        <v>55.692</v>
      </c>
    </row>
    <row r="348" spans="1:10" x14ac:dyDescent="0.2">
      <c r="A348">
        <v>2022</v>
      </c>
      <c r="B348">
        <v>3</v>
      </c>
      <c r="C348" s="280">
        <v>44634</v>
      </c>
      <c r="D348">
        <v>167</v>
      </c>
      <c r="E348">
        <v>243</v>
      </c>
      <c r="F348" t="s">
        <v>155</v>
      </c>
      <c r="G348" t="s">
        <v>156</v>
      </c>
      <c r="H348">
        <v>888</v>
      </c>
      <c r="I348">
        <v>825.84</v>
      </c>
      <c r="J348">
        <v>950.16</v>
      </c>
    </row>
    <row r="349" spans="1:10" x14ac:dyDescent="0.2">
      <c r="A349">
        <v>2022</v>
      </c>
      <c r="B349">
        <v>3</v>
      </c>
      <c r="C349" s="280">
        <v>44634</v>
      </c>
      <c r="D349">
        <v>674</v>
      </c>
      <c r="E349">
        <v>425</v>
      </c>
      <c r="F349" t="s">
        <v>115</v>
      </c>
      <c r="G349" t="s">
        <v>116</v>
      </c>
      <c r="H349">
        <v>256</v>
      </c>
      <c r="I349">
        <v>240.89599999999999</v>
      </c>
      <c r="J349">
        <v>274.17599999999999</v>
      </c>
    </row>
    <row r="350" spans="1:10" x14ac:dyDescent="0.2">
      <c r="A350">
        <v>2022</v>
      </c>
      <c r="B350">
        <v>3</v>
      </c>
      <c r="C350" s="280">
        <v>44634</v>
      </c>
      <c r="D350">
        <v>688</v>
      </c>
      <c r="E350">
        <v>124</v>
      </c>
      <c r="F350" t="s">
        <v>117</v>
      </c>
      <c r="G350" t="s">
        <v>118</v>
      </c>
      <c r="H350">
        <v>200</v>
      </c>
      <c r="I350">
        <v>180</v>
      </c>
      <c r="J350">
        <v>220</v>
      </c>
    </row>
    <row r="351" spans="1:10" x14ac:dyDescent="0.2">
      <c r="A351">
        <v>2022</v>
      </c>
      <c r="B351">
        <v>3</v>
      </c>
      <c r="C351" s="280">
        <v>44634</v>
      </c>
      <c r="D351">
        <v>689</v>
      </c>
      <c r="E351">
        <v>124</v>
      </c>
      <c r="F351" t="s">
        <v>147</v>
      </c>
      <c r="G351" t="s">
        <v>148</v>
      </c>
      <c r="H351">
        <v>75</v>
      </c>
      <c r="I351">
        <v>67.5</v>
      </c>
      <c r="J351">
        <v>82.5</v>
      </c>
    </row>
    <row r="352" spans="1:10" x14ac:dyDescent="0.2">
      <c r="A352">
        <v>2022</v>
      </c>
      <c r="B352">
        <v>3</v>
      </c>
      <c r="C352" s="280">
        <v>44634</v>
      </c>
      <c r="D352">
        <v>280</v>
      </c>
      <c r="E352">
        <v>142</v>
      </c>
      <c r="F352" t="s">
        <v>173</v>
      </c>
      <c r="G352" t="s">
        <v>174</v>
      </c>
      <c r="H352">
        <v>323</v>
      </c>
      <c r="I352">
        <v>300.39</v>
      </c>
      <c r="J352">
        <v>345.61</v>
      </c>
    </row>
    <row r="353" spans="1:10" x14ac:dyDescent="0.2">
      <c r="A353">
        <v>2022</v>
      </c>
      <c r="B353">
        <v>3</v>
      </c>
      <c r="C353" s="280">
        <v>44634</v>
      </c>
      <c r="D353">
        <v>271</v>
      </c>
      <c r="E353">
        <v>135</v>
      </c>
      <c r="F353" t="s">
        <v>137</v>
      </c>
      <c r="G353" t="s">
        <v>138</v>
      </c>
      <c r="H353">
        <v>161</v>
      </c>
      <c r="I353">
        <v>149.72999999999999</v>
      </c>
      <c r="J353">
        <v>172.27</v>
      </c>
    </row>
    <row r="354" spans="1:10" x14ac:dyDescent="0.2">
      <c r="A354">
        <v>2022</v>
      </c>
      <c r="B354">
        <v>3</v>
      </c>
      <c r="C354" s="280">
        <v>44634</v>
      </c>
      <c r="D354">
        <v>438</v>
      </c>
      <c r="E354">
        <v>376</v>
      </c>
      <c r="F354" t="s">
        <v>195</v>
      </c>
      <c r="G354" t="s">
        <v>196</v>
      </c>
      <c r="H354">
        <v>335</v>
      </c>
      <c r="I354">
        <v>315.23500000000001</v>
      </c>
      <c r="J354">
        <v>358.78500000000003</v>
      </c>
    </row>
    <row r="355" spans="1:10" x14ac:dyDescent="0.2">
      <c r="A355">
        <v>2022</v>
      </c>
      <c r="B355">
        <v>3</v>
      </c>
      <c r="C355" s="280">
        <v>44634</v>
      </c>
      <c r="D355">
        <v>160</v>
      </c>
      <c r="E355">
        <v>236</v>
      </c>
      <c r="F355" t="s">
        <v>187</v>
      </c>
      <c r="G355" t="s">
        <v>188</v>
      </c>
      <c r="H355">
        <v>200</v>
      </c>
      <c r="I355">
        <v>186</v>
      </c>
      <c r="J355">
        <v>214</v>
      </c>
    </row>
    <row r="356" spans="1:10" x14ac:dyDescent="0.2">
      <c r="A356">
        <v>2022</v>
      </c>
      <c r="B356">
        <v>3</v>
      </c>
      <c r="C356" s="280">
        <v>44634</v>
      </c>
      <c r="D356">
        <v>122</v>
      </c>
      <c r="E356">
        <v>47</v>
      </c>
      <c r="F356" t="s">
        <v>131</v>
      </c>
      <c r="G356" t="s">
        <v>132</v>
      </c>
      <c r="H356">
        <v>280</v>
      </c>
      <c r="I356">
        <v>267.39999999999998</v>
      </c>
      <c r="J356">
        <v>292.60000000000002</v>
      </c>
    </row>
    <row r="357" spans="1:10" x14ac:dyDescent="0.2">
      <c r="A357">
        <v>2022</v>
      </c>
      <c r="B357">
        <v>3</v>
      </c>
      <c r="C357" s="280">
        <v>44634</v>
      </c>
      <c r="D357">
        <v>607</v>
      </c>
      <c r="E357">
        <v>395</v>
      </c>
      <c r="F357" t="s">
        <v>181</v>
      </c>
      <c r="G357" t="s">
        <v>182</v>
      </c>
      <c r="H357">
        <v>120</v>
      </c>
      <c r="I357">
        <v>111.6</v>
      </c>
      <c r="J357">
        <v>128.4</v>
      </c>
    </row>
    <row r="358" spans="1:10" x14ac:dyDescent="0.2">
      <c r="A358">
        <v>2022</v>
      </c>
      <c r="B358">
        <v>3</v>
      </c>
      <c r="C358" s="280">
        <v>44634</v>
      </c>
      <c r="D358">
        <v>608</v>
      </c>
      <c r="E358">
        <v>395</v>
      </c>
      <c r="F358" t="s">
        <v>183</v>
      </c>
      <c r="G358" t="s">
        <v>184</v>
      </c>
      <c r="H358">
        <v>110</v>
      </c>
      <c r="I358">
        <v>102.3</v>
      </c>
      <c r="J358">
        <v>117.7</v>
      </c>
    </row>
    <row r="359" spans="1:10" x14ac:dyDescent="0.2">
      <c r="A359">
        <v>2022</v>
      </c>
      <c r="B359">
        <v>3</v>
      </c>
      <c r="C359" s="280">
        <v>44634</v>
      </c>
      <c r="D359">
        <v>609</v>
      </c>
      <c r="E359">
        <v>395</v>
      </c>
      <c r="F359" t="s">
        <v>185</v>
      </c>
      <c r="G359" t="s">
        <v>186</v>
      </c>
      <c r="H359">
        <v>50</v>
      </c>
      <c r="I359">
        <v>46.5</v>
      </c>
      <c r="J359">
        <v>53.5</v>
      </c>
    </row>
    <row r="360" spans="1:10" x14ac:dyDescent="0.2">
      <c r="A360">
        <v>2022</v>
      </c>
      <c r="B360">
        <v>3</v>
      </c>
      <c r="C360" s="280">
        <v>44634</v>
      </c>
      <c r="D360">
        <v>662</v>
      </c>
      <c r="E360">
        <v>418</v>
      </c>
      <c r="F360" t="s">
        <v>207</v>
      </c>
      <c r="G360" t="s">
        <v>208</v>
      </c>
      <c r="H360">
        <v>386</v>
      </c>
      <c r="I360">
        <v>355.12</v>
      </c>
      <c r="J360">
        <v>416.88</v>
      </c>
    </row>
    <row r="361" spans="1:10" x14ac:dyDescent="0.2">
      <c r="A361">
        <v>2022</v>
      </c>
      <c r="B361">
        <v>3</v>
      </c>
      <c r="C361" s="280">
        <v>44634</v>
      </c>
      <c r="D361">
        <v>663</v>
      </c>
      <c r="E361">
        <v>418</v>
      </c>
      <c r="F361" t="s">
        <v>209</v>
      </c>
      <c r="G361" t="s">
        <v>210</v>
      </c>
      <c r="H361">
        <v>341</v>
      </c>
      <c r="I361">
        <v>313.72000000000003</v>
      </c>
      <c r="J361">
        <v>368.28</v>
      </c>
    </row>
    <row r="362" spans="1:10" x14ac:dyDescent="0.2">
      <c r="A362">
        <v>2022</v>
      </c>
      <c r="B362">
        <v>3</v>
      </c>
      <c r="C362" s="280">
        <v>44634</v>
      </c>
      <c r="D362">
        <v>664</v>
      </c>
      <c r="E362">
        <v>418</v>
      </c>
      <c r="F362" t="s">
        <v>211</v>
      </c>
      <c r="G362" t="s">
        <v>212</v>
      </c>
      <c r="H362">
        <v>110</v>
      </c>
      <c r="I362">
        <v>101.2</v>
      </c>
      <c r="J362">
        <v>118.8</v>
      </c>
    </row>
    <row r="363" spans="1:10" x14ac:dyDescent="0.2">
      <c r="A363">
        <v>2022</v>
      </c>
      <c r="B363">
        <v>3</v>
      </c>
      <c r="C363" s="280">
        <v>44634</v>
      </c>
      <c r="D363">
        <v>665</v>
      </c>
      <c r="E363">
        <v>418</v>
      </c>
      <c r="F363" t="s">
        <v>213</v>
      </c>
      <c r="G363" t="s">
        <v>214</v>
      </c>
      <c r="H363">
        <v>110</v>
      </c>
      <c r="I363">
        <v>101.2</v>
      </c>
      <c r="J363">
        <v>118.8</v>
      </c>
    </row>
    <row r="364" spans="1:10" x14ac:dyDescent="0.2">
      <c r="A364">
        <v>2022</v>
      </c>
      <c r="B364">
        <v>3</v>
      </c>
      <c r="C364" s="280">
        <v>44634</v>
      </c>
      <c r="D364">
        <v>751</v>
      </c>
      <c r="E364">
        <v>434</v>
      </c>
      <c r="F364" t="s">
        <v>175</v>
      </c>
      <c r="G364" t="s">
        <v>176</v>
      </c>
      <c r="H364">
        <v>1009</v>
      </c>
      <c r="I364">
        <v>949.46900000000005</v>
      </c>
      <c r="J364">
        <v>1080.6389999999999</v>
      </c>
    </row>
    <row r="365" spans="1:10" x14ac:dyDescent="0.2">
      <c r="A365">
        <v>2022</v>
      </c>
      <c r="B365">
        <v>3</v>
      </c>
      <c r="C365" s="280">
        <v>44634</v>
      </c>
      <c r="D365">
        <v>155</v>
      </c>
      <c r="E365">
        <v>227</v>
      </c>
      <c r="F365" t="s">
        <v>153</v>
      </c>
      <c r="G365" t="s">
        <v>154</v>
      </c>
      <c r="H365">
        <v>122</v>
      </c>
      <c r="I365">
        <v>113.46</v>
      </c>
      <c r="J365">
        <v>130.54</v>
      </c>
    </row>
    <row r="366" spans="1:10" x14ac:dyDescent="0.2">
      <c r="A366">
        <v>2022</v>
      </c>
      <c r="B366">
        <v>3</v>
      </c>
      <c r="C366" s="280">
        <v>44634</v>
      </c>
      <c r="D366">
        <v>453</v>
      </c>
      <c r="E366">
        <v>433</v>
      </c>
      <c r="F366" t="s">
        <v>171</v>
      </c>
      <c r="G366" t="s">
        <v>172</v>
      </c>
      <c r="H366">
        <v>175</v>
      </c>
      <c r="I366">
        <v>162.75</v>
      </c>
      <c r="J366">
        <v>187.25</v>
      </c>
    </row>
    <row r="367" spans="1:10" x14ac:dyDescent="0.2">
      <c r="A367">
        <v>2022</v>
      </c>
      <c r="B367">
        <v>3</v>
      </c>
      <c r="C367" s="280">
        <v>44634</v>
      </c>
      <c r="D367">
        <v>452</v>
      </c>
      <c r="E367">
        <v>433</v>
      </c>
      <c r="F367" t="s">
        <v>169</v>
      </c>
      <c r="G367" t="s">
        <v>170</v>
      </c>
      <c r="H367">
        <v>270</v>
      </c>
      <c r="I367">
        <v>251.1</v>
      </c>
      <c r="J367">
        <v>288.89999999999998</v>
      </c>
    </row>
    <row r="368" spans="1:10" x14ac:dyDescent="0.2">
      <c r="A368">
        <v>2022</v>
      </c>
      <c r="B368">
        <v>3</v>
      </c>
      <c r="C368" s="280">
        <v>44634</v>
      </c>
      <c r="D368">
        <v>453</v>
      </c>
      <c r="E368">
        <v>433</v>
      </c>
      <c r="F368" t="s">
        <v>171</v>
      </c>
      <c r="G368" t="s">
        <v>172</v>
      </c>
      <c r="H368">
        <v>175</v>
      </c>
      <c r="I368">
        <v>162.75</v>
      </c>
      <c r="J368">
        <v>187.25</v>
      </c>
    </row>
    <row r="369" spans="1:10" x14ac:dyDescent="0.2">
      <c r="A369">
        <v>2022</v>
      </c>
      <c r="B369">
        <v>3</v>
      </c>
      <c r="C369" s="280">
        <v>44634</v>
      </c>
      <c r="D369">
        <v>254</v>
      </c>
      <c r="E369">
        <v>334</v>
      </c>
      <c r="F369" t="s">
        <v>159</v>
      </c>
      <c r="G369" t="s">
        <v>160</v>
      </c>
      <c r="H369">
        <v>203</v>
      </c>
      <c r="I369">
        <v>188.79</v>
      </c>
      <c r="J369">
        <v>217.21</v>
      </c>
    </row>
    <row r="370" spans="1:10" x14ac:dyDescent="0.2">
      <c r="A370">
        <v>2022</v>
      </c>
      <c r="B370">
        <v>3</v>
      </c>
      <c r="C370" s="280">
        <v>44635</v>
      </c>
      <c r="D370">
        <v>437</v>
      </c>
      <c r="E370">
        <v>375</v>
      </c>
      <c r="F370" t="s">
        <v>163</v>
      </c>
      <c r="G370" t="s">
        <v>164</v>
      </c>
      <c r="H370">
        <v>168</v>
      </c>
      <c r="I370">
        <v>158.08799999999999</v>
      </c>
      <c r="J370">
        <v>179.928</v>
      </c>
    </row>
    <row r="371" spans="1:10" x14ac:dyDescent="0.2">
      <c r="A371">
        <v>2022</v>
      </c>
      <c r="B371">
        <v>3</v>
      </c>
      <c r="C371" s="280">
        <v>44635</v>
      </c>
      <c r="D371">
        <v>665</v>
      </c>
      <c r="E371">
        <v>418</v>
      </c>
      <c r="F371" t="s">
        <v>213</v>
      </c>
      <c r="G371" t="s">
        <v>214</v>
      </c>
      <c r="H371">
        <v>110</v>
      </c>
      <c r="I371">
        <v>101.2</v>
      </c>
      <c r="J371">
        <v>118.8</v>
      </c>
    </row>
    <row r="372" spans="1:10" x14ac:dyDescent="0.2">
      <c r="A372">
        <v>2022</v>
      </c>
      <c r="B372">
        <v>3</v>
      </c>
      <c r="C372" s="280">
        <v>44635</v>
      </c>
      <c r="D372">
        <v>437</v>
      </c>
      <c r="E372">
        <v>375</v>
      </c>
      <c r="F372" t="s">
        <v>163</v>
      </c>
      <c r="G372" t="s">
        <v>164</v>
      </c>
      <c r="H372">
        <v>168</v>
      </c>
      <c r="I372">
        <v>158.08799999999999</v>
      </c>
      <c r="J372">
        <v>179.928</v>
      </c>
    </row>
    <row r="373" spans="1:10" x14ac:dyDescent="0.2">
      <c r="A373">
        <v>2022</v>
      </c>
      <c r="B373">
        <v>3</v>
      </c>
      <c r="C373" s="280">
        <v>44635</v>
      </c>
      <c r="D373">
        <v>751</v>
      </c>
      <c r="E373">
        <v>434</v>
      </c>
      <c r="F373" t="s">
        <v>175</v>
      </c>
      <c r="G373" t="s">
        <v>176</v>
      </c>
      <c r="H373">
        <v>1009</v>
      </c>
      <c r="I373">
        <v>949.46900000000005</v>
      </c>
      <c r="J373">
        <v>1080.6389999999999</v>
      </c>
    </row>
    <row r="374" spans="1:10" x14ac:dyDescent="0.2">
      <c r="A374">
        <v>2022</v>
      </c>
      <c r="B374">
        <v>3</v>
      </c>
      <c r="C374" s="280">
        <v>44635</v>
      </c>
      <c r="D374">
        <v>752</v>
      </c>
      <c r="E374">
        <v>434</v>
      </c>
      <c r="F374" t="s">
        <v>177</v>
      </c>
      <c r="G374" t="s">
        <v>178</v>
      </c>
      <c r="H374">
        <v>52</v>
      </c>
      <c r="I374">
        <v>48.932000000000002</v>
      </c>
      <c r="J374">
        <v>55.692</v>
      </c>
    </row>
    <row r="375" spans="1:10" x14ac:dyDescent="0.2">
      <c r="A375">
        <v>2022</v>
      </c>
      <c r="B375">
        <v>3</v>
      </c>
      <c r="C375" s="280">
        <v>44635</v>
      </c>
      <c r="D375">
        <v>49</v>
      </c>
      <c r="E375">
        <v>18</v>
      </c>
      <c r="F375" t="s">
        <v>199</v>
      </c>
      <c r="G375" t="s">
        <v>200</v>
      </c>
      <c r="H375">
        <v>100</v>
      </c>
      <c r="I375">
        <v>95.5</v>
      </c>
      <c r="J375">
        <v>104.5</v>
      </c>
    </row>
    <row r="376" spans="1:10" x14ac:dyDescent="0.2">
      <c r="A376">
        <v>2022</v>
      </c>
      <c r="B376">
        <v>3</v>
      </c>
      <c r="C376" s="280">
        <v>44635</v>
      </c>
      <c r="D376">
        <v>50</v>
      </c>
      <c r="E376">
        <v>18</v>
      </c>
      <c r="F376" t="s">
        <v>201</v>
      </c>
      <c r="G376" t="s">
        <v>202</v>
      </c>
      <c r="H376">
        <v>54</v>
      </c>
      <c r="I376">
        <v>51.57</v>
      </c>
      <c r="J376">
        <v>56.43</v>
      </c>
    </row>
    <row r="377" spans="1:10" x14ac:dyDescent="0.2">
      <c r="A377">
        <v>2022</v>
      </c>
      <c r="B377">
        <v>3</v>
      </c>
      <c r="C377" s="280">
        <v>44635</v>
      </c>
      <c r="D377">
        <v>688</v>
      </c>
      <c r="E377">
        <v>124</v>
      </c>
      <c r="F377" t="s">
        <v>117</v>
      </c>
      <c r="G377" t="s">
        <v>118</v>
      </c>
      <c r="H377">
        <v>200</v>
      </c>
      <c r="I377">
        <v>180</v>
      </c>
      <c r="J377">
        <v>220</v>
      </c>
    </row>
    <row r="378" spans="1:10" x14ac:dyDescent="0.2">
      <c r="A378">
        <v>2022</v>
      </c>
      <c r="B378">
        <v>3</v>
      </c>
      <c r="C378" s="280">
        <v>44635</v>
      </c>
      <c r="D378">
        <v>689</v>
      </c>
      <c r="E378">
        <v>124</v>
      </c>
      <c r="F378" t="s">
        <v>147</v>
      </c>
      <c r="G378" t="s">
        <v>148</v>
      </c>
      <c r="H378">
        <v>75</v>
      </c>
      <c r="I378">
        <v>67.5</v>
      </c>
      <c r="J378">
        <v>82.5</v>
      </c>
    </row>
    <row r="379" spans="1:10" x14ac:dyDescent="0.2">
      <c r="A379">
        <v>2022</v>
      </c>
      <c r="B379">
        <v>3</v>
      </c>
      <c r="C379" s="280">
        <v>44635</v>
      </c>
      <c r="D379">
        <v>438</v>
      </c>
      <c r="E379">
        <v>376</v>
      </c>
      <c r="F379" t="s">
        <v>195</v>
      </c>
      <c r="G379" t="s">
        <v>196</v>
      </c>
      <c r="H379">
        <v>335</v>
      </c>
      <c r="I379">
        <v>315.23500000000001</v>
      </c>
      <c r="J379">
        <v>358.78500000000003</v>
      </c>
    </row>
    <row r="380" spans="1:10" x14ac:dyDescent="0.2">
      <c r="A380">
        <v>2022</v>
      </c>
      <c r="B380">
        <v>3</v>
      </c>
      <c r="C380" s="280">
        <v>44635</v>
      </c>
      <c r="D380">
        <v>662</v>
      </c>
      <c r="E380">
        <v>418</v>
      </c>
      <c r="F380" t="s">
        <v>207</v>
      </c>
      <c r="G380" t="s">
        <v>208</v>
      </c>
      <c r="H380">
        <v>386</v>
      </c>
      <c r="I380">
        <v>355.12</v>
      </c>
      <c r="J380">
        <v>416.88</v>
      </c>
    </row>
    <row r="381" spans="1:10" x14ac:dyDescent="0.2">
      <c r="A381">
        <v>2022</v>
      </c>
      <c r="B381">
        <v>3</v>
      </c>
      <c r="C381" s="280">
        <v>44635</v>
      </c>
      <c r="D381">
        <v>663</v>
      </c>
      <c r="E381">
        <v>418</v>
      </c>
      <c r="F381" t="s">
        <v>209</v>
      </c>
      <c r="G381" t="s">
        <v>210</v>
      </c>
      <c r="H381">
        <v>341</v>
      </c>
      <c r="I381">
        <v>313.72000000000003</v>
      </c>
      <c r="J381">
        <v>368.28</v>
      </c>
    </row>
    <row r="382" spans="1:10" x14ac:dyDescent="0.2">
      <c r="A382">
        <v>2022</v>
      </c>
      <c r="B382">
        <v>3</v>
      </c>
      <c r="C382" s="280">
        <v>44635</v>
      </c>
      <c r="D382">
        <v>664</v>
      </c>
      <c r="E382">
        <v>418</v>
      </c>
      <c r="F382" t="s">
        <v>211</v>
      </c>
      <c r="G382" t="s">
        <v>212</v>
      </c>
      <c r="H382">
        <v>110</v>
      </c>
      <c r="I382">
        <v>101.2</v>
      </c>
      <c r="J382">
        <v>118.8</v>
      </c>
    </row>
    <row r="383" spans="1:10" x14ac:dyDescent="0.2">
      <c r="A383">
        <v>2022</v>
      </c>
      <c r="B383">
        <v>3</v>
      </c>
      <c r="C383" s="280">
        <v>44635</v>
      </c>
      <c r="D383">
        <v>438</v>
      </c>
      <c r="E383">
        <v>376</v>
      </c>
      <c r="F383" t="s">
        <v>195</v>
      </c>
      <c r="G383" t="s">
        <v>196</v>
      </c>
      <c r="H383">
        <v>335</v>
      </c>
      <c r="I383">
        <v>315.23500000000001</v>
      </c>
      <c r="J383">
        <v>358.78500000000003</v>
      </c>
    </row>
    <row r="384" spans="1:10" x14ac:dyDescent="0.2">
      <c r="A384">
        <v>2022</v>
      </c>
      <c r="B384">
        <v>3</v>
      </c>
      <c r="C384" s="280">
        <v>44635</v>
      </c>
      <c r="D384">
        <v>50</v>
      </c>
      <c r="E384">
        <v>18</v>
      </c>
      <c r="F384" t="s">
        <v>201</v>
      </c>
      <c r="G384" t="s">
        <v>202</v>
      </c>
      <c r="H384">
        <v>54</v>
      </c>
      <c r="I384">
        <v>51.57</v>
      </c>
      <c r="J384">
        <v>56.43</v>
      </c>
    </row>
    <row r="385" spans="1:10" x14ac:dyDescent="0.2">
      <c r="A385">
        <v>2022</v>
      </c>
      <c r="B385">
        <v>3</v>
      </c>
      <c r="C385" s="280">
        <v>44635</v>
      </c>
      <c r="D385">
        <v>160</v>
      </c>
      <c r="E385">
        <v>236</v>
      </c>
      <c r="F385" t="s">
        <v>187</v>
      </c>
      <c r="G385" t="s">
        <v>188</v>
      </c>
      <c r="H385">
        <v>200</v>
      </c>
      <c r="I385">
        <v>186</v>
      </c>
      <c r="J385">
        <v>214</v>
      </c>
    </row>
    <row r="386" spans="1:10" x14ac:dyDescent="0.2">
      <c r="A386">
        <v>2022</v>
      </c>
      <c r="B386">
        <v>3</v>
      </c>
      <c r="C386" s="280">
        <v>44635</v>
      </c>
      <c r="D386">
        <v>167</v>
      </c>
      <c r="E386">
        <v>243</v>
      </c>
      <c r="F386" t="s">
        <v>155</v>
      </c>
      <c r="G386" t="s">
        <v>156</v>
      </c>
      <c r="H386">
        <v>888</v>
      </c>
      <c r="I386">
        <v>825.84</v>
      </c>
      <c r="J386">
        <v>950.16</v>
      </c>
    </row>
    <row r="387" spans="1:10" x14ac:dyDescent="0.2">
      <c r="A387">
        <v>2022</v>
      </c>
      <c r="B387">
        <v>3</v>
      </c>
      <c r="C387" s="280">
        <v>44635</v>
      </c>
      <c r="D387">
        <v>690</v>
      </c>
      <c r="E387">
        <v>125</v>
      </c>
      <c r="F387" t="s">
        <v>149</v>
      </c>
      <c r="G387" t="s">
        <v>150</v>
      </c>
      <c r="H387">
        <v>170</v>
      </c>
      <c r="I387">
        <v>153</v>
      </c>
      <c r="J387">
        <v>187</v>
      </c>
    </row>
    <row r="388" spans="1:10" x14ac:dyDescent="0.2">
      <c r="A388">
        <v>2022</v>
      </c>
      <c r="B388">
        <v>3</v>
      </c>
      <c r="C388" s="280">
        <v>44635</v>
      </c>
      <c r="D388">
        <v>691</v>
      </c>
      <c r="E388">
        <v>125</v>
      </c>
      <c r="F388" t="s">
        <v>151</v>
      </c>
      <c r="G388" t="s">
        <v>152</v>
      </c>
      <c r="H388">
        <v>194</v>
      </c>
      <c r="I388">
        <v>174.6</v>
      </c>
      <c r="J388">
        <v>213.4</v>
      </c>
    </row>
    <row r="389" spans="1:10" x14ac:dyDescent="0.2">
      <c r="A389">
        <v>2022</v>
      </c>
      <c r="B389">
        <v>3</v>
      </c>
      <c r="C389" s="280">
        <v>44635</v>
      </c>
      <c r="D389">
        <v>751</v>
      </c>
      <c r="E389">
        <v>434</v>
      </c>
      <c r="F389" t="s">
        <v>175</v>
      </c>
      <c r="G389" t="s">
        <v>176</v>
      </c>
      <c r="H389">
        <v>1009</v>
      </c>
      <c r="I389">
        <v>949.46900000000005</v>
      </c>
      <c r="J389">
        <v>1080.6389999999999</v>
      </c>
    </row>
    <row r="390" spans="1:10" x14ac:dyDescent="0.2">
      <c r="A390">
        <v>2022</v>
      </c>
      <c r="B390">
        <v>3</v>
      </c>
      <c r="C390" s="280">
        <v>44635</v>
      </c>
      <c r="D390">
        <v>452</v>
      </c>
      <c r="E390">
        <v>433</v>
      </c>
      <c r="F390" t="s">
        <v>169</v>
      </c>
      <c r="G390" t="s">
        <v>170</v>
      </c>
      <c r="H390">
        <v>270</v>
      </c>
      <c r="I390">
        <v>251.1</v>
      </c>
      <c r="J390">
        <v>288.89999999999998</v>
      </c>
    </row>
    <row r="391" spans="1:10" x14ac:dyDescent="0.2">
      <c r="A391">
        <v>2022</v>
      </c>
      <c r="B391">
        <v>3</v>
      </c>
      <c r="C391" s="280">
        <v>44635</v>
      </c>
      <c r="D391">
        <v>453</v>
      </c>
      <c r="E391">
        <v>433</v>
      </c>
      <c r="F391" t="s">
        <v>171</v>
      </c>
      <c r="G391" t="s">
        <v>172</v>
      </c>
      <c r="H391">
        <v>175</v>
      </c>
      <c r="I391">
        <v>162.75</v>
      </c>
      <c r="J391">
        <v>187.25</v>
      </c>
    </row>
    <row r="392" spans="1:10" x14ac:dyDescent="0.2">
      <c r="A392">
        <v>2022</v>
      </c>
      <c r="B392">
        <v>3</v>
      </c>
      <c r="C392" s="280">
        <v>44635</v>
      </c>
      <c r="D392">
        <v>655</v>
      </c>
      <c r="E392">
        <v>415</v>
      </c>
      <c r="F392" t="s">
        <v>139</v>
      </c>
      <c r="G392" t="s">
        <v>140</v>
      </c>
      <c r="H392">
        <v>148</v>
      </c>
      <c r="I392">
        <v>137.63999999999999</v>
      </c>
      <c r="J392">
        <v>158.36000000000001</v>
      </c>
    </row>
    <row r="393" spans="1:10" x14ac:dyDescent="0.2">
      <c r="A393">
        <v>2022</v>
      </c>
      <c r="B393">
        <v>3</v>
      </c>
      <c r="C393" s="280">
        <v>44635</v>
      </c>
      <c r="D393">
        <v>656</v>
      </c>
      <c r="E393">
        <v>415</v>
      </c>
      <c r="F393" t="s">
        <v>141</v>
      </c>
      <c r="G393" t="s">
        <v>142</v>
      </c>
      <c r="H393">
        <v>148</v>
      </c>
      <c r="I393">
        <v>137.63999999999999</v>
      </c>
      <c r="J393">
        <v>158.36000000000001</v>
      </c>
    </row>
    <row r="394" spans="1:10" x14ac:dyDescent="0.2">
      <c r="A394">
        <v>2022</v>
      </c>
      <c r="B394">
        <v>3</v>
      </c>
      <c r="C394" s="280">
        <v>44635</v>
      </c>
      <c r="D394">
        <v>657</v>
      </c>
      <c r="E394">
        <v>415</v>
      </c>
      <c r="F394" t="s">
        <v>143</v>
      </c>
      <c r="G394" t="s">
        <v>144</v>
      </c>
      <c r="H394">
        <v>90</v>
      </c>
      <c r="I394">
        <v>83.7</v>
      </c>
      <c r="J394">
        <v>96.3</v>
      </c>
    </row>
    <row r="395" spans="1:10" x14ac:dyDescent="0.2">
      <c r="A395">
        <v>2022</v>
      </c>
      <c r="B395">
        <v>3</v>
      </c>
      <c r="C395" s="280">
        <v>44635</v>
      </c>
      <c r="D395">
        <v>254</v>
      </c>
      <c r="E395">
        <v>334</v>
      </c>
      <c r="F395" t="s">
        <v>159</v>
      </c>
      <c r="G395" t="s">
        <v>160</v>
      </c>
      <c r="H395">
        <v>203</v>
      </c>
      <c r="I395">
        <v>188.79</v>
      </c>
      <c r="J395">
        <v>217.21</v>
      </c>
    </row>
    <row r="396" spans="1:10" x14ac:dyDescent="0.2">
      <c r="A396">
        <v>2022</v>
      </c>
      <c r="B396">
        <v>3</v>
      </c>
      <c r="C396" s="280">
        <v>44635</v>
      </c>
      <c r="D396">
        <v>755</v>
      </c>
      <c r="E396">
        <v>491</v>
      </c>
      <c r="F396" t="s">
        <v>269</v>
      </c>
      <c r="G396" t="s">
        <v>270</v>
      </c>
      <c r="H396">
        <v>525</v>
      </c>
      <c r="I396">
        <v>498.75</v>
      </c>
      <c r="J396">
        <v>551.25</v>
      </c>
    </row>
    <row r="397" spans="1:10" x14ac:dyDescent="0.2">
      <c r="A397">
        <v>2022</v>
      </c>
      <c r="B397">
        <v>3</v>
      </c>
      <c r="C397" s="280">
        <v>44636</v>
      </c>
      <c r="D397">
        <v>437</v>
      </c>
      <c r="E397">
        <v>375</v>
      </c>
      <c r="F397" t="s">
        <v>163</v>
      </c>
      <c r="G397" t="s">
        <v>164</v>
      </c>
      <c r="H397">
        <v>168</v>
      </c>
      <c r="I397">
        <v>158.08799999999999</v>
      </c>
      <c r="J397">
        <v>179.928</v>
      </c>
    </row>
    <row r="398" spans="1:10" x14ac:dyDescent="0.2">
      <c r="A398">
        <v>2022</v>
      </c>
      <c r="B398">
        <v>3</v>
      </c>
      <c r="C398" s="280">
        <v>44636</v>
      </c>
      <c r="D398">
        <v>437</v>
      </c>
      <c r="E398">
        <v>375</v>
      </c>
      <c r="F398" t="s">
        <v>163</v>
      </c>
      <c r="G398" t="s">
        <v>164</v>
      </c>
      <c r="H398">
        <v>168</v>
      </c>
      <c r="I398">
        <v>158.08799999999999</v>
      </c>
      <c r="J398">
        <v>179.928</v>
      </c>
    </row>
    <row r="399" spans="1:10" x14ac:dyDescent="0.2">
      <c r="A399">
        <v>2022</v>
      </c>
      <c r="B399">
        <v>3</v>
      </c>
      <c r="C399" s="280">
        <v>44636</v>
      </c>
      <c r="D399">
        <v>751</v>
      </c>
      <c r="E399">
        <v>434</v>
      </c>
      <c r="F399" t="s">
        <v>175</v>
      </c>
      <c r="G399" t="s">
        <v>176</v>
      </c>
      <c r="H399">
        <v>1009</v>
      </c>
      <c r="I399">
        <v>949.46900000000005</v>
      </c>
      <c r="J399">
        <v>1080.6389999999999</v>
      </c>
    </row>
    <row r="400" spans="1:10" x14ac:dyDescent="0.2">
      <c r="A400">
        <v>2022</v>
      </c>
      <c r="B400">
        <v>3</v>
      </c>
      <c r="C400" s="280">
        <v>44636</v>
      </c>
      <c r="D400">
        <v>752</v>
      </c>
      <c r="E400">
        <v>434</v>
      </c>
      <c r="F400" t="s">
        <v>177</v>
      </c>
      <c r="G400" t="s">
        <v>178</v>
      </c>
      <c r="H400">
        <v>52</v>
      </c>
      <c r="I400">
        <v>48.932000000000002</v>
      </c>
      <c r="J400">
        <v>55.692</v>
      </c>
    </row>
    <row r="401" spans="1:10" x14ac:dyDescent="0.2">
      <c r="A401">
        <v>2022</v>
      </c>
      <c r="B401">
        <v>3</v>
      </c>
      <c r="C401" s="280">
        <v>44636</v>
      </c>
      <c r="D401">
        <v>49</v>
      </c>
      <c r="E401">
        <v>18</v>
      </c>
      <c r="F401" t="s">
        <v>199</v>
      </c>
      <c r="G401" t="s">
        <v>200</v>
      </c>
      <c r="H401">
        <v>100</v>
      </c>
      <c r="I401">
        <v>95.5</v>
      </c>
      <c r="J401">
        <v>104.5</v>
      </c>
    </row>
    <row r="402" spans="1:10" x14ac:dyDescent="0.2">
      <c r="A402">
        <v>2022</v>
      </c>
      <c r="B402">
        <v>3</v>
      </c>
      <c r="C402" s="280">
        <v>44636</v>
      </c>
      <c r="D402">
        <v>50</v>
      </c>
      <c r="E402">
        <v>18</v>
      </c>
      <c r="F402" t="s">
        <v>201</v>
      </c>
      <c r="G402" t="s">
        <v>202</v>
      </c>
      <c r="H402">
        <v>54</v>
      </c>
      <c r="I402">
        <v>51.57</v>
      </c>
      <c r="J402">
        <v>56.43</v>
      </c>
    </row>
    <row r="403" spans="1:10" x14ac:dyDescent="0.2">
      <c r="A403">
        <v>2022</v>
      </c>
      <c r="B403">
        <v>3</v>
      </c>
      <c r="C403" s="280">
        <v>44636</v>
      </c>
      <c r="D403">
        <v>674</v>
      </c>
      <c r="E403">
        <v>425</v>
      </c>
      <c r="F403" t="s">
        <v>115</v>
      </c>
      <c r="G403" t="s">
        <v>116</v>
      </c>
      <c r="H403">
        <v>256</v>
      </c>
      <c r="I403">
        <v>240.89599999999999</v>
      </c>
      <c r="J403">
        <v>274.17599999999999</v>
      </c>
    </row>
    <row r="404" spans="1:10" x14ac:dyDescent="0.2">
      <c r="A404">
        <v>2022</v>
      </c>
      <c r="B404">
        <v>3</v>
      </c>
      <c r="C404" s="280">
        <v>44636</v>
      </c>
      <c r="D404">
        <v>688</v>
      </c>
      <c r="E404">
        <v>124</v>
      </c>
      <c r="F404" t="s">
        <v>117</v>
      </c>
      <c r="G404" t="s">
        <v>118</v>
      </c>
      <c r="H404">
        <v>200</v>
      </c>
      <c r="I404">
        <v>180</v>
      </c>
      <c r="J404">
        <v>220</v>
      </c>
    </row>
    <row r="405" spans="1:10" x14ac:dyDescent="0.2">
      <c r="A405">
        <v>2022</v>
      </c>
      <c r="B405">
        <v>3</v>
      </c>
      <c r="C405" s="280">
        <v>44636</v>
      </c>
      <c r="D405">
        <v>689</v>
      </c>
      <c r="E405">
        <v>124</v>
      </c>
      <c r="F405" t="s">
        <v>147</v>
      </c>
      <c r="G405" t="s">
        <v>148</v>
      </c>
      <c r="H405">
        <v>75</v>
      </c>
      <c r="I405">
        <v>67.5</v>
      </c>
      <c r="J405">
        <v>82.5</v>
      </c>
    </row>
    <row r="406" spans="1:10" x14ac:dyDescent="0.2">
      <c r="A406">
        <v>2022</v>
      </c>
      <c r="B406">
        <v>3</v>
      </c>
      <c r="C406" s="280">
        <v>44636</v>
      </c>
      <c r="D406">
        <v>690</v>
      </c>
      <c r="E406">
        <v>125</v>
      </c>
      <c r="F406" t="s">
        <v>149</v>
      </c>
      <c r="G406" t="s">
        <v>150</v>
      </c>
      <c r="H406">
        <v>170</v>
      </c>
      <c r="I406">
        <v>153</v>
      </c>
      <c r="J406">
        <v>187</v>
      </c>
    </row>
    <row r="407" spans="1:10" x14ac:dyDescent="0.2">
      <c r="A407">
        <v>2022</v>
      </c>
      <c r="B407">
        <v>3</v>
      </c>
      <c r="C407" s="280">
        <v>44636</v>
      </c>
      <c r="D407">
        <v>691</v>
      </c>
      <c r="E407">
        <v>125</v>
      </c>
      <c r="F407" t="s">
        <v>151</v>
      </c>
      <c r="G407" t="s">
        <v>152</v>
      </c>
      <c r="H407">
        <v>194</v>
      </c>
      <c r="I407">
        <v>174.6</v>
      </c>
      <c r="J407">
        <v>213.4</v>
      </c>
    </row>
    <row r="408" spans="1:10" x14ac:dyDescent="0.2">
      <c r="A408">
        <v>2022</v>
      </c>
      <c r="B408">
        <v>3</v>
      </c>
      <c r="C408" s="280">
        <v>44636</v>
      </c>
      <c r="D408">
        <v>550</v>
      </c>
      <c r="E408">
        <v>383</v>
      </c>
      <c r="F408" t="s">
        <v>135</v>
      </c>
      <c r="G408" t="s">
        <v>136</v>
      </c>
      <c r="H408">
        <v>35</v>
      </c>
      <c r="I408">
        <v>32.024999999999999</v>
      </c>
      <c r="J408">
        <v>38.045000000000002</v>
      </c>
    </row>
    <row r="409" spans="1:10" x14ac:dyDescent="0.2">
      <c r="A409">
        <v>2022</v>
      </c>
      <c r="B409">
        <v>3</v>
      </c>
      <c r="C409" s="280">
        <v>44636</v>
      </c>
      <c r="D409">
        <v>160</v>
      </c>
      <c r="E409">
        <v>236</v>
      </c>
      <c r="F409" t="s">
        <v>187</v>
      </c>
      <c r="G409" t="s">
        <v>188</v>
      </c>
      <c r="H409">
        <v>200</v>
      </c>
      <c r="I409">
        <v>186</v>
      </c>
      <c r="J409">
        <v>214</v>
      </c>
    </row>
    <row r="410" spans="1:10" x14ac:dyDescent="0.2">
      <c r="A410">
        <v>2022</v>
      </c>
      <c r="B410">
        <v>3</v>
      </c>
      <c r="C410" s="280">
        <v>44636</v>
      </c>
      <c r="D410">
        <v>165</v>
      </c>
      <c r="E410">
        <v>241</v>
      </c>
      <c r="F410" t="s">
        <v>133</v>
      </c>
      <c r="G410" t="s">
        <v>134</v>
      </c>
      <c r="H410">
        <v>706</v>
      </c>
      <c r="I410">
        <v>656.58</v>
      </c>
      <c r="J410">
        <v>755.42</v>
      </c>
    </row>
    <row r="411" spans="1:10" x14ac:dyDescent="0.2">
      <c r="A411">
        <v>2022</v>
      </c>
      <c r="B411">
        <v>3</v>
      </c>
      <c r="C411" s="280">
        <v>44636</v>
      </c>
      <c r="D411">
        <v>122</v>
      </c>
      <c r="E411">
        <v>47</v>
      </c>
      <c r="F411" t="s">
        <v>131</v>
      </c>
      <c r="G411" t="s">
        <v>132</v>
      </c>
      <c r="H411">
        <v>280</v>
      </c>
      <c r="I411">
        <v>267.39999999999998</v>
      </c>
      <c r="J411">
        <v>292.60000000000002</v>
      </c>
    </row>
    <row r="412" spans="1:10" x14ac:dyDescent="0.2">
      <c r="A412">
        <v>2022</v>
      </c>
      <c r="B412">
        <v>3</v>
      </c>
      <c r="C412" s="280">
        <v>44636</v>
      </c>
      <c r="D412">
        <v>662</v>
      </c>
      <c r="E412">
        <v>418</v>
      </c>
      <c r="F412" t="s">
        <v>207</v>
      </c>
      <c r="G412" t="s">
        <v>208</v>
      </c>
      <c r="H412">
        <v>386</v>
      </c>
      <c r="I412">
        <v>355.12</v>
      </c>
      <c r="J412">
        <v>416.88</v>
      </c>
    </row>
    <row r="413" spans="1:10" x14ac:dyDescent="0.2">
      <c r="A413">
        <v>2022</v>
      </c>
      <c r="B413">
        <v>3</v>
      </c>
      <c r="C413" s="280">
        <v>44636</v>
      </c>
      <c r="D413">
        <v>663</v>
      </c>
      <c r="E413">
        <v>418</v>
      </c>
      <c r="F413" t="s">
        <v>209</v>
      </c>
      <c r="G413" t="s">
        <v>210</v>
      </c>
      <c r="H413">
        <v>341</v>
      </c>
      <c r="I413">
        <v>313.72000000000003</v>
      </c>
      <c r="J413">
        <v>368.28</v>
      </c>
    </row>
    <row r="414" spans="1:10" x14ac:dyDescent="0.2">
      <c r="A414">
        <v>2022</v>
      </c>
      <c r="B414">
        <v>3</v>
      </c>
      <c r="C414" s="280">
        <v>44636</v>
      </c>
      <c r="D414">
        <v>664</v>
      </c>
      <c r="E414">
        <v>418</v>
      </c>
      <c r="F414" t="s">
        <v>211</v>
      </c>
      <c r="G414" t="s">
        <v>212</v>
      </c>
      <c r="H414">
        <v>110</v>
      </c>
      <c r="I414">
        <v>101.2</v>
      </c>
      <c r="J414">
        <v>118.8</v>
      </c>
    </row>
    <row r="415" spans="1:10" x14ac:dyDescent="0.2">
      <c r="A415">
        <v>2022</v>
      </c>
      <c r="B415">
        <v>3</v>
      </c>
      <c r="C415" s="280">
        <v>44636</v>
      </c>
      <c r="D415">
        <v>665</v>
      </c>
      <c r="E415">
        <v>418</v>
      </c>
      <c r="F415" t="s">
        <v>213</v>
      </c>
      <c r="G415" t="s">
        <v>214</v>
      </c>
      <c r="H415">
        <v>110</v>
      </c>
      <c r="I415">
        <v>101.2</v>
      </c>
      <c r="J415">
        <v>118.8</v>
      </c>
    </row>
    <row r="416" spans="1:10" x14ac:dyDescent="0.2">
      <c r="A416">
        <v>2022</v>
      </c>
      <c r="B416">
        <v>3</v>
      </c>
      <c r="C416" s="280">
        <v>44636</v>
      </c>
      <c r="D416">
        <v>453</v>
      </c>
      <c r="E416">
        <v>433</v>
      </c>
      <c r="F416" t="s">
        <v>171</v>
      </c>
      <c r="G416" t="s">
        <v>172</v>
      </c>
      <c r="H416">
        <v>175</v>
      </c>
      <c r="I416">
        <v>162.75</v>
      </c>
      <c r="J416">
        <v>187.25</v>
      </c>
    </row>
    <row r="417" spans="1:10" x14ac:dyDescent="0.2">
      <c r="A417">
        <v>2022</v>
      </c>
      <c r="B417">
        <v>3</v>
      </c>
      <c r="C417" s="280">
        <v>44636</v>
      </c>
      <c r="D417">
        <v>452</v>
      </c>
      <c r="E417">
        <v>433</v>
      </c>
      <c r="F417" t="s">
        <v>169</v>
      </c>
      <c r="G417" t="s">
        <v>170</v>
      </c>
      <c r="H417">
        <v>270</v>
      </c>
      <c r="I417">
        <v>251.1</v>
      </c>
      <c r="J417">
        <v>288.89999999999998</v>
      </c>
    </row>
    <row r="418" spans="1:10" x14ac:dyDescent="0.2">
      <c r="A418">
        <v>2022</v>
      </c>
      <c r="B418">
        <v>3</v>
      </c>
      <c r="C418" s="280">
        <v>44636</v>
      </c>
      <c r="D418">
        <v>453</v>
      </c>
      <c r="E418">
        <v>433</v>
      </c>
      <c r="F418" t="s">
        <v>171</v>
      </c>
      <c r="G418" t="s">
        <v>172</v>
      </c>
      <c r="H418">
        <v>175</v>
      </c>
      <c r="I418">
        <v>162.75</v>
      </c>
      <c r="J418">
        <v>187.25</v>
      </c>
    </row>
    <row r="419" spans="1:10" x14ac:dyDescent="0.2">
      <c r="A419">
        <v>2022</v>
      </c>
      <c r="B419">
        <v>3</v>
      </c>
      <c r="C419" s="280">
        <v>44636</v>
      </c>
      <c r="D419">
        <v>254</v>
      </c>
      <c r="E419">
        <v>334</v>
      </c>
      <c r="F419" t="s">
        <v>159</v>
      </c>
      <c r="G419" t="s">
        <v>160</v>
      </c>
      <c r="H419">
        <v>203</v>
      </c>
      <c r="I419">
        <v>188.79</v>
      </c>
      <c r="J419">
        <v>217.21</v>
      </c>
    </row>
    <row r="420" spans="1:10" x14ac:dyDescent="0.2">
      <c r="A420">
        <v>2022</v>
      </c>
      <c r="B420">
        <v>3</v>
      </c>
      <c r="C420" s="280">
        <v>44637</v>
      </c>
      <c r="D420">
        <v>437</v>
      </c>
      <c r="E420">
        <v>375</v>
      </c>
      <c r="F420" t="s">
        <v>163</v>
      </c>
      <c r="G420" t="s">
        <v>164</v>
      </c>
      <c r="H420">
        <v>168</v>
      </c>
      <c r="I420">
        <v>158.08799999999999</v>
      </c>
      <c r="J420">
        <v>179.928</v>
      </c>
    </row>
    <row r="421" spans="1:10" x14ac:dyDescent="0.2">
      <c r="A421">
        <v>2022</v>
      </c>
      <c r="B421">
        <v>3</v>
      </c>
      <c r="C421" s="280">
        <v>44637</v>
      </c>
      <c r="D421">
        <v>689</v>
      </c>
      <c r="E421">
        <v>124</v>
      </c>
      <c r="F421" t="s">
        <v>147</v>
      </c>
      <c r="G421" t="s">
        <v>148</v>
      </c>
      <c r="H421">
        <v>75</v>
      </c>
      <c r="I421">
        <v>67.5</v>
      </c>
      <c r="J421">
        <v>82.5</v>
      </c>
    </row>
    <row r="422" spans="1:10" x14ac:dyDescent="0.2">
      <c r="A422">
        <v>2022</v>
      </c>
      <c r="B422">
        <v>3</v>
      </c>
      <c r="C422" s="280">
        <v>44637</v>
      </c>
      <c r="D422">
        <v>165</v>
      </c>
      <c r="E422">
        <v>241</v>
      </c>
      <c r="F422" t="s">
        <v>133</v>
      </c>
      <c r="G422" t="s">
        <v>134</v>
      </c>
      <c r="H422">
        <v>706</v>
      </c>
      <c r="I422">
        <v>656.58</v>
      </c>
      <c r="J422">
        <v>755.42</v>
      </c>
    </row>
    <row r="423" spans="1:10" x14ac:dyDescent="0.2">
      <c r="A423">
        <v>2022</v>
      </c>
      <c r="B423">
        <v>3</v>
      </c>
      <c r="C423" s="280">
        <v>44637</v>
      </c>
      <c r="D423">
        <v>437</v>
      </c>
      <c r="E423">
        <v>375</v>
      </c>
      <c r="F423" t="s">
        <v>163</v>
      </c>
      <c r="G423" t="s">
        <v>164</v>
      </c>
      <c r="H423">
        <v>168</v>
      </c>
      <c r="I423">
        <v>158.08799999999999</v>
      </c>
      <c r="J423">
        <v>179.928</v>
      </c>
    </row>
    <row r="424" spans="1:10" x14ac:dyDescent="0.2">
      <c r="A424">
        <v>2022</v>
      </c>
      <c r="B424">
        <v>3</v>
      </c>
      <c r="C424" s="280">
        <v>44637</v>
      </c>
      <c r="D424">
        <v>937</v>
      </c>
      <c r="E424">
        <v>529</v>
      </c>
      <c r="F424" t="s">
        <v>127</v>
      </c>
      <c r="G424" t="s">
        <v>128</v>
      </c>
      <c r="H424">
        <v>1586</v>
      </c>
      <c r="I424">
        <v>1492.4</v>
      </c>
      <c r="J424">
        <v>1698.6</v>
      </c>
    </row>
    <row r="425" spans="1:10" x14ac:dyDescent="0.2">
      <c r="A425">
        <v>2022</v>
      </c>
      <c r="B425">
        <v>3</v>
      </c>
      <c r="C425" s="280">
        <v>44637</v>
      </c>
      <c r="D425">
        <v>946</v>
      </c>
      <c r="E425">
        <v>529</v>
      </c>
      <c r="F425" t="s">
        <v>129</v>
      </c>
      <c r="G425" t="s">
        <v>130</v>
      </c>
      <c r="H425">
        <v>336</v>
      </c>
      <c r="I425">
        <v>316.2</v>
      </c>
      <c r="J425">
        <v>359.9</v>
      </c>
    </row>
    <row r="426" spans="1:10" x14ac:dyDescent="0.2">
      <c r="A426">
        <v>2022</v>
      </c>
      <c r="B426">
        <v>3</v>
      </c>
      <c r="C426" s="280">
        <v>44637</v>
      </c>
      <c r="D426">
        <v>49</v>
      </c>
      <c r="E426">
        <v>18</v>
      </c>
      <c r="F426" t="s">
        <v>199</v>
      </c>
      <c r="G426" t="s">
        <v>200</v>
      </c>
      <c r="H426">
        <v>100</v>
      </c>
      <c r="I426">
        <v>95.5</v>
      </c>
      <c r="J426">
        <v>104.5</v>
      </c>
    </row>
    <row r="427" spans="1:10" x14ac:dyDescent="0.2">
      <c r="A427">
        <v>2022</v>
      </c>
      <c r="B427">
        <v>3</v>
      </c>
      <c r="C427" s="280">
        <v>44637</v>
      </c>
      <c r="D427">
        <v>50</v>
      </c>
      <c r="E427">
        <v>18</v>
      </c>
      <c r="F427" t="s">
        <v>201</v>
      </c>
      <c r="G427" t="s">
        <v>202</v>
      </c>
      <c r="H427">
        <v>54</v>
      </c>
      <c r="I427">
        <v>51.57</v>
      </c>
      <c r="J427">
        <v>56.43</v>
      </c>
    </row>
    <row r="428" spans="1:10" x14ac:dyDescent="0.2">
      <c r="A428">
        <v>2022</v>
      </c>
      <c r="B428">
        <v>3</v>
      </c>
      <c r="C428" s="280">
        <v>44637</v>
      </c>
      <c r="D428">
        <v>691</v>
      </c>
      <c r="E428">
        <v>125</v>
      </c>
      <c r="F428" t="s">
        <v>151</v>
      </c>
      <c r="G428" t="s">
        <v>152</v>
      </c>
      <c r="H428">
        <v>194</v>
      </c>
      <c r="I428">
        <v>174.6</v>
      </c>
      <c r="J428">
        <v>213.4</v>
      </c>
    </row>
    <row r="429" spans="1:10" x14ac:dyDescent="0.2">
      <c r="A429">
        <v>2022</v>
      </c>
      <c r="B429">
        <v>3</v>
      </c>
      <c r="C429" s="280">
        <v>44637</v>
      </c>
      <c r="D429">
        <v>688</v>
      </c>
      <c r="E429">
        <v>124</v>
      </c>
      <c r="F429" t="s">
        <v>117</v>
      </c>
      <c r="G429" t="s">
        <v>118</v>
      </c>
      <c r="H429">
        <v>200</v>
      </c>
      <c r="I429">
        <v>180</v>
      </c>
      <c r="J429">
        <v>220</v>
      </c>
    </row>
    <row r="430" spans="1:10" x14ac:dyDescent="0.2">
      <c r="A430">
        <v>2022</v>
      </c>
      <c r="B430">
        <v>3</v>
      </c>
      <c r="C430" s="280">
        <v>44637</v>
      </c>
      <c r="D430">
        <v>689</v>
      </c>
      <c r="E430">
        <v>124</v>
      </c>
      <c r="F430" t="s">
        <v>147</v>
      </c>
      <c r="G430" t="s">
        <v>148</v>
      </c>
      <c r="H430">
        <v>75</v>
      </c>
      <c r="I430">
        <v>67.5</v>
      </c>
      <c r="J430">
        <v>82.5</v>
      </c>
    </row>
    <row r="431" spans="1:10" x14ac:dyDescent="0.2">
      <c r="A431">
        <v>2022</v>
      </c>
      <c r="B431">
        <v>3</v>
      </c>
      <c r="C431" s="280">
        <v>44637</v>
      </c>
      <c r="D431">
        <v>690</v>
      </c>
      <c r="E431">
        <v>125</v>
      </c>
      <c r="F431" t="s">
        <v>149</v>
      </c>
      <c r="G431" t="s">
        <v>150</v>
      </c>
      <c r="H431">
        <v>170</v>
      </c>
      <c r="I431">
        <v>153</v>
      </c>
      <c r="J431">
        <v>187</v>
      </c>
    </row>
    <row r="432" spans="1:10" x14ac:dyDescent="0.2">
      <c r="A432">
        <v>2022</v>
      </c>
      <c r="B432">
        <v>3</v>
      </c>
      <c r="C432" s="280">
        <v>44637</v>
      </c>
      <c r="D432">
        <v>691</v>
      </c>
      <c r="E432">
        <v>125</v>
      </c>
      <c r="F432" t="s">
        <v>151</v>
      </c>
      <c r="G432" t="s">
        <v>152</v>
      </c>
      <c r="H432">
        <v>194</v>
      </c>
      <c r="I432">
        <v>174.6</v>
      </c>
      <c r="J432">
        <v>213.4</v>
      </c>
    </row>
    <row r="433" spans="1:10" x14ac:dyDescent="0.2">
      <c r="A433">
        <v>2022</v>
      </c>
      <c r="B433">
        <v>3</v>
      </c>
      <c r="C433" s="280">
        <v>44637</v>
      </c>
      <c r="D433">
        <v>449</v>
      </c>
      <c r="E433">
        <v>382</v>
      </c>
      <c r="F433" t="s">
        <v>285</v>
      </c>
      <c r="G433" t="s">
        <v>286</v>
      </c>
      <c r="H433">
        <v>46</v>
      </c>
      <c r="I433">
        <v>40.985999999999997</v>
      </c>
      <c r="J433">
        <v>50.048000000000002</v>
      </c>
    </row>
    <row r="434" spans="1:10" x14ac:dyDescent="0.2">
      <c r="A434">
        <v>2022</v>
      </c>
      <c r="B434">
        <v>3</v>
      </c>
      <c r="C434" s="280">
        <v>44637</v>
      </c>
      <c r="D434">
        <v>160</v>
      </c>
      <c r="E434">
        <v>236</v>
      </c>
      <c r="F434" t="s">
        <v>187</v>
      </c>
      <c r="G434" t="s">
        <v>188</v>
      </c>
      <c r="H434">
        <v>200</v>
      </c>
      <c r="I434">
        <v>186</v>
      </c>
      <c r="J434">
        <v>214</v>
      </c>
    </row>
    <row r="435" spans="1:10" x14ac:dyDescent="0.2">
      <c r="A435">
        <v>2022</v>
      </c>
      <c r="B435">
        <v>3</v>
      </c>
      <c r="C435" s="280">
        <v>44637</v>
      </c>
      <c r="D435">
        <v>550</v>
      </c>
      <c r="E435">
        <v>383</v>
      </c>
      <c r="F435" t="s">
        <v>135</v>
      </c>
      <c r="G435" t="s">
        <v>136</v>
      </c>
      <c r="H435">
        <v>35</v>
      </c>
      <c r="I435">
        <v>32.024999999999999</v>
      </c>
      <c r="J435">
        <v>38.045000000000002</v>
      </c>
    </row>
    <row r="436" spans="1:10" x14ac:dyDescent="0.2">
      <c r="A436">
        <v>2022</v>
      </c>
      <c r="B436">
        <v>3</v>
      </c>
      <c r="C436" s="280">
        <v>44637</v>
      </c>
      <c r="D436">
        <v>155</v>
      </c>
      <c r="E436">
        <v>227</v>
      </c>
      <c r="F436" t="s">
        <v>153</v>
      </c>
      <c r="G436" t="s">
        <v>154</v>
      </c>
      <c r="H436">
        <v>122</v>
      </c>
      <c r="I436">
        <v>113.46</v>
      </c>
      <c r="J436">
        <v>130.54</v>
      </c>
    </row>
    <row r="437" spans="1:10" x14ac:dyDescent="0.2">
      <c r="A437">
        <v>2022</v>
      </c>
      <c r="B437">
        <v>3</v>
      </c>
      <c r="C437" s="280">
        <v>44637</v>
      </c>
      <c r="D437">
        <v>646</v>
      </c>
      <c r="E437">
        <v>372</v>
      </c>
      <c r="F437" t="s">
        <v>227</v>
      </c>
      <c r="G437" t="s">
        <v>228</v>
      </c>
      <c r="H437">
        <v>212</v>
      </c>
      <c r="I437">
        <v>197.16</v>
      </c>
      <c r="J437">
        <v>226.84</v>
      </c>
    </row>
    <row r="438" spans="1:10" x14ac:dyDescent="0.2">
      <c r="A438">
        <v>2022</v>
      </c>
      <c r="B438">
        <v>3</v>
      </c>
      <c r="C438" s="280">
        <v>44637</v>
      </c>
      <c r="D438">
        <v>647</v>
      </c>
      <c r="E438">
        <v>372</v>
      </c>
      <c r="F438" t="s">
        <v>229</v>
      </c>
      <c r="G438" t="s">
        <v>230</v>
      </c>
      <c r="H438">
        <v>212</v>
      </c>
      <c r="I438">
        <v>197.16</v>
      </c>
      <c r="J438">
        <v>226.84</v>
      </c>
    </row>
    <row r="439" spans="1:10" x14ac:dyDescent="0.2">
      <c r="A439">
        <v>2022</v>
      </c>
      <c r="B439">
        <v>3</v>
      </c>
      <c r="C439" s="280">
        <v>44637</v>
      </c>
      <c r="D439">
        <v>452</v>
      </c>
      <c r="E439">
        <v>433</v>
      </c>
      <c r="F439" t="s">
        <v>169</v>
      </c>
      <c r="G439" t="s">
        <v>170</v>
      </c>
      <c r="H439">
        <v>270</v>
      </c>
      <c r="I439">
        <v>251.1</v>
      </c>
      <c r="J439">
        <v>288.89999999999998</v>
      </c>
    </row>
    <row r="440" spans="1:10" x14ac:dyDescent="0.2">
      <c r="A440">
        <v>2022</v>
      </c>
      <c r="B440">
        <v>3</v>
      </c>
      <c r="C440" s="280">
        <v>44637</v>
      </c>
      <c r="D440">
        <v>453</v>
      </c>
      <c r="E440">
        <v>433</v>
      </c>
      <c r="F440" t="s">
        <v>171</v>
      </c>
      <c r="G440" t="s">
        <v>172</v>
      </c>
      <c r="H440">
        <v>175</v>
      </c>
      <c r="I440">
        <v>162.75</v>
      </c>
      <c r="J440">
        <v>187.25</v>
      </c>
    </row>
    <row r="441" spans="1:10" x14ac:dyDescent="0.2">
      <c r="A441">
        <v>2022</v>
      </c>
      <c r="B441">
        <v>3</v>
      </c>
      <c r="C441" s="280">
        <v>44637</v>
      </c>
      <c r="D441">
        <v>254</v>
      </c>
      <c r="E441">
        <v>334</v>
      </c>
      <c r="F441" t="s">
        <v>159</v>
      </c>
      <c r="G441" t="s">
        <v>160</v>
      </c>
      <c r="H441">
        <v>203</v>
      </c>
      <c r="I441">
        <v>188.79</v>
      </c>
      <c r="J441">
        <v>217.21</v>
      </c>
    </row>
    <row r="442" spans="1:10" x14ac:dyDescent="0.2">
      <c r="A442">
        <v>2022</v>
      </c>
      <c r="B442">
        <v>3</v>
      </c>
      <c r="C442" s="280">
        <v>44637</v>
      </c>
      <c r="D442">
        <v>937</v>
      </c>
      <c r="E442">
        <v>529</v>
      </c>
      <c r="F442" t="s">
        <v>127</v>
      </c>
      <c r="G442" t="s">
        <v>128</v>
      </c>
      <c r="H442">
        <v>1586</v>
      </c>
      <c r="I442">
        <v>1492.4</v>
      </c>
      <c r="J442">
        <v>1698.6</v>
      </c>
    </row>
    <row r="443" spans="1:10" x14ac:dyDescent="0.2">
      <c r="A443">
        <v>2022</v>
      </c>
      <c r="B443">
        <v>3</v>
      </c>
      <c r="C443" s="280">
        <v>44640</v>
      </c>
      <c r="D443">
        <v>437</v>
      </c>
      <c r="E443">
        <v>375</v>
      </c>
      <c r="F443" t="s">
        <v>163</v>
      </c>
      <c r="G443" t="s">
        <v>164</v>
      </c>
      <c r="H443">
        <v>168</v>
      </c>
      <c r="I443">
        <v>158.08799999999999</v>
      </c>
      <c r="J443">
        <v>179.928</v>
      </c>
    </row>
    <row r="444" spans="1:10" x14ac:dyDescent="0.2">
      <c r="A444">
        <v>2022</v>
      </c>
      <c r="B444">
        <v>3</v>
      </c>
      <c r="C444" s="280">
        <v>44640</v>
      </c>
      <c r="D444">
        <v>556</v>
      </c>
      <c r="E444">
        <v>384</v>
      </c>
      <c r="F444" t="s">
        <v>251</v>
      </c>
      <c r="G444" t="s">
        <v>252</v>
      </c>
      <c r="H444">
        <v>1066</v>
      </c>
      <c r="I444">
        <v>1003.106</v>
      </c>
      <c r="J444">
        <v>1141.6859999999999</v>
      </c>
    </row>
    <row r="445" spans="1:10" x14ac:dyDescent="0.2">
      <c r="A445">
        <v>2022</v>
      </c>
      <c r="B445">
        <v>3</v>
      </c>
      <c r="C445" s="280">
        <v>44640</v>
      </c>
      <c r="D445">
        <v>437</v>
      </c>
      <c r="E445">
        <v>375</v>
      </c>
      <c r="F445" t="s">
        <v>163</v>
      </c>
      <c r="G445" t="s">
        <v>164</v>
      </c>
      <c r="H445">
        <v>168</v>
      </c>
      <c r="I445">
        <v>158.08799999999999</v>
      </c>
      <c r="J445">
        <v>179.928</v>
      </c>
    </row>
    <row r="446" spans="1:10" x14ac:dyDescent="0.2">
      <c r="A446">
        <v>2022</v>
      </c>
      <c r="B446">
        <v>3</v>
      </c>
      <c r="C446" s="280">
        <v>44640</v>
      </c>
      <c r="D446">
        <v>557</v>
      </c>
      <c r="E446">
        <v>384</v>
      </c>
      <c r="F446" t="s">
        <v>257</v>
      </c>
      <c r="G446" t="s">
        <v>258</v>
      </c>
      <c r="H446">
        <v>182</v>
      </c>
      <c r="I446">
        <v>171.262</v>
      </c>
      <c r="J446">
        <v>194.922</v>
      </c>
    </row>
    <row r="447" spans="1:10" x14ac:dyDescent="0.2">
      <c r="A447">
        <v>2022</v>
      </c>
      <c r="B447">
        <v>3</v>
      </c>
      <c r="C447" s="280">
        <v>44640</v>
      </c>
      <c r="D447">
        <v>49</v>
      </c>
      <c r="E447">
        <v>18</v>
      </c>
      <c r="F447" t="s">
        <v>199</v>
      </c>
      <c r="G447" t="s">
        <v>200</v>
      </c>
      <c r="H447">
        <v>100</v>
      </c>
      <c r="I447">
        <v>95.5</v>
      </c>
      <c r="J447">
        <v>104.5</v>
      </c>
    </row>
    <row r="448" spans="1:10" x14ac:dyDescent="0.2">
      <c r="A448">
        <v>2022</v>
      </c>
      <c r="B448">
        <v>3</v>
      </c>
      <c r="C448" s="280">
        <v>44640</v>
      </c>
      <c r="D448">
        <v>50</v>
      </c>
      <c r="E448">
        <v>18</v>
      </c>
      <c r="F448" t="s">
        <v>201</v>
      </c>
      <c r="G448" t="s">
        <v>202</v>
      </c>
      <c r="H448">
        <v>54</v>
      </c>
      <c r="I448">
        <v>51.57</v>
      </c>
      <c r="J448">
        <v>56.43</v>
      </c>
    </row>
    <row r="449" spans="1:10" x14ac:dyDescent="0.2">
      <c r="A449">
        <v>2022</v>
      </c>
      <c r="B449">
        <v>3</v>
      </c>
      <c r="C449" s="280">
        <v>44640</v>
      </c>
      <c r="D449">
        <v>674</v>
      </c>
      <c r="E449">
        <v>425</v>
      </c>
      <c r="F449" t="s">
        <v>115</v>
      </c>
      <c r="G449" t="s">
        <v>116</v>
      </c>
      <c r="H449">
        <v>256</v>
      </c>
      <c r="I449">
        <v>240.89599999999999</v>
      </c>
      <c r="J449">
        <v>274.17599999999999</v>
      </c>
    </row>
    <row r="450" spans="1:10" x14ac:dyDescent="0.2">
      <c r="A450">
        <v>2022</v>
      </c>
      <c r="B450">
        <v>3</v>
      </c>
      <c r="C450" s="280">
        <v>44640</v>
      </c>
      <c r="D450">
        <v>925</v>
      </c>
      <c r="E450">
        <v>528</v>
      </c>
      <c r="F450" t="s">
        <v>123</v>
      </c>
      <c r="G450" t="s">
        <v>124</v>
      </c>
      <c r="H450">
        <v>1091</v>
      </c>
      <c r="I450">
        <v>1026.5999999999999</v>
      </c>
      <c r="J450">
        <v>1168.5</v>
      </c>
    </row>
    <row r="451" spans="1:10" x14ac:dyDescent="0.2">
      <c r="A451">
        <v>2022</v>
      </c>
      <c r="B451">
        <v>3</v>
      </c>
      <c r="C451" s="280">
        <v>44640</v>
      </c>
      <c r="D451">
        <v>936</v>
      </c>
      <c r="E451">
        <v>528</v>
      </c>
      <c r="F451" t="s">
        <v>125</v>
      </c>
      <c r="G451" t="s">
        <v>126</v>
      </c>
      <c r="H451">
        <v>206</v>
      </c>
      <c r="I451">
        <v>193.8</v>
      </c>
      <c r="J451">
        <v>220.6</v>
      </c>
    </row>
    <row r="452" spans="1:10" x14ac:dyDescent="0.2">
      <c r="A452">
        <v>2022</v>
      </c>
      <c r="B452">
        <v>3</v>
      </c>
      <c r="C452" s="280">
        <v>44640</v>
      </c>
      <c r="D452">
        <v>688</v>
      </c>
      <c r="E452">
        <v>124</v>
      </c>
      <c r="F452" t="s">
        <v>117</v>
      </c>
      <c r="G452" t="s">
        <v>118</v>
      </c>
      <c r="H452">
        <v>200</v>
      </c>
      <c r="I452">
        <v>180</v>
      </c>
      <c r="J452">
        <v>220</v>
      </c>
    </row>
    <row r="453" spans="1:10" x14ac:dyDescent="0.2">
      <c r="A453">
        <v>2022</v>
      </c>
      <c r="B453">
        <v>3</v>
      </c>
      <c r="C453" s="280">
        <v>44640</v>
      </c>
      <c r="D453">
        <v>689</v>
      </c>
      <c r="E453">
        <v>124</v>
      </c>
      <c r="F453" t="s">
        <v>147</v>
      </c>
      <c r="G453" t="s">
        <v>148</v>
      </c>
      <c r="H453">
        <v>75</v>
      </c>
      <c r="I453">
        <v>67.5</v>
      </c>
      <c r="J453">
        <v>82.5</v>
      </c>
    </row>
    <row r="454" spans="1:10" x14ac:dyDescent="0.2">
      <c r="A454">
        <v>2022</v>
      </c>
      <c r="B454">
        <v>3</v>
      </c>
      <c r="C454" s="280">
        <v>44640</v>
      </c>
      <c r="D454">
        <v>449</v>
      </c>
      <c r="E454">
        <v>382</v>
      </c>
      <c r="F454" t="s">
        <v>285</v>
      </c>
      <c r="G454" t="s">
        <v>286</v>
      </c>
      <c r="H454">
        <v>46</v>
      </c>
      <c r="I454">
        <v>40.985999999999997</v>
      </c>
      <c r="J454">
        <v>50.048000000000002</v>
      </c>
    </row>
    <row r="455" spans="1:10" x14ac:dyDescent="0.2">
      <c r="A455">
        <v>2022</v>
      </c>
      <c r="B455">
        <v>3</v>
      </c>
      <c r="C455" s="280">
        <v>44640</v>
      </c>
      <c r="D455">
        <v>160</v>
      </c>
      <c r="E455">
        <v>236</v>
      </c>
      <c r="F455" t="s">
        <v>187</v>
      </c>
      <c r="G455" t="s">
        <v>188</v>
      </c>
      <c r="H455">
        <v>200</v>
      </c>
      <c r="I455">
        <v>186</v>
      </c>
      <c r="J455">
        <v>214</v>
      </c>
    </row>
    <row r="456" spans="1:10" x14ac:dyDescent="0.2">
      <c r="A456">
        <v>2022</v>
      </c>
      <c r="B456">
        <v>3</v>
      </c>
      <c r="C456" s="280">
        <v>44640</v>
      </c>
      <c r="D456">
        <v>122</v>
      </c>
      <c r="E456">
        <v>47</v>
      </c>
      <c r="F456" t="s">
        <v>131</v>
      </c>
      <c r="G456" t="s">
        <v>132</v>
      </c>
      <c r="H456">
        <v>280</v>
      </c>
      <c r="I456">
        <v>267.39999999999998</v>
      </c>
      <c r="J456">
        <v>292.60000000000002</v>
      </c>
    </row>
    <row r="457" spans="1:10" x14ac:dyDescent="0.2">
      <c r="A457">
        <v>2022</v>
      </c>
      <c r="B457">
        <v>3</v>
      </c>
      <c r="C457" s="280">
        <v>44640</v>
      </c>
      <c r="D457">
        <v>443</v>
      </c>
      <c r="E457">
        <v>380</v>
      </c>
      <c r="F457" t="s">
        <v>245</v>
      </c>
      <c r="G457" t="s">
        <v>246</v>
      </c>
      <c r="H457">
        <v>184</v>
      </c>
      <c r="I457">
        <v>177.00800000000001</v>
      </c>
      <c r="J457">
        <v>195.04</v>
      </c>
    </row>
    <row r="458" spans="1:10" x14ac:dyDescent="0.2">
      <c r="A458">
        <v>2022</v>
      </c>
      <c r="B458">
        <v>3</v>
      </c>
      <c r="C458" s="280">
        <v>44640</v>
      </c>
      <c r="D458">
        <v>444</v>
      </c>
      <c r="E458">
        <v>380</v>
      </c>
      <c r="F458" t="s">
        <v>247</v>
      </c>
      <c r="G458" t="s">
        <v>248</v>
      </c>
      <c r="H458">
        <v>166</v>
      </c>
      <c r="I458">
        <v>159.02799999999999</v>
      </c>
      <c r="J458">
        <v>175.96</v>
      </c>
    </row>
    <row r="459" spans="1:10" x14ac:dyDescent="0.2">
      <c r="A459">
        <v>2022</v>
      </c>
      <c r="B459">
        <v>3</v>
      </c>
      <c r="C459" s="280">
        <v>44640</v>
      </c>
      <c r="D459">
        <v>550</v>
      </c>
      <c r="E459">
        <v>383</v>
      </c>
      <c r="F459" t="s">
        <v>135</v>
      </c>
      <c r="G459" t="s">
        <v>136</v>
      </c>
      <c r="H459">
        <v>35</v>
      </c>
      <c r="I459">
        <v>32.024999999999999</v>
      </c>
      <c r="J459">
        <v>38.045000000000002</v>
      </c>
    </row>
    <row r="460" spans="1:10" x14ac:dyDescent="0.2">
      <c r="A460">
        <v>2022</v>
      </c>
      <c r="B460">
        <v>3</v>
      </c>
      <c r="C460" s="280">
        <v>44640</v>
      </c>
      <c r="D460">
        <v>155</v>
      </c>
      <c r="E460">
        <v>227</v>
      </c>
      <c r="F460" t="s">
        <v>153</v>
      </c>
      <c r="G460" t="s">
        <v>154</v>
      </c>
      <c r="H460">
        <v>122</v>
      </c>
      <c r="I460">
        <v>113.46</v>
      </c>
      <c r="J460">
        <v>130.54</v>
      </c>
    </row>
    <row r="461" spans="1:10" x14ac:dyDescent="0.2">
      <c r="A461">
        <v>2022</v>
      </c>
      <c r="B461">
        <v>3</v>
      </c>
      <c r="C461" s="280">
        <v>44640</v>
      </c>
      <c r="D461">
        <v>646</v>
      </c>
      <c r="E461">
        <v>372</v>
      </c>
      <c r="F461" t="s">
        <v>227</v>
      </c>
      <c r="G461" t="s">
        <v>228</v>
      </c>
      <c r="H461">
        <v>212</v>
      </c>
      <c r="I461">
        <v>197.16</v>
      </c>
      <c r="J461">
        <v>226.84</v>
      </c>
    </row>
    <row r="462" spans="1:10" x14ac:dyDescent="0.2">
      <c r="A462">
        <v>2022</v>
      </c>
      <c r="B462">
        <v>3</v>
      </c>
      <c r="C462" s="280">
        <v>44640</v>
      </c>
      <c r="D462">
        <v>647</v>
      </c>
      <c r="E462">
        <v>372</v>
      </c>
      <c r="F462" t="s">
        <v>229</v>
      </c>
      <c r="G462" t="s">
        <v>230</v>
      </c>
      <c r="H462">
        <v>212</v>
      </c>
      <c r="I462">
        <v>197.16</v>
      </c>
      <c r="J462">
        <v>226.84</v>
      </c>
    </row>
    <row r="463" spans="1:10" x14ac:dyDescent="0.2">
      <c r="A463">
        <v>2022</v>
      </c>
      <c r="B463">
        <v>3</v>
      </c>
      <c r="C463" s="280">
        <v>44640</v>
      </c>
      <c r="D463">
        <v>452</v>
      </c>
      <c r="E463">
        <v>433</v>
      </c>
      <c r="F463" t="s">
        <v>169</v>
      </c>
      <c r="G463" t="s">
        <v>170</v>
      </c>
      <c r="H463">
        <v>270</v>
      </c>
      <c r="I463">
        <v>251.1</v>
      </c>
      <c r="J463">
        <v>288.89999999999998</v>
      </c>
    </row>
    <row r="464" spans="1:10" x14ac:dyDescent="0.2">
      <c r="A464">
        <v>2022</v>
      </c>
      <c r="B464">
        <v>3</v>
      </c>
      <c r="C464" s="280">
        <v>44640</v>
      </c>
      <c r="D464">
        <v>453</v>
      </c>
      <c r="E464">
        <v>433</v>
      </c>
      <c r="F464" t="s">
        <v>171</v>
      </c>
      <c r="G464" t="s">
        <v>172</v>
      </c>
      <c r="H464">
        <v>175</v>
      </c>
      <c r="I464">
        <v>162.75</v>
      </c>
      <c r="J464">
        <v>187.25</v>
      </c>
    </row>
    <row r="465" spans="1:10" x14ac:dyDescent="0.2">
      <c r="A465">
        <v>2022</v>
      </c>
      <c r="B465">
        <v>3</v>
      </c>
      <c r="C465" s="280">
        <v>44640</v>
      </c>
      <c r="D465">
        <v>254</v>
      </c>
      <c r="E465">
        <v>334</v>
      </c>
      <c r="F465" t="s">
        <v>159</v>
      </c>
      <c r="G465" t="s">
        <v>160</v>
      </c>
      <c r="H465">
        <v>203</v>
      </c>
      <c r="I465">
        <v>188.79</v>
      </c>
      <c r="J465">
        <v>217.21</v>
      </c>
    </row>
    <row r="466" spans="1:10" x14ac:dyDescent="0.2">
      <c r="A466">
        <v>2022</v>
      </c>
      <c r="B466">
        <v>3</v>
      </c>
      <c r="C466" s="280">
        <v>44641</v>
      </c>
      <c r="D466">
        <v>437</v>
      </c>
      <c r="E466">
        <v>375</v>
      </c>
      <c r="F466" t="s">
        <v>163</v>
      </c>
      <c r="G466" t="s">
        <v>164</v>
      </c>
      <c r="H466">
        <v>168</v>
      </c>
      <c r="I466">
        <v>158.08799999999999</v>
      </c>
      <c r="J466">
        <v>179.928</v>
      </c>
    </row>
    <row r="467" spans="1:10" x14ac:dyDescent="0.2">
      <c r="A467">
        <v>2022</v>
      </c>
      <c r="B467">
        <v>3</v>
      </c>
      <c r="C467" s="280">
        <v>44641</v>
      </c>
      <c r="D467">
        <v>438</v>
      </c>
      <c r="E467">
        <v>376</v>
      </c>
      <c r="F467" t="s">
        <v>195</v>
      </c>
      <c r="G467" t="s">
        <v>196</v>
      </c>
      <c r="H467">
        <v>335</v>
      </c>
      <c r="I467">
        <v>315.23500000000001</v>
      </c>
      <c r="J467">
        <v>358.78500000000003</v>
      </c>
    </row>
    <row r="468" spans="1:10" x14ac:dyDescent="0.2">
      <c r="A468">
        <v>2022</v>
      </c>
      <c r="B468">
        <v>3</v>
      </c>
      <c r="C468" s="280">
        <v>44641</v>
      </c>
      <c r="D468">
        <v>689</v>
      </c>
      <c r="E468">
        <v>124</v>
      </c>
      <c r="F468" t="s">
        <v>147</v>
      </c>
      <c r="G468" t="s">
        <v>148</v>
      </c>
      <c r="H468">
        <v>75</v>
      </c>
      <c r="I468">
        <v>67.5</v>
      </c>
      <c r="J468">
        <v>82.5</v>
      </c>
    </row>
    <row r="469" spans="1:10" x14ac:dyDescent="0.2">
      <c r="A469">
        <v>2022</v>
      </c>
      <c r="B469">
        <v>3</v>
      </c>
      <c r="C469" s="280">
        <v>44641</v>
      </c>
      <c r="D469">
        <v>556</v>
      </c>
      <c r="E469">
        <v>384</v>
      </c>
      <c r="F469" t="s">
        <v>251</v>
      </c>
      <c r="G469" t="s">
        <v>252</v>
      </c>
      <c r="H469">
        <v>1066</v>
      </c>
      <c r="I469">
        <v>1003.106</v>
      </c>
      <c r="J469">
        <v>1141.6859999999999</v>
      </c>
    </row>
    <row r="470" spans="1:10" x14ac:dyDescent="0.2">
      <c r="A470">
        <v>2022</v>
      </c>
      <c r="B470">
        <v>3</v>
      </c>
      <c r="C470" s="280">
        <v>44641</v>
      </c>
      <c r="D470">
        <v>557</v>
      </c>
      <c r="E470">
        <v>384</v>
      </c>
      <c r="F470" t="s">
        <v>257</v>
      </c>
      <c r="G470" t="s">
        <v>258</v>
      </c>
      <c r="H470">
        <v>182</v>
      </c>
      <c r="I470">
        <v>171.262</v>
      </c>
      <c r="J470">
        <v>194.922</v>
      </c>
    </row>
    <row r="471" spans="1:10" x14ac:dyDescent="0.2">
      <c r="A471">
        <v>2022</v>
      </c>
      <c r="B471">
        <v>3</v>
      </c>
      <c r="C471" s="280">
        <v>44641</v>
      </c>
      <c r="D471">
        <v>660</v>
      </c>
      <c r="E471">
        <v>417</v>
      </c>
      <c r="F471" t="s">
        <v>263</v>
      </c>
      <c r="G471" t="s">
        <v>264</v>
      </c>
      <c r="H471">
        <v>1265</v>
      </c>
      <c r="I471">
        <v>1190.365</v>
      </c>
      <c r="J471">
        <v>1354.8150000000001</v>
      </c>
    </row>
    <row r="472" spans="1:10" x14ac:dyDescent="0.2">
      <c r="A472">
        <v>2022</v>
      </c>
      <c r="B472">
        <v>3</v>
      </c>
      <c r="C472" s="280">
        <v>44641</v>
      </c>
      <c r="D472">
        <v>661</v>
      </c>
      <c r="E472">
        <v>417</v>
      </c>
      <c r="F472" t="s">
        <v>265</v>
      </c>
      <c r="G472" t="s">
        <v>266</v>
      </c>
      <c r="H472">
        <v>138</v>
      </c>
      <c r="I472">
        <v>129.858</v>
      </c>
      <c r="J472">
        <v>147.798</v>
      </c>
    </row>
    <row r="473" spans="1:10" x14ac:dyDescent="0.2">
      <c r="A473">
        <v>2022</v>
      </c>
      <c r="B473">
        <v>3</v>
      </c>
      <c r="C473" s="280">
        <v>44641</v>
      </c>
      <c r="D473">
        <v>925</v>
      </c>
      <c r="E473">
        <v>528</v>
      </c>
      <c r="F473" t="s">
        <v>123</v>
      </c>
      <c r="G473" t="s">
        <v>124</v>
      </c>
      <c r="H473">
        <v>1091</v>
      </c>
      <c r="I473">
        <v>1026.5999999999999</v>
      </c>
      <c r="J473">
        <v>1168.5</v>
      </c>
    </row>
    <row r="474" spans="1:10" x14ac:dyDescent="0.2">
      <c r="A474">
        <v>2022</v>
      </c>
      <c r="B474">
        <v>3</v>
      </c>
      <c r="C474" s="280">
        <v>44641</v>
      </c>
      <c r="D474">
        <v>936</v>
      </c>
      <c r="E474">
        <v>528</v>
      </c>
      <c r="F474" t="s">
        <v>125</v>
      </c>
      <c r="G474" t="s">
        <v>126</v>
      </c>
      <c r="H474">
        <v>206</v>
      </c>
      <c r="I474">
        <v>193.8</v>
      </c>
      <c r="J474">
        <v>220.6</v>
      </c>
    </row>
    <row r="475" spans="1:10" x14ac:dyDescent="0.2">
      <c r="A475">
        <v>2022</v>
      </c>
      <c r="B475">
        <v>3</v>
      </c>
      <c r="C475" s="280">
        <v>44641</v>
      </c>
      <c r="D475">
        <v>688</v>
      </c>
      <c r="E475">
        <v>124</v>
      </c>
      <c r="F475" t="s">
        <v>117</v>
      </c>
      <c r="G475" t="s">
        <v>118</v>
      </c>
      <c r="H475">
        <v>200</v>
      </c>
      <c r="I475">
        <v>180</v>
      </c>
      <c r="J475">
        <v>220</v>
      </c>
    </row>
    <row r="476" spans="1:10" x14ac:dyDescent="0.2">
      <c r="A476">
        <v>2022</v>
      </c>
      <c r="B476">
        <v>3</v>
      </c>
      <c r="C476" s="280">
        <v>44641</v>
      </c>
      <c r="D476">
        <v>689</v>
      </c>
      <c r="E476">
        <v>124</v>
      </c>
      <c r="F476" t="s">
        <v>147</v>
      </c>
      <c r="G476" t="s">
        <v>148</v>
      </c>
      <c r="H476">
        <v>75</v>
      </c>
      <c r="I476">
        <v>67.5</v>
      </c>
      <c r="J476">
        <v>82.5</v>
      </c>
    </row>
    <row r="477" spans="1:10" x14ac:dyDescent="0.2">
      <c r="A477">
        <v>2022</v>
      </c>
      <c r="B477">
        <v>3</v>
      </c>
      <c r="C477" s="280">
        <v>44641</v>
      </c>
      <c r="D477">
        <v>669</v>
      </c>
      <c r="E477">
        <v>423</v>
      </c>
      <c r="F477" t="s">
        <v>235</v>
      </c>
      <c r="G477" t="s">
        <v>236</v>
      </c>
      <c r="H477">
        <v>954</v>
      </c>
      <c r="I477">
        <v>897.71400000000006</v>
      </c>
      <c r="J477">
        <v>1021.734</v>
      </c>
    </row>
    <row r="478" spans="1:10" x14ac:dyDescent="0.2">
      <c r="A478">
        <v>2022</v>
      </c>
      <c r="B478">
        <v>3</v>
      </c>
      <c r="C478" s="280">
        <v>44641</v>
      </c>
      <c r="D478">
        <v>449</v>
      </c>
      <c r="E478">
        <v>382</v>
      </c>
      <c r="F478" t="s">
        <v>285</v>
      </c>
      <c r="G478" t="s">
        <v>286</v>
      </c>
      <c r="H478">
        <v>46</v>
      </c>
      <c r="I478">
        <v>40.985999999999997</v>
      </c>
      <c r="J478">
        <v>50.048000000000002</v>
      </c>
    </row>
    <row r="479" spans="1:10" x14ac:dyDescent="0.2">
      <c r="A479">
        <v>2022</v>
      </c>
      <c r="B479">
        <v>3</v>
      </c>
      <c r="C479" s="280">
        <v>44641</v>
      </c>
      <c r="D479">
        <v>160</v>
      </c>
      <c r="E479">
        <v>236</v>
      </c>
      <c r="F479" t="s">
        <v>187</v>
      </c>
      <c r="G479" t="s">
        <v>188</v>
      </c>
      <c r="H479">
        <v>200</v>
      </c>
      <c r="I479">
        <v>186</v>
      </c>
      <c r="J479">
        <v>214</v>
      </c>
    </row>
    <row r="480" spans="1:10" x14ac:dyDescent="0.2">
      <c r="A480">
        <v>2022</v>
      </c>
      <c r="B480">
        <v>3</v>
      </c>
      <c r="C480" s="280">
        <v>44641</v>
      </c>
      <c r="D480">
        <v>122</v>
      </c>
      <c r="E480">
        <v>47</v>
      </c>
      <c r="F480" t="s">
        <v>131</v>
      </c>
      <c r="G480" t="s">
        <v>132</v>
      </c>
      <c r="H480">
        <v>280</v>
      </c>
      <c r="I480">
        <v>267.39999999999998</v>
      </c>
      <c r="J480">
        <v>292.60000000000002</v>
      </c>
    </row>
    <row r="481" spans="1:10" x14ac:dyDescent="0.2">
      <c r="A481">
        <v>2022</v>
      </c>
      <c r="B481">
        <v>3</v>
      </c>
      <c r="C481" s="280">
        <v>44641</v>
      </c>
      <c r="D481">
        <v>443</v>
      </c>
      <c r="E481">
        <v>380</v>
      </c>
      <c r="F481" t="s">
        <v>245</v>
      </c>
      <c r="G481" t="s">
        <v>246</v>
      </c>
      <c r="H481">
        <v>184</v>
      </c>
      <c r="I481">
        <v>177.00800000000001</v>
      </c>
      <c r="J481">
        <v>195.04</v>
      </c>
    </row>
    <row r="482" spans="1:10" x14ac:dyDescent="0.2">
      <c r="A482">
        <v>2022</v>
      </c>
      <c r="B482">
        <v>3</v>
      </c>
      <c r="C482" s="280">
        <v>44641</v>
      </c>
      <c r="D482">
        <v>444</v>
      </c>
      <c r="E482">
        <v>380</v>
      </c>
      <c r="F482" t="s">
        <v>247</v>
      </c>
      <c r="G482" t="s">
        <v>248</v>
      </c>
      <c r="H482">
        <v>166</v>
      </c>
      <c r="I482">
        <v>159.02799999999999</v>
      </c>
      <c r="J482">
        <v>175.96</v>
      </c>
    </row>
    <row r="483" spans="1:10" x14ac:dyDescent="0.2">
      <c r="A483">
        <v>2022</v>
      </c>
      <c r="B483">
        <v>3</v>
      </c>
      <c r="C483" s="280">
        <v>44641</v>
      </c>
      <c r="D483">
        <v>646</v>
      </c>
      <c r="E483">
        <v>372</v>
      </c>
      <c r="F483" t="s">
        <v>227</v>
      </c>
      <c r="G483" t="s">
        <v>228</v>
      </c>
      <c r="H483">
        <v>212</v>
      </c>
      <c r="I483">
        <v>197.16</v>
      </c>
      <c r="J483">
        <v>226.84</v>
      </c>
    </row>
    <row r="484" spans="1:10" x14ac:dyDescent="0.2">
      <c r="A484">
        <v>2022</v>
      </c>
      <c r="B484">
        <v>3</v>
      </c>
      <c r="C484" s="280">
        <v>44641</v>
      </c>
      <c r="D484">
        <v>647</v>
      </c>
      <c r="E484">
        <v>372</v>
      </c>
      <c r="F484" t="s">
        <v>229</v>
      </c>
      <c r="G484" t="s">
        <v>230</v>
      </c>
      <c r="H484">
        <v>212</v>
      </c>
      <c r="I484">
        <v>197.16</v>
      </c>
      <c r="J484">
        <v>226.84</v>
      </c>
    </row>
    <row r="485" spans="1:10" x14ac:dyDescent="0.2">
      <c r="A485">
        <v>2022</v>
      </c>
      <c r="B485">
        <v>3</v>
      </c>
      <c r="C485" s="280">
        <v>44641</v>
      </c>
      <c r="D485">
        <v>453</v>
      </c>
      <c r="E485">
        <v>433</v>
      </c>
      <c r="F485" t="s">
        <v>171</v>
      </c>
      <c r="G485" t="s">
        <v>172</v>
      </c>
      <c r="H485">
        <v>175</v>
      </c>
      <c r="I485">
        <v>162.75</v>
      </c>
      <c r="J485">
        <v>187.25</v>
      </c>
    </row>
    <row r="486" spans="1:10" x14ac:dyDescent="0.2">
      <c r="A486">
        <v>2022</v>
      </c>
      <c r="B486">
        <v>3</v>
      </c>
      <c r="C486" s="280">
        <v>44641</v>
      </c>
      <c r="D486">
        <v>452</v>
      </c>
      <c r="E486">
        <v>433</v>
      </c>
      <c r="F486" t="s">
        <v>169</v>
      </c>
      <c r="G486" t="s">
        <v>170</v>
      </c>
      <c r="H486">
        <v>270</v>
      </c>
      <c r="I486">
        <v>251.1</v>
      </c>
      <c r="J486">
        <v>288.89999999999998</v>
      </c>
    </row>
    <row r="487" spans="1:10" x14ac:dyDescent="0.2">
      <c r="A487">
        <v>2022</v>
      </c>
      <c r="B487">
        <v>3</v>
      </c>
      <c r="C487" s="280">
        <v>44641</v>
      </c>
      <c r="D487">
        <v>453</v>
      </c>
      <c r="E487">
        <v>433</v>
      </c>
      <c r="F487" t="s">
        <v>171</v>
      </c>
      <c r="G487" t="s">
        <v>172</v>
      </c>
      <c r="H487">
        <v>175</v>
      </c>
      <c r="I487">
        <v>162.75</v>
      </c>
      <c r="J487">
        <v>187.25</v>
      </c>
    </row>
    <row r="488" spans="1:10" x14ac:dyDescent="0.2">
      <c r="A488">
        <v>2022</v>
      </c>
      <c r="B488">
        <v>3</v>
      </c>
      <c r="C488" s="280">
        <v>44641</v>
      </c>
      <c r="D488">
        <v>254</v>
      </c>
      <c r="E488">
        <v>334</v>
      </c>
      <c r="F488" t="s">
        <v>159</v>
      </c>
      <c r="G488" t="s">
        <v>160</v>
      </c>
      <c r="H488">
        <v>203</v>
      </c>
      <c r="I488">
        <v>188.79</v>
      </c>
      <c r="J488">
        <v>217.21</v>
      </c>
    </row>
    <row r="489" spans="1:10" x14ac:dyDescent="0.2">
      <c r="A489">
        <v>2022</v>
      </c>
      <c r="B489">
        <v>3</v>
      </c>
      <c r="C489" s="280">
        <v>44642</v>
      </c>
      <c r="D489">
        <v>308</v>
      </c>
      <c r="E489">
        <v>167</v>
      </c>
      <c r="F489" t="s">
        <v>291</v>
      </c>
      <c r="G489" t="s">
        <v>292</v>
      </c>
      <c r="H489">
        <v>297</v>
      </c>
      <c r="I489">
        <v>276.20999999999998</v>
      </c>
      <c r="J489">
        <v>317.79000000000002</v>
      </c>
    </row>
    <row r="490" spans="1:10" x14ac:dyDescent="0.2">
      <c r="A490">
        <v>2022</v>
      </c>
      <c r="B490">
        <v>3</v>
      </c>
      <c r="C490" s="280">
        <v>44642</v>
      </c>
      <c r="D490">
        <v>438</v>
      </c>
      <c r="E490">
        <v>376</v>
      </c>
      <c r="F490" t="s">
        <v>195</v>
      </c>
      <c r="G490" t="s">
        <v>196</v>
      </c>
      <c r="H490">
        <v>335</v>
      </c>
      <c r="I490">
        <v>315.23500000000001</v>
      </c>
      <c r="J490">
        <v>358.78500000000003</v>
      </c>
    </row>
    <row r="491" spans="1:10" x14ac:dyDescent="0.2">
      <c r="A491">
        <v>2022</v>
      </c>
      <c r="B491">
        <v>3</v>
      </c>
      <c r="C491" s="280">
        <v>44642</v>
      </c>
      <c r="D491">
        <v>556</v>
      </c>
      <c r="E491">
        <v>384</v>
      </c>
      <c r="F491" t="s">
        <v>251</v>
      </c>
      <c r="G491" t="s">
        <v>252</v>
      </c>
      <c r="H491">
        <v>1066</v>
      </c>
      <c r="I491">
        <v>1003.106</v>
      </c>
      <c r="J491">
        <v>1141.6859999999999</v>
      </c>
    </row>
    <row r="492" spans="1:10" x14ac:dyDescent="0.2">
      <c r="A492">
        <v>2022</v>
      </c>
      <c r="B492">
        <v>3</v>
      </c>
      <c r="C492" s="280">
        <v>44642</v>
      </c>
      <c r="D492">
        <v>557</v>
      </c>
      <c r="E492">
        <v>384</v>
      </c>
      <c r="F492" t="s">
        <v>257</v>
      </c>
      <c r="G492" t="s">
        <v>258</v>
      </c>
      <c r="H492">
        <v>182</v>
      </c>
      <c r="I492">
        <v>171.262</v>
      </c>
      <c r="J492">
        <v>194.922</v>
      </c>
    </row>
    <row r="493" spans="1:10" x14ac:dyDescent="0.2">
      <c r="A493">
        <v>2022</v>
      </c>
      <c r="B493">
        <v>3</v>
      </c>
      <c r="C493" s="280">
        <v>44642</v>
      </c>
      <c r="D493">
        <v>660</v>
      </c>
      <c r="E493">
        <v>417</v>
      </c>
      <c r="F493" t="s">
        <v>263</v>
      </c>
      <c r="G493" t="s">
        <v>264</v>
      </c>
      <c r="H493">
        <v>1265</v>
      </c>
      <c r="I493">
        <v>1190.365</v>
      </c>
      <c r="J493">
        <v>1354.8150000000001</v>
      </c>
    </row>
    <row r="494" spans="1:10" x14ac:dyDescent="0.2">
      <c r="A494">
        <v>2022</v>
      </c>
      <c r="B494">
        <v>3</v>
      </c>
      <c r="C494" s="280">
        <v>44642</v>
      </c>
      <c r="D494">
        <v>661</v>
      </c>
      <c r="E494">
        <v>417</v>
      </c>
      <c r="F494" t="s">
        <v>265</v>
      </c>
      <c r="G494" t="s">
        <v>266</v>
      </c>
      <c r="H494">
        <v>138</v>
      </c>
      <c r="I494">
        <v>129.858</v>
      </c>
      <c r="J494">
        <v>147.798</v>
      </c>
    </row>
    <row r="495" spans="1:10" x14ac:dyDescent="0.2">
      <c r="A495">
        <v>2022</v>
      </c>
      <c r="B495">
        <v>3</v>
      </c>
      <c r="C495" s="280">
        <v>44642</v>
      </c>
      <c r="D495">
        <v>674</v>
      </c>
      <c r="E495">
        <v>425</v>
      </c>
      <c r="F495" t="s">
        <v>115</v>
      </c>
      <c r="G495" t="s">
        <v>116</v>
      </c>
      <c r="H495">
        <v>256</v>
      </c>
      <c r="I495">
        <v>240.89599999999999</v>
      </c>
      <c r="J495">
        <v>274.17599999999999</v>
      </c>
    </row>
    <row r="496" spans="1:10" x14ac:dyDescent="0.2">
      <c r="A496">
        <v>2022</v>
      </c>
      <c r="B496">
        <v>3</v>
      </c>
      <c r="C496" s="280">
        <v>44642</v>
      </c>
      <c r="D496">
        <v>669</v>
      </c>
      <c r="E496">
        <v>423</v>
      </c>
      <c r="F496" t="s">
        <v>235</v>
      </c>
      <c r="G496" t="s">
        <v>236</v>
      </c>
      <c r="H496">
        <v>954</v>
      </c>
      <c r="I496">
        <v>897.71400000000006</v>
      </c>
      <c r="J496">
        <v>1021.734</v>
      </c>
    </row>
    <row r="497" spans="1:10" x14ac:dyDescent="0.2">
      <c r="A497">
        <v>2022</v>
      </c>
      <c r="B497">
        <v>3</v>
      </c>
      <c r="C497" s="280">
        <v>44642</v>
      </c>
      <c r="D497">
        <v>449</v>
      </c>
      <c r="E497">
        <v>382</v>
      </c>
      <c r="F497" t="s">
        <v>285</v>
      </c>
      <c r="G497" t="s">
        <v>286</v>
      </c>
      <c r="H497">
        <v>46</v>
      </c>
      <c r="I497">
        <v>40.985999999999997</v>
      </c>
      <c r="J497">
        <v>50.048000000000002</v>
      </c>
    </row>
    <row r="498" spans="1:10" x14ac:dyDescent="0.2">
      <c r="A498">
        <v>2022</v>
      </c>
      <c r="B498">
        <v>3</v>
      </c>
      <c r="C498" s="280">
        <v>44642</v>
      </c>
      <c r="D498">
        <v>662</v>
      </c>
      <c r="E498">
        <v>418</v>
      </c>
      <c r="F498" t="s">
        <v>207</v>
      </c>
      <c r="G498" t="s">
        <v>208</v>
      </c>
      <c r="H498">
        <v>386</v>
      </c>
      <c r="I498">
        <v>355.12</v>
      </c>
      <c r="J498">
        <v>416.88</v>
      </c>
    </row>
    <row r="499" spans="1:10" x14ac:dyDescent="0.2">
      <c r="A499">
        <v>2022</v>
      </c>
      <c r="B499">
        <v>3</v>
      </c>
      <c r="C499" s="280">
        <v>44642</v>
      </c>
      <c r="D499">
        <v>663</v>
      </c>
      <c r="E499">
        <v>418</v>
      </c>
      <c r="F499" t="s">
        <v>209</v>
      </c>
      <c r="G499" t="s">
        <v>210</v>
      </c>
      <c r="H499">
        <v>341</v>
      </c>
      <c r="I499">
        <v>313.72000000000003</v>
      </c>
      <c r="J499">
        <v>368.28</v>
      </c>
    </row>
    <row r="500" spans="1:10" x14ac:dyDescent="0.2">
      <c r="A500">
        <v>2022</v>
      </c>
      <c r="B500">
        <v>3</v>
      </c>
      <c r="C500" s="280">
        <v>44642</v>
      </c>
      <c r="D500">
        <v>664</v>
      </c>
      <c r="E500">
        <v>418</v>
      </c>
      <c r="F500" t="s">
        <v>211</v>
      </c>
      <c r="G500" t="s">
        <v>212</v>
      </c>
      <c r="H500">
        <v>110</v>
      </c>
      <c r="I500">
        <v>101.2</v>
      </c>
      <c r="J500">
        <v>118.8</v>
      </c>
    </row>
    <row r="501" spans="1:10" x14ac:dyDescent="0.2">
      <c r="A501">
        <v>2022</v>
      </c>
      <c r="B501">
        <v>3</v>
      </c>
      <c r="C501" s="280">
        <v>44642</v>
      </c>
      <c r="D501">
        <v>665</v>
      </c>
      <c r="E501">
        <v>418</v>
      </c>
      <c r="F501" t="s">
        <v>213</v>
      </c>
      <c r="G501" t="s">
        <v>214</v>
      </c>
      <c r="H501">
        <v>110</v>
      </c>
      <c r="I501">
        <v>101.2</v>
      </c>
      <c r="J501">
        <v>118.8</v>
      </c>
    </row>
    <row r="502" spans="1:10" x14ac:dyDescent="0.2">
      <c r="A502">
        <v>2022</v>
      </c>
      <c r="B502">
        <v>3</v>
      </c>
      <c r="C502" s="280">
        <v>44642</v>
      </c>
      <c r="D502">
        <v>160</v>
      </c>
      <c r="E502">
        <v>236</v>
      </c>
      <c r="F502" t="s">
        <v>187</v>
      </c>
      <c r="G502" t="s">
        <v>188</v>
      </c>
      <c r="H502">
        <v>200</v>
      </c>
      <c r="I502">
        <v>186</v>
      </c>
      <c r="J502">
        <v>214</v>
      </c>
    </row>
    <row r="503" spans="1:10" x14ac:dyDescent="0.2">
      <c r="A503">
        <v>2022</v>
      </c>
      <c r="B503">
        <v>3</v>
      </c>
      <c r="C503" s="280">
        <v>44642</v>
      </c>
      <c r="D503">
        <v>659</v>
      </c>
      <c r="E503">
        <v>416</v>
      </c>
      <c r="F503" t="s">
        <v>289</v>
      </c>
      <c r="G503" t="s">
        <v>290</v>
      </c>
      <c r="H503">
        <v>301</v>
      </c>
      <c r="I503">
        <v>283.24099999999999</v>
      </c>
      <c r="J503">
        <v>322.37099999999998</v>
      </c>
    </row>
    <row r="504" spans="1:10" x14ac:dyDescent="0.2">
      <c r="A504">
        <v>2022</v>
      </c>
      <c r="B504">
        <v>3</v>
      </c>
      <c r="C504" s="280">
        <v>44642</v>
      </c>
      <c r="D504">
        <v>122</v>
      </c>
      <c r="E504">
        <v>47</v>
      </c>
      <c r="F504" t="s">
        <v>131</v>
      </c>
      <c r="G504" t="s">
        <v>132</v>
      </c>
      <c r="H504">
        <v>280</v>
      </c>
      <c r="I504">
        <v>267.39999999999998</v>
      </c>
      <c r="J504">
        <v>292.60000000000002</v>
      </c>
    </row>
    <row r="505" spans="1:10" x14ac:dyDescent="0.2">
      <c r="A505">
        <v>2022</v>
      </c>
      <c r="B505">
        <v>3</v>
      </c>
      <c r="C505" s="280">
        <v>44642</v>
      </c>
      <c r="D505">
        <v>443</v>
      </c>
      <c r="E505">
        <v>380</v>
      </c>
      <c r="F505" t="s">
        <v>245</v>
      </c>
      <c r="G505" t="s">
        <v>246</v>
      </c>
      <c r="H505">
        <v>184</v>
      </c>
      <c r="I505">
        <v>177.00800000000001</v>
      </c>
      <c r="J505">
        <v>195.04</v>
      </c>
    </row>
    <row r="506" spans="1:10" x14ac:dyDescent="0.2">
      <c r="A506">
        <v>2022</v>
      </c>
      <c r="B506">
        <v>3</v>
      </c>
      <c r="C506" s="280">
        <v>44642</v>
      </c>
      <c r="D506">
        <v>444</v>
      </c>
      <c r="E506">
        <v>380</v>
      </c>
      <c r="F506" t="s">
        <v>247</v>
      </c>
      <c r="G506" t="s">
        <v>248</v>
      </c>
      <c r="H506">
        <v>166</v>
      </c>
      <c r="I506">
        <v>159.02799999999999</v>
      </c>
      <c r="J506">
        <v>175.96</v>
      </c>
    </row>
    <row r="507" spans="1:10" x14ac:dyDescent="0.2">
      <c r="A507">
        <v>2022</v>
      </c>
      <c r="B507">
        <v>3</v>
      </c>
      <c r="C507" s="280">
        <v>44642</v>
      </c>
      <c r="D507">
        <v>646</v>
      </c>
      <c r="E507">
        <v>372</v>
      </c>
      <c r="F507" t="s">
        <v>227</v>
      </c>
      <c r="G507" t="s">
        <v>228</v>
      </c>
      <c r="H507">
        <v>212</v>
      </c>
      <c r="I507">
        <v>197.16</v>
      </c>
      <c r="J507">
        <v>226.84</v>
      </c>
    </row>
    <row r="508" spans="1:10" x14ac:dyDescent="0.2">
      <c r="A508">
        <v>2022</v>
      </c>
      <c r="B508">
        <v>3</v>
      </c>
      <c r="C508" s="280">
        <v>44642</v>
      </c>
      <c r="D508">
        <v>647</v>
      </c>
      <c r="E508">
        <v>372</v>
      </c>
      <c r="F508" t="s">
        <v>229</v>
      </c>
      <c r="G508" t="s">
        <v>230</v>
      </c>
      <c r="H508">
        <v>212</v>
      </c>
      <c r="I508">
        <v>197.16</v>
      </c>
      <c r="J508">
        <v>226.84</v>
      </c>
    </row>
    <row r="509" spans="1:10" x14ac:dyDescent="0.2">
      <c r="A509">
        <v>2022</v>
      </c>
      <c r="B509">
        <v>3</v>
      </c>
      <c r="C509" s="280">
        <v>44642</v>
      </c>
      <c r="D509">
        <v>452</v>
      </c>
      <c r="E509">
        <v>433</v>
      </c>
      <c r="F509" t="s">
        <v>169</v>
      </c>
      <c r="G509" t="s">
        <v>170</v>
      </c>
      <c r="H509">
        <v>270</v>
      </c>
      <c r="I509">
        <v>251.1</v>
      </c>
      <c r="J509">
        <v>288.89999999999998</v>
      </c>
    </row>
    <row r="510" spans="1:10" x14ac:dyDescent="0.2">
      <c r="A510">
        <v>2022</v>
      </c>
      <c r="B510">
        <v>3</v>
      </c>
      <c r="C510" s="280">
        <v>44642</v>
      </c>
      <c r="D510">
        <v>453</v>
      </c>
      <c r="E510">
        <v>433</v>
      </c>
      <c r="F510" t="s">
        <v>171</v>
      </c>
      <c r="G510" t="s">
        <v>172</v>
      </c>
      <c r="H510">
        <v>175</v>
      </c>
      <c r="I510">
        <v>162.75</v>
      </c>
      <c r="J510">
        <v>187.25</v>
      </c>
    </row>
    <row r="511" spans="1:10" x14ac:dyDescent="0.2">
      <c r="A511">
        <v>2022</v>
      </c>
      <c r="B511">
        <v>3</v>
      </c>
      <c r="C511" s="280">
        <v>44642</v>
      </c>
      <c r="D511">
        <v>254</v>
      </c>
      <c r="E511">
        <v>334</v>
      </c>
      <c r="F511" t="s">
        <v>159</v>
      </c>
      <c r="G511" t="s">
        <v>160</v>
      </c>
      <c r="H511">
        <v>203</v>
      </c>
      <c r="I511">
        <v>188.79</v>
      </c>
      <c r="J511">
        <v>217.21</v>
      </c>
    </row>
    <row r="512" spans="1:10" x14ac:dyDescent="0.2">
      <c r="A512">
        <v>2022</v>
      </c>
      <c r="B512">
        <v>3</v>
      </c>
      <c r="C512" s="280">
        <v>44643</v>
      </c>
      <c r="D512">
        <v>308</v>
      </c>
      <c r="E512">
        <v>167</v>
      </c>
      <c r="F512" t="s">
        <v>291</v>
      </c>
      <c r="G512" t="s">
        <v>292</v>
      </c>
      <c r="H512">
        <v>297</v>
      </c>
      <c r="I512">
        <v>276.20999999999998</v>
      </c>
      <c r="J512">
        <v>317.79000000000002</v>
      </c>
    </row>
    <row r="513" spans="1:10" x14ac:dyDescent="0.2">
      <c r="A513">
        <v>2022</v>
      </c>
      <c r="B513">
        <v>3</v>
      </c>
      <c r="C513" s="280">
        <v>44643</v>
      </c>
      <c r="D513">
        <v>556</v>
      </c>
      <c r="E513">
        <v>384</v>
      </c>
      <c r="F513" t="s">
        <v>251</v>
      </c>
      <c r="G513" t="s">
        <v>252</v>
      </c>
      <c r="H513">
        <v>1066</v>
      </c>
      <c r="I513">
        <v>1003.106</v>
      </c>
      <c r="J513">
        <v>1141.6859999999999</v>
      </c>
    </row>
    <row r="514" spans="1:10" x14ac:dyDescent="0.2">
      <c r="A514">
        <v>2022</v>
      </c>
      <c r="B514">
        <v>3</v>
      </c>
      <c r="C514" s="280">
        <v>44643</v>
      </c>
      <c r="D514">
        <v>556</v>
      </c>
      <c r="E514">
        <v>384</v>
      </c>
      <c r="F514" t="s">
        <v>251</v>
      </c>
      <c r="G514" t="s">
        <v>252</v>
      </c>
      <c r="H514">
        <v>1066</v>
      </c>
      <c r="I514">
        <v>1003.106</v>
      </c>
      <c r="J514">
        <v>1141.6859999999999</v>
      </c>
    </row>
    <row r="515" spans="1:10" x14ac:dyDescent="0.2">
      <c r="A515">
        <v>2022</v>
      </c>
      <c r="B515">
        <v>3</v>
      </c>
      <c r="C515" s="280">
        <v>44643</v>
      </c>
      <c r="D515">
        <v>557</v>
      </c>
      <c r="E515">
        <v>384</v>
      </c>
      <c r="F515" t="s">
        <v>257</v>
      </c>
      <c r="G515" t="s">
        <v>258</v>
      </c>
      <c r="H515">
        <v>182</v>
      </c>
      <c r="I515">
        <v>171.262</v>
      </c>
      <c r="J515">
        <v>194.922</v>
      </c>
    </row>
    <row r="516" spans="1:10" x14ac:dyDescent="0.2">
      <c r="A516">
        <v>2022</v>
      </c>
      <c r="B516">
        <v>3</v>
      </c>
      <c r="C516" s="280">
        <v>44643</v>
      </c>
      <c r="D516">
        <v>669</v>
      </c>
      <c r="E516">
        <v>423</v>
      </c>
      <c r="F516" t="s">
        <v>235</v>
      </c>
      <c r="G516" t="s">
        <v>236</v>
      </c>
      <c r="H516">
        <v>954</v>
      </c>
      <c r="I516">
        <v>897.71400000000006</v>
      </c>
      <c r="J516">
        <v>1021.734</v>
      </c>
    </row>
    <row r="517" spans="1:10" x14ac:dyDescent="0.2">
      <c r="A517">
        <v>2022</v>
      </c>
      <c r="B517">
        <v>3</v>
      </c>
      <c r="C517" s="280">
        <v>44643</v>
      </c>
      <c r="D517">
        <v>122</v>
      </c>
      <c r="E517">
        <v>47</v>
      </c>
      <c r="F517" t="s">
        <v>131</v>
      </c>
      <c r="G517" t="s">
        <v>132</v>
      </c>
      <c r="H517">
        <v>280</v>
      </c>
      <c r="I517">
        <v>267.39999999999998</v>
      </c>
      <c r="J517">
        <v>292.60000000000002</v>
      </c>
    </row>
    <row r="518" spans="1:10" x14ac:dyDescent="0.2">
      <c r="A518">
        <v>2022</v>
      </c>
      <c r="B518">
        <v>3</v>
      </c>
      <c r="C518" s="280">
        <v>44643</v>
      </c>
      <c r="D518">
        <v>660</v>
      </c>
      <c r="E518">
        <v>417</v>
      </c>
      <c r="F518" t="s">
        <v>263</v>
      </c>
      <c r="G518" t="s">
        <v>264</v>
      </c>
      <c r="H518">
        <v>1265</v>
      </c>
      <c r="I518">
        <v>1190.365</v>
      </c>
      <c r="J518">
        <v>1354.8150000000001</v>
      </c>
    </row>
    <row r="519" spans="1:10" x14ac:dyDescent="0.2">
      <c r="A519">
        <v>2022</v>
      </c>
      <c r="B519">
        <v>3</v>
      </c>
      <c r="C519" s="280">
        <v>44643</v>
      </c>
      <c r="D519">
        <v>661</v>
      </c>
      <c r="E519">
        <v>417</v>
      </c>
      <c r="F519" t="s">
        <v>265</v>
      </c>
      <c r="G519" t="s">
        <v>266</v>
      </c>
      <c r="H519">
        <v>138</v>
      </c>
      <c r="I519">
        <v>129.858</v>
      </c>
      <c r="J519">
        <v>147.798</v>
      </c>
    </row>
    <row r="520" spans="1:10" x14ac:dyDescent="0.2">
      <c r="A520">
        <v>2022</v>
      </c>
      <c r="B520">
        <v>3</v>
      </c>
      <c r="C520" s="280">
        <v>44643</v>
      </c>
      <c r="D520">
        <v>662</v>
      </c>
      <c r="E520">
        <v>418</v>
      </c>
      <c r="F520" t="s">
        <v>207</v>
      </c>
      <c r="G520" t="s">
        <v>208</v>
      </c>
      <c r="H520">
        <v>386</v>
      </c>
      <c r="I520">
        <v>355.12</v>
      </c>
      <c r="J520">
        <v>416.88</v>
      </c>
    </row>
    <row r="521" spans="1:10" x14ac:dyDescent="0.2">
      <c r="A521">
        <v>2022</v>
      </c>
      <c r="B521">
        <v>3</v>
      </c>
      <c r="C521" s="280">
        <v>44643</v>
      </c>
      <c r="D521">
        <v>663</v>
      </c>
      <c r="E521">
        <v>418</v>
      </c>
      <c r="F521" t="s">
        <v>209</v>
      </c>
      <c r="G521" t="s">
        <v>210</v>
      </c>
      <c r="H521">
        <v>341</v>
      </c>
      <c r="I521">
        <v>313.72000000000003</v>
      </c>
      <c r="J521">
        <v>368.28</v>
      </c>
    </row>
    <row r="522" spans="1:10" x14ac:dyDescent="0.2">
      <c r="A522">
        <v>2022</v>
      </c>
      <c r="B522">
        <v>3</v>
      </c>
      <c r="C522" s="280">
        <v>44643</v>
      </c>
      <c r="D522">
        <v>664</v>
      </c>
      <c r="E522">
        <v>418</v>
      </c>
      <c r="F522" t="s">
        <v>211</v>
      </c>
      <c r="G522" t="s">
        <v>212</v>
      </c>
      <c r="H522">
        <v>110</v>
      </c>
      <c r="I522">
        <v>101.2</v>
      </c>
      <c r="J522">
        <v>118.8</v>
      </c>
    </row>
    <row r="523" spans="1:10" x14ac:dyDescent="0.2">
      <c r="A523">
        <v>2022</v>
      </c>
      <c r="B523">
        <v>3</v>
      </c>
      <c r="C523" s="280">
        <v>44643</v>
      </c>
      <c r="D523">
        <v>665</v>
      </c>
      <c r="E523">
        <v>418</v>
      </c>
      <c r="F523" t="s">
        <v>213</v>
      </c>
      <c r="G523" t="s">
        <v>214</v>
      </c>
      <c r="H523">
        <v>110</v>
      </c>
      <c r="I523">
        <v>101.2</v>
      </c>
      <c r="J523">
        <v>118.8</v>
      </c>
    </row>
    <row r="524" spans="1:10" x14ac:dyDescent="0.2">
      <c r="A524">
        <v>2022</v>
      </c>
      <c r="B524">
        <v>3</v>
      </c>
      <c r="C524" s="280">
        <v>44643</v>
      </c>
      <c r="D524">
        <v>669</v>
      </c>
      <c r="E524">
        <v>423</v>
      </c>
      <c r="F524" t="s">
        <v>235</v>
      </c>
      <c r="G524" t="s">
        <v>236</v>
      </c>
      <c r="H524">
        <v>954</v>
      </c>
      <c r="I524">
        <v>897.71400000000006</v>
      </c>
      <c r="J524">
        <v>1021.734</v>
      </c>
    </row>
    <row r="525" spans="1:10" x14ac:dyDescent="0.2">
      <c r="A525">
        <v>2022</v>
      </c>
      <c r="B525">
        <v>3</v>
      </c>
      <c r="C525" s="280">
        <v>44643</v>
      </c>
      <c r="D525">
        <v>665</v>
      </c>
      <c r="E525">
        <v>418</v>
      </c>
      <c r="F525" t="s">
        <v>213</v>
      </c>
      <c r="G525" t="s">
        <v>214</v>
      </c>
      <c r="H525">
        <v>110</v>
      </c>
      <c r="I525">
        <v>101.2</v>
      </c>
      <c r="J525">
        <v>118.8</v>
      </c>
    </row>
    <row r="526" spans="1:10" x14ac:dyDescent="0.2">
      <c r="A526">
        <v>2022</v>
      </c>
      <c r="B526">
        <v>3</v>
      </c>
      <c r="C526" s="280">
        <v>44643</v>
      </c>
      <c r="D526">
        <v>659</v>
      </c>
      <c r="E526">
        <v>416</v>
      </c>
      <c r="F526" t="s">
        <v>289</v>
      </c>
      <c r="G526" t="s">
        <v>290</v>
      </c>
      <c r="H526">
        <v>301</v>
      </c>
      <c r="I526">
        <v>283.24099999999999</v>
      </c>
      <c r="J526">
        <v>322.37099999999998</v>
      </c>
    </row>
    <row r="527" spans="1:10" x14ac:dyDescent="0.2">
      <c r="A527">
        <v>2022</v>
      </c>
      <c r="B527">
        <v>3</v>
      </c>
      <c r="C527" s="280">
        <v>44643</v>
      </c>
      <c r="D527">
        <v>443</v>
      </c>
      <c r="E527">
        <v>380</v>
      </c>
      <c r="F527" t="s">
        <v>245</v>
      </c>
      <c r="G527" t="s">
        <v>246</v>
      </c>
      <c r="H527">
        <v>184</v>
      </c>
      <c r="I527">
        <v>177.00800000000001</v>
      </c>
      <c r="J527">
        <v>195.04</v>
      </c>
    </row>
    <row r="528" spans="1:10" x14ac:dyDescent="0.2">
      <c r="A528">
        <v>2022</v>
      </c>
      <c r="B528">
        <v>3</v>
      </c>
      <c r="C528" s="280">
        <v>44643</v>
      </c>
      <c r="D528">
        <v>444</v>
      </c>
      <c r="E528">
        <v>380</v>
      </c>
      <c r="F528" t="s">
        <v>247</v>
      </c>
      <c r="G528" t="s">
        <v>248</v>
      </c>
      <c r="H528">
        <v>166</v>
      </c>
      <c r="I528">
        <v>159.02799999999999</v>
      </c>
      <c r="J528">
        <v>175.96</v>
      </c>
    </row>
    <row r="529" spans="1:10" x14ac:dyDescent="0.2">
      <c r="A529">
        <v>2022</v>
      </c>
      <c r="B529">
        <v>3</v>
      </c>
      <c r="C529" s="280">
        <v>44643</v>
      </c>
      <c r="D529">
        <v>155</v>
      </c>
      <c r="E529">
        <v>227</v>
      </c>
      <c r="F529" t="s">
        <v>153</v>
      </c>
      <c r="G529" t="s">
        <v>154</v>
      </c>
      <c r="H529">
        <v>122</v>
      </c>
      <c r="I529">
        <v>113.46</v>
      </c>
      <c r="J529">
        <v>130.54</v>
      </c>
    </row>
    <row r="530" spans="1:10" x14ac:dyDescent="0.2">
      <c r="A530">
        <v>2022</v>
      </c>
      <c r="B530">
        <v>3</v>
      </c>
      <c r="C530" s="280">
        <v>44643</v>
      </c>
      <c r="D530">
        <v>646</v>
      </c>
      <c r="E530">
        <v>372</v>
      </c>
      <c r="F530" t="s">
        <v>227</v>
      </c>
      <c r="G530" t="s">
        <v>228</v>
      </c>
      <c r="H530">
        <v>212</v>
      </c>
      <c r="I530">
        <v>197.16</v>
      </c>
      <c r="J530">
        <v>226.84</v>
      </c>
    </row>
    <row r="531" spans="1:10" x14ac:dyDescent="0.2">
      <c r="A531">
        <v>2022</v>
      </c>
      <c r="B531">
        <v>3</v>
      </c>
      <c r="C531" s="280">
        <v>44643</v>
      </c>
      <c r="D531">
        <v>647</v>
      </c>
      <c r="E531">
        <v>372</v>
      </c>
      <c r="F531" t="s">
        <v>229</v>
      </c>
      <c r="G531" t="s">
        <v>230</v>
      </c>
      <c r="H531">
        <v>212</v>
      </c>
      <c r="I531">
        <v>197.16</v>
      </c>
      <c r="J531">
        <v>226.84</v>
      </c>
    </row>
    <row r="532" spans="1:10" x14ac:dyDescent="0.2">
      <c r="A532">
        <v>2022</v>
      </c>
      <c r="B532">
        <v>3</v>
      </c>
      <c r="C532" s="280">
        <v>44643</v>
      </c>
      <c r="D532">
        <v>452</v>
      </c>
      <c r="E532">
        <v>433</v>
      </c>
      <c r="F532" t="s">
        <v>169</v>
      </c>
      <c r="G532" t="s">
        <v>170</v>
      </c>
      <c r="H532">
        <v>270</v>
      </c>
      <c r="I532">
        <v>251.1</v>
      </c>
      <c r="J532">
        <v>288.89999999999998</v>
      </c>
    </row>
    <row r="533" spans="1:10" x14ac:dyDescent="0.2">
      <c r="A533">
        <v>2022</v>
      </c>
      <c r="B533">
        <v>3</v>
      </c>
      <c r="C533" s="280">
        <v>44643</v>
      </c>
      <c r="D533">
        <v>453</v>
      </c>
      <c r="E533">
        <v>433</v>
      </c>
      <c r="F533" t="s">
        <v>171</v>
      </c>
      <c r="G533" t="s">
        <v>172</v>
      </c>
      <c r="H533">
        <v>175</v>
      </c>
      <c r="I533">
        <v>162.75</v>
      </c>
      <c r="J533">
        <v>187.25</v>
      </c>
    </row>
    <row r="534" spans="1:10" x14ac:dyDescent="0.2">
      <c r="A534">
        <v>2022</v>
      </c>
      <c r="B534">
        <v>3</v>
      </c>
      <c r="C534" s="280">
        <v>44643</v>
      </c>
      <c r="D534">
        <v>254</v>
      </c>
      <c r="E534">
        <v>334</v>
      </c>
      <c r="F534" t="s">
        <v>159</v>
      </c>
      <c r="G534" t="s">
        <v>160</v>
      </c>
      <c r="H534">
        <v>203</v>
      </c>
      <c r="I534">
        <v>188.79</v>
      </c>
      <c r="J534">
        <v>217.21</v>
      </c>
    </row>
    <row r="535" spans="1:10" x14ac:dyDescent="0.2">
      <c r="A535">
        <v>2022</v>
      </c>
      <c r="B535">
        <v>3</v>
      </c>
      <c r="C535" s="280">
        <v>44644</v>
      </c>
      <c r="D535">
        <v>308</v>
      </c>
      <c r="E535">
        <v>167</v>
      </c>
      <c r="F535" t="s">
        <v>291</v>
      </c>
      <c r="G535" t="s">
        <v>292</v>
      </c>
      <c r="H535">
        <v>297</v>
      </c>
      <c r="I535">
        <v>276.20999999999998</v>
      </c>
      <c r="J535">
        <v>317.79000000000002</v>
      </c>
    </row>
    <row r="536" spans="1:10" x14ac:dyDescent="0.2">
      <c r="A536">
        <v>2022</v>
      </c>
      <c r="B536">
        <v>3</v>
      </c>
      <c r="C536" s="280">
        <v>44644</v>
      </c>
      <c r="D536">
        <v>556</v>
      </c>
      <c r="E536">
        <v>384</v>
      </c>
      <c r="F536" t="s">
        <v>251</v>
      </c>
      <c r="G536" t="s">
        <v>252</v>
      </c>
      <c r="H536">
        <v>1066</v>
      </c>
      <c r="I536">
        <v>1003.106</v>
      </c>
      <c r="J536">
        <v>1141.6859999999999</v>
      </c>
    </row>
    <row r="537" spans="1:10" x14ac:dyDescent="0.2">
      <c r="A537">
        <v>2022</v>
      </c>
      <c r="B537">
        <v>3</v>
      </c>
      <c r="C537" s="280">
        <v>44644</v>
      </c>
      <c r="D537">
        <v>557</v>
      </c>
      <c r="E537">
        <v>384</v>
      </c>
      <c r="F537" t="s">
        <v>257</v>
      </c>
      <c r="G537" t="s">
        <v>258</v>
      </c>
      <c r="H537">
        <v>182</v>
      </c>
      <c r="I537">
        <v>171.262</v>
      </c>
      <c r="J537">
        <v>194.922</v>
      </c>
    </row>
    <row r="538" spans="1:10" x14ac:dyDescent="0.2">
      <c r="A538">
        <v>2022</v>
      </c>
      <c r="B538">
        <v>3</v>
      </c>
      <c r="C538" s="280">
        <v>44644</v>
      </c>
      <c r="D538">
        <v>669</v>
      </c>
      <c r="E538">
        <v>423</v>
      </c>
      <c r="F538" t="s">
        <v>235</v>
      </c>
      <c r="G538" t="s">
        <v>236</v>
      </c>
      <c r="H538">
        <v>954</v>
      </c>
      <c r="I538">
        <v>897.71400000000006</v>
      </c>
      <c r="J538">
        <v>1021.734</v>
      </c>
    </row>
    <row r="539" spans="1:10" x14ac:dyDescent="0.2">
      <c r="A539">
        <v>2022</v>
      </c>
      <c r="B539">
        <v>3</v>
      </c>
      <c r="C539" s="280">
        <v>44644</v>
      </c>
      <c r="D539">
        <v>122</v>
      </c>
      <c r="E539">
        <v>47</v>
      </c>
      <c r="F539" t="s">
        <v>131</v>
      </c>
      <c r="G539" t="s">
        <v>132</v>
      </c>
      <c r="H539">
        <v>280</v>
      </c>
      <c r="I539">
        <v>267.39999999999998</v>
      </c>
      <c r="J539">
        <v>292.60000000000002</v>
      </c>
    </row>
    <row r="540" spans="1:10" x14ac:dyDescent="0.2">
      <c r="A540">
        <v>2022</v>
      </c>
      <c r="B540">
        <v>3</v>
      </c>
      <c r="C540" s="280">
        <v>44644</v>
      </c>
      <c r="D540">
        <v>660</v>
      </c>
      <c r="E540">
        <v>417</v>
      </c>
      <c r="F540" t="s">
        <v>263</v>
      </c>
      <c r="G540" t="s">
        <v>264</v>
      </c>
      <c r="H540">
        <v>1265</v>
      </c>
      <c r="I540">
        <v>1190.365</v>
      </c>
      <c r="J540">
        <v>1354.8150000000001</v>
      </c>
    </row>
    <row r="541" spans="1:10" x14ac:dyDescent="0.2">
      <c r="A541">
        <v>2022</v>
      </c>
      <c r="B541">
        <v>3</v>
      </c>
      <c r="C541" s="280">
        <v>44644</v>
      </c>
      <c r="D541">
        <v>669</v>
      </c>
      <c r="E541">
        <v>423</v>
      </c>
      <c r="F541" t="s">
        <v>235</v>
      </c>
      <c r="G541" t="s">
        <v>236</v>
      </c>
      <c r="H541">
        <v>954</v>
      </c>
      <c r="I541">
        <v>897.71400000000006</v>
      </c>
      <c r="J541">
        <v>1021.734</v>
      </c>
    </row>
    <row r="542" spans="1:10" x14ac:dyDescent="0.2">
      <c r="A542">
        <v>2022</v>
      </c>
      <c r="B542">
        <v>3</v>
      </c>
      <c r="C542" s="280">
        <v>44644</v>
      </c>
      <c r="D542">
        <v>662</v>
      </c>
      <c r="E542">
        <v>418</v>
      </c>
      <c r="F542" t="s">
        <v>207</v>
      </c>
      <c r="G542" t="s">
        <v>208</v>
      </c>
      <c r="H542">
        <v>386</v>
      </c>
      <c r="I542">
        <v>355.12</v>
      </c>
      <c r="J542">
        <v>416.88</v>
      </c>
    </row>
    <row r="543" spans="1:10" x14ac:dyDescent="0.2">
      <c r="A543">
        <v>2022</v>
      </c>
      <c r="B543">
        <v>3</v>
      </c>
      <c r="C543" s="280">
        <v>44644</v>
      </c>
      <c r="D543">
        <v>663</v>
      </c>
      <c r="E543">
        <v>418</v>
      </c>
      <c r="F543" t="s">
        <v>209</v>
      </c>
      <c r="G543" t="s">
        <v>210</v>
      </c>
      <c r="H543">
        <v>341</v>
      </c>
      <c r="I543">
        <v>313.72000000000003</v>
      </c>
      <c r="J543">
        <v>368.28</v>
      </c>
    </row>
    <row r="544" spans="1:10" x14ac:dyDescent="0.2">
      <c r="A544">
        <v>2022</v>
      </c>
      <c r="B544">
        <v>3</v>
      </c>
      <c r="C544" s="280">
        <v>44644</v>
      </c>
      <c r="D544">
        <v>664</v>
      </c>
      <c r="E544">
        <v>418</v>
      </c>
      <c r="F544" t="s">
        <v>211</v>
      </c>
      <c r="G544" t="s">
        <v>212</v>
      </c>
      <c r="H544">
        <v>110</v>
      </c>
      <c r="I544">
        <v>101.2</v>
      </c>
      <c r="J544">
        <v>118.8</v>
      </c>
    </row>
    <row r="545" spans="1:10" x14ac:dyDescent="0.2">
      <c r="A545">
        <v>2022</v>
      </c>
      <c r="B545">
        <v>3</v>
      </c>
      <c r="C545" s="280">
        <v>44644</v>
      </c>
      <c r="D545">
        <v>443</v>
      </c>
      <c r="E545">
        <v>380</v>
      </c>
      <c r="F545" t="s">
        <v>245</v>
      </c>
      <c r="G545" t="s">
        <v>246</v>
      </c>
      <c r="H545">
        <v>184</v>
      </c>
      <c r="I545">
        <v>177.00800000000001</v>
      </c>
      <c r="J545">
        <v>195.04</v>
      </c>
    </row>
    <row r="546" spans="1:10" x14ac:dyDescent="0.2">
      <c r="A546">
        <v>2022</v>
      </c>
      <c r="B546">
        <v>3</v>
      </c>
      <c r="C546" s="280">
        <v>44644</v>
      </c>
      <c r="D546">
        <v>444</v>
      </c>
      <c r="E546">
        <v>380</v>
      </c>
      <c r="F546" t="s">
        <v>247</v>
      </c>
      <c r="G546" t="s">
        <v>248</v>
      </c>
      <c r="H546">
        <v>166</v>
      </c>
      <c r="I546">
        <v>159.02799999999999</v>
      </c>
      <c r="J546">
        <v>175.96</v>
      </c>
    </row>
    <row r="547" spans="1:10" x14ac:dyDescent="0.2">
      <c r="A547">
        <v>2022</v>
      </c>
      <c r="B547">
        <v>3</v>
      </c>
      <c r="C547" s="280">
        <v>44644</v>
      </c>
      <c r="D547">
        <v>564</v>
      </c>
      <c r="E547">
        <v>388</v>
      </c>
      <c r="F547" t="s">
        <v>293</v>
      </c>
      <c r="G547" t="s">
        <v>294</v>
      </c>
      <c r="H547">
        <v>119</v>
      </c>
      <c r="I547">
        <v>109.48</v>
      </c>
      <c r="J547">
        <v>128.52000000000001</v>
      </c>
    </row>
    <row r="548" spans="1:10" x14ac:dyDescent="0.2">
      <c r="A548">
        <v>2022</v>
      </c>
      <c r="B548">
        <v>3</v>
      </c>
      <c r="C548" s="280">
        <v>44644</v>
      </c>
      <c r="D548">
        <v>565</v>
      </c>
      <c r="E548">
        <v>388</v>
      </c>
      <c r="F548" t="s">
        <v>295</v>
      </c>
      <c r="G548" t="s">
        <v>296</v>
      </c>
      <c r="H548">
        <v>91</v>
      </c>
      <c r="I548">
        <v>83.72</v>
      </c>
      <c r="J548">
        <v>98.28</v>
      </c>
    </row>
    <row r="549" spans="1:10" x14ac:dyDescent="0.2">
      <c r="A549">
        <v>2022</v>
      </c>
      <c r="B549">
        <v>3</v>
      </c>
      <c r="C549" s="280">
        <v>44644</v>
      </c>
      <c r="D549">
        <v>566</v>
      </c>
      <c r="E549">
        <v>388</v>
      </c>
      <c r="F549" t="s">
        <v>297</v>
      </c>
      <c r="G549" t="s">
        <v>298</v>
      </c>
      <c r="H549">
        <v>34</v>
      </c>
      <c r="I549">
        <v>31.28</v>
      </c>
      <c r="J549">
        <v>36.72</v>
      </c>
    </row>
    <row r="550" spans="1:10" x14ac:dyDescent="0.2">
      <c r="A550">
        <v>2022</v>
      </c>
      <c r="B550">
        <v>3</v>
      </c>
      <c r="C550" s="280">
        <v>44644</v>
      </c>
      <c r="D550">
        <v>665</v>
      </c>
      <c r="E550">
        <v>418</v>
      </c>
      <c r="F550" t="s">
        <v>213</v>
      </c>
      <c r="G550" t="s">
        <v>214</v>
      </c>
      <c r="H550">
        <v>110</v>
      </c>
      <c r="I550">
        <v>101.2</v>
      </c>
      <c r="J550">
        <v>118.8</v>
      </c>
    </row>
    <row r="551" spans="1:10" x14ac:dyDescent="0.2">
      <c r="A551">
        <v>2022</v>
      </c>
      <c r="B551">
        <v>3</v>
      </c>
      <c r="C551" s="280">
        <v>44644</v>
      </c>
      <c r="D551">
        <v>566</v>
      </c>
      <c r="E551">
        <v>388</v>
      </c>
      <c r="F551" t="s">
        <v>297</v>
      </c>
      <c r="G551" t="s">
        <v>298</v>
      </c>
      <c r="H551">
        <v>34</v>
      </c>
      <c r="I551">
        <v>31.28</v>
      </c>
      <c r="J551">
        <v>36.72</v>
      </c>
    </row>
    <row r="552" spans="1:10" x14ac:dyDescent="0.2">
      <c r="A552">
        <v>2022</v>
      </c>
      <c r="B552">
        <v>3</v>
      </c>
      <c r="C552" s="280">
        <v>44644</v>
      </c>
      <c r="D552">
        <v>659</v>
      </c>
      <c r="E552">
        <v>416</v>
      </c>
      <c r="F552" t="s">
        <v>289</v>
      </c>
      <c r="G552" t="s">
        <v>290</v>
      </c>
      <c r="H552">
        <v>301</v>
      </c>
      <c r="I552">
        <v>283.24099999999999</v>
      </c>
      <c r="J552">
        <v>322.37099999999998</v>
      </c>
    </row>
    <row r="553" spans="1:10" x14ac:dyDescent="0.2">
      <c r="A553">
        <v>2022</v>
      </c>
      <c r="B553">
        <v>3</v>
      </c>
      <c r="C553" s="280">
        <v>44644</v>
      </c>
      <c r="D553">
        <v>444</v>
      </c>
      <c r="E553">
        <v>380</v>
      </c>
      <c r="F553" t="s">
        <v>247</v>
      </c>
      <c r="G553" t="s">
        <v>248</v>
      </c>
      <c r="H553">
        <v>166</v>
      </c>
      <c r="I553">
        <v>159.02799999999999</v>
      </c>
      <c r="J553">
        <v>175.96</v>
      </c>
    </row>
    <row r="554" spans="1:10" x14ac:dyDescent="0.2">
      <c r="A554">
        <v>2022</v>
      </c>
      <c r="B554">
        <v>3</v>
      </c>
      <c r="C554" s="280">
        <v>44644</v>
      </c>
      <c r="D554">
        <v>155</v>
      </c>
      <c r="E554">
        <v>227</v>
      </c>
      <c r="F554" t="s">
        <v>153</v>
      </c>
      <c r="G554" t="s">
        <v>154</v>
      </c>
      <c r="H554">
        <v>122</v>
      </c>
      <c r="I554">
        <v>113.46</v>
      </c>
      <c r="J554">
        <v>130.54</v>
      </c>
    </row>
    <row r="555" spans="1:10" x14ac:dyDescent="0.2">
      <c r="A555">
        <v>2022</v>
      </c>
      <c r="B555">
        <v>3</v>
      </c>
      <c r="C555" s="280">
        <v>44644</v>
      </c>
      <c r="D555">
        <v>452</v>
      </c>
      <c r="E555">
        <v>433</v>
      </c>
      <c r="F555" t="s">
        <v>169</v>
      </c>
      <c r="G555" t="s">
        <v>170</v>
      </c>
      <c r="H555">
        <v>270</v>
      </c>
      <c r="I555">
        <v>251.1</v>
      </c>
      <c r="J555">
        <v>288.89999999999998</v>
      </c>
    </row>
    <row r="556" spans="1:10" x14ac:dyDescent="0.2">
      <c r="A556">
        <v>2022</v>
      </c>
      <c r="B556">
        <v>3</v>
      </c>
      <c r="C556" s="280">
        <v>44644</v>
      </c>
      <c r="D556">
        <v>453</v>
      </c>
      <c r="E556">
        <v>433</v>
      </c>
      <c r="F556" t="s">
        <v>171</v>
      </c>
      <c r="G556" t="s">
        <v>172</v>
      </c>
      <c r="H556">
        <v>175</v>
      </c>
      <c r="I556">
        <v>162.75</v>
      </c>
      <c r="J556">
        <v>187.25</v>
      </c>
    </row>
    <row r="557" spans="1:10" x14ac:dyDescent="0.2">
      <c r="A557">
        <v>2022</v>
      </c>
      <c r="B557">
        <v>3</v>
      </c>
      <c r="C557" s="280">
        <v>44644</v>
      </c>
      <c r="D557">
        <v>254</v>
      </c>
      <c r="E557">
        <v>334</v>
      </c>
      <c r="F557" t="s">
        <v>159</v>
      </c>
      <c r="G557" t="s">
        <v>160</v>
      </c>
      <c r="H557">
        <v>203</v>
      </c>
      <c r="I557">
        <v>188.79</v>
      </c>
      <c r="J557">
        <v>217.21</v>
      </c>
    </row>
    <row r="558" spans="1:10" x14ac:dyDescent="0.2">
      <c r="A558">
        <v>2022</v>
      </c>
      <c r="B558">
        <v>3</v>
      </c>
      <c r="C558" s="280">
        <v>44647</v>
      </c>
      <c r="D558">
        <v>308</v>
      </c>
      <c r="E558">
        <v>167</v>
      </c>
      <c r="F558" t="s">
        <v>291</v>
      </c>
      <c r="G558" t="s">
        <v>292</v>
      </c>
      <c r="H558">
        <v>297</v>
      </c>
      <c r="I558">
        <v>276.20999999999998</v>
      </c>
      <c r="J558">
        <v>317.79000000000002</v>
      </c>
    </row>
    <row r="559" spans="1:10" x14ac:dyDescent="0.2">
      <c r="A559">
        <v>2022</v>
      </c>
      <c r="B559">
        <v>3</v>
      </c>
      <c r="C559" s="280">
        <v>44647</v>
      </c>
      <c r="D559">
        <v>556</v>
      </c>
      <c r="E559">
        <v>384</v>
      </c>
      <c r="F559" t="s">
        <v>251</v>
      </c>
      <c r="G559" t="s">
        <v>252</v>
      </c>
      <c r="H559">
        <v>1066</v>
      </c>
      <c r="I559">
        <v>1003.106</v>
      </c>
      <c r="J559">
        <v>1141.6859999999999</v>
      </c>
    </row>
    <row r="560" spans="1:10" x14ac:dyDescent="0.2">
      <c r="A560">
        <v>2022</v>
      </c>
      <c r="B560">
        <v>3</v>
      </c>
      <c r="C560" s="280">
        <v>44647</v>
      </c>
      <c r="D560">
        <v>556</v>
      </c>
      <c r="E560">
        <v>384</v>
      </c>
      <c r="F560" t="s">
        <v>251</v>
      </c>
      <c r="G560" t="s">
        <v>252</v>
      </c>
      <c r="H560">
        <v>1066</v>
      </c>
      <c r="I560">
        <v>1003.106</v>
      </c>
      <c r="J560">
        <v>1141.6859999999999</v>
      </c>
    </row>
    <row r="561" spans="1:10" x14ac:dyDescent="0.2">
      <c r="A561">
        <v>2022</v>
      </c>
      <c r="B561">
        <v>3</v>
      </c>
      <c r="C561" s="280">
        <v>44647</v>
      </c>
      <c r="D561">
        <v>557</v>
      </c>
      <c r="E561">
        <v>384</v>
      </c>
      <c r="F561" t="s">
        <v>257</v>
      </c>
      <c r="G561" t="s">
        <v>258</v>
      </c>
      <c r="H561">
        <v>182</v>
      </c>
      <c r="I561">
        <v>171.262</v>
      </c>
      <c r="J561">
        <v>194.922</v>
      </c>
    </row>
    <row r="562" spans="1:10" x14ac:dyDescent="0.2">
      <c r="A562">
        <v>2022</v>
      </c>
      <c r="B562">
        <v>3</v>
      </c>
      <c r="C562" s="280">
        <v>44647</v>
      </c>
      <c r="D562">
        <v>669</v>
      </c>
      <c r="E562">
        <v>423</v>
      </c>
      <c r="F562" t="s">
        <v>235</v>
      </c>
      <c r="G562" t="s">
        <v>236</v>
      </c>
      <c r="H562">
        <v>954</v>
      </c>
      <c r="I562">
        <v>897.71400000000006</v>
      </c>
      <c r="J562">
        <v>1021.734</v>
      </c>
    </row>
    <row r="563" spans="1:10" x14ac:dyDescent="0.2">
      <c r="A563">
        <v>2022</v>
      </c>
      <c r="B563">
        <v>3</v>
      </c>
      <c r="C563" s="280">
        <v>44647</v>
      </c>
      <c r="D563">
        <v>122</v>
      </c>
      <c r="E563">
        <v>47</v>
      </c>
      <c r="F563" t="s">
        <v>131</v>
      </c>
      <c r="G563" t="s">
        <v>132</v>
      </c>
      <c r="H563">
        <v>280</v>
      </c>
      <c r="I563">
        <v>267.39999999999998</v>
      </c>
      <c r="J563">
        <v>292.60000000000002</v>
      </c>
    </row>
    <row r="564" spans="1:10" x14ac:dyDescent="0.2">
      <c r="A564">
        <v>2022</v>
      </c>
      <c r="B564">
        <v>3</v>
      </c>
      <c r="C564" s="280">
        <v>44647</v>
      </c>
      <c r="D564">
        <v>670</v>
      </c>
      <c r="E564">
        <v>419</v>
      </c>
      <c r="F564" t="s">
        <v>267</v>
      </c>
      <c r="G564" t="s">
        <v>268</v>
      </c>
      <c r="H564">
        <v>298</v>
      </c>
      <c r="I564">
        <v>280.41800000000001</v>
      </c>
      <c r="J564">
        <v>319.15800000000002</v>
      </c>
    </row>
    <row r="565" spans="1:10" x14ac:dyDescent="0.2">
      <c r="A565">
        <v>2022</v>
      </c>
      <c r="B565">
        <v>3</v>
      </c>
      <c r="C565" s="280">
        <v>44647</v>
      </c>
      <c r="D565">
        <v>662</v>
      </c>
      <c r="E565">
        <v>418</v>
      </c>
      <c r="F565" t="s">
        <v>207</v>
      </c>
      <c r="G565" t="s">
        <v>208</v>
      </c>
      <c r="H565">
        <v>386</v>
      </c>
      <c r="I565">
        <v>355.12</v>
      </c>
      <c r="J565">
        <v>416.88</v>
      </c>
    </row>
    <row r="566" spans="1:10" x14ac:dyDescent="0.2">
      <c r="A566">
        <v>2022</v>
      </c>
      <c r="B566">
        <v>3</v>
      </c>
      <c r="C566" s="280">
        <v>44647</v>
      </c>
      <c r="D566">
        <v>663</v>
      </c>
      <c r="E566">
        <v>418</v>
      </c>
      <c r="F566" t="s">
        <v>209</v>
      </c>
      <c r="G566" t="s">
        <v>210</v>
      </c>
      <c r="H566">
        <v>341</v>
      </c>
      <c r="I566">
        <v>313.72000000000003</v>
      </c>
      <c r="J566">
        <v>368.28</v>
      </c>
    </row>
    <row r="567" spans="1:10" x14ac:dyDescent="0.2">
      <c r="A567">
        <v>2022</v>
      </c>
      <c r="B567">
        <v>3</v>
      </c>
      <c r="C567" s="280">
        <v>44647</v>
      </c>
      <c r="D567">
        <v>664</v>
      </c>
      <c r="E567">
        <v>418</v>
      </c>
      <c r="F567" t="s">
        <v>211</v>
      </c>
      <c r="G567" t="s">
        <v>212</v>
      </c>
      <c r="H567">
        <v>110</v>
      </c>
      <c r="I567">
        <v>101.2</v>
      </c>
      <c r="J567">
        <v>118.8</v>
      </c>
    </row>
    <row r="568" spans="1:10" x14ac:dyDescent="0.2">
      <c r="A568">
        <v>2022</v>
      </c>
      <c r="B568">
        <v>3</v>
      </c>
      <c r="C568" s="280">
        <v>44647</v>
      </c>
      <c r="D568">
        <v>665</v>
      </c>
      <c r="E568">
        <v>418</v>
      </c>
      <c r="F568" t="s">
        <v>213</v>
      </c>
      <c r="G568" t="s">
        <v>214</v>
      </c>
      <c r="H568">
        <v>110</v>
      </c>
      <c r="I568">
        <v>101.2</v>
      </c>
      <c r="J568">
        <v>118.8</v>
      </c>
    </row>
    <row r="569" spans="1:10" x14ac:dyDescent="0.2">
      <c r="A569">
        <v>2022</v>
      </c>
      <c r="B569">
        <v>3</v>
      </c>
      <c r="C569" s="280">
        <v>44647</v>
      </c>
      <c r="D569">
        <v>667</v>
      </c>
      <c r="E569">
        <v>421</v>
      </c>
      <c r="F569" t="s">
        <v>301</v>
      </c>
      <c r="G569" t="s">
        <v>302</v>
      </c>
      <c r="H569">
        <v>1554</v>
      </c>
      <c r="I569">
        <v>1462.3140000000001</v>
      </c>
      <c r="J569">
        <v>1664.3340000000001</v>
      </c>
    </row>
    <row r="570" spans="1:10" x14ac:dyDescent="0.2">
      <c r="A570">
        <v>2022</v>
      </c>
      <c r="B570">
        <v>3</v>
      </c>
      <c r="C570" s="280">
        <v>44647</v>
      </c>
      <c r="D570">
        <v>673</v>
      </c>
      <c r="E570">
        <v>421</v>
      </c>
      <c r="F570" t="s">
        <v>287</v>
      </c>
      <c r="G570" t="s">
        <v>288</v>
      </c>
      <c r="H570">
        <v>61.6</v>
      </c>
      <c r="I570">
        <v>57.965600000000002</v>
      </c>
      <c r="J570">
        <v>65.973600000000005</v>
      </c>
    </row>
    <row r="571" spans="1:10" x14ac:dyDescent="0.2">
      <c r="A571">
        <v>2022</v>
      </c>
      <c r="B571">
        <v>3</v>
      </c>
      <c r="C571" s="280">
        <v>44647</v>
      </c>
      <c r="D571">
        <v>669</v>
      </c>
      <c r="E571">
        <v>423</v>
      </c>
      <c r="F571" t="s">
        <v>235</v>
      </c>
      <c r="G571" t="s">
        <v>236</v>
      </c>
      <c r="H571">
        <v>954</v>
      </c>
      <c r="I571">
        <v>897.71400000000006</v>
      </c>
      <c r="J571">
        <v>1021.734</v>
      </c>
    </row>
    <row r="572" spans="1:10" x14ac:dyDescent="0.2">
      <c r="A572">
        <v>2022</v>
      </c>
      <c r="B572">
        <v>3</v>
      </c>
      <c r="C572" s="280">
        <v>44647</v>
      </c>
      <c r="D572">
        <v>665</v>
      </c>
      <c r="E572">
        <v>418</v>
      </c>
      <c r="F572" t="s">
        <v>213</v>
      </c>
      <c r="G572" t="s">
        <v>214</v>
      </c>
      <c r="H572">
        <v>110</v>
      </c>
      <c r="I572">
        <v>101.2</v>
      </c>
      <c r="J572">
        <v>118.8</v>
      </c>
    </row>
    <row r="573" spans="1:10" x14ac:dyDescent="0.2">
      <c r="A573">
        <v>2022</v>
      </c>
      <c r="B573">
        <v>3</v>
      </c>
      <c r="C573" s="280">
        <v>44647</v>
      </c>
      <c r="D573">
        <v>564</v>
      </c>
      <c r="E573">
        <v>388</v>
      </c>
      <c r="F573" t="s">
        <v>293</v>
      </c>
      <c r="G573" t="s">
        <v>294</v>
      </c>
      <c r="H573">
        <v>119</v>
      </c>
      <c r="I573">
        <v>109.48</v>
      </c>
      <c r="J573">
        <v>128.52000000000001</v>
      </c>
    </row>
    <row r="574" spans="1:10" x14ac:dyDescent="0.2">
      <c r="A574">
        <v>2022</v>
      </c>
      <c r="B574">
        <v>3</v>
      </c>
      <c r="C574" s="280">
        <v>44647</v>
      </c>
      <c r="D574">
        <v>565</v>
      </c>
      <c r="E574">
        <v>388</v>
      </c>
      <c r="F574" t="s">
        <v>295</v>
      </c>
      <c r="G574" t="s">
        <v>296</v>
      </c>
      <c r="H574">
        <v>91</v>
      </c>
      <c r="I574">
        <v>83.72</v>
      </c>
      <c r="J574">
        <v>98.28</v>
      </c>
    </row>
    <row r="575" spans="1:10" x14ac:dyDescent="0.2">
      <c r="A575">
        <v>2022</v>
      </c>
      <c r="B575">
        <v>3</v>
      </c>
      <c r="C575" s="280">
        <v>44647</v>
      </c>
      <c r="D575">
        <v>566</v>
      </c>
      <c r="E575">
        <v>388</v>
      </c>
      <c r="F575" t="s">
        <v>297</v>
      </c>
      <c r="G575" t="s">
        <v>298</v>
      </c>
      <c r="H575">
        <v>34</v>
      </c>
      <c r="I575">
        <v>31.28</v>
      </c>
      <c r="J575">
        <v>36.72</v>
      </c>
    </row>
    <row r="576" spans="1:10" x14ac:dyDescent="0.2">
      <c r="A576">
        <v>2022</v>
      </c>
      <c r="B576">
        <v>3</v>
      </c>
      <c r="C576" s="280">
        <v>44647</v>
      </c>
      <c r="D576">
        <v>659</v>
      </c>
      <c r="E576">
        <v>416</v>
      </c>
      <c r="F576" t="s">
        <v>289</v>
      </c>
      <c r="G576" t="s">
        <v>290</v>
      </c>
      <c r="H576">
        <v>301</v>
      </c>
      <c r="I576">
        <v>283.24099999999999</v>
      </c>
      <c r="J576">
        <v>322.37099999999998</v>
      </c>
    </row>
    <row r="577" spans="1:10" x14ac:dyDescent="0.2">
      <c r="A577">
        <v>2022</v>
      </c>
      <c r="B577">
        <v>3</v>
      </c>
      <c r="C577" s="280">
        <v>44647</v>
      </c>
      <c r="D577">
        <v>443</v>
      </c>
      <c r="E577">
        <v>380</v>
      </c>
      <c r="F577" t="s">
        <v>245</v>
      </c>
      <c r="G577" t="s">
        <v>246</v>
      </c>
      <c r="H577">
        <v>184</v>
      </c>
      <c r="I577">
        <v>177.00800000000001</v>
      </c>
      <c r="J577">
        <v>195.04</v>
      </c>
    </row>
    <row r="578" spans="1:10" x14ac:dyDescent="0.2">
      <c r="A578">
        <v>2022</v>
      </c>
      <c r="B578">
        <v>3</v>
      </c>
      <c r="C578" s="280">
        <v>44647</v>
      </c>
      <c r="D578">
        <v>444</v>
      </c>
      <c r="E578">
        <v>380</v>
      </c>
      <c r="F578" t="s">
        <v>247</v>
      </c>
      <c r="G578" t="s">
        <v>248</v>
      </c>
      <c r="H578">
        <v>166</v>
      </c>
      <c r="I578">
        <v>159.02799999999999</v>
      </c>
      <c r="J578">
        <v>175.96</v>
      </c>
    </row>
    <row r="579" spans="1:10" x14ac:dyDescent="0.2">
      <c r="A579">
        <v>2022</v>
      </c>
      <c r="B579">
        <v>3</v>
      </c>
      <c r="C579" s="280">
        <v>44647</v>
      </c>
      <c r="D579">
        <v>452</v>
      </c>
      <c r="E579">
        <v>433</v>
      </c>
      <c r="F579" t="s">
        <v>169</v>
      </c>
      <c r="G579" t="s">
        <v>170</v>
      </c>
      <c r="H579">
        <v>270</v>
      </c>
      <c r="I579">
        <v>251.1</v>
      </c>
      <c r="J579">
        <v>288.89999999999998</v>
      </c>
    </row>
    <row r="580" spans="1:10" x14ac:dyDescent="0.2">
      <c r="A580">
        <v>2022</v>
      </c>
      <c r="B580">
        <v>3</v>
      </c>
      <c r="C580" s="280">
        <v>44647</v>
      </c>
      <c r="D580">
        <v>453</v>
      </c>
      <c r="E580">
        <v>433</v>
      </c>
      <c r="F580" t="s">
        <v>171</v>
      </c>
      <c r="G580" t="s">
        <v>172</v>
      </c>
      <c r="H580">
        <v>175</v>
      </c>
      <c r="I580">
        <v>162.75</v>
      </c>
      <c r="J580">
        <v>187.25</v>
      </c>
    </row>
    <row r="581" spans="1:10" x14ac:dyDescent="0.2">
      <c r="A581">
        <v>2022</v>
      </c>
      <c r="B581">
        <v>3</v>
      </c>
      <c r="C581" s="280">
        <v>44647</v>
      </c>
      <c r="D581">
        <v>655</v>
      </c>
      <c r="E581">
        <v>415</v>
      </c>
      <c r="F581" t="s">
        <v>139</v>
      </c>
      <c r="G581" t="s">
        <v>140</v>
      </c>
      <c r="H581">
        <v>148</v>
      </c>
      <c r="I581">
        <v>137.63999999999999</v>
      </c>
      <c r="J581">
        <v>158.36000000000001</v>
      </c>
    </row>
    <row r="582" spans="1:10" x14ac:dyDescent="0.2">
      <c r="A582">
        <v>2022</v>
      </c>
      <c r="B582">
        <v>3</v>
      </c>
      <c r="C582" s="280">
        <v>44647</v>
      </c>
      <c r="D582">
        <v>656</v>
      </c>
      <c r="E582">
        <v>415</v>
      </c>
      <c r="F582" t="s">
        <v>141</v>
      </c>
      <c r="G582" t="s">
        <v>142</v>
      </c>
      <c r="H582">
        <v>148</v>
      </c>
      <c r="I582">
        <v>137.63999999999999</v>
      </c>
      <c r="J582">
        <v>158.36000000000001</v>
      </c>
    </row>
    <row r="583" spans="1:10" x14ac:dyDescent="0.2">
      <c r="A583">
        <v>2022</v>
      </c>
      <c r="B583">
        <v>3</v>
      </c>
      <c r="C583" s="280">
        <v>44647</v>
      </c>
      <c r="D583">
        <v>657</v>
      </c>
      <c r="E583">
        <v>415</v>
      </c>
      <c r="F583" t="s">
        <v>143</v>
      </c>
      <c r="G583" t="s">
        <v>144</v>
      </c>
      <c r="H583">
        <v>90</v>
      </c>
      <c r="I583">
        <v>83.7</v>
      </c>
      <c r="J583">
        <v>96.3</v>
      </c>
    </row>
    <row r="584" spans="1:10" x14ac:dyDescent="0.2">
      <c r="A584">
        <v>2022</v>
      </c>
      <c r="B584">
        <v>3</v>
      </c>
      <c r="C584" s="280">
        <v>44647</v>
      </c>
      <c r="D584">
        <v>658</v>
      </c>
      <c r="E584">
        <v>415</v>
      </c>
      <c r="F584" t="s">
        <v>145</v>
      </c>
      <c r="G584" t="s">
        <v>146</v>
      </c>
      <c r="H584">
        <v>90</v>
      </c>
      <c r="I584">
        <v>83.7</v>
      </c>
      <c r="J584">
        <v>96.3</v>
      </c>
    </row>
    <row r="585" spans="1:10" x14ac:dyDescent="0.2">
      <c r="A585">
        <v>2022</v>
      </c>
      <c r="B585">
        <v>3</v>
      </c>
      <c r="C585" s="280">
        <v>44648</v>
      </c>
      <c r="D585">
        <v>1</v>
      </c>
      <c r="E585">
        <v>1</v>
      </c>
      <c r="F585" t="s">
        <v>197</v>
      </c>
      <c r="G585" t="s">
        <v>198</v>
      </c>
      <c r="H585">
        <v>111</v>
      </c>
      <c r="I585">
        <v>103.23</v>
      </c>
      <c r="J585">
        <v>118.77</v>
      </c>
    </row>
    <row r="586" spans="1:10" x14ac:dyDescent="0.2">
      <c r="A586">
        <v>2022</v>
      </c>
      <c r="B586">
        <v>3</v>
      </c>
      <c r="C586" s="280">
        <v>44648</v>
      </c>
      <c r="D586">
        <v>2</v>
      </c>
      <c r="E586">
        <v>1</v>
      </c>
      <c r="F586" t="s">
        <v>249</v>
      </c>
      <c r="G586" t="s">
        <v>250</v>
      </c>
      <c r="H586">
        <v>113</v>
      </c>
      <c r="I586">
        <v>105.09</v>
      </c>
      <c r="J586">
        <v>120.91</v>
      </c>
    </row>
    <row r="587" spans="1:10" x14ac:dyDescent="0.2">
      <c r="A587">
        <v>2022</v>
      </c>
      <c r="B587">
        <v>3</v>
      </c>
      <c r="C587" s="280">
        <v>44648</v>
      </c>
      <c r="D587">
        <v>556</v>
      </c>
      <c r="E587">
        <v>384</v>
      </c>
      <c r="F587" t="s">
        <v>251</v>
      </c>
      <c r="G587" t="s">
        <v>252</v>
      </c>
      <c r="H587">
        <v>1066</v>
      </c>
      <c r="I587">
        <v>1003.106</v>
      </c>
      <c r="J587">
        <v>1141.6859999999999</v>
      </c>
    </row>
    <row r="588" spans="1:10" x14ac:dyDescent="0.2">
      <c r="A588">
        <v>2022</v>
      </c>
      <c r="B588">
        <v>3</v>
      </c>
      <c r="C588" s="280">
        <v>44648</v>
      </c>
      <c r="D588">
        <v>670</v>
      </c>
      <c r="E588">
        <v>419</v>
      </c>
      <c r="F588" t="s">
        <v>267</v>
      </c>
      <c r="G588" t="s">
        <v>268</v>
      </c>
      <c r="H588">
        <v>298</v>
      </c>
      <c r="I588">
        <v>280.41800000000001</v>
      </c>
      <c r="J588">
        <v>319.15800000000002</v>
      </c>
    </row>
    <row r="589" spans="1:10" x14ac:dyDescent="0.2">
      <c r="A589">
        <v>2022</v>
      </c>
      <c r="B589">
        <v>3</v>
      </c>
      <c r="C589" s="280">
        <v>44648</v>
      </c>
      <c r="D589">
        <v>557</v>
      </c>
      <c r="E589">
        <v>384</v>
      </c>
      <c r="F589" t="s">
        <v>257</v>
      </c>
      <c r="G589" t="s">
        <v>258</v>
      </c>
      <c r="H589">
        <v>182</v>
      </c>
      <c r="I589">
        <v>171.262</v>
      </c>
      <c r="J589">
        <v>194.922</v>
      </c>
    </row>
    <row r="590" spans="1:10" x14ac:dyDescent="0.2">
      <c r="A590">
        <v>2022</v>
      </c>
      <c r="B590">
        <v>3</v>
      </c>
      <c r="C590" s="280">
        <v>44648</v>
      </c>
      <c r="D590">
        <v>667</v>
      </c>
      <c r="E590">
        <v>421</v>
      </c>
      <c r="F590" t="s">
        <v>301</v>
      </c>
      <c r="G590" t="s">
        <v>302</v>
      </c>
      <c r="H590">
        <v>1554</v>
      </c>
      <c r="I590">
        <v>1462.3140000000001</v>
      </c>
      <c r="J590">
        <v>1664.3340000000001</v>
      </c>
    </row>
    <row r="591" spans="1:10" x14ac:dyDescent="0.2">
      <c r="A591">
        <v>2022</v>
      </c>
      <c r="B591">
        <v>3</v>
      </c>
      <c r="C591" s="280">
        <v>44648</v>
      </c>
      <c r="D591">
        <v>673</v>
      </c>
      <c r="E591">
        <v>421</v>
      </c>
      <c r="F591" t="s">
        <v>287</v>
      </c>
      <c r="G591" t="s">
        <v>288</v>
      </c>
      <c r="H591">
        <v>61.6</v>
      </c>
      <c r="I591">
        <v>57.965600000000002</v>
      </c>
      <c r="J591">
        <v>65.973600000000005</v>
      </c>
    </row>
    <row r="592" spans="1:10" x14ac:dyDescent="0.2">
      <c r="A592">
        <v>2022</v>
      </c>
      <c r="B592">
        <v>3</v>
      </c>
      <c r="C592" s="280">
        <v>44648</v>
      </c>
      <c r="D592">
        <v>670</v>
      </c>
      <c r="E592">
        <v>419</v>
      </c>
      <c r="F592" t="s">
        <v>267</v>
      </c>
      <c r="G592" t="s">
        <v>268</v>
      </c>
      <c r="H592">
        <v>298</v>
      </c>
      <c r="I592">
        <v>280.41800000000001</v>
      </c>
      <c r="J592">
        <v>319.15800000000002</v>
      </c>
    </row>
    <row r="593" spans="1:10" x14ac:dyDescent="0.2">
      <c r="A593">
        <v>2022</v>
      </c>
      <c r="B593">
        <v>3</v>
      </c>
      <c r="C593" s="280">
        <v>44648</v>
      </c>
      <c r="D593">
        <v>800</v>
      </c>
      <c r="E593">
        <v>532</v>
      </c>
      <c r="F593" t="s">
        <v>119</v>
      </c>
      <c r="G593" t="s">
        <v>120</v>
      </c>
      <c r="H593">
        <v>126</v>
      </c>
      <c r="I593">
        <v>117.2</v>
      </c>
      <c r="J593">
        <v>134.80000000000001</v>
      </c>
    </row>
    <row r="594" spans="1:10" x14ac:dyDescent="0.2">
      <c r="A594">
        <v>2022</v>
      </c>
      <c r="B594">
        <v>3</v>
      </c>
      <c r="C594" s="280">
        <v>44648</v>
      </c>
      <c r="D594">
        <v>801</v>
      </c>
      <c r="E594">
        <v>532</v>
      </c>
      <c r="F594" t="s">
        <v>121</v>
      </c>
      <c r="G594" t="s">
        <v>122</v>
      </c>
      <c r="H594">
        <v>231</v>
      </c>
      <c r="I594">
        <v>214.8</v>
      </c>
      <c r="J594">
        <v>247.2</v>
      </c>
    </row>
    <row r="595" spans="1:10" x14ac:dyDescent="0.2">
      <c r="A595">
        <v>2022</v>
      </c>
      <c r="B595">
        <v>3</v>
      </c>
      <c r="C595" s="280">
        <v>44648</v>
      </c>
      <c r="D595">
        <v>662</v>
      </c>
      <c r="E595">
        <v>418</v>
      </c>
      <c r="F595" t="s">
        <v>207</v>
      </c>
      <c r="G595" t="s">
        <v>208</v>
      </c>
      <c r="H595">
        <v>386</v>
      </c>
      <c r="I595">
        <v>355.12</v>
      </c>
      <c r="J595">
        <v>416.88</v>
      </c>
    </row>
    <row r="596" spans="1:10" x14ac:dyDescent="0.2">
      <c r="A596">
        <v>2022</v>
      </c>
      <c r="B596">
        <v>3</v>
      </c>
      <c r="C596" s="280">
        <v>44648</v>
      </c>
      <c r="D596">
        <v>663</v>
      </c>
      <c r="E596">
        <v>418</v>
      </c>
      <c r="F596" t="s">
        <v>209</v>
      </c>
      <c r="G596" t="s">
        <v>210</v>
      </c>
      <c r="H596">
        <v>341</v>
      </c>
      <c r="I596">
        <v>313.72000000000003</v>
      </c>
      <c r="J596">
        <v>368.28</v>
      </c>
    </row>
    <row r="597" spans="1:10" x14ac:dyDescent="0.2">
      <c r="A597">
        <v>2022</v>
      </c>
      <c r="B597">
        <v>3</v>
      </c>
      <c r="C597" s="280">
        <v>44648</v>
      </c>
      <c r="D597">
        <v>664</v>
      </c>
      <c r="E597">
        <v>418</v>
      </c>
      <c r="F597" t="s">
        <v>211</v>
      </c>
      <c r="G597" t="s">
        <v>212</v>
      </c>
      <c r="H597">
        <v>110</v>
      </c>
      <c r="I597">
        <v>101.2</v>
      </c>
      <c r="J597">
        <v>118.8</v>
      </c>
    </row>
    <row r="598" spans="1:10" x14ac:dyDescent="0.2">
      <c r="A598">
        <v>2022</v>
      </c>
      <c r="B598">
        <v>3</v>
      </c>
      <c r="C598" s="280">
        <v>44648</v>
      </c>
      <c r="D598">
        <v>665</v>
      </c>
      <c r="E598">
        <v>418</v>
      </c>
      <c r="F598" t="s">
        <v>213</v>
      </c>
      <c r="G598" t="s">
        <v>214</v>
      </c>
      <c r="H598">
        <v>110</v>
      </c>
      <c r="I598">
        <v>101.2</v>
      </c>
      <c r="J598">
        <v>118.8</v>
      </c>
    </row>
    <row r="599" spans="1:10" x14ac:dyDescent="0.2">
      <c r="A599">
        <v>2022</v>
      </c>
      <c r="B599">
        <v>3</v>
      </c>
      <c r="C599" s="280">
        <v>44648</v>
      </c>
      <c r="D599">
        <v>673</v>
      </c>
      <c r="E599">
        <v>421</v>
      </c>
      <c r="F599" t="s">
        <v>287</v>
      </c>
      <c r="G599" t="s">
        <v>288</v>
      </c>
      <c r="H599">
        <v>61.6</v>
      </c>
      <c r="I599">
        <v>57.965600000000002</v>
      </c>
      <c r="J599">
        <v>65.973600000000005</v>
      </c>
    </row>
    <row r="600" spans="1:10" x14ac:dyDescent="0.2">
      <c r="A600">
        <v>2022</v>
      </c>
      <c r="B600">
        <v>3</v>
      </c>
      <c r="C600" s="280">
        <v>44648</v>
      </c>
      <c r="D600">
        <v>443</v>
      </c>
      <c r="E600">
        <v>380</v>
      </c>
      <c r="F600" t="s">
        <v>245</v>
      </c>
      <c r="G600" t="s">
        <v>246</v>
      </c>
      <c r="H600">
        <v>184</v>
      </c>
      <c r="I600">
        <v>177.00800000000001</v>
      </c>
      <c r="J600">
        <v>195.04</v>
      </c>
    </row>
    <row r="601" spans="1:10" x14ac:dyDescent="0.2">
      <c r="A601">
        <v>2022</v>
      </c>
      <c r="B601">
        <v>3</v>
      </c>
      <c r="C601" s="280">
        <v>44648</v>
      </c>
      <c r="D601">
        <v>444</v>
      </c>
      <c r="E601">
        <v>380</v>
      </c>
      <c r="F601" t="s">
        <v>247</v>
      </c>
      <c r="G601" t="s">
        <v>248</v>
      </c>
      <c r="H601">
        <v>166</v>
      </c>
      <c r="I601">
        <v>159.02799999999999</v>
      </c>
      <c r="J601">
        <v>175.96</v>
      </c>
    </row>
    <row r="602" spans="1:10" x14ac:dyDescent="0.2">
      <c r="A602">
        <v>2022</v>
      </c>
      <c r="B602">
        <v>3</v>
      </c>
      <c r="C602" s="280">
        <v>44648</v>
      </c>
      <c r="D602">
        <v>564</v>
      </c>
      <c r="E602">
        <v>388</v>
      </c>
      <c r="F602" t="s">
        <v>293</v>
      </c>
      <c r="G602" t="s">
        <v>294</v>
      </c>
      <c r="H602">
        <v>119</v>
      </c>
      <c r="I602">
        <v>109.48</v>
      </c>
      <c r="J602">
        <v>128.52000000000001</v>
      </c>
    </row>
    <row r="603" spans="1:10" x14ac:dyDescent="0.2">
      <c r="A603">
        <v>2022</v>
      </c>
      <c r="B603">
        <v>3</v>
      </c>
      <c r="C603" s="280">
        <v>44648</v>
      </c>
      <c r="D603">
        <v>565</v>
      </c>
      <c r="E603">
        <v>388</v>
      </c>
      <c r="F603" t="s">
        <v>295</v>
      </c>
      <c r="G603" t="s">
        <v>296</v>
      </c>
      <c r="H603">
        <v>91</v>
      </c>
      <c r="I603">
        <v>83.72</v>
      </c>
      <c r="J603">
        <v>98.28</v>
      </c>
    </row>
    <row r="604" spans="1:10" x14ac:dyDescent="0.2">
      <c r="A604">
        <v>2022</v>
      </c>
      <c r="B604">
        <v>3</v>
      </c>
      <c r="C604" s="280">
        <v>44648</v>
      </c>
      <c r="D604">
        <v>566</v>
      </c>
      <c r="E604">
        <v>388</v>
      </c>
      <c r="F604" t="s">
        <v>297</v>
      </c>
      <c r="G604" t="s">
        <v>298</v>
      </c>
      <c r="H604">
        <v>34</v>
      </c>
      <c r="I604">
        <v>31.28</v>
      </c>
      <c r="J604">
        <v>36.72</v>
      </c>
    </row>
    <row r="605" spans="1:10" x14ac:dyDescent="0.2">
      <c r="A605">
        <v>2022</v>
      </c>
      <c r="B605">
        <v>3</v>
      </c>
      <c r="C605" s="280">
        <v>44648</v>
      </c>
      <c r="D605">
        <v>665</v>
      </c>
      <c r="E605">
        <v>418</v>
      </c>
      <c r="F605" t="s">
        <v>213</v>
      </c>
      <c r="G605" t="s">
        <v>214</v>
      </c>
      <c r="H605">
        <v>110</v>
      </c>
      <c r="I605">
        <v>101.2</v>
      </c>
      <c r="J605">
        <v>118.8</v>
      </c>
    </row>
    <row r="606" spans="1:10" x14ac:dyDescent="0.2">
      <c r="A606">
        <v>2022</v>
      </c>
      <c r="B606">
        <v>3</v>
      </c>
      <c r="C606" s="280">
        <v>44648</v>
      </c>
      <c r="D606">
        <v>566</v>
      </c>
      <c r="E606">
        <v>388</v>
      </c>
      <c r="F606" t="s">
        <v>297</v>
      </c>
      <c r="G606" t="s">
        <v>298</v>
      </c>
      <c r="H606">
        <v>34</v>
      </c>
      <c r="I606">
        <v>31.28</v>
      </c>
      <c r="J606">
        <v>36.72</v>
      </c>
    </row>
    <row r="607" spans="1:10" x14ac:dyDescent="0.2">
      <c r="A607">
        <v>2022</v>
      </c>
      <c r="B607">
        <v>3</v>
      </c>
      <c r="C607" s="280">
        <v>44648</v>
      </c>
      <c r="D607">
        <v>444</v>
      </c>
      <c r="E607">
        <v>380</v>
      </c>
      <c r="F607" t="s">
        <v>247</v>
      </c>
      <c r="G607" t="s">
        <v>248</v>
      </c>
      <c r="H607">
        <v>166</v>
      </c>
      <c r="I607">
        <v>159.02799999999999</v>
      </c>
      <c r="J607">
        <v>175.96</v>
      </c>
    </row>
    <row r="608" spans="1:10" x14ac:dyDescent="0.2">
      <c r="A608">
        <v>2022</v>
      </c>
      <c r="B608">
        <v>3</v>
      </c>
      <c r="C608" s="280">
        <v>44648</v>
      </c>
      <c r="D608">
        <v>10</v>
      </c>
      <c r="E608">
        <v>3</v>
      </c>
      <c r="F608" t="s">
        <v>281</v>
      </c>
      <c r="G608" t="s">
        <v>282</v>
      </c>
      <c r="H608">
        <v>48</v>
      </c>
      <c r="I608">
        <v>44.64</v>
      </c>
      <c r="J608">
        <v>51.36</v>
      </c>
    </row>
    <row r="609" spans="1:10" x14ac:dyDescent="0.2">
      <c r="A609">
        <v>2022</v>
      </c>
      <c r="B609">
        <v>3</v>
      </c>
      <c r="C609" s="280">
        <v>44648</v>
      </c>
      <c r="D609">
        <v>655</v>
      </c>
      <c r="E609">
        <v>415</v>
      </c>
      <c r="F609" t="s">
        <v>139</v>
      </c>
      <c r="G609" t="s">
        <v>140</v>
      </c>
      <c r="H609">
        <v>148</v>
      </c>
      <c r="I609">
        <v>137.63999999999999</v>
      </c>
      <c r="J609">
        <v>158.36000000000001</v>
      </c>
    </row>
    <row r="610" spans="1:10" x14ac:dyDescent="0.2">
      <c r="A610">
        <v>2022</v>
      </c>
      <c r="B610">
        <v>3</v>
      </c>
      <c r="C610" s="280">
        <v>44648</v>
      </c>
      <c r="D610">
        <v>656</v>
      </c>
      <c r="E610">
        <v>415</v>
      </c>
      <c r="F610" t="s">
        <v>141</v>
      </c>
      <c r="G610" t="s">
        <v>142</v>
      </c>
      <c r="H610">
        <v>148</v>
      </c>
      <c r="I610">
        <v>137.63999999999999</v>
      </c>
      <c r="J610">
        <v>158.36000000000001</v>
      </c>
    </row>
    <row r="611" spans="1:10" x14ac:dyDescent="0.2">
      <c r="A611">
        <v>2022</v>
      </c>
      <c r="B611">
        <v>3</v>
      </c>
      <c r="C611" s="280">
        <v>44648</v>
      </c>
      <c r="D611">
        <v>657</v>
      </c>
      <c r="E611">
        <v>415</v>
      </c>
      <c r="F611" t="s">
        <v>143</v>
      </c>
      <c r="G611" t="s">
        <v>144</v>
      </c>
      <c r="H611">
        <v>90</v>
      </c>
      <c r="I611">
        <v>83.7</v>
      </c>
      <c r="J611">
        <v>96.3</v>
      </c>
    </row>
    <row r="612" spans="1:10" x14ac:dyDescent="0.2">
      <c r="A612">
        <v>2022</v>
      </c>
      <c r="B612">
        <v>3</v>
      </c>
      <c r="C612" s="280">
        <v>44648</v>
      </c>
      <c r="D612">
        <v>658</v>
      </c>
      <c r="E612">
        <v>415</v>
      </c>
      <c r="F612" t="s">
        <v>145</v>
      </c>
      <c r="G612" t="s">
        <v>146</v>
      </c>
      <c r="H612">
        <v>90</v>
      </c>
      <c r="I612">
        <v>83.7</v>
      </c>
      <c r="J612">
        <v>96.3</v>
      </c>
    </row>
    <row r="613" spans="1:10" x14ac:dyDescent="0.2">
      <c r="A613">
        <v>2022</v>
      </c>
      <c r="B613">
        <v>3</v>
      </c>
      <c r="C613" s="280">
        <v>44649</v>
      </c>
      <c r="D613">
        <v>1</v>
      </c>
      <c r="E613">
        <v>1</v>
      </c>
      <c r="F613" t="s">
        <v>197</v>
      </c>
      <c r="G613" t="s">
        <v>198</v>
      </c>
      <c r="H613">
        <v>111</v>
      </c>
      <c r="I613">
        <v>103.23</v>
      </c>
      <c r="J613">
        <v>118.77</v>
      </c>
    </row>
    <row r="614" spans="1:10" x14ac:dyDescent="0.2">
      <c r="A614">
        <v>2022</v>
      </c>
      <c r="B614">
        <v>3</v>
      </c>
      <c r="C614" s="280">
        <v>44649</v>
      </c>
      <c r="D614">
        <v>2</v>
      </c>
      <c r="E614">
        <v>1</v>
      </c>
      <c r="F614" t="s">
        <v>249</v>
      </c>
      <c r="G614" t="s">
        <v>250</v>
      </c>
      <c r="H614">
        <v>113</v>
      </c>
      <c r="I614">
        <v>105.09</v>
      </c>
      <c r="J614">
        <v>120.91</v>
      </c>
    </row>
    <row r="615" spans="1:10" x14ac:dyDescent="0.2">
      <c r="A615">
        <v>2022</v>
      </c>
      <c r="B615">
        <v>3</v>
      </c>
      <c r="C615" s="280">
        <v>44649</v>
      </c>
      <c r="D615">
        <v>556</v>
      </c>
      <c r="E615">
        <v>384</v>
      </c>
      <c r="F615" t="s">
        <v>251</v>
      </c>
      <c r="G615" t="s">
        <v>252</v>
      </c>
      <c r="H615">
        <v>1066</v>
      </c>
      <c r="I615">
        <v>1003.106</v>
      </c>
      <c r="J615">
        <v>1141.6859999999999</v>
      </c>
    </row>
    <row r="616" spans="1:10" x14ac:dyDescent="0.2">
      <c r="A616">
        <v>2022</v>
      </c>
      <c r="B616">
        <v>3</v>
      </c>
      <c r="C616" s="280">
        <v>44649</v>
      </c>
      <c r="D616">
        <v>751</v>
      </c>
      <c r="E616">
        <v>434</v>
      </c>
      <c r="F616" t="s">
        <v>175</v>
      </c>
      <c r="G616" t="s">
        <v>176</v>
      </c>
      <c r="H616">
        <v>1009</v>
      </c>
      <c r="I616">
        <v>949.46900000000005</v>
      </c>
      <c r="J616">
        <v>1080.6389999999999</v>
      </c>
    </row>
    <row r="617" spans="1:10" x14ac:dyDescent="0.2">
      <c r="A617">
        <v>2022</v>
      </c>
      <c r="B617">
        <v>3</v>
      </c>
      <c r="C617" s="280">
        <v>44649</v>
      </c>
      <c r="D617">
        <v>752</v>
      </c>
      <c r="E617">
        <v>434</v>
      </c>
      <c r="F617" t="s">
        <v>177</v>
      </c>
      <c r="G617" t="s">
        <v>178</v>
      </c>
      <c r="H617">
        <v>52</v>
      </c>
      <c r="I617">
        <v>48.932000000000002</v>
      </c>
      <c r="J617">
        <v>55.692</v>
      </c>
    </row>
    <row r="618" spans="1:10" x14ac:dyDescent="0.2">
      <c r="A618">
        <v>2022</v>
      </c>
      <c r="B618">
        <v>3</v>
      </c>
      <c r="C618" s="280">
        <v>44649</v>
      </c>
      <c r="D618">
        <v>800</v>
      </c>
      <c r="E618">
        <v>532</v>
      </c>
      <c r="F618" t="s">
        <v>119</v>
      </c>
      <c r="G618" t="s">
        <v>120</v>
      </c>
      <c r="H618">
        <v>126</v>
      </c>
      <c r="I618">
        <v>117.2</v>
      </c>
      <c r="J618">
        <v>134.80000000000001</v>
      </c>
    </row>
    <row r="619" spans="1:10" x14ac:dyDescent="0.2">
      <c r="A619">
        <v>2022</v>
      </c>
      <c r="B619">
        <v>3</v>
      </c>
      <c r="C619" s="280">
        <v>44649</v>
      </c>
      <c r="D619">
        <v>801</v>
      </c>
      <c r="E619">
        <v>532</v>
      </c>
      <c r="F619" t="s">
        <v>121</v>
      </c>
      <c r="G619" t="s">
        <v>122</v>
      </c>
      <c r="H619">
        <v>231</v>
      </c>
      <c r="I619">
        <v>214.8</v>
      </c>
      <c r="J619">
        <v>247.2</v>
      </c>
    </row>
    <row r="620" spans="1:10" x14ac:dyDescent="0.2">
      <c r="A620">
        <v>2022</v>
      </c>
      <c r="B620">
        <v>3</v>
      </c>
      <c r="C620" s="280">
        <v>44649</v>
      </c>
      <c r="D620">
        <v>667</v>
      </c>
      <c r="E620">
        <v>421</v>
      </c>
      <c r="F620" t="s">
        <v>301</v>
      </c>
      <c r="G620" t="s">
        <v>302</v>
      </c>
      <c r="H620">
        <v>1554</v>
      </c>
      <c r="I620">
        <v>1462.3140000000001</v>
      </c>
      <c r="J620">
        <v>1664.3340000000001</v>
      </c>
    </row>
    <row r="621" spans="1:10" x14ac:dyDescent="0.2">
      <c r="A621">
        <v>2022</v>
      </c>
      <c r="B621">
        <v>3</v>
      </c>
      <c r="C621" s="280">
        <v>44649</v>
      </c>
      <c r="D621">
        <v>673</v>
      </c>
      <c r="E621">
        <v>421</v>
      </c>
      <c r="F621" t="s">
        <v>287</v>
      </c>
      <c r="G621" t="s">
        <v>288</v>
      </c>
      <c r="H621">
        <v>61.6</v>
      </c>
      <c r="I621">
        <v>57.965600000000002</v>
      </c>
      <c r="J621">
        <v>65.973600000000005</v>
      </c>
    </row>
    <row r="622" spans="1:10" x14ac:dyDescent="0.2">
      <c r="A622">
        <v>2022</v>
      </c>
      <c r="B622">
        <v>3</v>
      </c>
      <c r="C622" s="280">
        <v>44649</v>
      </c>
      <c r="D622">
        <v>662</v>
      </c>
      <c r="E622">
        <v>418</v>
      </c>
      <c r="F622" t="s">
        <v>207</v>
      </c>
      <c r="G622" t="s">
        <v>208</v>
      </c>
      <c r="H622">
        <v>386</v>
      </c>
      <c r="I622">
        <v>355.12</v>
      </c>
      <c r="J622">
        <v>416.88</v>
      </c>
    </row>
    <row r="623" spans="1:10" x14ac:dyDescent="0.2">
      <c r="A623">
        <v>2022</v>
      </c>
      <c r="B623">
        <v>3</v>
      </c>
      <c r="C623" s="280">
        <v>44649</v>
      </c>
      <c r="D623">
        <v>663</v>
      </c>
      <c r="E623">
        <v>418</v>
      </c>
      <c r="F623" t="s">
        <v>209</v>
      </c>
      <c r="G623" t="s">
        <v>210</v>
      </c>
      <c r="H623">
        <v>341</v>
      </c>
      <c r="I623">
        <v>313.72000000000003</v>
      </c>
      <c r="J623">
        <v>368.28</v>
      </c>
    </row>
    <row r="624" spans="1:10" x14ac:dyDescent="0.2">
      <c r="A624">
        <v>2022</v>
      </c>
      <c r="B624">
        <v>3</v>
      </c>
      <c r="C624" s="280">
        <v>44649</v>
      </c>
      <c r="D624">
        <v>664</v>
      </c>
      <c r="E624">
        <v>418</v>
      </c>
      <c r="F624" t="s">
        <v>211</v>
      </c>
      <c r="G624" t="s">
        <v>212</v>
      </c>
      <c r="H624">
        <v>110</v>
      </c>
      <c r="I624">
        <v>101.2</v>
      </c>
      <c r="J624">
        <v>118.8</v>
      </c>
    </row>
    <row r="625" spans="1:10" x14ac:dyDescent="0.2">
      <c r="A625">
        <v>2022</v>
      </c>
      <c r="B625">
        <v>3</v>
      </c>
      <c r="C625" s="280">
        <v>44649</v>
      </c>
      <c r="D625">
        <v>665</v>
      </c>
      <c r="E625">
        <v>418</v>
      </c>
      <c r="F625" t="s">
        <v>213</v>
      </c>
      <c r="G625" t="s">
        <v>214</v>
      </c>
      <c r="H625">
        <v>110</v>
      </c>
      <c r="I625">
        <v>101.2</v>
      </c>
      <c r="J625">
        <v>118.8</v>
      </c>
    </row>
    <row r="626" spans="1:10" x14ac:dyDescent="0.2">
      <c r="A626">
        <v>2022</v>
      </c>
      <c r="B626">
        <v>3</v>
      </c>
      <c r="C626" s="280">
        <v>44649</v>
      </c>
      <c r="D626">
        <v>564</v>
      </c>
      <c r="E626">
        <v>388</v>
      </c>
      <c r="F626" t="s">
        <v>293</v>
      </c>
      <c r="G626" t="s">
        <v>294</v>
      </c>
      <c r="H626">
        <v>119</v>
      </c>
      <c r="I626">
        <v>109.48</v>
      </c>
      <c r="J626">
        <v>128.52000000000001</v>
      </c>
    </row>
    <row r="627" spans="1:10" x14ac:dyDescent="0.2">
      <c r="A627">
        <v>2022</v>
      </c>
      <c r="B627">
        <v>3</v>
      </c>
      <c r="C627" s="280">
        <v>44649</v>
      </c>
      <c r="D627">
        <v>565</v>
      </c>
      <c r="E627">
        <v>388</v>
      </c>
      <c r="F627" t="s">
        <v>295</v>
      </c>
      <c r="G627" t="s">
        <v>296</v>
      </c>
      <c r="H627">
        <v>91</v>
      </c>
      <c r="I627">
        <v>83.72</v>
      </c>
      <c r="J627">
        <v>98.28</v>
      </c>
    </row>
    <row r="628" spans="1:10" x14ac:dyDescent="0.2">
      <c r="A628">
        <v>2022</v>
      </c>
      <c r="B628">
        <v>3</v>
      </c>
      <c r="C628" s="280">
        <v>44649</v>
      </c>
      <c r="D628">
        <v>566</v>
      </c>
      <c r="E628">
        <v>388</v>
      </c>
      <c r="F628" t="s">
        <v>297</v>
      </c>
      <c r="G628" t="s">
        <v>298</v>
      </c>
      <c r="H628">
        <v>34</v>
      </c>
      <c r="I628">
        <v>31.28</v>
      </c>
      <c r="J628">
        <v>36.72</v>
      </c>
    </row>
    <row r="629" spans="1:10" x14ac:dyDescent="0.2">
      <c r="A629">
        <v>2022</v>
      </c>
      <c r="B629">
        <v>3</v>
      </c>
      <c r="C629" s="280">
        <v>44649</v>
      </c>
      <c r="D629">
        <v>443</v>
      </c>
      <c r="E629">
        <v>380</v>
      </c>
      <c r="F629" t="s">
        <v>245</v>
      </c>
      <c r="G629" t="s">
        <v>246</v>
      </c>
      <c r="H629">
        <v>184</v>
      </c>
      <c r="I629">
        <v>177.00800000000001</v>
      </c>
      <c r="J629">
        <v>195.04</v>
      </c>
    </row>
    <row r="630" spans="1:10" x14ac:dyDescent="0.2">
      <c r="A630">
        <v>2022</v>
      </c>
      <c r="B630">
        <v>3</v>
      </c>
      <c r="C630" s="280">
        <v>44649</v>
      </c>
      <c r="D630">
        <v>444</v>
      </c>
      <c r="E630">
        <v>380</v>
      </c>
      <c r="F630" t="s">
        <v>247</v>
      </c>
      <c r="G630" t="s">
        <v>248</v>
      </c>
      <c r="H630">
        <v>166</v>
      </c>
      <c r="I630">
        <v>159.02799999999999</v>
      </c>
      <c r="J630">
        <v>175.96</v>
      </c>
    </row>
    <row r="631" spans="1:10" x14ac:dyDescent="0.2">
      <c r="A631">
        <v>2022</v>
      </c>
      <c r="B631">
        <v>3</v>
      </c>
      <c r="C631" s="280">
        <v>44649</v>
      </c>
      <c r="D631">
        <v>10</v>
      </c>
      <c r="E631">
        <v>3</v>
      </c>
      <c r="F631" t="s">
        <v>281</v>
      </c>
      <c r="G631" t="s">
        <v>282</v>
      </c>
      <c r="H631">
        <v>48</v>
      </c>
      <c r="I631">
        <v>44.64</v>
      </c>
      <c r="J631">
        <v>51.36</v>
      </c>
    </row>
    <row r="632" spans="1:10" x14ac:dyDescent="0.2">
      <c r="A632">
        <v>2022</v>
      </c>
      <c r="B632">
        <v>3</v>
      </c>
      <c r="C632" s="280">
        <v>44649</v>
      </c>
      <c r="D632">
        <v>645</v>
      </c>
      <c r="E632">
        <v>123</v>
      </c>
      <c r="F632" t="s">
        <v>303</v>
      </c>
      <c r="G632" t="s">
        <v>304</v>
      </c>
      <c r="H632">
        <v>133</v>
      </c>
      <c r="I632">
        <v>123.69</v>
      </c>
      <c r="J632">
        <v>142.31</v>
      </c>
    </row>
    <row r="633" spans="1:10" x14ac:dyDescent="0.2">
      <c r="A633">
        <v>2022</v>
      </c>
      <c r="B633">
        <v>3</v>
      </c>
      <c r="C633" s="280">
        <v>44649</v>
      </c>
      <c r="D633">
        <v>655</v>
      </c>
      <c r="E633">
        <v>415</v>
      </c>
      <c r="F633" t="s">
        <v>139</v>
      </c>
      <c r="G633" t="s">
        <v>140</v>
      </c>
      <c r="H633">
        <v>148</v>
      </c>
      <c r="I633">
        <v>137.63999999999999</v>
      </c>
      <c r="J633">
        <v>158.36000000000001</v>
      </c>
    </row>
    <row r="634" spans="1:10" x14ac:dyDescent="0.2">
      <c r="A634">
        <v>2022</v>
      </c>
      <c r="B634">
        <v>3</v>
      </c>
      <c r="C634" s="280">
        <v>44649</v>
      </c>
      <c r="D634">
        <v>657</v>
      </c>
      <c r="E634">
        <v>415</v>
      </c>
      <c r="F634" t="s">
        <v>143</v>
      </c>
      <c r="G634" t="s">
        <v>144</v>
      </c>
      <c r="H634">
        <v>90</v>
      </c>
      <c r="I634">
        <v>83.7</v>
      </c>
      <c r="J634">
        <v>96.3</v>
      </c>
    </row>
    <row r="635" spans="1:10" x14ac:dyDescent="0.2">
      <c r="A635">
        <v>2022</v>
      </c>
      <c r="B635">
        <v>3</v>
      </c>
      <c r="C635" s="280">
        <v>44649</v>
      </c>
      <c r="D635">
        <v>658</v>
      </c>
      <c r="E635">
        <v>415</v>
      </c>
      <c r="F635" t="s">
        <v>145</v>
      </c>
      <c r="G635" t="s">
        <v>146</v>
      </c>
      <c r="H635">
        <v>90</v>
      </c>
      <c r="I635">
        <v>83.7</v>
      </c>
      <c r="J635">
        <v>96.3</v>
      </c>
    </row>
    <row r="636" spans="1:10" x14ac:dyDescent="0.2">
      <c r="A636">
        <v>2022</v>
      </c>
      <c r="B636">
        <v>3</v>
      </c>
      <c r="C636" s="280">
        <v>44650</v>
      </c>
      <c r="D636">
        <v>1</v>
      </c>
      <c r="E636">
        <v>1</v>
      </c>
      <c r="F636" t="s">
        <v>197</v>
      </c>
      <c r="G636" t="s">
        <v>198</v>
      </c>
      <c r="H636">
        <v>111</v>
      </c>
      <c r="I636">
        <v>103.23</v>
      </c>
      <c r="J636">
        <v>118.77</v>
      </c>
    </row>
    <row r="637" spans="1:10" x14ac:dyDescent="0.2">
      <c r="A637">
        <v>2022</v>
      </c>
      <c r="B637">
        <v>3</v>
      </c>
      <c r="C637" s="280">
        <v>44650</v>
      </c>
      <c r="D637">
        <v>2</v>
      </c>
      <c r="E637">
        <v>1</v>
      </c>
      <c r="F637" t="s">
        <v>249</v>
      </c>
      <c r="G637" t="s">
        <v>250</v>
      </c>
      <c r="H637">
        <v>113</v>
      </c>
      <c r="I637">
        <v>105.09</v>
      </c>
      <c r="J637">
        <v>120.91</v>
      </c>
    </row>
    <row r="638" spans="1:10" x14ac:dyDescent="0.2">
      <c r="A638">
        <v>2022</v>
      </c>
      <c r="B638">
        <v>3</v>
      </c>
      <c r="C638" s="280">
        <v>44650</v>
      </c>
      <c r="D638">
        <v>437</v>
      </c>
      <c r="E638">
        <v>375</v>
      </c>
      <c r="F638" t="s">
        <v>163</v>
      </c>
      <c r="G638" t="s">
        <v>164</v>
      </c>
      <c r="H638">
        <v>168</v>
      </c>
      <c r="I638">
        <v>158.08799999999999</v>
      </c>
      <c r="J638">
        <v>179.928</v>
      </c>
    </row>
    <row r="639" spans="1:10" x14ac:dyDescent="0.2">
      <c r="A639">
        <v>2022</v>
      </c>
      <c r="B639">
        <v>3</v>
      </c>
      <c r="C639" s="280">
        <v>44650</v>
      </c>
      <c r="D639">
        <v>437</v>
      </c>
      <c r="E639">
        <v>375</v>
      </c>
      <c r="F639" t="s">
        <v>163</v>
      </c>
      <c r="G639" t="s">
        <v>164</v>
      </c>
      <c r="H639">
        <v>168</v>
      </c>
      <c r="I639">
        <v>158.08799999999999</v>
      </c>
      <c r="J639">
        <v>179.928</v>
      </c>
    </row>
    <row r="640" spans="1:10" x14ac:dyDescent="0.2">
      <c r="A640">
        <v>2022</v>
      </c>
      <c r="B640">
        <v>3</v>
      </c>
      <c r="C640" s="280">
        <v>44650</v>
      </c>
      <c r="D640">
        <v>667</v>
      </c>
      <c r="E640">
        <v>421</v>
      </c>
      <c r="F640" t="s">
        <v>301</v>
      </c>
      <c r="G640" t="s">
        <v>302</v>
      </c>
      <c r="H640">
        <v>1554</v>
      </c>
      <c r="I640">
        <v>1462.3140000000001</v>
      </c>
      <c r="J640">
        <v>1664.3340000000001</v>
      </c>
    </row>
    <row r="641" spans="1:10" x14ac:dyDescent="0.2">
      <c r="A641">
        <v>2022</v>
      </c>
      <c r="B641">
        <v>3</v>
      </c>
      <c r="C641" s="280">
        <v>44650</v>
      </c>
      <c r="D641">
        <v>673</v>
      </c>
      <c r="E641">
        <v>421</v>
      </c>
      <c r="F641" t="s">
        <v>287</v>
      </c>
      <c r="G641" t="s">
        <v>288</v>
      </c>
      <c r="H641">
        <v>61.6</v>
      </c>
      <c r="I641">
        <v>57.965600000000002</v>
      </c>
      <c r="J641">
        <v>65.973600000000005</v>
      </c>
    </row>
    <row r="642" spans="1:10" x14ac:dyDescent="0.2">
      <c r="A642">
        <v>2022</v>
      </c>
      <c r="B642">
        <v>3</v>
      </c>
      <c r="C642" s="280">
        <v>44650</v>
      </c>
      <c r="D642">
        <v>751</v>
      </c>
      <c r="E642">
        <v>434</v>
      </c>
      <c r="F642" t="s">
        <v>175</v>
      </c>
      <c r="G642" t="s">
        <v>176</v>
      </c>
      <c r="H642">
        <v>1009</v>
      </c>
      <c r="I642">
        <v>949.46900000000005</v>
      </c>
      <c r="J642">
        <v>1080.6389999999999</v>
      </c>
    </row>
    <row r="643" spans="1:10" x14ac:dyDescent="0.2">
      <c r="A643">
        <v>2022</v>
      </c>
      <c r="B643">
        <v>3</v>
      </c>
      <c r="C643" s="280">
        <v>44650</v>
      </c>
      <c r="D643">
        <v>752</v>
      </c>
      <c r="E643">
        <v>434</v>
      </c>
      <c r="F643" t="s">
        <v>177</v>
      </c>
      <c r="G643" t="s">
        <v>178</v>
      </c>
      <c r="H643">
        <v>52</v>
      </c>
      <c r="I643">
        <v>48.932000000000002</v>
      </c>
      <c r="J643">
        <v>55.692</v>
      </c>
    </row>
    <row r="644" spans="1:10" x14ac:dyDescent="0.2">
      <c r="A644">
        <v>2022</v>
      </c>
      <c r="B644">
        <v>3</v>
      </c>
      <c r="C644" s="280">
        <v>44650</v>
      </c>
      <c r="D644">
        <v>800</v>
      </c>
      <c r="E644">
        <v>532</v>
      </c>
      <c r="F644" t="s">
        <v>119</v>
      </c>
      <c r="G644" t="s">
        <v>120</v>
      </c>
      <c r="H644">
        <v>126</v>
      </c>
      <c r="I644">
        <v>117.2</v>
      </c>
      <c r="J644">
        <v>134.80000000000001</v>
      </c>
    </row>
    <row r="645" spans="1:10" x14ac:dyDescent="0.2">
      <c r="A645">
        <v>2022</v>
      </c>
      <c r="B645">
        <v>3</v>
      </c>
      <c r="C645" s="280">
        <v>44650</v>
      </c>
      <c r="D645">
        <v>801</v>
      </c>
      <c r="E645">
        <v>532</v>
      </c>
      <c r="F645" t="s">
        <v>121</v>
      </c>
      <c r="G645" t="s">
        <v>122</v>
      </c>
      <c r="H645">
        <v>231</v>
      </c>
      <c r="I645">
        <v>214.8</v>
      </c>
      <c r="J645">
        <v>247.2</v>
      </c>
    </row>
    <row r="646" spans="1:10" x14ac:dyDescent="0.2">
      <c r="A646">
        <v>2022</v>
      </c>
      <c r="B646">
        <v>3</v>
      </c>
      <c r="C646" s="280">
        <v>44650</v>
      </c>
      <c r="D646">
        <v>49</v>
      </c>
      <c r="E646">
        <v>18</v>
      </c>
      <c r="F646" t="s">
        <v>199</v>
      </c>
      <c r="G646" t="s">
        <v>200</v>
      </c>
      <c r="H646">
        <v>100</v>
      </c>
      <c r="I646">
        <v>95.5</v>
      </c>
      <c r="J646">
        <v>104.5</v>
      </c>
    </row>
    <row r="647" spans="1:10" x14ac:dyDescent="0.2">
      <c r="A647">
        <v>2022</v>
      </c>
      <c r="B647">
        <v>3</v>
      </c>
      <c r="C647" s="280">
        <v>44650</v>
      </c>
      <c r="D647">
        <v>50</v>
      </c>
      <c r="E647">
        <v>18</v>
      </c>
      <c r="F647" t="s">
        <v>201</v>
      </c>
      <c r="G647" t="s">
        <v>202</v>
      </c>
      <c r="H647">
        <v>54</v>
      </c>
      <c r="I647">
        <v>51.57</v>
      </c>
      <c r="J647">
        <v>56.43</v>
      </c>
    </row>
    <row r="648" spans="1:10" x14ac:dyDescent="0.2">
      <c r="A648">
        <v>2022</v>
      </c>
      <c r="B648">
        <v>3</v>
      </c>
      <c r="C648" s="280">
        <v>44650</v>
      </c>
      <c r="D648">
        <v>674</v>
      </c>
      <c r="E648">
        <v>425</v>
      </c>
      <c r="F648" t="s">
        <v>115</v>
      </c>
      <c r="G648" t="s">
        <v>116</v>
      </c>
      <c r="H648">
        <v>256</v>
      </c>
      <c r="I648">
        <v>240.89599999999999</v>
      </c>
      <c r="J648">
        <v>274.17599999999999</v>
      </c>
    </row>
    <row r="649" spans="1:10" x14ac:dyDescent="0.2">
      <c r="A649">
        <v>2022</v>
      </c>
      <c r="B649">
        <v>3</v>
      </c>
      <c r="C649" s="280">
        <v>44650</v>
      </c>
      <c r="D649">
        <v>331</v>
      </c>
      <c r="E649">
        <v>182</v>
      </c>
      <c r="F649" t="s">
        <v>279</v>
      </c>
      <c r="G649" t="s">
        <v>280</v>
      </c>
      <c r="H649">
        <v>332</v>
      </c>
      <c r="I649">
        <v>312.41199999999998</v>
      </c>
      <c r="J649">
        <v>355.572</v>
      </c>
    </row>
    <row r="650" spans="1:10" x14ac:dyDescent="0.2">
      <c r="A650">
        <v>2022</v>
      </c>
      <c r="B650">
        <v>3</v>
      </c>
      <c r="C650" s="280">
        <v>44650</v>
      </c>
      <c r="D650">
        <v>662</v>
      </c>
      <c r="E650">
        <v>418</v>
      </c>
      <c r="F650" t="s">
        <v>207</v>
      </c>
      <c r="G650" t="s">
        <v>208</v>
      </c>
      <c r="H650">
        <v>386</v>
      </c>
      <c r="I650">
        <v>355.12</v>
      </c>
      <c r="J650">
        <v>416.88</v>
      </c>
    </row>
    <row r="651" spans="1:10" x14ac:dyDescent="0.2">
      <c r="A651">
        <v>2022</v>
      </c>
      <c r="B651">
        <v>3</v>
      </c>
      <c r="C651" s="280">
        <v>44650</v>
      </c>
      <c r="D651">
        <v>663</v>
      </c>
      <c r="E651">
        <v>418</v>
      </c>
      <c r="F651" t="s">
        <v>209</v>
      </c>
      <c r="G651" t="s">
        <v>210</v>
      </c>
      <c r="H651">
        <v>341</v>
      </c>
      <c r="I651">
        <v>313.72000000000003</v>
      </c>
      <c r="J651">
        <v>368.28</v>
      </c>
    </row>
    <row r="652" spans="1:10" x14ac:dyDescent="0.2">
      <c r="A652">
        <v>2022</v>
      </c>
      <c r="B652">
        <v>3</v>
      </c>
      <c r="C652" s="280">
        <v>44650</v>
      </c>
      <c r="D652">
        <v>664</v>
      </c>
      <c r="E652">
        <v>418</v>
      </c>
      <c r="F652" t="s">
        <v>211</v>
      </c>
      <c r="G652" t="s">
        <v>212</v>
      </c>
      <c r="H652">
        <v>110</v>
      </c>
      <c r="I652">
        <v>101.2</v>
      </c>
      <c r="J652">
        <v>118.8</v>
      </c>
    </row>
    <row r="653" spans="1:10" x14ac:dyDescent="0.2">
      <c r="A653">
        <v>2022</v>
      </c>
      <c r="B653">
        <v>3</v>
      </c>
      <c r="C653" s="280">
        <v>44650</v>
      </c>
      <c r="D653">
        <v>665</v>
      </c>
      <c r="E653">
        <v>418</v>
      </c>
      <c r="F653" t="s">
        <v>213</v>
      </c>
      <c r="G653" t="s">
        <v>214</v>
      </c>
      <c r="H653">
        <v>110</v>
      </c>
      <c r="I653">
        <v>101.2</v>
      </c>
      <c r="J653">
        <v>118.8</v>
      </c>
    </row>
    <row r="654" spans="1:10" x14ac:dyDescent="0.2">
      <c r="A654">
        <v>2022</v>
      </c>
      <c r="B654">
        <v>3</v>
      </c>
      <c r="C654" s="280">
        <v>44650</v>
      </c>
      <c r="D654">
        <v>331</v>
      </c>
      <c r="E654">
        <v>182</v>
      </c>
      <c r="F654" t="s">
        <v>279</v>
      </c>
      <c r="G654" t="s">
        <v>280</v>
      </c>
      <c r="H654">
        <v>332</v>
      </c>
      <c r="I654">
        <v>312.41199999999998</v>
      </c>
      <c r="J654">
        <v>355.572</v>
      </c>
    </row>
    <row r="655" spans="1:10" x14ac:dyDescent="0.2">
      <c r="A655">
        <v>2022</v>
      </c>
      <c r="B655">
        <v>3</v>
      </c>
      <c r="C655" s="280">
        <v>44650</v>
      </c>
      <c r="D655">
        <v>564</v>
      </c>
      <c r="E655">
        <v>388</v>
      </c>
      <c r="F655" t="s">
        <v>293</v>
      </c>
      <c r="G655" t="s">
        <v>294</v>
      </c>
      <c r="H655">
        <v>119</v>
      </c>
      <c r="I655">
        <v>109.48</v>
      </c>
      <c r="J655">
        <v>128.52000000000001</v>
      </c>
    </row>
    <row r="656" spans="1:10" x14ac:dyDescent="0.2">
      <c r="A656">
        <v>2022</v>
      </c>
      <c r="B656">
        <v>3</v>
      </c>
      <c r="C656" s="280">
        <v>44650</v>
      </c>
      <c r="D656">
        <v>565</v>
      </c>
      <c r="E656">
        <v>388</v>
      </c>
      <c r="F656" t="s">
        <v>295</v>
      </c>
      <c r="G656" t="s">
        <v>296</v>
      </c>
      <c r="H656">
        <v>91</v>
      </c>
      <c r="I656">
        <v>83.72</v>
      </c>
      <c r="J656">
        <v>98.28</v>
      </c>
    </row>
    <row r="657" spans="1:10" x14ac:dyDescent="0.2">
      <c r="A657">
        <v>2022</v>
      </c>
      <c r="B657">
        <v>3</v>
      </c>
      <c r="C657" s="280">
        <v>44650</v>
      </c>
      <c r="D657">
        <v>566</v>
      </c>
      <c r="E657">
        <v>388</v>
      </c>
      <c r="F657" t="s">
        <v>297</v>
      </c>
      <c r="G657" t="s">
        <v>298</v>
      </c>
      <c r="H657">
        <v>34</v>
      </c>
      <c r="I657">
        <v>31.28</v>
      </c>
      <c r="J657">
        <v>36.72</v>
      </c>
    </row>
    <row r="658" spans="1:10" x14ac:dyDescent="0.2">
      <c r="A658">
        <v>2022</v>
      </c>
      <c r="B658">
        <v>3</v>
      </c>
      <c r="C658" s="280">
        <v>44650</v>
      </c>
      <c r="D658">
        <v>443</v>
      </c>
      <c r="E658">
        <v>380</v>
      </c>
      <c r="F658" t="s">
        <v>245</v>
      </c>
      <c r="G658" t="s">
        <v>246</v>
      </c>
      <c r="H658">
        <v>184</v>
      </c>
      <c r="I658">
        <v>177.00800000000001</v>
      </c>
      <c r="J658">
        <v>195.04</v>
      </c>
    </row>
    <row r="659" spans="1:10" x14ac:dyDescent="0.2">
      <c r="A659">
        <v>2022</v>
      </c>
      <c r="B659">
        <v>3</v>
      </c>
      <c r="C659" s="280">
        <v>44650</v>
      </c>
      <c r="D659">
        <v>444</v>
      </c>
      <c r="E659">
        <v>380</v>
      </c>
      <c r="F659" t="s">
        <v>247</v>
      </c>
      <c r="G659" t="s">
        <v>248</v>
      </c>
      <c r="H659">
        <v>166</v>
      </c>
      <c r="I659">
        <v>159.02799999999999</v>
      </c>
      <c r="J659">
        <v>175.96</v>
      </c>
    </row>
    <row r="660" spans="1:10" x14ac:dyDescent="0.2">
      <c r="A660">
        <v>2022</v>
      </c>
      <c r="B660">
        <v>3</v>
      </c>
      <c r="C660" s="280">
        <v>44650</v>
      </c>
      <c r="D660">
        <v>645</v>
      </c>
      <c r="E660">
        <v>123</v>
      </c>
      <c r="F660" t="s">
        <v>303</v>
      </c>
      <c r="G660" t="s">
        <v>304</v>
      </c>
      <c r="H660">
        <v>133</v>
      </c>
      <c r="I660">
        <v>123.69</v>
      </c>
      <c r="J660">
        <v>142.31</v>
      </c>
    </row>
    <row r="661" spans="1:10" x14ac:dyDescent="0.2">
      <c r="A661">
        <v>2022</v>
      </c>
      <c r="B661">
        <v>3</v>
      </c>
      <c r="C661" s="280">
        <v>44651</v>
      </c>
      <c r="D661">
        <v>1</v>
      </c>
      <c r="E661">
        <v>1</v>
      </c>
      <c r="F661" t="s">
        <v>197</v>
      </c>
      <c r="G661" t="s">
        <v>198</v>
      </c>
      <c r="H661">
        <v>111</v>
      </c>
      <c r="I661">
        <v>103.23</v>
      </c>
      <c r="J661">
        <v>118.77</v>
      </c>
    </row>
    <row r="662" spans="1:10" x14ac:dyDescent="0.2">
      <c r="A662">
        <v>2022</v>
      </c>
      <c r="B662">
        <v>3</v>
      </c>
      <c r="C662" s="280">
        <v>44651</v>
      </c>
      <c r="D662">
        <v>2</v>
      </c>
      <c r="E662">
        <v>1</v>
      </c>
      <c r="F662" t="s">
        <v>249</v>
      </c>
      <c r="G662" t="s">
        <v>250</v>
      </c>
      <c r="H662">
        <v>113</v>
      </c>
      <c r="I662">
        <v>105.09</v>
      </c>
      <c r="J662">
        <v>120.91</v>
      </c>
    </row>
    <row r="663" spans="1:10" x14ac:dyDescent="0.2">
      <c r="A663">
        <v>2022</v>
      </c>
      <c r="B663">
        <v>3</v>
      </c>
      <c r="C663" s="280">
        <v>44651</v>
      </c>
      <c r="D663">
        <v>225</v>
      </c>
      <c r="E663">
        <v>301</v>
      </c>
      <c r="F663" t="s">
        <v>157</v>
      </c>
      <c r="G663" t="s">
        <v>158</v>
      </c>
      <c r="H663">
        <v>372</v>
      </c>
      <c r="I663">
        <v>345.96</v>
      </c>
      <c r="J663">
        <v>398.04</v>
      </c>
    </row>
    <row r="664" spans="1:10" x14ac:dyDescent="0.2">
      <c r="A664">
        <v>2022</v>
      </c>
      <c r="B664">
        <v>3</v>
      </c>
      <c r="C664" s="280">
        <v>44651</v>
      </c>
      <c r="D664">
        <v>557</v>
      </c>
      <c r="E664">
        <v>384</v>
      </c>
      <c r="F664" t="s">
        <v>257</v>
      </c>
      <c r="G664" t="s">
        <v>258</v>
      </c>
      <c r="H664">
        <v>182</v>
      </c>
      <c r="I664">
        <v>171.262</v>
      </c>
      <c r="J664">
        <v>194.922</v>
      </c>
    </row>
    <row r="665" spans="1:10" x14ac:dyDescent="0.2">
      <c r="A665">
        <v>2022</v>
      </c>
      <c r="B665">
        <v>3</v>
      </c>
      <c r="C665" s="280">
        <v>44651</v>
      </c>
      <c r="D665">
        <v>670</v>
      </c>
      <c r="E665">
        <v>419</v>
      </c>
      <c r="F665" t="s">
        <v>267</v>
      </c>
      <c r="G665" t="s">
        <v>268</v>
      </c>
      <c r="H665">
        <v>298</v>
      </c>
      <c r="I665">
        <v>280.41800000000001</v>
      </c>
      <c r="J665">
        <v>319.15800000000002</v>
      </c>
    </row>
    <row r="666" spans="1:10" x14ac:dyDescent="0.2">
      <c r="A666">
        <v>2022</v>
      </c>
      <c r="B666">
        <v>3</v>
      </c>
      <c r="C666" s="280">
        <v>44651</v>
      </c>
      <c r="D666">
        <v>441</v>
      </c>
      <c r="E666">
        <v>379</v>
      </c>
      <c r="F666" t="s">
        <v>253</v>
      </c>
      <c r="G666" t="s">
        <v>254</v>
      </c>
      <c r="H666">
        <v>110</v>
      </c>
      <c r="I666">
        <v>104.94</v>
      </c>
      <c r="J666">
        <v>117.04</v>
      </c>
    </row>
    <row r="667" spans="1:10" x14ac:dyDescent="0.2">
      <c r="A667">
        <v>2022</v>
      </c>
      <c r="B667">
        <v>3</v>
      </c>
      <c r="C667" s="280">
        <v>44651</v>
      </c>
      <c r="D667">
        <v>442</v>
      </c>
      <c r="E667">
        <v>379</v>
      </c>
      <c r="F667" t="s">
        <v>255</v>
      </c>
      <c r="G667" t="s">
        <v>256</v>
      </c>
      <c r="H667">
        <v>96.2</v>
      </c>
      <c r="I667">
        <v>91.967200000000005</v>
      </c>
      <c r="J667">
        <v>101.97199999999999</v>
      </c>
    </row>
    <row r="668" spans="1:10" x14ac:dyDescent="0.2">
      <c r="A668">
        <v>2022</v>
      </c>
      <c r="B668">
        <v>3</v>
      </c>
      <c r="C668" s="280">
        <v>44651</v>
      </c>
      <c r="D668">
        <v>556</v>
      </c>
      <c r="E668">
        <v>384</v>
      </c>
      <c r="F668" t="s">
        <v>251</v>
      </c>
      <c r="G668" t="s">
        <v>252</v>
      </c>
      <c r="H668">
        <v>1066</v>
      </c>
      <c r="I668">
        <v>1003.106</v>
      </c>
      <c r="J668">
        <v>1141.6859999999999</v>
      </c>
    </row>
    <row r="669" spans="1:10" x14ac:dyDescent="0.2">
      <c r="A669">
        <v>2022</v>
      </c>
      <c r="B669">
        <v>3</v>
      </c>
      <c r="C669" s="280">
        <v>44651</v>
      </c>
      <c r="D669">
        <v>557</v>
      </c>
      <c r="E669">
        <v>384</v>
      </c>
      <c r="F669" t="s">
        <v>257</v>
      </c>
      <c r="G669" t="s">
        <v>258</v>
      </c>
      <c r="H669">
        <v>182</v>
      </c>
      <c r="I669">
        <v>171.262</v>
      </c>
      <c r="J669">
        <v>194.922</v>
      </c>
    </row>
    <row r="670" spans="1:10" x14ac:dyDescent="0.2">
      <c r="A670">
        <v>2022</v>
      </c>
      <c r="B670">
        <v>3</v>
      </c>
      <c r="C670" s="280">
        <v>44651</v>
      </c>
      <c r="D670">
        <v>566</v>
      </c>
      <c r="E670">
        <v>388</v>
      </c>
      <c r="F670" t="s">
        <v>297</v>
      </c>
      <c r="G670" t="s">
        <v>298</v>
      </c>
      <c r="H670">
        <v>34</v>
      </c>
      <c r="I670">
        <v>31.28</v>
      </c>
      <c r="J670">
        <v>36.72</v>
      </c>
    </row>
    <row r="671" spans="1:10" x14ac:dyDescent="0.2">
      <c r="A671">
        <v>2022</v>
      </c>
      <c r="B671">
        <v>3</v>
      </c>
      <c r="C671" s="280">
        <v>44651</v>
      </c>
      <c r="D671">
        <v>751</v>
      </c>
      <c r="E671">
        <v>434</v>
      </c>
      <c r="F671" t="s">
        <v>175</v>
      </c>
      <c r="G671" t="s">
        <v>176</v>
      </c>
      <c r="H671">
        <v>1009</v>
      </c>
      <c r="I671">
        <v>949.46900000000005</v>
      </c>
      <c r="J671">
        <v>1080.6389999999999</v>
      </c>
    </row>
    <row r="672" spans="1:10" x14ac:dyDescent="0.2">
      <c r="A672">
        <v>2022</v>
      </c>
      <c r="B672">
        <v>3</v>
      </c>
      <c r="C672" s="280">
        <v>44651</v>
      </c>
      <c r="D672">
        <v>752</v>
      </c>
      <c r="E672">
        <v>434</v>
      </c>
      <c r="F672" t="s">
        <v>177</v>
      </c>
      <c r="G672" t="s">
        <v>178</v>
      </c>
      <c r="H672">
        <v>52</v>
      </c>
      <c r="I672">
        <v>48.932000000000002</v>
      </c>
      <c r="J672">
        <v>55.692</v>
      </c>
    </row>
    <row r="673" spans="1:10" x14ac:dyDescent="0.2">
      <c r="A673">
        <v>2022</v>
      </c>
      <c r="B673">
        <v>3</v>
      </c>
      <c r="C673" s="280">
        <v>44651</v>
      </c>
      <c r="D673">
        <v>49</v>
      </c>
      <c r="E673">
        <v>18</v>
      </c>
      <c r="F673" t="s">
        <v>199</v>
      </c>
      <c r="G673" t="s">
        <v>200</v>
      </c>
      <c r="H673">
        <v>100</v>
      </c>
      <c r="I673">
        <v>95.5</v>
      </c>
      <c r="J673">
        <v>104.5</v>
      </c>
    </row>
    <row r="674" spans="1:10" x14ac:dyDescent="0.2">
      <c r="A674">
        <v>2022</v>
      </c>
      <c r="B674">
        <v>3</v>
      </c>
      <c r="C674" s="280">
        <v>44651</v>
      </c>
      <c r="D674">
        <v>50</v>
      </c>
      <c r="E674">
        <v>18</v>
      </c>
      <c r="F674" t="s">
        <v>201</v>
      </c>
      <c r="G674" t="s">
        <v>202</v>
      </c>
      <c r="H674">
        <v>54</v>
      </c>
      <c r="I674">
        <v>51.57</v>
      </c>
      <c r="J674">
        <v>56.43</v>
      </c>
    </row>
    <row r="675" spans="1:10" x14ac:dyDescent="0.2">
      <c r="A675">
        <v>2022</v>
      </c>
      <c r="B675">
        <v>3</v>
      </c>
      <c r="C675" s="280">
        <v>44651</v>
      </c>
      <c r="D675">
        <v>437</v>
      </c>
      <c r="E675">
        <v>375</v>
      </c>
      <c r="F675" t="s">
        <v>163</v>
      </c>
      <c r="G675" t="s">
        <v>164</v>
      </c>
      <c r="H675">
        <v>168</v>
      </c>
      <c r="I675">
        <v>158.08799999999999</v>
      </c>
      <c r="J675">
        <v>179.928</v>
      </c>
    </row>
    <row r="676" spans="1:10" x14ac:dyDescent="0.2">
      <c r="A676">
        <v>2022</v>
      </c>
      <c r="B676">
        <v>3</v>
      </c>
      <c r="C676" s="280">
        <v>44651</v>
      </c>
      <c r="D676">
        <v>331</v>
      </c>
      <c r="E676">
        <v>182</v>
      </c>
      <c r="F676" t="s">
        <v>279</v>
      </c>
      <c r="G676" t="s">
        <v>280</v>
      </c>
      <c r="H676">
        <v>332</v>
      </c>
      <c r="I676">
        <v>312.41199999999998</v>
      </c>
      <c r="J676">
        <v>355.572</v>
      </c>
    </row>
    <row r="677" spans="1:10" x14ac:dyDescent="0.2">
      <c r="A677">
        <v>2022</v>
      </c>
      <c r="B677">
        <v>3</v>
      </c>
      <c r="C677" s="280">
        <v>44651</v>
      </c>
      <c r="D677">
        <v>219</v>
      </c>
      <c r="E677">
        <v>295</v>
      </c>
      <c r="F677" t="s">
        <v>193</v>
      </c>
      <c r="G677" t="s">
        <v>194</v>
      </c>
      <c r="H677">
        <v>114</v>
      </c>
      <c r="I677">
        <v>106.02</v>
      </c>
      <c r="J677">
        <v>121.98</v>
      </c>
    </row>
    <row r="678" spans="1:10" x14ac:dyDescent="0.2">
      <c r="A678">
        <v>2022</v>
      </c>
      <c r="B678">
        <v>3</v>
      </c>
      <c r="C678" s="280">
        <v>44651</v>
      </c>
      <c r="D678">
        <v>443</v>
      </c>
      <c r="E678">
        <v>380</v>
      </c>
      <c r="F678" t="s">
        <v>245</v>
      </c>
      <c r="G678" t="s">
        <v>246</v>
      </c>
      <c r="H678">
        <v>184</v>
      </c>
      <c r="I678">
        <v>177.00800000000001</v>
      </c>
      <c r="J678">
        <v>195.04</v>
      </c>
    </row>
    <row r="679" spans="1:10" x14ac:dyDescent="0.2">
      <c r="A679">
        <v>2022</v>
      </c>
      <c r="B679">
        <v>3</v>
      </c>
      <c r="C679" s="280">
        <v>44651</v>
      </c>
      <c r="D679">
        <v>444</v>
      </c>
      <c r="E679">
        <v>380</v>
      </c>
      <c r="F679" t="s">
        <v>247</v>
      </c>
      <c r="G679" t="s">
        <v>248</v>
      </c>
      <c r="H679">
        <v>166</v>
      </c>
      <c r="I679">
        <v>159.02799999999999</v>
      </c>
      <c r="J679">
        <v>175.96</v>
      </c>
    </row>
    <row r="680" spans="1:10" x14ac:dyDescent="0.2">
      <c r="A680">
        <v>2022</v>
      </c>
      <c r="B680">
        <v>3</v>
      </c>
      <c r="C680" s="280">
        <v>44651</v>
      </c>
      <c r="D680">
        <v>442</v>
      </c>
      <c r="E680">
        <v>379</v>
      </c>
      <c r="F680" t="s">
        <v>255</v>
      </c>
      <c r="G680" t="s">
        <v>256</v>
      </c>
      <c r="H680">
        <v>96.2</v>
      </c>
      <c r="I680">
        <v>91.967200000000005</v>
      </c>
      <c r="J680">
        <v>101.97199999999999</v>
      </c>
    </row>
    <row r="681" spans="1:10" x14ac:dyDescent="0.2">
      <c r="A681">
        <v>2022</v>
      </c>
      <c r="B681">
        <v>3</v>
      </c>
      <c r="C681" s="280">
        <v>44651</v>
      </c>
      <c r="D681">
        <v>564</v>
      </c>
      <c r="E681">
        <v>388</v>
      </c>
      <c r="F681" t="s">
        <v>293</v>
      </c>
      <c r="G681" t="s">
        <v>294</v>
      </c>
      <c r="H681">
        <v>119</v>
      </c>
      <c r="I681">
        <v>109.48</v>
      </c>
      <c r="J681">
        <v>128.52000000000001</v>
      </c>
    </row>
    <row r="682" spans="1:10" x14ac:dyDescent="0.2">
      <c r="A682">
        <v>2022</v>
      </c>
      <c r="B682">
        <v>3</v>
      </c>
      <c r="C682" s="280">
        <v>44651</v>
      </c>
      <c r="D682">
        <v>565</v>
      </c>
      <c r="E682">
        <v>388</v>
      </c>
      <c r="F682" t="s">
        <v>295</v>
      </c>
      <c r="G682" t="s">
        <v>296</v>
      </c>
      <c r="H682">
        <v>91</v>
      </c>
      <c r="I682">
        <v>83.72</v>
      </c>
      <c r="J682">
        <v>98.28</v>
      </c>
    </row>
    <row r="683" spans="1:10" x14ac:dyDescent="0.2">
      <c r="A683">
        <v>2022</v>
      </c>
      <c r="B683">
        <v>3</v>
      </c>
      <c r="C683" s="280">
        <v>44651</v>
      </c>
      <c r="D683">
        <v>566</v>
      </c>
      <c r="E683">
        <v>388</v>
      </c>
      <c r="F683" t="s">
        <v>297</v>
      </c>
      <c r="G683" t="s">
        <v>298</v>
      </c>
      <c r="H683">
        <v>34</v>
      </c>
      <c r="I683">
        <v>31.28</v>
      </c>
      <c r="J683">
        <v>36.72</v>
      </c>
    </row>
    <row r="684" spans="1:10" x14ac:dyDescent="0.2">
      <c r="A684">
        <v>2022</v>
      </c>
      <c r="B684">
        <v>3</v>
      </c>
      <c r="C684" s="280">
        <v>44651</v>
      </c>
      <c r="D684">
        <v>444</v>
      </c>
      <c r="E684">
        <v>380</v>
      </c>
      <c r="F684" t="s">
        <v>247</v>
      </c>
      <c r="G684" t="s">
        <v>248</v>
      </c>
      <c r="H684">
        <v>166</v>
      </c>
      <c r="I684">
        <v>159.02799999999999</v>
      </c>
      <c r="J684">
        <v>175.96</v>
      </c>
    </row>
    <row r="685" spans="1:10" x14ac:dyDescent="0.2">
      <c r="A685">
        <v>2022</v>
      </c>
      <c r="B685">
        <v>3</v>
      </c>
      <c r="C685" s="280">
        <v>44651</v>
      </c>
      <c r="D685">
        <v>645</v>
      </c>
      <c r="E685">
        <v>123</v>
      </c>
      <c r="F685" t="s">
        <v>303</v>
      </c>
      <c r="G685" t="s">
        <v>304</v>
      </c>
      <c r="H685">
        <v>133</v>
      </c>
      <c r="I685">
        <v>123.69</v>
      </c>
      <c r="J685">
        <v>142.31</v>
      </c>
    </row>
    <row r="686" spans="1:10" x14ac:dyDescent="0.2">
      <c r="A686">
        <v>2022</v>
      </c>
      <c r="B686">
        <v>3</v>
      </c>
      <c r="C686" s="280">
        <v>44651</v>
      </c>
      <c r="D686">
        <v>12</v>
      </c>
      <c r="E686">
        <v>4</v>
      </c>
      <c r="F686" t="s">
        <v>229</v>
      </c>
      <c r="G686" t="s">
        <v>230</v>
      </c>
      <c r="H686">
        <v>212</v>
      </c>
      <c r="I686">
        <v>197.16</v>
      </c>
      <c r="J686">
        <v>226.84</v>
      </c>
    </row>
    <row r="687" spans="1:10" x14ac:dyDescent="0.2">
      <c r="A687">
        <v>2022</v>
      </c>
      <c r="B687">
        <v>3</v>
      </c>
      <c r="C687" s="280">
        <v>44651</v>
      </c>
      <c r="D687">
        <v>452</v>
      </c>
      <c r="E687">
        <v>433</v>
      </c>
      <c r="F687" t="s">
        <v>169</v>
      </c>
      <c r="G687" t="s">
        <v>170</v>
      </c>
      <c r="H687">
        <v>270</v>
      </c>
      <c r="I687">
        <v>251.1</v>
      </c>
      <c r="J687">
        <v>288.89999999999998</v>
      </c>
    </row>
    <row r="688" spans="1:10" x14ac:dyDescent="0.2">
      <c r="A688">
        <v>2022</v>
      </c>
      <c r="B688">
        <v>3</v>
      </c>
      <c r="C688" s="280">
        <v>44651</v>
      </c>
      <c r="D688">
        <v>453</v>
      </c>
      <c r="E688">
        <v>433</v>
      </c>
      <c r="F688" t="s">
        <v>171</v>
      </c>
      <c r="G688" t="s">
        <v>172</v>
      </c>
      <c r="H688">
        <v>175</v>
      </c>
      <c r="I688">
        <v>162.75</v>
      </c>
      <c r="J688">
        <v>187.25</v>
      </c>
    </row>
    <row r="689" spans="1:10" x14ac:dyDescent="0.2">
      <c r="A689">
        <v>2022</v>
      </c>
      <c r="B689">
        <v>3</v>
      </c>
      <c r="C689" s="280">
        <v>44651</v>
      </c>
      <c r="D689">
        <v>655</v>
      </c>
      <c r="E689">
        <v>415</v>
      </c>
      <c r="F689" t="s">
        <v>139</v>
      </c>
      <c r="G689" t="s">
        <v>140</v>
      </c>
      <c r="H689">
        <v>148</v>
      </c>
      <c r="I689">
        <v>137.63999999999999</v>
      </c>
      <c r="J689">
        <v>158.36000000000001</v>
      </c>
    </row>
    <row r="690" spans="1:10" x14ac:dyDescent="0.2">
      <c r="A690">
        <v>2022</v>
      </c>
      <c r="B690">
        <v>3</v>
      </c>
      <c r="C690" s="280">
        <v>44651</v>
      </c>
      <c r="D690">
        <v>656</v>
      </c>
      <c r="E690">
        <v>415</v>
      </c>
      <c r="F690" t="s">
        <v>141</v>
      </c>
      <c r="G690" t="s">
        <v>142</v>
      </c>
      <c r="H690">
        <v>148</v>
      </c>
      <c r="I690">
        <v>137.63999999999999</v>
      </c>
      <c r="J690">
        <v>158.36000000000001</v>
      </c>
    </row>
    <row r="691" spans="1:10" x14ac:dyDescent="0.2">
      <c r="A691">
        <v>2022</v>
      </c>
      <c r="B691">
        <v>3</v>
      </c>
      <c r="C691" s="280">
        <v>44651</v>
      </c>
      <c r="D691">
        <v>657</v>
      </c>
      <c r="E691">
        <v>415</v>
      </c>
      <c r="F691" t="s">
        <v>143</v>
      </c>
      <c r="G691" t="s">
        <v>144</v>
      </c>
      <c r="H691">
        <v>90</v>
      </c>
      <c r="I691">
        <v>83.7</v>
      </c>
      <c r="J691">
        <v>96.3</v>
      </c>
    </row>
    <row r="692" spans="1:10" x14ac:dyDescent="0.2">
      <c r="A692">
        <v>2022</v>
      </c>
      <c r="B692">
        <v>3</v>
      </c>
      <c r="C692" s="280">
        <v>44651</v>
      </c>
      <c r="D692">
        <v>658</v>
      </c>
      <c r="E692">
        <v>415</v>
      </c>
      <c r="F692" t="s">
        <v>145</v>
      </c>
      <c r="G692" t="s">
        <v>146</v>
      </c>
      <c r="H692">
        <v>90</v>
      </c>
      <c r="I692">
        <v>83.7</v>
      </c>
      <c r="J692">
        <v>96.3</v>
      </c>
    </row>
    <row r="693" spans="1:10" x14ac:dyDescent="0.2">
      <c r="A693">
        <v>2022</v>
      </c>
      <c r="B693">
        <v>3</v>
      </c>
      <c r="C693" s="280">
        <v>44651</v>
      </c>
      <c r="D693">
        <v>11</v>
      </c>
      <c r="E693">
        <v>4</v>
      </c>
      <c r="F693" t="s">
        <v>227</v>
      </c>
      <c r="G693" t="s">
        <v>228</v>
      </c>
      <c r="H693">
        <v>212</v>
      </c>
      <c r="I693">
        <v>197.16</v>
      </c>
      <c r="J693">
        <v>226.84</v>
      </c>
    </row>
    <row r="694" spans="1:10" x14ac:dyDescent="0.2">
      <c r="A694">
        <v>2022</v>
      </c>
      <c r="B694">
        <v>3</v>
      </c>
      <c r="C694" s="280">
        <v>44651</v>
      </c>
      <c r="D694">
        <v>12</v>
      </c>
      <c r="E694">
        <v>4</v>
      </c>
      <c r="F694" t="s">
        <v>229</v>
      </c>
      <c r="G694" t="s">
        <v>230</v>
      </c>
      <c r="H694">
        <v>212</v>
      </c>
      <c r="I694">
        <v>197.16</v>
      </c>
      <c r="J694">
        <v>226.84</v>
      </c>
    </row>
    <row r="695" spans="1:10" x14ac:dyDescent="0.2">
      <c r="A695">
        <v>2022</v>
      </c>
      <c r="B695">
        <v>3</v>
      </c>
      <c r="C695" s="280">
        <v>44651</v>
      </c>
      <c r="D695">
        <v>453</v>
      </c>
      <c r="E695">
        <v>433</v>
      </c>
      <c r="F695" t="s">
        <v>171</v>
      </c>
      <c r="G695" t="s">
        <v>172</v>
      </c>
      <c r="H695">
        <v>175</v>
      </c>
      <c r="I695">
        <v>162.75</v>
      </c>
      <c r="J695">
        <v>187.25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6" hidden="1" customWidth="1"/>
    <col min="3" max="3" width="14.625" style="56" bestFit="1" customWidth="1"/>
    <col min="4" max="5" width="9.125" style="56" hidden="1" customWidth="1"/>
    <col min="6" max="6" width="26.75" style="80" customWidth="1"/>
    <col min="7" max="7" width="24.875" style="81" customWidth="1"/>
    <col min="8" max="8" width="15.75" style="82" customWidth="1"/>
    <col min="9" max="10" width="8.25" style="82" customWidth="1"/>
    <col min="11" max="11" width="10.375" style="130" customWidth="1"/>
    <col min="12" max="12" width="11.25" style="131" customWidth="1"/>
    <col min="13" max="13" width="13" style="132" customWidth="1"/>
    <col min="14" max="14" width="10.25" style="25" hidden="1" customWidth="1"/>
    <col min="15" max="18" width="10.25" style="56" hidden="1" customWidth="1"/>
    <col min="19" max="19" width="10.375" style="83" hidden="1" customWidth="1"/>
    <col min="20" max="20" width="10.375" style="26" hidden="1" customWidth="1"/>
    <col min="21" max="21" width="10.25" style="25" hidden="1" customWidth="1"/>
    <col min="22" max="25" width="10.25" style="56" hidden="1" customWidth="1"/>
    <col min="26" max="26" width="10.375" style="83" hidden="1" customWidth="1"/>
    <col min="27" max="27" width="10.375" style="26" hidden="1" customWidth="1"/>
    <col min="28" max="28" width="10.25" style="25" hidden="1" customWidth="1"/>
    <col min="29" max="32" width="10.25" style="56" hidden="1" customWidth="1"/>
    <col min="33" max="33" width="10.375" style="84" hidden="1" customWidth="1"/>
    <col min="34" max="34" width="10.375" style="27" hidden="1" customWidth="1"/>
    <col min="35" max="35" width="11.75" style="60" customWidth="1"/>
    <col min="36" max="36" width="10.625" style="85" customWidth="1"/>
    <col min="37" max="37" width="10.625" style="86" customWidth="1"/>
    <col min="38" max="38" width="11.75" style="87" customWidth="1"/>
    <col min="39" max="39" width="10.625" style="88" customWidth="1"/>
    <col min="40" max="48" width="8.375" style="89" hidden="1" customWidth="1"/>
    <col min="49" max="49" width="15.25" style="90" customWidth="1"/>
    <col min="50" max="50" width="15.625" style="89" customWidth="1"/>
    <col min="51" max="51" width="12.375" style="85" customWidth="1"/>
    <col min="52" max="52" width="15.625" style="89" customWidth="1"/>
    <col min="53" max="57" width="15.875" style="89" hidden="1" customWidth="1"/>
    <col min="58" max="58" width="24" style="91" hidden="1" customWidth="1"/>
    <col min="59" max="59" width="21.375" style="56" hidden="1" customWidth="1"/>
    <col min="60" max="60" width="20.25" style="56" hidden="1" customWidth="1"/>
    <col min="61" max="61" width="23.125" style="56" hidden="1" customWidth="1"/>
    <col min="62" max="62" width="9.125" style="56" hidden="1" customWidth="1"/>
    <col min="63" max="74" width="9.125" style="56" customWidth="1"/>
    <col min="75" max="16384" width="9.125" style="56"/>
  </cols>
  <sheetData>
    <row r="1" spans="1:100" s="67" customFormat="1" ht="41.25" customHeight="1" thickBot="1" x14ac:dyDescent="0.25">
      <c r="A1" s="98"/>
      <c r="B1" s="98"/>
      <c r="C1" s="98"/>
      <c r="D1" s="98"/>
      <c r="E1" s="98"/>
      <c r="F1" s="72" t="s">
        <v>456</v>
      </c>
      <c r="G1" s="260"/>
      <c r="H1" s="260"/>
      <c r="I1" s="73" t="s">
        <v>82</v>
      </c>
      <c r="J1" s="74">
        <f>B4</f>
        <v>2</v>
      </c>
      <c r="K1" s="133" t="s">
        <v>64</v>
      </c>
      <c r="L1" s="359">
        <f>A4</f>
        <v>2021</v>
      </c>
      <c r="M1" s="310"/>
      <c r="N1" s="306"/>
      <c r="O1" s="307"/>
      <c r="P1" s="307"/>
      <c r="Q1" s="307"/>
      <c r="R1" s="308"/>
      <c r="S1" s="19"/>
      <c r="T1" s="19"/>
      <c r="U1" s="306"/>
      <c r="V1" s="307"/>
      <c r="W1" s="307"/>
      <c r="X1" s="307"/>
      <c r="Y1" s="308"/>
      <c r="Z1" s="19"/>
      <c r="AA1" s="19"/>
      <c r="AB1" s="306"/>
      <c r="AC1" s="307"/>
      <c r="AD1" s="307"/>
      <c r="AE1" s="307"/>
      <c r="AF1" s="308"/>
      <c r="AG1" s="257"/>
      <c r="AH1" s="257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70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">
      <c r="A2" s="360" t="s">
        <v>83</v>
      </c>
      <c r="B2" s="360" t="s">
        <v>84</v>
      </c>
      <c r="C2" s="360" t="s">
        <v>65</v>
      </c>
      <c r="D2" s="345" t="s">
        <v>311</v>
      </c>
      <c r="E2" s="345" t="s">
        <v>86</v>
      </c>
      <c r="F2" s="362" t="s">
        <v>313</v>
      </c>
      <c r="G2" s="362" t="s">
        <v>314</v>
      </c>
      <c r="H2" s="363" t="s">
        <v>315</v>
      </c>
      <c r="I2" s="363" t="s">
        <v>316</v>
      </c>
      <c r="J2" s="362" t="s">
        <v>317</v>
      </c>
      <c r="K2" s="311" t="s">
        <v>89</v>
      </c>
      <c r="L2" s="364" t="s">
        <v>89</v>
      </c>
      <c r="M2" s="317"/>
      <c r="N2" s="365" t="s">
        <v>319</v>
      </c>
      <c r="O2" s="331"/>
      <c r="P2" s="331"/>
      <c r="Q2" s="331"/>
      <c r="R2" s="332"/>
      <c r="S2" s="366" t="s">
        <v>320</v>
      </c>
      <c r="T2" s="332"/>
      <c r="U2" s="365" t="s">
        <v>322</v>
      </c>
      <c r="V2" s="331"/>
      <c r="W2" s="331"/>
      <c r="X2" s="331"/>
      <c r="Y2" s="332"/>
      <c r="Z2" s="366" t="s">
        <v>323</v>
      </c>
      <c r="AA2" s="332"/>
      <c r="AB2" s="361" t="s">
        <v>457</v>
      </c>
      <c r="AC2" s="331"/>
      <c r="AD2" s="331"/>
      <c r="AE2" s="331"/>
      <c r="AF2" s="332"/>
      <c r="AG2" s="367" t="s">
        <v>458</v>
      </c>
      <c r="AH2" s="332"/>
      <c r="AI2" s="311" t="s">
        <v>90</v>
      </c>
      <c r="AJ2" s="312" t="s">
        <v>91</v>
      </c>
      <c r="AK2" s="314" t="s">
        <v>92</v>
      </c>
      <c r="AL2" s="313" t="s">
        <v>93</v>
      </c>
      <c r="AM2" s="315" t="s">
        <v>94</v>
      </c>
      <c r="AN2" s="368" t="s">
        <v>95</v>
      </c>
      <c r="AO2" s="331"/>
      <c r="AP2" s="331"/>
      <c r="AQ2" s="331"/>
      <c r="AR2" s="331"/>
      <c r="AS2" s="331"/>
      <c r="AT2" s="331"/>
      <c r="AU2" s="331"/>
      <c r="AV2" s="332"/>
      <c r="AW2" s="369" t="s">
        <v>332</v>
      </c>
      <c r="AX2" s="370" t="s">
        <v>333</v>
      </c>
      <c r="AY2" s="372" t="s">
        <v>98</v>
      </c>
      <c r="AZ2" s="373" t="s">
        <v>334</v>
      </c>
      <c r="BA2" s="319" t="s">
        <v>335</v>
      </c>
      <c r="BB2" s="319" t="s">
        <v>336</v>
      </c>
      <c r="BC2" s="319" t="s">
        <v>337</v>
      </c>
      <c r="BD2" s="319" t="s">
        <v>338</v>
      </c>
      <c r="BE2" s="319" t="s">
        <v>339</v>
      </c>
      <c r="BF2" s="327" t="s">
        <v>340</v>
      </c>
      <c r="BG2" s="327" t="s">
        <v>341</v>
      </c>
      <c r="BH2" s="327" t="s">
        <v>342</v>
      </c>
      <c r="BI2" s="327" t="s">
        <v>343</v>
      </c>
      <c r="BJ2" s="328" t="s">
        <v>459</v>
      </c>
    </row>
    <row r="3" spans="1:100" s="67" customFormat="1" ht="52.5" customHeight="1" x14ac:dyDescent="0.2">
      <c r="A3" s="303"/>
      <c r="B3" s="303"/>
      <c r="C3" s="303"/>
      <c r="D3" s="305"/>
      <c r="E3" s="305"/>
      <c r="F3" s="303"/>
      <c r="G3" s="303"/>
      <c r="H3" s="303"/>
      <c r="I3" s="303"/>
      <c r="J3" s="303"/>
      <c r="K3" s="303"/>
      <c r="L3" s="248" t="s">
        <v>104</v>
      </c>
      <c r="M3" s="259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3"/>
      <c r="AJ3" s="303"/>
      <c r="AK3" s="303"/>
      <c r="AL3" s="303"/>
      <c r="AM3" s="303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3"/>
      <c r="AX3" s="371"/>
      <c r="AY3" s="303"/>
      <c r="AZ3" s="303"/>
      <c r="BA3" s="303"/>
      <c r="BB3" s="303"/>
      <c r="BC3" s="303"/>
      <c r="BD3" s="303"/>
      <c r="BE3" s="303"/>
      <c r="BF3" s="305"/>
      <c r="BG3" s="305"/>
      <c r="BH3" s="305"/>
      <c r="BI3" s="305"/>
      <c r="BJ3" s="305"/>
    </row>
    <row r="4" spans="1:100" s="68" customFormat="1" ht="31.5" customHeight="1" x14ac:dyDescent="0.3">
      <c r="A4" s="55">
        <v>2021</v>
      </c>
      <c r="B4" s="56">
        <v>2</v>
      </c>
      <c r="C4" s="284"/>
      <c r="D4" s="56"/>
      <c r="E4" s="56"/>
      <c r="F4" s="57"/>
      <c r="G4" s="58"/>
      <c r="H4" s="58"/>
      <c r="I4" s="58"/>
      <c r="J4" s="58"/>
      <c r="K4" s="134"/>
      <c r="L4" s="135"/>
      <c r="M4" s="136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5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367</v>
      </c>
      <c r="BG4" s="67" t="s">
        <v>368</v>
      </c>
      <c r="BH4" s="67" t="s">
        <v>404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">
      <c r="A5" s="55">
        <v>2021</v>
      </c>
      <c r="B5" s="56">
        <v>2</v>
      </c>
      <c r="C5" s="284"/>
      <c r="D5" s="56"/>
      <c r="E5" s="56"/>
      <c r="F5" s="57"/>
      <c r="G5" s="58"/>
      <c r="H5" s="58"/>
      <c r="I5" s="58"/>
      <c r="J5" s="58"/>
      <c r="K5" s="134"/>
      <c r="L5" s="135"/>
      <c r="M5" s="136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5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367</v>
      </c>
      <c r="BG5" s="67" t="s">
        <v>368</v>
      </c>
      <c r="BH5" s="67" t="s">
        <v>404</v>
      </c>
      <c r="BI5" s="67" t="s">
        <v>405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">
      <c r="A6" s="55">
        <v>2021</v>
      </c>
      <c r="B6" s="56">
        <v>2</v>
      </c>
      <c r="C6" s="284"/>
      <c r="D6" s="56"/>
      <c r="E6" s="56"/>
      <c r="F6" s="57"/>
      <c r="G6" s="58"/>
      <c r="H6" s="58"/>
      <c r="I6" s="58"/>
      <c r="J6" s="58"/>
      <c r="K6" s="134"/>
      <c r="L6" s="135"/>
      <c r="M6" s="136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5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367</v>
      </c>
      <c r="BG6" s="67" t="s">
        <v>368</v>
      </c>
      <c r="BH6" s="67" t="s">
        <v>382</v>
      </c>
      <c r="BI6" s="67" t="s">
        <v>370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">
      <c r="A7" s="55">
        <v>2021</v>
      </c>
      <c r="B7" s="56">
        <v>2</v>
      </c>
      <c r="C7" s="284"/>
      <c r="D7" s="56"/>
      <c r="E7" s="56"/>
      <c r="F7" s="57"/>
      <c r="G7" s="58"/>
      <c r="H7" s="58"/>
      <c r="I7" s="58"/>
      <c r="J7" s="58"/>
      <c r="K7" s="134"/>
      <c r="L7" s="135"/>
      <c r="M7" s="136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5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367</v>
      </c>
      <c r="BG7" s="67" t="s">
        <v>368</v>
      </c>
      <c r="BH7" s="67" t="s">
        <v>386</v>
      </c>
      <c r="BI7" s="67" t="s">
        <v>374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">
      <c r="A8" s="55">
        <v>2021</v>
      </c>
      <c r="B8" s="56">
        <v>2</v>
      </c>
      <c r="C8" s="284"/>
      <c r="D8" s="56"/>
      <c r="E8" s="56"/>
      <c r="F8" s="57"/>
      <c r="G8" s="58"/>
      <c r="H8" s="58"/>
      <c r="I8" s="58"/>
      <c r="J8" s="58"/>
      <c r="K8" s="134"/>
      <c r="L8" s="135"/>
      <c r="M8" s="136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5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367</v>
      </c>
      <c r="BG8" s="67" t="s">
        <v>368</v>
      </c>
      <c r="BH8" s="67" t="s">
        <v>387</v>
      </c>
      <c r="BI8" s="67" t="s">
        <v>374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">
      <c r="A9" s="55">
        <v>2021</v>
      </c>
      <c r="B9" s="56">
        <v>2</v>
      </c>
      <c r="C9" s="284"/>
      <c r="D9" s="56"/>
      <c r="E9" s="56"/>
      <c r="F9" s="57"/>
      <c r="G9" s="58"/>
      <c r="H9" s="58"/>
      <c r="I9" s="58"/>
      <c r="J9" s="58"/>
      <c r="K9" s="134"/>
      <c r="L9" s="135"/>
      <c r="M9" s="136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5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366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">
      <c r="A10" s="55">
        <v>2021</v>
      </c>
      <c r="B10" s="56">
        <v>2</v>
      </c>
      <c r="C10" s="284"/>
      <c r="D10" s="56"/>
      <c r="E10" s="56"/>
      <c r="F10" s="57"/>
      <c r="G10" s="58"/>
      <c r="H10" s="58"/>
      <c r="I10" s="58"/>
      <c r="J10" s="58"/>
      <c r="K10" s="134"/>
      <c r="L10" s="135"/>
      <c r="M10" s="136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5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367</v>
      </c>
      <c r="BG10" s="67" t="s">
        <v>368</v>
      </c>
      <c r="BH10" s="67" t="s">
        <v>424</v>
      </c>
      <c r="BI10" s="67" t="s">
        <v>370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">
      <c r="A11" s="55">
        <v>2021</v>
      </c>
      <c r="B11" s="56">
        <v>2</v>
      </c>
      <c r="C11" s="284"/>
      <c r="D11" s="56"/>
      <c r="E11" s="56"/>
      <c r="F11" s="57"/>
      <c r="G11" s="58"/>
      <c r="H11" s="58"/>
      <c r="I11" s="58"/>
      <c r="J11" s="58"/>
      <c r="K11" s="134"/>
      <c r="L11" s="135"/>
      <c r="M11" s="136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5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366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">
      <c r="A12" s="55">
        <v>2021</v>
      </c>
      <c r="B12" s="56">
        <v>2</v>
      </c>
      <c r="C12" s="284"/>
      <c r="D12" s="56"/>
      <c r="E12" s="56"/>
      <c r="F12" s="57"/>
      <c r="G12" s="58"/>
      <c r="H12" s="58"/>
      <c r="I12" s="58"/>
      <c r="J12" s="58"/>
      <c r="K12" s="134"/>
      <c r="L12" s="135"/>
      <c r="M12" s="136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5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366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">
      <c r="A13" s="55">
        <v>2021</v>
      </c>
      <c r="B13" s="56">
        <v>2</v>
      </c>
      <c r="C13" s="284"/>
      <c r="D13" s="56"/>
      <c r="E13" s="56"/>
      <c r="F13" s="57"/>
      <c r="G13" s="58"/>
      <c r="H13" s="58"/>
      <c r="I13" s="58"/>
      <c r="J13" s="58"/>
      <c r="K13" s="134"/>
      <c r="L13" s="135"/>
      <c r="M13" s="136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5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460</v>
      </c>
      <c r="BG13" s="67" t="s">
        <v>461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">
      <c r="A14" s="55">
        <v>2021</v>
      </c>
      <c r="B14" s="56">
        <v>2</v>
      </c>
      <c r="C14" s="284"/>
      <c r="D14" s="56"/>
      <c r="E14" s="56"/>
      <c r="F14" s="57"/>
      <c r="G14" s="58"/>
      <c r="H14" s="58"/>
      <c r="I14" s="58"/>
      <c r="J14" s="58"/>
      <c r="K14" s="134"/>
      <c r="L14" s="135"/>
      <c r="M14" s="136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5"/>
      <c r="AZ14" s="66"/>
      <c r="BA14" s="65"/>
      <c r="BB14" s="65">
        <v>0</v>
      </c>
      <c r="BC14" s="65">
        <v>0</v>
      </c>
      <c r="BD14" s="65"/>
      <c r="BE14" s="65"/>
      <c r="BF14" s="24" t="s">
        <v>367</v>
      </c>
      <c r="BG14" s="67" t="s">
        <v>368</v>
      </c>
      <c r="BH14" s="67" t="s">
        <v>373</v>
      </c>
      <c r="BI14" s="67" t="s">
        <v>374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">
      <c r="A15" s="55">
        <v>2021</v>
      </c>
      <c r="B15" s="56">
        <v>2</v>
      </c>
      <c r="C15" s="284"/>
      <c r="D15" s="56"/>
      <c r="E15" s="56"/>
      <c r="F15" s="57"/>
      <c r="G15" s="58"/>
      <c r="H15" s="58"/>
      <c r="I15" s="58"/>
      <c r="J15" s="58"/>
      <c r="K15" s="134"/>
      <c r="L15" s="135"/>
      <c r="M15" s="136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5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375</v>
      </c>
      <c r="BG15" s="67" t="s">
        <v>376</v>
      </c>
      <c r="BH15" s="67" t="s">
        <v>462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">
      <c r="A16" s="55">
        <v>2021</v>
      </c>
      <c r="B16" s="56">
        <v>2</v>
      </c>
      <c r="C16" s="284"/>
      <c r="D16" s="56"/>
      <c r="E16" s="56"/>
      <c r="F16" s="57"/>
      <c r="G16" s="58"/>
      <c r="H16" s="58"/>
      <c r="I16" s="58"/>
      <c r="J16" s="58"/>
      <c r="K16" s="134"/>
      <c r="L16" s="135"/>
      <c r="M16" s="136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5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375</v>
      </c>
      <c r="BG16" s="67" t="s">
        <v>376</v>
      </c>
      <c r="BH16" s="67" t="s">
        <v>463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">
      <c r="A17" s="55">
        <v>2021</v>
      </c>
      <c r="B17" s="56">
        <v>2</v>
      </c>
      <c r="C17" s="284"/>
      <c r="D17" s="56"/>
      <c r="E17" s="56"/>
      <c r="F17" s="57"/>
      <c r="G17" s="58"/>
      <c r="H17" s="58"/>
      <c r="I17" s="58"/>
      <c r="J17" s="58"/>
      <c r="K17" s="134"/>
      <c r="L17" s="135"/>
      <c r="M17" s="136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5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375</v>
      </c>
      <c r="BG17" s="67" t="s">
        <v>376</v>
      </c>
      <c r="BH17" s="67" t="s">
        <v>463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">
      <c r="A18" s="55">
        <v>2021</v>
      </c>
      <c r="B18" s="56">
        <v>2</v>
      </c>
      <c r="C18" s="284"/>
      <c r="D18" s="56"/>
      <c r="E18" s="56"/>
      <c r="F18" s="57"/>
      <c r="G18" s="58"/>
      <c r="H18" s="58"/>
      <c r="I18" s="58"/>
      <c r="J18" s="58"/>
      <c r="K18" s="134"/>
      <c r="L18" s="135"/>
      <c r="M18" s="136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5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375</v>
      </c>
      <c r="BG18" s="67" t="s">
        <v>376</v>
      </c>
      <c r="BH18" s="67" t="s">
        <v>463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">
      <c r="A19" s="55">
        <v>2021</v>
      </c>
      <c r="B19" s="56">
        <v>2</v>
      </c>
      <c r="C19" s="284"/>
      <c r="D19" s="56"/>
      <c r="E19" s="56"/>
      <c r="F19" s="57"/>
      <c r="G19" s="58"/>
      <c r="H19" s="58"/>
      <c r="I19" s="58"/>
      <c r="J19" s="58"/>
      <c r="K19" s="134"/>
      <c r="L19" s="135"/>
      <c r="M19" s="136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5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464</v>
      </c>
      <c r="BG19" s="67" t="s">
        <v>464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">
      <c r="A20" s="55">
        <v>2021</v>
      </c>
      <c r="B20" s="56">
        <v>2</v>
      </c>
      <c r="C20" s="284"/>
      <c r="D20" s="56"/>
      <c r="E20" s="56"/>
      <c r="F20" s="57"/>
      <c r="G20" s="58"/>
      <c r="H20" s="58"/>
      <c r="I20" s="58"/>
      <c r="J20" s="58"/>
      <c r="K20" s="134"/>
      <c r="L20" s="135"/>
      <c r="M20" s="136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5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464</v>
      </c>
      <c r="BG20" s="67" t="s">
        <v>464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">
      <c r="A21" s="55">
        <v>2021</v>
      </c>
      <c r="B21" s="56">
        <v>2</v>
      </c>
      <c r="C21" s="284"/>
      <c r="D21" s="56"/>
      <c r="E21" s="56"/>
      <c r="F21" s="57"/>
      <c r="G21" s="58"/>
      <c r="H21" s="58"/>
      <c r="I21" s="58"/>
      <c r="J21" s="58"/>
      <c r="K21" s="134"/>
      <c r="L21" s="135"/>
      <c r="M21" s="136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5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375</v>
      </c>
      <c r="BG21" s="67" t="s">
        <v>391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">
      <c r="A22" s="55">
        <v>2021</v>
      </c>
      <c r="B22" s="56">
        <v>2</v>
      </c>
      <c r="C22" s="284"/>
      <c r="D22" s="56"/>
      <c r="E22" s="56"/>
      <c r="F22" s="57"/>
      <c r="G22" s="58"/>
      <c r="H22" s="58"/>
      <c r="I22" s="58"/>
      <c r="J22" s="58"/>
      <c r="K22" s="134"/>
      <c r="L22" s="135"/>
      <c r="M22" s="136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5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465</v>
      </c>
      <c r="BG22" s="67" t="s">
        <v>465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">
      <c r="A23" s="55">
        <v>2021</v>
      </c>
      <c r="B23" s="56">
        <v>2</v>
      </c>
      <c r="C23" s="284"/>
      <c r="D23" s="56"/>
      <c r="E23" s="56"/>
      <c r="F23" s="57"/>
      <c r="G23" s="58"/>
      <c r="H23" s="58"/>
      <c r="I23" s="58"/>
      <c r="J23" s="58"/>
      <c r="K23" s="134"/>
      <c r="L23" s="135"/>
      <c r="M23" s="136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5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375</v>
      </c>
      <c r="BG23" s="67" t="s">
        <v>383</v>
      </c>
      <c r="BH23" s="67" t="s">
        <v>396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">
      <c r="A24" s="55">
        <v>2021</v>
      </c>
      <c r="B24" s="56">
        <v>2</v>
      </c>
      <c r="C24" s="284"/>
      <c r="D24" s="56"/>
      <c r="E24" s="56"/>
      <c r="F24" s="57"/>
      <c r="G24" s="58"/>
      <c r="H24" s="58"/>
      <c r="I24" s="58"/>
      <c r="J24" s="58"/>
      <c r="K24" s="134"/>
      <c r="L24" s="135"/>
      <c r="M24" s="136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5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375</v>
      </c>
      <c r="BG24" s="67" t="s">
        <v>383</v>
      </c>
      <c r="BH24" s="67" t="s">
        <v>397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">
      <c r="A25" s="55">
        <v>2021</v>
      </c>
      <c r="B25" s="56">
        <v>2</v>
      </c>
      <c r="C25" s="284"/>
      <c r="D25" s="56"/>
      <c r="E25" s="56"/>
      <c r="F25" s="57"/>
      <c r="G25" s="58"/>
      <c r="H25" s="58"/>
      <c r="I25" s="58"/>
      <c r="J25" s="58"/>
      <c r="K25" s="134"/>
      <c r="L25" s="135"/>
      <c r="M25" s="136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5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375</v>
      </c>
      <c r="BG25" s="67" t="s">
        <v>391</v>
      </c>
      <c r="BH25" s="67" t="s">
        <v>398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">
      <c r="A26" s="55">
        <v>2021</v>
      </c>
      <c r="B26" s="56">
        <v>2</v>
      </c>
      <c r="C26" s="284"/>
      <c r="D26" s="56"/>
      <c r="E26" s="56"/>
      <c r="F26" s="57"/>
      <c r="G26" s="58"/>
      <c r="H26" s="58"/>
      <c r="I26" s="58"/>
      <c r="J26" s="58"/>
      <c r="K26" s="134"/>
      <c r="L26" s="135"/>
      <c r="M26" s="136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5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367</v>
      </c>
      <c r="BG26" s="67" t="s">
        <v>368</v>
      </c>
      <c r="BH26" s="67" t="s">
        <v>404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">
      <c r="A27" s="55">
        <v>2021</v>
      </c>
      <c r="B27" s="56">
        <v>2</v>
      </c>
      <c r="C27" s="284"/>
      <c r="D27" s="56"/>
      <c r="E27" s="56"/>
      <c r="F27" s="57"/>
      <c r="G27" s="58"/>
      <c r="H27" s="58"/>
      <c r="I27" s="58"/>
      <c r="J27" s="58"/>
      <c r="K27" s="134"/>
      <c r="L27" s="135"/>
      <c r="M27" s="136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5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367</v>
      </c>
      <c r="BG27" s="67" t="s">
        <v>368</v>
      </c>
      <c r="BH27" s="67" t="s">
        <v>404</v>
      </c>
      <c r="BI27" s="67" t="s">
        <v>405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">
      <c r="A28" s="55">
        <v>2021</v>
      </c>
      <c r="B28" s="56">
        <v>2</v>
      </c>
      <c r="C28" s="284"/>
      <c r="D28" s="56"/>
      <c r="E28" s="56"/>
      <c r="F28" s="57"/>
      <c r="G28" s="58"/>
      <c r="H28" s="58"/>
      <c r="I28" s="58"/>
      <c r="J28" s="58"/>
      <c r="K28" s="134"/>
      <c r="L28" s="135"/>
      <c r="M28" s="136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5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367</v>
      </c>
      <c r="BG28" s="67" t="s">
        <v>368</v>
      </c>
      <c r="BH28" s="67" t="s">
        <v>382</v>
      </c>
      <c r="BI28" s="67" t="s">
        <v>370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">
      <c r="A29" s="55">
        <v>2021</v>
      </c>
      <c r="B29" s="56">
        <v>2</v>
      </c>
      <c r="C29" s="284"/>
      <c r="D29" s="56"/>
      <c r="E29" s="56"/>
      <c r="F29" s="57"/>
      <c r="G29" s="58"/>
      <c r="H29" s="58"/>
      <c r="I29" s="58"/>
      <c r="J29" s="58"/>
      <c r="K29" s="134"/>
      <c r="L29" s="135"/>
      <c r="M29" s="136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5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403</v>
      </c>
      <c r="BG29" s="67" t="s">
        <v>403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">
      <c r="A30" s="55">
        <v>2021</v>
      </c>
      <c r="B30" s="56">
        <v>2</v>
      </c>
      <c r="C30" s="284"/>
      <c r="D30" s="56"/>
      <c r="E30" s="56"/>
      <c r="F30" s="57"/>
      <c r="G30" s="58"/>
      <c r="H30" s="58"/>
      <c r="I30" s="58"/>
      <c r="J30" s="58"/>
      <c r="K30" s="134"/>
      <c r="L30" s="135"/>
      <c r="M30" s="136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5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403</v>
      </c>
      <c r="BG30" s="67" t="s">
        <v>403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">
      <c r="A31" s="55">
        <v>2021</v>
      </c>
      <c r="B31" s="56">
        <v>2</v>
      </c>
      <c r="C31" s="284"/>
      <c r="D31" s="56"/>
      <c r="E31" s="56"/>
      <c r="F31" s="57"/>
      <c r="G31" s="58"/>
      <c r="H31" s="58"/>
      <c r="I31" s="58"/>
      <c r="J31" s="58"/>
      <c r="K31" s="134"/>
      <c r="L31" s="135"/>
      <c r="M31" s="136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5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366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">
      <c r="A32" s="55">
        <v>2021</v>
      </c>
      <c r="B32" s="56">
        <v>2</v>
      </c>
      <c r="C32" s="284"/>
      <c r="D32" s="56"/>
      <c r="E32" s="56"/>
      <c r="F32" s="57"/>
      <c r="G32" s="58"/>
      <c r="H32" s="58"/>
      <c r="I32" s="58"/>
      <c r="J32" s="58"/>
      <c r="K32" s="134"/>
      <c r="L32" s="135"/>
      <c r="M32" s="136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5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366</v>
      </c>
      <c r="BG32" s="67" t="s">
        <v>366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">
      <c r="A33" s="55">
        <v>2021</v>
      </c>
      <c r="B33" s="56">
        <v>2</v>
      </c>
      <c r="C33" s="284"/>
      <c r="D33" s="56"/>
      <c r="E33" s="56"/>
      <c r="F33" s="57"/>
      <c r="G33" s="58"/>
      <c r="H33" s="58"/>
      <c r="I33" s="58"/>
      <c r="J33" s="58"/>
      <c r="K33" s="134"/>
      <c r="L33" s="135"/>
      <c r="M33" s="136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5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367</v>
      </c>
      <c r="BG33" s="67" t="s">
        <v>368</v>
      </c>
      <c r="BH33" s="67" t="s">
        <v>424</v>
      </c>
      <c r="BI33" s="67" t="s">
        <v>370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">
      <c r="A34" s="55">
        <v>2021</v>
      </c>
      <c r="B34" s="56">
        <v>2</v>
      </c>
      <c r="C34" s="284"/>
      <c r="D34" s="56"/>
      <c r="E34" s="56"/>
      <c r="F34" s="57"/>
      <c r="G34" s="58"/>
      <c r="H34" s="58"/>
      <c r="I34" s="58"/>
      <c r="J34" s="58"/>
      <c r="K34" s="134"/>
      <c r="L34" s="135"/>
      <c r="M34" s="136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5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460</v>
      </c>
      <c r="BG34" s="67" t="s">
        <v>461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">
      <c r="A35" s="55">
        <v>2021</v>
      </c>
      <c r="B35" s="56">
        <v>2</v>
      </c>
      <c r="C35" s="284"/>
      <c r="D35" s="56"/>
      <c r="E35" s="56"/>
      <c r="F35" s="57"/>
      <c r="G35" s="58"/>
      <c r="H35" s="58"/>
      <c r="I35" s="58"/>
      <c r="J35" s="58"/>
      <c r="K35" s="134"/>
      <c r="L35" s="135"/>
      <c r="M35" s="136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5"/>
      <c r="AZ35" s="66"/>
      <c r="BA35" s="65"/>
      <c r="BB35" s="65"/>
      <c r="BC35" s="65"/>
      <c r="BD35" s="65"/>
      <c r="BE35" s="65"/>
      <c r="BF35" s="24" t="s">
        <v>366</v>
      </c>
      <c r="BG35" s="67" t="s">
        <v>366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">
      <c r="A36" s="55">
        <v>2021</v>
      </c>
      <c r="B36" s="56">
        <v>2</v>
      </c>
      <c r="C36" s="284"/>
      <c r="D36" s="56"/>
      <c r="E36" s="56"/>
      <c r="F36" s="57"/>
      <c r="G36" s="58"/>
      <c r="H36" s="58"/>
      <c r="I36" s="58"/>
      <c r="J36" s="58"/>
      <c r="K36" s="134"/>
      <c r="L36" s="135"/>
      <c r="M36" s="136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5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366</v>
      </c>
      <c r="BG36" s="67" t="s">
        <v>366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">
      <c r="A37" s="55">
        <v>2021</v>
      </c>
      <c r="B37" s="56">
        <v>2</v>
      </c>
      <c r="C37" s="284"/>
      <c r="D37" s="56"/>
      <c r="E37" s="56"/>
      <c r="F37" s="57"/>
      <c r="G37" s="58"/>
      <c r="H37" s="58"/>
      <c r="I37" s="58"/>
      <c r="J37" s="58"/>
      <c r="K37" s="134"/>
      <c r="L37" s="135"/>
      <c r="M37" s="136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5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375</v>
      </c>
      <c r="BG37" s="67" t="s">
        <v>376</v>
      </c>
      <c r="BH37" s="67" t="s">
        <v>462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">
      <c r="A38" s="55">
        <v>2021</v>
      </c>
      <c r="B38" s="56">
        <v>2</v>
      </c>
      <c r="C38" s="284"/>
      <c r="D38" s="56"/>
      <c r="E38" s="56"/>
      <c r="F38" s="57"/>
      <c r="G38" s="58"/>
      <c r="H38" s="58"/>
      <c r="I38" s="58"/>
      <c r="J38" s="58"/>
      <c r="K38" s="134"/>
      <c r="L38" s="135"/>
      <c r="M38" s="136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5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375</v>
      </c>
      <c r="BG38" s="67" t="s">
        <v>376</v>
      </c>
      <c r="BH38" s="67" t="s">
        <v>463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">
      <c r="A39" s="55">
        <v>2021</v>
      </c>
      <c r="B39" s="56">
        <v>2</v>
      </c>
      <c r="C39" s="284"/>
      <c r="D39" s="56"/>
      <c r="E39" s="56"/>
      <c r="F39" s="57"/>
      <c r="G39" s="58"/>
      <c r="H39" s="58"/>
      <c r="I39" s="58"/>
      <c r="J39" s="58"/>
      <c r="K39" s="134"/>
      <c r="L39" s="135"/>
      <c r="M39" s="136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5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375</v>
      </c>
      <c r="BG39" s="67" t="s">
        <v>376</v>
      </c>
      <c r="BH39" s="67" t="s">
        <v>463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">
      <c r="A40" s="55">
        <v>2021</v>
      </c>
      <c r="B40" s="56">
        <v>2</v>
      </c>
      <c r="C40" s="284"/>
      <c r="D40" s="56"/>
      <c r="E40" s="56"/>
      <c r="F40" s="57"/>
      <c r="G40" s="58"/>
      <c r="H40" s="58"/>
      <c r="I40" s="58"/>
      <c r="J40" s="58"/>
      <c r="K40" s="134"/>
      <c r="L40" s="135"/>
      <c r="M40" s="136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5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375</v>
      </c>
      <c r="BG40" s="67" t="s">
        <v>376</v>
      </c>
      <c r="BH40" s="67" t="s">
        <v>463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">
      <c r="A41" s="55">
        <v>2021</v>
      </c>
      <c r="B41" s="56">
        <v>2</v>
      </c>
      <c r="C41" s="284"/>
      <c r="D41" s="56"/>
      <c r="E41" s="56"/>
      <c r="F41" s="57"/>
      <c r="G41" s="58"/>
      <c r="H41" s="58"/>
      <c r="I41" s="58"/>
      <c r="J41" s="58"/>
      <c r="K41" s="134"/>
      <c r="L41" s="135"/>
      <c r="M41" s="136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5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464</v>
      </c>
      <c r="BG41" s="67" t="s">
        <v>464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">
      <c r="A42" s="55">
        <v>2021</v>
      </c>
      <c r="B42" s="56">
        <v>2</v>
      </c>
      <c r="C42" s="284"/>
      <c r="D42" s="56"/>
      <c r="E42" s="56"/>
      <c r="F42" s="57"/>
      <c r="G42" s="58"/>
      <c r="H42" s="58"/>
      <c r="I42" s="58"/>
      <c r="J42" s="58"/>
      <c r="K42" s="134"/>
      <c r="L42" s="135"/>
      <c r="M42" s="136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5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464</v>
      </c>
      <c r="BG42" s="67" t="s">
        <v>464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">
      <c r="A43" s="55">
        <v>2021</v>
      </c>
      <c r="B43" s="56">
        <v>2</v>
      </c>
      <c r="C43" s="284"/>
      <c r="D43" s="56"/>
      <c r="E43" s="56"/>
      <c r="F43" s="57"/>
      <c r="G43" s="58"/>
      <c r="H43" s="58"/>
      <c r="I43" s="58"/>
      <c r="J43" s="58"/>
      <c r="K43" s="134"/>
      <c r="L43" s="135"/>
      <c r="M43" s="136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5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375</v>
      </c>
      <c r="BG43" s="67" t="s">
        <v>383</v>
      </c>
      <c r="BH43" s="67" t="s">
        <v>426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">
      <c r="A44" s="55">
        <v>2021</v>
      </c>
      <c r="B44" s="56">
        <v>2</v>
      </c>
      <c r="C44" s="284"/>
      <c r="D44" s="56"/>
      <c r="E44" s="56"/>
      <c r="F44" s="57"/>
      <c r="G44" s="58"/>
      <c r="H44" s="58"/>
      <c r="I44" s="58"/>
      <c r="J44" s="58"/>
      <c r="K44" s="134"/>
      <c r="L44" s="135"/>
      <c r="M44" s="136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5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375</v>
      </c>
      <c r="BG44" s="67" t="s">
        <v>391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">
      <c r="A45" s="55">
        <v>2021</v>
      </c>
      <c r="B45" s="56">
        <v>2</v>
      </c>
      <c r="C45" s="284"/>
      <c r="D45" s="56"/>
      <c r="E45" s="56"/>
      <c r="F45" s="57"/>
      <c r="G45" s="58"/>
      <c r="H45" s="58"/>
      <c r="I45" s="58"/>
      <c r="J45" s="58"/>
      <c r="K45" s="134"/>
      <c r="L45" s="135"/>
      <c r="M45" s="136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5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465</v>
      </c>
      <c r="BG45" s="67" t="s">
        <v>465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">
      <c r="A46" s="55">
        <v>2021</v>
      </c>
      <c r="B46" s="56">
        <v>2</v>
      </c>
      <c r="C46" s="284"/>
      <c r="D46" s="56"/>
      <c r="E46" s="56"/>
      <c r="F46" s="57"/>
      <c r="G46" s="58"/>
      <c r="H46" s="58"/>
      <c r="I46" s="58"/>
      <c r="J46" s="58"/>
      <c r="K46" s="134"/>
      <c r="L46" s="135"/>
      <c r="M46" s="136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5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375</v>
      </c>
      <c r="BG46" s="67" t="s">
        <v>391</v>
      </c>
      <c r="BH46" s="67" t="s">
        <v>398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">
      <c r="A47" s="55">
        <v>2021</v>
      </c>
      <c r="B47" s="56">
        <v>2</v>
      </c>
      <c r="C47" s="284"/>
      <c r="D47" s="56"/>
      <c r="E47" s="56"/>
      <c r="F47" s="57"/>
      <c r="G47" s="58"/>
      <c r="H47" s="58"/>
      <c r="I47" s="58"/>
      <c r="J47" s="58"/>
      <c r="K47" s="134"/>
      <c r="L47" s="135"/>
      <c r="M47" s="136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5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367</v>
      </c>
      <c r="BG47" s="67" t="s">
        <v>368</v>
      </c>
      <c r="BH47" s="67" t="s">
        <v>404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">
      <c r="A48" s="55">
        <v>2021</v>
      </c>
      <c r="B48" s="56">
        <v>2</v>
      </c>
      <c r="C48" s="284"/>
      <c r="D48" s="56"/>
      <c r="E48" s="56"/>
      <c r="F48" s="57"/>
      <c r="G48" s="58"/>
      <c r="H48" s="58"/>
      <c r="I48" s="58"/>
      <c r="J48" s="58"/>
      <c r="K48" s="134"/>
      <c r="L48" s="135"/>
      <c r="M48" s="136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5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367</v>
      </c>
      <c r="BG48" s="67" t="s">
        <v>368</v>
      </c>
      <c r="BH48" s="67" t="s">
        <v>404</v>
      </c>
      <c r="BI48" s="67" t="s">
        <v>405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">
      <c r="A49" s="55">
        <v>2021</v>
      </c>
      <c r="B49" s="56">
        <v>2</v>
      </c>
      <c r="C49" s="284"/>
      <c r="D49" s="56"/>
      <c r="E49" s="56"/>
      <c r="F49" s="57"/>
      <c r="G49" s="58"/>
      <c r="H49" s="58"/>
      <c r="I49" s="58"/>
      <c r="J49" s="58"/>
      <c r="K49" s="134"/>
      <c r="L49" s="135"/>
      <c r="M49" s="136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5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367</v>
      </c>
      <c r="BG49" s="67" t="s">
        <v>368</v>
      </c>
      <c r="BH49" s="67" t="s">
        <v>382</v>
      </c>
      <c r="BI49" s="67" t="s">
        <v>370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">
      <c r="A50" s="55">
        <v>2021</v>
      </c>
      <c r="B50" s="56">
        <v>2</v>
      </c>
      <c r="C50" s="284"/>
      <c r="D50" s="56"/>
      <c r="E50" s="56"/>
      <c r="F50" s="57"/>
      <c r="G50" s="58"/>
      <c r="H50" s="58"/>
      <c r="I50" s="58"/>
      <c r="J50" s="58"/>
      <c r="K50" s="134"/>
      <c r="L50" s="135"/>
      <c r="M50" s="136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5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403</v>
      </c>
      <c r="BG50" s="67" t="s">
        <v>403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">
      <c r="A51" s="55">
        <v>2021</v>
      </c>
      <c r="B51" s="56">
        <v>2</v>
      </c>
      <c r="C51" s="284"/>
      <c r="D51" s="56"/>
      <c r="E51" s="56"/>
      <c r="F51" s="57"/>
      <c r="G51" s="58"/>
      <c r="H51" s="58"/>
      <c r="I51" s="58"/>
      <c r="J51" s="58"/>
      <c r="K51" s="134"/>
      <c r="L51" s="135"/>
      <c r="M51" s="136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5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403</v>
      </c>
      <c r="BG51" s="67" t="s">
        <v>403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">
      <c r="A52" s="55">
        <v>2021</v>
      </c>
      <c r="B52" s="56">
        <v>2</v>
      </c>
      <c r="C52" s="284"/>
      <c r="D52" s="56"/>
      <c r="E52" s="56"/>
      <c r="F52" s="57"/>
      <c r="G52" s="58"/>
      <c r="H52" s="58"/>
      <c r="I52" s="58"/>
      <c r="J52" s="58"/>
      <c r="K52" s="134"/>
      <c r="L52" s="135"/>
      <c r="M52" s="136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5"/>
      <c r="AZ52" s="66"/>
      <c r="BA52" s="65"/>
      <c r="BB52" s="65"/>
      <c r="BC52" s="65"/>
      <c r="BD52" s="65"/>
      <c r="BE52" s="65"/>
      <c r="BF52" s="24" t="s">
        <v>366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">
      <c r="A53" s="55">
        <v>2021</v>
      </c>
      <c r="B53" s="56">
        <v>2</v>
      </c>
      <c r="C53" s="284"/>
      <c r="D53" s="56"/>
      <c r="E53" s="56"/>
      <c r="F53" s="57"/>
      <c r="G53" s="58"/>
      <c r="H53" s="58"/>
      <c r="I53" s="58"/>
      <c r="J53" s="58"/>
      <c r="K53" s="134"/>
      <c r="L53" s="135"/>
      <c r="M53" s="136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5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375</v>
      </c>
      <c r="BG53" s="67" t="s">
        <v>376</v>
      </c>
      <c r="BH53" s="67" t="s">
        <v>414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">
      <c r="A54" s="55">
        <v>2021</v>
      </c>
      <c r="B54" s="56">
        <v>2</v>
      </c>
      <c r="C54" s="284"/>
      <c r="D54" s="56"/>
      <c r="E54" s="56"/>
      <c r="F54" s="57"/>
      <c r="G54" s="58"/>
      <c r="H54" s="58"/>
      <c r="I54" s="58"/>
      <c r="J54" s="58"/>
      <c r="K54" s="134"/>
      <c r="L54" s="135"/>
      <c r="M54" s="136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5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375</v>
      </c>
      <c r="BG54" s="67" t="s">
        <v>376</v>
      </c>
      <c r="BH54" s="67" t="s">
        <v>415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">
      <c r="A55" s="55">
        <v>2021</v>
      </c>
      <c r="B55" s="56">
        <v>2</v>
      </c>
      <c r="C55" s="284"/>
      <c r="D55" s="56"/>
      <c r="E55" s="56"/>
      <c r="F55" s="57"/>
      <c r="G55" s="58"/>
      <c r="H55" s="58"/>
      <c r="I55" s="58"/>
      <c r="J55" s="58"/>
      <c r="K55" s="134"/>
      <c r="L55" s="135"/>
      <c r="M55" s="136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5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375</v>
      </c>
      <c r="BG55" s="67" t="s">
        <v>376</v>
      </c>
      <c r="BH55" s="67" t="s">
        <v>416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">
      <c r="A56" s="55">
        <v>2021</v>
      </c>
      <c r="B56" s="56">
        <v>2</v>
      </c>
      <c r="C56" s="284"/>
      <c r="D56" s="56"/>
      <c r="E56" s="56"/>
      <c r="F56" s="57"/>
      <c r="G56" s="58"/>
      <c r="H56" s="58"/>
      <c r="I56" s="58"/>
      <c r="J56" s="58"/>
      <c r="K56" s="134"/>
      <c r="L56" s="135"/>
      <c r="M56" s="136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5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375</v>
      </c>
      <c r="BG56" s="67" t="s">
        <v>376</v>
      </c>
      <c r="BH56" s="67" t="s">
        <v>417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">
      <c r="A57" s="55">
        <v>2021</v>
      </c>
      <c r="B57" s="56">
        <v>2</v>
      </c>
      <c r="C57" s="284"/>
      <c r="D57" s="56"/>
      <c r="E57" s="56"/>
      <c r="F57" s="57"/>
      <c r="G57" s="58"/>
      <c r="H57" s="58"/>
      <c r="I57" s="58"/>
      <c r="J57" s="58"/>
      <c r="K57" s="134"/>
      <c r="L57" s="135"/>
      <c r="M57" s="136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5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375</v>
      </c>
      <c r="BG57" s="67" t="s">
        <v>376</v>
      </c>
      <c r="BH57" s="67" t="s">
        <v>418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">
      <c r="A58" s="55">
        <v>2021</v>
      </c>
      <c r="B58" s="56">
        <v>2</v>
      </c>
      <c r="C58" s="284"/>
      <c r="D58" s="56"/>
      <c r="E58" s="56"/>
      <c r="F58" s="57"/>
      <c r="G58" s="58"/>
      <c r="H58" s="58"/>
      <c r="I58" s="58"/>
      <c r="J58" s="58"/>
      <c r="K58" s="134"/>
      <c r="L58" s="135"/>
      <c r="M58" s="136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5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375</v>
      </c>
      <c r="BG58" s="67" t="s">
        <v>376</v>
      </c>
      <c r="BH58" s="67" t="s">
        <v>410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">
      <c r="A59" s="55">
        <v>2021</v>
      </c>
      <c r="B59" s="56">
        <v>2</v>
      </c>
      <c r="C59" s="284"/>
      <c r="D59" s="56"/>
      <c r="E59" s="56"/>
      <c r="F59" s="57"/>
      <c r="G59" s="58"/>
      <c r="H59" s="58"/>
      <c r="I59" s="58"/>
      <c r="J59" s="58"/>
      <c r="K59" s="134"/>
      <c r="L59" s="135"/>
      <c r="M59" s="136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5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366</v>
      </c>
      <c r="BG59" s="67" t="s">
        <v>366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">
      <c r="A60" s="55">
        <v>2021</v>
      </c>
      <c r="B60" s="56">
        <v>2</v>
      </c>
      <c r="C60" s="284"/>
      <c r="D60" s="56"/>
      <c r="E60" s="56"/>
      <c r="F60" s="57"/>
      <c r="G60" s="58"/>
      <c r="H60" s="58"/>
      <c r="I60" s="58"/>
      <c r="J60" s="58"/>
      <c r="K60" s="134"/>
      <c r="L60" s="135"/>
      <c r="M60" s="136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5"/>
      <c r="AZ60" s="66"/>
      <c r="BA60" s="65"/>
      <c r="BB60" s="65"/>
      <c r="BC60" s="65"/>
      <c r="BD60" s="65"/>
      <c r="BE60" s="65"/>
      <c r="BF60" s="24" t="s">
        <v>367</v>
      </c>
      <c r="BG60" s="67" t="s">
        <v>368</v>
      </c>
      <c r="BH60" s="67" t="s">
        <v>424</v>
      </c>
      <c r="BI60" s="67" t="s">
        <v>370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">
      <c r="A61" s="55">
        <v>2021</v>
      </c>
      <c r="B61" s="56">
        <v>2</v>
      </c>
      <c r="C61" s="284"/>
      <c r="D61" s="56"/>
      <c r="E61" s="56"/>
      <c r="F61" s="57"/>
      <c r="G61" s="58"/>
      <c r="H61" s="58"/>
      <c r="I61" s="58"/>
      <c r="J61" s="58"/>
      <c r="K61" s="134"/>
      <c r="L61" s="135"/>
      <c r="M61" s="136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5"/>
      <c r="AZ61" s="66"/>
      <c r="BA61" s="65"/>
      <c r="BB61" s="65"/>
      <c r="BC61" s="65"/>
      <c r="BD61" s="65"/>
      <c r="BE61" s="65"/>
      <c r="BF61" s="24" t="s">
        <v>460</v>
      </c>
      <c r="BG61" s="67" t="s">
        <v>461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">
      <c r="A62" s="55">
        <v>2021</v>
      </c>
      <c r="B62" s="56">
        <v>2</v>
      </c>
      <c r="C62" s="284"/>
      <c r="D62" s="56"/>
      <c r="E62" s="56"/>
      <c r="F62" s="57"/>
      <c r="G62" s="58"/>
      <c r="H62" s="58"/>
      <c r="I62" s="58"/>
      <c r="J62" s="58"/>
      <c r="K62" s="134"/>
      <c r="L62" s="135"/>
      <c r="M62" s="136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5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366</v>
      </c>
      <c r="BG62" s="67" t="s">
        <v>366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">
      <c r="A63" s="55">
        <v>2021</v>
      </c>
      <c r="B63" s="56">
        <v>2</v>
      </c>
      <c r="C63" s="284"/>
      <c r="D63" s="56"/>
      <c r="E63" s="56"/>
      <c r="F63" s="57"/>
      <c r="G63" s="58"/>
      <c r="H63" s="58"/>
      <c r="I63" s="58"/>
      <c r="J63" s="58"/>
      <c r="K63" s="134"/>
      <c r="L63" s="135"/>
      <c r="M63" s="136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5"/>
      <c r="AZ63" s="66"/>
      <c r="BA63" s="65"/>
      <c r="BB63" s="65"/>
      <c r="BC63" s="65">
        <v>2.5</v>
      </c>
      <c r="BD63" s="65"/>
      <c r="BE63" s="65"/>
      <c r="BF63" s="24" t="s">
        <v>367</v>
      </c>
      <c r="BG63" s="67" t="s">
        <v>368</v>
      </c>
      <c r="BH63" s="67" t="s">
        <v>373</v>
      </c>
      <c r="BI63" s="67" t="s">
        <v>374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">
      <c r="A64" s="55">
        <v>2021</v>
      </c>
      <c r="B64" s="56">
        <v>2</v>
      </c>
      <c r="C64" s="284"/>
      <c r="D64" s="56"/>
      <c r="E64" s="56"/>
      <c r="F64" s="57"/>
      <c r="G64" s="58"/>
      <c r="H64" s="58"/>
      <c r="I64" s="58"/>
      <c r="J64" s="58"/>
      <c r="K64" s="134"/>
      <c r="L64" s="135"/>
      <c r="M64" s="136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5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400</v>
      </c>
      <c r="BG64" s="67" t="s">
        <v>401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">
      <c r="A65" s="55">
        <v>2021</v>
      </c>
      <c r="B65" s="56">
        <v>2</v>
      </c>
      <c r="C65" s="284"/>
      <c r="D65" s="56"/>
      <c r="E65" s="56"/>
      <c r="F65" s="57"/>
      <c r="G65" s="58"/>
      <c r="H65" s="58"/>
      <c r="I65" s="58"/>
      <c r="J65" s="58"/>
      <c r="K65" s="134"/>
      <c r="L65" s="135"/>
      <c r="M65" s="136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5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400</v>
      </c>
      <c r="BG65" s="67" t="s">
        <v>401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">
      <c r="A66" s="55">
        <v>2021</v>
      </c>
      <c r="B66" s="56">
        <v>2</v>
      </c>
      <c r="C66" s="284"/>
      <c r="D66" s="56"/>
      <c r="E66" s="56"/>
      <c r="F66" s="57"/>
      <c r="G66" s="58"/>
      <c r="H66" s="58"/>
      <c r="I66" s="58"/>
      <c r="J66" s="58"/>
      <c r="K66" s="134"/>
      <c r="L66" s="135"/>
      <c r="M66" s="136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5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400</v>
      </c>
      <c r="BG66" s="67" t="s">
        <v>401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">
      <c r="A67" s="55">
        <v>2021</v>
      </c>
      <c r="B67" s="56">
        <v>2</v>
      </c>
      <c r="C67" s="284"/>
      <c r="D67" s="56"/>
      <c r="E67" s="56"/>
      <c r="F67" s="57"/>
      <c r="G67" s="58"/>
      <c r="H67" s="58"/>
      <c r="I67" s="58"/>
      <c r="J67" s="58"/>
      <c r="K67" s="134"/>
      <c r="L67" s="135"/>
      <c r="M67" s="136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5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366</v>
      </c>
      <c r="BG67" s="67" t="s">
        <v>366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">
      <c r="A68" s="55">
        <v>2021</v>
      </c>
      <c r="B68" s="56">
        <v>2</v>
      </c>
      <c r="C68" s="284"/>
      <c r="D68" s="56"/>
      <c r="E68" s="56"/>
      <c r="F68" s="57"/>
      <c r="G68" s="58"/>
      <c r="H68" s="58"/>
      <c r="I68" s="58"/>
      <c r="J68" s="58"/>
      <c r="K68" s="134"/>
      <c r="L68" s="135"/>
      <c r="M68" s="136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5"/>
      <c r="AZ68" s="66"/>
      <c r="BA68" s="65"/>
      <c r="BB68" s="65">
        <v>0</v>
      </c>
      <c r="BC68" s="65">
        <v>0.1</v>
      </c>
      <c r="BD68" s="65"/>
      <c r="BE68" s="65"/>
      <c r="BF68" s="24" t="s">
        <v>464</v>
      </c>
      <c r="BG68" s="67" t="s">
        <v>464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">
      <c r="A69" s="55">
        <v>2021</v>
      </c>
      <c r="B69" s="56">
        <v>2</v>
      </c>
      <c r="C69" s="284"/>
      <c r="D69" s="56"/>
      <c r="E69" s="56"/>
      <c r="F69" s="57"/>
      <c r="G69" s="58"/>
      <c r="H69" s="58"/>
      <c r="I69" s="58"/>
      <c r="J69" s="58"/>
      <c r="K69" s="134"/>
      <c r="L69" s="135"/>
      <c r="M69" s="136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5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464</v>
      </c>
      <c r="BG69" s="67" t="s">
        <v>464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">
      <c r="A70" s="55">
        <v>2021</v>
      </c>
      <c r="B70" s="56">
        <v>2</v>
      </c>
      <c r="C70" s="284"/>
      <c r="D70" s="56"/>
      <c r="E70" s="56"/>
      <c r="F70" s="57"/>
      <c r="G70" s="58"/>
      <c r="H70" s="58"/>
      <c r="I70" s="58"/>
      <c r="J70" s="58"/>
      <c r="K70" s="134"/>
      <c r="L70" s="135"/>
      <c r="M70" s="136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5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367</v>
      </c>
      <c r="BG70" s="67" t="s">
        <v>368</v>
      </c>
      <c r="BH70" s="67" t="s">
        <v>466</v>
      </c>
      <c r="BI70" s="67" t="s">
        <v>370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">
      <c r="A71" s="55">
        <v>2021</v>
      </c>
      <c r="B71" s="56">
        <v>2</v>
      </c>
      <c r="C71" s="284"/>
      <c r="D71" s="56"/>
      <c r="E71" s="56"/>
      <c r="F71" s="57"/>
      <c r="G71" s="58"/>
      <c r="H71" s="58"/>
      <c r="I71" s="58"/>
      <c r="J71" s="58"/>
      <c r="K71" s="134"/>
      <c r="L71" s="135"/>
      <c r="M71" s="136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5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375</v>
      </c>
      <c r="BG71" s="67" t="s">
        <v>383</v>
      </c>
      <c r="BH71" s="67" t="s">
        <v>426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">
      <c r="A72" s="55">
        <v>2021</v>
      </c>
      <c r="B72" s="56">
        <v>2</v>
      </c>
      <c r="C72" s="284"/>
      <c r="D72" s="56"/>
      <c r="E72" s="56"/>
      <c r="F72" s="57"/>
      <c r="G72" s="58"/>
      <c r="H72" s="58"/>
      <c r="I72" s="58"/>
      <c r="J72" s="58"/>
      <c r="K72" s="134"/>
      <c r="L72" s="135"/>
      <c r="M72" s="136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5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375</v>
      </c>
      <c r="BG72" s="67" t="s">
        <v>391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">
      <c r="A73" s="55">
        <v>2021</v>
      </c>
      <c r="B73" s="56">
        <v>2</v>
      </c>
      <c r="C73" s="284"/>
      <c r="D73" s="56"/>
      <c r="E73" s="56"/>
      <c r="F73" s="57"/>
      <c r="G73" s="58"/>
      <c r="H73" s="58"/>
      <c r="I73" s="58"/>
      <c r="J73" s="58"/>
      <c r="K73" s="134"/>
      <c r="L73" s="135"/>
      <c r="M73" s="136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5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465</v>
      </c>
      <c r="BG73" s="67" t="s">
        <v>465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">
      <c r="A74" s="55">
        <v>2021</v>
      </c>
      <c r="B74" s="56">
        <v>2</v>
      </c>
      <c r="C74" s="284"/>
      <c r="D74" s="56"/>
      <c r="E74" s="56"/>
      <c r="F74" s="57"/>
      <c r="G74" s="58"/>
      <c r="H74" s="58"/>
      <c r="I74" s="58"/>
      <c r="J74" s="58"/>
      <c r="K74" s="134"/>
      <c r="L74" s="135"/>
      <c r="M74" s="136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5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375</v>
      </c>
      <c r="BG74" s="67" t="s">
        <v>391</v>
      </c>
      <c r="BH74" s="67" t="s">
        <v>398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">
      <c r="A75" s="55">
        <v>2021</v>
      </c>
      <c r="B75" s="56">
        <v>2</v>
      </c>
      <c r="C75" s="284"/>
      <c r="D75" s="56"/>
      <c r="E75" s="56"/>
      <c r="F75" s="57"/>
      <c r="G75" s="58"/>
      <c r="H75" s="58"/>
      <c r="I75" s="58"/>
      <c r="J75" s="58"/>
      <c r="K75" s="134"/>
      <c r="L75" s="135"/>
      <c r="M75" s="136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5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367</v>
      </c>
      <c r="BG75" s="67" t="s">
        <v>368</v>
      </c>
      <c r="BH75" s="67" t="s">
        <v>404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">
      <c r="A76" s="55">
        <v>2021</v>
      </c>
      <c r="B76" s="56">
        <v>2</v>
      </c>
      <c r="C76" s="284"/>
      <c r="D76" s="56"/>
      <c r="E76" s="56"/>
      <c r="F76" s="57"/>
      <c r="G76" s="58"/>
      <c r="H76" s="58"/>
      <c r="I76" s="58"/>
      <c r="J76" s="58"/>
      <c r="K76" s="134"/>
      <c r="L76" s="135"/>
      <c r="M76" s="136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5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367</v>
      </c>
      <c r="BG76" s="67" t="s">
        <v>368</v>
      </c>
      <c r="BH76" s="67" t="s">
        <v>404</v>
      </c>
      <c r="BI76" s="67" t="s">
        <v>405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">
      <c r="A77" s="55">
        <v>2021</v>
      </c>
      <c r="B77" s="56">
        <v>2</v>
      </c>
      <c r="C77" s="284"/>
      <c r="D77" s="56"/>
      <c r="E77" s="56"/>
      <c r="F77" s="57"/>
      <c r="G77" s="58"/>
      <c r="H77" s="58"/>
      <c r="I77" s="58"/>
      <c r="J77" s="58"/>
      <c r="K77" s="134"/>
      <c r="L77" s="135"/>
      <c r="M77" s="136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5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367</v>
      </c>
      <c r="BG77" s="67" t="s">
        <v>368</v>
      </c>
      <c r="BH77" s="67" t="s">
        <v>382</v>
      </c>
      <c r="BI77" s="67" t="s">
        <v>370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">
      <c r="A78" s="55">
        <v>2021</v>
      </c>
      <c r="B78" s="56">
        <v>2</v>
      </c>
      <c r="C78" s="284"/>
      <c r="D78" s="56"/>
      <c r="E78" s="56"/>
      <c r="F78" s="57"/>
      <c r="G78" s="58"/>
      <c r="H78" s="58"/>
      <c r="I78" s="58"/>
      <c r="J78" s="58"/>
      <c r="K78" s="134"/>
      <c r="L78" s="135"/>
      <c r="M78" s="136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5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375</v>
      </c>
      <c r="BG78" s="67" t="s">
        <v>376</v>
      </c>
      <c r="BH78" s="67" t="s">
        <v>413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">
      <c r="A79" s="55">
        <v>2021</v>
      </c>
      <c r="B79" s="56">
        <v>2</v>
      </c>
      <c r="C79" s="284"/>
      <c r="D79" s="56"/>
      <c r="E79" s="56"/>
      <c r="F79" s="57"/>
      <c r="G79" s="58"/>
      <c r="H79" s="58"/>
      <c r="I79" s="58"/>
      <c r="J79" s="58"/>
      <c r="K79" s="134"/>
      <c r="L79" s="135"/>
      <c r="M79" s="136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5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403</v>
      </c>
      <c r="BG79" s="67" t="s">
        <v>403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">
      <c r="A80" s="55">
        <v>2021</v>
      </c>
      <c r="B80" s="56">
        <v>2</v>
      </c>
      <c r="C80" s="284"/>
      <c r="D80" s="56"/>
      <c r="E80" s="56"/>
      <c r="F80" s="57"/>
      <c r="G80" s="58"/>
      <c r="H80" s="58"/>
      <c r="I80" s="58"/>
      <c r="J80" s="58"/>
      <c r="K80" s="134"/>
      <c r="L80" s="135"/>
      <c r="M80" s="136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5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403</v>
      </c>
      <c r="BG80" s="67" t="s">
        <v>403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">
      <c r="A81" s="55">
        <v>2021</v>
      </c>
      <c r="B81" s="56">
        <v>2</v>
      </c>
      <c r="C81" s="284"/>
      <c r="D81" s="56"/>
      <c r="E81" s="56"/>
      <c r="F81" s="57"/>
      <c r="G81" s="58"/>
      <c r="H81" s="58"/>
      <c r="I81" s="58"/>
      <c r="J81" s="58"/>
      <c r="K81" s="134"/>
      <c r="L81" s="135"/>
      <c r="M81" s="136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5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375</v>
      </c>
      <c r="BG81" s="67" t="s">
        <v>376</v>
      </c>
      <c r="BH81" s="67" t="s">
        <v>414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">
      <c r="A82" s="55">
        <v>2021</v>
      </c>
      <c r="B82" s="56">
        <v>2</v>
      </c>
      <c r="C82" s="284"/>
      <c r="D82" s="56"/>
      <c r="E82" s="56"/>
      <c r="F82" s="57"/>
      <c r="G82" s="58"/>
      <c r="H82" s="58"/>
      <c r="I82" s="58"/>
      <c r="J82" s="58"/>
      <c r="K82" s="134"/>
      <c r="L82" s="135"/>
      <c r="M82" s="136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5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375</v>
      </c>
      <c r="BG82" s="67" t="s">
        <v>376</v>
      </c>
      <c r="BH82" s="67" t="s">
        <v>415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">
      <c r="A83" s="55">
        <v>2021</v>
      </c>
      <c r="B83" s="56">
        <v>2</v>
      </c>
      <c r="C83" s="284"/>
      <c r="D83" s="56"/>
      <c r="E83" s="56"/>
      <c r="F83" s="57"/>
      <c r="G83" s="58"/>
      <c r="H83" s="58"/>
      <c r="I83" s="58"/>
      <c r="J83" s="58"/>
      <c r="K83" s="134"/>
      <c r="L83" s="135"/>
      <c r="M83" s="136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5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375</v>
      </c>
      <c r="BG83" s="67" t="s">
        <v>376</v>
      </c>
      <c r="BH83" s="67" t="s">
        <v>416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">
      <c r="A84" s="55">
        <v>2021</v>
      </c>
      <c r="B84" s="56">
        <v>2</v>
      </c>
      <c r="C84" s="284"/>
      <c r="D84" s="56"/>
      <c r="E84" s="56"/>
      <c r="F84" s="57"/>
      <c r="G84" s="58"/>
      <c r="H84" s="58"/>
      <c r="I84" s="58"/>
      <c r="J84" s="58"/>
      <c r="K84" s="134"/>
      <c r="L84" s="135"/>
      <c r="M84" s="136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5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375</v>
      </c>
      <c r="BG84" s="67" t="s">
        <v>376</v>
      </c>
      <c r="BH84" s="67" t="s">
        <v>417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">
      <c r="A85" s="55">
        <v>2021</v>
      </c>
      <c r="B85" s="56">
        <v>2</v>
      </c>
      <c r="C85" s="284"/>
      <c r="D85" s="56"/>
      <c r="E85" s="56"/>
      <c r="F85" s="57"/>
      <c r="G85" s="58"/>
      <c r="H85" s="58"/>
      <c r="I85" s="58"/>
      <c r="J85" s="58"/>
      <c r="K85" s="134"/>
      <c r="L85" s="135"/>
      <c r="M85" s="136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5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375</v>
      </c>
      <c r="BG85" s="67" t="s">
        <v>376</v>
      </c>
      <c r="BH85" s="67" t="s">
        <v>418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">
      <c r="A86" s="55">
        <v>2021</v>
      </c>
      <c r="B86" s="56">
        <v>2</v>
      </c>
      <c r="C86" s="284"/>
      <c r="D86" s="56"/>
      <c r="E86" s="56"/>
      <c r="F86" s="57"/>
      <c r="G86" s="58"/>
      <c r="H86" s="58"/>
      <c r="I86" s="58"/>
      <c r="J86" s="58"/>
      <c r="K86" s="134"/>
      <c r="L86" s="135"/>
      <c r="M86" s="136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5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375</v>
      </c>
      <c r="BG86" s="67" t="s">
        <v>376</v>
      </c>
      <c r="BH86" s="67" t="s">
        <v>410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">
      <c r="A87" s="55">
        <v>2021</v>
      </c>
      <c r="B87" s="56">
        <v>2</v>
      </c>
      <c r="C87" s="284"/>
      <c r="D87" s="56"/>
      <c r="E87" s="56"/>
      <c r="F87" s="57"/>
      <c r="G87" s="58"/>
      <c r="H87" s="58"/>
      <c r="I87" s="58"/>
      <c r="J87" s="58"/>
      <c r="K87" s="134"/>
      <c r="L87" s="135"/>
      <c r="M87" s="136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5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375</v>
      </c>
      <c r="BG87" s="67" t="s">
        <v>376</v>
      </c>
      <c r="BH87" s="67" t="s">
        <v>467</v>
      </c>
      <c r="BI87" s="67" t="s">
        <v>468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">
      <c r="A88" s="55">
        <v>2021</v>
      </c>
      <c r="B88" s="56">
        <v>2</v>
      </c>
      <c r="C88" s="284"/>
      <c r="D88" s="56"/>
      <c r="E88" s="56"/>
      <c r="F88" s="57"/>
      <c r="G88" s="58"/>
      <c r="H88" s="58"/>
      <c r="I88" s="58"/>
      <c r="J88" s="58"/>
      <c r="K88" s="134"/>
      <c r="L88" s="135"/>
      <c r="M88" s="136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5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375</v>
      </c>
      <c r="BG88" s="67" t="s">
        <v>376</v>
      </c>
      <c r="BH88" s="67" t="s">
        <v>469</v>
      </c>
      <c r="BI88" s="67" t="s">
        <v>468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">
      <c r="A89" s="55">
        <v>2021</v>
      </c>
      <c r="B89" s="56">
        <v>2</v>
      </c>
      <c r="C89" s="284"/>
      <c r="D89" s="56"/>
      <c r="E89" s="56"/>
      <c r="F89" s="57"/>
      <c r="G89" s="58"/>
      <c r="H89" s="58"/>
      <c r="I89" s="58"/>
      <c r="J89" s="58"/>
      <c r="K89" s="134"/>
      <c r="L89" s="135"/>
      <c r="M89" s="136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5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375</v>
      </c>
      <c r="BG89" s="67" t="s">
        <v>376</v>
      </c>
      <c r="BH89" s="67" t="s">
        <v>470</v>
      </c>
      <c r="BI89" s="67" t="s">
        <v>468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">
      <c r="A90" s="55">
        <v>2021</v>
      </c>
      <c r="B90" s="56">
        <v>2</v>
      </c>
      <c r="C90" s="284"/>
      <c r="D90" s="56"/>
      <c r="E90" s="56"/>
      <c r="F90" s="57"/>
      <c r="G90" s="58"/>
      <c r="H90" s="58"/>
      <c r="I90" s="58"/>
      <c r="J90" s="58"/>
      <c r="K90" s="134"/>
      <c r="L90" s="135"/>
      <c r="M90" s="136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5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400</v>
      </c>
      <c r="BG90" s="67" t="s">
        <v>401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">
      <c r="A91" s="55">
        <v>2021</v>
      </c>
      <c r="B91" s="56">
        <v>2</v>
      </c>
      <c r="C91" s="284"/>
      <c r="D91" s="56"/>
      <c r="E91" s="56"/>
      <c r="F91" s="57"/>
      <c r="G91" s="58"/>
      <c r="H91" s="58"/>
      <c r="I91" s="58"/>
      <c r="J91" s="58"/>
      <c r="K91" s="134"/>
      <c r="L91" s="135"/>
      <c r="M91" s="136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5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400</v>
      </c>
      <c r="BG91" s="67" t="s">
        <v>401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">
      <c r="A92" s="55">
        <v>2021</v>
      </c>
      <c r="B92" s="56">
        <v>2</v>
      </c>
      <c r="C92" s="284"/>
      <c r="D92" s="56"/>
      <c r="E92" s="56"/>
      <c r="F92" s="57"/>
      <c r="G92" s="58"/>
      <c r="H92" s="58"/>
      <c r="I92" s="58"/>
      <c r="J92" s="58"/>
      <c r="K92" s="134"/>
      <c r="L92" s="135"/>
      <c r="M92" s="136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5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400</v>
      </c>
      <c r="BG92" s="67" t="s">
        <v>401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">
      <c r="A93" s="55">
        <v>2021</v>
      </c>
      <c r="B93" s="56">
        <v>2</v>
      </c>
      <c r="C93" s="284"/>
      <c r="D93" s="56"/>
      <c r="E93" s="56"/>
      <c r="F93" s="57"/>
      <c r="G93" s="58"/>
      <c r="H93" s="58"/>
      <c r="I93" s="58"/>
      <c r="J93" s="58"/>
      <c r="K93" s="134"/>
      <c r="L93" s="135"/>
      <c r="M93" s="136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5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400</v>
      </c>
      <c r="BG93" s="67" t="s">
        <v>401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">
      <c r="A94" s="55">
        <v>2021</v>
      </c>
      <c r="B94" s="56">
        <v>2</v>
      </c>
      <c r="C94" s="284"/>
      <c r="D94" s="56"/>
      <c r="E94" s="56"/>
      <c r="F94" s="57"/>
      <c r="G94" s="58"/>
      <c r="H94" s="58"/>
      <c r="I94" s="58"/>
      <c r="J94" s="58"/>
      <c r="K94" s="134"/>
      <c r="L94" s="135"/>
      <c r="M94" s="136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5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367</v>
      </c>
      <c r="BG94" s="67" t="s">
        <v>368</v>
      </c>
      <c r="BH94" s="67" t="s">
        <v>466</v>
      </c>
      <c r="BI94" s="67" t="s">
        <v>370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">
      <c r="A95" s="55">
        <v>2021</v>
      </c>
      <c r="B95" s="56">
        <v>2</v>
      </c>
      <c r="C95" s="284"/>
      <c r="D95" s="56"/>
      <c r="E95" s="56"/>
      <c r="F95" s="57"/>
      <c r="G95" s="58"/>
      <c r="H95" s="58"/>
      <c r="I95" s="58"/>
      <c r="J95" s="58"/>
      <c r="K95" s="134"/>
      <c r="L95" s="135"/>
      <c r="M95" s="136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5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375</v>
      </c>
      <c r="BG95" s="67" t="s">
        <v>391</v>
      </c>
      <c r="BH95" s="67" t="s">
        <v>392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">
      <c r="A96" s="55">
        <v>2021</v>
      </c>
      <c r="B96" s="56">
        <v>2</v>
      </c>
      <c r="C96" s="284"/>
      <c r="D96" s="56"/>
      <c r="E96" s="56"/>
      <c r="F96" s="57"/>
      <c r="G96" s="58"/>
      <c r="H96" s="58"/>
      <c r="I96" s="58"/>
      <c r="J96" s="58"/>
      <c r="K96" s="134"/>
      <c r="L96" s="135"/>
      <c r="M96" s="136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5"/>
      <c r="AZ96" s="66"/>
      <c r="BA96" s="65"/>
      <c r="BB96" s="65"/>
      <c r="BC96" s="65"/>
      <c r="BD96" s="65"/>
      <c r="BE96" s="65"/>
      <c r="BF96" s="24"/>
      <c r="BG96" s="67"/>
      <c r="BH96" s="67" t="s">
        <v>420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">
      <c r="A97" s="55">
        <v>2021</v>
      </c>
      <c r="B97" s="56">
        <v>2</v>
      </c>
      <c r="C97" s="284"/>
      <c r="D97" s="56"/>
      <c r="E97" s="56"/>
      <c r="F97" s="57"/>
      <c r="G97" s="58"/>
      <c r="H97" s="58"/>
      <c r="I97" s="58"/>
      <c r="J97" s="58"/>
      <c r="K97" s="134"/>
      <c r="L97" s="135"/>
      <c r="M97" s="136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5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">
      <c r="A98" s="55">
        <v>2021</v>
      </c>
      <c r="B98" s="56">
        <v>2</v>
      </c>
      <c r="C98" s="284"/>
      <c r="D98" s="56"/>
      <c r="E98" s="56"/>
      <c r="F98" s="57"/>
      <c r="G98" s="58"/>
      <c r="H98" s="58"/>
      <c r="I98" s="58"/>
      <c r="J98" s="58"/>
      <c r="K98" s="134"/>
      <c r="L98" s="135"/>
      <c r="M98" s="136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5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375</v>
      </c>
      <c r="BG98" s="67" t="s">
        <v>376</v>
      </c>
      <c r="BH98" s="67" t="s">
        <v>471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">
      <c r="A99" s="55">
        <v>2021</v>
      </c>
      <c r="B99" s="56">
        <v>2</v>
      </c>
      <c r="C99" s="284"/>
      <c r="D99" s="56"/>
      <c r="E99" s="56"/>
      <c r="F99" s="57"/>
      <c r="G99" s="58"/>
      <c r="H99" s="58"/>
      <c r="I99" s="58"/>
      <c r="J99" s="58"/>
      <c r="K99" s="134"/>
      <c r="L99" s="135"/>
      <c r="M99" s="136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5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375</v>
      </c>
      <c r="BG99" s="67" t="s">
        <v>376</v>
      </c>
      <c r="BH99" s="67" t="s">
        <v>472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">
      <c r="A100" s="55">
        <v>2021</v>
      </c>
      <c r="B100" s="56">
        <v>2</v>
      </c>
      <c r="C100" s="284"/>
      <c r="D100" s="56"/>
      <c r="E100" s="56"/>
      <c r="F100" s="57"/>
      <c r="G100" s="58"/>
      <c r="H100" s="58"/>
      <c r="I100" s="58"/>
      <c r="J100" s="58"/>
      <c r="K100" s="134"/>
      <c r="L100" s="135"/>
      <c r="M100" s="136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5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375</v>
      </c>
      <c r="BG100" s="67" t="s">
        <v>376</v>
      </c>
      <c r="BH100" s="67" t="s">
        <v>473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">
      <c r="A101" s="55">
        <v>2021</v>
      </c>
      <c r="B101" s="56">
        <v>2</v>
      </c>
      <c r="C101" s="284"/>
      <c r="D101" s="56"/>
      <c r="E101" s="56"/>
      <c r="F101" s="57"/>
      <c r="G101" s="58"/>
      <c r="H101" s="58"/>
      <c r="I101" s="58"/>
      <c r="J101" s="58"/>
      <c r="K101" s="134"/>
      <c r="L101" s="135"/>
      <c r="M101" s="136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5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375</v>
      </c>
      <c r="BG101" s="67" t="s">
        <v>376</v>
      </c>
      <c r="BH101" s="67" t="s">
        <v>474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">
      <c r="A102" s="55">
        <v>2021</v>
      </c>
      <c r="B102" s="56">
        <v>2</v>
      </c>
      <c r="C102" s="284"/>
      <c r="D102" s="56"/>
      <c r="E102" s="56"/>
      <c r="F102" s="57"/>
      <c r="G102" s="58"/>
      <c r="H102" s="58"/>
      <c r="I102" s="58"/>
      <c r="J102" s="58"/>
      <c r="K102" s="134"/>
      <c r="L102" s="135"/>
      <c r="M102" s="136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5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375</v>
      </c>
      <c r="BG102" s="67" t="s">
        <v>391</v>
      </c>
      <c r="BH102" s="67" t="s">
        <v>398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">
      <c r="A103" s="55">
        <v>2021</v>
      </c>
      <c r="B103" s="56">
        <v>2</v>
      </c>
      <c r="C103" s="284"/>
      <c r="D103" s="56"/>
      <c r="E103" s="56"/>
      <c r="F103" s="57"/>
      <c r="G103" s="58"/>
      <c r="H103" s="58"/>
      <c r="I103" s="58"/>
      <c r="J103" s="58"/>
      <c r="K103" s="134"/>
      <c r="L103" s="135"/>
      <c r="M103" s="136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5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367</v>
      </c>
      <c r="BG103" s="67" t="s">
        <v>368</v>
      </c>
      <c r="BH103" s="67" t="s">
        <v>404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">
      <c r="A104" s="55">
        <v>2021</v>
      </c>
      <c r="B104" s="56">
        <v>2</v>
      </c>
      <c r="C104" s="284"/>
      <c r="D104" s="56"/>
      <c r="E104" s="56"/>
      <c r="F104" s="57"/>
      <c r="G104" s="58"/>
      <c r="H104" s="58"/>
      <c r="I104" s="58"/>
      <c r="J104" s="58"/>
      <c r="K104" s="134"/>
      <c r="L104" s="135"/>
      <c r="M104" s="136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5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367</v>
      </c>
      <c r="BG104" s="67" t="s">
        <v>368</v>
      </c>
      <c r="BH104" s="67" t="s">
        <v>404</v>
      </c>
      <c r="BI104" s="67" t="s">
        <v>405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">
      <c r="A105" s="55">
        <v>2021</v>
      </c>
      <c r="B105" s="56">
        <v>2</v>
      </c>
      <c r="C105" s="284"/>
      <c r="D105" s="56"/>
      <c r="E105" s="56"/>
      <c r="F105" s="57"/>
      <c r="G105" s="58"/>
      <c r="H105" s="58"/>
      <c r="I105" s="58"/>
      <c r="J105" s="58"/>
      <c r="K105" s="134"/>
      <c r="L105" s="135"/>
      <c r="M105" s="136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5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375</v>
      </c>
      <c r="BG105" s="67" t="s">
        <v>376</v>
      </c>
      <c r="BH105" s="67" t="s">
        <v>413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">
      <c r="A106" s="55">
        <v>2021</v>
      </c>
      <c r="B106" s="56">
        <v>2</v>
      </c>
      <c r="C106" s="284"/>
      <c r="D106" s="56"/>
      <c r="E106" s="56"/>
      <c r="F106" s="57"/>
      <c r="G106" s="58"/>
      <c r="H106" s="58"/>
      <c r="I106" s="58"/>
      <c r="J106" s="58"/>
      <c r="K106" s="134"/>
      <c r="L106" s="135"/>
      <c r="M106" s="136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5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403</v>
      </c>
      <c r="BG106" s="67" t="s">
        <v>403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">
      <c r="A107" s="55">
        <v>2021</v>
      </c>
      <c r="B107" s="56">
        <v>2</v>
      </c>
      <c r="C107" s="284"/>
      <c r="D107" s="56"/>
      <c r="E107" s="56"/>
      <c r="F107" s="57"/>
      <c r="G107" s="58"/>
      <c r="H107" s="58"/>
      <c r="I107" s="58"/>
      <c r="J107" s="58"/>
      <c r="K107" s="134"/>
      <c r="L107" s="135"/>
      <c r="M107" s="136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5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403</v>
      </c>
      <c r="BG107" s="67" t="s">
        <v>403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">
      <c r="A108" s="55">
        <v>2021</v>
      </c>
      <c r="B108" s="56">
        <v>2</v>
      </c>
      <c r="C108" s="284"/>
      <c r="D108" s="56"/>
      <c r="E108" s="56"/>
      <c r="F108" s="57"/>
      <c r="G108" s="58"/>
      <c r="H108" s="58"/>
      <c r="I108" s="58"/>
      <c r="J108" s="58"/>
      <c r="K108" s="134"/>
      <c r="L108" s="135"/>
      <c r="M108" s="136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5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375</v>
      </c>
      <c r="BG108" s="67" t="s">
        <v>376</v>
      </c>
      <c r="BH108" s="67" t="s">
        <v>414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">
      <c r="A109" s="55">
        <v>2021</v>
      </c>
      <c r="B109" s="56">
        <v>2</v>
      </c>
      <c r="C109" s="284"/>
      <c r="D109" s="56"/>
      <c r="E109" s="56"/>
      <c r="F109" s="57"/>
      <c r="G109" s="58"/>
      <c r="H109" s="58"/>
      <c r="I109" s="58"/>
      <c r="J109" s="58"/>
      <c r="K109" s="134"/>
      <c r="L109" s="135"/>
      <c r="M109" s="136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5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375</v>
      </c>
      <c r="BG109" s="67" t="s">
        <v>376</v>
      </c>
      <c r="BH109" s="67" t="s">
        <v>415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">
      <c r="A110" s="55">
        <v>2021</v>
      </c>
      <c r="B110" s="56">
        <v>2</v>
      </c>
      <c r="C110" s="284"/>
      <c r="D110" s="56"/>
      <c r="E110" s="56"/>
      <c r="F110" s="57"/>
      <c r="G110" s="58"/>
      <c r="H110" s="58"/>
      <c r="I110" s="58"/>
      <c r="J110" s="58"/>
      <c r="K110" s="134"/>
      <c r="L110" s="135"/>
      <c r="M110" s="136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5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375</v>
      </c>
      <c r="BG110" s="67" t="s">
        <v>376</v>
      </c>
      <c r="BH110" s="67" t="s">
        <v>416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">
      <c r="A111" s="55">
        <v>2021</v>
      </c>
      <c r="B111" s="56">
        <v>2</v>
      </c>
      <c r="C111" s="284"/>
      <c r="D111" s="56"/>
      <c r="E111" s="56"/>
      <c r="F111" s="57"/>
      <c r="G111" s="58"/>
      <c r="H111" s="58"/>
      <c r="I111" s="58"/>
      <c r="J111" s="58"/>
      <c r="K111" s="134"/>
      <c r="L111" s="135"/>
      <c r="M111" s="136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5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375</v>
      </c>
      <c r="BG111" s="67" t="s">
        <v>376</v>
      </c>
      <c r="BH111" s="67" t="s">
        <v>417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">
      <c r="A112" s="55">
        <v>2021</v>
      </c>
      <c r="B112" s="56">
        <v>2</v>
      </c>
      <c r="C112" s="284"/>
      <c r="D112" s="56"/>
      <c r="E112" s="56"/>
      <c r="F112" s="57"/>
      <c r="G112" s="58"/>
      <c r="H112" s="58"/>
      <c r="I112" s="58"/>
      <c r="J112" s="58"/>
      <c r="K112" s="134"/>
      <c r="L112" s="135"/>
      <c r="M112" s="136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5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375</v>
      </c>
      <c r="BG112" s="67" t="s">
        <v>376</v>
      </c>
      <c r="BH112" s="67" t="s">
        <v>418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">
      <c r="A113" s="55">
        <v>2021</v>
      </c>
      <c r="B113" s="56">
        <v>2</v>
      </c>
      <c r="C113" s="284"/>
      <c r="D113" s="56"/>
      <c r="E113" s="56"/>
      <c r="F113" s="57"/>
      <c r="G113" s="58"/>
      <c r="H113" s="58"/>
      <c r="I113" s="58"/>
      <c r="J113" s="58"/>
      <c r="K113" s="134"/>
      <c r="L113" s="135"/>
      <c r="M113" s="136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5"/>
      <c r="AZ113" s="66"/>
      <c r="BA113" s="65"/>
      <c r="BB113" s="65"/>
      <c r="BC113" s="65"/>
      <c r="BD113" s="65"/>
      <c r="BE113" s="65"/>
      <c r="BF113" s="24" t="s">
        <v>375</v>
      </c>
      <c r="BG113" s="67" t="s">
        <v>376</v>
      </c>
      <c r="BH113" s="67" t="s">
        <v>410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">
      <c r="A114" s="55">
        <v>2021</v>
      </c>
      <c r="B114" s="56">
        <v>2</v>
      </c>
      <c r="C114" s="284"/>
      <c r="D114" s="56"/>
      <c r="E114" s="56"/>
      <c r="F114" s="57"/>
      <c r="G114" s="58"/>
      <c r="H114" s="58"/>
      <c r="I114" s="58"/>
      <c r="J114" s="58"/>
      <c r="K114" s="134"/>
      <c r="L114" s="135"/>
      <c r="M114" s="136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5"/>
      <c r="AZ114" s="66"/>
      <c r="BA114" s="65"/>
      <c r="BB114" s="65"/>
      <c r="BC114" s="65">
        <v>0.6</v>
      </c>
      <c r="BD114" s="65"/>
      <c r="BE114" s="65"/>
      <c r="BF114" s="24" t="s">
        <v>366</v>
      </c>
      <c r="BG114" s="67" t="s">
        <v>366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">
      <c r="A115" s="55">
        <v>2021</v>
      </c>
      <c r="B115" s="56">
        <v>2</v>
      </c>
      <c r="C115" s="284"/>
      <c r="D115" s="56"/>
      <c r="E115" s="56"/>
      <c r="F115" s="57"/>
      <c r="G115" s="58"/>
      <c r="H115" s="58"/>
      <c r="I115" s="58"/>
      <c r="J115" s="58"/>
      <c r="K115" s="134"/>
      <c r="L115" s="135"/>
      <c r="M115" s="136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5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375</v>
      </c>
      <c r="BG115" s="67" t="s">
        <v>376</v>
      </c>
      <c r="BH115" s="67" t="s">
        <v>429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">
      <c r="A116" s="55">
        <v>2021</v>
      </c>
      <c r="B116" s="56">
        <v>2</v>
      </c>
      <c r="C116" s="284"/>
      <c r="D116" s="56"/>
      <c r="E116" s="56"/>
      <c r="F116" s="57"/>
      <c r="G116" s="58"/>
      <c r="H116" s="58"/>
      <c r="I116" s="58"/>
      <c r="J116" s="58"/>
      <c r="K116" s="134"/>
      <c r="L116" s="135"/>
      <c r="M116" s="136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5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375</v>
      </c>
      <c r="BG116" s="67" t="s">
        <v>376</v>
      </c>
      <c r="BH116" s="67" t="s">
        <v>430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">
      <c r="A117" s="55">
        <v>2021</v>
      </c>
      <c r="B117" s="56">
        <v>2</v>
      </c>
      <c r="C117" s="284"/>
      <c r="D117" s="56"/>
      <c r="E117" s="56"/>
      <c r="F117" s="57"/>
      <c r="G117" s="58"/>
      <c r="H117" s="58"/>
      <c r="I117" s="58"/>
      <c r="J117" s="58"/>
      <c r="K117" s="134"/>
      <c r="L117" s="135"/>
      <c r="M117" s="136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5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375</v>
      </c>
      <c r="BG117" s="67" t="s">
        <v>376</v>
      </c>
      <c r="BH117" s="67" t="s">
        <v>431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">
      <c r="A118" s="55">
        <v>2021</v>
      </c>
      <c r="B118" s="56">
        <v>2</v>
      </c>
      <c r="C118" s="284"/>
      <c r="D118" s="56"/>
      <c r="E118" s="56"/>
      <c r="F118" s="57"/>
      <c r="G118" s="58"/>
      <c r="H118" s="58"/>
      <c r="I118" s="58"/>
      <c r="J118" s="58"/>
      <c r="K118" s="134"/>
      <c r="L118" s="135"/>
      <c r="M118" s="136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5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375</v>
      </c>
      <c r="BG118" s="67" t="s">
        <v>376</v>
      </c>
      <c r="BH118" s="67" t="s">
        <v>420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">
      <c r="A119" s="55">
        <v>2021</v>
      </c>
      <c r="B119" s="56">
        <v>2</v>
      </c>
      <c r="C119" s="284"/>
      <c r="D119" s="56"/>
      <c r="E119" s="56"/>
      <c r="F119" s="57"/>
      <c r="G119" s="58"/>
      <c r="H119" s="58"/>
      <c r="I119" s="58"/>
      <c r="J119" s="58"/>
      <c r="K119" s="134"/>
      <c r="L119" s="135"/>
      <c r="M119" s="136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5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375</v>
      </c>
      <c r="BG119" s="67" t="s">
        <v>376</v>
      </c>
      <c r="BH119" s="67" t="s">
        <v>467</v>
      </c>
      <c r="BI119" s="67" t="s">
        <v>468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">
      <c r="A120" s="55">
        <v>2021</v>
      </c>
      <c r="B120" s="56">
        <v>2</v>
      </c>
      <c r="C120" s="284"/>
      <c r="D120" s="56"/>
      <c r="E120" s="56"/>
      <c r="F120" s="57"/>
      <c r="G120" s="58"/>
      <c r="H120" s="58"/>
      <c r="I120" s="58"/>
      <c r="J120" s="58"/>
      <c r="K120" s="134"/>
      <c r="L120" s="135"/>
      <c r="M120" s="136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5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375</v>
      </c>
      <c r="BG120" s="67" t="s">
        <v>376</v>
      </c>
      <c r="BH120" s="67" t="s">
        <v>469</v>
      </c>
      <c r="BI120" s="67" t="s">
        <v>468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">
      <c r="A121" s="55">
        <v>2021</v>
      </c>
      <c r="B121" s="56">
        <v>2</v>
      </c>
      <c r="C121" s="284"/>
      <c r="D121" s="56"/>
      <c r="E121" s="56"/>
      <c r="F121" s="57"/>
      <c r="G121" s="58"/>
      <c r="H121" s="58"/>
      <c r="I121" s="58"/>
      <c r="J121" s="58"/>
      <c r="K121" s="134"/>
      <c r="L121" s="135"/>
      <c r="M121" s="136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5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375</v>
      </c>
      <c r="BG121" s="67" t="s">
        <v>376</v>
      </c>
      <c r="BH121" s="67" t="s">
        <v>470</v>
      </c>
      <c r="BI121" s="67" t="s">
        <v>468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">
      <c r="A122" s="55">
        <v>2021</v>
      </c>
      <c r="B122" s="56">
        <v>2</v>
      </c>
      <c r="C122" s="284"/>
      <c r="D122" s="56"/>
      <c r="E122" s="56"/>
      <c r="F122" s="57"/>
      <c r="G122" s="58"/>
      <c r="H122" s="58"/>
      <c r="I122" s="58"/>
      <c r="J122" s="58"/>
      <c r="K122" s="134"/>
      <c r="L122" s="135"/>
      <c r="M122" s="136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5"/>
      <c r="AZ122" s="66"/>
      <c r="BA122" s="65"/>
      <c r="BB122" s="65"/>
      <c r="BC122" s="65">
        <v>1.4</v>
      </c>
      <c r="BD122" s="65"/>
      <c r="BE122" s="65"/>
      <c r="BF122" s="24" t="s">
        <v>367</v>
      </c>
      <c r="BG122" s="67" t="s">
        <v>368</v>
      </c>
      <c r="BH122" s="67" t="s">
        <v>373</v>
      </c>
      <c r="BI122" s="67" t="s">
        <v>374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">
      <c r="A123" s="55">
        <v>2021</v>
      </c>
      <c r="B123" s="56">
        <v>2</v>
      </c>
      <c r="C123" s="284"/>
      <c r="D123" s="56"/>
      <c r="E123" s="56"/>
      <c r="F123" s="57"/>
      <c r="G123" s="58"/>
      <c r="H123" s="58"/>
      <c r="I123" s="58"/>
      <c r="J123" s="58"/>
      <c r="K123" s="134"/>
      <c r="L123" s="135"/>
      <c r="M123" s="136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5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400</v>
      </c>
      <c r="BG123" s="67" t="s">
        <v>401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">
      <c r="A124" s="55">
        <v>2021</v>
      </c>
      <c r="B124" s="56">
        <v>2</v>
      </c>
      <c r="C124" s="284"/>
      <c r="D124" s="56"/>
      <c r="E124" s="56"/>
      <c r="F124" s="57"/>
      <c r="G124" s="58"/>
      <c r="H124" s="58"/>
      <c r="I124" s="58"/>
      <c r="J124" s="58"/>
      <c r="K124" s="134"/>
      <c r="L124" s="135"/>
      <c r="M124" s="136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5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400</v>
      </c>
      <c r="BG124" s="67" t="s">
        <v>401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">
      <c r="A125" s="55">
        <v>2021</v>
      </c>
      <c r="B125" s="56">
        <v>2</v>
      </c>
      <c r="C125" s="284"/>
      <c r="D125" s="56"/>
      <c r="E125" s="56"/>
      <c r="F125" s="57"/>
      <c r="G125" s="58"/>
      <c r="H125" s="58"/>
      <c r="I125" s="58"/>
      <c r="J125" s="58"/>
      <c r="K125" s="134"/>
      <c r="L125" s="135"/>
      <c r="M125" s="136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5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400</v>
      </c>
      <c r="BG125" s="67" t="s">
        <v>401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">
      <c r="A126" s="55">
        <v>2021</v>
      </c>
      <c r="B126" s="56">
        <v>2</v>
      </c>
      <c r="C126" s="284"/>
      <c r="D126" s="56"/>
      <c r="E126" s="56"/>
      <c r="F126" s="57"/>
      <c r="G126" s="58"/>
      <c r="H126" s="58"/>
      <c r="I126" s="58"/>
      <c r="J126" s="58"/>
      <c r="K126" s="134"/>
      <c r="L126" s="135"/>
      <c r="M126" s="136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5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400</v>
      </c>
      <c r="BG126" s="67" t="s">
        <v>401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">
      <c r="A127" s="55">
        <v>2021</v>
      </c>
      <c r="B127" s="56">
        <v>2</v>
      </c>
      <c r="C127" s="284"/>
      <c r="D127" s="56"/>
      <c r="E127" s="56"/>
      <c r="F127" s="57"/>
      <c r="G127" s="58"/>
      <c r="H127" s="58"/>
      <c r="I127" s="58"/>
      <c r="J127" s="58"/>
      <c r="K127" s="134"/>
      <c r="L127" s="135"/>
      <c r="M127" s="136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5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367</v>
      </c>
      <c r="BG127" s="67" t="s">
        <v>368</v>
      </c>
      <c r="BH127" s="67" t="s">
        <v>466</v>
      </c>
      <c r="BI127" s="67" t="s">
        <v>370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">
      <c r="A128" s="55">
        <v>2021</v>
      </c>
      <c r="B128" s="56">
        <v>2</v>
      </c>
      <c r="C128" s="284"/>
      <c r="D128" s="56"/>
      <c r="E128" s="56"/>
      <c r="F128" s="57"/>
      <c r="G128" s="58"/>
      <c r="H128" s="58"/>
      <c r="I128" s="58"/>
      <c r="J128" s="58"/>
      <c r="K128" s="134"/>
      <c r="L128" s="135"/>
      <c r="M128" s="136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5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375</v>
      </c>
      <c r="BG128" s="67" t="s">
        <v>391</v>
      </c>
      <c r="BH128" s="67" t="s">
        <v>392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">
      <c r="A129" s="55">
        <v>2021</v>
      </c>
      <c r="B129" s="56">
        <v>2</v>
      </c>
      <c r="C129" s="284"/>
      <c r="D129" s="56"/>
      <c r="E129" s="56"/>
      <c r="F129" s="57"/>
      <c r="G129" s="58"/>
      <c r="H129" s="58"/>
      <c r="I129" s="58"/>
      <c r="J129" s="58"/>
      <c r="K129" s="134"/>
      <c r="L129" s="135"/>
      <c r="M129" s="136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5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420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">
      <c r="A130" s="55">
        <v>2021</v>
      </c>
      <c r="B130" s="56">
        <v>2</v>
      </c>
      <c r="C130" s="284"/>
      <c r="D130" s="56"/>
      <c r="E130" s="56"/>
      <c r="F130" s="57"/>
      <c r="G130" s="58"/>
      <c r="H130" s="58"/>
      <c r="I130" s="58"/>
      <c r="J130" s="58"/>
      <c r="K130" s="134"/>
      <c r="L130" s="135"/>
      <c r="M130" s="136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5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">
      <c r="A131" s="55">
        <v>2021</v>
      </c>
      <c r="B131" s="56">
        <v>2</v>
      </c>
      <c r="C131" s="284"/>
      <c r="D131" s="56"/>
      <c r="E131" s="56"/>
      <c r="F131" s="57"/>
      <c r="G131" s="58"/>
      <c r="H131" s="58"/>
      <c r="I131" s="58"/>
      <c r="J131" s="58"/>
      <c r="K131" s="134"/>
      <c r="L131" s="135"/>
      <c r="M131" s="136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5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375</v>
      </c>
      <c r="BG131" s="67" t="s">
        <v>376</v>
      </c>
      <c r="BH131" s="67" t="s">
        <v>471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">
      <c r="A132" s="55">
        <v>2021</v>
      </c>
      <c r="B132" s="56">
        <v>2</v>
      </c>
      <c r="C132" s="284"/>
      <c r="D132" s="56"/>
      <c r="E132" s="56"/>
      <c r="F132" s="57"/>
      <c r="G132" s="58"/>
      <c r="H132" s="58"/>
      <c r="I132" s="58"/>
      <c r="J132" s="58"/>
      <c r="K132" s="134"/>
      <c r="L132" s="135"/>
      <c r="M132" s="136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5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375</v>
      </c>
      <c r="BG132" s="67" t="s">
        <v>376</v>
      </c>
      <c r="BH132" s="67" t="s">
        <v>472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">
      <c r="A133" s="55">
        <v>2021</v>
      </c>
      <c r="B133" s="56">
        <v>2</v>
      </c>
      <c r="C133" s="284"/>
      <c r="D133" s="56"/>
      <c r="E133" s="56"/>
      <c r="F133" s="57"/>
      <c r="G133" s="58"/>
      <c r="H133" s="58"/>
      <c r="I133" s="58"/>
      <c r="J133" s="58"/>
      <c r="K133" s="134"/>
      <c r="L133" s="135"/>
      <c r="M133" s="136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5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375</v>
      </c>
      <c r="BG133" s="67" t="s">
        <v>376</v>
      </c>
      <c r="BH133" s="67" t="s">
        <v>473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">
      <c r="A134" s="55">
        <v>2021</v>
      </c>
      <c r="B134" s="56">
        <v>2</v>
      </c>
      <c r="C134" s="284"/>
      <c r="D134" s="56"/>
      <c r="E134" s="56"/>
      <c r="F134" s="57"/>
      <c r="G134" s="58"/>
      <c r="H134" s="58"/>
      <c r="I134" s="58"/>
      <c r="J134" s="58"/>
      <c r="K134" s="134"/>
      <c r="L134" s="135"/>
      <c r="M134" s="136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5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375</v>
      </c>
      <c r="BG134" s="67" t="s">
        <v>376</v>
      </c>
      <c r="BH134" s="67" t="s">
        <v>474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">
      <c r="A135" s="55">
        <v>2021</v>
      </c>
      <c r="B135" s="56">
        <v>2</v>
      </c>
      <c r="C135" s="284"/>
      <c r="D135" s="56"/>
      <c r="E135" s="56"/>
      <c r="F135" s="57"/>
      <c r="G135" s="58"/>
      <c r="H135" s="58"/>
      <c r="I135" s="58"/>
      <c r="J135" s="58"/>
      <c r="K135" s="134"/>
      <c r="L135" s="135"/>
      <c r="M135" s="136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5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375</v>
      </c>
      <c r="BG135" s="67" t="s">
        <v>391</v>
      </c>
      <c r="BH135" s="67" t="s">
        <v>398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">
      <c r="A136" s="55">
        <v>2021</v>
      </c>
      <c r="B136" s="56">
        <v>2</v>
      </c>
      <c r="C136" s="284"/>
      <c r="D136" s="56"/>
      <c r="E136" s="56"/>
      <c r="F136" s="57"/>
      <c r="G136" s="58"/>
      <c r="H136" s="58"/>
      <c r="I136" s="58"/>
      <c r="J136" s="58"/>
      <c r="K136" s="134"/>
      <c r="L136" s="135"/>
      <c r="M136" s="136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5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367</v>
      </c>
      <c r="BG136" s="67" t="s">
        <v>368</v>
      </c>
      <c r="BH136" s="67" t="s">
        <v>404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">
      <c r="A137" s="55">
        <v>2021</v>
      </c>
      <c r="B137" s="56">
        <v>2</v>
      </c>
      <c r="C137" s="284"/>
      <c r="D137" s="56"/>
      <c r="E137" s="56"/>
      <c r="F137" s="57"/>
      <c r="G137" s="58"/>
      <c r="H137" s="58"/>
      <c r="I137" s="58"/>
      <c r="J137" s="58"/>
      <c r="K137" s="134"/>
      <c r="L137" s="135"/>
      <c r="M137" s="136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5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367</v>
      </c>
      <c r="BG137" s="67" t="s">
        <v>368</v>
      </c>
      <c r="BH137" s="67" t="s">
        <v>404</v>
      </c>
      <c r="BI137" s="67" t="s">
        <v>405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">
      <c r="A138" s="55">
        <v>2021</v>
      </c>
      <c r="B138" s="56">
        <v>2</v>
      </c>
      <c r="C138" s="284"/>
      <c r="D138" s="56"/>
      <c r="E138" s="56"/>
      <c r="F138" s="57"/>
      <c r="G138" s="58"/>
      <c r="H138" s="58"/>
      <c r="I138" s="58"/>
      <c r="J138" s="58"/>
      <c r="K138" s="134"/>
      <c r="L138" s="135"/>
      <c r="M138" s="136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5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434</v>
      </c>
      <c r="BG138" s="67" t="s">
        <v>434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">
      <c r="A139" s="55">
        <v>2021</v>
      </c>
      <c r="B139" s="56">
        <v>2</v>
      </c>
      <c r="C139" s="284"/>
      <c r="D139" s="56"/>
      <c r="E139" s="56"/>
      <c r="F139" s="57"/>
      <c r="G139" s="58"/>
      <c r="H139" s="58"/>
      <c r="I139" s="58"/>
      <c r="J139" s="58"/>
      <c r="K139" s="134"/>
      <c r="L139" s="135"/>
      <c r="M139" s="136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5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403</v>
      </c>
      <c r="BG139" s="67" t="s">
        <v>403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">
      <c r="A140" s="55">
        <v>2021</v>
      </c>
      <c r="B140" s="56">
        <v>2</v>
      </c>
      <c r="C140" s="284"/>
      <c r="D140" s="56"/>
      <c r="E140" s="56"/>
      <c r="F140" s="57"/>
      <c r="G140" s="58"/>
      <c r="H140" s="58"/>
      <c r="I140" s="58"/>
      <c r="J140" s="58"/>
      <c r="K140" s="134"/>
      <c r="L140" s="135"/>
      <c r="M140" s="136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5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403</v>
      </c>
      <c r="BG140" s="67" t="s">
        <v>403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">
      <c r="A141" s="55">
        <v>2021</v>
      </c>
      <c r="B141" s="56">
        <v>2</v>
      </c>
      <c r="C141" s="284"/>
      <c r="D141" s="56"/>
      <c r="E141" s="56"/>
      <c r="F141" s="57"/>
      <c r="G141" s="58"/>
      <c r="H141" s="58"/>
      <c r="I141" s="58"/>
      <c r="J141" s="58"/>
      <c r="K141" s="134"/>
      <c r="L141" s="135"/>
      <c r="M141" s="136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5"/>
      <c r="AZ141" s="66"/>
      <c r="BA141" s="65"/>
      <c r="BB141" s="65"/>
      <c r="BC141" s="65">
        <v>2.1</v>
      </c>
      <c r="BD141" s="65"/>
      <c r="BE141" s="65"/>
      <c r="BF141" s="24" t="s">
        <v>366</v>
      </c>
      <c r="BG141" s="67" t="s">
        <v>366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">
      <c r="A142" s="55">
        <v>2021</v>
      </c>
      <c r="B142" s="56">
        <v>2</v>
      </c>
      <c r="C142" s="284"/>
      <c r="D142" s="56"/>
      <c r="E142" s="56"/>
      <c r="F142" s="57"/>
      <c r="G142" s="58"/>
      <c r="H142" s="58"/>
      <c r="I142" s="58"/>
      <c r="J142" s="58"/>
      <c r="K142" s="134"/>
      <c r="L142" s="135"/>
      <c r="M142" s="136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5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375</v>
      </c>
      <c r="BG142" s="67" t="s">
        <v>376</v>
      </c>
      <c r="BH142" s="67" t="s">
        <v>429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">
      <c r="A143" s="55">
        <v>2021</v>
      </c>
      <c r="B143" s="56">
        <v>2</v>
      </c>
      <c r="C143" s="284"/>
      <c r="D143" s="56"/>
      <c r="E143" s="56"/>
      <c r="F143" s="57"/>
      <c r="G143" s="58"/>
      <c r="H143" s="58"/>
      <c r="I143" s="58"/>
      <c r="J143" s="58"/>
      <c r="K143" s="134"/>
      <c r="L143" s="135"/>
      <c r="M143" s="136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5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375</v>
      </c>
      <c r="BG143" s="67" t="s">
        <v>376</v>
      </c>
      <c r="BH143" s="67" t="s">
        <v>430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">
      <c r="A144" s="55">
        <v>2021</v>
      </c>
      <c r="B144" s="56">
        <v>2</v>
      </c>
      <c r="C144" s="284"/>
      <c r="D144" s="56"/>
      <c r="E144" s="56"/>
      <c r="F144" s="57"/>
      <c r="G144" s="58"/>
      <c r="H144" s="58"/>
      <c r="I144" s="58"/>
      <c r="J144" s="58"/>
      <c r="K144" s="134"/>
      <c r="L144" s="135"/>
      <c r="M144" s="136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5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375</v>
      </c>
      <c r="BG144" s="67" t="s">
        <v>376</v>
      </c>
      <c r="BH144" s="67" t="s">
        <v>431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">
      <c r="A145" s="55">
        <v>2021</v>
      </c>
      <c r="B145" s="56">
        <v>2</v>
      </c>
      <c r="C145" s="284"/>
      <c r="D145" s="56"/>
      <c r="E145" s="56"/>
      <c r="F145" s="57"/>
      <c r="G145" s="58"/>
      <c r="H145" s="58"/>
      <c r="I145" s="58"/>
      <c r="J145" s="58"/>
      <c r="K145" s="134"/>
      <c r="L145" s="135"/>
      <c r="M145" s="136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5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375</v>
      </c>
      <c r="BG145" s="67" t="s">
        <v>376</v>
      </c>
      <c r="BH145" s="67" t="s">
        <v>420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">
      <c r="A146" s="55">
        <v>2021</v>
      </c>
      <c r="B146" s="56">
        <v>2</v>
      </c>
      <c r="C146" s="284"/>
      <c r="D146" s="56"/>
      <c r="E146" s="56"/>
      <c r="F146" s="57"/>
      <c r="G146" s="58"/>
      <c r="H146" s="58"/>
      <c r="I146" s="58"/>
      <c r="J146" s="58"/>
      <c r="K146" s="134"/>
      <c r="L146" s="135"/>
      <c r="M146" s="136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5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375</v>
      </c>
      <c r="BG146" s="67" t="s">
        <v>376</v>
      </c>
      <c r="BH146" s="67" t="s">
        <v>467</v>
      </c>
      <c r="BI146" s="67" t="s">
        <v>468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">
      <c r="A147" s="55">
        <v>2021</v>
      </c>
      <c r="B147" s="56">
        <v>2</v>
      </c>
      <c r="C147" s="284"/>
      <c r="D147" s="56"/>
      <c r="E147" s="56"/>
      <c r="F147" s="57"/>
      <c r="G147" s="58"/>
      <c r="H147" s="58"/>
      <c r="I147" s="58"/>
      <c r="J147" s="58"/>
      <c r="K147" s="134"/>
      <c r="L147" s="135"/>
      <c r="M147" s="136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5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375</v>
      </c>
      <c r="BG147" s="67" t="s">
        <v>376</v>
      </c>
      <c r="BH147" s="67" t="s">
        <v>469</v>
      </c>
      <c r="BI147" s="67" t="s">
        <v>468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">
      <c r="A148" s="55">
        <v>2021</v>
      </c>
      <c r="B148" s="56">
        <v>2</v>
      </c>
      <c r="C148" s="284"/>
      <c r="D148" s="56"/>
      <c r="E148" s="56"/>
      <c r="F148" s="57"/>
      <c r="G148" s="58"/>
      <c r="H148" s="58"/>
      <c r="I148" s="58"/>
      <c r="J148" s="58"/>
      <c r="K148" s="134"/>
      <c r="L148" s="135"/>
      <c r="M148" s="136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5"/>
      <c r="AZ148" s="66"/>
      <c r="BA148" s="65"/>
      <c r="BB148" s="65"/>
      <c r="BC148" s="65">
        <v>10.1</v>
      </c>
      <c r="BD148" s="65"/>
      <c r="BE148" s="65"/>
      <c r="BF148" s="24" t="s">
        <v>375</v>
      </c>
      <c r="BG148" s="67" t="s">
        <v>376</v>
      </c>
      <c r="BH148" s="67" t="s">
        <v>470</v>
      </c>
      <c r="BI148" s="67" t="s">
        <v>468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">
      <c r="A149" s="55">
        <v>2021</v>
      </c>
      <c r="B149" s="56">
        <v>2</v>
      </c>
      <c r="C149" s="284"/>
      <c r="D149" s="56"/>
      <c r="E149" s="56"/>
      <c r="F149" s="57"/>
      <c r="G149" s="58"/>
      <c r="H149" s="58"/>
      <c r="I149" s="58"/>
      <c r="J149" s="58"/>
      <c r="K149" s="134"/>
      <c r="L149" s="135"/>
      <c r="M149" s="136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5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366</v>
      </c>
      <c r="BG149" s="67" t="s">
        <v>366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">
      <c r="A150" s="55">
        <v>2021</v>
      </c>
      <c r="B150" s="56">
        <v>2</v>
      </c>
      <c r="C150" s="284"/>
      <c r="D150" s="56"/>
      <c r="E150" s="56"/>
      <c r="F150" s="57"/>
      <c r="G150" s="58"/>
      <c r="H150" s="58"/>
      <c r="I150" s="58"/>
      <c r="J150" s="58"/>
      <c r="K150" s="134"/>
      <c r="L150" s="135"/>
      <c r="M150" s="136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5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367</v>
      </c>
      <c r="BG150" s="67" t="s">
        <v>368</v>
      </c>
      <c r="BH150" s="67" t="s">
        <v>386</v>
      </c>
      <c r="BI150" s="67" t="s">
        <v>374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">
      <c r="A151" s="55">
        <v>2021</v>
      </c>
      <c r="B151" s="56">
        <v>2</v>
      </c>
      <c r="C151" s="284"/>
      <c r="D151" s="56"/>
      <c r="E151" s="56"/>
      <c r="F151" s="57"/>
      <c r="G151" s="58"/>
      <c r="H151" s="58"/>
      <c r="I151" s="58"/>
      <c r="J151" s="58"/>
      <c r="K151" s="134"/>
      <c r="L151" s="135"/>
      <c r="M151" s="136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5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367</v>
      </c>
      <c r="BG151" s="67" t="s">
        <v>368</v>
      </c>
      <c r="BH151" s="67" t="s">
        <v>387</v>
      </c>
      <c r="BI151" s="67" t="s">
        <v>374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">
      <c r="A152" s="55">
        <v>2021</v>
      </c>
      <c r="B152" s="56">
        <v>2</v>
      </c>
      <c r="C152" s="284"/>
      <c r="D152" s="56"/>
      <c r="E152" s="56"/>
      <c r="F152" s="57"/>
      <c r="G152" s="58"/>
      <c r="H152" s="58"/>
      <c r="I152" s="58"/>
      <c r="J152" s="58"/>
      <c r="K152" s="134"/>
      <c r="L152" s="135"/>
      <c r="M152" s="136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5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367</v>
      </c>
      <c r="BG152" s="67" t="s">
        <v>368</v>
      </c>
      <c r="BH152" s="67" t="s">
        <v>466</v>
      </c>
      <c r="BI152" s="67" t="s">
        <v>370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">
      <c r="A153" s="55">
        <v>2021</v>
      </c>
      <c r="B153" s="56">
        <v>2</v>
      </c>
      <c r="C153" s="284"/>
      <c r="D153" s="56"/>
      <c r="E153" s="56"/>
      <c r="F153" s="57"/>
      <c r="G153" s="58"/>
      <c r="H153" s="58"/>
      <c r="I153" s="58"/>
      <c r="J153" s="58"/>
      <c r="K153" s="134"/>
      <c r="L153" s="135"/>
      <c r="M153" s="136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5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375</v>
      </c>
      <c r="BG153" s="67" t="s">
        <v>391</v>
      </c>
      <c r="BH153" s="67" t="s">
        <v>392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">
      <c r="A154" s="55">
        <v>2021</v>
      </c>
      <c r="B154" s="56">
        <v>2</v>
      </c>
      <c r="C154" s="284"/>
      <c r="D154" s="56"/>
      <c r="E154" s="56"/>
      <c r="F154" s="57"/>
      <c r="G154" s="58"/>
      <c r="H154" s="58"/>
      <c r="I154" s="58"/>
      <c r="J154" s="58"/>
      <c r="K154" s="134"/>
      <c r="L154" s="135"/>
      <c r="M154" s="136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5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375</v>
      </c>
      <c r="BG154" s="67" t="s">
        <v>376</v>
      </c>
      <c r="BH154" s="67" t="s">
        <v>471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">
      <c r="A155" s="55">
        <v>2021</v>
      </c>
      <c r="B155" s="56">
        <v>2</v>
      </c>
      <c r="C155" s="284"/>
      <c r="D155" s="56"/>
      <c r="E155" s="56"/>
      <c r="F155" s="57"/>
      <c r="G155" s="58"/>
      <c r="H155" s="58"/>
      <c r="I155" s="58"/>
      <c r="J155" s="58"/>
      <c r="K155" s="134"/>
      <c r="L155" s="135"/>
      <c r="M155" s="136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5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375</v>
      </c>
      <c r="BG155" s="67" t="s">
        <v>376</v>
      </c>
      <c r="BH155" s="67" t="s">
        <v>472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">
      <c r="A156" s="55">
        <v>2021</v>
      </c>
      <c r="B156" s="56">
        <v>2</v>
      </c>
      <c r="C156" s="284"/>
      <c r="D156" s="56"/>
      <c r="E156" s="56"/>
      <c r="F156" s="57"/>
      <c r="G156" s="58"/>
      <c r="H156" s="58"/>
      <c r="I156" s="58"/>
      <c r="J156" s="58"/>
      <c r="K156" s="134"/>
      <c r="L156" s="135"/>
      <c r="M156" s="136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5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375</v>
      </c>
      <c r="BG156" s="67" t="s">
        <v>376</v>
      </c>
      <c r="BH156" s="67" t="s">
        <v>473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">
      <c r="A157" s="55">
        <v>2021</v>
      </c>
      <c r="B157" s="56">
        <v>2</v>
      </c>
      <c r="C157" s="284"/>
      <c r="D157" s="56"/>
      <c r="E157" s="56"/>
      <c r="F157" s="57"/>
      <c r="G157" s="58"/>
      <c r="H157" s="58"/>
      <c r="I157" s="58"/>
      <c r="J157" s="58"/>
      <c r="K157" s="134"/>
      <c r="L157" s="135"/>
      <c r="M157" s="136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5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375</v>
      </c>
      <c r="BG157" s="67" t="s">
        <v>376</v>
      </c>
      <c r="BH157" s="67" t="s">
        <v>474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">
      <c r="A158" s="55">
        <v>2021</v>
      </c>
      <c r="B158" s="56">
        <v>2</v>
      </c>
      <c r="C158" s="284"/>
      <c r="D158" s="56"/>
      <c r="E158" s="56"/>
      <c r="F158" s="57"/>
      <c r="G158" s="58"/>
      <c r="H158" s="58"/>
      <c r="I158" s="58"/>
      <c r="J158" s="58"/>
      <c r="K158" s="134"/>
      <c r="L158" s="135"/>
      <c r="M158" s="136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5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375</v>
      </c>
      <c r="BG158" s="67" t="s">
        <v>383</v>
      </c>
      <c r="BH158" s="67" t="s">
        <v>396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">
      <c r="A159" s="55">
        <v>2021</v>
      </c>
      <c r="B159" s="56">
        <v>2</v>
      </c>
      <c r="C159" s="284"/>
      <c r="D159" s="56"/>
      <c r="E159" s="56"/>
      <c r="F159" s="57"/>
      <c r="G159" s="58"/>
      <c r="H159" s="58"/>
      <c r="I159" s="58"/>
      <c r="J159" s="58"/>
      <c r="K159" s="134"/>
      <c r="L159" s="135"/>
      <c r="M159" s="136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5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375</v>
      </c>
      <c r="BG159" s="67" t="s">
        <v>383</v>
      </c>
      <c r="BH159" s="67" t="s">
        <v>397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">
      <c r="A160" s="55">
        <v>2021</v>
      </c>
      <c r="B160" s="56">
        <v>2</v>
      </c>
      <c r="C160" s="284"/>
      <c r="D160" s="56"/>
      <c r="E160" s="56"/>
      <c r="F160" s="57"/>
      <c r="G160" s="58"/>
      <c r="H160" s="58"/>
      <c r="I160" s="58"/>
      <c r="J160" s="58"/>
      <c r="K160" s="134"/>
      <c r="L160" s="135"/>
      <c r="M160" s="136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5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375</v>
      </c>
      <c r="BG160" s="67" t="s">
        <v>391</v>
      </c>
      <c r="BH160" s="67" t="s">
        <v>398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">
      <c r="A161" s="55">
        <v>2021</v>
      </c>
      <c r="B161" s="56">
        <v>2</v>
      </c>
      <c r="C161" s="284"/>
      <c r="D161" s="56"/>
      <c r="E161" s="56"/>
      <c r="F161" s="57"/>
      <c r="G161" s="58"/>
      <c r="H161" s="58"/>
      <c r="I161" s="58"/>
      <c r="J161" s="58"/>
      <c r="K161" s="134"/>
      <c r="L161" s="135"/>
      <c r="M161" s="136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5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367</v>
      </c>
      <c r="BG161" s="67" t="s">
        <v>368</v>
      </c>
      <c r="BH161" s="67" t="s">
        <v>421</v>
      </c>
      <c r="BI161" s="67" t="s">
        <v>370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">
      <c r="A162" s="55">
        <v>2021</v>
      </c>
      <c r="B162" s="56">
        <v>2</v>
      </c>
      <c r="C162" s="284"/>
      <c r="D162" s="56"/>
      <c r="E162" s="56"/>
      <c r="F162" s="57"/>
      <c r="G162" s="58"/>
      <c r="H162" s="58"/>
      <c r="I162" s="58"/>
      <c r="J162" s="58"/>
      <c r="K162" s="134"/>
      <c r="L162" s="135"/>
      <c r="M162" s="136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5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367</v>
      </c>
      <c r="BG162" s="67" t="s">
        <v>368</v>
      </c>
      <c r="BH162" s="67" t="s">
        <v>404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">
      <c r="A163" s="55">
        <v>2021</v>
      </c>
      <c r="B163" s="56">
        <v>2</v>
      </c>
      <c r="C163" s="284"/>
      <c r="D163" s="56"/>
      <c r="E163" s="56"/>
      <c r="F163" s="57"/>
      <c r="G163" s="58"/>
      <c r="H163" s="58"/>
      <c r="I163" s="58"/>
      <c r="J163" s="58"/>
      <c r="K163" s="134"/>
      <c r="L163" s="135"/>
      <c r="M163" s="136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5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367</v>
      </c>
      <c r="BG163" s="67" t="s">
        <v>368</v>
      </c>
      <c r="BH163" s="67" t="s">
        <v>404</v>
      </c>
      <c r="BI163" s="67" t="s">
        <v>405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">
      <c r="A164" s="55">
        <v>2021</v>
      </c>
      <c r="B164" s="56">
        <v>2</v>
      </c>
      <c r="C164" s="284"/>
      <c r="D164" s="56"/>
      <c r="E164" s="56"/>
      <c r="F164" s="57"/>
      <c r="G164" s="58"/>
      <c r="H164" s="58"/>
      <c r="I164" s="58"/>
      <c r="J164" s="58"/>
      <c r="K164" s="134"/>
      <c r="L164" s="135"/>
      <c r="M164" s="136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5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434</v>
      </c>
      <c r="BG164" s="67" t="s">
        <v>434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">
      <c r="A165" s="55">
        <v>2021</v>
      </c>
      <c r="B165" s="56">
        <v>2</v>
      </c>
      <c r="C165" s="284"/>
      <c r="D165" s="56"/>
      <c r="E165" s="56"/>
      <c r="F165" s="57"/>
      <c r="G165" s="58"/>
      <c r="H165" s="58"/>
      <c r="I165" s="58"/>
      <c r="J165" s="58"/>
      <c r="K165" s="134"/>
      <c r="L165" s="135"/>
      <c r="M165" s="136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5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403</v>
      </c>
      <c r="BG165" s="67" t="s">
        <v>403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">
      <c r="A166" s="55">
        <v>2021</v>
      </c>
      <c r="B166" s="56">
        <v>2</v>
      </c>
      <c r="C166" s="284"/>
      <c r="D166" s="56"/>
      <c r="E166" s="56"/>
      <c r="F166" s="57"/>
      <c r="G166" s="58"/>
      <c r="H166" s="58"/>
      <c r="I166" s="58"/>
      <c r="J166" s="58"/>
      <c r="K166" s="134"/>
      <c r="L166" s="135"/>
      <c r="M166" s="136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5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403</v>
      </c>
      <c r="BG166" s="67" t="s">
        <v>403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">
      <c r="A167" s="55">
        <v>2021</v>
      </c>
      <c r="B167" s="56">
        <v>2</v>
      </c>
      <c r="C167" s="284"/>
      <c r="D167" s="56"/>
      <c r="E167" s="56"/>
      <c r="F167" s="57"/>
      <c r="G167" s="58"/>
      <c r="H167" s="58"/>
      <c r="I167" s="58"/>
      <c r="J167" s="58"/>
      <c r="K167" s="134"/>
      <c r="L167" s="135"/>
      <c r="M167" s="136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5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367</v>
      </c>
      <c r="BG167" s="67" t="s">
        <v>368</v>
      </c>
      <c r="BH167" s="67" t="s">
        <v>373</v>
      </c>
      <c r="BI167" s="67" t="s">
        <v>374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">
      <c r="A168" s="55">
        <v>2021</v>
      </c>
      <c r="B168" s="56">
        <v>2</v>
      </c>
      <c r="C168" s="284"/>
      <c r="D168" s="56"/>
      <c r="E168" s="56"/>
      <c r="F168" s="57"/>
      <c r="G168" s="58"/>
      <c r="H168" s="58"/>
      <c r="I168" s="58"/>
      <c r="J168" s="58"/>
      <c r="K168" s="134"/>
      <c r="L168" s="135"/>
      <c r="M168" s="136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5"/>
      <c r="AZ168" s="66"/>
      <c r="BA168" s="65"/>
      <c r="BB168" s="65"/>
      <c r="BC168" s="65">
        <v>0.3</v>
      </c>
      <c r="BD168" s="65"/>
      <c r="BE168" s="65"/>
      <c r="BF168" s="24" t="s">
        <v>366</v>
      </c>
      <c r="BG168" s="67" t="s">
        <v>366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">
      <c r="A169" s="55">
        <v>2021</v>
      </c>
      <c r="B169" s="56">
        <v>2</v>
      </c>
      <c r="C169" s="284"/>
      <c r="D169" s="56"/>
      <c r="E169" s="56"/>
      <c r="F169" s="57"/>
      <c r="G169" s="58"/>
      <c r="H169" s="58"/>
      <c r="I169" s="58"/>
      <c r="J169" s="58"/>
      <c r="K169" s="134"/>
      <c r="L169" s="135"/>
      <c r="M169" s="136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5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375</v>
      </c>
      <c r="BG169" s="67" t="s">
        <v>376</v>
      </c>
      <c r="BH169" s="67" t="s">
        <v>429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">
      <c r="A170" s="55">
        <v>2021</v>
      </c>
      <c r="B170" s="56">
        <v>2</v>
      </c>
      <c r="C170" s="284"/>
      <c r="D170" s="56"/>
      <c r="E170" s="56"/>
      <c r="F170" s="57"/>
      <c r="G170" s="58"/>
      <c r="H170" s="58"/>
      <c r="I170" s="58"/>
      <c r="J170" s="58"/>
      <c r="K170" s="134"/>
      <c r="L170" s="135"/>
      <c r="M170" s="136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5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375</v>
      </c>
      <c r="BG170" s="67" t="s">
        <v>376</v>
      </c>
      <c r="BH170" s="67" t="s">
        <v>430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">
      <c r="A171" s="55">
        <v>2021</v>
      </c>
      <c r="B171" s="56">
        <v>2</v>
      </c>
      <c r="C171" s="284"/>
      <c r="D171" s="56"/>
      <c r="E171" s="56"/>
      <c r="F171" s="57"/>
      <c r="G171" s="58"/>
      <c r="H171" s="58"/>
      <c r="I171" s="58"/>
      <c r="J171" s="58"/>
      <c r="K171" s="134"/>
      <c r="L171" s="135"/>
      <c r="M171" s="136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5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375</v>
      </c>
      <c r="BG171" s="67" t="s">
        <v>376</v>
      </c>
      <c r="BH171" s="67" t="s">
        <v>431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">
      <c r="A172" s="55">
        <v>2021</v>
      </c>
      <c r="B172" s="56">
        <v>2</v>
      </c>
      <c r="C172" s="284"/>
      <c r="D172" s="56"/>
      <c r="E172" s="56"/>
      <c r="F172" s="57"/>
      <c r="G172" s="58"/>
      <c r="H172" s="58"/>
      <c r="I172" s="58"/>
      <c r="J172" s="58"/>
      <c r="K172" s="134"/>
      <c r="L172" s="135"/>
      <c r="M172" s="136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5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375</v>
      </c>
      <c r="BG172" s="67" t="s">
        <v>376</v>
      </c>
      <c r="BH172" s="67" t="s">
        <v>420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">
      <c r="A173" s="55">
        <v>2021</v>
      </c>
      <c r="B173" s="56">
        <v>2</v>
      </c>
      <c r="C173" s="284"/>
      <c r="D173" s="56"/>
      <c r="E173" s="56"/>
      <c r="F173" s="57"/>
      <c r="G173" s="58"/>
      <c r="H173" s="58"/>
      <c r="I173" s="58"/>
      <c r="J173" s="58"/>
      <c r="K173" s="134"/>
      <c r="L173" s="135"/>
      <c r="M173" s="136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5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375</v>
      </c>
      <c r="BG173" s="67" t="s">
        <v>376</v>
      </c>
      <c r="BH173" s="67" t="s">
        <v>467</v>
      </c>
      <c r="BI173" s="67" t="s">
        <v>468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">
      <c r="A174" s="55">
        <v>2021</v>
      </c>
      <c r="B174" s="56">
        <v>2</v>
      </c>
      <c r="C174" s="284"/>
      <c r="D174" s="56"/>
      <c r="E174" s="56"/>
      <c r="F174" s="57"/>
      <c r="G174" s="58"/>
      <c r="H174" s="58"/>
      <c r="I174" s="58"/>
      <c r="J174" s="58"/>
      <c r="K174" s="134"/>
      <c r="L174" s="135"/>
      <c r="M174" s="136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5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375</v>
      </c>
      <c r="BG174" s="67" t="s">
        <v>376</v>
      </c>
      <c r="BH174" s="67" t="s">
        <v>469</v>
      </c>
      <c r="BI174" s="67" t="s">
        <v>468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">
      <c r="A175" s="55">
        <v>2021</v>
      </c>
      <c r="B175" s="56">
        <v>2</v>
      </c>
      <c r="C175" s="284"/>
      <c r="D175" s="56"/>
      <c r="E175" s="56"/>
      <c r="F175" s="57"/>
      <c r="G175" s="58"/>
      <c r="H175" s="58"/>
      <c r="I175" s="58"/>
      <c r="J175" s="58"/>
      <c r="K175" s="134"/>
      <c r="L175" s="135"/>
      <c r="M175" s="136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5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366</v>
      </c>
      <c r="BG175" s="67" t="s">
        <v>366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">
      <c r="A176" s="55">
        <v>2021</v>
      </c>
      <c r="B176" s="56">
        <v>2</v>
      </c>
      <c r="C176" s="284"/>
      <c r="D176" s="56"/>
      <c r="E176" s="56"/>
      <c r="F176" s="57"/>
      <c r="G176" s="58"/>
      <c r="H176" s="58"/>
      <c r="I176" s="58"/>
      <c r="J176" s="58"/>
      <c r="K176" s="134"/>
      <c r="L176" s="135"/>
      <c r="M176" s="136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5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367</v>
      </c>
      <c r="BG176" s="67" t="s">
        <v>368</v>
      </c>
      <c r="BH176" s="67" t="s">
        <v>386</v>
      </c>
      <c r="BI176" s="67" t="s">
        <v>374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">
      <c r="A177" s="55">
        <v>2021</v>
      </c>
      <c r="B177" s="56">
        <v>2</v>
      </c>
      <c r="C177" s="284"/>
      <c r="D177" s="56"/>
      <c r="E177" s="56"/>
      <c r="F177" s="57"/>
      <c r="G177" s="58"/>
      <c r="H177" s="58"/>
      <c r="I177" s="58"/>
      <c r="J177" s="58"/>
      <c r="K177" s="134"/>
      <c r="L177" s="135"/>
      <c r="M177" s="136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5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367</v>
      </c>
      <c r="BG177" s="67" t="s">
        <v>368</v>
      </c>
      <c r="BH177" s="67" t="s">
        <v>387</v>
      </c>
      <c r="BI177" s="67" t="s">
        <v>374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">
      <c r="A178" s="55">
        <v>2021</v>
      </c>
      <c r="B178" s="56">
        <v>2</v>
      </c>
      <c r="C178" s="284"/>
      <c r="D178" s="56"/>
      <c r="E178" s="56"/>
      <c r="F178" s="57"/>
      <c r="G178" s="58"/>
      <c r="H178" s="58"/>
      <c r="I178" s="58"/>
      <c r="J178" s="58"/>
      <c r="K178" s="134"/>
      <c r="L178" s="135"/>
      <c r="M178" s="136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5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375</v>
      </c>
      <c r="BG178" s="67" t="s">
        <v>391</v>
      </c>
      <c r="BH178" s="67" t="s">
        <v>392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">
      <c r="A179" s="55">
        <v>2021</v>
      </c>
      <c r="B179" s="56">
        <v>2</v>
      </c>
      <c r="C179" s="284"/>
      <c r="D179" s="56"/>
      <c r="E179" s="56"/>
      <c r="F179" s="57"/>
      <c r="G179" s="58"/>
      <c r="H179" s="58"/>
      <c r="I179" s="58"/>
      <c r="J179" s="58"/>
      <c r="K179" s="134"/>
      <c r="L179" s="135"/>
      <c r="M179" s="136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5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403</v>
      </c>
      <c r="BG179" s="67" t="s">
        <v>403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">
      <c r="A180" s="55">
        <v>2021</v>
      </c>
      <c r="B180" s="56">
        <v>2</v>
      </c>
      <c r="C180" s="284"/>
      <c r="D180" s="56"/>
      <c r="E180" s="56"/>
      <c r="F180" s="57"/>
      <c r="G180" s="58"/>
      <c r="H180" s="58"/>
      <c r="I180" s="58"/>
      <c r="J180" s="58"/>
      <c r="K180" s="134"/>
      <c r="L180" s="135"/>
      <c r="M180" s="136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5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375</v>
      </c>
      <c r="BG180" s="67" t="s">
        <v>383</v>
      </c>
      <c r="BH180" s="67" t="s">
        <v>396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">
      <c r="A181" s="55">
        <v>2021</v>
      </c>
      <c r="B181" s="56">
        <v>2</v>
      </c>
      <c r="C181" s="284"/>
      <c r="D181" s="56"/>
      <c r="E181" s="56"/>
      <c r="F181" s="57"/>
      <c r="G181" s="58"/>
      <c r="H181" s="58"/>
      <c r="I181" s="58"/>
      <c r="J181" s="58"/>
      <c r="K181" s="134"/>
      <c r="L181" s="135"/>
      <c r="M181" s="136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5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375</v>
      </c>
      <c r="BG181" s="67" t="s">
        <v>383</v>
      </c>
      <c r="BH181" s="67" t="s">
        <v>397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">
      <c r="A182" s="55">
        <v>2021</v>
      </c>
      <c r="B182" s="56">
        <v>2</v>
      </c>
      <c r="C182" s="284"/>
      <c r="D182" s="56"/>
      <c r="E182" s="56"/>
      <c r="F182" s="57"/>
      <c r="G182" s="58"/>
      <c r="H182" s="58"/>
      <c r="I182" s="58"/>
      <c r="J182" s="58"/>
      <c r="K182" s="134"/>
      <c r="L182" s="135"/>
      <c r="M182" s="136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5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375</v>
      </c>
      <c r="BG182" s="67" t="s">
        <v>391</v>
      </c>
      <c r="BH182" s="67" t="s">
        <v>398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">
      <c r="A183" s="55">
        <v>2021</v>
      </c>
      <c r="B183" s="56">
        <v>2</v>
      </c>
      <c r="C183" s="284"/>
      <c r="D183" s="56"/>
      <c r="E183" s="56"/>
      <c r="F183" s="57"/>
      <c r="G183" s="58"/>
      <c r="H183" s="58"/>
      <c r="I183" s="58"/>
      <c r="J183" s="58"/>
      <c r="K183" s="134"/>
      <c r="L183" s="135"/>
      <c r="M183" s="136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5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367</v>
      </c>
      <c r="BG183" s="67" t="s">
        <v>368</v>
      </c>
      <c r="BH183" s="67" t="s">
        <v>421</v>
      </c>
      <c r="BI183" s="67" t="s">
        <v>370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">
      <c r="A184" s="55">
        <v>2021</v>
      </c>
      <c r="B184" s="56">
        <v>2</v>
      </c>
      <c r="C184" s="284"/>
      <c r="D184" s="56"/>
      <c r="E184" s="56"/>
      <c r="F184" s="57"/>
      <c r="G184" s="58"/>
      <c r="H184" s="58"/>
      <c r="I184" s="58"/>
      <c r="J184" s="58"/>
      <c r="K184" s="134"/>
      <c r="L184" s="135"/>
      <c r="M184" s="136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5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434</v>
      </c>
      <c r="BG184" s="67" t="s">
        <v>434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">
      <c r="A185" s="55">
        <v>2021</v>
      </c>
      <c r="B185" s="56">
        <v>2</v>
      </c>
      <c r="C185" s="284"/>
      <c r="D185" s="56"/>
      <c r="E185" s="56"/>
      <c r="F185" s="57"/>
      <c r="G185" s="58"/>
      <c r="H185" s="58"/>
      <c r="I185" s="58"/>
      <c r="J185" s="58"/>
      <c r="K185" s="134"/>
      <c r="L185" s="135"/>
      <c r="M185" s="136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5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403</v>
      </c>
      <c r="BG185" s="67" t="s">
        <v>403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">
      <c r="A186" s="55">
        <v>2021</v>
      </c>
      <c r="B186" s="56">
        <v>2</v>
      </c>
      <c r="C186" s="284"/>
      <c r="D186" s="56"/>
      <c r="E186" s="56"/>
      <c r="F186" s="57"/>
      <c r="G186" s="58"/>
      <c r="H186" s="58"/>
      <c r="I186" s="58"/>
      <c r="J186" s="58"/>
      <c r="K186" s="134"/>
      <c r="L186" s="135"/>
      <c r="M186" s="136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5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403</v>
      </c>
      <c r="BG186" s="67" t="s">
        <v>403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">
      <c r="A187" s="55">
        <v>2021</v>
      </c>
      <c r="B187" s="56">
        <v>2</v>
      </c>
      <c r="C187" s="284"/>
      <c r="D187" s="56"/>
      <c r="E187" s="56"/>
      <c r="F187" s="57"/>
      <c r="G187" s="58"/>
      <c r="H187" s="58"/>
      <c r="I187" s="58"/>
      <c r="J187" s="58"/>
      <c r="K187" s="134"/>
      <c r="L187" s="135"/>
      <c r="M187" s="136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5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367</v>
      </c>
      <c r="BG187" s="67" t="s">
        <v>368</v>
      </c>
      <c r="BH187" s="67" t="s">
        <v>373</v>
      </c>
      <c r="BI187" s="67" t="s">
        <v>374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">
      <c r="A188" s="55">
        <v>2021</v>
      </c>
      <c r="B188" s="56">
        <v>2</v>
      </c>
      <c r="C188" s="284"/>
      <c r="D188" s="56"/>
      <c r="E188" s="56"/>
      <c r="F188" s="57"/>
      <c r="G188" s="58"/>
      <c r="H188" s="58"/>
      <c r="I188" s="58"/>
      <c r="J188" s="58"/>
      <c r="K188" s="134"/>
      <c r="L188" s="135"/>
      <c r="M188" s="136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5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375</v>
      </c>
      <c r="BG188" s="67" t="s">
        <v>376</v>
      </c>
      <c r="BH188" s="67" t="s">
        <v>467</v>
      </c>
      <c r="BI188" s="67" t="s">
        <v>468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">
      <c r="A189" s="55">
        <v>2021</v>
      </c>
      <c r="B189" s="56">
        <v>2</v>
      </c>
      <c r="C189" s="284"/>
      <c r="D189" s="56"/>
      <c r="E189" s="56"/>
      <c r="F189" s="57"/>
      <c r="G189" s="58"/>
      <c r="H189" s="58"/>
      <c r="I189" s="58"/>
      <c r="J189" s="58"/>
      <c r="K189" s="134"/>
      <c r="L189" s="135"/>
      <c r="M189" s="136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5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375</v>
      </c>
      <c r="BG189" s="67" t="s">
        <v>376</v>
      </c>
      <c r="BH189" s="67" t="s">
        <v>469</v>
      </c>
      <c r="BI189" s="67" t="s">
        <v>468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">
      <c r="A190" s="55">
        <v>2021</v>
      </c>
      <c r="B190" s="56">
        <v>2</v>
      </c>
      <c r="C190" s="284"/>
      <c r="D190" s="56"/>
      <c r="E190" s="56"/>
      <c r="F190" s="57"/>
      <c r="G190" s="58"/>
      <c r="H190" s="58"/>
      <c r="I190" s="58"/>
      <c r="J190" s="58"/>
      <c r="K190" s="134"/>
      <c r="L190" s="135"/>
      <c r="M190" s="136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5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366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">
      <c r="A191" s="55">
        <v>2021</v>
      </c>
      <c r="B191" s="56">
        <v>2</v>
      </c>
      <c r="C191" s="284"/>
      <c r="D191" s="56"/>
      <c r="E191" s="56"/>
      <c r="F191" s="57"/>
      <c r="G191" s="58"/>
      <c r="H191" s="58"/>
      <c r="I191" s="58"/>
      <c r="J191" s="58"/>
      <c r="K191" s="134"/>
      <c r="L191" s="135"/>
      <c r="M191" s="136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5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366</v>
      </c>
      <c r="BG191" s="67" t="s">
        <v>366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">
      <c r="A192" s="55">
        <v>2021</v>
      </c>
      <c r="B192" s="56">
        <v>2</v>
      </c>
      <c r="C192" s="284"/>
      <c r="D192" s="56"/>
      <c r="E192" s="56"/>
      <c r="F192" s="57"/>
      <c r="G192" s="58"/>
      <c r="H192" s="58"/>
      <c r="I192" s="58"/>
      <c r="J192" s="58"/>
      <c r="K192" s="134"/>
      <c r="L192" s="135"/>
      <c r="M192" s="136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5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375</v>
      </c>
      <c r="BG192" s="67" t="s">
        <v>376</v>
      </c>
      <c r="BH192" s="67" t="s">
        <v>378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">
      <c r="A193" s="55">
        <v>2021</v>
      </c>
      <c r="B193" s="56">
        <v>2</v>
      </c>
      <c r="C193" s="284"/>
      <c r="D193" s="56"/>
      <c r="E193" s="56"/>
      <c r="F193" s="57"/>
      <c r="G193" s="58"/>
      <c r="H193" s="58"/>
      <c r="I193" s="58"/>
      <c r="J193" s="58"/>
      <c r="K193" s="134"/>
      <c r="L193" s="135"/>
      <c r="M193" s="136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5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375</v>
      </c>
      <c r="BG193" s="67" t="s">
        <v>376</v>
      </c>
      <c r="BH193" s="67" t="s">
        <v>463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">
      <c r="A194" s="55">
        <v>2021</v>
      </c>
      <c r="B194" s="56">
        <v>2</v>
      </c>
      <c r="C194" s="284"/>
      <c r="D194" s="56"/>
      <c r="E194" s="56"/>
      <c r="F194" s="57"/>
      <c r="G194" s="58"/>
      <c r="H194" s="58"/>
      <c r="I194" s="58"/>
      <c r="J194" s="58"/>
      <c r="K194" s="134"/>
      <c r="L194" s="135"/>
      <c r="M194" s="136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5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375</v>
      </c>
      <c r="BG194" s="67" t="s">
        <v>376</v>
      </c>
      <c r="BH194" s="67" t="s">
        <v>463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">
      <c r="A195" s="55">
        <v>2021</v>
      </c>
      <c r="B195" s="56">
        <v>2</v>
      </c>
      <c r="C195" s="284"/>
      <c r="D195" s="56"/>
      <c r="E195" s="56"/>
      <c r="F195" s="57"/>
      <c r="G195" s="58"/>
      <c r="H195" s="58"/>
      <c r="I195" s="58"/>
      <c r="J195" s="58"/>
      <c r="K195" s="134"/>
      <c r="L195" s="135"/>
      <c r="M195" s="136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5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375</v>
      </c>
      <c r="BG195" s="67" t="s">
        <v>376</v>
      </c>
      <c r="BH195" s="67" t="s">
        <v>463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">
      <c r="A196" s="55">
        <v>2021</v>
      </c>
      <c r="B196" s="56">
        <v>2</v>
      </c>
      <c r="C196" s="284"/>
      <c r="D196" s="56"/>
      <c r="E196" s="56"/>
      <c r="F196" s="57"/>
      <c r="G196" s="58"/>
      <c r="H196" s="58"/>
      <c r="I196" s="58"/>
      <c r="J196" s="58"/>
      <c r="K196" s="134"/>
      <c r="L196" s="135"/>
      <c r="M196" s="136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5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367</v>
      </c>
      <c r="BG196" s="67" t="s">
        <v>368</v>
      </c>
      <c r="BH196" s="67" t="s">
        <v>386</v>
      </c>
      <c r="BI196" s="67" t="s">
        <v>374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">
      <c r="A197" s="55">
        <v>2021</v>
      </c>
      <c r="B197" s="56">
        <v>2</v>
      </c>
      <c r="C197" s="284"/>
      <c r="D197" s="56"/>
      <c r="E197" s="56"/>
      <c r="F197" s="57"/>
      <c r="G197" s="58"/>
      <c r="H197" s="58"/>
      <c r="I197" s="58"/>
      <c r="J197" s="58"/>
      <c r="K197" s="134"/>
      <c r="L197" s="135"/>
      <c r="M197" s="136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5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367</v>
      </c>
      <c r="BG197" s="67" t="s">
        <v>368</v>
      </c>
      <c r="BH197" s="67" t="s">
        <v>387</v>
      </c>
      <c r="BI197" s="67" t="s">
        <v>374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">
      <c r="A198" s="55">
        <v>2021</v>
      </c>
      <c r="B198" s="56">
        <v>2</v>
      </c>
      <c r="C198" s="284"/>
      <c r="D198" s="56"/>
      <c r="E198" s="56"/>
      <c r="F198" s="57"/>
      <c r="G198" s="58"/>
      <c r="H198" s="58"/>
      <c r="I198" s="58"/>
      <c r="J198" s="58"/>
      <c r="K198" s="134"/>
      <c r="L198" s="135"/>
      <c r="M198" s="136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5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403</v>
      </c>
      <c r="BG198" s="67" t="s">
        <v>403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">
      <c r="A199" s="55">
        <v>2021</v>
      </c>
      <c r="B199" s="56">
        <v>2</v>
      </c>
      <c r="C199" s="284"/>
      <c r="D199" s="56"/>
      <c r="E199" s="56"/>
      <c r="F199" s="57"/>
      <c r="G199" s="58"/>
      <c r="H199" s="58"/>
      <c r="I199" s="58"/>
      <c r="J199" s="58"/>
      <c r="K199" s="134"/>
      <c r="L199" s="135"/>
      <c r="M199" s="136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5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375</v>
      </c>
      <c r="BG199" s="67" t="s">
        <v>391</v>
      </c>
      <c r="BH199" s="67" t="s">
        <v>392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">
      <c r="A200" s="55">
        <v>2021</v>
      </c>
      <c r="B200" s="56">
        <v>2</v>
      </c>
      <c r="C200" s="284"/>
      <c r="D200" s="56"/>
      <c r="E200" s="56"/>
      <c r="F200" s="57"/>
      <c r="G200" s="58"/>
      <c r="H200" s="58"/>
      <c r="I200" s="58"/>
      <c r="J200" s="58"/>
      <c r="K200" s="134"/>
      <c r="L200" s="135"/>
      <c r="M200" s="136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5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403</v>
      </c>
      <c r="BG200" s="67" t="s">
        <v>403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">
      <c r="A201" s="55">
        <v>2021</v>
      </c>
      <c r="B201" s="56">
        <v>2</v>
      </c>
      <c r="C201" s="284"/>
      <c r="D201" s="56"/>
      <c r="E201" s="56"/>
      <c r="F201" s="57"/>
      <c r="G201" s="58"/>
      <c r="H201" s="58"/>
      <c r="I201" s="58"/>
      <c r="J201" s="58"/>
      <c r="K201" s="134"/>
      <c r="L201" s="135"/>
      <c r="M201" s="136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5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375</v>
      </c>
      <c r="BG201" s="67" t="s">
        <v>383</v>
      </c>
      <c r="BH201" s="67" t="s">
        <v>396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">
      <c r="A202" s="55">
        <v>2021</v>
      </c>
      <c r="B202" s="56">
        <v>2</v>
      </c>
      <c r="C202" s="284"/>
      <c r="D202" s="56"/>
      <c r="E202" s="56"/>
      <c r="F202" s="57"/>
      <c r="G202" s="58"/>
      <c r="H202" s="58"/>
      <c r="I202" s="58"/>
      <c r="J202" s="58"/>
      <c r="K202" s="134"/>
      <c r="L202" s="135"/>
      <c r="M202" s="136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5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375</v>
      </c>
      <c r="BG202" s="67" t="s">
        <v>383</v>
      </c>
      <c r="BH202" s="67" t="s">
        <v>397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">
      <c r="A203" s="55">
        <v>2021</v>
      </c>
      <c r="B203" s="56">
        <v>2</v>
      </c>
      <c r="C203" s="284"/>
      <c r="D203" s="56"/>
      <c r="E203" s="56"/>
      <c r="F203" s="57"/>
      <c r="G203" s="58"/>
      <c r="H203" s="58"/>
      <c r="I203" s="58"/>
      <c r="J203" s="58"/>
      <c r="K203" s="134"/>
      <c r="L203" s="135"/>
      <c r="M203" s="136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5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375</v>
      </c>
      <c r="BG203" s="67" t="s">
        <v>391</v>
      </c>
      <c r="BH203" s="67" t="s">
        <v>398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">
      <c r="A204" s="55">
        <v>2021</v>
      </c>
      <c r="B204" s="56">
        <v>2</v>
      </c>
      <c r="C204" s="284"/>
      <c r="D204" s="56"/>
      <c r="E204" s="56"/>
      <c r="F204" s="57"/>
      <c r="G204" s="58"/>
      <c r="H204" s="58"/>
      <c r="I204" s="58"/>
      <c r="J204" s="58"/>
      <c r="K204" s="134"/>
      <c r="L204" s="135"/>
      <c r="M204" s="136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5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367</v>
      </c>
      <c r="BG204" s="67" t="s">
        <v>368</v>
      </c>
      <c r="BH204" s="67" t="s">
        <v>421</v>
      </c>
      <c r="BI204" s="67" t="s">
        <v>370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">
      <c r="A205" s="55">
        <v>2021</v>
      </c>
      <c r="B205" s="56">
        <v>2</v>
      </c>
      <c r="C205" s="284"/>
      <c r="D205" s="56"/>
      <c r="E205" s="56"/>
      <c r="F205" s="57"/>
      <c r="G205" s="58"/>
      <c r="H205" s="58"/>
      <c r="I205" s="58"/>
      <c r="J205" s="58"/>
      <c r="K205" s="134"/>
      <c r="L205" s="135"/>
      <c r="M205" s="136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5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434</v>
      </c>
      <c r="BG205" s="67" t="s">
        <v>434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">
      <c r="A206" s="55">
        <v>2021</v>
      </c>
      <c r="B206" s="56">
        <v>2</v>
      </c>
      <c r="C206" s="284"/>
      <c r="D206" s="56"/>
      <c r="E206" s="56"/>
      <c r="F206" s="57"/>
      <c r="G206" s="58"/>
      <c r="H206" s="58"/>
      <c r="I206" s="58"/>
      <c r="J206" s="58"/>
      <c r="K206" s="134"/>
      <c r="L206" s="135"/>
      <c r="M206" s="136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5"/>
      <c r="AZ206" s="66"/>
      <c r="BA206" s="65"/>
      <c r="BB206" s="65">
        <v>0.1</v>
      </c>
      <c r="BC206" s="65">
        <v>3.4</v>
      </c>
      <c r="BD206" s="65"/>
      <c r="BE206" s="65"/>
      <c r="BF206" s="24" t="s">
        <v>403</v>
      </c>
      <c r="BG206" s="67" t="s">
        <v>403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">
      <c r="A207" s="55">
        <v>2021</v>
      </c>
      <c r="B207" s="56">
        <v>2</v>
      </c>
      <c r="C207" s="284"/>
      <c r="D207" s="56"/>
      <c r="E207" s="56"/>
      <c r="F207" s="57"/>
      <c r="G207" s="58"/>
      <c r="H207" s="58"/>
      <c r="I207" s="58"/>
      <c r="J207" s="58"/>
      <c r="K207" s="134"/>
      <c r="L207" s="135"/>
      <c r="M207" s="136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5"/>
      <c r="AZ207" s="66"/>
      <c r="BA207" s="65"/>
      <c r="BB207" s="65">
        <v>0.1</v>
      </c>
      <c r="BC207" s="65">
        <v>3.3</v>
      </c>
      <c r="BD207" s="65"/>
      <c r="BE207" s="65"/>
      <c r="BF207" s="24" t="s">
        <v>403</v>
      </c>
      <c r="BG207" s="67" t="s">
        <v>403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">
      <c r="A208" s="55">
        <v>2021</v>
      </c>
      <c r="B208" s="56">
        <v>2</v>
      </c>
      <c r="C208" s="284"/>
      <c r="D208" s="56"/>
      <c r="E208" s="56"/>
      <c r="F208" s="57"/>
      <c r="G208" s="58"/>
      <c r="H208" s="58"/>
      <c r="I208" s="58"/>
      <c r="J208" s="58"/>
      <c r="K208" s="134"/>
      <c r="L208" s="135"/>
      <c r="M208" s="136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5"/>
      <c r="AZ208" s="66"/>
      <c r="BA208" s="65"/>
      <c r="BB208" s="65"/>
      <c r="BC208" s="65"/>
      <c r="BD208" s="65"/>
      <c r="BE208" s="65"/>
      <c r="BF208" s="24" t="s">
        <v>400</v>
      </c>
      <c r="BG208" s="67" t="s">
        <v>401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">
      <c r="A209" s="55">
        <v>2021</v>
      </c>
      <c r="B209" s="56">
        <v>2</v>
      </c>
      <c r="C209" s="284"/>
      <c r="D209" s="56"/>
      <c r="E209" s="56"/>
      <c r="F209" s="57"/>
      <c r="G209" s="58"/>
      <c r="H209" s="58"/>
      <c r="I209" s="58"/>
      <c r="J209" s="58"/>
      <c r="K209" s="134"/>
      <c r="L209" s="135"/>
      <c r="M209" s="136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5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367</v>
      </c>
      <c r="BG209" s="67" t="s">
        <v>368</v>
      </c>
      <c r="BH209" s="67" t="s">
        <v>373</v>
      </c>
      <c r="BI209" s="67" t="s">
        <v>374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">
      <c r="A210" s="55">
        <v>2021</v>
      </c>
      <c r="B210" s="56">
        <v>2</v>
      </c>
      <c r="C210" s="284"/>
      <c r="D210" s="56"/>
      <c r="E210" s="56"/>
      <c r="F210" s="57"/>
      <c r="G210" s="58"/>
      <c r="H210" s="58"/>
      <c r="I210" s="58"/>
      <c r="J210" s="58"/>
      <c r="K210" s="134"/>
      <c r="L210" s="135"/>
      <c r="M210" s="136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5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366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">
      <c r="A211" s="55">
        <v>2021</v>
      </c>
      <c r="B211" s="56">
        <v>2</v>
      </c>
      <c r="C211" s="284"/>
      <c r="D211" s="56"/>
      <c r="E211" s="56"/>
      <c r="F211" s="57"/>
      <c r="G211" s="58"/>
      <c r="H211" s="58"/>
      <c r="I211" s="58"/>
      <c r="J211" s="58"/>
      <c r="K211" s="134"/>
      <c r="L211" s="135"/>
      <c r="M211" s="136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5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375</v>
      </c>
      <c r="BG211" s="67" t="s">
        <v>376</v>
      </c>
      <c r="BH211" s="67" t="s">
        <v>378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">
      <c r="A212" s="55">
        <v>2021</v>
      </c>
      <c r="B212" s="56">
        <v>2</v>
      </c>
      <c r="C212" s="284"/>
      <c r="D212" s="56"/>
      <c r="E212" s="56"/>
      <c r="F212" s="57"/>
      <c r="G212" s="58"/>
      <c r="H212" s="58"/>
      <c r="I212" s="58"/>
      <c r="J212" s="58"/>
      <c r="K212" s="134"/>
      <c r="L212" s="135"/>
      <c r="M212" s="136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5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375</v>
      </c>
      <c r="BG212" s="67" t="s">
        <v>376</v>
      </c>
      <c r="BH212" s="67" t="s">
        <v>463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">
      <c r="A213" s="55">
        <v>2021</v>
      </c>
      <c r="B213" s="56">
        <v>2</v>
      </c>
      <c r="C213" s="284"/>
      <c r="D213" s="56"/>
      <c r="E213" s="56"/>
      <c r="F213" s="57"/>
      <c r="G213" s="58"/>
      <c r="H213" s="58"/>
      <c r="I213" s="58"/>
      <c r="J213" s="58"/>
      <c r="K213" s="134"/>
      <c r="L213" s="135"/>
      <c r="M213" s="136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5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375</v>
      </c>
      <c r="BG213" s="67" t="s">
        <v>376</v>
      </c>
      <c r="BH213" s="67" t="s">
        <v>463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">
      <c r="A214" s="55">
        <v>2021</v>
      </c>
      <c r="B214" s="56">
        <v>2</v>
      </c>
      <c r="C214" s="284"/>
      <c r="D214" s="56"/>
      <c r="E214" s="56"/>
      <c r="F214" s="57"/>
      <c r="G214" s="58"/>
      <c r="H214" s="58"/>
      <c r="I214" s="58"/>
      <c r="J214" s="58"/>
      <c r="K214" s="134"/>
      <c r="L214" s="135"/>
      <c r="M214" s="136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5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375</v>
      </c>
      <c r="BG214" s="67" t="s">
        <v>376</v>
      </c>
      <c r="BH214" s="67" t="s">
        <v>463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">
      <c r="A215" s="55">
        <v>2021</v>
      </c>
      <c r="B215" s="56">
        <v>2</v>
      </c>
      <c r="C215" s="284"/>
      <c r="D215" s="56"/>
      <c r="E215" s="56"/>
      <c r="F215" s="57"/>
      <c r="G215" s="58"/>
      <c r="H215" s="58"/>
      <c r="I215" s="58"/>
      <c r="J215" s="58"/>
      <c r="K215" s="134"/>
      <c r="L215" s="135"/>
      <c r="M215" s="136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5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367</v>
      </c>
      <c r="BG215" s="67" t="s">
        <v>368</v>
      </c>
      <c r="BH215" s="67" t="s">
        <v>386</v>
      </c>
      <c r="BI215" s="67" t="s">
        <v>374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">
      <c r="A216" s="55">
        <v>2021</v>
      </c>
      <c r="B216" s="56">
        <v>2</v>
      </c>
      <c r="C216" s="284"/>
      <c r="D216" s="56"/>
      <c r="E216" s="56"/>
      <c r="F216" s="57"/>
      <c r="G216" s="58"/>
      <c r="H216" s="58"/>
      <c r="I216" s="58"/>
      <c r="J216" s="58"/>
      <c r="K216" s="134"/>
      <c r="L216" s="135"/>
      <c r="M216" s="136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5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367</v>
      </c>
      <c r="BG216" s="67" t="s">
        <v>368</v>
      </c>
      <c r="BH216" s="67" t="s">
        <v>387</v>
      </c>
      <c r="BI216" s="67" t="s">
        <v>374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">
      <c r="A217" s="55">
        <v>2021</v>
      </c>
      <c r="B217" s="56">
        <v>2</v>
      </c>
      <c r="C217" s="284"/>
      <c r="D217" s="56"/>
      <c r="E217" s="56"/>
      <c r="F217" s="57"/>
      <c r="G217" s="58"/>
      <c r="H217" s="58"/>
      <c r="I217" s="58"/>
      <c r="J217" s="58"/>
      <c r="K217" s="134"/>
      <c r="L217" s="135"/>
      <c r="M217" s="136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5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403</v>
      </c>
      <c r="BG217" s="67" t="s">
        <v>403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">
      <c r="A218" s="55">
        <v>2021</v>
      </c>
      <c r="B218" s="56">
        <v>2</v>
      </c>
      <c r="C218" s="284"/>
      <c r="D218" s="56"/>
      <c r="E218" s="56"/>
      <c r="F218" s="57"/>
      <c r="G218" s="58"/>
      <c r="H218" s="58"/>
      <c r="I218" s="58"/>
      <c r="J218" s="58"/>
      <c r="K218" s="134"/>
      <c r="L218" s="135"/>
      <c r="M218" s="136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5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375</v>
      </c>
      <c r="BG218" s="67" t="s">
        <v>391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">
      <c r="A219" s="55">
        <v>2021</v>
      </c>
      <c r="B219" s="56">
        <v>2</v>
      </c>
      <c r="C219" s="284"/>
      <c r="D219" s="56"/>
      <c r="E219" s="56"/>
      <c r="F219" s="57"/>
      <c r="G219" s="58"/>
      <c r="H219" s="58"/>
      <c r="I219" s="58"/>
      <c r="J219" s="58"/>
      <c r="K219" s="134"/>
      <c r="L219" s="135"/>
      <c r="M219" s="136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5"/>
      <c r="AZ219" s="66"/>
      <c r="BA219" s="65"/>
      <c r="BB219" s="65"/>
      <c r="BC219" s="65">
        <v>3.5</v>
      </c>
      <c r="BD219" s="65"/>
      <c r="BE219" s="65"/>
      <c r="BF219" s="24" t="s">
        <v>375</v>
      </c>
      <c r="BG219" s="67" t="s">
        <v>391</v>
      </c>
      <c r="BH219" s="67" t="s">
        <v>392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">
      <c r="A220" s="55">
        <v>2021</v>
      </c>
      <c r="B220" s="56">
        <v>2</v>
      </c>
      <c r="C220" s="284"/>
      <c r="D220" s="56"/>
      <c r="E220" s="56"/>
      <c r="F220" s="57"/>
      <c r="G220" s="58"/>
      <c r="H220" s="58"/>
      <c r="I220" s="58"/>
      <c r="J220" s="58"/>
      <c r="K220" s="134"/>
      <c r="L220" s="135"/>
      <c r="M220" s="136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5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403</v>
      </c>
      <c r="BG220" s="67" t="s">
        <v>403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">
      <c r="A221" s="55">
        <v>2021</v>
      </c>
      <c r="B221" s="56">
        <v>2</v>
      </c>
      <c r="C221" s="284"/>
      <c r="D221" s="56"/>
      <c r="E221" s="56"/>
      <c r="F221" s="57"/>
      <c r="G221" s="58"/>
      <c r="H221" s="58"/>
      <c r="I221" s="58"/>
      <c r="J221" s="58"/>
      <c r="K221" s="134"/>
      <c r="L221" s="135"/>
      <c r="M221" s="136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5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375</v>
      </c>
      <c r="BG221" s="67" t="s">
        <v>391</v>
      </c>
      <c r="BH221" s="67" t="s">
        <v>398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">
      <c r="A222" s="55">
        <v>2021</v>
      </c>
      <c r="B222" s="56">
        <v>2</v>
      </c>
      <c r="C222" s="284"/>
      <c r="D222" s="56"/>
      <c r="E222" s="56"/>
      <c r="F222" s="57"/>
      <c r="G222" s="58"/>
      <c r="H222" s="58"/>
      <c r="I222" s="58"/>
      <c r="J222" s="58"/>
      <c r="K222" s="134"/>
      <c r="L222" s="135"/>
      <c r="M222" s="136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5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367</v>
      </c>
      <c r="BG222" s="67" t="s">
        <v>368</v>
      </c>
      <c r="BH222" s="67" t="s">
        <v>421</v>
      </c>
      <c r="BI222" s="67" t="s">
        <v>370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">
      <c r="A223" s="55">
        <v>2021</v>
      </c>
      <c r="B223" s="56">
        <v>2</v>
      </c>
      <c r="C223" s="284"/>
      <c r="D223" s="56"/>
      <c r="E223" s="56"/>
      <c r="F223" s="57"/>
      <c r="G223" s="58"/>
      <c r="H223" s="58"/>
      <c r="I223" s="58"/>
      <c r="J223" s="58"/>
      <c r="K223" s="134"/>
      <c r="L223" s="135"/>
      <c r="M223" s="136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5"/>
      <c r="AZ223" s="66"/>
      <c r="BA223" s="65"/>
      <c r="BB223" s="65"/>
      <c r="BC223" s="65">
        <v>0.4</v>
      </c>
      <c r="BD223" s="65"/>
      <c r="BE223" s="65"/>
      <c r="BF223" s="24" t="s">
        <v>434</v>
      </c>
      <c r="BG223" s="67" t="s">
        <v>434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">
      <c r="A224" s="55">
        <v>2021</v>
      </c>
      <c r="B224" s="56">
        <v>2</v>
      </c>
      <c r="C224" s="284"/>
      <c r="D224" s="56"/>
      <c r="E224" s="56"/>
      <c r="F224" s="57"/>
      <c r="G224" s="58"/>
      <c r="H224" s="58"/>
      <c r="I224" s="58"/>
      <c r="J224" s="58"/>
      <c r="K224" s="134"/>
      <c r="L224" s="135"/>
      <c r="M224" s="136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5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375</v>
      </c>
      <c r="BG224" s="67" t="s">
        <v>376</v>
      </c>
      <c r="BH224" s="67" t="s">
        <v>475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">
      <c r="A225" s="55">
        <v>2021</v>
      </c>
      <c r="B225" s="56">
        <v>2</v>
      </c>
      <c r="C225" s="284"/>
      <c r="D225" s="56"/>
      <c r="E225" s="56"/>
      <c r="F225" s="57"/>
      <c r="G225" s="58"/>
      <c r="H225" s="58"/>
      <c r="I225" s="58"/>
      <c r="J225" s="58"/>
      <c r="K225" s="134"/>
      <c r="L225" s="135"/>
      <c r="M225" s="136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5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375</v>
      </c>
      <c r="BG225" s="67" t="s">
        <v>376</v>
      </c>
      <c r="BH225" s="67" t="s">
        <v>463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">
      <c r="A226" s="55">
        <v>2021</v>
      </c>
      <c r="B226" s="56">
        <v>2</v>
      </c>
      <c r="C226" s="284"/>
      <c r="D226" s="56"/>
      <c r="E226" s="56"/>
      <c r="F226" s="57"/>
      <c r="G226" s="58"/>
      <c r="H226" s="58"/>
      <c r="I226" s="58"/>
      <c r="J226" s="58"/>
      <c r="K226" s="134"/>
      <c r="L226" s="135"/>
      <c r="M226" s="136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5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375</v>
      </c>
      <c r="BG226" s="67" t="s">
        <v>376</v>
      </c>
      <c r="BH226" s="67" t="s">
        <v>463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">
      <c r="A227" s="55">
        <v>2021</v>
      </c>
      <c r="B227" s="56">
        <v>2</v>
      </c>
      <c r="C227" s="284"/>
      <c r="D227" s="56"/>
      <c r="E227" s="56"/>
      <c r="F227" s="57"/>
      <c r="G227" s="58"/>
      <c r="H227" s="58"/>
      <c r="I227" s="58"/>
      <c r="J227" s="58"/>
      <c r="K227" s="134"/>
      <c r="L227" s="135"/>
      <c r="M227" s="136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5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375</v>
      </c>
      <c r="BG227" s="67" t="s">
        <v>376</v>
      </c>
      <c r="BH227" s="67" t="s">
        <v>463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">
      <c r="A228" s="55">
        <v>2021</v>
      </c>
      <c r="B228" s="56">
        <v>2</v>
      </c>
      <c r="C228" s="284"/>
      <c r="D228" s="56"/>
      <c r="E228" s="56"/>
      <c r="F228" s="57"/>
      <c r="G228" s="58"/>
      <c r="H228" s="58"/>
      <c r="I228" s="58"/>
      <c r="J228" s="58"/>
      <c r="K228" s="134"/>
      <c r="L228" s="135"/>
      <c r="M228" s="136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5"/>
      <c r="AZ228" s="66"/>
      <c r="BA228" s="65"/>
      <c r="BB228" s="65"/>
      <c r="BC228" s="65"/>
      <c r="BD228" s="65"/>
      <c r="BE228" s="65"/>
      <c r="BF228" s="24" t="s">
        <v>403</v>
      </c>
      <c r="BG228" s="67" t="s">
        <v>403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">
      <c r="A229" s="55">
        <v>2021</v>
      </c>
      <c r="B229" s="56">
        <v>2</v>
      </c>
      <c r="C229" s="284"/>
      <c r="D229" s="56"/>
      <c r="E229" s="56"/>
      <c r="F229" s="57"/>
      <c r="G229" s="58"/>
      <c r="H229" s="58"/>
      <c r="I229" s="58"/>
      <c r="J229" s="58"/>
      <c r="K229" s="134"/>
      <c r="L229" s="135"/>
      <c r="M229" s="136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5"/>
      <c r="AZ229" s="66"/>
      <c r="BA229" s="65"/>
      <c r="BB229" s="65"/>
      <c r="BC229" s="65"/>
      <c r="BD229" s="65"/>
      <c r="BE229" s="65"/>
      <c r="BF229" s="24" t="s">
        <v>400</v>
      </c>
      <c r="BG229" s="67" t="s">
        <v>401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">
      <c r="A230" s="55">
        <v>2021</v>
      </c>
      <c r="B230" s="56">
        <v>2</v>
      </c>
      <c r="C230" s="284"/>
      <c r="D230" s="56"/>
      <c r="E230" s="56"/>
      <c r="F230" s="57"/>
      <c r="G230" s="58"/>
      <c r="H230" s="58"/>
      <c r="I230" s="58"/>
      <c r="J230" s="58"/>
      <c r="K230" s="134"/>
      <c r="L230" s="135"/>
      <c r="M230" s="136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5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367</v>
      </c>
      <c r="BG230" s="67" t="s">
        <v>368</v>
      </c>
      <c r="BH230" s="67" t="s">
        <v>373</v>
      </c>
      <c r="BI230" s="67" t="s">
        <v>374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">
      <c r="A231" s="55">
        <v>2021</v>
      </c>
      <c r="B231" s="56">
        <v>2</v>
      </c>
      <c r="C231" s="284"/>
      <c r="D231" s="56"/>
      <c r="E231" s="56"/>
      <c r="F231" s="57"/>
      <c r="G231" s="58"/>
      <c r="H231" s="58"/>
      <c r="I231" s="58"/>
      <c r="J231" s="58"/>
      <c r="K231" s="134"/>
      <c r="L231" s="135"/>
      <c r="M231" s="136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5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366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">
      <c r="A232" s="55">
        <v>2021</v>
      </c>
      <c r="B232" s="56">
        <v>2</v>
      </c>
      <c r="C232" s="284"/>
      <c r="D232" s="56"/>
      <c r="E232" s="56"/>
      <c r="F232" s="57"/>
      <c r="G232" s="58"/>
      <c r="H232" s="58"/>
      <c r="I232" s="58"/>
      <c r="J232" s="58"/>
      <c r="K232" s="134"/>
      <c r="L232" s="135"/>
      <c r="M232" s="136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5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476</v>
      </c>
      <c r="BG232" s="67" t="s">
        <v>476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">
      <c r="A233" s="55">
        <v>2021</v>
      </c>
      <c r="B233" s="56">
        <v>2</v>
      </c>
      <c r="C233" s="284"/>
      <c r="D233" s="56"/>
      <c r="E233" s="56"/>
      <c r="F233" s="57"/>
      <c r="G233" s="58"/>
      <c r="H233" s="58"/>
      <c r="I233" s="58"/>
      <c r="J233" s="58"/>
      <c r="K233" s="134"/>
      <c r="L233" s="135"/>
      <c r="M233" s="136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5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367</v>
      </c>
      <c r="BG233" s="67" t="s">
        <v>368</v>
      </c>
      <c r="BH233" s="67" t="s">
        <v>386</v>
      </c>
      <c r="BI233" s="67" t="s">
        <v>374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">
      <c r="A234" s="55">
        <v>2021</v>
      </c>
      <c r="B234" s="56">
        <v>2</v>
      </c>
      <c r="C234" s="284"/>
      <c r="D234" s="56"/>
      <c r="E234" s="56"/>
      <c r="F234" s="57"/>
      <c r="G234" s="58"/>
      <c r="H234" s="58"/>
      <c r="I234" s="58"/>
      <c r="J234" s="58"/>
      <c r="K234" s="134"/>
      <c r="L234" s="135"/>
      <c r="M234" s="136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5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367</v>
      </c>
      <c r="BG234" s="67" t="s">
        <v>368</v>
      </c>
      <c r="BH234" s="67" t="s">
        <v>387</v>
      </c>
      <c r="BI234" s="67" t="s">
        <v>374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">
      <c r="A235" s="55">
        <v>2021</v>
      </c>
      <c r="B235" s="56">
        <v>2</v>
      </c>
      <c r="C235" s="284"/>
      <c r="D235" s="56"/>
      <c r="E235" s="56"/>
      <c r="F235" s="57"/>
      <c r="G235" s="58"/>
      <c r="H235" s="58"/>
      <c r="I235" s="58"/>
      <c r="J235" s="58"/>
      <c r="K235" s="134"/>
      <c r="L235" s="135"/>
      <c r="M235" s="136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5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367</v>
      </c>
      <c r="BG235" s="67" t="s">
        <v>368</v>
      </c>
      <c r="BH235" s="67" t="s">
        <v>424</v>
      </c>
      <c r="BI235" s="67" t="s">
        <v>370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">
      <c r="A236" s="55">
        <v>2021</v>
      </c>
      <c r="B236" s="56">
        <v>2</v>
      </c>
      <c r="C236" s="284"/>
      <c r="D236" s="56"/>
      <c r="E236" s="56"/>
      <c r="F236" s="57"/>
      <c r="G236" s="58"/>
      <c r="H236" s="58"/>
      <c r="I236" s="58"/>
      <c r="J236" s="58"/>
      <c r="K236" s="134"/>
      <c r="L236" s="135"/>
      <c r="M236" s="136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5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403</v>
      </c>
      <c r="BG236" s="67" t="s">
        <v>403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">
      <c r="A237" s="55">
        <v>2021</v>
      </c>
      <c r="B237" s="56">
        <v>2</v>
      </c>
      <c r="C237" s="284"/>
      <c r="D237" s="56"/>
      <c r="E237" s="56"/>
      <c r="F237" s="57"/>
      <c r="G237" s="58"/>
      <c r="H237" s="58"/>
      <c r="I237" s="58"/>
      <c r="J237" s="58"/>
      <c r="K237" s="134"/>
      <c r="L237" s="135"/>
      <c r="M237" s="136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5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375</v>
      </c>
      <c r="BG237" s="67" t="s">
        <v>391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">
      <c r="A238" s="55">
        <v>2021</v>
      </c>
      <c r="B238" s="56">
        <v>2</v>
      </c>
      <c r="C238" s="284"/>
      <c r="D238" s="56"/>
      <c r="E238" s="56"/>
      <c r="F238" s="57"/>
      <c r="G238" s="58"/>
      <c r="H238" s="58"/>
      <c r="I238" s="58"/>
      <c r="J238" s="58"/>
      <c r="K238" s="134"/>
      <c r="L238" s="135"/>
      <c r="M238" s="136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5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403</v>
      </c>
      <c r="BG238" s="67" t="s">
        <v>403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">
      <c r="A239" s="55">
        <v>2021</v>
      </c>
      <c r="B239" s="56">
        <v>2</v>
      </c>
      <c r="C239" s="284"/>
      <c r="D239" s="56"/>
      <c r="E239" s="56"/>
      <c r="F239" s="57"/>
      <c r="G239" s="58"/>
      <c r="H239" s="58"/>
      <c r="I239" s="58"/>
      <c r="J239" s="58"/>
      <c r="K239" s="134"/>
      <c r="L239" s="135"/>
      <c r="M239" s="136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5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375</v>
      </c>
      <c r="BG239" s="67" t="s">
        <v>391</v>
      </c>
      <c r="BH239" s="67" t="s">
        <v>398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">
      <c r="A240" s="55">
        <v>2021</v>
      </c>
      <c r="B240" s="56">
        <v>2</v>
      </c>
      <c r="C240" s="284"/>
      <c r="D240" s="56"/>
      <c r="E240" s="56"/>
      <c r="F240" s="57"/>
      <c r="G240" s="58"/>
      <c r="H240" s="58"/>
      <c r="I240" s="58"/>
      <c r="J240" s="58"/>
      <c r="K240" s="134"/>
      <c r="L240" s="135"/>
      <c r="M240" s="136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5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366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">
      <c r="A241" s="55">
        <v>2021</v>
      </c>
      <c r="B241" s="56">
        <v>2</v>
      </c>
      <c r="C241" s="284"/>
      <c r="D241" s="56"/>
      <c r="E241" s="56"/>
      <c r="F241" s="57"/>
      <c r="G241" s="58"/>
      <c r="H241" s="58"/>
      <c r="I241" s="58"/>
      <c r="J241" s="58"/>
      <c r="K241" s="134"/>
      <c r="L241" s="135"/>
      <c r="M241" s="136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5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367</v>
      </c>
      <c r="BG241" s="67" t="s">
        <v>368</v>
      </c>
      <c r="BH241" s="67" t="s">
        <v>421</v>
      </c>
      <c r="BI241" s="67" t="s">
        <v>370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">
      <c r="A242" s="55">
        <v>2021</v>
      </c>
      <c r="B242" s="56">
        <v>2</v>
      </c>
      <c r="C242" s="284"/>
      <c r="D242" s="56"/>
      <c r="E242" s="56"/>
      <c r="F242" s="57"/>
      <c r="G242" s="58"/>
      <c r="H242" s="58"/>
      <c r="I242" s="58"/>
      <c r="J242" s="58"/>
      <c r="K242" s="134"/>
      <c r="L242" s="135"/>
      <c r="M242" s="136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5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375</v>
      </c>
      <c r="BG242" s="67" t="s">
        <v>376</v>
      </c>
      <c r="BH242" s="67" t="s">
        <v>475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">
      <c r="A243" s="55">
        <v>2021</v>
      </c>
      <c r="B243" s="56">
        <v>2</v>
      </c>
      <c r="C243" s="284"/>
      <c r="D243" s="56"/>
      <c r="E243" s="56"/>
      <c r="F243" s="57"/>
      <c r="G243" s="58"/>
      <c r="H243" s="58"/>
      <c r="I243" s="58"/>
      <c r="J243" s="58"/>
      <c r="K243" s="134"/>
      <c r="L243" s="135"/>
      <c r="M243" s="136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5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375</v>
      </c>
      <c r="BG243" s="67" t="s">
        <v>376</v>
      </c>
      <c r="BH243" s="67" t="s">
        <v>463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">
      <c r="A244" s="55">
        <v>2021</v>
      </c>
      <c r="B244" s="56">
        <v>2</v>
      </c>
      <c r="C244" s="284"/>
      <c r="D244" s="56"/>
      <c r="E244" s="56"/>
      <c r="F244" s="57"/>
      <c r="G244" s="58"/>
      <c r="H244" s="58"/>
      <c r="I244" s="58"/>
      <c r="J244" s="58"/>
      <c r="K244" s="134"/>
      <c r="L244" s="135"/>
      <c r="M244" s="136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5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375</v>
      </c>
      <c r="BG244" s="67" t="s">
        <v>376</v>
      </c>
      <c r="BH244" s="67" t="s">
        <v>463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">
      <c r="A245" s="55">
        <v>2021</v>
      </c>
      <c r="B245" s="56">
        <v>2</v>
      </c>
      <c r="C245" s="284"/>
      <c r="D245" s="56"/>
      <c r="E245" s="56"/>
      <c r="F245" s="57"/>
      <c r="G245" s="58"/>
      <c r="H245" s="58"/>
      <c r="I245" s="58"/>
      <c r="J245" s="58"/>
      <c r="K245" s="134"/>
      <c r="L245" s="135"/>
      <c r="M245" s="136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5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375</v>
      </c>
      <c r="BG245" s="67" t="s">
        <v>376</v>
      </c>
      <c r="BH245" s="67" t="s">
        <v>463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">
      <c r="A246" s="55">
        <v>2021</v>
      </c>
      <c r="B246" s="56">
        <v>2</v>
      </c>
      <c r="C246" s="284"/>
      <c r="D246" s="56"/>
      <c r="E246" s="56"/>
      <c r="F246" s="57"/>
      <c r="G246" s="58"/>
      <c r="H246" s="58"/>
      <c r="I246" s="58"/>
      <c r="J246" s="58"/>
      <c r="K246" s="134"/>
      <c r="L246" s="135"/>
      <c r="M246" s="136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5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435</v>
      </c>
      <c r="BG246" s="67" t="s">
        <v>435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">
      <c r="A247" s="55">
        <v>2021</v>
      </c>
      <c r="B247" s="56">
        <v>2</v>
      </c>
      <c r="C247" s="284"/>
      <c r="D247" s="56"/>
      <c r="E247" s="56"/>
      <c r="F247" s="57"/>
      <c r="G247" s="58"/>
      <c r="H247" s="58"/>
      <c r="I247" s="58"/>
      <c r="J247" s="58"/>
      <c r="K247" s="134"/>
      <c r="L247" s="135"/>
      <c r="M247" s="136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5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435</v>
      </c>
      <c r="BG247" s="67" t="s">
        <v>435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">
      <c r="A248" s="55">
        <v>2021</v>
      </c>
      <c r="B248" s="56">
        <v>2</v>
      </c>
      <c r="C248" s="284"/>
      <c r="D248" s="56"/>
      <c r="E248" s="56"/>
      <c r="F248" s="57"/>
      <c r="G248" s="58"/>
      <c r="H248" s="58"/>
      <c r="I248" s="58"/>
      <c r="J248" s="58"/>
      <c r="K248" s="134"/>
      <c r="L248" s="135"/>
      <c r="M248" s="136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5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435</v>
      </c>
      <c r="BG248" s="67" t="s">
        <v>435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">
      <c r="A249" s="55">
        <v>2021</v>
      </c>
      <c r="B249" s="56">
        <v>2</v>
      </c>
      <c r="C249" s="284"/>
      <c r="D249" s="56"/>
      <c r="E249" s="56"/>
      <c r="F249" s="57"/>
      <c r="G249" s="58"/>
      <c r="H249" s="58"/>
      <c r="I249" s="58"/>
      <c r="J249" s="58"/>
      <c r="K249" s="134"/>
      <c r="L249" s="135"/>
      <c r="M249" s="136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5"/>
      <c r="AZ249" s="66"/>
      <c r="BA249" s="65"/>
      <c r="BB249" s="65"/>
      <c r="BC249" s="65"/>
      <c r="BD249" s="65"/>
      <c r="BE249" s="65"/>
      <c r="BF249" s="24" t="s">
        <v>400</v>
      </c>
      <c r="BG249" s="67" t="s">
        <v>401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">
      <c r="A250" s="55">
        <v>2021</v>
      </c>
      <c r="B250" s="56">
        <v>2</v>
      </c>
      <c r="C250" s="284"/>
      <c r="D250" s="56"/>
      <c r="E250" s="56"/>
      <c r="F250" s="57"/>
      <c r="G250" s="58"/>
      <c r="H250" s="58"/>
      <c r="I250" s="58"/>
      <c r="J250" s="58"/>
      <c r="K250" s="134"/>
      <c r="L250" s="135"/>
      <c r="M250" s="136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5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367</v>
      </c>
      <c r="BG250" s="67" t="s">
        <v>368</v>
      </c>
      <c r="BH250" s="67" t="s">
        <v>373</v>
      </c>
      <c r="BI250" s="67" t="s">
        <v>374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">
      <c r="A251" s="55">
        <v>2021</v>
      </c>
      <c r="B251" s="56">
        <v>2</v>
      </c>
      <c r="C251" s="284"/>
      <c r="D251" s="56"/>
      <c r="E251" s="56"/>
      <c r="F251" s="57"/>
      <c r="G251" s="58"/>
      <c r="H251" s="58"/>
      <c r="I251" s="58"/>
      <c r="J251" s="58"/>
      <c r="K251" s="134"/>
      <c r="L251" s="135"/>
      <c r="M251" s="136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5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366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">
      <c r="A252" s="55">
        <v>2021</v>
      </c>
      <c r="B252" s="56">
        <v>2</v>
      </c>
      <c r="C252" s="284"/>
      <c r="D252" s="56"/>
      <c r="E252" s="56"/>
      <c r="F252" s="57"/>
      <c r="G252" s="58"/>
      <c r="H252" s="58"/>
      <c r="I252" s="58"/>
      <c r="J252" s="58"/>
      <c r="K252" s="134"/>
      <c r="L252" s="135"/>
      <c r="M252" s="136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5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375</v>
      </c>
      <c r="BG252" s="67" t="s">
        <v>391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">
      <c r="A253" s="55">
        <v>2021</v>
      </c>
      <c r="B253" s="56">
        <v>2</v>
      </c>
      <c r="C253" s="284"/>
      <c r="D253" s="56"/>
      <c r="E253" s="56"/>
      <c r="F253" s="57"/>
      <c r="G253" s="58"/>
      <c r="H253" s="58"/>
      <c r="I253" s="58"/>
      <c r="J253" s="58"/>
      <c r="K253" s="134"/>
      <c r="L253" s="135"/>
      <c r="M253" s="136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5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476</v>
      </c>
      <c r="BG253" s="67" t="s">
        <v>476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">
      <c r="A254" s="55">
        <v>2021</v>
      </c>
      <c r="B254" s="56">
        <v>2</v>
      </c>
      <c r="C254" s="284"/>
      <c r="D254" s="56"/>
      <c r="E254" s="56"/>
      <c r="F254" s="57"/>
      <c r="G254" s="58"/>
      <c r="H254" s="58"/>
      <c r="I254" s="58"/>
      <c r="J254" s="58"/>
      <c r="K254" s="134"/>
      <c r="L254" s="135"/>
      <c r="M254" s="136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5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375</v>
      </c>
      <c r="BG254" s="67" t="s">
        <v>383</v>
      </c>
      <c r="BH254" s="67" t="s">
        <v>384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">
      <c r="A255" s="55">
        <v>2021</v>
      </c>
      <c r="B255" s="56">
        <v>2</v>
      </c>
      <c r="C255" s="284"/>
      <c r="D255" s="56"/>
      <c r="E255" s="56"/>
      <c r="F255" s="57"/>
      <c r="G255" s="58"/>
      <c r="H255" s="58"/>
      <c r="I255" s="58"/>
      <c r="J255" s="58"/>
      <c r="K255" s="134"/>
      <c r="L255" s="135"/>
      <c r="M255" s="136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5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367</v>
      </c>
      <c r="BG255" s="67" t="s">
        <v>368</v>
      </c>
      <c r="BH255" s="67" t="s">
        <v>424</v>
      </c>
      <c r="BI255" s="67" t="s">
        <v>370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">
      <c r="A256" s="55">
        <v>2021</v>
      </c>
      <c r="B256" s="56">
        <v>2</v>
      </c>
      <c r="C256" s="284"/>
      <c r="D256" s="56"/>
      <c r="E256" s="56"/>
      <c r="F256" s="57"/>
      <c r="G256" s="58"/>
      <c r="H256" s="58"/>
      <c r="I256" s="58"/>
      <c r="J256" s="58"/>
      <c r="K256" s="134"/>
      <c r="L256" s="135"/>
      <c r="M256" s="136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5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403</v>
      </c>
      <c r="BG256" s="67" t="s">
        <v>403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">
      <c r="A257" s="55">
        <v>2021</v>
      </c>
      <c r="B257" s="56">
        <v>2</v>
      </c>
      <c r="C257" s="284"/>
      <c r="D257" s="56"/>
      <c r="E257" s="56"/>
      <c r="F257" s="57"/>
      <c r="G257" s="58"/>
      <c r="H257" s="58"/>
      <c r="I257" s="58"/>
      <c r="J257" s="58"/>
      <c r="K257" s="134"/>
      <c r="L257" s="135"/>
      <c r="M257" s="136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5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375</v>
      </c>
      <c r="BG257" s="67" t="s">
        <v>391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">
      <c r="A258" s="55">
        <v>2021</v>
      </c>
      <c r="B258" s="56">
        <v>2</v>
      </c>
      <c r="C258" s="284"/>
      <c r="D258" s="56"/>
      <c r="E258" s="56"/>
      <c r="F258" s="57"/>
      <c r="G258" s="58"/>
      <c r="H258" s="58"/>
      <c r="I258" s="58"/>
      <c r="J258" s="58"/>
      <c r="K258" s="134"/>
      <c r="L258" s="135"/>
      <c r="M258" s="136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5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403</v>
      </c>
      <c r="BG258" s="67" t="s">
        <v>403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">
      <c r="A259" s="55">
        <v>2021</v>
      </c>
      <c r="B259" s="56">
        <v>2</v>
      </c>
      <c r="C259" s="284"/>
      <c r="D259" s="56"/>
      <c r="E259" s="56"/>
      <c r="F259" s="57"/>
      <c r="G259" s="58"/>
      <c r="H259" s="58"/>
      <c r="I259" s="58"/>
      <c r="J259" s="58"/>
      <c r="K259" s="134"/>
      <c r="L259" s="135"/>
      <c r="M259" s="136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5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375</v>
      </c>
      <c r="BG259" s="67" t="s">
        <v>391</v>
      </c>
      <c r="BH259" s="67" t="s">
        <v>398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">
      <c r="A260" s="55">
        <v>2021</v>
      </c>
      <c r="B260" s="56">
        <v>2</v>
      </c>
      <c r="C260" s="284"/>
      <c r="D260" s="56"/>
      <c r="E260" s="56"/>
      <c r="F260" s="57"/>
      <c r="G260" s="58"/>
      <c r="H260" s="58"/>
      <c r="I260" s="58"/>
      <c r="J260" s="58"/>
      <c r="K260" s="134"/>
      <c r="L260" s="135"/>
      <c r="M260" s="136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5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366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">
      <c r="A261" s="55">
        <v>2021</v>
      </c>
      <c r="B261" s="56">
        <v>2</v>
      </c>
      <c r="C261" s="284"/>
      <c r="D261" s="56"/>
      <c r="E261" s="56"/>
      <c r="F261" s="57"/>
      <c r="G261" s="58"/>
      <c r="H261" s="58"/>
      <c r="I261" s="58"/>
      <c r="J261" s="58"/>
      <c r="K261" s="134"/>
      <c r="L261" s="135"/>
      <c r="M261" s="136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5"/>
      <c r="AZ261" s="66"/>
      <c r="BA261" s="65"/>
      <c r="BB261" s="65">
        <v>0</v>
      </c>
      <c r="BC261" s="65">
        <v>0.1</v>
      </c>
      <c r="BD261" s="65"/>
      <c r="BE261" s="65"/>
      <c r="BF261" s="24" t="s">
        <v>375</v>
      </c>
      <c r="BG261" s="67" t="s">
        <v>376</v>
      </c>
      <c r="BH261" s="67" t="s">
        <v>475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">
      <c r="A262" s="55">
        <v>2021</v>
      </c>
      <c r="B262" s="56">
        <v>2</v>
      </c>
      <c r="C262" s="284"/>
      <c r="D262" s="56"/>
      <c r="E262" s="56"/>
      <c r="F262" s="57"/>
      <c r="G262" s="58"/>
      <c r="H262" s="58"/>
      <c r="I262" s="58"/>
      <c r="J262" s="58"/>
      <c r="K262" s="134"/>
      <c r="L262" s="135"/>
      <c r="M262" s="136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5"/>
      <c r="AZ262" s="66"/>
      <c r="BA262" s="65"/>
      <c r="BB262" s="65">
        <v>0</v>
      </c>
      <c r="BC262" s="65">
        <v>0.2</v>
      </c>
      <c r="BD262" s="65"/>
      <c r="BE262" s="65"/>
      <c r="BF262" s="24" t="s">
        <v>375</v>
      </c>
      <c r="BG262" s="67" t="s">
        <v>376</v>
      </c>
      <c r="BH262" s="67" t="s">
        <v>463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">
      <c r="A263" s="55">
        <v>2021</v>
      </c>
      <c r="B263" s="56">
        <v>2</v>
      </c>
      <c r="C263" s="284"/>
      <c r="D263" s="56"/>
      <c r="E263" s="56"/>
      <c r="F263" s="57"/>
      <c r="G263" s="58"/>
      <c r="H263" s="58"/>
      <c r="I263" s="58"/>
      <c r="J263" s="58"/>
      <c r="K263" s="134"/>
      <c r="L263" s="135"/>
      <c r="M263" s="136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5"/>
      <c r="AZ263" s="66"/>
      <c r="BA263" s="65"/>
      <c r="BB263" s="65">
        <v>0</v>
      </c>
      <c r="BC263" s="65">
        <v>0.5</v>
      </c>
      <c r="BD263" s="65"/>
      <c r="BE263" s="65"/>
      <c r="BF263" s="24" t="s">
        <v>375</v>
      </c>
      <c r="BG263" s="67" t="s">
        <v>376</v>
      </c>
      <c r="BH263" s="67" t="s">
        <v>463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">
      <c r="A264" s="55">
        <v>2021</v>
      </c>
      <c r="B264" s="56">
        <v>2</v>
      </c>
      <c r="C264" s="284"/>
      <c r="D264" s="56"/>
      <c r="E264" s="56"/>
      <c r="F264" s="57"/>
      <c r="G264" s="58"/>
      <c r="H264" s="58"/>
      <c r="I264" s="58"/>
      <c r="J264" s="58"/>
      <c r="K264" s="134"/>
      <c r="L264" s="135"/>
      <c r="M264" s="136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5"/>
      <c r="AZ264" s="66"/>
      <c r="BA264" s="65"/>
      <c r="BB264" s="65">
        <v>0</v>
      </c>
      <c r="BC264" s="65">
        <v>0.5</v>
      </c>
      <c r="BD264" s="65"/>
      <c r="BE264" s="65"/>
      <c r="BF264" s="24" t="s">
        <v>375</v>
      </c>
      <c r="BG264" s="67" t="s">
        <v>376</v>
      </c>
      <c r="BH264" s="67" t="s">
        <v>463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">
      <c r="A265" s="55">
        <v>2021</v>
      </c>
      <c r="B265" s="56">
        <v>2</v>
      </c>
      <c r="C265" s="284"/>
      <c r="D265" s="56"/>
      <c r="E265" s="56"/>
      <c r="F265" s="57"/>
      <c r="G265" s="58"/>
      <c r="H265" s="58"/>
      <c r="I265" s="58"/>
      <c r="J265" s="58"/>
      <c r="K265" s="134"/>
      <c r="L265" s="135"/>
      <c r="M265" s="136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5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367</v>
      </c>
      <c r="BG265" s="67" t="s">
        <v>368</v>
      </c>
      <c r="BH265" s="67"/>
      <c r="BI265" s="67" t="s">
        <v>370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">
      <c r="A266" s="55">
        <v>2021</v>
      </c>
      <c r="B266" s="56">
        <v>2</v>
      </c>
      <c r="C266" s="284"/>
      <c r="D266" s="56"/>
      <c r="E266" s="56"/>
      <c r="F266" s="57"/>
      <c r="G266" s="58"/>
      <c r="H266" s="58"/>
      <c r="I266" s="58"/>
      <c r="J266" s="58"/>
      <c r="K266" s="134"/>
      <c r="L266" s="135"/>
      <c r="M266" s="136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5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435</v>
      </c>
      <c r="BG266" s="67" t="s">
        <v>435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">
      <c r="A267" s="55">
        <v>2021</v>
      </c>
      <c r="B267" s="56">
        <v>2</v>
      </c>
      <c r="C267" s="284"/>
      <c r="D267" s="56"/>
      <c r="E267" s="56"/>
      <c r="F267" s="57"/>
      <c r="G267" s="58"/>
      <c r="H267" s="58"/>
      <c r="I267" s="58"/>
      <c r="J267" s="58"/>
      <c r="K267" s="134"/>
      <c r="L267" s="135"/>
      <c r="M267" s="136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5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435</v>
      </c>
      <c r="BG267" s="67" t="s">
        <v>435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">
      <c r="A268" s="55">
        <v>2021</v>
      </c>
      <c r="B268" s="56">
        <v>2</v>
      </c>
      <c r="C268" s="284"/>
      <c r="D268" s="56"/>
      <c r="E268" s="56"/>
      <c r="F268" s="57"/>
      <c r="G268" s="58"/>
      <c r="H268" s="58"/>
      <c r="I268" s="58"/>
      <c r="J268" s="58"/>
      <c r="K268" s="134"/>
      <c r="L268" s="135"/>
      <c r="M268" s="136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5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435</v>
      </c>
      <c r="BG268" s="67" t="s">
        <v>435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">
      <c r="A269" s="55">
        <v>2021</v>
      </c>
      <c r="B269" s="56">
        <v>2</v>
      </c>
      <c r="C269" s="284"/>
      <c r="D269" s="56"/>
      <c r="E269" s="56"/>
      <c r="F269" s="57"/>
      <c r="G269" s="58"/>
      <c r="H269" s="58"/>
      <c r="I269" s="58"/>
      <c r="J269" s="58"/>
      <c r="K269" s="134"/>
      <c r="L269" s="135"/>
      <c r="M269" s="136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5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367</v>
      </c>
      <c r="BG269" s="67" t="s">
        <v>368</v>
      </c>
      <c r="BH269" s="67" t="s">
        <v>373</v>
      </c>
      <c r="BI269" s="67" t="s">
        <v>374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">
      <c r="A270" s="55">
        <v>2021</v>
      </c>
      <c r="B270" s="56">
        <v>2</v>
      </c>
      <c r="C270" s="284"/>
      <c r="D270" s="56"/>
      <c r="E270" s="56"/>
      <c r="F270" s="57"/>
      <c r="G270" s="58"/>
      <c r="H270" s="58"/>
      <c r="I270" s="58"/>
      <c r="J270" s="58"/>
      <c r="K270" s="134"/>
      <c r="L270" s="135"/>
      <c r="M270" s="136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5"/>
      <c r="AZ270" s="66"/>
      <c r="BA270" s="65"/>
      <c r="BB270" s="65"/>
      <c r="BC270" s="65"/>
      <c r="BD270" s="65"/>
      <c r="BE270" s="65"/>
      <c r="BF270" s="24" t="s">
        <v>400</v>
      </c>
      <c r="BG270" s="67" t="s">
        <v>401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">
      <c r="A271" s="55">
        <v>2021</v>
      </c>
      <c r="B271" s="56">
        <v>2</v>
      </c>
      <c r="C271" s="284"/>
      <c r="D271" s="56"/>
      <c r="E271" s="56"/>
      <c r="F271" s="57"/>
      <c r="G271" s="58"/>
      <c r="H271" s="58"/>
      <c r="I271" s="58"/>
      <c r="J271" s="58"/>
      <c r="K271" s="134"/>
      <c r="L271" s="135"/>
      <c r="M271" s="136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5"/>
      <c r="AZ271" s="66"/>
      <c r="BA271" s="65"/>
      <c r="BB271" s="65"/>
      <c r="BC271" s="65"/>
      <c r="BD271" s="65"/>
      <c r="BE271" s="65"/>
      <c r="BF271" s="24" t="s">
        <v>400</v>
      </c>
      <c r="BG271" s="67" t="s">
        <v>401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">
      <c r="A272" s="55">
        <v>2021</v>
      </c>
      <c r="B272" s="56">
        <v>2</v>
      </c>
      <c r="C272" s="284"/>
      <c r="D272" s="56"/>
      <c r="E272" s="56"/>
      <c r="F272" s="57"/>
      <c r="G272" s="58"/>
      <c r="H272" s="58"/>
      <c r="I272" s="58"/>
      <c r="J272" s="58"/>
      <c r="K272" s="134"/>
      <c r="L272" s="135"/>
      <c r="M272" s="136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5"/>
      <c r="AZ272" s="66"/>
      <c r="BA272" s="65"/>
      <c r="BB272" s="65"/>
      <c r="BC272" s="65"/>
      <c r="BD272" s="65"/>
      <c r="BE272" s="65"/>
      <c r="BF272" s="24" t="s">
        <v>400</v>
      </c>
      <c r="BG272" s="67" t="s">
        <v>401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">
      <c r="A273" s="55">
        <v>2021</v>
      </c>
      <c r="B273" s="56">
        <v>2</v>
      </c>
      <c r="C273" s="284"/>
      <c r="D273" s="56"/>
      <c r="E273" s="56"/>
      <c r="F273" s="57"/>
      <c r="G273" s="58"/>
      <c r="H273" s="58"/>
      <c r="I273" s="58"/>
      <c r="J273" s="58"/>
      <c r="K273" s="134"/>
      <c r="L273" s="135"/>
      <c r="M273" s="136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5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375</v>
      </c>
      <c r="BG273" s="67" t="s">
        <v>391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">
      <c r="A274" s="55">
        <v>2021</v>
      </c>
      <c r="B274" s="56">
        <v>2</v>
      </c>
      <c r="C274" s="284"/>
      <c r="D274" s="56"/>
      <c r="E274" s="56"/>
      <c r="F274" s="57"/>
      <c r="G274" s="58"/>
      <c r="H274" s="58"/>
      <c r="I274" s="58"/>
      <c r="J274" s="58"/>
      <c r="K274" s="134"/>
      <c r="L274" s="135"/>
      <c r="M274" s="136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5"/>
      <c r="AZ274" s="66"/>
      <c r="BA274" s="65"/>
      <c r="BB274" s="65"/>
      <c r="BC274" s="65"/>
      <c r="BD274" s="65"/>
      <c r="BE274" s="65"/>
      <c r="BF274" s="24" t="s">
        <v>367</v>
      </c>
      <c r="BG274" s="67" t="s">
        <v>368</v>
      </c>
      <c r="BH274" s="67" t="s">
        <v>402</v>
      </c>
      <c r="BI274" s="67" t="s">
        <v>370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">
      <c r="A275" s="55">
        <v>2021</v>
      </c>
      <c r="B275" s="56">
        <v>2</v>
      </c>
      <c r="C275" s="284"/>
      <c r="D275" s="56"/>
      <c r="E275" s="56"/>
      <c r="F275" s="57"/>
      <c r="G275" s="58"/>
      <c r="H275" s="58"/>
      <c r="I275" s="58"/>
      <c r="J275" s="58"/>
      <c r="K275" s="134"/>
      <c r="L275" s="135"/>
      <c r="M275" s="136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5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476</v>
      </c>
      <c r="BG275" s="67" t="s">
        <v>476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">
      <c r="A276" s="55">
        <v>2021</v>
      </c>
      <c r="B276" s="56">
        <v>2</v>
      </c>
      <c r="C276" s="284"/>
      <c r="D276" s="56"/>
      <c r="E276" s="56"/>
      <c r="F276" s="57"/>
      <c r="G276" s="58"/>
      <c r="H276" s="58"/>
      <c r="I276" s="58"/>
      <c r="J276" s="58"/>
      <c r="K276" s="134"/>
      <c r="L276" s="135"/>
      <c r="M276" s="136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5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375</v>
      </c>
      <c r="BG276" s="67" t="s">
        <v>383</v>
      </c>
      <c r="BH276" s="67" t="s">
        <v>384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">
      <c r="A277" s="55">
        <v>2021</v>
      </c>
      <c r="B277" s="56">
        <v>2</v>
      </c>
      <c r="C277" s="284"/>
      <c r="D277" s="56"/>
      <c r="E277" s="56"/>
      <c r="F277" s="57"/>
      <c r="G277" s="58"/>
      <c r="H277" s="58"/>
      <c r="I277" s="58"/>
      <c r="J277" s="58"/>
      <c r="K277" s="134"/>
      <c r="L277" s="135"/>
      <c r="M277" s="136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5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403</v>
      </c>
      <c r="BG277" s="67" t="s">
        <v>403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">
      <c r="A278" s="55">
        <v>2021</v>
      </c>
      <c r="B278" s="56">
        <v>2</v>
      </c>
      <c r="C278" s="284"/>
      <c r="D278" s="56"/>
      <c r="E278" s="56"/>
      <c r="F278" s="57"/>
      <c r="G278" s="58"/>
      <c r="H278" s="58"/>
      <c r="I278" s="58"/>
      <c r="J278" s="58"/>
      <c r="K278" s="134"/>
      <c r="L278" s="135"/>
      <c r="M278" s="136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5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375</v>
      </c>
      <c r="BG278" s="67" t="s">
        <v>391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">
      <c r="A279" s="55">
        <v>2021</v>
      </c>
      <c r="B279" s="56">
        <v>2</v>
      </c>
      <c r="C279" s="284"/>
      <c r="D279" s="56"/>
      <c r="E279" s="56"/>
      <c r="F279" s="57"/>
      <c r="G279" s="58"/>
      <c r="H279" s="58"/>
      <c r="I279" s="58"/>
      <c r="J279" s="58"/>
      <c r="K279" s="134"/>
      <c r="L279" s="135"/>
      <c r="M279" s="136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5"/>
      <c r="AZ279" s="66"/>
      <c r="BA279" s="65"/>
      <c r="BB279" s="65"/>
      <c r="BC279" s="65"/>
      <c r="BD279" s="65"/>
      <c r="BE279" s="65"/>
      <c r="BF279" s="24" t="s">
        <v>403</v>
      </c>
      <c r="BG279" s="67" t="s">
        <v>403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">
      <c r="A280" s="55">
        <v>2021</v>
      </c>
      <c r="B280" s="56">
        <v>2</v>
      </c>
      <c r="C280" s="284"/>
      <c r="D280" s="56"/>
      <c r="E280" s="56"/>
      <c r="F280" s="57"/>
      <c r="G280" s="58"/>
      <c r="H280" s="58"/>
      <c r="I280" s="58"/>
      <c r="J280" s="58"/>
      <c r="K280" s="134"/>
      <c r="L280" s="135"/>
      <c r="M280" s="136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5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375</v>
      </c>
      <c r="BG280" s="67" t="s">
        <v>391</v>
      </c>
      <c r="BH280" s="67" t="s">
        <v>398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">
      <c r="A281" s="55">
        <v>2021</v>
      </c>
      <c r="B281" s="56">
        <v>2</v>
      </c>
      <c r="C281" s="284"/>
      <c r="D281" s="56"/>
      <c r="E281" s="56"/>
      <c r="F281" s="57"/>
      <c r="G281" s="58"/>
      <c r="H281" s="58"/>
      <c r="I281" s="58"/>
      <c r="J281" s="58"/>
      <c r="K281" s="134"/>
      <c r="L281" s="135"/>
      <c r="M281" s="136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5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366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">
      <c r="A282" s="55">
        <v>2021</v>
      </c>
      <c r="B282" s="56">
        <v>2</v>
      </c>
      <c r="C282" s="284"/>
      <c r="D282" s="56"/>
      <c r="E282" s="56"/>
      <c r="F282" s="57"/>
      <c r="G282" s="58"/>
      <c r="H282" s="58"/>
      <c r="I282" s="58"/>
      <c r="J282" s="58"/>
      <c r="K282" s="134"/>
      <c r="L282" s="135"/>
      <c r="M282" s="136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5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367</v>
      </c>
      <c r="BG282" s="67" t="s">
        <v>368</v>
      </c>
      <c r="BH282" s="67" t="s">
        <v>382</v>
      </c>
      <c r="BI282" s="67" t="s">
        <v>370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">
      <c r="A283" s="55">
        <v>2021</v>
      </c>
      <c r="B283" s="56">
        <v>2</v>
      </c>
      <c r="C283" s="284"/>
      <c r="D283" s="56"/>
      <c r="E283" s="56"/>
      <c r="F283" s="57"/>
      <c r="G283" s="58"/>
      <c r="H283" s="58"/>
      <c r="I283" s="58"/>
      <c r="J283" s="58"/>
      <c r="K283" s="134"/>
      <c r="L283" s="135"/>
      <c r="M283" s="136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5"/>
      <c r="AZ283" s="66"/>
      <c r="BA283" s="65"/>
      <c r="BB283" s="65"/>
      <c r="BC283" s="65">
        <v>0.1</v>
      </c>
      <c r="BD283" s="65"/>
      <c r="BE283" s="65"/>
      <c r="BF283" s="24" t="s">
        <v>367</v>
      </c>
      <c r="BG283" s="67" t="s">
        <v>368</v>
      </c>
      <c r="BH283" s="67"/>
      <c r="BI283" s="67" t="s">
        <v>370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">
      <c r="A284" s="55">
        <v>2021</v>
      </c>
      <c r="B284" s="56">
        <v>2</v>
      </c>
      <c r="C284" s="284"/>
      <c r="D284" s="56"/>
      <c r="E284" s="56"/>
      <c r="F284" s="57"/>
      <c r="G284" s="58"/>
      <c r="H284" s="58"/>
      <c r="I284" s="58"/>
      <c r="J284" s="58"/>
      <c r="K284" s="134"/>
      <c r="L284" s="135"/>
      <c r="M284" s="136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5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403</v>
      </c>
      <c r="BG284" s="67" t="s">
        <v>403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">
      <c r="A285" s="55">
        <v>2021</v>
      </c>
      <c r="B285" s="56">
        <v>2</v>
      </c>
      <c r="C285" s="284"/>
      <c r="D285" s="56"/>
      <c r="E285" s="56"/>
      <c r="F285" s="57"/>
      <c r="G285" s="58"/>
      <c r="H285" s="58"/>
      <c r="I285" s="58"/>
      <c r="J285" s="58"/>
      <c r="K285" s="134"/>
      <c r="L285" s="135"/>
      <c r="M285" s="136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5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403</v>
      </c>
      <c r="BG285" s="67" t="s">
        <v>403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">
      <c r="A286" s="55">
        <v>2021</v>
      </c>
      <c r="B286" s="56">
        <v>2</v>
      </c>
      <c r="C286" s="284"/>
      <c r="D286" s="56"/>
      <c r="E286" s="56"/>
      <c r="F286" s="57"/>
      <c r="G286" s="58"/>
      <c r="H286" s="58"/>
      <c r="I286" s="58"/>
      <c r="J286" s="58"/>
      <c r="K286" s="134"/>
      <c r="L286" s="135"/>
      <c r="M286" s="136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5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435</v>
      </c>
      <c r="BG286" s="67" t="s">
        <v>435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">
      <c r="A287" s="55">
        <v>2021</v>
      </c>
      <c r="B287" s="56">
        <v>2</v>
      </c>
      <c r="C287" s="284"/>
      <c r="D287" s="56"/>
      <c r="E287" s="56"/>
      <c r="F287" s="57"/>
      <c r="G287" s="58"/>
      <c r="H287" s="58"/>
      <c r="I287" s="58"/>
      <c r="J287" s="58"/>
      <c r="K287" s="134"/>
      <c r="L287" s="135"/>
      <c r="M287" s="136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5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435</v>
      </c>
      <c r="BG287" s="67" t="s">
        <v>435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">
      <c r="A288" s="55">
        <v>2021</v>
      </c>
      <c r="B288" s="56">
        <v>2</v>
      </c>
      <c r="C288" s="284"/>
      <c r="D288" s="56"/>
      <c r="E288" s="56"/>
      <c r="F288" s="57"/>
      <c r="G288" s="58"/>
      <c r="H288" s="58"/>
      <c r="I288" s="58"/>
      <c r="J288" s="58"/>
      <c r="K288" s="134"/>
      <c r="L288" s="135"/>
      <c r="M288" s="136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5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435</v>
      </c>
      <c r="BG288" s="67" t="s">
        <v>435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">
      <c r="A289" s="55">
        <v>2021</v>
      </c>
      <c r="B289" s="56">
        <v>2</v>
      </c>
      <c r="C289" s="284"/>
      <c r="D289" s="56"/>
      <c r="E289" s="56"/>
      <c r="F289" s="57"/>
      <c r="G289" s="58"/>
      <c r="H289" s="58"/>
      <c r="I289" s="58"/>
      <c r="J289" s="58"/>
      <c r="K289" s="134"/>
      <c r="L289" s="135"/>
      <c r="M289" s="136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5"/>
      <c r="AZ289" s="66"/>
      <c r="BA289" s="65"/>
      <c r="BB289" s="65"/>
      <c r="BC289" s="65">
        <v>1.1000000000000001</v>
      </c>
      <c r="BD289" s="65"/>
      <c r="BE289" s="65"/>
      <c r="BF289" s="24" t="s">
        <v>367</v>
      </c>
      <c r="BG289" s="67" t="s">
        <v>368</v>
      </c>
      <c r="BH289" s="67" t="s">
        <v>373</v>
      </c>
      <c r="BI289" s="67" t="s">
        <v>374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">
      <c r="A290" s="55">
        <v>2021</v>
      </c>
      <c r="B290" s="56">
        <v>2</v>
      </c>
      <c r="C290" s="284"/>
      <c r="D290" s="56"/>
      <c r="E290" s="56"/>
      <c r="F290" s="57"/>
      <c r="G290" s="58"/>
      <c r="H290" s="58"/>
      <c r="I290" s="58"/>
      <c r="J290" s="58"/>
      <c r="K290" s="134"/>
      <c r="L290" s="135"/>
      <c r="M290" s="136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5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400</v>
      </c>
      <c r="BG290" s="67" t="s">
        <v>401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">
      <c r="A291" s="55">
        <v>2021</v>
      </c>
      <c r="B291" s="56">
        <v>2</v>
      </c>
      <c r="C291" s="284"/>
      <c r="D291" s="56"/>
      <c r="E291" s="56"/>
      <c r="F291" s="57"/>
      <c r="G291" s="58"/>
      <c r="H291" s="58"/>
      <c r="I291" s="58"/>
      <c r="J291" s="58"/>
      <c r="K291" s="134"/>
      <c r="L291" s="135"/>
      <c r="M291" s="136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5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400</v>
      </c>
      <c r="BG291" s="67" t="s">
        <v>401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">
      <c r="A292" s="55">
        <v>2021</v>
      </c>
      <c r="B292" s="56">
        <v>2</v>
      </c>
      <c r="C292" s="284"/>
      <c r="D292" s="56"/>
      <c r="E292" s="56"/>
      <c r="F292" s="57"/>
      <c r="G292" s="58"/>
      <c r="H292" s="58"/>
      <c r="I292" s="58"/>
      <c r="J292" s="58"/>
      <c r="K292" s="134"/>
      <c r="L292" s="135"/>
      <c r="M292" s="136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5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400</v>
      </c>
      <c r="BG292" s="67" t="s">
        <v>401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">
      <c r="A293" s="55">
        <v>2021</v>
      </c>
      <c r="B293" s="56">
        <v>2</v>
      </c>
      <c r="C293" s="284"/>
      <c r="D293" s="56"/>
      <c r="E293" s="56"/>
      <c r="F293" s="57"/>
      <c r="G293" s="58"/>
      <c r="H293" s="58"/>
      <c r="I293" s="58"/>
      <c r="J293" s="58"/>
      <c r="K293" s="134"/>
      <c r="L293" s="135"/>
      <c r="M293" s="136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5"/>
      <c r="AZ293" s="66"/>
      <c r="BA293" s="65"/>
      <c r="BB293" s="65"/>
      <c r="BC293" s="65"/>
      <c r="BD293" s="65"/>
      <c r="BE293" s="65"/>
      <c r="BF293" s="24" t="s">
        <v>400</v>
      </c>
      <c r="BG293" s="67" t="s">
        <v>401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">
      <c r="A294" s="55">
        <v>2021</v>
      </c>
      <c r="B294" s="56">
        <v>2</v>
      </c>
      <c r="C294" s="284"/>
      <c r="D294" s="56"/>
      <c r="E294" s="56"/>
      <c r="F294" s="57"/>
      <c r="G294" s="58"/>
      <c r="H294" s="58"/>
      <c r="I294" s="58"/>
      <c r="J294" s="58"/>
      <c r="K294" s="134"/>
      <c r="L294" s="135"/>
      <c r="M294" s="136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5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367</v>
      </c>
      <c r="BG294" s="67" t="s">
        <v>368</v>
      </c>
      <c r="BH294" s="67" t="s">
        <v>402</v>
      </c>
      <c r="BI294" s="67" t="s">
        <v>370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">
      <c r="A295" s="55">
        <v>2021</v>
      </c>
      <c r="B295" s="56">
        <v>2</v>
      </c>
      <c r="C295" s="284"/>
      <c r="D295" s="56"/>
      <c r="E295" s="56"/>
      <c r="F295" s="57"/>
      <c r="G295" s="58"/>
      <c r="H295" s="58"/>
      <c r="I295" s="58"/>
      <c r="J295" s="58"/>
      <c r="K295" s="134"/>
      <c r="L295" s="135"/>
      <c r="M295" s="136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5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366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">
      <c r="A296" s="55">
        <v>2021</v>
      </c>
      <c r="B296" s="56">
        <v>2</v>
      </c>
      <c r="C296" s="284"/>
      <c r="D296" s="56"/>
      <c r="E296" s="56"/>
      <c r="F296" s="57"/>
      <c r="G296" s="58"/>
      <c r="H296" s="58"/>
      <c r="I296" s="58"/>
      <c r="J296" s="58"/>
      <c r="K296" s="134"/>
      <c r="L296" s="135"/>
      <c r="M296" s="136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5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476</v>
      </c>
      <c r="BG296" s="67" t="s">
        <v>476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">
      <c r="A297" s="55">
        <v>2021</v>
      </c>
      <c r="B297" s="56">
        <v>2</v>
      </c>
      <c r="C297" s="284"/>
      <c r="D297" s="56"/>
      <c r="E297" s="56"/>
      <c r="F297" s="57"/>
      <c r="G297" s="58"/>
      <c r="H297" s="58"/>
      <c r="I297" s="58"/>
      <c r="J297" s="58"/>
      <c r="K297" s="134"/>
      <c r="L297" s="135"/>
      <c r="M297" s="136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5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367</v>
      </c>
      <c r="BG297" s="67" t="s">
        <v>368</v>
      </c>
      <c r="BH297" s="67" t="s">
        <v>477</v>
      </c>
      <c r="BI297" s="67" t="s">
        <v>370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">
      <c r="A298" s="55">
        <v>2021</v>
      </c>
      <c r="B298" s="56">
        <v>2</v>
      </c>
      <c r="C298" s="284"/>
      <c r="D298" s="56"/>
      <c r="E298" s="56"/>
      <c r="F298" s="57"/>
      <c r="G298" s="58"/>
      <c r="H298" s="58"/>
      <c r="I298" s="58"/>
      <c r="J298" s="58"/>
      <c r="K298" s="134"/>
      <c r="L298" s="135"/>
      <c r="M298" s="136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5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375</v>
      </c>
      <c r="BG298" s="67" t="s">
        <v>383</v>
      </c>
      <c r="BH298" s="67" t="s">
        <v>384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">
      <c r="A299" s="55">
        <v>2021</v>
      </c>
      <c r="B299" s="56">
        <v>2</v>
      </c>
      <c r="C299" s="284"/>
      <c r="D299" s="56"/>
      <c r="E299" s="56"/>
      <c r="F299" s="57"/>
      <c r="G299" s="58"/>
      <c r="H299" s="58"/>
      <c r="I299" s="58"/>
      <c r="J299" s="58"/>
      <c r="K299" s="134"/>
      <c r="L299" s="135"/>
      <c r="M299" s="136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5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403</v>
      </c>
      <c r="BG299" s="67" t="s">
        <v>403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">
      <c r="A300" s="55">
        <v>2021</v>
      </c>
      <c r="B300" s="56">
        <v>2</v>
      </c>
      <c r="C300" s="284"/>
      <c r="D300" s="56"/>
      <c r="E300" s="56"/>
      <c r="F300" s="57"/>
      <c r="G300" s="58"/>
      <c r="H300" s="58"/>
      <c r="I300" s="58"/>
      <c r="J300" s="58"/>
      <c r="K300" s="134"/>
      <c r="L300" s="135"/>
      <c r="M300" s="136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5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403</v>
      </c>
      <c r="BG300" s="67" t="s">
        <v>403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">
      <c r="A301" s="55">
        <v>2021</v>
      </c>
      <c r="B301" s="56">
        <v>2</v>
      </c>
      <c r="C301" s="284"/>
      <c r="D301" s="56"/>
      <c r="E301" s="56"/>
      <c r="F301" s="57"/>
      <c r="G301" s="58"/>
      <c r="H301" s="58"/>
      <c r="I301" s="58"/>
      <c r="J301" s="58"/>
      <c r="K301" s="134"/>
      <c r="L301" s="135"/>
      <c r="M301" s="136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5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375</v>
      </c>
      <c r="BG301" s="67" t="s">
        <v>391</v>
      </c>
      <c r="BH301" s="67" t="s">
        <v>398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">
      <c r="A302" s="55">
        <v>2021</v>
      </c>
      <c r="B302" s="56">
        <v>2</v>
      </c>
      <c r="C302" s="284"/>
      <c r="D302" s="56"/>
      <c r="E302" s="56"/>
      <c r="F302" s="57"/>
      <c r="G302" s="58"/>
      <c r="H302" s="58"/>
      <c r="I302" s="58"/>
      <c r="J302" s="58"/>
      <c r="K302" s="134"/>
      <c r="L302" s="135"/>
      <c r="M302" s="136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5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366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">
      <c r="A303" s="55">
        <v>2021</v>
      </c>
      <c r="B303" s="56">
        <v>2</v>
      </c>
      <c r="C303" s="284"/>
      <c r="D303" s="56"/>
      <c r="E303" s="56"/>
      <c r="F303" s="57"/>
      <c r="G303" s="58"/>
      <c r="H303" s="58"/>
      <c r="I303" s="58"/>
      <c r="J303" s="58"/>
      <c r="K303" s="134"/>
      <c r="L303" s="135"/>
      <c r="M303" s="136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5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367</v>
      </c>
      <c r="BG303" s="67" t="s">
        <v>368</v>
      </c>
      <c r="BH303" s="67" t="s">
        <v>382</v>
      </c>
      <c r="BI303" s="67" t="s">
        <v>370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">
      <c r="A304" s="55">
        <v>2021</v>
      </c>
      <c r="B304" s="56">
        <v>2</v>
      </c>
      <c r="C304" s="284"/>
      <c r="D304" s="56"/>
      <c r="E304" s="56"/>
      <c r="F304" s="57"/>
      <c r="G304" s="58"/>
      <c r="H304" s="58"/>
      <c r="I304" s="58"/>
      <c r="J304" s="58"/>
      <c r="K304" s="134"/>
      <c r="L304" s="135"/>
      <c r="M304" s="136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5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403</v>
      </c>
      <c r="BG304" s="67" t="s">
        <v>403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">
      <c r="A305" s="55">
        <v>2021</v>
      </c>
      <c r="B305" s="56">
        <v>2</v>
      </c>
      <c r="C305" s="284"/>
      <c r="D305" s="56"/>
      <c r="E305" s="56"/>
      <c r="F305" s="57"/>
      <c r="G305" s="58"/>
      <c r="H305" s="58"/>
      <c r="I305" s="58"/>
      <c r="J305" s="58"/>
      <c r="K305" s="134"/>
      <c r="L305" s="135"/>
      <c r="M305" s="136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5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403</v>
      </c>
      <c r="BG305" s="67" t="s">
        <v>403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">
      <c r="A306" s="55">
        <v>2021</v>
      </c>
      <c r="B306" s="56">
        <v>2</v>
      </c>
      <c r="C306" s="284"/>
      <c r="D306" s="56"/>
      <c r="E306" s="56"/>
      <c r="F306" s="57"/>
      <c r="G306" s="58"/>
      <c r="H306" s="58"/>
      <c r="I306" s="58"/>
      <c r="J306" s="58"/>
      <c r="K306" s="134"/>
      <c r="L306" s="135"/>
      <c r="M306" s="136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5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366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">
      <c r="A307" s="55">
        <v>2021</v>
      </c>
      <c r="B307" s="56">
        <v>2</v>
      </c>
      <c r="C307" s="284"/>
      <c r="D307" s="56"/>
      <c r="E307" s="56"/>
      <c r="F307" s="57"/>
      <c r="G307" s="58"/>
      <c r="H307" s="58"/>
      <c r="I307" s="58"/>
      <c r="J307" s="58"/>
      <c r="K307" s="134"/>
      <c r="L307" s="135"/>
      <c r="M307" s="136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5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400</v>
      </c>
      <c r="BG307" s="67" t="s">
        <v>401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">
      <c r="A308" s="55">
        <v>2021</v>
      </c>
      <c r="B308" s="56">
        <v>2</v>
      </c>
      <c r="C308" s="284"/>
      <c r="D308" s="56"/>
      <c r="E308" s="56"/>
      <c r="F308" s="57"/>
      <c r="G308" s="58"/>
      <c r="H308" s="58"/>
      <c r="I308" s="58"/>
      <c r="J308" s="58"/>
      <c r="K308" s="134"/>
      <c r="L308" s="135"/>
      <c r="M308" s="136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5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400</v>
      </c>
      <c r="BG308" s="67" t="s">
        <v>401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">
      <c r="A309" s="55">
        <v>2021</v>
      </c>
      <c r="B309" s="56">
        <v>2</v>
      </c>
      <c r="C309" s="284"/>
      <c r="D309" s="56"/>
      <c r="E309" s="56"/>
      <c r="F309" s="57"/>
      <c r="G309" s="58"/>
      <c r="H309" s="58"/>
      <c r="I309" s="58"/>
      <c r="J309" s="58"/>
      <c r="K309" s="134"/>
      <c r="L309" s="135"/>
      <c r="M309" s="136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5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400</v>
      </c>
      <c r="BG309" s="67" t="s">
        <v>401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">
      <c r="A310" s="55">
        <v>2021</v>
      </c>
      <c r="B310" s="56">
        <v>2</v>
      </c>
      <c r="C310" s="284"/>
      <c r="D310" s="56"/>
      <c r="E310" s="56"/>
      <c r="F310" s="57"/>
      <c r="G310" s="58"/>
      <c r="H310" s="58"/>
      <c r="I310" s="58"/>
      <c r="J310" s="58"/>
      <c r="K310" s="134"/>
      <c r="L310" s="135"/>
      <c r="M310" s="136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5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367</v>
      </c>
      <c r="BG310" s="67" t="s">
        <v>368</v>
      </c>
      <c r="BH310" s="67" t="s">
        <v>478</v>
      </c>
      <c r="BI310" s="67" t="s">
        <v>370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">
      <c r="A311" s="55">
        <v>2021</v>
      </c>
      <c r="B311" s="56">
        <v>2</v>
      </c>
      <c r="C311" s="284"/>
      <c r="D311" s="56"/>
      <c r="E311" s="56"/>
      <c r="F311" s="57"/>
      <c r="G311" s="58"/>
      <c r="H311" s="58"/>
      <c r="I311" s="58"/>
      <c r="J311" s="58"/>
      <c r="K311" s="134"/>
      <c r="L311" s="135"/>
      <c r="M311" s="136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5"/>
      <c r="AZ311" s="66"/>
      <c r="BA311" s="65"/>
      <c r="BB311" s="65"/>
      <c r="BC311" s="65"/>
      <c r="BD311" s="65"/>
      <c r="BE311" s="65"/>
      <c r="BF311" s="24" t="s">
        <v>367</v>
      </c>
      <c r="BG311" s="67" t="s">
        <v>368</v>
      </c>
      <c r="BH311" s="67" t="s">
        <v>377</v>
      </c>
      <c r="BI311" s="67" t="s">
        <v>370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">
      <c r="A312" s="55">
        <v>2021</v>
      </c>
      <c r="B312" s="56">
        <v>2</v>
      </c>
      <c r="C312" s="284"/>
      <c r="D312" s="56"/>
      <c r="E312" s="56"/>
      <c r="F312" s="57"/>
      <c r="G312" s="58"/>
      <c r="H312" s="58"/>
      <c r="I312" s="58"/>
      <c r="J312" s="58"/>
      <c r="K312" s="134"/>
      <c r="L312" s="135"/>
      <c r="M312" s="136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5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367</v>
      </c>
      <c r="BG312" s="67" t="s">
        <v>368</v>
      </c>
      <c r="BH312" s="67" t="s">
        <v>402</v>
      </c>
      <c r="BI312" s="67" t="s">
        <v>370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">
      <c r="A313" s="55">
        <v>2021</v>
      </c>
      <c r="B313" s="56">
        <v>2</v>
      </c>
      <c r="C313" s="284"/>
      <c r="D313" s="56"/>
      <c r="E313" s="56"/>
      <c r="F313" s="57"/>
      <c r="G313" s="58"/>
      <c r="H313" s="58"/>
      <c r="I313" s="58"/>
      <c r="J313" s="58"/>
      <c r="K313" s="134"/>
      <c r="L313" s="135"/>
      <c r="M313" s="136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5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366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">
      <c r="A314" s="55">
        <v>2021</v>
      </c>
      <c r="B314" s="56">
        <v>2</v>
      </c>
      <c r="C314" s="284"/>
      <c r="D314" s="56"/>
      <c r="E314" s="56"/>
      <c r="F314" s="57"/>
      <c r="G314" s="58"/>
      <c r="H314" s="58"/>
      <c r="I314" s="58"/>
      <c r="J314" s="58"/>
      <c r="K314" s="134"/>
      <c r="L314" s="135"/>
      <c r="M314" s="136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5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375</v>
      </c>
      <c r="BG314" s="67" t="s">
        <v>383</v>
      </c>
      <c r="BH314" s="67" t="s">
        <v>384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">
      <c r="A315" s="55">
        <v>2021</v>
      </c>
      <c r="B315" s="56">
        <v>2</v>
      </c>
      <c r="C315" s="284"/>
      <c r="D315" s="56"/>
      <c r="E315" s="56"/>
      <c r="F315" s="57"/>
      <c r="G315" s="58"/>
      <c r="H315" s="58"/>
      <c r="I315" s="58"/>
      <c r="J315" s="58"/>
      <c r="K315" s="134"/>
      <c r="L315" s="135"/>
      <c r="M315" s="136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5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403</v>
      </c>
      <c r="BG315" s="67" t="s">
        <v>403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">
      <c r="A316" s="55">
        <v>2021</v>
      </c>
      <c r="B316" s="56">
        <v>2</v>
      </c>
      <c r="C316" s="284"/>
      <c r="D316" s="56"/>
      <c r="E316" s="56"/>
      <c r="F316" s="57"/>
      <c r="G316" s="58"/>
      <c r="H316" s="58"/>
      <c r="I316" s="58"/>
      <c r="J316" s="58"/>
      <c r="K316" s="134"/>
      <c r="L316" s="135"/>
      <c r="M316" s="136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5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375</v>
      </c>
      <c r="BG316" s="67" t="s">
        <v>391</v>
      </c>
      <c r="BH316" s="67" t="s">
        <v>398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">
      <c r="A317" s="55">
        <v>2021</v>
      </c>
      <c r="B317" s="56">
        <v>2</v>
      </c>
      <c r="C317" s="284"/>
      <c r="D317" s="56"/>
      <c r="E317" s="56"/>
      <c r="F317" s="57"/>
      <c r="G317" s="58"/>
      <c r="H317" s="58"/>
      <c r="I317" s="58"/>
      <c r="J317" s="58"/>
      <c r="K317" s="134"/>
      <c r="L317" s="135"/>
      <c r="M317" s="136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5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366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">
      <c r="A318" s="55">
        <v>2021</v>
      </c>
      <c r="B318" s="56">
        <v>2</v>
      </c>
      <c r="C318" s="284"/>
      <c r="D318" s="56"/>
      <c r="E318" s="56"/>
      <c r="F318" s="57"/>
      <c r="G318" s="58"/>
      <c r="H318" s="58"/>
      <c r="I318" s="58"/>
      <c r="J318" s="58"/>
      <c r="K318" s="134"/>
      <c r="L318" s="135"/>
      <c r="M318" s="136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5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366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">
      <c r="A319" s="55">
        <v>2021</v>
      </c>
      <c r="B319" s="56">
        <v>2</v>
      </c>
      <c r="C319" s="284"/>
      <c r="D319" s="56"/>
      <c r="E319" s="56"/>
      <c r="F319" s="57"/>
      <c r="G319" s="58"/>
      <c r="H319" s="58"/>
      <c r="I319" s="58"/>
      <c r="J319" s="58"/>
      <c r="K319" s="134"/>
      <c r="L319" s="135"/>
      <c r="M319" s="136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5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434</v>
      </c>
      <c r="BG319" s="67" t="s">
        <v>434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">
      <c r="A320" s="55">
        <v>2021</v>
      </c>
      <c r="B320" s="56">
        <v>2</v>
      </c>
      <c r="C320" s="284"/>
      <c r="D320" s="56"/>
      <c r="E320" s="56"/>
      <c r="F320" s="57"/>
      <c r="G320" s="58"/>
      <c r="H320" s="58"/>
      <c r="I320" s="58"/>
      <c r="J320" s="58"/>
      <c r="K320" s="134"/>
      <c r="L320" s="135"/>
      <c r="M320" s="136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5"/>
      <c r="AZ320" s="66"/>
      <c r="BA320" s="65"/>
      <c r="BB320" s="65">
        <v>0</v>
      </c>
      <c r="BC320" s="65">
        <v>0</v>
      </c>
      <c r="BD320" s="65"/>
      <c r="BE320" s="65"/>
      <c r="BF320" s="24" t="s">
        <v>367</v>
      </c>
      <c r="BG320" s="67" t="s">
        <v>368</v>
      </c>
      <c r="BH320" s="67" t="s">
        <v>382</v>
      </c>
      <c r="BI320" s="67" t="s">
        <v>370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">
      <c r="A321" s="55">
        <v>2021</v>
      </c>
      <c r="B321" s="56">
        <v>2</v>
      </c>
      <c r="C321" s="284"/>
      <c r="D321" s="56"/>
      <c r="E321" s="56"/>
      <c r="F321" s="57"/>
      <c r="G321" s="58"/>
      <c r="H321" s="58"/>
      <c r="I321" s="58"/>
      <c r="J321" s="58"/>
      <c r="K321" s="134"/>
      <c r="L321" s="135"/>
      <c r="M321" s="136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5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403</v>
      </c>
      <c r="BG321" s="67" t="s">
        <v>403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">
      <c r="A322" s="55">
        <v>2021</v>
      </c>
      <c r="B322" s="56">
        <v>2</v>
      </c>
      <c r="C322" s="284"/>
      <c r="D322" s="56"/>
      <c r="E322" s="56"/>
      <c r="F322" s="57"/>
      <c r="G322" s="58"/>
      <c r="H322" s="58"/>
      <c r="I322" s="58"/>
      <c r="J322" s="58"/>
      <c r="K322" s="134"/>
      <c r="L322" s="135"/>
      <c r="M322" s="136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5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403</v>
      </c>
      <c r="BG322" s="67" t="s">
        <v>403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">
      <c r="A323" s="55">
        <v>2021</v>
      </c>
      <c r="B323" s="56">
        <v>2</v>
      </c>
      <c r="C323" s="284"/>
      <c r="D323" s="56"/>
      <c r="E323" s="56"/>
      <c r="F323" s="57"/>
      <c r="G323" s="58"/>
      <c r="H323" s="58"/>
      <c r="I323" s="58"/>
      <c r="J323" s="58"/>
      <c r="K323" s="134"/>
      <c r="L323" s="135"/>
      <c r="M323" s="136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5"/>
      <c r="AZ323" s="66"/>
      <c r="BA323" s="65"/>
      <c r="BB323" s="65"/>
      <c r="BC323" s="65">
        <v>7.1</v>
      </c>
      <c r="BD323" s="65"/>
      <c r="BE323" s="65"/>
      <c r="BF323" s="24" t="s">
        <v>367</v>
      </c>
      <c r="BG323" s="67" t="s">
        <v>368</v>
      </c>
      <c r="BH323" s="67" t="s">
        <v>373</v>
      </c>
      <c r="BI323" s="67" t="s">
        <v>374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">
      <c r="A324" s="55">
        <v>2021</v>
      </c>
      <c r="B324" s="56">
        <v>2</v>
      </c>
      <c r="C324" s="284"/>
      <c r="D324" s="56"/>
      <c r="E324" s="56"/>
      <c r="F324" s="57"/>
      <c r="G324" s="58"/>
      <c r="H324" s="58"/>
      <c r="I324" s="58"/>
      <c r="J324" s="58"/>
      <c r="K324" s="134"/>
      <c r="L324" s="135"/>
      <c r="M324" s="136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5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366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">
      <c r="A325" s="55">
        <v>2021</v>
      </c>
      <c r="B325" s="56">
        <v>2</v>
      </c>
      <c r="C325" s="284"/>
      <c r="D325" s="56"/>
      <c r="E325" s="56"/>
      <c r="F325" s="57"/>
      <c r="G325" s="58"/>
      <c r="H325" s="58"/>
      <c r="I325" s="58"/>
      <c r="J325" s="58"/>
      <c r="K325" s="134"/>
      <c r="L325" s="135"/>
      <c r="M325" s="136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5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375</v>
      </c>
      <c r="BG325" s="67" t="s">
        <v>391</v>
      </c>
      <c r="BH325" s="67" t="s">
        <v>398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">
      <c r="A326" s="55">
        <v>2021</v>
      </c>
      <c r="B326" s="56">
        <v>2</v>
      </c>
      <c r="C326" s="284"/>
      <c r="D326" s="56"/>
      <c r="E326" s="56"/>
      <c r="F326" s="57"/>
      <c r="G326" s="58"/>
      <c r="H326" s="58"/>
      <c r="I326" s="58"/>
      <c r="J326" s="58"/>
      <c r="K326" s="134"/>
      <c r="L326" s="135"/>
      <c r="M326" s="136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5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367</v>
      </c>
      <c r="BG326" s="67" t="s">
        <v>368</v>
      </c>
      <c r="BH326" s="67" t="s">
        <v>377</v>
      </c>
      <c r="BI326" s="67" t="s">
        <v>370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">
      <c r="A327" s="55">
        <v>2021</v>
      </c>
      <c r="B327" s="56">
        <v>2</v>
      </c>
      <c r="C327" s="284"/>
      <c r="D327" s="56"/>
      <c r="E327" s="56"/>
      <c r="F327" s="57"/>
      <c r="G327" s="58"/>
      <c r="H327" s="58"/>
      <c r="I327" s="58"/>
      <c r="J327" s="58"/>
      <c r="K327" s="134"/>
      <c r="L327" s="135"/>
      <c r="M327" s="136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5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366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">
      <c r="A328" s="55">
        <v>2021</v>
      </c>
      <c r="B328" s="56">
        <v>2</v>
      </c>
      <c r="C328" s="284"/>
      <c r="D328" s="56"/>
      <c r="E328" s="56"/>
      <c r="F328" s="57"/>
      <c r="G328" s="58"/>
      <c r="H328" s="58"/>
      <c r="I328" s="58"/>
      <c r="J328" s="58"/>
      <c r="K328" s="134"/>
      <c r="L328" s="135"/>
      <c r="M328" s="136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5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375</v>
      </c>
      <c r="BG328" s="67" t="s">
        <v>383</v>
      </c>
      <c r="BH328" s="67" t="s">
        <v>384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">
      <c r="A329" s="55">
        <v>2021</v>
      </c>
      <c r="B329" s="56">
        <v>2</v>
      </c>
      <c r="C329" s="284"/>
      <c r="D329" s="56"/>
      <c r="E329" s="56"/>
      <c r="F329" s="57"/>
      <c r="G329" s="58"/>
      <c r="H329" s="58"/>
      <c r="I329" s="58"/>
      <c r="J329" s="58"/>
      <c r="K329" s="134"/>
      <c r="L329" s="135"/>
      <c r="M329" s="136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5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403</v>
      </c>
      <c r="BG329" s="67" t="s">
        <v>403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">
      <c r="A330" s="55">
        <v>2021</v>
      </c>
      <c r="B330" s="56">
        <v>2</v>
      </c>
      <c r="C330" s="284"/>
      <c r="D330" s="56"/>
      <c r="E330" s="56"/>
      <c r="F330" s="57"/>
      <c r="G330" s="58"/>
      <c r="H330" s="58"/>
      <c r="I330" s="58"/>
      <c r="J330" s="58"/>
      <c r="K330" s="134"/>
      <c r="L330" s="135"/>
      <c r="M330" s="136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5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375</v>
      </c>
      <c r="BG330" s="67" t="s">
        <v>383</v>
      </c>
      <c r="BH330" s="67" t="s">
        <v>427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">
      <c r="A331" s="55">
        <v>2021</v>
      </c>
      <c r="B331" s="56">
        <v>2</v>
      </c>
      <c r="C331" s="284"/>
      <c r="D331" s="56"/>
      <c r="E331" s="56"/>
      <c r="F331" s="57"/>
      <c r="G331" s="58"/>
      <c r="H331" s="58"/>
      <c r="I331" s="58"/>
      <c r="J331" s="58"/>
      <c r="K331" s="134"/>
      <c r="L331" s="135"/>
      <c r="M331" s="136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5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375</v>
      </c>
      <c r="BG331" s="67" t="s">
        <v>391</v>
      </c>
      <c r="BH331" s="67" t="s">
        <v>398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">
      <c r="A332" s="55">
        <v>2021</v>
      </c>
      <c r="B332" s="56">
        <v>2</v>
      </c>
      <c r="C332" s="284"/>
      <c r="D332" s="56"/>
      <c r="E332" s="56"/>
      <c r="F332" s="57"/>
      <c r="G332" s="58"/>
      <c r="H332" s="58"/>
      <c r="I332" s="58"/>
      <c r="J332" s="58"/>
      <c r="K332" s="134"/>
      <c r="L332" s="135"/>
      <c r="M332" s="136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5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366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">
      <c r="A333" s="55">
        <v>2021</v>
      </c>
      <c r="B333" s="56">
        <v>2</v>
      </c>
      <c r="C333" s="284"/>
      <c r="D333" s="56"/>
      <c r="E333" s="56"/>
      <c r="F333" s="57"/>
      <c r="G333" s="58"/>
      <c r="H333" s="58"/>
      <c r="I333" s="58"/>
      <c r="J333" s="58"/>
      <c r="K333" s="134"/>
      <c r="L333" s="135"/>
      <c r="M333" s="136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5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367</v>
      </c>
      <c r="BG333" s="67" t="s">
        <v>368</v>
      </c>
      <c r="BH333" s="67" t="s">
        <v>432</v>
      </c>
      <c r="BI333" s="67" t="s">
        <v>370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">
      <c r="A334" s="55">
        <v>2021</v>
      </c>
      <c r="B334" s="56">
        <v>2</v>
      </c>
      <c r="C334" s="284"/>
      <c r="D334" s="56"/>
      <c r="E334" s="56"/>
      <c r="F334" s="57"/>
      <c r="G334" s="58"/>
      <c r="H334" s="58"/>
      <c r="I334" s="58"/>
      <c r="J334" s="58"/>
      <c r="K334" s="134"/>
      <c r="L334" s="135"/>
      <c r="M334" s="136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5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434</v>
      </c>
      <c r="BG334" s="67" t="s">
        <v>434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">
      <c r="A335" s="55">
        <v>2021</v>
      </c>
      <c r="B335" s="56">
        <v>2</v>
      </c>
      <c r="C335" s="284"/>
      <c r="D335" s="56"/>
      <c r="E335" s="56"/>
      <c r="F335" s="57"/>
      <c r="G335" s="58"/>
      <c r="H335" s="58"/>
      <c r="I335" s="58"/>
      <c r="J335" s="58"/>
      <c r="K335" s="134"/>
      <c r="L335" s="135"/>
      <c r="M335" s="136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5"/>
      <c r="AZ335" s="66"/>
      <c r="BA335" s="65"/>
      <c r="BB335" s="65"/>
      <c r="BC335" s="65">
        <v>2.6</v>
      </c>
      <c r="BD335" s="65"/>
      <c r="BE335" s="65"/>
      <c r="BF335" s="24" t="s">
        <v>367</v>
      </c>
      <c r="BG335" s="67" t="s">
        <v>368</v>
      </c>
      <c r="BH335" s="67" t="s">
        <v>382</v>
      </c>
      <c r="BI335" s="67" t="s">
        <v>370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">
      <c r="A336" s="55">
        <v>2021</v>
      </c>
      <c r="B336" s="56">
        <v>2</v>
      </c>
      <c r="C336" s="284"/>
      <c r="D336" s="56"/>
      <c r="E336" s="56"/>
      <c r="F336" s="57"/>
      <c r="G336" s="58"/>
      <c r="H336" s="58"/>
      <c r="I336" s="58"/>
      <c r="J336" s="58"/>
      <c r="K336" s="134"/>
      <c r="L336" s="135"/>
      <c r="M336" s="136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5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403</v>
      </c>
      <c r="BG336" s="67" t="s">
        <v>403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">
      <c r="A337" s="55">
        <v>2021</v>
      </c>
      <c r="B337" s="56">
        <v>2</v>
      </c>
      <c r="C337" s="284"/>
      <c r="D337" s="56"/>
      <c r="E337" s="56"/>
      <c r="F337" s="57"/>
      <c r="G337" s="58"/>
      <c r="H337" s="58"/>
      <c r="I337" s="58"/>
      <c r="J337" s="58"/>
      <c r="K337" s="134"/>
      <c r="L337" s="135"/>
      <c r="M337" s="136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5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403</v>
      </c>
      <c r="BG337" s="67" t="s">
        <v>403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">
      <c r="A338" s="55">
        <v>2021</v>
      </c>
      <c r="B338" s="56">
        <v>2</v>
      </c>
      <c r="C338" s="284"/>
      <c r="D338" s="56"/>
      <c r="E338" s="56"/>
      <c r="F338" s="57"/>
      <c r="G338" s="58"/>
      <c r="H338" s="58"/>
      <c r="I338" s="58"/>
      <c r="J338" s="58"/>
      <c r="K338" s="134"/>
      <c r="L338" s="135"/>
      <c r="M338" s="136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5"/>
      <c r="AZ338" s="66"/>
      <c r="BA338" s="65"/>
      <c r="BB338" s="65"/>
      <c r="BC338" s="65">
        <v>14.4</v>
      </c>
      <c r="BD338" s="65"/>
      <c r="BE338" s="65"/>
      <c r="BF338" s="24" t="s">
        <v>435</v>
      </c>
      <c r="BG338" s="67" t="s">
        <v>435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">
      <c r="A339" s="55">
        <v>2021</v>
      </c>
      <c r="B339" s="56">
        <v>2</v>
      </c>
      <c r="C339" s="284"/>
      <c r="D339" s="56"/>
      <c r="E339" s="56"/>
      <c r="F339" s="57"/>
      <c r="G339" s="58"/>
      <c r="H339" s="58"/>
      <c r="I339" s="58"/>
      <c r="J339" s="58"/>
      <c r="K339" s="134"/>
      <c r="L339" s="135"/>
      <c r="M339" s="136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5"/>
      <c r="AZ339" s="66"/>
      <c r="BA339" s="65"/>
      <c r="BB339" s="65"/>
      <c r="BC339" s="65">
        <v>15.7</v>
      </c>
      <c r="BD339" s="65"/>
      <c r="BE339" s="65"/>
      <c r="BF339" s="24" t="s">
        <v>435</v>
      </c>
      <c r="BG339" s="67" t="s">
        <v>435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">
      <c r="A340" s="55">
        <v>2021</v>
      </c>
      <c r="B340" s="56">
        <v>2</v>
      </c>
      <c r="C340" s="284"/>
      <c r="D340" s="56"/>
      <c r="E340" s="56"/>
      <c r="F340" s="57"/>
      <c r="G340" s="58"/>
      <c r="H340" s="58"/>
      <c r="I340" s="58"/>
      <c r="J340" s="58"/>
      <c r="K340" s="134"/>
      <c r="L340" s="135"/>
      <c r="M340" s="136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5"/>
      <c r="AZ340" s="66"/>
      <c r="BA340" s="65"/>
      <c r="BB340" s="65"/>
      <c r="BC340" s="65">
        <v>34.6</v>
      </c>
      <c r="BD340" s="65"/>
      <c r="BE340" s="65"/>
      <c r="BF340" s="24" t="s">
        <v>435</v>
      </c>
      <c r="BG340" s="67" t="s">
        <v>435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">
      <c r="A341" s="55">
        <v>2021</v>
      </c>
      <c r="B341" s="56">
        <v>2</v>
      </c>
      <c r="C341" s="284"/>
      <c r="D341" s="56"/>
      <c r="E341" s="56"/>
      <c r="F341" s="57"/>
      <c r="G341" s="58"/>
      <c r="H341" s="58"/>
      <c r="I341" s="58"/>
      <c r="J341" s="58"/>
      <c r="K341" s="134"/>
      <c r="L341" s="135"/>
      <c r="M341" s="136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5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366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">
      <c r="A342" s="55">
        <v>2021</v>
      </c>
      <c r="B342" s="56">
        <v>2</v>
      </c>
      <c r="C342" s="284"/>
      <c r="D342" s="56"/>
      <c r="E342" s="56"/>
      <c r="F342" s="57"/>
      <c r="G342" s="58"/>
      <c r="H342" s="58"/>
      <c r="I342" s="58"/>
      <c r="J342" s="58"/>
      <c r="K342" s="134"/>
      <c r="L342" s="135"/>
      <c r="M342" s="136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5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366</v>
      </c>
      <c r="BG342" s="67" t="s">
        <v>366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">
      <c r="A343" s="55">
        <v>2021</v>
      </c>
      <c r="B343" s="56">
        <v>2</v>
      </c>
      <c r="C343" s="284"/>
      <c r="D343" s="56"/>
      <c r="E343" s="56"/>
      <c r="F343" s="57"/>
      <c r="G343" s="58"/>
      <c r="H343" s="58"/>
      <c r="I343" s="58"/>
      <c r="J343" s="58"/>
      <c r="K343" s="134"/>
      <c r="L343" s="135"/>
      <c r="M343" s="136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5"/>
      <c r="AZ343" s="66"/>
      <c r="BA343" s="65"/>
      <c r="BB343" s="65"/>
      <c r="BC343" s="65">
        <v>0.3</v>
      </c>
      <c r="BD343" s="65"/>
      <c r="BE343" s="65"/>
      <c r="BF343" s="24" t="s">
        <v>367</v>
      </c>
      <c r="BG343" s="67" t="s">
        <v>368</v>
      </c>
      <c r="BH343" s="67" t="s">
        <v>478</v>
      </c>
      <c r="BI343" s="67" t="s">
        <v>370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">
      <c r="A344" s="55">
        <v>2021</v>
      </c>
      <c r="B344" s="56">
        <v>2</v>
      </c>
      <c r="C344" s="284"/>
      <c r="D344" s="56"/>
      <c r="E344" s="56"/>
      <c r="F344" s="57"/>
      <c r="G344" s="58"/>
      <c r="H344" s="58"/>
      <c r="I344" s="58"/>
      <c r="J344" s="58"/>
      <c r="K344" s="134"/>
      <c r="L344" s="135"/>
      <c r="M344" s="136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5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375</v>
      </c>
      <c r="BG344" s="67" t="s">
        <v>391</v>
      </c>
      <c r="BH344" s="67" t="s">
        <v>398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">
      <c r="A345" s="55">
        <v>2021</v>
      </c>
      <c r="B345" s="56">
        <v>2</v>
      </c>
      <c r="C345" s="284"/>
      <c r="D345" s="56"/>
      <c r="E345" s="56"/>
      <c r="F345" s="57"/>
      <c r="G345" s="58"/>
      <c r="H345" s="58"/>
      <c r="I345" s="58"/>
      <c r="J345" s="58"/>
      <c r="K345" s="134"/>
      <c r="L345" s="135"/>
      <c r="M345" s="136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5"/>
      <c r="AZ345" s="66"/>
      <c r="BA345" s="65"/>
      <c r="BB345" s="65"/>
      <c r="BC345" s="65">
        <v>58.3</v>
      </c>
      <c r="BD345" s="65"/>
      <c r="BE345" s="65"/>
      <c r="BF345" s="24" t="s">
        <v>367</v>
      </c>
      <c r="BG345" s="67" t="s">
        <v>368</v>
      </c>
      <c r="BH345" s="67" t="s">
        <v>377</v>
      </c>
      <c r="BI345" s="67" t="s">
        <v>370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">
      <c r="A346" s="55">
        <v>2021</v>
      </c>
      <c r="B346" s="56">
        <v>2</v>
      </c>
      <c r="C346" s="284"/>
      <c r="D346" s="56"/>
      <c r="E346" s="56"/>
      <c r="F346" s="57"/>
      <c r="G346" s="58"/>
      <c r="H346" s="58"/>
      <c r="I346" s="58"/>
      <c r="J346" s="58"/>
      <c r="K346" s="134"/>
      <c r="L346" s="135"/>
      <c r="M346" s="136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5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366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">
      <c r="A347" s="55">
        <v>2021</v>
      </c>
      <c r="B347" s="56">
        <v>2</v>
      </c>
      <c r="C347" s="284"/>
      <c r="D347" s="56"/>
      <c r="E347" s="56"/>
      <c r="F347" s="57"/>
      <c r="G347" s="58"/>
      <c r="H347" s="58"/>
      <c r="I347" s="58"/>
      <c r="J347" s="58"/>
      <c r="K347" s="134"/>
      <c r="L347" s="135"/>
      <c r="M347" s="136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5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366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">
      <c r="A348" s="55">
        <v>2021</v>
      </c>
      <c r="B348" s="56">
        <v>2</v>
      </c>
      <c r="C348" s="284"/>
      <c r="D348" s="56"/>
      <c r="E348" s="56"/>
      <c r="F348" s="57"/>
      <c r="G348" s="58"/>
      <c r="H348" s="58"/>
      <c r="I348" s="58"/>
      <c r="J348" s="58"/>
      <c r="K348" s="134"/>
      <c r="L348" s="135"/>
      <c r="M348" s="136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5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375</v>
      </c>
      <c r="BG348" s="67" t="s">
        <v>376</v>
      </c>
      <c r="BH348" s="67" t="s">
        <v>479</v>
      </c>
      <c r="BI348" s="67" t="s">
        <v>468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">
      <c r="A349" s="55">
        <v>2021</v>
      </c>
      <c r="B349" s="56">
        <v>2</v>
      </c>
      <c r="C349" s="284"/>
      <c r="D349" s="56"/>
      <c r="E349" s="56"/>
      <c r="F349" s="57"/>
      <c r="G349" s="58"/>
      <c r="H349" s="58"/>
      <c r="I349" s="58"/>
      <c r="J349" s="58"/>
      <c r="K349" s="134"/>
      <c r="L349" s="135"/>
      <c r="M349" s="136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5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375</v>
      </c>
      <c r="BG349" s="67" t="s">
        <v>376</v>
      </c>
      <c r="BH349" s="67" t="s">
        <v>480</v>
      </c>
      <c r="BI349" s="67" t="s">
        <v>468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">
      <c r="A350" s="55">
        <v>2021</v>
      </c>
      <c r="B350" s="56">
        <v>2</v>
      </c>
      <c r="C350" s="284"/>
      <c r="D350" s="56"/>
      <c r="E350" s="56"/>
      <c r="F350" s="57"/>
      <c r="G350" s="58"/>
      <c r="H350" s="58"/>
      <c r="I350" s="58"/>
      <c r="J350" s="58"/>
      <c r="K350" s="134"/>
      <c r="L350" s="135"/>
      <c r="M350" s="136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5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375</v>
      </c>
      <c r="BG350" s="67" t="s">
        <v>383</v>
      </c>
      <c r="BH350" s="67" t="s">
        <v>384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">
      <c r="A351" s="55">
        <v>2021</v>
      </c>
      <c r="B351" s="56">
        <v>2</v>
      </c>
      <c r="C351" s="284"/>
      <c r="D351" s="56"/>
      <c r="E351" s="56"/>
      <c r="F351" s="57"/>
      <c r="G351" s="58"/>
      <c r="H351" s="58"/>
      <c r="I351" s="58"/>
      <c r="J351" s="58"/>
      <c r="K351" s="134"/>
      <c r="L351" s="135"/>
      <c r="M351" s="136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5"/>
      <c r="AZ351" s="66"/>
      <c r="BA351" s="65"/>
      <c r="BB351" s="65"/>
      <c r="BC351" s="65">
        <v>333.3</v>
      </c>
      <c r="BD351" s="65"/>
      <c r="BE351" s="65"/>
      <c r="BF351" s="24" t="s">
        <v>403</v>
      </c>
      <c r="BG351" s="67" t="s">
        <v>403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">
      <c r="A352" s="55">
        <v>2021</v>
      </c>
      <c r="B352" s="56">
        <v>2</v>
      </c>
      <c r="C352" s="284"/>
      <c r="D352" s="56"/>
      <c r="E352" s="56"/>
      <c r="F352" s="57"/>
      <c r="G352" s="58"/>
      <c r="H352" s="58"/>
      <c r="I352" s="58"/>
      <c r="J352" s="58"/>
      <c r="K352" s="134"/>
      <c r="L352" s="135"/>
      <c r="M352" s="136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5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375</v>
      </c>
      <c r="BG352" s="67" t="s">
        <v>383</v>
      </c>
      <c r="BH352" s="67" t="s">
        <v>481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">
      <c r="A353" s="55">
        <v>2021</v>
      </c>
      <c r="B353" s="56">
        <v>2</v>
      </c>
      <c r="C353" s="284"/>
      <c r="D353" s="56"/>
      <c r="E353" s="56"/>
      <c r="F353" s="57"/>
      <c r="G353" s="58"/>
      <c r="H353" s="58"/>
      <c r="I353" s="58"/>
      <c r="J353" s="58"/>
      <c r="K353" s="134"/>
      <c r="L353" s="135"/>
      <c r="M353" s="136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5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375</v>
      </c>
      <c r="BG353" s="67" t="s">
        <v>383</v>
      </c>
      <c r="BH353" s="67" t="s">
        <v>427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">
      <c r="A354" s="55">
        <v>2021</v>
      </c>
      <c r="B354" s="56">
        <v>2</v>
      </c>
      <c r="C354" s="284"/>
      <c r="D354" s="56"/>
      <c r="E354" s="56"/>
      <c r="F354" s="57"/>
      <c r="G354" s="58"/>
      <c r="H354" s="58"/>
      <c r="I354" s="58"/>
      <c r="J354" s="58"/>
      <c r="K354" s="134"/>
      <c r="L354" s="135"/>
      <c r="M354" s="136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5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375</v>
      </c>
      <c r="BG354" s="67" t="s">
        <v>391</v>
      </c>
      <c r="BH354" s="67" t="s">
        <v>398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">
      <c r="A355" s="55"/>
      <c r="B355" s="56"/>
      <c r="C355" s="284"/>
      <c r="D355" s="56"/>
      <c r="E355" s="56"/>
      <c r="F355" s="57"/>
      <c r="G355" s="58"/>
      <c r="H355" s="58"/>
      <c r="I355" s="58"/>
      <c r="J355" s="58"/>
      <c r="K355" s="134"/>
      <c r="L355" s="135"/>
      <c r="M355" s="136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5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">
      <c r="A356" s="55"/>
      <c r="B356" s="56"/>
      <c r="C356" s="284"/>
      <c r="D356" s="56"/>
      <c r="E356" s="56"/>
      <c r="F356" s="57"/>
      <c r="G356" s="58"/>
      <c r="H356" s="58"/>
      <c r="I356" s="58"/>
      <c r="J356" s="58"/>
      <c r="K356" s="134"/>
      <c r="L356" s="135"/>
      <c r="M356" s="136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5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">
      <c r="A357" s="55"/>
      <c r="B357" s="56"/>
      <c r="C357" s="284"/>
      <c r="D357" s="56"/>
      <c r="E357" s="56"/>
      <c r="F357" s="57"/>
      <c r="G357" s="58"/>
      <c r="H357" s="58"/>
      <c r="I357" s="58"/>
      <c r="J357" s="58"/>
      <c r="K357" s="134"/>
      <c r="L357" s="135"/>
      <c r="M357" s="136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5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">
      <c r="A358" s="55"/>
      <c r="B358" s="56"/>
      <c r="C358" s="284"/>
      <c r="D358" s="56"/>
      <c r="E358" s="56"/>
      <c r="F358" s="57"/>
      <c r="G358" s="58"/>
      <c r="H358" s="58"/>
      <c r="I358" s="58"/>
      <c r="J358" s="58"/>
      <c r="K358" s="134"/>
      <c r="L358" s="135"/>
      <c r="M358" s="136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5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">
      <c r="A359" s="55"/>
      <c r="B359" s="56"/>
      <c r="C359" s="284"/>
      <c r="D359" s="56"/>
      <c r="E359" s="56"/>
      <c r="F359" s="57"/>
      <c r="G359" s="58"/>
      <c r="H359" s="58"/>
      <c r="I359" s="58"/>
      <c r="J359" s="58"/>
      <c r="K359" s="134"/>
      <c r="L359" s="135"/>
      <c r="M359" s="136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5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">
      <c r="A360" s="55"/>
      <c r="B360" s="56"/>
      <c r="C360" s="284"/>
      <c r="D360" s="56"/>
      <c r="E360" s="56"/>
      <c r="F360" s="57"/>
      <c r="G360" s="58"/>
      <c r="H360" s="58"/>
      <c r="I360" s="58"/>
      <c r="J360" s="58"/>
      <c r="K360" s="134"/>
      <c r="L360" s="135"/>
      <c r="M360" s="136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5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">
      <c r="A361" s="55"/>
      <c r="B361" s="56"/>
      <c r="C361" s="284"/>
      <c r="D361" s="56"/>
      <c r="E361" s="56"/>
      <c r="F361" s="57"/>
      <c r="G361" s="58"/>
      <c r="H361" s="58"/>
      <c r="I361" s="58"/>
      <c r="J361" s="58"/>
      <c r="K361" s="134"/>
      <c r="L361" s="135"/>
      <c r="M361" s="136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5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">
      <c r="A362" s="55"/>
      <c r="B362" s="56"/>
      <c r="C362" s="284"/>
      <c r="D362" s="56"/>
      <c r="E362" s="56"/>
      <c r="F362" s="57"/>
      <c r="G362" s="58"/>
      <c r="H362" s="58"/>
      <c r="I362" s="58"/>
      <c r="J362" s="58"/>
      <c r="K362" s="134"/>
      <c r="L362" s="135"/>
      <c r="M362" s="136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5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">
      <c r="A363" s="55"/>
      <c r="B363" s="56"/>
      <c r="C363" s="284"/>
      <c r="D363" s="56"/>
      <c r="E363" s="56"/>
      <c r="F363" s="57"/>
      <c r="G363" s="58"/>
      <c r="H363" s="58"/>
      <c r="I363" s="58"/>
      <c r="J363" s="58"/>
      <c r="K363" s="134"/>
      <c r="L363" s="135"/>
      <c r="M363" s="136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5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">
      <c r="A364" s="55"/>
      <c r="B364" s="56"/>
      <c r="C364" s="284"/>
      <c r="D364" s="56"/>
      <c r="E364" s="56"/>
      <c r="F364" s="57"/>
      <c r="G364" s="58"/>
      <c r="H364" s="58"/>
      <c r="I364" s="58"/>
      <c r="J364" s="58"/>
      <c r="K364" s="134"/>
      <c r="L364" s="135"/>
      <c r="M364" s="136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5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">
      <c r="A365" s="55"/>
      <c r="B365" s="56"/>
      <c r="C365" s="284"/>
      <c r="D365" s="56"/>
      <c r="E365" s="56"/>
      <c r="F365" s="57"/>
      <c r="G365" s="58"/>
      <c r="H365" s="58"/>
      <c r="I365" s="58"/>
      <c r="J365" s="58"/>
      <c r="K365" s="134"/>
      <c r="L365" s="135"/>
      <c r="M365" s="136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5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">
      <c r="A366" s="55"/>
      <c r="B366" s="56"/>
      <c r="C366" s="284"/>
      <c r="D366" s="56"/>
      <c r="E366" s="56"/>
      <c r="F366" s="57"/>
      <c r="G366" s="58"/>
      <c r="H366" s="58"/>
      <c r="I366" s="58"/>
      <c r="J366" s="58"/>
      <c r="K366" s="134"/>
      <c r="L366" s="135"/>
      <c r="M366" s="136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5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">
      <c r="A367" s="55"/>
      <c r="B367" s="56"/>
      <c r="C367" s="284"/>
      <c r="D367" s="56"/>
      <c r="E367" s="56"/>
      <c r="F367" s="57"/>
      <c r="G367" s="58"/>
      <c r="H367" s="58"/>
      <c r="I367" s="58"/>
      <c r="J367" s="58"/>
      <c r="K367" s="134"/>
      <c r="L367" s="135"/>
      <c r="M367" s="136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5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">
      <c r="A368" s="55"/>
      <c r="B368" s="56"/>
      <c r="C368" s="284"/>
      <c r="D368" s="56"/>
      <c r="E368" s="56"/>
      <c r="F368" s="57"/>
      <c r="G368" s="58"/>
      <c r="H368" s="58"/>
      <c r="I368" s="58"/>
      <c r="J368" s="58"/>
      <c r="K368" s="134"/>
      <c r="L368" s="135"/>
      <c r="M368" s="136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5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">
      <c r="A369" s="55"/>
      <c r="B369" s="56"/>
      <c r="C369" s="284"/>
      <c r="D369" s="56"/>
      <c r="E369" s="56"/>
      <c r="F369" s="57"/>
      <c r="G369" s="58"/>
      <c r="H369" s="58"/>
      <c r="I369" s="58"/>
      <c r="J369" s="58"/>
      <c r="K369" s="134"/>
      <c r="L369" s="135"/>
      <c r="M369" s="136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5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">
      <c r="A370" s="55"/>
      <c r="B370" s="56"/>
      <c r="C370" s="284"/>
      <c r="D370" s="56"/>
      <c r="E370" s="56"/>
      <c r="F370" s="57"/>
      <c r="G370" s="58"/>
      <c r="H370" s="58"/>
      <c r="I370" s="58"/>
      <c r="J370" s="58"/>
      <c r="K370" s="134"/>
      <c r="L370" s="135"/>
      <c r="M370" s="136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5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">
      <c r="A371" s="55"/>
      <c r="B371" s="56"/>
      <c r="C371" s="284"/>
      <c r="D371" s="56"/>
      <c r="E371" s="56"/>
      <c r="F371" s="57"/>
      <c r="G371" s="58"/>
      <c r="H371" s="58"/>
      <c r="I371" s="58"/>
      <c r="J371" s="58"/>
      <c r="K371" s="134"/>
      <c r="L371" s="135"/>
      <c r="M371" s="136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5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">
      <c r="A372" s="55"/>
      <c r="B372" s="56"/>
      <c r="C372" s="284"/>
      <c r="D372" s="56"/>
      <c r="E372" s="56"/>
      <c r="F372" s="57"/>
      <c r="G372" s="58"/>
      <c r="H372" s="58"/>
      <c r="I372" s="58"/>
      <c r="J372" s="58"/>
      <c r="K372" s="134"/>
      <c r="L372" s="135"/>
      <c r="M372" s="136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5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">
      <c r="A373" s="55"/>
      <c r="B373" s="56"/>
      <c r="C373" s="284"/>
      <c r="D373" s="56"/>
      <c r="E373" s="56"/>
      <c r="F373" s="57"/>
      <c r="G373" s="58"/>
      <c r="H373" s="58"/>
      <c r="I373" s="58"/>
      <c r="J373" s="58"/>
      <c r="K373" s="134"/>
      <c r="L373" s="135"/>
      <c r="M373" s="136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5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">
      <c r="A374" s="55"/>
      <c r="B374" s="56"/>
      <c r="C374" s="284"/>
      <c r="D374" s="56"/>
      <c r="E374" s="56"/>
      <c r="F374" s="57"/>
      <c r="G374" s="58"/>
      <c r="H374" s="58"/>
      <c r="I374" s="58"/>
      <c r="J374" s="58"/>
      <c r="K374" s="134"/>
      <c r="L374" s="135"/>
      <c r="M374" s="136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5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">
      <c r="A375" s="55"/>
      <c r="B375" s="56"/>
      <c r="C375" s="284"/>
      <c r="D375" s="56"/>
      <c r="E375" s="56"/>
      <c r="F375" s="57"/>
      <c r="G375" s="58"/>
      <c r="H375" s="58"/>
      <c r="I375" s="58"/>
      <c r="J375" s="58"/>
      <c r="K375" s="134"/>
      <c r="L375" s="135"/>
      <c r="M375" s="136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5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">
      <c r="A376" s="55"/>
      <c r="B376" s="56"/>
      <c r="C376" s="284"/>
      <c r="D376" s="56"/>
      <c r="E376" s="56"/>
      <c r="F376" s="57"/>
      <c r="G376" s="58"/>
      <c r="H376" s="58"/>
      <c r="I376" s="58"/>
      <c r="J376" s="58"/>
      <c r="K376" s="134"/>
      <c r="L376" s="135"/>
      <c r="M376" s="136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5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">
      <c r="A377" s="55"/>
      <c r="B377" s="56"/>
      <c r="C377" s="284"/>
      <c r="D377" s="56"/>
      <c r="E377" s="56"/>
      <c r="F377" s="57"/>
      <c r="G377" s="58"/>
      <c r="H377" s="58"/>
      <c r="I377" s="58"/>
      <c r="J377" s="58"/>
      <c r="K377" s="134"/>
      <c r="L377" s="135"/>
      <c r="M377" s="136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5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">
      <c r="A378" s="55"/>
      <c r="B378" s="56"/>
      <c r="C378" s="284"/>
      <c r="D378" s="56"/>
      <c r="E378" s="56"/>
      <c r="F378" s="57"/>
      <c r="G378" s="58"/>
      <c r="H378" s="58"/>
      <c r="I378" s="58"/>
      <c r="J378" s="58"/>
      <c r="K378" s="134"/>
      <c r="L378" s="135"/>
      <c r="M378" s="136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5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">
      <c r="A379" s="55"/>
      <c r="B379" s="56"/>
      <c r="C379" s="284"/>
      <c r="D379" s="56"/>
      <c r="E379" s="56"/>
      <c r="F379" s="57"/>
      <c r="G379" s="58"/>
      <c r="H379" s="58"/>
      <c r="I379" s="58"/>
      <c r="J379" s="58"/>
      <c r="K379" s="134"/>
      <c r="L379" s="135"/>
      <c r="M379" s="136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5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">
      <c r="A380" s="55"/>
      <c r="B380" s="56"/>
      <c r="C380" s="284"/>
      <c r="D380" s="56"/>
      <c r="E380" s="56"/>
      <c r="F380" s="57"/>
      <c r="G380" s="58"/>
      <c r="H380" s="58"/>
      <c r="I380" s="58"/>
      <c r="J380" s="58"/>
      <c r="K380" s="134"/>
      <c r="L380" s="135"/>
      <c r="M380" s="136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5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">
      <c r="A381" s="55"/>
      <c r="B381" s="56"/>
      <c r="C381" s="284"/>
      <c r="D381" s="56"/>
      <c r="E381" s="56"/>
      <c r="F381" s="57"/>
      <c r="G381" s="58"/>
      <c r="H381" s="58"/>
      <c r="I381" s="58"/>
      <c r="J381" s="58"/>
      <c r="K381" s="134"/>
      <c r="L381" s="135"/>
      <c r="M381" s="136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5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">
      <c r="A382" s="55"/>
      <c r="B382" s="56"/>
      <c r="C382" s="284"/>
      <c r="D382" s="56"/>
      <c r="E382" s="56"/>
      <c r="F382" s="57"/>
      <c r="G382" s="58"/>
      <c r="H382" s="58"/>
      <c r="I382" s="58"/>
      <c r="J382" s="58"/>
      <c r="K382" s="134"/>
      <c r="L382" s="135"/>
      <c r="M382" s="136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5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">
      <c r="A383" s="55"/>
      <c r="B383" s="56"/>
      <c r="C383" s="284"/>
      <c r="D383" s="56"/>
      <c r="E383" s="56"/>
      <c r="F383" s="57"/>
      <c r="G383" s="58"/>
      <c r="H383" s="58"/>
      <c r="I383" s="58"/>
      <c r="J383" s="58"/>
      <c r="K383" s="134"/>
      <c r="L383" s="135"/>
      <c r="M383" s="136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5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">
      <c r="A384" s="55"/>
      <c r="B384" s="56"/>
      <c r="C384" s="284"/>
      <c r="D384" s="56"/>
      <c r="E384" s="56"/>
      <c r="F384" s="57"/>
      <c r="G384" s="58"/>
      <c r="H384" s="58"/>
      <c r="I384" s="58"/>
      <c r="J384" s="58"/>
      <c r="K384" s="134"/>
      <c r="L384" s="135"/>
      <c r="M384" s="136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5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">
      <c r="A385" s="55"/>
      <c r="B385" s="56"/>
      <c r="C385" s="284"/>
      <c r="D385" s="56"/>
      <c r="E385" s="56"/>
      <c r="F385" s="57"/>
      <c r="G385" s="58"/>
      <c r="H385" s="58"/>
      <c r="I385" s="58"/>
      <c r="J385" s="58"/>
      <c r="K385" s="134"/>
      <c r="L385" s="135"/>
      <c r="M385" s="136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5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">
      <c r="A386" s="55"/>
      <c r="B386" s="56"/>
      <c r="C386" s="284"/>
      <c r="D386" s="56"/>
      <c r="E386" s="56"/>
      <c r="F386" s="57"/>
      <c r="G386" s="58"/>
      <c r="H386" s="58"/>
      <c r="I386" s="58"/>
      <c r="J386" s="58"/>
      <c r="K386" s="134"/>
      <c r="L386" s="135"/>
      <c r="M386" s="136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5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">
      <c r="A387" s="55"/>
      <c r="B387" s="56"/>
      <c r="C387" s="284"/>
      <c r="D387" s="56"/>
      <c r="E387" s="56"/>
      <c r="F387" s="57"/>
      <c r="G387" s="58"/>
      <c r="H387" s="58"/>
      <c r="I387" s="58"/>
      <c r="J387" s="58"/>
      <c r="K387" s="134"/>
      <c r="L387" s="135"/>
      <c r="M387" s="136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5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">
      <c r="A388" s="55"/>
      <c r="B388" s="56"/>
      <c r="C388" s="284"/>
      <c r="D388" s="56"/>
      <c r="E388" s="56"/>
      <c r="F388" s="57"/>
      <c r="G388" s="58"/>
      <c r="H388" s="58"/>
      <c r="I388" s="58"/>
      <c r="J388" s="58"/>
      <c r="K388" s="134"/>
      <c r="L388" s="135"/>
      <c r="M388" s="136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5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">
      <c r="A389" s="55"/>
      <c r="B389" s="56"/>
      <c r="C389" s="284"/>
      <c r="D389" s="56"/>
      <c r="E389" s="56"/>
      <c r="F389" s="57"/>
      <c r="G389" s="58"/>
      <c r="H389" s="58"/>
      <c r="I389" s="58"/>
      <c r="J389" s="58"/>
      <c r="K389" s="134"/>
      <c r="L389" s="135"/>
      <c r="M389" s="136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5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">
      <c r="A390" s="55"/>
      <c r="B390" s="56"/>
      <c r="C390" s="284"/>
      <c r="D390" s="56"/>
      <c r="E390" s="56"/>
      <c r="F390" s="57"/>
      <c r="G390" s="58"/>
      <c r="H390" s="58"/>
      <c r="I390" s="58"/>
      <c r="J390" s="58"/>
      <c r="K390" s="134"/>
      <c r="L390" s="135"/>
      <c r="M390" s="136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5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">
      <c r="A391" s="55"/>
      <c r="B391" s="56"/>
      <c r="C391" s="284"/>
      <c r="D391" s="56"/>
      <c r="E391" s="56"/>
      <c r="F391" s="57"/>
      <c r="G391" s="58"/>
      <c r="H391" s="58"/>
      <c r="I391" s="58"/>
      <c r="J391" s="58"/>
      <c r="K391" s="134"/>
      <c r="L391" s="135"/>
      <c r="M391" s="136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5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">
      <c r="A392" s="55"/>
      <c r="B392" s="56"/>
      <c r="C392" s="284"/>
      <c r="D392" s="56"/>
      <c r="E392" s="56"/>
      <c r="F392" s="57"/>
      <c r="G392" s="58"/>
      <c r="H392" s="58"/>
      <c r="I392" s="58"/>
      <c r="J392" s="58"/>
      <c r="K392" s="134"/>
      <c r="L392" s="135"/>
      <c r="M392" s="136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5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">
      <c r="A393" s="55"/>
      <c r="B393" s="56"/>
      <c r="C393" s="284"/>
      <c r="D393" s="56"/>
      <c r="E393" s="56"/>
      <c r="F393" s="57"/>
      <c r="G393" s="58"/>
      <c r="H393" s="58"/>
      <c r="I393" s="58"/>
      <c r="J393" s="58"/>
      <c r="K393" s="134"/>
      <c r="L393" s="135"/>
      <c r="M393" s="136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5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">
      <c r="A394" s="55"/>
      <c r="B394" s="56"/>
      <c r="C394" s="284"/>
      <c r="D394" s="56"/>
      <c r="E394" s="56"/>
      <c r="F394" s="57"/>
      <c r="G394" s="58"/>
      <c r="H394" s="58"/>
      <c r="I394" s="58"/>
      <c r="J394" s="58"/>
      <c r="K394" s="134"/>
      <c r="L394" s="135"/>
      <c r="M394" s="136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5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">
      <c r="A395" s="55"/>
      <c r="B395" s="56"/>
      <c r="C395" s="284"/>
      <c r="D395" s="56"/>
      <c r="E395" s="56"/>
      <c r="F395" s="57"/>
      <c r="G395" s="58"/>
      <c r="H395" s="58"/>
      <c r="I395" s="58"/>
      <c r="J395" s="58"/>
      <c r="K395" s="134"/>
      <c r="L395" s="135"/>
      <c r="M395" s="136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5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">
      <c r="A396" s="55"/>
      <c r="B396" s="56"/>
      <c r="C396" s="284"/>
      <c r="D396" s="56"/>
      <c r="E396" s="56"/>
      <c r="F396" s="57"/>
      <c r="G396" s="58"/>
      <c r="H396" s="58"/>
      <c r="I396" s="58"/>
      <c r="J396" s="58"/>
      <c r="K396" s="134"/>
      <c r="L396" s="135"/>
      <c r="M396" s="136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5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">
      <c r="A397" s="55"/>
      <c r="B397" s="56"/>
      <c r="C397" s="284"/>
      <c r="D397" s="56"/>
      <c r="E397" s="56"/>
      <c r="F397" s="57"/>
      <c r="G397" s="58"/>
      <c r="H397" s="58"/>
      <c r="I397" s="58"/>
      <c r="J397" s="58"/>
      <c r="K397" s="134"/>
      <c r="L397" s="135"/>
      <c r="M397" s="136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5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">
      <c r="A398" s="55"/>
      <c r="B398" s="56"/>
      <c r="C398" s="284"/>
      <c r="D398" s="56"/>
      <c r="E398" s="56"/>
      <c r="F398" s="57"/>
      <c r="G398" s="58"/>
      <c r="H398" s="58"/>
      <c r="I398" s="58"/>
      <c r="J398" s="58"/>
      <c r="K398" s="134"/>
      <c r="L398" s="135"/>
      <c r="M398" s="136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5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">
      <c r="A399" s="55"/>
      <c r="B399" s="56"/>
      <c r="C399" s="284"/>
      <c r="D399" s="56"/>
      <c r="E399" s="56"/>
      <c r="F399" s="57"/>
      <c r="G399" s="58"/>
      <c r="H399" s="58"/>
      <c r="I399" s="58"/>
      <c r="J399" s="58"/>
      <c r="K399" s="134"/>
      <c r="L399" s="135"/>
      <c r="M399" s="136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5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">
      <c r="A400" s="55"/>
      <c r="B400" s="56"/>
      <c r="C400" s="284"/>
      <c r="D400" s="56"/>
      <c r="E400" s="56"/>
      <c r="F400" s="57"/>
      <c r="G400" s="58"/>
      <c r="H400" s="58"/>
      <c r="I400" s="58"/>
      <c r="J400" s="58"/>
      <c r="K400" s="134"/>
      <c r="L400" s="135"/>
      <c r="M400" s="136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5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">
      <c r="A401" s="55"/>
      <c r="B401" s="56"/>
      <c r="C401" s="284"/>
      <c r="D401" s="56"/>
      <c r="E401" s="56"/>
      <c r="F401" s="57"/>
      <c r="G401" s="58"/>
      <c r="H401" s="58"/>
      <c r="I401" s="58"/>
      <c r="J401" s="58"/>
      <c r="K401" s="134"/>
      <c r="L401" s="135"/>
      <c r="M401" s="136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5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">
      <c r="A402" s="55"/>
      <c r="B402" s="56"/>
      <c r="C402" s="284"/>
      <c r="D402" s="56"/>
      <c r="E402" s="56"/>
      <c r="F402" s="57"/>
      <c r="G402" s="58"/>
      <c r="H402" s="58"/>
      <c r="I402" s="58"/>
      <c r="J402" s="58"/>
      <c r="K402" s="134"/>
      <c r="L402" s="135"/>
      <c r="M402" s="136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5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">
      <c r="A403" s="55"/>
      <c r="B403" s="56"/>
      <c r="C403" s="284"/>
      <c r="D403" s="56"/>
      <c r="E403" s="56"/>
      <c r="F403" s="57"/>
      <c r="G403" s="58"/>
      <c r="H403" s="58"/>
      <c r="I403" s="58"/>
      <c r="J403" s="58"/>
      <c r="K403" s="134"/>
      <c r="L403" s="135"/>
      <c r="M403" s="136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5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">
      <c r="A404" s="55"/>
      <c r="B404" s="56"/>
      <c r="C404" s="284"/>
      <c r="D404" s="56"/>
      <c r="E404" s="56"/>
      <c r="F404" s="57"/>
      <c r="G404" s="58"/>
      <c r="H404" s="58"/>
      <c r="I404" s="58"/>
      <c r="J404" s="58"/>
      <c r="K404" s="134"/>
      <c r="L404" s="135"/>
      <c r="M404" s="136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5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">
      <c r="A405" s="55"/>
      <c r="B405" s="56"/>
      <c r="C405" s="284"/>
      <c r="D405" s="56"/>
      <c r="E405" s="56"/>
      <c r="F405" s="57"/>
      <c r="G405" s="58"/>
      <c r="H405" s="58"/>
      <c r="I405" s="58"/>
      <c r="J405" s="58"/>
      <c r="K405" s="134"/>
      <c r="L405" s="135"/>
      <c r="M405" s="136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5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">
      <c r="A406" s="55"/>
      <c r="B406" s="56"/>
      <c r="C406" s="284"/>
      <c r="D406" s="56"/>
      <c r="E406" s="56"/>
      <c r="F406" s="57"/>
      <c r="G406" s="58"/>
      <c r="H406" s="58"/>
      <c r="I406" s="58"/>
      <c r="J406" s="58"/>
      <c r="K406" s="134"/>
      <c r="L406" s="135"/>
      <c r="M406" s="136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5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">
      <c r="A407" s="55"/>
      <c r="B407" s="56"/>
      <c r="C407" s="284"/>
      <c r="D407" s="56"/>
      <c r="E407" s="56"/>
      <c r="F407" s="57"/>
      <c r="G407" s="58"/>
      <c r="H407" s="58"/>
      <c r="I407" s="58"/>
      <c r="J407" s="58"/>
      <c r="K407" s="134"/>
      <c r="L407" s="135"/>
      <c r="M407" s="136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5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">
      <c r="A408" s="55"/>
      <c r="B408" s="56"/>
      <c r="C408" s="284"/>
      <c r="D408" s="56"/>
      <c r="E408" s="56"/>
      <c r="F408" s="57"/>
      <c r="G408" s="58"/>
      <c r="H408" s="58"/>
      <c r="I408" s="58"/>
      <c r="J408" s="58"/>
      <c r="K408" s="134"/>
      <c r="L408" s="135"/>
      <c r="M408" s="136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5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">
      <c r="A409" s="55"/>
      <c r="B409" s="56"/>
      <c r="C409" s="284"/>
      <c r="D409" s="56"/>
      <c r="E409" s="56"/>
      <c r="F409" s="57"/>
      <c r="G409" s="58"/>
      <c r="H409" s="58"/>
      <c r="I409" s="58"/>
      <c r="J409" s="58"/>
      <c r="K409" s="134"/>
      <c r="L409" s="135"/>
      <c r="M409" s="136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5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">
      <c r="A410" s="55"/>
      <c r="B410" s="56"/>
      <c r="C410" s="284"/>
      <c r="D410" s="56"/>
      <c r="E410" s="56"/>
      <c r="F410" s="57"/>
      <c r="G410" s="58"/>
      <c r="H410" s="58"/>
      <c r="I410" s="58"/>
      <c r="J410" s="58"/>
      <c r="K410" s="134"/>
      <c r="L410" s="135"/>
      <c r="M410" s="136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5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">
      <c r="A411" s="55"/>
      <c r="B411" s="56"/>
      <c r="C411" s="284"/>
      <c r="D411" s="56"/>
      <c r="E411" s="56"/>
      <c r="F411" s="57"/>
      <c r="G411" s="58"/>
      <c r="H411" s="58"/>
      <c r="I411" s="58"/>
      <c r="J411" s="58"/>
      <c r="K411" s="134"/>
      <c r="L411" s="135"/>
      <c r="M411" s="136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5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">
      <c r="A412" s="55"/>
      <c r="B412" s="56"/>
      <c r="C412" s="284"/>
      <c r="D412" s="56"/>
      <c r="E412" s="56"/>
      <c r="F412" s="57"/>
      <c r="G412" s="58"/>
      <c r="H412" s="58"/>
      <c r="I412" s="58"/>
      <c r="J412" s="58"/>
      <c r="K412" s="134"/>
      <c r="L412" s="135"/>
      <c r="M412" s="136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5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">
      <c r="A413" s="55"/>
      <c r="B413" s="56"/>
      <c r="C413" s="284"/>
      <c r="D413" s="56"/>
      <c r="E413" s="56"/>
      <c r="F413" s="57"/>
      <c r="G413" s="58"/>
      <c r="H413" s="58"/>
      <c r="I413" s="58"/>
      <c r="J413" s="58"/>
      <c r="K413" s="134"/>
      <c r="L413" s="135"/>
      <c r="M413" s="136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5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">
      <c r="A414" s="55"/>
      <c r="B414" s="56"/>
      <c r="C414" s="284"/>
      <c r="D414" s="56"/>
      <c r="E414" s="56"/>
      <c r="F414" s="57"/>
      <c r="G414" s="58"/>
      <c r="H414" s="58"/>
      <c r="I414" s="58"/>
      <c r="J414" s="58"/>
      <c r="K414" s="134"/>
      <c r="L414" s="135"/>
      <c r="M414" s="136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5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">
      <c r="A415" s="55"/>
      <c r="B415" s="56"/>
      <c r="C415" s="284"/>
      <c r="D415" s="56"/>
      <c r="E415" s="56"/>
      <c r="F415" s="57"/>
      <c r="G415" s="58"/>
      <c r="H415" s="58"/>
      <c r="I415" s="58"/>
      <c r="J415" s="58"/>
      <c r="K415" s="134"/>
      <c r="L415" s="135"/>
      <c r="M415" s="136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5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">
      <c r="A416" s="55"/>
      <c r="B416" s="56"/>
      <c r="C416" s="284"/>
      <c r="D416" s="56"/>
      <c r="E416" s="56"/>
      <c r="F416" s="57"/>
      <c r="G416" s="58"/>
      <c r="H416" s="58"/>
      <c r="I416" s="58"/>
      <c r="J416" s="58"/>
      <c r="K416" s="134"/>
      <c r="L416" s="135"/>
      <c r="M416" s="136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5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">
      <c r="A417" s="55"/>
      <c r="B417" s="56"/>
      <c r="C417" s="284"/>
      <c r="D417" s="56"/>
      <c r="E417" s="56"/>
      <c r="F417" s="57"/>
      <c r="G417" s="58"/>
      <c r="H417" s="58"/>
      <c r="I417" s="58"/>
      <c r="J417" s="58"/>
      <c r="K417" s="134"/>
      <c r="L417" s="135"/>
      <c r="M417" s="136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5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">
      <c r="A418" s="55"/>
      <c r="B418" s="56"/>
      <c r="C418" s="284"/>
      <c r="D418" s="56"/>
      <c r="E418" s="56"/>
      <c r="F418" s="57"/>
      <c r="G418" s="58"/>
      <c r="H418" s="58"/>
      <c r="I418" s="58"/>
      <c r="J418" s="58"/>
      <c r="K418" s="134"/>
      <c r="L418" s="135"/>
      <c r="M418" s="136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5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">
      <c r="A419" s="55"/>
      <c r="B419" s="56"/>
      <c r="C419" s="284"/>
      <c r="D419" s="56"/>
      <c r="E419" s="56"/>
      <c r="F419" s="57"/>
      <c r="G419" s="58"/>
      <c r="H419" s="58"/>
      <c r="I419" s="58"/>
      <c r="J419" s="58"/>
      <c r="K419" s="134"/>
      <c r="L419" s="135"/>
      <c r="M419" s="136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5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">
      <c r="A420" s="55"/>
      <c r="B420" s="56"/>
      <c r="C420" s="284"/>
      <c r="D420" s="56"/>
      <c r="E420" s="56"/>
      <c r="F420" s="57"/>
      <c r="G420" s="58"/>
      <c r="H420" s="58"/>
      <c r="I420" s="58"/>
      <c r="J420" s="58"/>
      <c r="K420" s="134"/>
      <c r="L420" s="135"/>
      <c r="M420" s="136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5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">
      <c r="A421" s="55"/>
      <c r="B421" s="56"/>
      <c r="C421" s="284"/>
      <c r="D421" s="56"/>
      <c r="E421" s="56"/>
      <c r="F421" s="57"/>
      <c r="G421" s="58"/>
      <c r="H421" s="58"/>
      <c r="I421" s="58"/>
      <c r="J421" s="58"/>
      <c r="K421" s="134"/>
      <c r="L421" s="135"/>
      <c r="M421" s="136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5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">
      <c r="A422" s="55"/>
      <c r="B422" s="56"/>
      <c r="C422" s="284"/>
      <c r="D422" s="56"/>
      <c r="E422" s="56"/>
      <c r="F422" s="57"/>
      <c r="G422" s="58"/>
      <c r="H422" s="58"/>
      <c r="I422" s="58"/>
      <c r="J422" s="58"/>
      <c r="K422" s="134"/>
      <c r="L422" s="135"/>
      <c r="M422" s="136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5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">
      <c r="A423" s="55"/>
      <c r="B423" s="56"/>
      <c r="C423" s="284"/>
      <c r="D423" s="56"/>
      <c r="E423" s="56"/>
      <c r="F423" s="57"/>
      <c r="G423" s="58"/>
      <c r="H423" s="58"/>
      <c r="I423" s="58"/>
      <c r="J423" s="58"/>
      <c r="K423" s="134"/>
      <c r="L423" s="135"/>
      <c r="M423" s="136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5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">
      <c r="A424" s="55"/>
      <c r="B424" s="56"/>
      <c r="C424" s="284"/>
      <c r="D424" s="56"/>
      <c r="E424" s="56"/>
      <c r="F424" s="57"/>
      <c r="G424" s="58"/>
      <c r="H424" s="58"/>
      <c r="I424" s="58"/>
      <c r="J424" s="58"/>
      <c r="K424" s="134"/>
      <c r="L424" s="135"/>
      <c r="M424" s="136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5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">
      <c r="A425" s="55"/>
      <c r="B425" s="56"/>
      <c r="C425" s="284"/>
      <c r="D425" s="56"/>
      <c r="E425" s="56"/>
      <c r="F425" s="57"/>
      <c r="G425" s="58"/>
      <c r="H425" s="58"/>
      <c r="I425" s="58"/>
      <c r="J425" s="58"/>
      <c r="K425" s="134"/>
      <c r="L425" s="135"/>
      <c r="M425" s="136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5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">
      <c r="A426" s="55"/>
      <c r="B426" s="56"/>
      <c r="C426" s="284"/>
      <c r="D426" s="56"/>
      <c r="E426" s="56"/>
      <c r="F426" s="57"/>
      <c r="G426" s="58"/>
      <c r="H426" s="58"/>
      <c r="I426" s="58"/>
      <c r="J426" s="58"/>
      <c r="K426" s="134"/>
      <c r="L426" s="135"/>
      <c r="M426" s="136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5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">
      <c r="A427" s="55"/>
      <c r="B427" s="56"/>
      <c r="C427" s="284"/>
      <c r="D427" s="56"/>
      <c r="E427" s="56"/>
      <c r="F427" s="57"/>
      <c r="G427" s="58"/>
      <c r="H427" s="58"/>
      <c r="I427" s="58"/>
      <c r="J427" s="58"/>
      <c r="K427" s="134"/>
      <c r="L427" s="135"/>
      <c r="M427" s="136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5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">
      <c r="A428" s="55"/>
      <c r="B428" s="56"/>
      <c r="C428" s="284"/>
      <c r="D428" s="56"/>
      <c r="E428" s="56"/>
      <c r="F428" s="57"/>
      <c r="G428" s="58"/>
      <c r="H428" s="58"/>
      <c r="I428" s="58"/>
      <c r="J428" s="58"/>
      <c r="K428" s="134"/>
      <c r="L428" s="135"/>
      <c r="M428" s="136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5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">
      <c r="A429" s="55"/>
      <c r="B429" s="56"/>
      <c r="C429" s="284"/>
      <c r="D429" s="56"/>
      <c r="E429" s="56"/>
      <c r="F429" s="57"/>
      <c r="G429" s="58"/>
      <c r="H429" s="58"/>
      <c r="I429" s="58"/>
      <c r="J429" s="58"/>
      <c r="K429" s="134"/>
      <c r="L429" s="135"/>
      <c r="M429" s="136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5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">
      <c r="A430" s="55"/>
      <c r="B430" s="56"/>
      <c r="C430" s="284"/>
      <c r="D430" s="56"/>
      <c r="E430" s="56"/>
      <c r="F430" s="57"/>
      <c r="G430" s="58"/>
      <c r="H430" s="58"/>
      <c r="I430" s="58"/>
      <c r="J430" s="58"/>
      <c r="K430" s="134"/>
      <c r="L430" s="135"/>
      <c r="M430" s="136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5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">
      <c r="A431" s="55"/>
      <c r="B431" s="56"/>
      <c r="C431" s="284"/>
      <c r="D431" s="56"/>
      <c r="E431" s="56"/>
      <c r="F431" s="57"/>
      <c r="G431" s="58"/>
      <c r="H431" s="58"/>
      <c r="I431" s="58"/>
      <c r="J431" s="58"/>
      <c r="K431" s="134"/>
      <c r="L431" s="135"/>
      <c r="M431" s="136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5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">
      <c r="A432" s="55"/>
      <c r="B432" s="56"/>
      <c r="C432" s="284"/>
      <c r="D432" s="56"/>
      <c r="E432" s="56"/>
      <c r="F432" s="57"/>
      <c r="G432" s="58"/>
      <c r="H432" s="58"/>
      <c r="I432" s="58"/>
      <c r="J432" s="58"/>
      <c r="K432" s="134"/>
      <c r="L432" s="135"/>
      <c r="M432" s="136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5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">
      <c r="A433" s="55"/>
      <c r="B433" s="56"/>
      <c r="C433" s="284"/>
      <c r="D433" s="56"/>
      <c r="E433" s="56"/>
      <c r="F433" s="57"/>
      <c r="G433" s="58"/>
      <c r="H433" s="58"/>
      <c r="I433" s="58"/>
      <c r="J433" s="58"/>
      <c r="K433" s="134"/>
      <c r="L433" s="135"/>
      <c r="M433" s="136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5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">
      <c r="A434" s="55"/>
      <c r="B434" s="56"/>
      <c r="C434" s="284"/>
      <c r="D434" s="56"/>
      <c r="E434" s="56"/>
      <c r="F434" s="57"/>
      <c r="G434" s="58"/>
      <c r="H434" s="58"/>
      <c r="I434" s="58"/>
      <c r="J434" s="58"/>
      <c r="K434" s="134"/>
      <c r="L434" s="135"/>
      <c r="M434" s="136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5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">
      <c r="A435" s="55"/>
      <c r="B435" s="56"/>
      <c r="C435" s="284"/>
      <c r="D435" s="56"/>
      <c r="E435" s="56"/>
      <c r="F435" s="57"/>
      <c r="G435" s="58"/>
      <c r="H435" s="58"/>
      <c r="I435" s="58"/>
      <c r="J435" s="58"/>
      <c r="K435" s="134"/>
      <c r="L435" s="135"/>
      <c r="M435" s="136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5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">
      <c r="A436" s="55"/>
      <c r="B436" s="56"/>
      <c r="C436" s="284"/>
      <c r="D436" s="56"/>
      <c r="E436" s="56"/>
      <c r="F436" s="57"/>
      <c r="G436" s="58"/>
      <c r="H436" s="58"/>
      <c r="I436" s="58"/>
      <c r="J436" s="58"/>
      <c r="K436" s="134"/>
      <c r="L436" s="135"/>
      <c r="M436" s="136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5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">
      <c r="A437" s="55"/>
      <c r="B437" s="56"/>
      <c r="C437" s="284"/>
      <c r="D437" s="56"/>
      <c r="E437" s="56"/>
      <c r="F437" s="57"/>
      <c r="G437" s="58"/>
      <c r="H437" s="58"/>
      <c r="I437" s="58"/>
      <c r="J437" s="58"/>
      <c r="K437" s="134"/>
      <c r="L437" s="135"/>
      <c r="M437" s="136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5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">
      <c r="A438" s="55"/>
      <c r="B438" s="56"/>
      <c r="C438" s="284"/>
      <c r="D438" s="56"/>
      <c r="E438" s="56"/>
      <c r="F438" s="57"/>
      <c r="G438" s="58"/>
      <c r="H438" s="58"/>
      <c r="I438" s="58"/>
      <c r="J438" s="58"/>
      <c r="K438" s="134"/>
      <c r="L438" s="135"/>
      <c r="M438" s="136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5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">
      <c r="A439" s="55"/>
      <c r="B439" s="56"/>
      <c r="C439" s="284"/>
      <c r="D439" s="56"/>
      <c r="E439" s="56"/>
      <c r="F439" s="57"/>
      <c r="G439" s="58"/>
      <c r="H439" s="58"/>
      <c r="I439" s="58"/>
      <c r="J439" s="58"/>
      <c r="K439" s="134"/>
      <c r="L439" s="135"/>
      <c r="M439" s="136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5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">
      <c r="A440" s="55"/>
      <c r="B440" s="56"/>
      <c r="C440" s="284"/>
      <c r="D440" s="56"/>
      <c r="E440" s="56"/>
      <c r="F440" s="57"/>
      <c r="G440" s="58"/>
      <c r="H440" s="58"/>
      <c r="I440" s="58"/>
      <c r="J440" s="58"/>
      <c r="K440" s="134"/>
      <c r="L440" s="135"/>
      <c r="M440" s="136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5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">
      <c r="A441" s="55"/>
      <c r="B441" s="56"/>
      <c r="C441" s="284"/>
      <c r="D441" s="56"/>
      <c r="E441" s="56"/>
      <c r="F441" s="57"/>
      <c r="G441" s="58"/>
      <c r="H441" s="58"/>
      <c r="I441" s="58"/>
      <c r="J441" s="58"/>
      <c r="K441" s="134"/>
      <c r="L441" s="135"/>
      <c r="M441" s="136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5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">
      <c r="A442" s="55"/>
      <c r="B442" s="56"/>
      <c r="C442" s="284"/>
      <c r="D442" s="56"/>
      <c r="E442" s="56"/>
      <c r="F442" s="57"/>
      <c r="G442" s="58"/>
      <c r="H442" s="58"/>
      <c r="I442" s="58"/>
      <c r="J442" s="58"/>
      <c r="K442" s="134"/>
      <c r="L442" s="135"/>
      <c r="M442" s="136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5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">
      <c r="A443" s="55"/>
      <c r="B443" s="56"/>
      <c r="C443" s="284"/>
      <c r="D443" s="56"/>
      <c r="E443" s="56"/>
      <c r="F443" s="57"/>
      <c r="G443" s="58"/>
      <c r="H443" s="58"/>
      <c r="I443" s="58"/>
      <c r="J443" s="58"/>
      <c r="K443" s="134"/>
      <c r="L443" s="135"/>
      <c r="M443" s="136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5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">
      <c r="A444" s="55"/>
      <c r="B444" s="56"/>
      <c r="C444" s="284"/>
      <c r="D444" s="56"/>
      <c r="E444" s="56"/>
      <c r="F444" s="57"/>
      <c r="G444" s="58"/>
      <c r="H444" s="58"/>
      <c r="I444" s="58"/>
      <c r="J444" s="58"/>
      <c r="K444" s="134"/>
      <c r="L444" s="135"/>
      <c r="M444" s="136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5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">
      <c r="A445" s="55"/>
      <c r="B445" s="56"/>
      <c r="C445" s="284"/>
      <c r="D445" s="56"/>
      <c r="E445" s="56"/>
      <c r="F445" s="57"/>
      <c r="G445" s="58"/>
      <c r="H445" s="58"/>
      <c r="I445" s="58"/>
      <c r="J445" s="58"/>
      <c r="K445" s="134"/>
      <c r="L445" s="135"/>
      <c r="M445" s="136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5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">
      <c r="A446" s="55"/>
      <c r="B446" s="56"/>
      <c r="C446" s="284"/>
      <c r="D446" s="56"/>
      <c r="E446" s="56"/>
      <c r="F446" s="57"/>
      <c r="G446" s="58"/>
      <c r="H446" s="58"/>
      <c r="I446" s="58"/>
      <c r="J446" s="58"/>
      <c r="K446" s="134"/>
      <c r="L446" s="135"/>
      <c r="M446" s="136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5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">
      <c r="A447" s="55"/>
      <c r="B447" s="56"/>
      <c r="C447" s="284"/>
      <c r="D447" s="56"/>
      <c r="E447" s="56"/>
      <c r="F447" s="57"/>
      <c r="G447" s="58"/>
      <c r="H447" s="58"/>
      <c r="I447" s="58"/>
      <c r="J447" s="58"/>
      <c r="K447" s="134"/>
      <c r="L447" s="135"/>
      <c r="M447" s="136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5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">
      <c r="A448" s="55"/>
      <c r="B448" s="56"/>
      <c r="C448" s="284"/>
      <c r="D448" s="56"/>
      <c r="E448" s="56"/>
      <c r="F448" s="57"/>
      <c r="G448" s="58"/>
      <c r="H448" s="58"/>
      <c r="I448" s="58"/>
      <c r="J448" s="58"/>
      <c r="K448" s="134"/>
      <c r="L448" s="135"/>
      <c r="M448" s="136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5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">
      <c r="A449" s="55"/>
      <c r="B449" s="56"/>
      <c r="C449" s="284"/>
      <c r="D449" s="56"/>
      <c r="E449" s="56"/>
      <c r="F449" s="57"/>
      <c r="G449" s="58"/>
      <c r="H449" s="58"/>
      <c r="I449" s="58"/>
      <c r="J449" s="58"/>
      <c r="K449" s="134"/>
      <c r="L449" s="135"/>
      <c r="M449" s="136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5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">
      <c r="A450" s="55"/>
      <c r="B450" s="56"/>
      <c r="C450" s="284"/>
      <c r="D450" s="56"/>
      <c r="E450" s="56"/>
      <c r="F450" s="57"/>
      <c r="G450" s="58"/>
      <c r="H450" s="58"/>
      <c r="I450" s="58"/>
      <c r="J450" s="58"/>
      <c r="K450" s="134"/>
      <c r="L450" s="135"/>
      <c r="M450" s="136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5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">
      <c r="A451" s="55"/>
      <c r="B451" s="56"/>
      <c r="C451" s="284"/>
      <c r="D451" s="56"/>
      <c r="E451" s="56"/>
      <c r="F451" s="57"/>
      <c r="G451" s="58"/>
      <c r="H451" s="58"/>
      <c r="I451" s="58"/>
      <c r="J451" s="58"/>
      <c r="K451" s="134"/>
      <c r="L451" s="135"/>
      <c r="M451" s="136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5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">
      <c r="A452" s="55"/>
      <c r="B452" s="56"/>
      <c r="C452" s="284"/>
      <c r="D452" s="56"/>
      <c r="E452" s="56"/>
      <c r="F452" s="57"/>
      <c r="G452" s="58"/>
      <c r="H452" s="58"/>
      <c r="I452" s="58"/>
      <c r="J452" s="58"/>
      <c r="K452" s="134"/>
      <c r="L452" s="135"/>
      <c r="M452" s="136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5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">
      <c r="A453" s="55"/>
      <c r="B453" s="56"/>
      <c r="C453" s="284"/>
      <c r="D453" s="56"/>
      <c r="E453" s="56"/>
      <c r="F453" s="57"/>
      <c r="G453" s="58"/>
      <c r="H453" s="58"/>
      <c r="I453" s="58"/>
      <c r="J453" s="58"/>
      <c r="K453" s="134"/>
      <c r="L453" s="135"/>
      <c r="M453" s="136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5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">
      <c r="A454" s="55"/>
      <c r="B454" s="56"/>
      <c r="C454" s="284"/>
      <c r="D454" s="56"/>
      <c r="E454" s="56"/>
      <c r="F454" s="57"/>
      <c r="G454" s="58"/>
      <c r="H454" s="58"/>
      <c r="I454" s="58"/>
      <c r="J454" s="58"/>
      <c r="K454" s="134"/>
      <c r="L454" s="135"/>
      <c r="M454" s="136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5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">
      <c r="A455" s="55"/>
      <c r="B455" s="56"/>
      <c r="C455" s="284"/>
      <c r="D455" s="56"/>
      <c r="E455" s="56"/>
      <c r="F455" s="57"/>
      <c r="G455" s="58"/>
      <c r="H455" s="58"/>
      <c r="I455" s="58"/>
      <c r="J455" s="58"/>
      <c r="K455" s="134"/>
      <c r="L455" s="135"/>
      <c r="M455" s="136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5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">
      <c r="A456" s="55"/>
      <c r="B456" s="56"/>
      <c r="C456" s="284"/>
      <c r="D456" s="56"/>
      <c r="E456" s="56"/>
      <c r="F456" s="57"/>
      <c r="G456" s="58"/>
      <c r="H456" s="58"/>
      <c r="I456" s="58"/>
      <c r="J456" s="58"/>
      <c r="K456" s="134"/>
      <c r="L456" s="135"/>
      <c r="M456" s="136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5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">
      <c r="A457" s="55"/>
      <c r="B457" s="56"/>
      <c r="C457" s="284"/>
      <c r="D457" s="56"/>
      <c r="E457" s="56"/>
      <c r="F457" s="57"/>
      <c r="G457" s="58"/>
      <c r="H457" s="58"/>
      <c r="I457" s="58"/>
      <c r="J457" s="58"/>
      <c r="K457" s="134"/>
      <c r="L457" s="135"/>
      <c r="M457" s="136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5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">
      <c r="A458" s="55"/>
      <c r="B458" s="56"/>
      <c r="C458" s="284"/>
      <c r="D458" s="56"/>
      <c r="E458" s="56"/>
      <c r="F458" s="57"/>
      <c r="G458" s="58"/>
      <c r="H458" s="58"/>
      <c r="I458" s="58"/>
      <c r="J458" s="58"/>
      <c r="K458" s="134"/>
      <c r="L458" s="135"/>
      <c r="M458" s="136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5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">
      <c r="A459" s="55"/>
      <c r="B459" s="56"/>
      <c r="C459" s="284"/>
      <c r="D459" s="56"/>
      <c r="E459" s="56"/>
      <c r="F459" s="57"/>
      <c r="G459" s="58"/>
      <c r="H459" s="58"/>
      <c r="I459" s="58"/>
      <c r="J459" s="58"/>
      <c r="K459" s="134"/>
      <c r="L459" s="135"/>
      <c r="M459" s="136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5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">
      <c r="A460" s="55"/>
      <c r="B460" s="56"/>
      <c r="C460" s="284"/>
      <c r="D460" s="56"/>
      <c r="E460" s="56"/>
      <c r="F460" s="57"/>
      <c r="G460" s="58"/>
      <c r="H460" s="58"/>
      <c r="I460" s="58"/>
      <c r="J460" s="58"/>
      <c r="K460" s="134"/>
      <c r="L460" s="135"/>
      <c r="M460" s="136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5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">
      <c r="A461" s="55"/>
      <c r="B461" s="56"/>
      <c r="C461" s="284"/>
      <c r="D461" s="56"/>
      <c r="E461" s="56"/>
      <c r="F461" s="57"/>
      <c r="G461" s="58"/>
      <c r="H461" s="58"/>
      <c r="I461" s="58"/>
      <c r="J461" s="58"/>
      <c r="K461" s="134"/>
      <c r="L461" s="135"/>
      <c r="M461" s="136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5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">
      <c r="A462" s="55"/>
      <c r="B462" s="56"/>
      <c r="C462" s="284"/>
      <c r="D462" s="56"/>
      <c r="E462" s="56"/>
      <c r="F462" s="57"/>
      <c r="G462" s="58"/>
      <c r="H462" s="58"/>
      <c r="I462" s="58"/>
      <c r="J462" s="58"/>
      <c r="K462" s="134"/>
      <c r="L462" s="135"/>
      <c r="M462" s="136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5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">
      <c r="A463" s="55"/>
      <c r="B463" s="56"/>
      <c r="C463" s="284"/>
      <c r="D463" s="56"/>
      <c r="E463" s="56"/>
      <c r="F463" s="57"/>
      <c r="G463" s="58"/>
      <c r="H463" s="58"/>
      <c r="I463" s="58"/>
      <c r="J463" s="58"/>
      <c r="K463" s="134"/>
      <c r="L463" s="135"/>
      <c r="M463" s="136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5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4"/>
      <c r="L464" s="135"/>
      <c r="M464" s="136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5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4"/>
      <c r="L465" s="135"/>
      <c r="M465" s="136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5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4"/>
      <c r="L466" s="135"/>
      <c r="M466" s="136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5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4"/>
      <c r="L467" s="135"/>
      <c r="M467" s="136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5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4"/>
      <c r="L468" s="135"/>
      <c r="M468" s="136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5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4"/>
      <c r="L469" s="135"/>
      <c r="M469" s="136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5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4"/>
      <c r="L470" s="135"/>
      <c r="M470" s="136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5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4"/>
      <c r="L471" s="135"/>
      <c r="M471" s="136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5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4"/>
      <c r="L472" s="135"/>
      <c r="M472" s="136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5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4"/>
      <c r="L473" s="135"/>
      <c r="M473" s="136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5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4"/>
      <c r="L474" s="135"/>
      <c r="M474" s="136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5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4"/>
      <c r="L475" s="135"/>
      <c r="M475" s="136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5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4"/>
      <c r="L476" s="135"/>
      <c r="M476" s="136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5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4"/>
      <c r="L477" s="135"/>
      <c r="M477" s="136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5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4"/>
      <c r="L478" s="135"/>
      <c r="M478" s="136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5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4"/>
      <c r="L479" s="135"/>
      <c r="M479" s="136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5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4"/>
      <c r="L480" s="135"/>
      <c r="M480" s="136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5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4"/>
      <c r="L481" s="135"/>
      <c r="M481" s="136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5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4"/>
      <c r="L482" s="135"/>
      <c r="M482" s="136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5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4"/>
      <c r="L483" s="135"/>
      <c r="M483" s="136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5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4"/>
      <c r="L484" s="135"/>
      <c r="M484" s="136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5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4"/>
      <c r="L485" s="135"/>
      <c r="M485" s="136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5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4"/>
      <c r="L486" s="135"/>
      <c r="M486" s="136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5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4"/>
      <c r="L487" s="135"/>
      <c r="M487" s="136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5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4"/>
      <c r="L488" s="135"/>
      <c r="M488" s="136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5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4"/>
      <c r="L489" s="135"/>
      <c r="M489" s="136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5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4"/>
      <c r="L490" s="135"/>
      <c r="M490" s="136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5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4"/>
      <c r="L491" s="135"/>
      <c r="M491" s="136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5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4"/>
      <c r="L492" s="135"/>
      <c r="M492" s="136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5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4"/>
      <c r="L493" s="135"/>
      <c r="M493" s="136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5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4"/>
      <c r="L494" s="135"/>
      <c r="M494" s="136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5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4"/>
      <c r="L495" s="135"/>
      <c r="M495" s="136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5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4"/>
      <c r="L496" s="135"/>
      <c r="M496" s="136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5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4"/>
      <c r="L497" s="135"/>
      <c r="M497" s="136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5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4"/>
      <c r="L498" s="135"/>
      <c r="M498" s="136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5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4"/>
      <c r="L499" s="135"/>
      <c r="M499" s="136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5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4"/>
      <c r="L500" s="135"/>
      <c r="M500" s="136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5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4"/>
      <c r="L501" s="135"/>
      <c r="M501" s="136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5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4"/>
      <c r="L502" s="135"/>
      <c r="M502" s="136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5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4"/>
      <c r="L503" s="135"/>
      <c r="M503" s="136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5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4"/>
      <c r="L504" s="135"/>
      <c r="M504" s="136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5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4"/>
      <c r="L505" s="135"/>
      <c r="M505" s="136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5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4"/>
      <c r="L506" s="135"/>
      <c r="M506" s="136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5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4"/>
      <c r="L507" s="135"/>
      <c r="M507" s="136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5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4"/>
      <c r="L508" s="135"/>
      <c r="M508" s="136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5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4"/>
      <c r="L509" s="135"/>
      <c r="M509" s="136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5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4"/>
      <c r="L510" s="135"/>
      <c r="M510" s="136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5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4"/>
      <c r="L511" s="135"/>
      <c r="M511" s="136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5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4"/>
      <c r="L512" s="135"/>
      <c r="M512" s="136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5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4"/>
      <c r="L513" s="135"/>
      <c r="M513" s="136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5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4"/>
      <c r="L514" s="135"/>
      <c r="M514" s="136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5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4"/>
      <c r="L515" s="135"/>
      <c r="M515" s="136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5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4"/>
      <c r="L516" s="135"/>
      <c r="M516" s="136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5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4"/>
      <c r="L517" s="135"/>
      <c r="M517" s="136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5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4"/>
      <c r="L518" s="135"/>
      <c r="M518" s="136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5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4"/>
      <c r="L519" s="135"/>
      <c r="M519" s="136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5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4"/>
      <c r="L520" s="135"/>
      <c r="M520" s="136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5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4"/>
      <c r="L521" s="135"/>
      <c r="M521" s="136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5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4"/>
      <c r="L522" s="135"/>
      <c r="M522" s="136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5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4"/>
      <c r="L523" s="135"/>
      <c r="M523" s="136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5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4"/>
      <c r="L524" s="135"/>
      <c r="M524" s="136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5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4"/>
      <c r="L525" s="135"/>
      <c r="M525" s="136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5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4"/>
      <c r="L526" s="135"/>
      <c r="M526" s="136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5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4"/>
      <c r="L527" s="135"/>
      <c r="M527" s="136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5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4"/>
      <c r="L528" s="135"/>
      <c r="M528" s="136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5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4"/>
      <c r="L529" s="135"/>
      <c r="M529" s="136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5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4"/>
      <c r="L530" s="135"/>
      <c r="M530" s="136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5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4"/>
      <c r="L531" s="135"/>
      <c r="M531" s="136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5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4"/>
      <c r="L532" s="135"/>
      <c r="M532" s="136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5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4"/>
      <c r="L533" s="135"/>
      <c r="M533" s="136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5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4"/>
      <c r="L534" s="135"/>
      <c r="M534" s="136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5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4"/>
      <c r="L535" s="135"/>
      <c r="M535" s="136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5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4"/>
      <c r="L536" s="135"/>
      <c r="M536" s="136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5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4"/>
      <c r="L537" s="135"/>
      <c r="M537" s="136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5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4"/>
      <c r="L538" s="135"/>
      <c r="M538" s="136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5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4"/>
      <c r="L539" s="135"/>
      <c r="M539" s="136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5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4"/>
      <c r="L540" s="135"/>
      <c r="M540" s="136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5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4"/>
      <c r="L541" s="135"/>
      <c r="M541" s="136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5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4"/>
      <c r="L542" s="135"/>
      <c r="M542" s="136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5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4"/>
      <c r="L543" s="135"/>
      <c r="M543" s="136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5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4"/>
      <c r="L544" s="135"/>
      <c r="M544" s="136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5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4"/>
      <c r="L545" s="135"/>
      <c r="M545" s="136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5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4"/>
      <c r="L546" s="135"/>
      <c r="M546" s="136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5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4"/>
      <c r="L547" s="135"/>
      <c r="M547" s="136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5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4"/>
      <c r="L548" s="135"/>
      <c r="M548" s="136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5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4"/>
      <c r="L549" s="135"/>
      <c r="M549" s="136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5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4"/>
      <c r="L550" s="135"/>
      <c r="M550" s="136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5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4"/>
      <c r="L551" s="135"/>
      <c r="M551" s="136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5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4"/>
      <c r="L552" s="135"/>
      <c r="M552" s="136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5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4"/>
      <c r="L553" s="135"/>
      <c r="M553" s="136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5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4"/>
      <c r="L554" s="135"/>
      <c r="M554" s="136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5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4"/>
      <c r="L555" s="135"/>
      <c r="M555" s="136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5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4"/>
      <c r="L556" s="135"/>
      <c r="M556" s="136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5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4"/>
      <c r="L557" s="135"/>
      <c r="M557" s="136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5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4"/>
      <c r="L558" s="135"/>
      <c r="M558" s="136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5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4"/>
      <c r="L559" s="135"/>
      <c r="M559" s="136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5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4"/>
      <c r="L560" s="135"/>
      <c r="M560" s="136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5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4"/>
      <c r="L561" s="135"/>
      <c r="M561" s="136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5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4"/>
      <c r="L562" s="135"/>
      <c r="M562" s="136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5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4"/>
      <c r="L563" s="135"/>
      <c r="M563" s="136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5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4"/>
      <c r="L564" s="135"/>
      <c r="M564" s="136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5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4"/>
      <c r="L565" s="135"/>
      <c r="M565" s="136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5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4"/>
      <c r="L566" s="135"/>
      <c r="M566" s="136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5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4"/>
      <c r="L567" s="135"/>
      <c r="M567" s="136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5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4"/>
      <c r="L568" s="135"/>
      <c r="M568" s="136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5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4"/>
      <c r="L569" s="135"/>
      <c r="M569" s="136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5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4"/>
      <c r="L570" s="135"/>
      <c r="M570" s="136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5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4"/>
      <c r="L571" s="135"/>
      <c r="M571" s="136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5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4"/>
      <c r="L572" s="135"/>
      <c r="M572" s="136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5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4"/>
      <c r="L573" s="135"/>
      <c r="M573" s="136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5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4"/>
      <c r="L574" s="135"/>
      <c r="M574" s="136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5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4"/>
      <c r="L575" s="135"/>
      <c r="M575" s="136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5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4"/>
      <c r="L576" s="135"/>
      <c r="M576" s="136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5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4"/>
      <c r="L577" s="135"/>
      <c r="M577" s="136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5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4"/>
      <c r="L578" s="135"/>
      <c r="M578" s="136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5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4"/>
      <c r="L579" s="135"/>
      <c r="M579" s="136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5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4"/>
      <c r="L580" s="135"/>
      <c r="M580" s="136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5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4"/>
      <c r="L581" s="135"/>
      <c r="M581" s="136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5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4"/>
      <c r="L582" s="135"/>
      <c r="M582" s="136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5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4"/>
      <c r="L583" s="135"/>
      <c r="M583" s="136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5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4"/>
      <c r="L584" s="135"/>
      <c r="M584" s="136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5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4"/>
      <c r="L585" s="135"/>
      <c r="M585" s="136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5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4"/>
      <c r="L586" s="135"/>
      <c r="M586" s="136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5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4"/>
      <c r="L587" s="135"/>
      <c r="M587" s="136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5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4"/>
      <c r="L588" s="135"/>
      <c r="M588" s="136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5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4"/>
      <c r="L589" s="135"/>
      <c r="M589" s="136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5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4"/>
      <c r="L590" s="135"/>
      <c r="M590" s="136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5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4"/>
      <c r="L591" s="135"/>
      <c r="M591" s="136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5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4"/>
      <c r="L592" s="135"/>
      <c r="M592" s="136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5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4"/>
      <c r="L593" s="135"/>
      <c r="M593" s="136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5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4"/>
      <c r="L594" s="135"/>
      <c r="M594" s="136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5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4"/>
      <c r="L595" s="135"/>
      <c r="M595" s="136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5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4"/>
      <c r="L596" s="135"/>
      <c r="M596" s="136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5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4"/>
      <c r="L597" s="135"/>
      <c r="M597" s="136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5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4"/>
      <c r="L598" s="135"/>
      <c r="M598" s="136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5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4"/>
      <c r="L599" s="135"/>
      <c r="M599" s="136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5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4"/>
      <c r="L600" s="135"/>
      <c r="M600" s="136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5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4"/>
      <c r="L601" s="135"/>
      <c r="M601" s="136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5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4"/>
      <c r="L602" s="135"/>
      <c r="M602" s="136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5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4"/>
      <c r="L603" s="135"/>
      <c r="M603" s="136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5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4"/>
      <c r="L604" s="135"/>
      <c r="M604" s="136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5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4"/>
      <c r="L605" s="135"/>
      <c r="M605" s="136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5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4"/>
      <c r="L606" s="135"/>
      <c r="M606" s="136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5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4"/>
      <c r="L607" s="135"/>
      <c r="M607" s="136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5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4"/>
      <c r="L608" s="135"/>
      <c r="M608" s="136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5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4"/>
      <c r="L609" s="135"/>
      <c r="M609" s="136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5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4"/>
      <c r="L610" s="135"/>
      <c r="M610" s="136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5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4"/>
      <c r="L611" s="135"/>
      <c r="M611" s="136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5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4"/>
      <c r="L612" s="135"/>
      <c r="M612" s="136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5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4"/>
      <c r="L613" s="135"/>
      <c r="M613" s="136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5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4"/>
      <c r="L614" s="135"/>
      <c r="M614" s="136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5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4"/>
      <c r="L615" s="135"/>
      <c r="M615" s="136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5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4"/>
      <c r="L616" s="135"/>
      <c r="M616" s="136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5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4"/>
      <c r="L617" s="135"/>
      <c r="M617" s="136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5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4"/>
      <c r="L618" s="135"/>
      <c r="M618" s="136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5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4"/>
      <c r="L619" s="135"/>
      <c r="M619" s="136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5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4"/>
      <c r="L620" s="135"/>
      <c r="M620" s="136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5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4"/>
      <c r="L621" s="135"/>
      <c r="M621" s="136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5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4"/>
      <c r="L622" s="135"/>
      <c r="M622" s="136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5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4"/>
      <c r="L623" s="135"/>
      <c r="M623" s="136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5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4"/>
      <c r="L624" s="135"/>
      <c r="M624" s="136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5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4"/>
      <c r="L625" s="135"/>
      <c r="M625" s="136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5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4"/>
      <c r="L626" s="135"/>
      <c r="M626" s="136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5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4"/>
      <c r="L627" s="135"/>
      <c r="M627" s="136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5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4"/>
      <c r="L628" s="135"/>
      <c r="M628" s="136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5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4"/>
      <c r="L629" s="135"/>
      <c r="M629" s="136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5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4"/>
      <c r="L630" s="135"/>
      <c r="M630" s="136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5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4"/>
      <c r="L631" s="135"/>
      <c r="M631" s="136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5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4"/>
      <c r="L632" s="135"/>
      <c r="M632" s="136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5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4"/>
      <c r="L633" s="135"/>
      <c r="M633" s="136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5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4"/>
      <c r="L634" s="135"/>
      <c r="M634" s="136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5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4"/>
      <c r="L635" s="135"/>
      <c r="M635" s="136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5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4"/>
      <c r="L636" s="135"/>
      <c r="M636" s="136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5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4"/>
      <c r="L637" s="135"/>
      <c r="M637" s="136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5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4"/>
      <c r="L638" s="135"/>
      <c r="M638" s="136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5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4"/>
      <c r="L639" s="135"/>
      <c r="M639" s="136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5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4"/>
      <c r="L640" s="135"/>
      <c r="M640" s="136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5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4"/>
      <c r="L641" s="135"/>
      <c r="M641" s="136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5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4"/>
      <c r="L642" s="135"/>
      <c r="M642" s="136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5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4"/>
      <c r="L643" s="135"/>
      <c r="M643" s="136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5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4"/>
      <c r="L644" s="135"/>
      <c r="M644" s="136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5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4"/>
      <c r="L645" s="135"/>
      <c r="M645" s="136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5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4"/>
      <c r="L646" s="135"/>
      <c r="M646" s="136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5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4"/>
      <c r="L647" s="135"/>
      <c r="M647" s="136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5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4"/>
      <c r="L648" s="135"/>
      <c r="M648" s="136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5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4"/>
      <c r="L649" s="135"/>
      <c r="M649" s="136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5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4"/>
      <c r="L650" s="135"/>
      <c r="M650" s="136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5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4"/>
      <c r="L651" s="135"/>
      <c r="M651" s="136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5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4"/>
      <c r="L652" s="135"/>
      <c r="M652" s="136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5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4"/>
      <c r="L653" s="135"/>
      <c r="M653" s="136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5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4"/>
      <c r="L654" s="135"/>
      <c r="M654" s="136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5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4"/>
      <c r="L655" s="135"/>
      <c r="M655" s="136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5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4"/>
      <c r="L656" s="135"/>
      <c r="M656" s="136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5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271" hidden="1" customWidth="1"/>
    <col min="2" max="2" width="5.125" style="271" hidden="1" customWidth="1"/>
    <col min="3" max="3" width="8.25" style="271" hidden="1" customWidth="1"/>
    <col min="4" max="4" width="7.875" style="271" hidden="1" customWidth="1"/>
    <col min="5" max="5" width="16.375" style="271" customWidth="1"/>
    <col min="6" max="6" width="19.625" style="271" customWidth="1"/>
    <col min="7" max="7" width="10.25" style="137" customWidth="1"/>
    <col min="8" max="8" width="14.25" style="137" customWidth="1"/>
    <col min="9" max="9" width="10.625" style="137" customWidth="1"/>
    <col min="10" max="16" width="12.125" style="271" customWidth="1"/>
    <col min="17" max="25" width="12.125" style="271" hidden="1" customWidth="1"/>
    <col min="26" max="26" width="12.125" style="94" customWidth="1"/>
    <col min="27" max="28" width="12.125" style="271" customWidth="1"/>
    <col min="33" max="34" width="12.125" style="271" customWidth="1"/>
    <col min="35" max="35" width="12.125" style="286" customWidth="1"/>
    <col min="36" max="36" width="24" style="91" customWidth="1"/>
    <col min="37" max="38" width="23.125" style="56" customWidth="1"/>
    <col min="39" max="39" width="12.125" style="287" customWidth="1"/>
    <col min="40" max="40" width="9.125" style="262" hidden="1" customWidth="1"/>
  </cols>
  <sheetData>
    <row r="1" spans="1:40" ht="15" customHeight="1" x14ac:dyDescent="0.2">
      <c r="G1" s="271" t="s">
        <v>307</v>
      </c>
      <c r="I1" s="271" t="s">
        <v>482</v>
      </c>
      <c r="M1" s="137" t="s">
        <v>63</v>
      </c>
      <c r="N1" s="12"/>
      <c r="O1" s="137" t="s">
        <v>309</v>
      </c>
      <c r="P1" s="12"/>
      <c r="AA1" s="270" t="s">
        <v>77</v>
      </c>
      <c r="AJ1" s="140" t="s">
        <v>310</v>
      </c>
      <c r="AK1" s="67"/>
      <c r="AL1" s="67"/>
    </row>
    <row r="2" spans="1:40" s="1" customFormat="1" ht="43.5" customHeight="1" x14ac:dyDescent="0.2">
      <c r="A2" s="2" t="s">
        <v>483</v>
      </c>
      <c r="B2" s="2" t="s">
        <v>484</v>
      </c>
      <c r="C2" s="2" t="s">
        <v>311</v>
      </c>
      <c r="D2" s="2" t="s">
        <v>86</v>
      </c>
      <c r="E2" s="2" t="s">
        <v>485</v>
      </c>
      <c r="F2" s="2" t="s">
        <v>486</v>
      </c>
      <c r="G2" s="138" t="s">
        <v>487</v>
      </c>
      <c r="H2" s="138" t="s">
        <v>488</v>
      </c>
      <c r="I2" s="138" t="s">
        <v>489</v>
      </c>
      <c r="J2" s="2" t="s">
        <v>324</v>
      </c>
      <c r="K2" s="2" t="s">
        <v>325</v>
      </c>
      <c r="L2" s="2" t="s">
        <v>490</v>
      </c>
      <c r="M2" s="2" t="s">
        <v>491</v>
      </c>
      <c r="N2" s="2" t="s">
        <v>492</v>
      </c>
      <c r="O2" s="2" t="s">
        <v>493</v>
      </c>
      <c r="P2" s="2" t="s">
        <v>494</v>
      </c>
      <c r="Q2" s="2" t="s">
        <v>495</v>
      </c>
      <c r="R2" s="2" t="s">
        <v>496</v>
      </c>
      <c r="S2" s="2" t="s">
        <v>497</v>
      </c>
      <c r="T2" s="2" t="s">
        <v>498</v>
      </c>
      <c r="U2" s="2" t="s">
        <v>499</v>
      </c>
      <c r="V2" s="2" t="s">
        <v>500</v>
      </c>
      <c r="W2" s="2" t="s">
        <v>501</v>
      </c>
      <c r="X2" s="2" t="s">
        <v>502</v>
      </c>
      <c r="Y2" s="2" t="s">
        <v>503</v>
      </c>
      <c r="Z2" s="2" t="s">
        <v>504</v>
      </c>
      <c r="AA2" s="2" t="s">
        <v>358</v>
      </c>
      <c r="AB2" s="2" t="s">
        <v>505</v>
      </c>
      <c r="AC2" s="2" t="s">
        <v>336</v>
      </c>
      <c r="AD2" s="2" t="s">
        <v>337</v>
      </c>
      <c r="AE2" s="2" t="s">
        <v>338</v>
      </c>
      <c r="AF2" s="2" t="s">
        <v>339</v>
      </c>
      <c r="AG2" s="2" t="s">
        <v>506</v>
      </c>
      <c r="AH2" s="2" t="s">
        <v>351</v>
      </c>
      <c r="AI2" s="2" t="s">
        <v>507</v>
      </c>
      <c r="AJ2" s="2" t="s">
        <v>508</v>
      </c>
      <c r="AK2" s="2" t="s">
        <v>509</v>
      </c>
      <c r="AL2" s="2" t="s">
        <v>510</v>
      </c>
      <c r="AM2" s="288" t="s">
        <v>353</v>
      </c>
      <c r="AN2" s="1" t="s">
        <v>511</v>
      </c>
    </row>
    <row r="3" spans="1:40" ht="21" customHeight="1" x14ac:dyDescent="0.3">
      <c r="A3">
        <v>2021</v>
      </c>
      <c r="B3">
        <v>2</v>
      </c>
      <c r="C3">
        <v>383</v>
      </c>
      <c r="D3">
        <v>550</v>
      </c>
      <c r="J3" s="139"/>
      <c r="K3" s="139"/>
      <c r="L3" s="162"/>
      <c r="O3" s="122"/>
      <c r="P3" s="122"/>
      <c r="AJ3" s="24"/>
      <c r="AK3" s="67"/>
      <c r="AL3" s="67"/>
      <c r="AM3" s="289" t="str">
        <f t="shared" ref="AM3:AM34" si="0">IFERROR(AA3/AB3,"")</f>
        <v/>
      </c>
    </row>
    <row r="4" spans="1:40" ht="21" customHeight="1" x14ac:dyDescent="0.3">
      <c r="A4" s="271">
        <v>2021</v>
      </c>
      <c r="B4" s="271">
        <v>2</v>
      </c>
      <c r="C4" s="271">
        <v>381</v>
      </c>
      <c r="D4" s="271">
        <v>445</v>
      </c>
      <c r="J4" s="139"/>
      <c r="K4" s="139"/>
      <c r="L4" s="162"/>
      <c r="O4" s="122"/>
      <c r="P4" s="122"/>
      <c r="Z4" s="286"/>
      <c r="AJ4" s="24"/>
      <c r="AK4" s="67"/>
      <c r="AL4" s="67"/>
      <c r="AM4" s="289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271">
        <v>2021</v>
      </c>
      <c r="B5" s="271">
        <v>2</v>
      </c>
      <c r="C5" s="271">
        <v>405</v>
      </c>
      <c r="D5" s="271">
        <v>621</v>
      </c>
      <c r="J5" s="139"/>
      <c r="K5" s="139"/>
      <c r="L5" s="162"/>
      <c r="O5" s="122"/>
      <c r="P5" s="122"/>
      <c r="AJ5" s="24"/>
      <c r="AK5" s="67"/>
      <c r="AL5" s="67"/>
      <c r="AM5" s="289" t="str">
        <f t="shared" si="0"/>
        <v/>
      </c>
      <c r="AN5">
        <f t="shared" si="1"/>
        <v>1</v>
      </c>
    </row>
    <row r="6" spans="1:40" ht="21" customHeight="1" x14ac:dyDescent="0.3">
      <c r="A6" s="271">
        <v>2021</v>
      </c>
      <c r="B6" s="271">
        <v>2</v>
      </c>
      <c r="C6" s="271">
        <v>381</v>
      </c>
      <c r="D6" s="271">
        <v>448</v>
      </c>
      <c r="J6" s="139"/>
      <c r="K6" s="139"/>
      <c r="L6" s="162"/>
      <c r="O6" s="122"/>
      <c r="P6" s="122"/>
      <c r="AJ6" s="24"/>
      <c r="AK6" s="67"/>
      <c r="AL6" s="67"/>
      <c r="AM6" s="289" t="str">
        <f t="shared" si="0"/>
        <v/>
      </c>
      <c r="AN6">
        <f t="shared" si="1"/>
        <v>1</v>
      </c>
    </row>
    <row r="7" spans="1:40" ht="21" customHeight="1" x14ac:dyDescent="0.3">
      <c r="A7" s="271">
        <v>2021</v>
      </c>
      <c r="B7" s="271">
        <v>2</v>
      </c>
      <c r="C7" s="271">
        <v>407</v>
      </c>
      <c r="D7" s="271">
        <v>629</v>
      </c>
      <c r="J7" s="139"/>
      <c r="K7" s="139"/>
      <c r="L7" s="162"/>
      <c r="O7" s="122"/>
      <c r="P7" s="122"/>
      <c r="AJ7" s="24"/>
      <c r="AK7" s="67"/>
      <c r="AL7" s="67"/>
      <c r="AM7" s="289" t="str">
        <f t="shared" si="0"/>
        <v/>
      </c>
      <c r="AN7">
        <f t="shared" si="1"/>
        <v>1</v>
      </c>
    </row>
    <row r="8" spans="1:40" ht="21" customHeight="1" x14ac:dyDescent="0.3">
      <c r="A8" s="271">
        <v>2021</v>
      </c>
      <c r="B8" s="271">
        <v>2</v>
      </c>
      <c r="C8" s="271">
        <v>243</v>
      </c>
      <c r="D8" s="271">
        <v>167</v>
      </c>
      <c r="J8" s="139"/>
      <c r="K8" s="139"/>
      <c r="L8" s="162"/>
      <c r="O8" s="122"/>
      <c r="P8" s="122"/>
      <c r="AJ8" s="24"/>
      <c r="AK8" s="67"/>
      <c r="AL8" s="67"/>
      <c r="AM8" s="289" t="str">
        <f t="shared" si="0"/>
        <v/>
      </c>
      <c r="AN8">
        <f t="shared" si="1"/>
        <v>1</v>
      </c>
    </row>
    <row r="9" spans="1:40" ht="21" customHeight="1" x14ac:dyDescent="0.3">
      <c r="A9" s="271">
        <v>2021</v>
      </c>
      <c r="B9" s="271">
        <v>2</v>
      </c>
      <c r="C9" s="271">
        <v>377</v>
      </c>
      <c r="D9" s="271">
        <v>439</v>
      </c>
      <c r="J9" s="139"/>
      <c r="K9" s="139"/>
      <c r="L9" s="162"/>
      <c r="O9" s="122"/>
      <c r="P9" s="122"/>
      <c r="AJ9" s="24"/>
      <c r="AK9" s="67"/>
      <c r="AL9" s="67"/>
      <c r="AM9" s="289" t="str">
        <f t="shared" si="0"/>
        <v/>
      </c>
      <c r="AN9">
        <f t="shared" si="1"/>
        <v>1</v>
      </c>
    </row>
    <row r="10" spans="1:40" ht="21" customHeight="1" x14ac:dyDescent="0.3">
      <c r="A10" s="271">
        <v>2021</v>
      </c>
      <c r="B10" s="271">
        <v>2</v>
      </c>
      <c r="C10" s="271">
        <v>165</v>
      </c>
      <c r="D10" s="271">
        <v>306</v>
      </c>
      <c r="J10" s="139"/>
      <c r="K10" s="139"/>
      <c r="L10" s="162"/>
      <c r="O10" s="122"/>
      <c r="P10" s="122"/>
      <c r="AJ10" s="24"/>
      <c r="AK10" s="67"/>
      <c r="AL10" s="67"/>
      <c r="AM10" s="289" t="str">
        <f t="shared" si="0"/>
        <v/>
      </c>
      <c r="AN10">
        <f t="shared" si="1"/>
        <v>1</v>
      </c>
    </row>
    <row r="11" spans="1:40" ht="21" customHeight="1" x14ac:dyDescent="0.3">
      <c r="A11" s="271">
        <v>2021</v>
      </c>
      <c r="B11" s="271">
        <v>2</v>
      </c>
      <c r="C11" s="271">
        <v>381</v>
      </c>
      <c r="D11" s="271">
        <v>446</v>
      </c>
      <c r="J11" s="139"/>
      <c r="K11" s="139"/>
      <c r="L11" s="162"/>
      <c r="O11" s="122"/>
      <c r="P11" s="122"/>
      <c r="AJ11" s="24"/>
      <c r="AK11" s="67"/>
      <c r="AL11" s="67"/>
      <c r="AM11" s="289" t="str">
        <f t="shared" si="0"/>
        <v/>
      </c>
      <c r="AN11">
        <f t="shared" si="1"/>
        <v>1</v>
      </c>
    </row>
    <row r="12" spans="1:40" ht="21" customHeight="1" x14ac:dyDescent="0.3">
      <c r="A12" s="271">
        <v>2021</v>
      </c>
      <c r="B12" s="271">
        <v>2</v>
      </c>
      <c r="C12" s="271">
        <v>123</v>
      </c>
      <c r="D12" s="271">
        <v>645</v>
      </c>
      <c r="J12" s="139"/>
      <c r="K12" s="139"/>
      <c r="L12" s="162"/>
      <c r="O12" s="122"/>
      <c r="P12" s="122"/>
      <c r="AJ12" s="24"/>
      <c r="AK12" s="67"/>
      <c r="AL12" s="67"/>
      <c r="AM12" s="289" t="str">
        <f t="shared" si="0"/>
        <v/>
      </c>
      <c r="AN12">
        <f t="shared" si="1"/>
        <v>1</v>
      </c>
    </row>
    <row r="13" spans="1:40" ht="21" customHeight="1" x14ac:dyDescent="0.3">
      <c r="A13" s="271">
        <v>2021</v>
      </c>
      <c r="B13" s="271">
        <v>2</v>
      </c>
      <c r="C13" s="271">
        <v>406</v>
      </c>
      <c r="D13" s="271">
        <v>623</v>
      </c>
      <c r="J13" s="139"/>
      <c r="K13" s="139"/>
      <c r="L13" s="162"/>
      <c r="O13" s="122"/>
      <c r="P13" s="122"/>
      <c r="AJ13" s="24"/>
      <c r="AK13" s="67"/>
      <c r="AL13" s="67"/>
      <c r="AM13" s="289" t="str">
        <f t="shared" si="0"/>
        <v/>
      </c>
      <c r="AN13">
        <f t="shared" si="1"/>
        <v>1</v>
      </c>
    </row>
    <row r="14" spans="1:40" ht="21" customHeight="1" x14ac:dyDescent="0.3">
      <c r="A14" s="271">
        <v>2021</v>
      </c>
      <c r="B14" s="271">
        <v>2</v>
      </c>
      <c r="C14" s="271">
        <v>415</v>
      </c>
      <c r="D14" s="271">
        <v>655</v>
      </c>
      <c r="J14" s="139"/>
      <c r="K14" s="139"/>
      <c r="L14" s="162"/>
      <c r="O14" s="122"/>
      <c r="P14" s="122"/>
      <c r="AJ14" s="24"/>
      <c r="AK14" s="67"/>
      <c r="AL14" s="67"/>
      <c r="AM14" s="289" t="str">
        <f t="shared" si="0"/>
        <v/>
      </c>
      <c r="AN14">
        <f t="shared" si="1"/>
        <v>1</v>
      </c>
    </row>
    <row r="15" spans="1:40" ht="21" customHeight="1" x14ac:dyDescent="0.3">
      <c r="A15" s="271">
        <v>2021</v>
      </c>
      <c r="B15" s="271">
        <v>2</v>
      </c>
      <c r="C15" s="271">
        <v>34</v>
      </c>
      <c r="D15" s="271">
        <v>100</v>
      </c>
      <c r="J15" s="139"/>
      <c r="K15" s="139"/>
      <c r="L15" s="162"/>
      <c r="O15" s="122"/>
      <c r="P15" s="122"/>
      <c r="AJ15" s="24"/>
      <c r="AK15" s="67"/>
      <c r="AL15" s="67"/>
      <c r="AM15" s="289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J16" s="139"/>
      <c r="K16" s="139"/>
      <c r="L16" s="162"/>
      <c r="O16" s="122"/>
      <c r="P16" s="122"/>
      <c r="AJ16" s="24"/>
      <c r="AK16" s="67"/>
      <c r="AL16" s="67"/>
      <c r="AM16" s="289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J17" s="139"/>
      <c r="K17" s="139"/>
      <c r="L17" s="162"/>
      <c r="O17" s="122"/>
      <c r="P17" s="122"/>
      <c r="AJ17" s="24"/>
      <c r="AK17" s="67"/>
      <c r="AL17" s="67"/>
      <c r="AM17" s="289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J18" s="139"/>
      <c r="K18" s="139"/>
      <c r="L18" s="162"/>
      <c r="O18" s="122"/>
      <c r="P18" s="122"/>
      <c r="AJ18" s="24"/>
      <c r="AK18" s="67"/>
      <c r="AL18" s="67"/>
      <c r="AM18" s="289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J19" s="139"/>
      <c r="K19" s="139"/>
      <c r="L19" s="162"/>
      <c r="O19" s="122"/>
      <c r="P19" s="122"/>
      <c r="AJ19" s="24"/>
      <c r="AK19" s="67"/>
      <c r="AL19" s="67"/>
      <c r="AM19" s="289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J20" s="139"/>
      <c r="K20" s="139"/>
      <c r="L20" s="162"/>
      <c r="O20" s="122"/>
      <c r="P20" s="122"/>
      <c r="AJ20" s="24"/>
      <c r="AK20" s="67"/>
      <c r="AL20" s="67"/>
      <c r="AM20" s="289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J21" s="139"/>
      <c r="K21" s="139"/>
      <c r="L21" s="162"/>
      <c r="O21" s="122"/>
      <c r="P21" s="122"/>
      <c r="AJ21" s="24"/>
      <c r="AK21" s="67"/>
      <c r="AL21" s="67"/>
      <c r="AM21" s="289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J22" s="139"/>
      <c r="K22" s="139"/>
      <c r="L22" s="162"/>
      <c r="O22" s="122"/>
      <c r="P22" s="122"/>
      <c r="AJ22" s="24"/>
      <c r="AK22" s="67"/>
      <c r="AL22" s="67"/>
      <c r="AM22" s="289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J23" s="139"/>
      <c r="K23" s="139"/>
      <c r="L23" s="162"/>
      <c r="O23" s="122"/>
      <c r="P23" s="122"/>
      <c r="AJ23" s="24"/>
      <c r="AK23" s="67"/>
      <c r="AL23" s="67"/>
      <c r="AM23" s="289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J24" s="139"/>
      <c r="K24" s="139"/>
      <c r="L24" s="162"/>
      <c r="O24" s="122"/>
      <c r="P24" s="122"/>
      <c r="AJ24" s="24"/>
      <c r="AK24" s="67"/>
      <c r="AL24" s="67"/>
      <c r="AM24" s="289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J25" s="139"/>
      <c r="K25" s="139"/>
      <c r="L25" s="162"/>
      <c r="O25" s="122"/>
      <c r="P25" s="122"/>
      <c r="AJ25" s="24"/>
      <c r="AK25" s="67"/>
      <c r="AL25" s="67"/>
      <c r="AM25" s="289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J26" s="139"/>
      <c r="K26" s="139"/>
      <c r="L26" s="162"/>
      <c r="O26" s="122"/>
      <c r="P26" s="122"/>
      <c r="AJ26" s="24"/>
      <c r="AK26" s="67"/>
      <c r="AL26" s="67"/>
      <c r="AM26" s="289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J27" s="139"/>
      <c r="K27" s="139"/>
      <c r="L27" s="162"/>
      <c r="O27" s="122"/>
      <c r="P27" s="122"/>
      <c r="AJ27" s="24"/>
      <c r="AK27" s="67"/>
      <c r="AL27" s="67"/>
      <c r="AM27" s="289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J28" s="139"/>
      <c r="K28" s="139"/>
      <c r="L28" s="162"/>
      <c r="O28" s="122"/>
      <c r="P28" s="122"/>
      <c r="AJ28" s="24"/>
      <c r="AK28" s="67"/>
      <c r="AL28" s="67"/>
      <c r="AM28" s="289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J29" s="139"/>
      <c r="K29" s="139"/>
      <c r="L29" s="162"/>
      <c r="O29" s="122"/>
      <c r="P29" s="122"/>
      <c r="AJ29" s="24"/>
      <c r="AK29" s="67"/>
      <c r="AL29" s="67"/>
      <c r="AM29" s="289" t="str">
        <f t="shared" si="0"/>
        <v/>
      </c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J30" s="139"/>
      <c r="K30" s="139"/>
      <c r="L30" s="162"/>
      <c r="O30" s="122"/>
      <c r="P30" s="122"/>
      <c r="AJ30" s="24"/>
      <c r="AK30" s="67"/>
      <c r="AL30" s="67"/>
      <c r="AM30" s="289" t="str">
        <f t="shared" si="0"/>
        <v/>
      </c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J31" s="139"/>
      <c r="K31" s="139"/>
      <c r="L31" s="162"/>
      <c r="O31" s="122"/>
      <c r="P31" s="122"/>
      <c r="AJ31" s="24"/>
      <c r="AK31" s="67"/>
      <c r="AL31" s="67"/>
      <c r="AM31" s="289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J32" s="139"/>
      <c r="K32" s="139"/>
      <c r="L32" s="162"/>
      <c r="O32" s="122"/>
      <c r="P32" s="122"/>
      <c r="AJ32" s="24"/>
      <c r="AK32" s="67"/>
      <c r="AL32" s="67"/>
      <c r="AM32" s="289" t="str">
        <f t="shared" si="0"/>
        <v/>
      </c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J33" s="139"/>
      <c r="K33" s="139"/>
      <c r="L33" s="162"/>
      <c r="O33" s="122"/>
      <c r="P33" s="122"/>
      <c r="AJ33" s="24"/>
      <c r="AK33" s="67"/>
      <c r="AL33" s="67"/>
      <c r="AM33" s="289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J34" s="139"/>
      <c r="K34" s="139"/>
      <c r="L34" s="162"/>
      <c r="O34" s="122"/>
      <c r="P34" s="122"/>
      <c r="AJ34" s="24"/>
      <c r="AK34" s="67"/>
      <c r="AL34" s="67"/>
      <c r="AM34" s="289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J35" s="139"/>
      <c r="K35" s="139"/>
      <c r="L35" s="162"/>
      <c r="O35" s="122"/>
      <c r="P35" s="122"/>
      <c r="AJ35" s="24"/>
      <c r="AK35" s="67"/>
      <c r="AL35" s="67"/>
      <c r="AM35" s="289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J36" s="139"/>
      <c r="K36" s="139"/>
      <c r="L36" s="162"/>
      <c r="O36" s="122"/>
      <c r="P36" s="122"/>
      <c r="AJ36" s="24"/>
      <c r="AK36" s="67"/>
      <c r="AL36" s="67"/>
      <c r="AM36" s="289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J37" s="139"/>
      <c r="K37" s="139"/>
      <c r="L37" s="162"/>
      <c r="O37" s="122"/>
      <c r="P37" s="122"/>
      <c r="AJ37" s="24"/>
      <c r="AK37" s="67"/>
      <c r="AL37" s="67"/>
      <c r="AM37" s="289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J38" s="139"/>
      <c r="K38" s="139"/>
      <c r="L38" s="162"/>
      <c r="O38" s="122"/>
      <c r="P38" s="122"/>
      <c r="AJ38" s="24"/>
      <c r="AK38" s="67"/>
      <c r="AL38" s="67"/>
      <c r="AM38" s="289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J39" s="139"/>
      <c r="K39" s="139"/>
      <c r="L39" s="162"/>
      <c r="O39" s="122"/>
      <c r="P39" s="122"/>
      <c r="AJ39" s="24"/>
      <c r="AK39" s="67"/>
      <c r="AL39" s="67"/>
      <c r="AM39" s="289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J40" s="139"/>
      <c r="K40" s="139"/>
      <c r="L40" s="162"/>
      <c r="O40" s="122"/>
      <c r="P40" s="122"/>
      <c r="AJ40" s="24"/>
      <c r="AK40" s="67"/>
      <c r="AL40" s="67"/>
      <c r="AM40" s="289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J41" s="139"/>
      <c r="K41" s="139"/>
      <c r="L41" s="162"/>
      <c r="O41" s="122"/>
      <c r="P41" s="122"/>
      <c r="AJ41" s="24"/>
      <c r="AK41" s="67"/>
      <c r="AL41" s="67"/>
      <c r="AM41" s="289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J42" s="139"/>
      <c r="K42" s="139"/>
      <c r="L42" s="162"/>
      <c r="O42" s="122"/>
      <c r="P42" s="122"/>
      <c r="AJ42" s="24"/>
      <c r="AK42" s="67"/>
      <c r="AL42" s="67"/>
      <c r="AM42" s="289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J43" s="139"/>
      <c r="K43" s="139"/>
      <c r="L43" s="162"/>
      <c r="O43" s="122"/>
      <c r="P43" s="122"/>
      <c r="AJ43" s="24"/>
      <c r="AK43" s="67"/>
      <c r="AL43" s="67"/>
      <c r="AM43" s="289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J44" s="139"/>
      <c r="K44" s="139"/>
      <c r="L44" s="162"/>
      <c r="O44" s="122"/>
      <c r="P44" s="122"/>
      <c r="AJ44" s="24"/>
      <c r="AK44" s="67"/>
      <c r="AL44" s="67"/>
      <c r="AM44" s="289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J45" s="139"/>
      <c r="K45" s="139"/>
      <c r="L45" s="162"/>
      <c r="O45" s="122"/>
      <c r="P45" s="122"/>
      <c r="AJ45" s="24"/>
      <c r="AK45" s="67"/>
      <c r="AL45" s="67"/>
      <c r="AM45" s="289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J46" s="139"/>
      <c r="K46" s="139"/>
      <c r="L46" s="162"/>
      <c r="O46" s="122"/>
      <c r="P46" s="122"/>
      <c r="AJ46" s="24"/>
      <c r="AK46" s="67"/>
      <c r="AL46" s="67"/>
      <c r="AM46" s="289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J47" s="139"/>
      <c r="K47" s="139"/>
      <c r="L47" s="162"/>
      <c r="O47" s="122"/>
      <c r="P47" s="122"/>
      <c r="AJ47" s="24"/>
      <c r="AK47" s="67"/>
      <c r="AL47" s="67"/>
      <c r="AM47" s="289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J48" s="139"/>
      <c r="K48" s="139"/>
      <c r="L48" s="162"/>
      <c r="O48" s="122"/>
      <c r="P48" s="122"/>
      <c r="AJ48" s="24"/>
      <c r="AK48" s="67"/>
      <c r="AL48" s="67"/>
      <c r="AM48" s="289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J49" s="139"/>
      <c r="K49" s="139"/>
      <c r="L49" s="162"/>
      <c r="O49" s="122"/>
      <c r="P49" s="122"/>
      <c r="AJ49" s="24"/>
      <c r="AK49" s="67"/>
      <c r="AL49" s="67"/>
      <c r="AM49" s="289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J50" s="139"/>
      <c r="K50" s="139"/>
      <c r="L50" s="162"/>
      <c r="O50" s="122"/>
      <c r="P50" s="122"/>
      <c r="AJ50" s="24"/>
      <c r="AK50" s="67"/>
      <c r="AL50" s="67"/>
      <c r="AM50" s="289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J51" s="139"/>
      <c r="K51" s="139"/>
      <c r="L51" s="162"/>
      <c r="O51" s="122"/>
      <c r="P51" s="122"/>
      <c r="AJ51" s="24"/>
      <c r="AK51" s="67"/>
      <c r="AL51" s="67"/>
      <c r="AM51" s="289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J52" s="139"/>
      <c r="K52" s="139"/>
      <c r="L52" s="162"/>
      <c r="O52" s="122"/>
      <c r="P52" s="122"/>
      <c r="AJ52" s="24"/>
      <c r="AK52" s="67"/>
      <c r="AL52" s="67"/>
      <c r="AM52" s="289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J53" s="139"/>
      <c r="K53" s="139"/>
      <c r="L53" s="162"/>
      <c r="O53" s="122"/>
      <c r="P53" s="122"/>
      <c r="AJ53" s="24"/>
      <c r="AK53" s="67"/>
      <c r="AL53" s="67"/>
      <c r="AM53" s="289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J54" s="139"/>
      <c r="K54" s="139"/>
      <c r="L54" s="162"/>
      <c r="O54" s="122"/>
      <c r="P54" s="122"/>
      <c r="AJ54" s="24"/>
      <c r="AK54" s="67"/>
      <c r="AL54" s="67"/>
      <c r="AM54" s="289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J55" s="139"/>
      <c r="K55" s="139"/>
      <c r="L55" s="162"/>
      <c r="O55" s="122"/>
      <c r="P55" s="122"/>
      <c r="AJ55" s="24"/>
      <c r="AK55" s="67"/>
      <c r="AL55" s="67"/>
      <c r="AM55" s="289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J56" s="139"/>
      <c r="K56" s="139"/>
      <c r="L56" s="162"/>
      <c r="O56" s="122"/>
      <c r="P56" s="122"/>
      <c r="AJ56" s="24"/>
      <c r="AK56" s="67"/>
      <c r="AL56" s="67"/>
      <c r="AM56" s="289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J57" s="139"/>
      <c r="K57" s="139"/>
      <c r="L57" s="162"/>
      <c r="O57" s="122"/>
      <c r="P57" s="122"/>
      <c r="AJ57" s="24"/>
      <c r="AK57" s="67"/>
      <c r="AL57" s="67"/>
      <c r="AM57" s="289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J58" s="139"/>
      <c r="K58" s="139"/>
      <c r="L58" s="162"/>
      <c r="O58" s="122"/>
      <c r="P58" s="122"/>
      <c r="AJ58" s="24"/>
      <c r="AK58" s="67"/>
      <c r="AL58" s="67"/>
      <c r="AM58" s="289" t="str">
        <f t="shared" si="3"/>
        <v/>
      </c>
      <c r="AN58">
        <f t="shared" si="2"/>
        <v>1</v>
      </c>
    </row>
    <row r="59" spans="1:40" ht="21" customHeight="1" x14ac:dyDescent="0.3">
      <c r="A59" s="271">
        <v>2021</v>
      </c>
      <c r="B59" s="271">
        <v>2</v>
      </c>
      <c r="C59" s="271">
        <v>181</v>
      </c>
      <c r="D59" s="271">
        <v>330</v>
      </c>
      <c r="J59" s="139"/>
      <c r="K59" s="139"/>
      <c r="L59" s="162"/>
      <c r="O59" s="122"/>
      <c r="P59" s="122"/>
      <c r="Z59" s="286"/>
      <c r="AJ59" s="24"/>
      <c r="AK59" s="67"/>
      <c r="AL59" s="67"/>
      <c r="AM59" s="289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J60" s="139"/>
      <c r="K60" s="139"/>
      <c r="L60" s="162"/>
      <c r="O60" s="122"/>
      <c r="P60" s="122"/>
      <c r="AJ60" s="24"/>
      <c r="AK60" s="67"/>
      <c r="AL60" s="67"/>
      <c r="AM60" s="289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J61" s="139"/>
      <c r="K61" s="139"/>
      <c r="L61" s="162"/>
      <c r="O61" s="122"/>
      <c r="P61" s="122"/>
      <c r="AJ61" s="24"/>
      <c r="AK61" s="67"/>
      <c r="AL61" s="67"/>
      <c r="AM61" s="289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J62" s="139"/>
      <c r="K62" s="139"/>
      <c r="L62" s="162"/>
      <c r="O62" s="122"/>
      <c r="P62" s="122"/>
      <c r="AJ62" s="24"/>
      <c r="AK62" s="67"/>
      <c r="AL62" s="67"/>
      <c r="AM62" s="289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J63" s="139"/>
      <c r="K63" s="139"/>
      <c r="L63" s="162"/>
      <c r="O63" s="122"/>
      <c r="P63" s="122"/>
      <c r="AJ63" s="24"/>
      <c r="AK63" s="67"/>
      <c r="AL63" s="67"/>
      <c r="AM63" s="289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J64" s="139"/>
      <c r="K64" s="139"/>
      <c r="L64" s="162"/>
      <c r="O64" s="122"/>
      <c r="P64" s="122"/>
      <c r="AJ64" s="24"/>
      <c r="AK64" s="67"/>
      <c r="AL64" s="67"/>
      <c r="AM64" s="289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J65" s="139"/>
      <c r="K65" s="139"/>
      <c r="L65" s="162"/>
      <c r="O65" s="122"/>
      <c r="P65" s="122"/>
      <c r="AJ65" s="24"/>
      <c r="AK65" s="67"/>
      <c r="AL65" s="67"/>
      <c r="AM65" s="289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J66" s="139"/>
      <c r="K66" s="139"/>
      <c r="L66" s="162"/>
      <c r="O66" s="122"/>
      <c r="P66" s="122"/>
      <c r="AJ66" s="24"/>
      <c r="AK66" s="67"/>
      <c r="AL66" s="67"/>
      <c r="AM66" s="289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J67" s="139"/>
      <c r="K67" s="139"/>
      <c r="L67" s="162"/>
      <c r="O67" s="122"/>
      <c r="P67" s="122"/>
      <c r="AJ67" s="24"/>
      <c r="AK67" s="67"/>
      <c r="AL67" s="67"/>
      <c r="AM67" s="289" t="str">
        <f t="shared" ref="AM67:AM98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J68" s="139"/>
      <c r="K68" s="139"/>
      <c r="L68" s="162"/>
      <c r="O68" s="122"/>
      <c r="P68" s="122"/>
      <c r="AJ68" s="24"/>
      <c r="AK68" s="67"/>
      <c r="AL68" s="67"/>
      <c r="AM68" s="289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J69" s="139"/>
      <c r="K69" s="139"/>
      <c r="L69" s="162"/>
      <c r="O69" s="122"/>
      <c r="P69" s="122"/>
      <c r="AJ69" s="24"/>
      <c r="AK69" s="67"/>
      <c r="AL69" s="67"/>
      <c r="AM69" s="289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J70" s="139"/>
      <c r="K70" s="139"/>
      <c r="L70" s="162"/>
      <c r="O70" s="122"/>
      <c r="P70" s="122"/>
      <c r="AJ70" s="24"/>
      <c r="AK70" s="67"/>
      <c r="AL70" s="67"/>
      <c r="AM70" s="289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J71" s="139"/>
      <c r="K71" s="139"/>
      <c r="L71" s="162"/>
      <c r="O71" s="122"/>
      <c r="P71" s="122"/>
      <c r="AJ71" s="24"/>
      <c r="AK71" s="67"/>
      <c r="AL71" s="67"/>
      <c r="AM71" s="289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J72" s="139"/>
      <c r="K72" s="139"/>
      <c r="L72" s="162"/>
      <c r="O72" s="122"/>
      <c r="P72" s="122"/>
      <c r="AJ72" s="24"/>
      <c r="AK72" s="67"/>
      <c r="AL72" s="67"/>
      <c r="AM72" s="289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J73" s="139"/>
      <c r="K73" s="139"/>
      <c r="L73" s="162"/>
      <c r="O73" s="122"/>
      <c r="P73" s="122"/>
      <c r="AJ73" s="24"/>
      <c r="AK73" s="67"/>
      <c r="AL73" s="67"/>
      <c r="AM73" s="289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J74" s="139"/>
      <c r="K74" s="139"/>
      <c r="L74" s="162"/>
      <c r="O74" s="122"/>
      <c r="P74" s="122"/>
      <c r="AJ74" s="24"/>
      <c r="AK74" s="67"/>
      <c r="AL74" s="67"/>
      <c r="AM74" s="289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J75" s="139"/>
      <c r="K75" s="139"/>
      <c r="L75" s="162"/>
      <c r="O75" s="122"/>
      <c r="P75" s="122"/>
      <c r="AJ75" s="24"/>
      <c r="AK75" s="67"/>
      <c r="AL75" s="67"/>
      <c r="AM75" s="289" t="str">
        <f t="shared" si="4"/>
        <v/>
      </c>
      <c r="AN75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J76" s="139"/>
      <c r="K76" s="139"/>
      <c r="L76" s="162"/>
      <c r="O76" s="122"/>
      <c r="P76" s="122"/>
      <c r="AJ76" s="24"/>
      <c r="AK76" s="67"/>
      <c r="AL76" s="67"/>
      <c r="AM76" s="289" t="str">
        <f t="shared" si="4"/>
        <v/>
      </c>
      <c r="AN7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J77" s="139"/>
      <c r="K77" s="139"/>
      <c r="L77" s="162"/>
      <c r="O77" s="122"/>
      <c r="P77" s="122"/>
      <c r="AJ77" s="24"/>
      <c r="AK77" s="67"/>
      <c r="AL77" s="67"/>
      <c r="AM77" s="289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J78" s="139"/>
      <c r="K78" s="139"/>
      <c r="L78" s="162"/>
      <c r="O78" s="122"/>
      <c r="P78" s="122"/>
      <c r="AJ78" s="24"/>
      <c r="AK78" s="67"/>
      <c r="AL78" s="67"/>
      <c r="AM78" s="289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J79" s="139"/>
      <c r="K79" s="139"/>
      <c r="L79" s="162"/>
      <c r="O79" s="122"/>
      <c r="P79" s="122"/>
      <c r="AJ79" s="24"/>
      <c r="AK79" s="67"/>
      <c r="AL79" s="67"/>
      <c r="AM79" s="289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J80" s="139"/>
      <c r="K80" s="139"/>
      <c r="L80" s="162"/>
      <c r="O80" s="122"/>
      <c r="P80" s="122"/>
      <c r="AJ80" s="24"/>
      <c r="AK80" s="67"/>
      <c r="AL80" s="67"/>
      <c r="AM80" s="289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J81" s="139"/>
      <c r="K81" s="139"/>
      <c r="L81" s="162"/>
      <c r="O81" s="122"/>
      <c r="P81" s="122"/>
      <c r="AJ81" s="24"/>
      <c r="AK81" s="67"/>
      <c r="AL81" s="67"/>
      <c r="AM81" s="289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J82" s="139"/>
      <c r="K82" s="139"/>
      <c r="L82" s="162"/>
      <c r="O82" s="122"/>
      <c r="P82" s="122"/>
      <c r="AJ82" s="24"/>
      <c r="AK82" s="67"/>
      <c r="AL82" s="67"/>
      <c r="AM82" s="289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J83" s="139"/>
      <c r="K83" s="139"/>
      <c r="L83" s="162"/>
      <c r="O83" s="122"/>
      <c r="P83" s="122"/>
      <c r="AJ83" s="24"/>
      <c r="AK83" s="67"/>
      <c r="AL83" s="67"/>
      <c r="AM83" s="289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J84" s="139"/>
      <c r="K84" s="139"/>
      <c r="L84" s="162"/>
      <c r="O84" s="122"/>
      <c r="P84" s="122"/>
      <c r="AJ84" s="24"/>
      <c r="AK84" s="67"/>
      <c r="AL84" s="67"/>
      <c r="AM84" s="289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J85" s="139"/>
      <c r="K85" s="139"/>
      <c r="L85" s="162"/>
      <c r="O85" s="122"/>
      <c r="P85" s="122"/>
      <c r="AJ85" s="24"/>
      <c r="AK85" s="67"/>
      <c r="AL85" s="67"/>
      <c r="AM85" s="289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J86" s="139"/>
      <c r="K86" s="139"/>
      <c r="L86" s="162"/>
      <c r="O86" s="122"/>
      <c r="P86" s="122"/>
      <c r="AJ86" s="24"/>
      <c r="AK86" s="67"/>
      <c r="AL86" s="67"/>
      <c r="AM86" s="289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J87" s="139"/>
      <c r="K87" s="139"/>
      <c r="L87" s="162"/>
      <c r="O87" s="122"/>
      <c r="P87" s="122"/>
      <c r="AJ87" s="24"/>
      <c r="AK87" s="67"/>
      <c r="AL87" s="67"/>
      <c r="AM87" s="289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J88" s="139"/>
      <c r="K88" s="139"/>
      <c r="L88" s="162"/>
      <c r="O88" s="122"/>
      <c r="P88" s="122"/>
      <c r="AJ88" s="24"/>
      <c r="AK88" s="67"/>
      <c r="AL88" s="67"/>
      <c r="AM88" s="289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J89" s="139"/>
      <c r="K89" s="139"/>
      <c r="L89" s="162"/>
      <c r="O89" s="122"/>
      <c r="P89" s="122"/>
      <c r="AJ89" s="24"/>
      <c r="AK89" s="67"/>
      <c r="AL89" s="67"/>
      <c r="AM89" s="289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J90" s="139"/>
      <c r="K90" s="139"/>
      <c r="L90" s="162"/>
      <c r="O90" s="122"/>
      <c r="P90" s="122"/>
      <c r="AJ90" s="24"/>
      <c r="AK90" s="67"/>
      <c r="AL90" s="67"/>
      <c r="AM90" s="289" t="str">
        <f t="shared" si="4"/>
        <v/>
      </c>
      <c r="AN90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J91" s="139"/>
      <c r="K91" s="139"/>
      <c r="L91" s="162"/>
      <c r="O91" s="122"/>
      <c r="P91" s="122"/>
      <c r="AJ91" s="24"/>
      <c r="AK91" s="67"/>
      <c r="AL91" s="67"/>
      <c r="AM91" s="289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J92" s="139"/>
      <c r="K92" s="139"/>
      <c r="L92" s="162"/>
      <c r="O92" s="122"/>
      <c r="P92" s="122"/>
      <c r="AJ92" s="24"/>
      <c r="AK92" s="67"/>
      <c r="AL92" s="67"/>
      <c r="AM92" s="289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J93" s="139"/>
      <c r="K93" s="139"/>
      <c r="L93" s="162"/>
      <c r="O93" s="122"/>
      <c r="P93" s="122"/>
      <c r="AJ93" s="24"/>
      <c r="AK93" s="67"/>
      <c r="AL93" s="67"/>
      <c r="AM93" s="289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J94" s="139"/>
      <c r="K94" s="139"/>
      <c r="L94" s="162"/>
      <c r="O94" s="122"/>
      <c r="P94" s="122"/>
      <c r="AJ94" s="24"/>
      <c r="AK94" s="67"/>
      <c r="AL94" s="67"/>
      <c r="AM94" s="289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J95" s="139"/>
      <c r="K95" s="139"/>
      <c r="L95" s="162"/>
      <c r="O95" s="122"/>
      <c r="P95" s="122"/>
      <c r="AJ95" s="24"/>
      <c r="AK95" s="67"/>
      <c r="AL95" s="67"/>
      <c r="AM95" s="289" t="str">
        <f t="shared" si="4"/>
        <v/>
      </c>
      <c r="AN95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J96" s="139"/>
      <c r="K96" s="139"/>
      <c r="L96" s="162"/>
      <c r="O96" s="122"/>
      <c r="P96" s="122"/>
      <c r="AJ96" s="24"/>
      <c r="AK96" s="67"/>
      <c r="AL96" s="67"/>
      <c r="AM96" s="289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J97" s="139"/>
      <c r="K97" s="139"/>
      <c r="L97" s="162"/>
      <c r="O97" s="122"/>
      <c r="P97" s="122"/>
      <c r="AJ97" s="24"/>
      <c r="AK97" s="67"/>
      <c r="AL97" s="67"/>
      <c r="AM97" s="289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J98" s="139"/>
      <c r="K98" s="139"/>
      <c r="L98" s="162"/>
      <c r="O98" s="122"/>
      <c r="P98" s="122"/>
      <c r="AJ98" s="24"/>
      <c r="AK98" s="67"/>
      <c r="AL98" s="67"/>
      <c r="AM98" s="289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J99" s="139"/>
      <c r="K99" s="139"/>
      <c r="L99" s="162"/>
      <c r="O99" s="122"/>
      <c r="P99" s="122"/>
      <c r="AJ99" s="24"/>
      <c r="AK99" s="67"/>
      <c r="AL99" s="67"/>
      <c r="AM99" s="289" t="str">
        <f t="shared" ref="AM99:AM135" si="5">IFERROR(AA99/AB99,"")</f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J100" s="139"/>
      <c r="K100" s="139"/>
      <c r="L100" s="162"/>
      <c r="O100" s="122"/>
      <c r="P100" s="122"/>
      <c r="AJ100" s="24"/>
      <c r="AK100" s="67"/>
      <c r="AL100" s="67"/>
      <c r="AM100" s="289" t="str">
        <f t="shared" si="5"/>
        <v/>
      </c>
    </row>
    <row r="101" spans="1:39" ht="21" customHeight="1" x14ac:dyDescent="0.3">
      <c r="J101" s="139"/>
      <c r="K101" s="139"/>
      <c r="L101" s="162"/>
      <c r="O101" s="122"/>
      <c r="P101" s="122"/>
      <c r="AJ101" s="24"/>
      <c r="AK101" s="67"/>
      <c r="AL101" s="67"/>
      <c r="AM101" s="289" t="str">
        <f t="shared" si="5"/>
        <v/>
      </c>
    </row>
    <row r="102" spans="1:39" ht="21" customHeight="1" x14ac:dyDescent="0.3">
      <c r="J102" s="139"/>
      <c r="K102" s="139"/>
      <c r="L102" s="162"/>
      <c r="O102" s="122"/>
      <c r="P102" s="122"/>
      <c r="AJ102" s="24"/>
      <c r="AK102" s="67"/>
      <c r="AL102" s="67"/>
      <c r="AM102" s="289" t="str">
        <f t="shared" si="5"/>
        <v/>
      </c>
    </row>
    <row r="103" spans="1:39" ht="21" customHeight="1" x14ac:dyDescent="0.3">
      <c r="J103" s="139"/>
      <c r="K103" s="139"/>
      <c r="L103" s="162"/>
      <c r="O103" s="122"/>
      <c r="P103" s="122"/>
      <c r="AJ103" s="24"/>
      <c r="AK103" s="67"/>
      <c r="AL103" s="67"/>
      <c r="AM103" s="289" t="str">
        <f t="shared" si="5"/>
        <v/>
      </c>
    </row>
    <row r="104" spans="1:39" ht="21" customHeight="1" x14ac:dyDescent="0.3">
      <c r="J104" s="139"/>
      <c r="K104" s="139"/>
      <c r="L104" s="162"/>
      <c r="O104" s="122"/>
      <c r="P104" s="122"/>
      <c r="AJ104" s="24"/>
      <c r="AK104" s="67"/>
      <c r="AL104" s="67"/>
      <c r="AM104" s="289" t="str">
        <f t="shared" si="5"/>
        <v/>
      </c>
    </row>
    <row r="105" spans="1:39" ht="21" customHeight="1" x14ac:dyDescent="0.3">
      <c r="J105" s="139"/>
      <c r="K105" s="139"/>
      <c r="L105" s="162"/>
      <c r="O105" s="122"/>
      <c r="P105" s="122"/>
      <c r="AJ105" s="24"/>
      <c r="AK105" s="67"/>
      <c r="AL105" s="67"/>
      <c r="AM105" s="289" t="str">
        <f t="shared" si="5"/>
        <v/>
      </c>
    </row>
    <row r="106" spans="1:39" ht="21" customHeight="1" x14ac:dyDescent="0.3">
      <c r="J106" s="139"/>
      <c r="K106" s="139"/>
      <c r="L106" s="162"/>
      <c r="O106" s="122"/>
      <c r="P106" s="122"/>
      <c r="AJ106" s="24"/>
      <c r="AK106" s="67"/>
      <c r="AL106" s="67"/>
      <c r="AM106" s="289" t="str">
        <f t="shared" si="5"/>
        <v/>
      </c>
    </row>
    <row r="107" spans="1:39" ht="21" customHeight="1" x14ac:dyDescent="0.3">
      <c r="J107" s="139"/>
      <c r="K107" s="139"/>
      <c r="L107" s="162"/>
      <c r="O107" s="122"/>
      <c r="P107" s="122"/>
      <c r="AJ107" s="24"/>
      <c r="AK107" s="67"/>
      <c r="AL107" s="67"/>
      <c r="AM107" s="289" t="str">
        <f t="shared" si="5"/>
        <v/>
      </c>
    </row>
    <row r="108" spans="1:39" ht="21" customHeight="1" x14ac:dyDescent="0.3">
      <c r="J108" s="139"/>
      <c r="K108" s="139"/>
      <c r="L108" s="162"/>
      <c r="O108" s="122"/>
      <c r="P108" s="122"/>
      <c r="AJ108" s="24"/>
      <c r="AK108" s="67"/>
      <c r="AL108" s="67"/>
      <c r="AM108" s="289" t="str">
        <f t="shared" si="5"/>
        <v/>
      </c>
    </row>
    <row r="109" spans="1:39" ht="21" customHeight="1" x14ac:dyDescent="0.3">
      <c r="J109" s="139"/>
      <c r="K109" s="139"/>
      <c r="L109" s="162"/>
      <c r="O109" s="122"/>
      <c r="P109" s="122"/>
      <c r="AJ109" s="24"/>
      <c r="AK109" s="67"/>
      <c r="AL109" s="67"/>
      <c r="AM109" s="289" t="str">
        <f t="shared" si="5"/>
        <v/>
      </c>
    </row>
    <row r="110" spans="1:39" ht="21" customHeight="1" x14ac:dyDescent="0.3">
      <c r="J110" s="139"/>
      <c r="K110" s="139"/>
      <c r="L110" s="162"/>
      <c r="O110" s="122"/>
      <c r="P110" s="122"/>
      <c r="AJ110" s="24"/>
      <c r="AK110" s="67"/>
      <c r="AL110" s="67"/>
      <c r="AM110" s="289" t="str">
        <f t="shared" si="5"/>
        <v/>
      </c>
    </row>
    <row r="111" spans="1:39" ht="21" customHeight="1" x14ac:dyDescent="0.3">
      <c r="J111" s="139"/>
      <c r="K111" s="139"/>
      <c r="L111" s="162"/>
      <c r="O111" s="122"/>
      <c r="P111" s="122"/>
      <c r="AJ111" s="24"/>
      <c r="AK111" s="67"/>
      <c r="AL111" s="67"/>
      <c r="AM111" s="289" t="str">
        <f t="shared" si="5"/>
        <v/>
      </c>
    </row>
    <row r="112" spans="1:39" ht="21" customHeight="1" x14ac:dyDescent="0.3">
      <c r="J112" s="139"/>
      <c r="K112" s="139"/>
      <c r="L112" s="162"/>
      <c r="O112" s="122"/>
      <c r="P112" s="122"/>
      <c r="AJ112" s="24"/>
      <c r="AK112" s="67"/>
      <c r="AL112" s="67"/>
      <c r="AM112" s="289" t="str">
        <f t="shared" si="5"/>
        <v/>
      </c>
    </row>
    <row r="113" spans="10:39" ht="21" customHeight="1" x14ac:dyDescent="0.3">
      <c r="J113" s="139"/>
      <c r="K113" s="139"/>
      <c r="L113" s="162"/>
      <c r="O113" s="122"/>
      <c r="P113" s="122"/>
      <c r="AJ113" s="24"/>
      <c r="AK113" s="67"/>
      <c r="AL113" s="67"/>
      <c r="AM113" s="289" t="str">
        <f t="shared" si="5"/>
        <v/>
      </c>
    </row>
    <row r="114" spans="10:39" ht="21" customHeight="1" x14ac:dyDescent="0.3">
      <c r="J114" s="139"/>
      <c r="K114" s="139"/>
      <c r="L114" s="162"/>
      <c r="O114" s="122"/>
      <c r="P114" s="122"/>
      <c r="AJ114" s="24"/>
      <c r="AK114" s="67"/>
      <c r="AL114" s="67"/>
      <c r="AM114" s="289" t="str">
        <f t="shared" si="5"/>
        <v/>
      </c>
    </row>
    <row r="115" spans="10:39" ht="21" customHeight="1" x14ac:dyDescent="0.3">
      <c r="J115" s="139"/>
      <c r="K115" s="139"/>
      <c r="L115" s="162"/>
      <c r="O115" s="122"/>
      <c r="P115" s="122"/>
      <c r="AJ115" s="24"/>
      <c r="AK115" s="67"/>
      <c r="AL115" s="67"/>
      <c r="AM115" s="289" t="str">
        <f t="shared" si="5"/>
        <v/>
      </c>
    </row>
    <row r="116" spans="10:39" ht="21" customHeight="1" x14ac:dyDescent="0.3">
      <c r="J116" s="139"/>
      <c r="K116" s="139"/>
      <c r="L116" s="162"/>
      <c r="O116" s="122"/>
      <c r="P116" s="122"/>
      <c r="AJ116" s="24"/>
      <c r="AK116" s="67"/>
      <c r="AL116" s="67"/>
      <c r="AM116" s="289" t="str">
        <f t="shared" si="5"/>
        <v/>
      </c>
    </row>
    <row r="117" spans="10:39" ht="21" customHeight="1" x14ac:dyDescent="0.3">
      <c r="J117" s="139"/>
      <c r="K117" s="139"/>
      <c r="L117" s="162"/>
      <c r="O117" s="122"/>
      <c r="P117" s="122"/>
      <c r="AJ117" s="24"/>
      <c r="AK117" s="67"/>
      <c r="AL117" s="67"/>
      <c r="AM117" s="289" t="str">
        <f t="shared" si="5"/>
        <v/>
      </c>
    </row>
    <row r="118" spans="10:39" ht="21" customHeight="1" x14ac:dyDescent="0.3">
      <c r="O118" s="122"/>
      <c r="P118" s="122"/>
      <c r="AJ118" s="24"/>
      <c r="AK118" s="67"/>
      <c r="AL118" s="67"/>
      <c r="AM118" s="289" t="str">
        <f t="shared" si="5"/>
        <v/>
      </c>
    </row>
    <row r="119" spans="10:39" ht="21" customHeight="1" x14ac:dyDescent="0.3">
      <c r="O119" s="122"/>
      <c r="P119" s="122"/>
      <c r="AJ119" s="24"/>
      <c r="AK119" s="67"/>
      <c r="AL119" s="67"/>
      <c r="AM119" s="289" t="str">
        <f t="shared" si="5"/>
        <v/>
      </c>
    </row>
    <row r="120" spans="10:39" ht="21" customHeight="1" x14ac:dyDescent="0.3">
      <c r="O120" s="122"/>
      <c r="P120" s="122"/>
      <c r="AJ120" s="24"/>
      <c r="AK120" s="67"/>
      <c r="AL120" s="67"/>
      <c r="AM120" s="289" t="str">
        <f t="shared" si="5"/>
        <v/>
      </c>
    </row>
    <row r="121" spans="10:39" ht="21" customHeight="1" x14ac:dyDescent="0.3">
      <c r="O121" s="122"/>
      <c r="P121" s="122"/>
      <c r="AJ121" s="24"/>
      <c r="AK121" s="67"/>
      <c r="AL121" s="67"/>
      <c r="AM121" s="289" t="str">
        <f t="shared" si="5"/>
        <v/>
      </c>
    </row>
    <row r="122" spans="10:39" ht="21" customHeight="1" x14ac:dyDescent="0.3">
      <c r="O122" s="122"/>
      <c r="P122" s="122"/>
      <c r="AJ122" s="24"/>
      <c r="AK122" s="67"/>
      <c r="AL122" s="67"/>
      <c r="AM122" s="289" t="str">
        <f t="shared" si="5"/>
        <v/>
      </c>
    </row>
    <row r="123" spans="10:39" ht="21" customHeight="1" x14ac:dyDescent="0.3">
      <c r="O123" s="122"/>
      <c r="P123" s="122"/>
      <c r="AJ123" s="24"/>
      <c r="AK123" s="67"/>
      <c r="AL123" s="67"/>
      <c r="AM123" s="289" t="str">
        <f t="shared" si="5"/>
        <v/>
      </c>
    </row>
    <row r="124" spans="10:39" ht="21" customHeight="1" x14ac:dyDescent="0.3">
      <c r="O124" s="122"/>
      <c r="P124" s="122"/>
      <c r="AJ124" s="24"/>
      <c r="AK124" s="67"/>
      <c r="AL124" s="67"/>
      <c r="AM124" s="289" t="str">
        <f t="shared" si="5"/>
        <v/>
      </c>
    </row>
    <row r="125" spans="10:39" ht="21" customHeight="1" x14ac:dyDescent="0.3">
      <c r="O125" s="122"/>
      <c r="P125" s="122"/>
      <c r="AJ125" s="24"/>
      <c r="AK125" s="67"/>
      <c r="AL125" s="67"/>
      <c r="AM125" s="289" t="str">
        <f t="shared" si="5"/>
        <v/>
      </c>
    </row>
    <row r="126" spans="10:39" ht="21" customHeight="1" x14ac:dyDescent="0.3">
      <c r="O126" s="122"/>
      <c r="P126" s="122"/>
      <c r="AJ126" s="24"/>
      <c r="AK126" s="67"/>
      <c r="AL126" s="67"/>
      <c r="AM126" s="289" t="str">
        <f t="shared" si="5"/>
        <v/>
      </c>
    </row>
    <row r="127" spans="10:39" ht="21" customHeight="1" x14ac:dyDescent="0.3">
      <c r="O127" s="122"/>
      <c r="P127" s="122"/>
      <c r="AJ127" s="24"/>
      <c r="AK127" s="67"/>
      <c r="AL127" s="67"/>
      <c r="AM127" s="289" t="str">
        <f t="shared" si="5"/>
        <v/>
      </c>
    </row>
    <row r="128" spans="10:39" ht="21" customHeight="1" x14ac:dyDescent="0.3">
      <c r="O128" s="122"/>
      <c r="P128" s="122"/>
      <c r="AJ128" s="24"/>
      <c r="AK128" s="67"/>
      <c r="AL128" s="67"/>
      <c r="AM128" s="289" t="str">
        <f t="shared" si="5"/>
        <v/>
      </c>
    </row>
    <row r="129" spans="15:39" ht="21" customHeight="1" x14ac:dyDescent="0.3">
      <c r="O129" s="122"/>
      <c r="P129" s="122"/>
      <c r="AJ129" s="24"/>
      <c r="AK129" s="67"/>
      <c r="AL129" s="67"/>
      <c r="AM129" s="289" t="str">
        <f t="shared" si="5"/>
        <v/>
      </c>
    </row>
    <row r="130" spans="15:39" ht="21" customHeight="1" x14ac:dyDescent="0.3">
      <c r="O130" s="122"/>
      <c r="P130" s="122"/>
      <c r="AJ130" s="24"/>
      <c r="AK130" s="67"/>
      <c r="AL130" s="67"/>
      <c r="AM130" s="289" t="str">
        <f t="shared" si="5"/>
        <v/>
      </c>
    </row>
    <row r="131" spans="15:39" ht="21" customHeight="1" x14ac:dyDescent="0.3">
      <c r="O131" s="122"/>
      <c r="P131" s="122"/>
      <c r="AJ131" s="24"/>
      <c r="AK131" s="67"/>
      <c r="AL131" s="67"/>
      <c r="AM131" s="289" t="str">
        <f t="shared" si="5"/>
        <v/>
      </c>
    </row>
    <row r="132" spans="15:39" ht="21" customHeight="1" x14ac:dyDescent="0.3">
      <c r="O132" s="122"/>
      <c r="P132" s="122"/>
      <c r="AJ132" s="24"/>
      <c r="AK132" s="67"/>
      <c r="AL132" s="67"/>
      <c r="AM132" s="289" t="str">
        <f t="shared" si="5"/>
        <v/>
      </c>
    </row>
    <row r="133" spans="15:39" ht="21" customHeight="1" x14ac:dyDescent="0.3">
      <c r="O133" s="122"/>
      <c r="P133" s="122"/>
      <c r="AJ133" s="24"/>
      <c r="AK133" s="67"/>
      <c r="AL133" s="67"/>
      <c r="AM133" s="289" t="str">
        <f t="shared" si="5"/>
        <v/>
      </c>
    </row>
    <row r="134" spans="15:39" ht="21" customHeight="1" x14ac:dyDescent="0.3">
      <c r="O134" s="122"/>
      <c r="P134" s="122"/>
      <c r="AJ134" s="24"/>
      <c r="AK134" s="67"/>
      <c r="AL134" s="67"/>
      <c r="AM134" s="289" t="str">
        <f t="shared" si="5"/>
        <v/>
      </c>
    </row>
    <row r="135" spans="15:39" ht="21" customHeight="1" x14ac:dyDescent="0.3">
      <c r="O135" s="122"/>
      <c r="P135" s="122"/>
      <c r="AJ135" s="24"/>
      <c r="AK135" s="67"/>
      <c r="AL135" s="67"/>
      <c r="AM135" s="289" t="str">
        <f t="shared" si="5"/>
        <v/>
      </c>
    </row>
    <row r="136" spans="15:39" ht="21" customHeight="1" x14ac:dyDescent="0.3">
      <c r="AJ136" s="24"/>
      <c r="AK136" s="67"/>
      <c r="AL136" s="67"/>
    </row>
    <row r="137" spans="15:39" ht="21" customHeight="1" x14ac:dyDescent="0.3">
      <c r="AJ137" s="24"/>
      <c r="AK137" s="67"/>
      <c r="AL137" s="67"/>
    </row>
    <row r="138" spans="15:39" ht="21" customHeight="1" x14ac:dyDescent="0.3">
      <c r="AJ138" s="24"/>
      <c r="AK138" s="67"/>
      <c r="AL138" s="67"/>
    </row>
    <row r="139" spans="15:39" ht="21" customHeight="1" x14ac:dyDescent="0.3">
      <c r="AJ139" s="24"/>
      <c r="AK139" s="67"/>
      <c r="AL139" s="67"/>
    </row>
    <row r="140" spans="15:39" ht="21" customHeight="1" x14ac:dyDescent="0.3">
      <c r="AJ140" s="24"/>
      <c r="AK140" s="67"/>
      <c r="AL140" s="67"/>
    </row>
    <row r="141" spans="15:39" ht="21" customHeight="1" x14ac:dyDescent="0.3">
      <c r="AJ141" s="24"/>
      <c r="AK141" s="67"/>
      <c r="AL141" s="67"/>
    </row>
    <row r="142" spans="15:39" ht="21" customHeight="1" x14ac:dyDescent="0.3">
      <c r="AJ142" s="24"/>
      <c r="AK142" s="67"/>
      <c r="AL142" s="67"/>
    </row>
    <row r="143" spans="15:39" ht="21" customHeight="1" x14ac:dyDescent="0.3">
      <c r="AJ143" s="24"/>
      <c r="AK143" s="67"/>
      <c r="AL143" s="67"/>
    </row>
    <row r="144" spans="15:39" ht="21" customHeight="1" x14ac:dyDescent="0.3">
      <c r="AJ144" s="24"/>
      <c r="AK144" s="67"/>
      <c r="AL144" s="67"/>
    </row>
    <row r="145" spans="36:38" ht="21" customHeight="1" x14ac:dyDescent="0.3">
      <c r="AJ145" s="24"/>
      <c r="AK145" s="67"/>
      <c r="AL145" s="67"/>
    </row>
    <row r="146" spans="36:38" ht="21" customHeight="1" x14ac:dyDescent="0.3">
      <c r="AJ146" s="24"/>
      <c r="AK146" s="67"/>
      <c r="AL146" s="67"/>
    </row>
    <row r="147" spans="36:38" ht="21" customHeight="1" x14ac:dyDescent="0.3">
      <c r="AJ147" s="24"/>
      <c r="AK147" s="67"/>
      <c r="AL147" s="67"/>
    </row>
    <row r="148" spans="36:38" ht="21" customHeight="1" x14ac:dyDescent="0.3">
      <c r="AJ148" s="24"/>
      <c r="AK148" s="67"/>
      <c r="AL148" s="67"/>
    </row>
    <row r="149" spans="36:38" ht="21" customHeight="1" x14ac:dyDescent="0.3">
      <c r="AJ149" s="24"/>
      <c r="AK149" s="67"/>
      <c r="AL149" s="67"/>
    </row>
    <row r="150" spans="36:38" ht="21" customHeight="1" x14ac:dyDescent="0.3">
      <c r="AJ150" s="24"/>
      <c r="AK150" s="67"/>
      <c r="AL150" s="67"/>
    </row>
    <row r="151" spans="36:38" ht="21" customHeight="1" x14ac:dyDescent="0.3">
      <c r="AJ151" s="24"/>
      <c r="AK151" s="67"/>
      <c r="AL151" s="67"/>
    </row>
    <row r="152" spans="36:38" ht="21" customHeight="1" x14ac:dyDescent="0.3">
      <c r="AJ152" s="24"/>
      <c r="AK152" s="67"/>
      <c r="AL152" s="67"/>
    </row>
    <row r="153" spans="36:38" ht="21" customHeight="1" x14ac:dyDescent="0.3">
      <c r="AJ153" s="24"/>
      <c r="AK153" s="67"/>
      <c r="AL153" s="67"/>
    </row>
    <row r="154" spans="36:38" ht="21" customHeight="1" x14ac:dyDescent="0.3">
      <c r="AJ154" s="24"/>
      <c r="AK154" s="67"/>
      <c r="AL154" s="67"/>
    </row>
    <row r="155" spans="36:38" ht="21" customHeight="1" x14ac:dyDescent="0.3">
      <c r="AJ155" s="24"/>
      <c r="AK155" s="67"/>
      <c r="AL155" s="67"/>
    </row>
    <row r="156" spans="36:38" ht="21" customHeight="1" x14ac:dyDescent="0.3">
      <c r="AJ156" s="24"/>
      <c r="AK156" s="67"/>
      <c r="AL156" s="67"/>
    </row>
    <row r="157" spans="36:38" ht="21" customHeight="1" x14ac:dyDescent="0.3">
      <c r="AJ157" s="24"/>
      <c r="AK157" s="67"/>
      <c r="AL157" s="67"/>
    </row>
    <row r="158" spans="36:38" ht="21" customHeight="1" x14ac:dyDescent="0.3">
      <c r="AJ158" s="24"/>
      <c r="AK158" s="67"/>
      <c r="AL158" s="67"/>
    </row>
    <row r="159" spans="36:38" ht="21" customHeight="1" x14ac:dyDescent="0.3">
      <c r="AJ159" s="24"/>
      <c r="AK159" s="67"/>
      <c r="AL159" s="67"/>
    </row>
    <row r="160" spans="36:38" ht="21" customHeight="1" x14ac:dyDescent="0.3">
      <c r="AJ160" s="24"/>
      <c r="AK160" s="67"/>
      <c r="AL160" s="67"/>
    </row>
    <row r="161" spans="36:38" ht="21" customHeight="1" x14ac:dyDescent="0.3">
      <c r="AJ161" s="24"/>
      <c r="AK161" s="67"/>
      <c r="AL161" s="67"/>
    </row>
    <row r="162" spans="36:38" ht="21" customHeight="1" x14ac:dyDescent="0.3">
      <c r="AJ162" s="24"/>
      <c r="AK162" s="67"/>
      <c r="AL162" s="67"/>
    </row>
    <row r="163" spans="36:38" ht="21" customHeight="1" x14ac:dyDescent="0.3">
      <c r="AJ163" s="24"/>
      <c r="AK163" s="67"/>
      <c r="AL163" s="67"/>
    </row>
    <row r="164" spans="36:38" ht="21" customHeight="1" x14ac:dyDescent="0.3">
      <c r="AJ164" s="24"/>
      <c r="AK164" s="67"/>
      <c r="AL164" s="67"/>
    </row>
    <row r="165" spans="36:38" ht="21" customHeight="1" x14ac:dyDescent="0.3">
      <c r="AJ165" s="24"/>
      <c r="AK165" s="67"/>
      <c r="AL165" s="67"/>
    </row>
    <row r="166" spans="36:38" ht="21" customHeight="1" x14ac:dyDescent="0.3">
      <c r="AJ166" s="24"/>
      <c r="AK166" s="67"/>
      <c r="AL166" s="67"/>
    </row>
    <row r="167" spans="36:38" ht="21" customHeight="1" x14ac:dyDescent="0.3">
      <c r="AJ167" s="24"/>
      <c r="AK167" s="67"/>
      <c r="AL167" s="67"/>
    </row>
    <row r="168" spans="36:38" ht="21" customHeight="1" x14ac:dyDescent="0.3">
      <c r="AJ168" s="24"/>
      <c r="AK168" s="67"/>
      <c r="AL168" s="67"/>
    </row>
    <row r="169" spans="36:38" ht="21" customHeight="1" x14ac:dyDescent="0.3">
      <c r="AJ169" s="24"/>
      <c r="AK169" s="67"/>
      <c r="AL169" s="67"/>
    </row>
    <row r="170" spans="36:38" ht="21" customHeight="1" x14ac:dyDescent="0.3">
      <c r="AJ170" s="24"/>
      <c r="AK170" s="67"/>
      <c r="AL170" s="67"/>
    </row>
    <row r="171" spans="36:38" ht="21" customHeight="1" x14ac:dyDescent="0.3">
      <c r="AJ171" s="24"/>
      <c r="AK171" s="67"/>
      <c r="AL171" s="67"/>
    </row>
    <row r="172" spans="36:38" ht="21" customHeight="1" x14ac:dyDescent="0.3">
      <c r="AJ172" s="24"/>
      <c r="AK172" s="67"/>
      <c r="AL172" s="67"/>
    </row>
    <row r="173" spans="36:38" ht="21" customHeight="1" x14ac:dyDescent="0.3">
      <c r="AJ173" s="24"/>
      <c r="AK173" s="67"/>
      <c r="AL173" s="67"/>
    </row>
    <row r="174" spans="36:38" ht="21" customHeight="1" x14ac:dyDescent="0.3">
      <c r="AJ174" s="24"/>
      <c r="AK174" s="67"/>
      <c r="AL174" s="67"/>
    </row>
    <row r="175" spans="36:38" ht="21" customHeight="1" x14ac:dyDescent="0.3">
      <c r="AJ175" s="24"/>
      <c r="AK175" s="67"/>
      <c r="AL175" s="67"/>
    </row>
    <row r="176" spans="36:38" ht="21" customHeight="1" x14ac:dyDescent="0.3">
      <c r="AJ176" s="24"/>
      <c r="AK176" s="67"/>
      <c r="AL176" s="67"/>
    </row>
    <row r="177" spans="36:38" ht="21" customHeight="1" x14ac:dyDescent="0.3">
      <c r="AJ177" s="24"/>
      <c r="AK177" s="67"/>
      <c r="AL177" s="67"/>
    </row>
    <row r="178" spans="36:38" ht="21" customHeight="1" x14ac:dyDescent="0.3">
      <c r="AJ178" s="24"/>
      <c r="AK178" s="67"/>
      <c r="AL178" s="67"/>
    </row>
    <row r="179" spans="36:38" ht="21" customHeight="1" x14ac:dyDescent="0.3">
      <c r="AJ179" s="24"/>
      <c r="AK179" s="67"/>
      <c r="AL179" s="67"/>
    </row>
    <row r="180" spans="36:38" ht="21" customHeight="1" x14ac:dyDescent="0.3">
      <c r="AJ180" s="24"/>
      <c r="AK180" s="67"/>
      <c r="AL180" s="67"/>
    </row>
    <row r="181" spans="36:38" ht="21" customHeight="1" x14ac:dyDescent="0.3">
      <c r="AJ181" s="24"/>
      <c r="AK181" s="67"/>
      <c r="AL181" s="67"/>
    </row>
    <row r="182" spans="36:38" ht="21" customHeight="1" x14ac:dyDescent="0.3">
      <c r="AJ182" s="24"/>
      <c r="AK182" s="67"/>
      <c r="AL182" s="67"/>
    </row>
    <row r="183" spans="36:38" ht="21" customHeight="1" x14ac:dyDescent="0.3">
      <c r="AJ183" s="24"/>
      <c r="AK183" s="67"/>
      <c r="AL183" s="67"/>
    </row>
    <row r="184" spans="36:38" ht="21" customHeight="1" x14ac:dyDescent="0.3">
      <c r="AJ184" s="24"/>
      <c r="AK184" s="67"/>
      <c r="AL184" s="67"/>
    </row>
    <row r="185" spans="36:38" ht="21" customHeight="1" x14ac:dyDescent="0.3">
      <c r="AJ185" s="24"/>
      <c r="AK185" s="67"/>
      <c r="AL185" s="67"/>
    </row>
    <row r="186" spans="36:38" ht="21" customHeight="1" x14ac:dyDescent="0.3">
      <c r="AJ186" s="24"/>
      <c r="AK186" s="67"/>
      <c r="AL186" s="67"/>
    </row>
    <row r="187" spans="36:38" ht="21" customHeight="1" x14ac:dyDescent="0.3">
      <c r="AJ187" s="24"/>
      <c r="AK187" s="67"/>
      <c r="AL187" s="67"/>
    </row>
    <row r="188" spans="36:38" ht="21" customHeight="1" x14ac:dyDescent="0.3">
      <c r="AJ188" s="24"/>
      <c r="AK188" s="67"/>
      <c r="AL188" s="67"/>
    </row>
    <row r="189" spans="36:38" ht="21" customHeight="1" x14ac:dyDescent="0.3">
      <c r="AJ189" s="24"/>
      <c r="AK189" s="67"/>
      <c r="AL189" s="67"/>
    </row>
    <row r="190" spans="36:38" ht="21" customHeight="1" x14ac:dyDescent="0.3">
      <c r="AJ190" s="24"/>
      <c r="AK190" s="67"/>
      <c r="AL190" s="67"/>
    </row>
    <row r="191" spans="36:38" ht="21" customHeight="1" x14ac:dyDescent="0.3">
      <c r="AJ191" s="24"/>
      <c r="AK191" s="67"/>
      <c r="AL191" s="67"/>
    </row>
    <row r="192" spans="36:38" ht="21" customHeight="1" x14ac:dyDescent="0.3">
      <c r="AJ192" s="24"/>
      <c r="AK192" s="67"/>
      <c r="AL192" s="67"/>
    </row>
    <row r="193" spans="36:38" ht="21" customHeight="1" x14ac:dyDescent="0.3">
      <c r="AJ193" s="24"/>
      <c r="AK193" s="67"/>
      <c r="AL193" s="67"/>
    </row>
    <row r="194" spans="36:38" ht="21" customHeight="1" x14ac:dyDescent="0.3">
      <c r="AJ194" s="24"/>
      <c r="AK194" s="67"/>
      <c r="AL194" s="67"/>
    </row>
    <row r="195" spans="36:38" ht="21" customHeight="1" x14ac:dyDescent="0.3">
      <c r="AJ195" s="24"/>
      <c r="AK195" s="67"/>
      <c r="AL195" s="67"/>
    </row>
    <row r="196" spans="36:38" ht="21" customHeight="1" x14ac:dyDescent="0.3">
      <c r="AJ196" s="24"/>
      <c r="AK196" s="67"/>
      <c r="AL196" s="67"/>
    </row>
    <row r="197" spans="36:38" ht="21" customHeight="1" x14ac:dyDescent="0.3">
      <c r="AJ197" s="24"/>
      <c r="AK197" s="67"/>
      <c r="AL197" s="67"/>
    </row>
    <row r="198" spans="36:38" ht="21" customHeight="1" x14ac:dyDescent="0.3">
      <c r="AJ198" s="24"/>
      <c r="AK198" s="67"/>
      <c r="AL198" s="67"/>
    </row>
    <row r="199" spans="36:38" ht="21" customHeight="1" x14ac:dyDescent="0.3">
      <c r="AJ199" s="24"/>
      <c r="AK199" s="67"/>
      <c r="AL199" s="67"/>
    </row>
    <row r="200" spans="36:38" ht="21" customHeight="1" x14ac:dyDescent="0.3">
      <c r="AJ200" s="24"/>
      <c r="AK200" s="67"/>
      <c r="AL200" s="67"/>
    </row>
    <row r="201" spans="36:38" ht="21" customHeight="1" x14ac:dyDescent="0.3">
      <c r="AJ201" s="24"/>
      <c r="AK201" s="67"/>
      <c r="AL201" s="67"/>
    </row>
    <row r="202" spans="36:38" ht="21" customHeight="1" x14ac:dyDescent="0.3">
      <c r="AJ202" s="24"/>
      <c r="AK202" s="67"/>
      <c r="AL202" s="67"/>
    </row>
    <row r="203" spans="36:38" ht="21" customHeight="1" x14ac:dyDescent="0.3">
      <c r="AJ203" s="24"/>
      <c r="AK203" s="67"/>
      <c r="AL203" s="67"/>
    </row>
    <row r="204" spans="36:38" ht="21" customHeight="1" x14ac:dyDescent="0.3">
      <c r="AJ204" s="24"/>
      <c r="AK204" s="67"/>
      <c r="AL204" s="67"/>
    </row>
    <row r="205" spans="36:38" ht="21" customHeight="1" x14ac:dyDescent="0.3">
      <c r="AJ205" s="24"/>
      <c r="AK205" s="67"/>
      <c r="AL205" s="67"/>
    </row>
    <row r="206" spans="36:38" ht="21" customHeight="1" x14ac:dyDescent="0.3">
      <c r="AJ206" s="24"/>
      <c r="AK206" s="67"/>
      <c r="AL206" s="67"/>
    </row>
    <row r="207" spans="36:38" ht="21" customHeight="1" x14ac:dyDescent="0.3">
      <c r="AJ207" s="24"/>
      <c r="AK207" s="67"/>
      <c r="AL207" s="67"/>
    </row>
    <row r="208" spans="36:38" ht="21" customHeight="1" x14ac:dyDescent="0.3">
      <c r="AJ208" s="24"/>
      <c r="AK208" s="67"/>
      <c r="AL208" s="67"/>
    </row>
    <row r="209" spans="36:38" ht="21" customHeight="1" x14ac:dyDescent="0.3">
      <c r="AJ209" s="24"/>
      <c r="AK209" s="67"/>
      <c r="AL209" s="67"/>
    </row>
    <row r="210" spans="36:38" ht="21" customHeight="1" x14ac:dyDescent="0.3">
      <c r="AJ210" s="24"/>
      <c r="AK210" s="67"/>
      <c r="AL210" s="67"/>
    </row>
    <row r="211" spans="36:38" ht="21" customHeight="1" x14ac:dyDescent="0.3">
      <c r="AJ211" s="24"/>
      <c r="AK211" s="67"/>
      <c r="AL211" s="67"/>
    </row>
    <row r="212" spans="36:38" ht="21" customHeight="1" x14ac:dyDescent="0.3">
      <c r="AJ212" s="24"/>
      <c r="AK212" s="67"/>
      <c r="AL212" s="67"/>
    </row>
    <row r="213" spans="36:38" ht="21" customHeight="1" x14ac:dyDescent="0.3">
      <c r="AJ213" s="24"/>
      <c r="AK213" s="67"/>
      <c r="AL213" s="67"/>
    </row>
    <row r="214" spans="36:38" ht="21" customHeight="1" x14ac:dyDescent="0.3">
      <c r="AJ214" s="24"/>
      <c r="AK214" s="67"/>
      <c r="AL214" s="67"/>
    </row>
    <row r="215" spans="36:38" ht="21" customHeight="1" x14ac:dyDescent="0.3">
      <c r="AJ215" s="24"/>
      <c r="AK215" s="67"/>
      <c r="AL215" s="67"/>
    </row>
    <row r="216" spans="36:38" ht="21" customHeight="1" x14ac:dyDescent="0.3">
      <c r="AJ216" s="24"/>
      <c r="AK216" s="67"/>
      <c r="AL216" s="67"/>
    </row>
    <row r="217" spans="36:38" ht="21" customHeight="1" x14ac:dyDescent="0.3">
      <c r="AJ217" s="24"/>
      <c r="AK217" s="67"/>
      <c r="AL217" s="67"/>
    </row>
    <row r="218" spans="36:38" ht="21" customHeight="1" x14ac:dyDescent="0.3">
      <c r="AJ218" s="24"/>
      <c r="AK218" s="67"/>
      <c r="AL218" s="67"/>
    </row>
    <row r="219" spans="36:38" ht="21" customHeight="1" x14ac:dyDescent="0.3">
      <c r="AJ219" s="24"/>
      <c r="AK219" s="67"/>
      <c r="AL219" s="67"/>
    </row>
    <row r="220" spans="36:38" ht="21" customHeight="1" x14ac:dyDescent="0.3">
      <c r="AJ220" s="24"/>
      <c r="AK220" s="67"/>
      <c r="AL220" s="67"/>
    </row>
    <row r="221" spans="36:38" ht="21" customHeight="1" x14ac:dyDescent="0.3">
      <c r="AJ221" s="24"/>
      <c r="AK221" s="67"/>
      <c r="AL221" s="67"/>
    </row>
    <row r="222" spans="36:38" ht="21" customHeight="1" x14ac:dyDescent="0.3">
      <c r="AJ222" s="24"/>
      <c r="AK222" s="67"/>
      <c r="AL222" s="67"/>
    </row>
    <row r="223" spans="36:38" ht="21" customHeight="1" x14ac:dyDescent="0.3">
      <c r="AJ223" s="24"/>
      <c r="AK223" s="67"/>
      <c r="AL223" s="67"/>
    </row>
    <row r="224" spans="36:38" ht="21" customHeight="1" x14ac:dyDescent="0.3">
      <c r="AJ224" s="24"/>
      <c r="AK224" s="67"/>
      <c r="AL224" s="67"/>
    </row>
    <row r="225" spans="36:38" ht="21" customHeight="1" x14ac:dyDescent="0.3">
      <c r="AJ225" s="24"/>
      <c r="AK225" s="67"/>
      <c r="AL225" s="67"/>
    </row>
    <row r="226" spans="36:38" ht="21" customHeight="1" x14ac:dyDescent="0.3">
      <c r="AJ226" s="24"/>
      <c r="AK226" s="67"/>
      <c r="AL226" s="67"/>
    </row>
    <row r="227" spans="36:38" ht="21" customHeight="1" x14ac:dyDescent="0.3">
      <c r="AJ227" s="24"/>
      <c r="AK227" s="67"/>
      <c r="AL227" s="67"/>
    </row>
    <row r="228" spans="36:38" ht="21" customHeight="1" x14ac:dyDescent="0.3">
      <c r="AJ228" s="24"/>
      <c r="AK228" s="67"/>
      <c r="AL228" s="67"/>
    </row>
    <row r="229" spans="36:38" ht="21" customHeight="1" x14ac:dyDescent="0.3">
      <c r="AJ229" s="24"/>
      <c r="AK229" s="67"/>
      <c r="AL229" s="67"/>
    </row>
    <row r="230" spans="36:38" ht="21" customHeight="1" x14ac:dyDescent="0.3">
      <c r="AJ230" s="24"/>
      <c r="AK230" s="67"/>
      <c r="AL230" s="67"/>
    </row>
    <row r="231" spans="36:38" ht="21" customHeight="1" x14ac:dyDescent="0.3">
      <c r="AJ231" s="24"/>
      <c r="AK231" s="67"/>
      <c r="AL231" s="67"/>
    </row>
    <row r="232" spans="36:38" ht="21" customHeight="1" x14ac:dyDescent="0.3">
      <c r="AJ232" s="24"/>
      <c r="AK232" s="67"/>
      <c r="AL232" s="67"/>
    </row>
    <row r="233" spans="36:38" ht="21" customHeight="1" x14ac:dyDescent="0.3">
      <c r="AJ233" s="24"/>
      <c r="AK233" s="67"/>
      <c r="AL233" s="67"/>
    </row>
    <row r="234" spans="36:38" ht="21" customHeight="1" x14ac:dyDescent="0.3">
      <c r="AJ234" s="24"/>
      <c r="AK234" s="67"/>
      <c r="AL234" s="67"/>
    </row>
    <row r="235" spans="36:38" ht="21" customHeight="1" x14ac:dyDescent="0.3">
      <c r="AJ235" s="24"/>
      <c r="AK235" s="67"/>
      <c r="AL235" s="67"/>
    </row>
    <row r="236" spans="36:38" ht="21" customHeight="1" x14ac:dyDescent="0.3">
      <c r="AJ236" s="24"/>
      <c r="AK236" s="67"/>
      <c r="AL236" s="67"/>
    </row>
    <row r="237" spans="36:38" ht="21" customHeight="1" x14ac:dyDescent="0.3">
      <c r="AJ237" s="24"/>
      <c r="AK237" s="67"/>
      <c r="AL237" s="67"/>
    </row>
    <row r="238" spans="36:38" ht="21" customHeight="1" x14ac:dyDescent="0.3">
      <c r="AJ238" s="24"/>
      <c r="AK238" s="67"/>
      <c r="AL238" s="67"/>
    </row>
    <row r="239" spans="36:38" ht="21" customHeight="1" x14ac:dyDescent="0.3">
      <c r="AJ239" s="24"/>
      <c r="AK239" s="67"/>
      <c r="AL239" s="67"/>
    </row>
    <row r="240" spans="36:38" ht="21" customHeight="1" x14ac:dyDescent="0.3">
      <c r="AJ240" s="24"/>
      <c r="AK240" s="67"/>
      <c r="AL240" s="67"/>
    </row>
    <row r="241" spans="36:38" ht="21" customHeight="1" x14ac:dyDescent="0.3">
      <c r="AJ241" s="24"/>
      <c r="AK241" s="67"/>
      <c r="AL241" s="67"/>
    </row>
    <row r="242" spans="36:38" ht="21" customHeight="1" x14ac:dyDescent="0.3">
      <c r="AJ242" s="24"/>
      <c r="AK242" s="67"/>
      <c r="AL242" s="67"/>
    </row>
    <row r="243" spans="36:38" ht="21" customHeight="1" x14ac:dyDescent="0.3">
      <c r="AJ243" s="24"/>
      <c r="AK243" s="67"/>
      <c r="AL243" s="67"/>
    </row>
    <row r="244" spans="36:38" ht="21" customHeight="1" x14ac:dyDescent="0.3">
      <c r="AJ244" s="24"/>
      <c r="AK244" s="67"/>
      <c r="AL244" s="67"/>
    </row>
    <row r="245" spans="36:38" ht="21" customHeight="1" x14ac:dyDescent="0.3">
      <c r="AJ245" s="24"/>
      <c r="AK245" s="67"/>
      <c r="AL245" s="67"/>
    </row>
    <row r="246" spans="36:38" ht="21" customHeight="1" x14ac:dyDescent="0.3">
      <c r="AJ246" s="24"/>
      <c r="AK246" s="67"/>
      <c r="AL246" s="67"/>
    </row>
    <row r="247" spans="36:38" ht="21" customHeight="1" x14ac:dyDescent="0.3">
      <c r="AJ247" s="24"/>
      <c r="AK247" s="67"/>
      <c r="AL247" s="67"/>
    </row>
    <row r="248" spans="36:38" ht="21" customHeight="1" x14ac:dyDescent="0.3">
      <c r="AJ248" s="24"/>
      <c r="AK248" s="67"/>
      <c r="AL248" s="67"/>
    </row>
    <row r="249" spans="36:38" ht="21" customHeight="1" x14ac:dyDescent="0.3">
      <c r="AJ249" s="24"/>
      <c r="AK249" s="67"/>
      <c r="AL249" s="67"/>
    </row>
    <row r="250" spans="36:38" ht="21" customHeight="1" x14ac:dyDescent="0.3">
      <c r="AJ250" s="24"/>
      <c r="AK250" s="67"/>
      <c r="AL250" s="67"/>
    </row>
    <row r="251" spans="36:38" ht="21" customHeight="1" x14ac:dyDescent="0.3">
      <c r="AJ251" s="24"/>
      <c r="AK251" s="67"/>
      <c r="AL251" s="67"/>
    </row>
    <row r="252" spans="36:38" ht="21" customHeight="1" x14ac:dyDescent="0.3">
      <c r="AJ252" s="24"/>
      <c r="AK252" s="67"/>
      <c r="AL252" s="67"/>
    </row>
    <row r="253" spans="36:38" ht="21" customHeight="1" x14ac:dyDescent="0.3">
      <c r="AJ253" s="24"/>
      <c r="AK253" s="67"/>
      <c r="AL253" s="67"/>
    </row>
    <row r="254" spans="36:38" ht="21" customHeight="1" x14ac:dyDescent="0.3">
      <c r="AJ254" s="24"/>
      <c r="AK254" s="67"/>
      <c r="AL254" s="67"/>
    </row>
    <row r="255" spans="36:38" ht="21" customHeight="1" x14ac:dyDescent="0.3">
      <c r="AJ255" s="24"/>
      <c r="AK255" s="67"/>
      <c r="AL255" s="67"/>
    </row>
    <row r="256" spans="36:38" ht="21" customHeight="1" x14ac:dyDescent="0.3">
      <c r="AJ256" s="24"/>
      <c r="AK256" s="67"/>
      <c r="AL256" s="67"/>
    </row>
    <row r="257" spans="36:38" ht="21" customHeight="1" x14ac:dyDescent="0.3">
      <c r="AJ257" s="24"/>
      <c r="AK257" s="67"/>
      <c r="AL257" s="67"/>
    </row>
    <row r="258" spans="36:38" ht="21" customHeight="1" x14ac:dyDescent="0.3">
      <c r="AJ258" s="24"/>
      <c r="AK258" s="67"/>
      <c r="AL258" s="67"/>
    </row>
    <row r="259" spans="36:38" ht="21" customHeight="1" x14ac:dyDescent="0.3">
      <c r="AJ259" s="24"/>
      <c r="AK259" s="67"/>
      <c r="AL259" s="67"/>
    </row>
    <row r="260" spans="36:38" ht="21" customHeight="1" x14ac:dyDescent="0.3">
      <c r="AJ260" s="24"/>
      <c r="AK260" s="67"/>
      <c r="AL260" s="67"/>
    </row>
    <row r="261" spans="36:38" ht="21" customHeight="1" x14ac:dyDescent="0.3">
      <c r="AJ261" s="24"/>
      <c r="AK261" s="67"/>
      <c r="AL261" s="67"/>
    </row>
    <row r="262" spans="36:38" ht="21" customHeight="1" x14ac:dyDescent="0.3">
      <c r="AJ262" s="24"/>
      <c r="AK262" s="67"/>
      <c r="AL262" s="67"/>
    </row>
    <row r="263" spans="36:38" ht="21" customHeight="1" x14ac:dyDescent="0.3">
      <c r="AJ263" s="24"/>
      <c r="AK263" s="67"/>
      <c r="AL263" s="67"/>
    </row>
    <row r="264" spans="36:38" ht="21" customHeight="1" x14ac:dyDescent="0.3">
      <c r="AJ264" s="24"/>
      <c r="AK264" s="67"/>
      <c r="AL264" s="67"/>
    </row>
    <row r="265" spans="36:38" ht="21" customHeight="1" x14ac:dyDescent="0.3">
      <c r="AJ265" s="24"/>
      <c r="AK265" s="67"/>
      <c r="AL265" s="67"/>
    </row>
    <row r="266" spans="36:38" ht="21" customHeight="1" x14ac:dyDescent="0.3">
      <c r="AJ266" s="24"/>
      <c r="AK266" s="67"/>
      <c r="AL266" s="67"/>
    </row>
    <row r="267" spans="36:38" ht="21" customHeight="1" x14ac:dyDescent="0.3">
      <c r="AJ267" s="24"/>
      <c r="AK267" s="67"/>
      <c r="AL267" s="67"/>
    </row>
    <row r="268" spans="36:38" ht="21" customHeight="1" x14ac:dyDescent="0.3">
      <c r="AJ268" s="24"/>
      <c r="AK268" s="67"/>
      <c r="AL268" s="67"/>
    </row>
    <row r="269" spans="36:38" ht="21" customHeight="1" x14ac:dyDescent="0.3">
      <c r="AJ269" s="24"/>
      <c r="AK269" s="67"/>
      <c r="AL269" s="67"/>
    </row>
    <row r="270" spans="36:38" ht="21" customHeight="1" x14ac:dyDescent="0.3">
      <c r="AJ270" s="24"/>
      <c r="AK270" s="67"/>
      <c r="AL270" s="67"/>
    </row>
    <row r="271" spans="36:38" ht="21" customHeight="1" x14ac:dyDescent="0.3">
      <c r="AJ271" s="24"/>
      <c r="AK271" s="67"/>
      <c r="AL271" s="67"/>
    </row>
    <row r="272" spans="36:38" ht="21" customHeight="1" x14ac:dyDescent="0.3">
      <c r="AJ272" s="24"/>
      <c r="AK272" s="67"/>
      <c r="AL272" s="67"/>
    </row>
    <row r="273" spans="36:38" ht="21" customHeight="1" x14ac:dyDescent="0.3">
      <c r="AJ273" s="24"/>
      <c r="AK273" s="67"/>
      <c r="AL273" s="67"/>
    </row>
    <row r="274" spans="36:38" ht="21" customHeight="1" x14ac:dyDescent="0.3">
      <c r="AJ274" s="24"/>
      <c r="AK274" s="67"/>
      <c r="AL274" s="67"/>
    </row>
    <row r="275" spans="36:38" ht="21" customHeight="1" x14ac:dyDescent="0.3">
      <c r="AJ275" s="24"/>
      <c r="AK275" s="67"/>
      <c r="AL275" s="67"/>
    </row>
    <row r="276" spans="36:38" ht="21" customHeight="1" x14ac:dyDescent="0.3">
      <c r="AJ276" s="24"/>
      <c r="AK276" s="67"/>
      <c r="AL276" s="67"/>
    </row>
    <row r="277" spans="36:38" ht="21" customHeight="1" x14ac:dyDescent="0.3">
      <c r="AJ277" s="24"/>
      <c r="AK277" s="67"/>
      <c r="AL277" s="67"/>
    </row>
    <row r="278" spans="36:38" ht="21" customHeight="1" x14ac:dyDescent="0.3">
      <c r="AJ278" s="24"/>
      <c r="AK278" s="67"/>
      <c r="AL278" s="67"/>
    </row>
    <row r="279" spans="36:38" ht="21" customHeight="1" x14ac:dyDescent="0.3">
      <c r="AJ279" s="24"/>
      <c r="AK279" s="67"/>
      <c r="AL279" s="67"/>
    </row>
    <row r="280" spans="36:38" ht="21" customHeight="1" x14ac:dyDescent="0.3">
      <c r="AJ280" s="24"/>
      <c r="AK280" s="67"/>
      <c r="AL280" s="67"/>
    </row>
    <row r="281" spans="36:38" ht="21" customHeight="1" x14ac:dyDescent="0.3">
      <c r="AJ281" s="24"/>
      <c r="AK281" s="67"/>
      <c r="AL281" s="67"/>
    </row>
    <row r="282" spans="36:38" ht="21" customHeight="1" x14ac:dyDescent="0.3">
      <c r="AJ282" s="24"/>
      <c r="AK282" s="67"/>
      <c r="AL282" s="67"/>
    </row>
    <row r="283" spans="36:38" ht="21" customHeight="1" x14ac:dyDescent="0.3">
      <c r="AJ283" s="24"/>
      <c r="AK283" s="67"/>
      <c r="AL283" s="67"/>
    </row>
    <row r="284" spans="36:38" ht="21" customHeight="1" x14ac:dyDescent="0.3">
      <c r="AJ284" s="24"/>
      <c r="AK284" s="67"/>
      <c r="AL284" s="67"/>
    </row>
    <row r="285" spans="36:38" ht="21" customHeight="1" x14ac:dyDescent="0.3">
      <c r="AJ285" s="24"/>
      <c r="AK285" s="67"/>
      <c r="AL285" s="67"/>
    </row>
    <row r="286" spans="36:38" ht="21" customHeight="1" x14ac:dyDescent="0.3">
      <c r="AJ286" s="24"/>
      <c r="AK286" s="67"/>
      <c r="AL286" s="67"/>
    </row>
    <row r="287" spans="36:38" ht="21" customHeight="1" x14ac:dyDescent="0.3">
      <c r="AJ287" s="24"/>
      <c r="AK287" s="67"/>
      <c r="AL287" s="67"/>
    </row>
    <row r="288" spans="36:38" ht="21" customHeight="1" x14ac:dyDescent="0.3">
      <c r="AJ288" s="24"/>
      <c r="AK288" s="67"/>
      <c r="AL288" s="67"/>
    </row>
    <row r="289" spans="36:38" ht="21" customHeight="1" x14ac:dyDescent="0.3">
      <c r="AJ289" s="24"/>
      <c r="AK289" s="67"/>
      <c r="AL289" s="67"/>
    </row>
    <row r="290" spans="36:38" ht="21" customHeight="1" x14ac:dyDescent="0.3">
      <c r="AJ290" s="24"/>
      <c r="AK290" s="67"/>
      <c r="AL290" s="67"/>
    </row>
    <row r="291" spans="36:38" ht="21" customHeight="1" x14ac:dyDescent="0.3">
      <c r="AJ291" s="24"/>
      <c r="AK291" s="67"/>
      <c r="AL291" s="67"/>
    </row>
    <row r="292" spans="36:38" ht="21" customHeight="1" x14ac:dyDescent="0.3">
      <c r="AJ292" s="24"/>
      <c r="AK292" s="67"/>
      <c r="AL292" s="67"/>
    </row>
    <row r="293" spans="36:38" ht="21" customHeight="1" x14ac:dyDescent="0.3">
      <c r="AJ293" s="24"/>
      <c r="AK293" s="67"/>
      <c r="AL293" s="67"/>
    </row>
    <row r="294" spans="36:38" ht="21" customHeight="1" x14ac:dyDescent="0.3">
      <c r="AJ294" s="24"/>
      <c r="AK294" s="67"/>
      <c r="AL294" s="67"/>
    </row>
    <row r="295" spans="36:38" ht="21" customHeight="1" x14ac:dyDescent="0.3">
      <c r="AJ295" s="24"/>
      <c r="AK295" s="67"/>
      <c r="AL295" s="67"/>
    </row>
    <row r="296" spans="36:38" ht="21" customHeight="1" x14ac:dyDescent="0.3">
      <c r="AJ296" s="24"/>
      <c r="AK296" s="67"/>
      <c r="AL296" s="67"/>
    </row>
    <row r="297" spans="36:38" ht="21" customHeight="1" x14ac:dyDescent="0.3">
      <c r="AJ297" s="24"/>
      <c r="AK297" s="67"/>
      <c r="AL297" s="67"/>
    </row>
    <row r="298" spans="36:38" ht="21" customHeight="1" x14ac:dyDescent="0.3">
      <c r="AJ298" s="24"/>
      <c r="AK298" s="67"/>
      <c r="AL298" s="67"/>
    </row>
    <row r="299" spans="36:38" ht="21" customHeight="1" x14ac:dyDescent="0.3">
      <c r="AJ299" s="24"/>
      <c r="AK299" s="67"/>
      <c r="AL299" s="67"/>
    </row>
    <row r="300" spans="36:38" ht="21" customHeight="1" x14ac:dyDescent="0.3">
      <c r="AJ300" s="24"/>
      <c r="AK300" s="67"/>
      <c r="AL300" s="67"/>
    </row>
    <row r="301" spans="36:38" ht="21" customHeight="1" x14ac:dyDescent="0.3">
      <c r="AJ301" s="24"/>
      <c r="AK301" s="67"/>
      <c r="AL301" s="67"/>
    </row>
    <row r="302" spans="36:38" ht="21" customHeight="1" x14ac:dyDescent="0.3">
      <c r="AJ302" s="24"/>
      <c r="AK302" s="67"/>
      <c r="AL302" s="67"/>
    </row>
    <row r="303" spans="36:38" ht="21" customHeight="1" x14ac:dyDescent="0.3">
      <c r="AJ303" s="24"/>
      <c r="AK303" s="67"/>
      <c r="AL303" s="67"/>
    </row>
    <row r="304" spans="36:38" ht="21" customHeight="1" x14ac:dyDescent="0.3">
      <c r="AJ304" s="24"/>
      <c r="AK304" s="67"/>
      <c r="AL304" s="67"/>
    </row>
    <row r="305" spans="36:38" ht="21" customHeight="1" x14ac:dyDescent="0.3">
      <c r="AJ305" s="24"/>
      <c r="AK305" s="67"/>
      <c r="AL305" s="67"/>
    </row>
    <row r="306" spans="36:38" ht="21" customHeight="1" x14ac:dyDescent="0.3">
      <c r="AJ306" s="24"/>
      <c r="AK306" s="67"/>
      <c r="AL306" s="67"/>
    </row>
    <row r="307" spans="36:38" ht="21" customHeight="1" x14ac:dyDescent="0.3">
      <c r="AJ307" s="24"/>
      <c r="AK307" s="67"/>
      <c r="AL307" s="67"/>
    </row>
    <row r="308" spans="36:38" ht="21" customHeight="1" x14ac:dyDescent="0.3">
      <c r="AJ308" s="24"/>
      <c r="AK308" s="67"/>
      <c r="AL308" s="67"/>
    </row>
    <row r="309" spans="36:38" ht="21" customHeight="1" x14ac:dyDescent="0.3">
      <c r="AJ309" s="24"/>
      <c r="AK309" s="67"/>
      <c r="AL309" s="67"/>
    </row>
    <row r="310" spans="36:38" ht="21" customHeight="1" x14ac:dyDescent="0.3">
      <c r="AJ310" s="24"/>
      <c r="AK310" s="67"/>
      <c r="AL310" s="67"/>
    </row>
    <row r="311" spans="36:38" ht="21" customHeight="1" x14ac:dyDescent="0.3">
      <c r="AJ311" s="24"/>
      <c r="AK311" s="67"/>
      <c r="AL311" s="67"/>
    </row>
    <row r="312" spans="36:38" ht="21" customHeight="1" x14ac:dyDescent="0.3">
      <c r="AJ312" s="24"/>
      <c r="AK312" s="67"/>
      <c r="AL312" s="67"/>
    </row>
    <row r="313" spans="36:38" ht="21" customHeight="1" x14ac:dyDescent="0.3">
      <c r="AJ313" s="24"/>
      <c r="AK313" s="67"/>
      <c r="AL313" s="67"/>
    </row>
    <row r="314" spans="36:38" ht="21" customHeight="1" x14ac:dyDescent="0.3">
      <c r="AJ314" s="24"/>
      <c r="AK314" s="67"/>
      <c r="AL314" s="67"/>
    </row>
    <row r="315" spans="36:38" ht="21" customHeight="1" x14ac:dyDescent="0.3">
      <c r="AJ315" s="24"/>
      <c r="AK315" s="67"/>
      <c r="AL315" s="67"/>
    </row>
    <row r="316" spans="36:38" ht="21" customHeight="1" x14ac:dyDescent="0.3">
      <c r="AJ316" s="24"/>
      <c r="AK316" s="67"/>
      <c r="AL316" s="67"/>
    </row>
    <row r="317" spans="36:38" ht="21" customHeight="1" x14ac:dyDescent="0.3">
      <c r="AJ317" s="24"/>
      <c r="AK317" s="67"/>
      <c r="AL317" s="67"/>
    </row>
    <row r="318" spans="36:38" ht="21" customHeight="1" x14ac:dyDescent="0.3">
      <c r="AJ318" s="24"/>
      <c r="AK318" s="67"/>
      <c r="AL318" s="67"/>
    </row>
    <row r="319" spans="36:38" ht="21" customHeight="1" x14ac:dyDescent="0.3">
      <c r="AJ319" s="24"/>
      <c r="AK319" s="67"/>
      <c r="AL319" s="67"/>
    </row>
    <row r="320" spans="36:38" ht="21" customHeight="1" x14ac:dyDescent="0.3">
      <c r="AJ320" s="24"/>
      <c r="AK320" s="67"/>
      <c r="AL320" s="67"/>
    </row>
    <row r="321" spans="36:38" ht="21" customHeight="1" x14ac:dyDescent="0.3">
      <c r="AJ321" s="24"/>
      <c r="AK321" s="67"/>
      <c r="AL321" s="67"/>
    </row>
    <row r="322" spans="36:38" ht="21" customHeight="1" x14ac:dyDescent="0.3">
      <c r="AJ322" s="24"/>
      <c r="AK322" s="67"/>
      <c r="AL322" s="67"/>
    </row>
    <row r="323" spans="36:38" ht="21" customHeight="1" x14ac:dyDescent="0.3">
      <c r="AJ323" s="24"/>
      <c r="AK323" s="67"/>
      <c r="AL323" s="67"/>
    </row>
    <row r="324" spans="36:38" ht="21" customHeight="1" x14ac:dyDescent="0.3">
      <c r="AJ324" s="24"/>
      <c r="AK324" s="67"/>
      <c r="AL324" s="67"/>
    </row>
    <row r="325" spans="36:38" ht="21" customHeight="1" x14ac:dyDescent="0.3">
      <c r="AJ325" s="24"/>
      <c r="AK325" s="67"/>
      <c r="AL325" s="67"/>
    </row>
    <row r="326" spans="36:38" ht="21" customHeight="1" x14ac:dyDescent="0.3">
      <c r="AJ326" s="24"/>
      <c r="AK326" s="67"/>
      <c r="AL326" s="67"/>
    </row>
    <row r="327" spans="36:38" ht="21" customHeight="1" x14ac:dyDescent="0.3">
      <c r="AJ327" s="24"/>
      <c r="AK327" s="67"/>
      <c r="AL327" s="67"/>
    </row>
    <row r="328" spans="36:38" ht="21" customHeight="1" x14ac:dyDescent="0.3">
      <c r="AJ328" s="24"/>
      <c r="AK328" s="67"/>
      <c r="AL328" s="67"/>
    </row>
    <row r="329" spans="36:38" ht="21" customHeight="1" x14ac:dyDescent="0.3">
      <c r="AJ329" s="24"/>
      <c r="AK329" s="67"/>
      <c r="AL329" s="67"/>
    </row>
    <row r="330" spans="36:38" ht="21" customHeight="1" x14ac:dyDescent="0.3">
      <c r="AJ330" s="24"/>
      <c r="AK330" s="67"/>
      <c r="AL330" s="67"/>
    </row>
    <row r="331" spans="36:38" ht="21" customHeight="1" x14ac:dyDescent="0.3">
      <c r="AJ331" s="24"/>
      <c r="AK331" s="67"/>
      <c r="AL331" s="67"/>
    </row>
    <row r="332" spans="36:38" ht="21" customHeight="1" x14ac:dyDescent="0.3">
      <c r="AJ332" s="24"/>
      <c r="AK332" s="67"/>
      <c r="AL332" s="67"/>
    </row>
    <row r="333" spans="36:38" ht="21" customHeight="1" x14ac:dyDescent="0.3">
      <c r="AJ333" s="24"/>
      <c r="AK333" s="67"/>
      <c r="AL333" s="67"/>
    </row>
    <row r="334" spans="36:38" ht="21" customHeight="1" x14ac:dyDescent="0.3">
      <c r="AJ334" s="24"/>
      <c r="AK334" s="67"/>
      <c r="AL334" s="67"/>
    </row>
    <row r="335" spans="36:38" ht="21" customHeight="1" x14ac:dyDescent="0.3">
      <c r="AJ335" s="24"/>
      <c r="AK335" s="67"/>
      <c r="AL335" s="67"/>
    </row>
    <row r="336" spans="36:38" ht="21" customHeight="1" x14ac:dyDescent="0.3">
      <c r="AJ336" s="24"/>
      <c r="AK336" s="67"/>
      <c r="AL336" s="67"/>
    </row>
    <row r="337" spans="36:38" ht="21" customHeight="1" x14ac:dyDescent="0.3">
      <c r="AJ337" s="24"/>
      <c r="AK337" s="67"/>
      <c r="AL337" s="67"/>
    </row>
    <row r="338" spans="36:38" ht="21" customHeight="1" x14ac:dyDescent="0.3">
      <c r="AJ338" s="24"/>
      <c r="AK338" s="67"/>
      <c r="AL338" s="67"/>
    </row>
    <row r="339" spans="36:38" ht="21" customHeight="1" x14ac:dyDescent="0.3">
      <c r="AJ339" s="24"/>
      <c r="AK339" s="67"/>
      <c r="AL339" s="67"/>
    </row>
    <row r="340" spans="36:38" ht="21" customHeight="1" x14ac:dyDescent="0.3">
      <c r="AJ340" s="24"/>
      <c r="AK340" s="67"/>
      <c r="AL340" s="67"/>
    </row>
    <row r="341" spans="36:38" ht="21" customHeight="1" x14ac:dyDescent="0.3">
      <c r="AJ341" s="24"/>
      <c r="AK341" s="67"/>
      <c r="AL341" s="67"/>
    </row>
    <row r="342" spans="36:38" ht="21" customHeight="1" x14ac:dyDescent="0.3">
      <c r="AJ342" s="24"/>
      <c r="AK342" s="67"/>
      <c r="AL342" s="67"/>
    </row>
    <row r="343" spans="36:38" ht="21" customHeight="1" x14ac:dyDescent="0.3">
      <c r="AJ343" s="24"/>
      <c r="AK343" s="67"/>
      <c r="AL343" s="67"/>
    </row>
    <row r="344" spans="36:38" ht="21" customHeight="1" x14ac:dyDescent="0.3">
      <c r="AJ344" s="24"/>
      <c r="AK344" s="67"/>
      <c r="AL344" s="67"/>
    </row>
    <row r="345" spans="36:38" ht="21" customHeight="1" x14ac:dyDescent="0.3">
      <c r="AJ345" s="24"/>
      <c r="AK345" s="67"/>
      <c r="AL345" s="67"/>
    </row>
    <row r="346" spans="36:38" ht="21" customHeight="1" x14ac:dyDescent="0.3">
      <c r="AJ346" s="24"/>
      <c r="AK346" s="67"/>
      <c r="AL346" s="67"/>
    </row>
    <row r="347" spans="36:38" ht="21" customHeight="1" x14ac:dyDescent="0.3">
      <c r="AJ347" s="24"/>
      <c r="AK347" s="67"/>
      <c r="AL347" s="67"/>
    </row>
    <row r="348" spans="36:38" ht="21" customHeight="1" x14ac:dyDescent="0.3">
      <c r="AJ348" s="24"/>
      <c r="AK348" s="67"/>
      <c r="AL348" s="67"/>
    </row>
    <row r="349" spans="36:38" ht="21" customHeight="1" x14ac:dyDescent="0.3">
      <c r="AJ349" s="24"/>
      <c r="AK349" s="67"/>
      <c r="AL349" s="67"/>
    </row>
    <row r="350" spans="36:38" ht="21" customHeight="1" x14ac:dyDescent="0.3">
      <c r="AJ350" s="24"/>
      <c r="AK350" s="67"/>
      <c r="AL350" s="67"/>
    </row>
    <row r="351" spans="36:38" ht="21" customHeight="1" x14ac:dyDescent="0.3">
      <c r="AJ351" s="24"/>
      <c r="AK351" s="67"/>
      <c r="AL351" s="67"/>
    </row>
    <row r="352" spans="36:38" ht="21" customHeight="1" x14ac:dyDescent="0.3">
      <c r="AJ352" s="24"/>
      <c r="AK352" s="67"/>
      <c r="AL352" s="67"/>
    </row>
    <row r="353" spans="36:38" ht="21" customHeight="1" x14ac:dyDescent="0.3">
      <c r="AJ353" s="24"/>
      <c r="AK353" s="67"/>
      <c r="AL353" s="67"/>
    </row>
    <row r="354" spans="36:38" ht="21" customHeight="1" x14ac:dyDescent="0.3">
      <c r="AJ354" s="24"/>
      <c r="AK354" s="67"/>
      <c r="AL354" s="67"/>
    </row>
    <row r="355" spans="36:38" ht="21" customHeight="1" x14ac:dyDescent="0.3">
      <c r="AJ355" s="24"/>
      <c r="AK355" s="67"/>
      <c r="AL355" s="67"/>
    </row>
    <row r="356" spans="36:38" ht="21" customHeight="1" x14ac:dyDescent="0.3">
      <c r="AJ356" s="24"/>
      <c r="AK356" s="67"/>
      <c r="AL356" s="67"/>
    </row>
    <row r="357" spans="36:38" ht="21" customHeight="1" x14ac:dyDescent="0.3">
      <c r="AJ357" s="24"/>
      <c r="AK357" s="67"/>
      <c r="AL357" s="67"/>
    </row>
    <row r="358" spans="36:38" ht="21" customHeight="1" x14ac:dyDescent="0.3">
      <c r="AJ358" s="24"/>
      <c r="AK358" s="67"/>
      <c r="AL358" s="67"/>
    </row>
    <row r="359" spans="36:38" ht="21" customHeight="1" x14ac:dyDescent="0.3">
      <c r="AJ359" s="24"/>
      <c r="AK359" s="67"/>
      <c r="AL359" s="67"/>
    </row>
    <row r="360" spans="36:38" ht="21" customHeight="1" x14ac:dyDescent="0.3">
      <c r="AJ360" s="24"/>
      <c r="AK360" s="67"/>
      <c r="AL360" s="67"/>
    </row>
    <row r="361" spans="36:38" ht="21" customHeight="1" x14ac:dyDescent="0.3">
      <c r="AJ361" s="24"/>
      <c r="AK361" s="67"/>
      <c r="AL361" s="67"/>
    </row>
    <row r="362" spans="36:38" ht="21" customHeight="1" x14ac:dyDescent="0.3">
      <c r="AJ362" s="24"/>
      <c r="AK362" s="67"/>
      <c r="AL362" s="67"/>
    </row>
    <row r="363" spans="36:38" ht="21" customHeight="1" x14ac:dyDescent="0.3">
      <c r="AJ363" s="24"/>
      <c r="AK363" s="67"/>
      <c r="AL363" s="67"/>
    </row>
    <row r="364" spans="36:38" ht="21" customHeight="1" x14ac:dyDescent="0.3">
      <c r="AJ364" s="24"/>
      <c r="AK364" s="67"/>
      <c r="AL364" s="67"/>
    </row>
    <row r="365" spans="36:38" ht="21" customHeight="1" x14ac:dyDescent="0.3">
      <c r="AJ365" s="24"/>
      <c r="AK365" s="67"/>
      <c r="AL365" s="67"/>
    </row>
    <row r="366" spans="36:38" ht="21" customHeight="1" x14ac:dyDescent="0.3">
      <c r="AJ366" s="24"/>
      <c r="AK366" s="67"/>
      <c r="AL366" s="67"/>
    </row>
    <row r="367" spans="36:38" ht="21" customHeight="1" x14ac:dyDescent="0.3">
      <c r="AJ367" s="24"/>
      <c r="AK367" s="67"/>
      <c r="AL367" s="67"/>
    </row>
    <row r="368" spans="36:38" ht="21" customHeight="1" x14ac:dyDescent="0.3">
      <c r="AJ368" s="24"/>
      <c r="AK368" s="67"/>
      <c r="AL368" s="67"/>
    </row>
    <row r="369" spans="36:38" ht="21" customHeight="1" x14ac:dyDescent="0.3">
      <c r="AJ369" s="24"/>
      <c r="AK369" s="67"/>
      <c r="AL369" s="67"/>
    </row>
    <row r="370" spans="36:38" ht="21" customHeight="1" x14ac:dyDescent="0.3">
      <c r="AJ370" s="24"/>
      <c r="AK370" s="67"/>
      <c r="AL370" s="67"/>
    </row>
    <row r="371" spans="36:38" ht="21" customHeight="1" x14ac:dyDescent="0.3">
      <c r="AJ371" s="24"/>
      <c r="AK371" s="67"/>
      <c r="AL371" s="67"/>
    </row>
    <row r="372" spans="36:38" ht="21" customHeight="1" x14ac:dyDescent="0.3">
      <c r="AJ372" s="24"/>
      <c r="AK372" s="67"/>
      <c r="AL372" s="67"/>
    </row>
    <row r="373" spans="36:38" ht="21" customHeight="1" x14ac:dyDescent="0.3">
      <c r="AJ373" s="24"/>
      <c r="AK373" s="67"/>
      <c r="AL373" s="67"/>
    </row>
    <row r="374" spans="36:38" ht="21" customHeight="1" x14ac:dyDescent="0.3">
      <c r="AJ374" s="24"/>
      <c r="AK374" s="67"/>
      <c r="AL374" s="67"/>
    </row>
    <row r="375" spans="36:38" ht="21" customHeight="1" x14ac:dyDescent="0.3">
      <c r="AJ375" s="24"/>
      <c r="AK375" s="67"/>
      <c r="AL375" s="67"/>
    </row>
    <row r="376" spans="36:38" ht="21" customHeight="1" x14ac:dyDescent="0.3">
      <c r="AJ376" s="24"/>
      <c r="AK376" s="67"/>
      <c r="AL376" s="67"/>
    </row>
    <row r="377" spans="36:38" ht="21" customHeight="1" x14ac:dyDescent="0.3">
      <c r="AJ377" s="24"/>
      <c r="AK377" s="67"/>
      <c r="AL377" s="67"/>
    </row>
    <row r="378" spans="36:38" ht="21" customHeight="1" x14ac:dyDescent="0.3">
      <c r="AJ378" s="24"/>
      <c r="AK378" s="67"/>
      <c r="AL378" s="67"/>
    </row>
    <row r="379" spans="36:38" ht="21" customHeight="1" x14ac:dyDescent="0.3">
      <c r="AJ379" s="24"/>
      <c r="AK379" s="67"/>
      <c r="AL379" s="67"/>
    </row>
    <row r="380" spans="36:38" ht="21" customHeight="1" x14ac:dyDescent="0.3">
      <c r="AJ380" s="24"/>
      <c r="AK380" s="67"/>
      <c r="AL380" s="67"/>
    </row>
    <row r="381" spans="36:38" ht="21" customHeight="1" x14ac:dyDescent="0.3">
      <c r="AJ381" s="24"/>
      <c r="AK381" s="67"/>
      <c r="AL381" s="67"/>
    </row>
    <row r="382" spans="36:38" ht="21" customHeight="1" x14ac:dyDescent="0.3">
      <c r="AJ382" s="24"/>
      <c r="AK382" s="67"/>
      <c r="AL382" s="67"/>
    </row>
    <row r="383" spans="36:38" ht="21" customHeight="1" x14ac:dyDescent="0.3">
      <c r="AJ383" s="24"/>
      <c r="AK383" s="67"/>
      <c r="AL383" s="67"/>
    </row>
    <row r="384" spans="36:38" ht="21" customHeight="1" x14ac:dyDescent="0.3">
      <c r="AJ384" s="24"/>
      <c r="AK384" s="67"/>
      <c r="AL384" s="67"/>
    </row>
    <row r="385" spans="36:38" ht="21" customHeight="1" x14ac:dyDescent="0.3">
      <c r="AJ385" s="24"/>
      <c r="AK385" s="67"/>
      <c r="AL385" s="67"/>
    </row>
    <row r="386" spans="36:38" ht="21" customHeight="1" x14ac:dyDescent="0.3">
      <c r="AJ386" s="24"/>
      <c r="AK386" s="67"/>
      <c r="AL386" s="67"/>
    </row>
    <row r="387" spans="36:38" ht="21" customHeight="1" x14ac:dyDescent="0.3">
      <c r="AJ387" s="24"/>
      <c r="AK387" s="67"/>
      <c r="AL387" s="67"/>
    </row>
    <row r="388" spans="36:38" ht="21" customHeight="1" x14ac:dyDescent="0.3">
      <c r="AJ388" s="24"/>
      <c r="AK388" s="67"/>
      <c r="AL388" s="67"/>
    </row>
    <row r="389" spans="36:38" ht="21" customHeight="1" x14ac:dyDescent="0.3">
      <c r="AJ389" s="24"/>
      <c r="AK389" s="67"/>
      <c r="AL389" s="67"/>
    </row>
    <row r="390" spans="36:38" ht="21" customHeight="1" x14ac:dyDescent="0.3">
      <c r="AJ390" s="24"/>
      <c r="AK390" s="67"/>
      <c r="AL390" s="67"/>
    </row>
    <row r="391" spans="36:38" ht="21" customHeight="1" x14ac:dyDescent="0.3">
      <c r="AJ391" s="24"/>
      <c r="AK391" s="67"/>
      <c r="AL391" s="67"/>
    </row>
    <row r="392" spans="36:38" ht="21" customHeight="1" x14ac:dyDescent="0.3">
      <c r="AJ392" s="24"/>
      <c r="AK392" s="67"/>
      <c r="AL392" s="67"/>
    </row>
    <row r="393" spans="36:38" ht="21" customHeight="1" x14ac:dyDescent="0.3">
      <c r="AJ393" s="24"/>
      <c r="AK393" s="67"/>
      <c r="AL393" s="67"/>
    </row>
    <row r="394" spans="36:38" ht="21" customHeight="1" x14ac:dyDescent="0.3">
      <c r="AJ394" s="24"/>
      <c r="AK394" s="67"/>
      <c r="AL394" s="67"/>
    </row>
    <row r="395" spans="36:38" ht="21" customHeight="1" x14ac:dyDescent="0.3">
      <c r="AJ395" s="24"/>
      <c r="AK395" s="67"/>
      <c r="AL395" s="67"/>
    </row>
    <row r="396" spans="36:38" ht="21" customHeight="1" x14ac:dyDescent="0.3">
      <c r="AJ396" s="24"/>
      <c r="AK396" s="67"/>
      <c r="AL396" s="67"/>
    </row>
    <row r="397" spans="36:38" ht="21" customHeight="1" x14ac:dyDescent="0.3">
      <c r="AJ397" s="24"/>
      <c r="AK397" s="67"/>
      <c r="AL397" s="67"/>
    </row>
    <row r="398" spans="36:38" ht="21" customHeight="1" x14ac:dyDescent="0.3">
      <c r="AJ398" s="24"/>
      <c r="AK398" s="67"/>
      <c r="AL398" s="67"/>
    </row>
    <row r="399" spans="36:38" ht="21" customHeight="1" x14ac:dyDescent="0.3">
      <c r="AJ399" s="24"/>
      <c r="AK399" s="67"/>
      <c r="AL399" s="67"/>
    </row>
    <row r="400" spans="36:38" ht="21" customHeight="1" x14ac:dyDescent="0.3">
      <c r="AJ400" s="24"/>
      <c r="AK400" s="67"/>
      <c r="AL400" s="67"/>
    </row>
    <row r="401" spans="36:38" ht="21" customHeight="1" x14ac:dyDescent="0.3">
      <c r="AJ401" s="24"/>
      <c r="AK401" s="67"/>
      <c r="AL401" s="67"/>
    </row>
    <row r="402" spans="36:38" ht="21" customHeight="1" x14ac:dyDescent="0.3">
      <c r="AJ402" s="24"/>
      <c r="AK402" s="67"/>
      <c r="AL402" s="67"/>
    </row>
    <row r="403" spans="36:38" ht="21" customHeight="1" x14ac:dyDescent="0.3">
      <c r="AJ403" s="24"/>
      <c r="AK403" s="67"/>
      <c r="AL403" s="67"/>
    </row>
    <row r="404" spans="36:38" ht="21" customHeight="1" x14ac:dyDescent="0.3">
      <c r="AJ404" s="24"/>
      <c r="AK404" s="67"/>
      <c r="AL404" s="67"/>
    </row>
    <row r="405" spans="36:38" ht="21" customHeight="1" x14ac:dyDescent="0.3">
      <c r="AJ405" s="24"/>
      <c r="AK405" s="67"/>
      <c r="AL405" s="67"/>
    </row>
    <row r="406" spans="36:38" ht="21" customHeight="1" x14ac:dyDescent="0.3">
      <c r="AJ406" s="24"/>
      <c r="AK406" s="67"/>
      <c r="AL406" s="67"/>
    </row>
    <row r="407" spans="36:38" ht="21" customHeight="1" x14ac:dyDescent="0.3">
      <c r="AJ407" s="24"/>
      <c r="AK407" s="67"/>
      <c r="AL407" s="67"/>
    </row>
    <row r="408" spans="36:38" ht="21" customHeight="1" x14ac:dyDescent="0.3">
      <c r="AJ408" s="24"/>
      <c r="AK408" s="67"/>
      <c r="AL408" s="67"/>
    </row>
    <row r="409" spans="36:38" ht="21" customHeight="1" x14ac:dyDescent="0.3">
      <c r="AJ409" s="24"/>
      <c r="AK409" s="67"/>
      <c r="AL409" s="67"/>
    </row>
    <row r="410" spans="36:38" ht="21" customHeight="1" x14ac:dyDescent="0.3">
      <c r="AJ410" s="24"/>
      <c r="AK410" s="67"/>
      <c r="AL410" s="67"/>
    </row>
    <row r="411" spans="36:38" ht="21" customHeight="1" x14ac:dyDescent="0.3">
      <c r="AJ411" s="24"/>
      <c r="AK411" s="67"/>
      <c r="AL411" s="67"/>
    </row>
    <row r="412" spans="36:38" ht="21" customHeight="1" x14ac:dyDescent="0.3">
      <c r="AJ412" s="24"/>
      <c r="AK412" s="67"/>
      <c r="AL412" s="67"/>
    </row>
    <row r="413" spans="36:38" ht="21" customHeight="1" x14ac:dyDescent="0.3">
      <c r="AJ413" s="24"/>
      <c r="AK413" s="67"/>
      <c r="AL413" s="67"/>
    </row>
    <row r="414" spans="36:38" ht="21" customHeight="1" x14ac:dyDescent="0.3">
      <c r="AJ414" s="24"/>
      <c r="AK414" s="67"/>
      <c r="AL414" s="67"/>
    </row>
    <row r="415" spans="36:38" ht="21" customHeight="1" x14ac:dyDescent="0.3">
      <c r="AJ415" s="24"/>
      <c r="AK415" s="67"/>
      <c r="AL415" s="67"/>
    </row>
    <row r="416" spans="36:38" ht="21" customHeight="1" x14ac:dyDescent="0.3">
      <c r="AJ416" s="24"/>
      <c r="AK416" s="67"/>
      <c r="AL416" s="67"/>
    </row>
    <row r="417" spans="36:38" ht="21" customHeight="1" x14ac:dyDescent="0.3">
      <c r="AJ417" s="24"/>
      <c r="AK417" s="67"/>
      <c r="AL417" s="67"/>
    </row>
    <row r="418" spans="36:38" ht="21" customHeight="1" x14ac:dyDescent="0.3">
      <c r="AJ418" s="24"/>
      <c r="AK418" s="67"/>
      <c r="AL418" s="67"/>
    </row>
    <row r="419" spans="36:38" ht="21" customHeight="1" x14ac:dyDescent="0.3">
      <c r="AJ419" s="24"/>
      <c r="AK419" s="67"/>
      <c r="AL419" s="67"/>
    </row>
    <row r="420" spans="36:38" ht="21" customHeight="1" x14ac:dyDescent="0.3">
      <c r="AJ420" s="24"/>
      <c r="AK420" s="67"/>
      <c r="AL420" s="67"/>
    </row>
    <row r="421" spans="36:38" ht="21" customHeight="1" x14ac:dyDescent="0.3">
      <c r="AJ421" s="24"/>
      <c r="AK421" s="67"/>
      <c r="AL421" s="67"/>
    </row>
    <row r="422" spans="36:38" ht="21" customHeight="1" x14ac:dyDescent="0.3">
      <c r="AJ422" s="24"/>
      <c r="AK422" s="67"/>
      <c r="AL422" s="67"/>
    </row>
    <row r="423" spans="36:38" ht="21" customHeight="1" x14ac:dyDescent="0.3">
      <c r="AJ423" s="24"/>
      <c r="AK423" s="67"/>
      <c r="AL423" s="67"/>
    </row>
    <row r="424" spans="36:38" ht="21" customHeight="1" x14ac:dyDescent="0.3">
      <c r="AJ424" s="24"/>
      <c r="AK424" s="67"/>
      <c r="AL424" s="67"/>
    </row>
    <row r="425" spans="36:38" ht="21" customHeight="1" x14ac:dyDescent="0.3">
      <c r="AJ425" s="24"/>
      <c r="AK425" s="67"/>
      <c r="AL425" s="67"/>
    </row>
    <row r="426" spans="36:38" ht="21" customHeight="1" x14ac:dyDescent="0.3">
      <c r="AJ426" s="24"/>
      <c r="AK426" s="67"/>
      <c r="AL426" s="67"/>
    </row>
    <row r="427" spans="36:38" ht="21" customHeight="1" x14ac:dyDescent="0.3">
      <c r="AJ427" s="24"/>
      <c r="AK427" s="67"/>
      <c r="AL427" s="67"/>
    </row>
    <row r="428" spans="36:38" ht="21" customHeight="1" x14ac:dyDescent="0.3">
      <c r="AJ428" s="24"/>
      <c r="AK428" s="67"/>
      <c r="AL428" s="67"/>
    </row>
    <row r="429" spans="36:38" ht="21" customHeight="1" x14ac:dyDescent="0.3">
      <c r="AJ429" s="24"/>
      <c r="AK429" s="67"/>
      <c r="AL429" s="67"/>
    </row>
    <row r="430" spans="36:38" ht="21" customHeight="1" x14ac:dyDescent="0.3">
      <c r="AJ430" s="24"/>
      <c r="AK430" s="67"/>
      <c r="AL430" s="67"/>
    </row>
    <row r="431" spans="36:38" ht="21" customHeight="1" x14ac:dyDescent="0.3">
      <c r="AJ431" s="24"/>
      <c r="AK431" s="67"/>
      <c r="AL431" s="67"/>
    </row>
    <row r="432" spans="36:38" ht="21" customHeight="1" x14ac:dyDescent="0.3">
      <c r="AJ432" s="24"/>
      <c r="AK432" s="67"/>
      <c r="AL432" s="67"/>
    </row>
    <row r="433" spans="36:38" ht="21" customHeight="1" x14ac:dyDescent="0.3">
      <c r="AJ433" s="24"/>
      <c r="AK433" s="67"/>
      <c r="AL433" s="67"/>
    </row>
    <row r="434" spans="36:38" ht="21" customHeight="1" x14ac:dyDescent="0.3">
      <c r="AJ434" s="24"/>
      <c r="AK434" s="67"/>
      <c r="AL434" s="67"/>
    </row>
    <row r="435" spans="36:38" ht="21" customHeight="1" x14ac:dyDescent="0.3">
      <c r="AJ435" s="24"/>
      <c r="AK435" s="67"/>
      <c r="AL435" s="67"/>
    </row>
    <row r="436" spans="36:38" ht="21" customHeight="1" x14ac:dyDescent="0.3">
      <c r="AJ436" s="24"/>
      <c r="AK436" s="67"/>
      <c r="AL436" s="67"/>
    </row>
    <row r="437" spans="36:38" ht="21" customHeight="1" x14ac:dyDescent="0.3">
      <c r="AJ437" s="24"/>
      <c r="AK437" s="67"/>
      <c r="AL437" s="67"/>
    </row>
    <row r="438" spans="36:38" ht="21" customHeight="1" x14ac:dyDescent="0.3">
      <c r="AJ438" s="24"/>
      <c r="AK438" s="67"/>
      <c r="AL438" s="67"/>
    </row>
    <row r="439" spans="36:38" ht="21" customHeight="1" x14ac:dyDescent="0.3">
      <c r="AJ439" s="24"/>
      <c r="AK439" s="67"/>
      <c r="AL439" s="67"/>
    </row>
    <row r="440" spans="36:38" ht="21" customHeight="1" x14ac:dyDescent="0.3">
      <c r="AJ440" s="24"/>
      <c r="AK440" s="67"/>
      <c r="AL440" s="67"/>
    </row>
    <row r="441" spans="36:38" ht="21" customHeight="1" x14ac:dyDescent="0.3">
      <c r="AJ441" s="24"/>
      <c r="AK441" s="67"/>
      <c r="AL441" s="67"/>
    </row>
    <row r="442" spans="36:38" ht="21" customHeight="1" x14ac:dyDescent="0.3">
      <c r="AJ442" s="24"/>
      <c r="AK442" s="67"/>
      <c r="AL442" s="67"/>
    </row>
    <row r="443" spans="36:38" ht="21" customHeight="1" x14ac:dyDescent="0.3">
      <c r="AJ443" s="24"/>
      <c r="AK443" s="67"/>
      <c r="AL443" s="67"/>
    </row>
    <row r="444" spans="36:38" ht="21" customHeight="1" x14ac:dyDescent="0.3">
      <c r="AJ444" s="24"/>
      <c r="AK444" s="67"/>
      <c r="AL444" s="67"/>
    </row>
    <row r="445" spans="36:38" ht="21" customHeight="1" x14ac:dyDescent="0.3">
      <c r="AJ445" s="24"/>
      <c r="AK445" s="67"/>
      <c r="AL445" s="67"/>
    </row>
    <row r="446" spans="36:38" ht="21" customHeight="1" x14ac:dyDescent="0.3">
      <c r="AJ446" s="24"/>
      <c r="AK446" s="67"/>
      <c r="AL446" s="67"/>
    </row>
    <row r="447" spans="36:38" ht="21" customHeight="1" x14ac:dyDescent="0.3">
      <c r="AJ447" s="24"/>
      <c r="AK447" s="67"/>
      <c r="AL447" s="67"/>
    </row>
    <row r="448" spans="36:38" ht="21" customHeight="1" x14ac:dyDescent="0.3">
      <c r="AJ448" s="24"/>
      <c r="AK448" s="67"/>
      <c r="AL448" s="67"/>
    </row>
    <row r="449" spans="36:38" ht="21" customHeight="1" x14ac:dyDescent="0.3">
      <c r="AJ449" s="24"/>
      <c r="AK449" s="67"/>
      <c r="AL449" s="67"/>
    </row>
    <row r="450" spans="36:38" ht="21" customHeight="1" x14ac:dyDescent="0.3">
      <c r="AJ450" s="24"/>
      <c r="AK450" s="67"/>
      <c r="AL450" s="67"/>
    </row>
    <row r="451" spans="36:38" ht="21" customHeight="1" x14ac:dyDescent="0.3">
      <c r="AJ451" s="24"/>
      <c r="AK451" s="67"/>
      <c r="AL451" s="67"/>
    </row>
    <row r="452" spans="36:38" ht="21" customHeight="1" x14ac:dyDescent="0.3">
      <c r="AJ452" s="24"/>
      <c r="AK452" s="67"/>
      <c r="AL452" s="67"/>
    </row>
    <row r="453" spans="36:38" ht="21" customHeight="1" x14ac:dyDescent="0.3">
      <c r="AJ453" s="24"/>
      <c r="AK453" s="67"/>
      <c r="AL453" s="67"/>
    </row>
    <row r="454" spans="36:38" ht="21" customHeight="1" x14ac:dyDescent="0.3">
      <c r="AJ454" s="24"/>
      <c r="AK454" s="67"/>
      <c r="AL454" s="67"/>
    </row>
    <row r="455" spans="36:38" ht="21" customHeight="1" x14ac:dyDescent="0.3">
      <c r="AJ455" s="24"/>
      <c r="AK455" s="67"/>
      <c r="AL455" s="67"/>
    </row>
    <row r="456" spans="36:38" ht="21" customHeight="1" x14ac:dyDescent="0.3">
      <c r="AJ456" s="24"/>
      <c r="AK456" s="67"/>
      <c r="AL456" s="67"/>
    </row>
    <row r="457" spans="36:38" ht="21" customHeight="1" x14ac:dyDescent="0.3">
      <c r="AJ457" s="24"/>
      <c r="AK457" s="67"/>
      <c r="AL457" s="67"/>
    </row>
    <row r="458" spans="36:38" ht="21" customHeight="1" x14ac:dyDescent="0.3">
      <c r="AJ458" s="24"/>
      <c r="AK458" s="67"/>
      <c r="AL458" s="67"/>
    </row>
    <row r="459" spans="36:38" ht="21" customHeight="1" x14ac:dyDescent="0.3">
      <c r="AJ459" s="24"/>
      <c r="AK459" s="67"/>
      <c r="AL459" s="67"/>
    </row>
    <row r="460" spans="36:38" ht="21" customHeight="1" x14ac:dyDescent="0.3">
      <c r="AJ460" s="24"/>
      <c r="AK460" s="67"/>
      <c r="AL460" s="67"/>
    </row>
    <row r="461" spans="36:38" ht="21" customHeight="1" x14ac:dyDescent="0.3">
      <c r="AJ461" s="24"/>
      <c r="AK461" s="67"/>
      <c r="AL461" s="67"/>
    </row>
    <row r="462" spans="36:38" ht="21" customHeight="1" x14ac:dyDescent="0.3">
      <c r="AJ462" s="24"/>
      <c r="AK462" s="67"/>
      <c r="AL462" s="67"/>
    </row>
    <row r="463" spans="36:38" ht="21" customHeight="1" x14ac:dyDescent="0.3">
      <c r="AJ463" s="24"/>
      <c r="AK463" s="67"/>
      <c r="AL463" s="67"/>
    </row>
    <row r="464" spans="36:38" ht="21" customHeight="1" x14ac:dyDescent="0.3">
      <c r="AJ464" s="24"/>
      <c r="AK464" s="67"/>
      <c r="AL464" s="67"/>
    </row>
    <row r="465" spans="36:38" ht="21" customHeight="1" x14ac:dyDescent="0.3">
      <c r="AJ465" s="24"/>
      <c r="AK465" s="67"/>
      <c r="AL465" s="67"/>
    </row>
    <row r="466" spans="36:38" ht="21" customHeight="1" x14ac:dyDescent="0.3">
      <c r="AJ466" s="24"/>
      <c r="AK466" s="67"/>
      <c r="AL466" s="67"/>
    </row>
    <row r="467" spans="36:38" ht="21" customHeight="1" x14ac:dyDescent="0.3">
      <c r="AJ467" s="24"/>
      <c r="AK467" s="67"/>
      <c r="AL467" s="67"/>
    </row>
    <row r="468" spans="36:38" ht="21" customHeight="1" x14ac:dyDescent="0.3">
      <c r="AJ468" s="24"/>
      <c r="AK468" s="67"/>
      <c r="AL468" s="67"/>
    </row>
    <row r="469" spans="36:38" ht="21" customHeight="1" x14ac:dyDescent="0.3">
      <c r="AJ469" s="24"/>
      <c r="AK469" s="67"/>
      <c r="AL469" s="67"/>
    </row>
    <row r="470" spans="36:38" ht="21" customHeight="1" x14ac:dyDescent="0.3">
      <c r="AJ470" s="24"/>
      <c r="AK470" s="67"/>
      <c r="AL470" s="67"/>
    </row>
    <row r="471" spans="36:38" ht="21" customHeight="1" x14ac:dyDescent="0.3">
      <c r="AJ471" s="24"/>
      <c r="AK471" s="67"/>
      <c r="AL471" s="67"/>
    </row>
    <row r="472" spans="36:38" ht="21" customHeight="1" x14ac:dyDescent="0.3">
      <c r="AJ472" s="24"/>
      <c r="AK472" s="67"/>
      <c r="AL472" s="67"/>
    </row>
    <row r="473" spans="36:38" ht="21" customHeight="1" x14ac:dyDescent="0.3">
      <c r="AJ473" s="24"/>
      <c r="AK473" s="67"/>
      <c r="AL473" s="67"/>
    </row>
    <row r="474" spans="36:38" ht="21" customHeight="1" x14ac:dyDescent="0.3">
      <c r="AJ474" s="24"/>
      <c r="AK474" s="67"/>
      <c r="AL474" s="67"/>
    </row>
    <row r="475" spans="36:38" ht="21" customHeight="1" x14ac:dyDescent="0.3">
      <c r="AJ475" s="24"/>
      <c r="AK475" s="67"/>
      <c r="AL475" s="67"/>
    </row>
    <row r="476" spans="36:38" ht="21" customHeight="1" x14ac:dyDescent="0.3">
      <c r="AJ476" s="24"/>
      <c r="AK476" s="67"/>
      <c r="AL476" s="67"/>
    </row>
    <row r="477" spans="36:38" ht="21" customHeight="1" x14ac:dyDescent="0.3">
      <c r="AJ477" s="24"/>
      <c r="AK477" s="67"/>
      <c r="AL477" s="67"/>
    </row>
    <row r="478" spans="36:38" ht="21" customHeight="1" x14ac:dyDescent="0.3">
      <c r="AJ478" s="24"/>
      <c r="AK478" s="67"/>
      <c r="AL478" s="67"/>
    </row>
    <row r="479" spans="36:38" ht="21" customHeight="1" x14ac:dyDescent="0.3">
      <c r="AJ479" s="24"/>
      <c r="AK479" s="67"/>
      <c r="AL479" s="67"/>
    </row>
    <row r="480" spans="36:38" ht="21" customHeight="1" x14ac:dyDescent="0.3">
      <c r="AJ480" s="24"/>
      <c r="AK480" s="67"/>
      <c r="AL480" s="67"/>
    </row>
    <row r="481" spans="36:38" ht="21" customHeight="1" x14ac:dyDescent="0.3">
      <c r="AJ481" s="24"/>
      <c r="AK481" s="67"/>
      <c r="AL481" s="67"/>
    </row>
    <row r="482" spans="36:38" ht="21" customHeight="1" x14ac:dyDescent="0.3">
      <c r="AJ482" s="24"/>
      <c r="AK482" s="67"/>
      <c r="AL482" s="67"/>
    </row>
    <row r="483" spans="36:38" ht="21" customHeight="1" x14ac:dyDescent="0.3">
      <c r="AJ483" s="24"/>
      <c r="AK483" s="67"/>
      <c r="AL483" s="67"/>
    </row>
    <row r="484" spans="36:38" ht="21" customHeight="1" x14ac:dyDescent="0.3">
      <c r="AJ484" s="24"/>
      <c r="AK484" s="67"/>
      <c r="AL484" s="67"/>
    </row>
    <row r="485" spans="36:38" ht="21" customHeight="1" x14ac:dyDescent="0.3">
      <c r="AJ485" s="24"/>
      <c r="AK485" s="67"/>
      <c r="AL485" s="67"/>
    </row>
    <row r="486" spans="36:38" ht="21" customHeight="1" x14ac:dyDescent="0.3">
      <c r="AJ486" s="24"/>
      <c r="AK486" s="67"/>
      <c r="AL486" s="67"/>
    </row>
    <row r="487" spans="36:38" ht="21" customHeight="1" x14ac:dyDescent="0.3">
      <c r="AJ487" s="24"/>
      <c r="AK487" s="67"/>
      <c r="AL487" s="67"/>
    </row>
    <row r="488" spans="36:38" ht="21" customHeight="1" x14ac:dyDescent="0.3">
      <c r="AJ488" s="24"/>
      <c r="AK488" s="67"/>
      <c r="AL488" s="67"/>
    </row>
    <row r="489" spans="36:38" ht="21" customHeight="1" x14ac:dyDescent="0.3">
      <c r="AJ489" s="24"/>
      <c r="AK489" s="67"/>
      <c r="AL489" s="67"/>
    </row>
    <row r="490" spans="36:38" ht="21" customHeight="1" x14ac:dyDescent="0.3">
      <c r="AJ490" s="24"/>
      <c r="AK490" s="67"/>
      <c r="AL490" s="67"/>
    </row>
    <row r="491" spans="36:38" ht="21" customHeight="1" x14ac:dyDescent="0.3">
      <c r="AJ491" s="24"/>
      <c r="AK491" s="67"/>
      <c r="AL491" s="67"/>
    </row>
    <row r="492" spans="36:38" ht="21" customHeight="1" x14ac:dyDescent="0.3">
      <c r="AJ492" s="24"/>
      <c r="AK492" s="67"/>
      <c r="AL492" s="67"/>
    </row>
    <row r="493" spans="36:38" ht="21" customHeight="1" x14ac:dyDescent="0.3">
      <c r="AJ493" s="24"/>
      <c r="AK493" s="67"/>
      <c r="AL493" s="67"/>
    </row>
    <row r="494" spans="36:38" ht="21" customHeight="1" x14ac:dyDescent="0.3">
      <c r="AJ494" s="24"/>
      <c r="AK494" s="67"/>
      <c r="AL494" s="67"/>
    </row>
    <row r="495" spans="36:38" ht="21" customHeight="1" x14ac:dyDescent="0.3">
      <c r="AJ495" s="24"/>
      <c r="AK495" s="67"/>
      <c r="AL495" s="67"/>
    </row>
    <row r="496" spans="36:38" ht="21" customHeight="1" x14ac:dyDescent="0.3">
      <c r="AJ496" s="24"/>
      <c r="AK496" s="67"/>
      <c r="AL496" s="67"/>
    </row>
    <row r="497" spans="36:38" ht="21" customHeight="1" x14ac:dyDescent="0.3">
      <c r="AJ497" s="24"/>
      <c r="AK497" s="67"/>
      <c r="AL497" s="67"/>
    </row>
    <row r="498" spans="36:38" ht="21" customHeight="1" x14ac:dyDescent="0.3">
      <c r="AJ498" s="24"/>
      <c r="AK498" s="67"/>
      <c r="AL498" s="67"/>
    </row>
    <row r="499" spans="36:38" ht="21" customHeight="1" x14ac:dyDescent="0.3">
      <c r="AJ499" s="24"/>
      <c r="AK499" s="67"/>
      <c r="AL499" s="67"/>
    </row>
    <row r="500" spans="36:38" ht="21" customHeight="1" x14ac:dyDescent="0.3">
      <c r="AJ500" s="24"/>
      <c r="AK500" s="67"/>
      <c r="AL500" s="67"/>
    </row>
    <row r="501" spans="36:38" ht="21" customHeight="1" x14ac:dyDescent="0.3">
      <c r="AJ501" s="24"/>
      <c r="AK501" s="67"/>
      <c r="AL501" s="67"/>
    </row>
    <row r="502" spans="36:38" ht="21" customHeight="1" x14ac:dyDescent="0.3">
      <c r="AJ502" s="24"/>
      <c r="AK502" s="67"/>
      <c r="AL502" s="67"/>
    </row>
    <row r="503" spans="36:38" ht="21" customHeight="1" x14ac:dyDescent="0.3">
      <c r="AJ503" s="24"/>
      <c r="AK503" s="67"/>
      <c r="AL503" s="67"/>
    </row>
    <row r="504" spans="36:38" ht="21" customHeight="1" x14ac:dyDescent="0.3">
      <c r="AJ504" s="24"/>
      <c r="AK504" s="67"/>
      <c r="AL504" s="67"/>
    </row>
    <row r="505" spans="36:38" ht="21" customHeight="1" x14ac:dyDescent="0.3">
      <c r="AJ505" s="24"/>
      <c r="AK505" s="67"/>
      <c r="AL505" s="67"/>
    </row>
    <row r="506" spans="36:38" ht="21" customHeight="1" x14ac:dyDescent="0.3">
      <c r="AJ506" s="24"/>
      <c r="AK506" s="67"/>
      <c r="AL506" s="67"/>
    </row>
    <row r="507" spans="36:38" ht="21" customHeight="1" x14ac:dyDescent="0.3">
      <c r="AJ507" s="24"/>
      <c r="AK507" s="67"/>
      <c r="AL507" s="67"/>
    </row>
    <row r="508" spans="36:38" ht="21" customHeight="1" x14ac:dyDescent="0.3">
      <c r="AJ508" s="24"/>
      <c r="AK508" s="67"/>
      <c r="AL508" s="67"/>
    </row>
    <row r="509" spans="36:38" ht="21" customHeight="1" x14ac:dyDescent="0.3">
      <c r="AJ509" s="24"/>
      <c r="AK509" s="67"/>
      <c r="AL509" s="67"/>
    </row>
    <row r="510" spans="36:38" ht="21" customHeight="1" x14ac:dyDescent="0.3">
      <c r="AJ510" s="24"/>
      <c r="AK510" s="67"/>
      <c r="AL510" s="67"/>
    </row>
    <row r="511" spans="36:38" ht="21" customHeight="1" x14ac:dyDescent="0.3">
      <c r="AJ511" s="24"/>
      <c r="AK511" s="67"/>
      <c r="AL511" s="67"/>
    </row>
    <row r="512" spans="36:38" ht="21" customHeight="1" x14ac:dyDescent="0.3">
      <c r="AJ512" s="24"/>
      <c r="AK512" s="67"/>
      <c r="AL512" s="67"/>
    </row>
    <row r="513" spans="36:38" ht="21" customHeight="1" x14ac:dyDescent="0.3">
      <c r="AJ513" s="24"/>
      <c r="AK513" s="67"/>
      <c r="AL513" s="67"/>
    </row>
    <row r="514" spans="36:38" ht="21" customHeight="1" x14ac:dyDescent="0.3">
      <c r="AJ514" s="24"/>
      <c r="AK514" s="67"/>
      <c r="AL514" s="67"/>
    </row>
    <row r="515" spans="36:38" ht="21" customHeight="1" x14ac:dyDescent="0.3">
      <c r="AJ515" s="24"/>
      <c r="AK515" s="67"/>
      <c r="AL515" s="67"/>
    </row>
    <row r="516" spans="36:38" ht="21" customHeight="1" x14ac:dyDescent="0.3">
      <c r="AJ516" s="24"/>
      <c r="AK516" s="67"/>
      <c r="AL516" s="67"/>
    </row>
    <row r="517" spans="36:38" ht="21" customHeight="1" x14ac:dyDescent="0.3">
      <c r="AJ517" s="24"/>
      <c r="AK517" s="67"/>
      <c r="AL517" s="67"/>
    </row>
    <row r="518" spans="36:38" ht="21" customHeight="1" x14ac:dyDescent="0.3">
      <c r="AJ518" s="24"/>
      <c r="AK518" s="67"/>
      <c r="AL518" s="67"/>
    </row>
    <row r="519" spans="36:38" ht="21" customHeight="1" x14ac:dyDescent="0.3">
      <c r="AJ519" s="24"/>
      <c r="AK519" s="67"/>
      <c r="AL519" s="67"/>
    </row>
    <row r="520" spans="36:38" ht="21" customHeight="1" x14ac:dyDescent="0.3">
      <c r="AJ520" s="24"/>
      <c r="AK520" s="67"/>
      <c r="AL520" s="67"/>
    </row>
    <row r="521" spans="36:38" ht="21" customHeight="1" x14ac:dyDescent="0.3">
      <c r="AJ521" s="24"/>
      <c r="AK521" s="67"/>
      <c r="AL521" s="67"/>
    </row>
    <row r="522" spans="36:38" ht="21" customHeight="1" x14ac:dyDescent="0.3">
      <c r="AJ522" s="24"/>
      <c r="AK522" s="67"/>
      <c r="AL522" s="67"/>
    </row>
    <row r="523" spans="36:38" ht="21" customHeight="1" x14ac:dyDescent="0.3">
      <c r="AJ523" s="24"/>
      <c r="AK523" s="67"/>
      <c r="AL523" s="67"/>
    </row>
    <row r="524" spans="36:38" ht="21" customHeight="1" x14ac:dyDescent="0.3">
      <c r="AJ524" s="24"/>
      <c r="AK524" s="67"/>
      <c r="AL524" s="67"/>
    </row>
    <row r="525" spans="36:38" ht="21" customHeight="1" x14ac:dyDescent="0.3">
      <c r="AJ525" s="24"/>
      <c r="AK525" s="67"/>
      <c r="AL525" s="67"/>
    </row>
    <row r="526" spans="36:38" ht="21" customHeight="1" x14ac:dyDescent="0.3">
      <c r="AJ526" s="24"/>
      <c r="AK526" s="67"/>
      <c r="AL526" s="67"/>
    </row>
    <row r="527" spans="36:38" ht="21" customHeight="1" x14ac:dyDescent="0.3">
      <c r="AJ527" s="24"/>
      <c r="AK527" s="67"/>
      <c r="AL527" s="67"/>
    </row>
    <row r="528" spans="36:38" ht="21" customHeight="1" x14ac:dyDescent="0.3">
      <c r="AJ528" s="24"/>
      <c r="AK528" s="67"/>
      <c r="AL528" s="67"/>
    </row>
    <row r="529" spans="36:38" ht="21" customHeight="1" x14ac:dyDescent="0.3">
      <c r="AJ529" s="24"/>
      <c r="AK529" s="67"/>
      <c r="AL529" s="67"/>
    </row>
    <row r="530" spans="36:38" ht="21" customHeight="1" x14ac:dyDescent="0.3">
      <c r="AJ530" s="24"/>
      <c r="AK530" s="67"/>
      <c r="AL530" s="67"/>
    </row>
    <row r="531" spans="36:38" ht="21" customHeight="1" x14ac:dyDescent="0.3">
      <c r="AJ531" s="24"/>
      <c r="AK531" s="67"/>
      <c r="AL531" s="67"/>
    </row>
    <row r="532" spans="36:38" ht="21" customHeight="1" x14ac:dyDescent="0.3">
      <c r="AJ532" s="24"/>
      <c r="AK532" s="67"/>
      <c r="AL532" s="67"/>
    </row>
    <row r="533" spans="36:38" ht="21" customHeight="1" x14ac:dyDescent="0.3">
      <c r="AJ533" s="24"/>
      <c r="AK533" s="67"/>
      <c r="AL533" s="67"/>
    </row>
    <row r="534" spans="36:38" ht="21" customHeight="1" x14ac:dyDescent="0.3">
      <c r="AJ534" s="24"/>
      <c r="AK534" s="67"/>
      <c r="AL534" s="67"/>
    </row>
    <row r="535" spans="36:38" ht="21" customHeight="1" x14ac:dyDescent="0.3">
      <c r="AJ535" s="24"/>
      <c r="AK535" s="67"/>
      <c r="AL535" s="67"/>
    </row>
    <row r="536" spans="36:38" ht="21" customHeight="1" x14ac:dyDescent="0.3">
      <c r="AJ536" s="24"/>
      <c r="AK536" s="67"/>
      <c r="AL536" s="67"/>
    </row>
    <row r="537" spans="36:38" ht="21" customHeight="1" x14ac:dyDescent="0.3">
      <c r="AJ537" s="24"/>
      <c r="AK537" s="67"/>
      <c r="AL537" s="67"/>
    </row>
    <row r="538" spans="36:38" ht="21" customHeight="1" x14ac:dyDescent="0.3">
      <c r="AJ538" s="24"/>
      <c r="AK538" s="67"/>
      <c r="AL538" s="67"/>
    </row>
    <row r="539" spans="36:38" ht="21" customHeight="1" x14ac:dyDescent="0.3">
      <c r="AJ539" s="24"/>
      <c r="AK539" s="67"/>
      <c r="AL539" s="67"/>
    </row>
    <row r="540" spans="36:38" ht="21" customHeight="1" x14ac:dyDescent="0.3">
      <c r="AJ540" s="24"/>
      <c r="AK540" s="67"/>
      <c r="AL540" s="67"/>
    </row>
    <row r="541" spans="36:38" ht="21" customHeight="1" x14ac:dyDescent="0.3">
      <c r="AJ541" s="24"/>
      <c r="AK541" s="67"/>
      <c r="AL541" s="67"/>
    </row>
    <row r="542" spans="36:38" ht="21" customHeight="1" x14ac:dyDescent="0.3">
      <c r="AJ542" s="24"/>
      <c r="AK542" s="67"/>
      <c r="AL542" s="67"/>
    </row>
    <row r="543" spans="36:38" ht="21" customHeight="1" x14ac:dyDescent="0.3">
      <c r="AJ543" s="24"/>
      <c r="AK543" s="67"/>
      <c r="AL543" s="67"/>
    </row>
    <row r="544" spans="36:38" ht="21" customHeight="1" x14ac:dyDescent="0.3">
      <c r="AJ544" s="24"/>
      <c r="AK544" s="67"/>
      <c r="AL544" s="67"/>
    </row>
    <row r="545" spans="36:38" ht="21" customHeight="1" x14ac:dyDescent="0.3">
      <c r="AJ545" s="24"/>
      <c r="AK545" s="67"/>
      <c r="AL545" s="67"/>
    </row>
    <row r="546" spans="36:38" ht="21" customHeight="1" x14ac:dyDescent="0.3">
      <c r="AJ546" s="24"/>
      <c r="AK546" s="67"/>
      <c r="AL546" s="67"/>
    </row>
    <row r="547" spans="36:38" ht="21" customHeight="1" x14ac:dyDescent="0.3">
      <c r="AJ547" s="24"/>
      <c r="AK547" s="67"/>
      <c r="AL547" s="67"/>
    </row>
    <row r="548" spans="36:38" ht="21" customHeight="1" x14ac:dyDescent="0.3">
      <c r="AJ548" s="24"/>
      <c r="AK548" s="67"/>
      <c r="AL548" s="67"/>
    </row>
    <row r="549" spans="36:38" ht="21" customHeight="1" x14ac:dyDescent="0.3">
      <c r="AJ549" s="24"/>
      <c r="AK549" s="67"/>
      <c r="AL549" s="67"/>
    </row>
    <row r="550" spans="36:38" ht="21" customHeight="1" x14ac:dyDescent="0.3">
      <c r="AJ550" s="24"/>
      <c r="AK550" s="67"/>
      <c r="AL550" s="67"/>
    </row>
    <row r="551" spans="36:38" ht="21" customHeight="1" x14ac:dyDescent="0.3">
      <c r="AJ551" s="24"/>
      <c r="AK551" s="67"/>
      <c r="AL551" s="67"/>
    </row>
    <row r="552" spans="36:38" ht="21" customHeight="1" x14ac:dyDescent="0.3">
      <c r="AJ552" s="24"/>
      <c r="AK552" s="67"/>
      <c r="AL552" s="67"/>
    </row>
    <row r="553" spans="36:38" ht="21" customHeight="1" x14ac:dyDescent="0.3">
      <c r="AJ553" s="24"/>
      <c r="AK553" s="67"/>
      <c r="AL553" s="67"/>
    </row>
    <row r="554" spans="36:38" ht="21" customHeight="1" x14ac:dyDescent="0.3">
      <c r="AJ554" s="24"/>
      <c r="AK554" s="67"/>
      <c r="AL554" s="67"/>
    </row>
    <row r="555" spans="36:38" ht="21" customHeight="1" x14ac:dyDescent="0.3">
      <c r="AJ555" s="24"/>
      <c r="AK555" s="67"/>
      <c r="AL555" s="67"/>
    </row>
    <row r="556" spans="36:38" ht="21" customHeight="1" x14ac:dyDescent="0.3">
      <c r="AJ556" s="24"/>
      <c r="AK556" s="67"/>
      <c r="AL556" s="67"/>
    </row>
    <row r="557" spans="36:38" ht="21" customHeight="1" x14ac:dyDescent="0.3">
      <c r="AJ557" s="24"/>
      <c r="AK557" s="67"/>
      <c r="AL557" s="67"/>
    </row>
    <row r="558" spans="36:38" ht="21" customHeight="1" x14ac:dyDescent="0.3">
      <c r="AJ558" s="24"/>
      <c r="AK558" s="67"/>
      <c r="AL558" s="67"/>
    </row>
    <row r="559" spans="36:38" ht="21" customHeight="1" x14ac:dyDescent="0.3">
      <c r="AJ559" s="24"/>
      <c r="AK559" s="67"/>
      <c r="AL559" s="67"/>
    </row>
    <row r="560" spans="36:38" ht="21" customHeight="1" x14ac:dyDescent="0.3">
      <c r="AJ560" s="24"/>
      <c r="AK560" s="67"/>
      <c r="AL560" s="67"/>
    </row>
    <row r="561" spans="36:38" ht="21" customHeight="1" x14ac:dyDescent="0.3">
      <c r="AJ561" s="24"/>
      <c r="AK561" s="67"/>
      <c r="AL561" s="67"/>
    </row>
    <row r="562" spans="36:38" ht="21" customHeight="1" x14ac:dyDescent="0.3">
      <c r="AJ562" s="24"/>
      <c r="AK562" s="67"/>
      <c r="AL562" s="67"/>
    </row>
    <row r="563" spans="36:38" ht="21" customHeight="1" x14ac:dyDescent="0.3">
      <c r="AJ563" s="24"/>
      <c r="AK563" s="67"/>
      <c r="AL563" s="67"/>
    </row>
    <row r="564" spans="36:38" ht="21" customHeight="1" x14ac:dyDescent="0.3">
      <c r="AJ564" s="24"/>
      <c r="AK564" s="67"/>
      <c r="AL564" s="67"/>
    </row>
    <row r="565" spans="36:38" ht="21" customHeight="1" x14ac:dyDescent="0.3">
      <c r="AJ565" s="24"/>
      <c r="AK565" s="67"/>
      <c r="AL565" s="67"/>
    </row>
    <row r="566" spans="36:38" ht="21" customHeight="1" x14ac:dyDescent="0.3">
      <c r="AJ566" s="24"/>
      <c r="AK566" s="67"/>
      <c r="AL566" s="67"/>
    </row>
    <row r="567" spans="36:38" ht="21" customHeight="1" x14ac:dyDescent="0.3">
      <c r="AJ567" s="24"/>
      <c r="AK567" s="67"/>
      <c r="AL567" s="67"/>
    </row>
    <row r="568" spans="36:38" ht="21" customHeight="1" x14ac:dyDescent="0.3">
      <c r="AJ568" s="24"/>
      <c r="AK568" s="67"/>
      <c r="AL568" s="67"/>
    </row>
    <row r="569" spans="36:38" ht="21" customHeight="1" x14ac:dyDescent="0.3">
      <c r="AJ569" s="24"/>
      <c r="AK569" s="67"/>
      <c r="AL569" s="67"/>
    </row>
    <row r="570" spans="36:38" ht="21" customHeight="1" x14ac:dyDescent="0.3">
      <c r="AJ570" s="24"/>
      <c r="AK570" s="67"/>
      <c r="AL570" s="67"/>
    </row>
    <row r="571" spans="36:38" ht="21" customHeight="1" x14ac:dyDescent="0.3">
      <c r="AJ571" s="24"/>
      <c r="AK571" s="67"/>
      <c r="AL571" s="67"/>
    </row>
    <row r="572" spans="36:38" ht="21" customHeight="1" x14ac:dyDescent="0.3">
      <c r="AJ572" s="24"/>
      <c r="AK572" s="67"/>
      <c r="AL572" s="67"/>
    </row>
    <row r="573" spans="36:38" ht="21" customHeight="1" x14ac:dyDescent="0.3">
      <c r="AJ573" s="24"/>
      <c r="AK573" s="67"/>
      <c r="AL573" s="67"/>
    </row>
    <row r="574" spans="36:38" ht="21" customHeight="1" x14ac:dyDescent="0.3">
      <c r="AJ574" s="24"/>
      <c r="AK574" s="67"/>
      <c r="AL574" s="67"/>
    </row>
    <row r="575" spans="36:38" ht="21" customHeight="1" x14ac:dyDescent="0.3">
      <c r="AJ575" s="24"/>
      <c r="AK575" s="67"/>
      <c r="AL575" s="67"/>
    </row>
    <row r="576" spans="36:38" ht="21" customHeight="1" x14ac:dyDescent="0.3">
      <c r="AJ576" s="24"/>
      <c r="AK576" s="67"/>
      <c r="AL576" s="67"/>
    </row>
    <row r="577" spans="36:38" ht="21" customHeight="1" x14ac:dyDescent="0.3">
      <c r="AJ577" s="24"/>
      <c r="AK577" s="67"/>
      <c r="AL577" s="67"/>
    </row>
    <row r="578" spans="36:38" ht="21" customHeight="1" x14ac:dyDescent="0.3">
      <c r="AJ578" s="24"/>
      <c r="AK578" s="67"/>
      <c r="AL578" s="67"/>
    </row>
    <row r="579" spans="36:38" ht="21" customHeight="1" x14ac:dyDescent="0.3">
      <c r="AJ579" s="24"/>
      <c r="AK579" s="67"/>
      <c r="AL579" s="67"/>
    </row>
    <row r="580" spans="36:38" ht="21" customHeight="1" x14ac:dyDescent="0.3">
      <c r="AJ580" s="24"/>
      <c r="AK580" s="67"/>
      <c r="AL580" s="67"/>
    </row>
    <row r="581" spans="36:38" ht="21" customHeight="1" x14ac:dyDescent="0.3">
      <c r="AJ581" s="24"/>
      <c r="AK581" s="67"/>
      <c r="AL581" s="67"/>
    </row>
    <row r="582" spans="36:38" ht="21" customHeight="1" x14ac:dyDescent="0.3">
      <c r="AJ582" s="24"/>
      <c r="AK582" s="67"/>
      <c r="AL582" s="67"/>
    </row>
    <row r="583" spans="36:38" ht="21" customHeight="1" x14ac:dyDescent="0.3">
      <c r="AJ583" s="24"/>
      <c r="AK583" s="67"/>
      <c r="AL583" s="67"/>
    </row>
    <row r="584" spans="36:38" ht="21" customHeight="1" x14ac:dyDescent="0.3">
      <c r="AJ584" s="24"/>
      <c r="AK584" s="67"/>
      <c r="AL584" s="67"/>
    </row>
    <row r="585" spans="36:38" ht="21" customHeight="1" x14ac:dyDescent="0.3">
      <c r="AJ585" s="24"/>
      <c r="AK585" s="67"/>
      <c r="AL585" s="67"/>
    </row>
    <row r="586" spans="36:38" ht="21" customHeight="1" x14ac:dyDescent="0.3">
      <c r="AJ586" s="24"/>
      <c r="AK586" s="67"/>
      <c r="AL586" s="67"/>
    </row>
    <row r="587" spans="36:38" ht="21" customHeight="1" x14ac:dyDescent="0.3">
      <c r="AJ587" s="24"/>
      <c r="AK587" s="67"/>
      <c r="AL587" s="67"/>
    </row>
    <row r="588" spans="36:38" ht="21" customHeight="1" x14ac:dyDescent="0.3">
      <c r="AJ588" s="24"/>
      <c r="AK588" s="67"/>
      <c r="AL588" s="67"/>
    </row>
    <row r="589" spans="36:38" ht="21" customHeight="1" x14ac:dyDescent="0.3">
      <c r="AJ589" s="24"/>
      <c r="AK589" s="67"/>
      <c r="AL589" s="67"/>
    </row>
    <row r="590" spans="36:38" ht="21" customHeight="1" x14ac:dyDescent="0.3">
      <c r="AJ590" s="24"/>
      <c r="AK590" s="67"/>
      <c r="AL590" s="67"/>
    </row>
    <row r="591" spans="36:38" ht="21" customHeight="1" x14ac:dyDescent="0.3">
      <c r="AJ591" s="24"/>
      <c r="AK591" s="67"/>
      <c r="AL591" s="67"/>
    </row>
    <row r="592" spans="36:38" ht="21" customHeight="1" x14ac:dyDescent="0.3">
      <c r="AJ592" s="24"/>
      <c r="AK592" s="67"/>
      <c r="AL592" s="67"/>
    </row>
    <row r="593" spans="36:38" ht="21" customHeight="1" x14ac:dyDescent="0.3">
      <c r="AJ593" s="24"/>
      <c r="AK593" s="67"/>
      <c r="AL593" s="67"/>
    </row>
    <row r="594" spans="36:38" ht="21" customHeight="1" x14ac:dyDescent="0.3">
      <c r="AJ594" s="24"/>
      <c r="AK594" s="67"/>
      <c r="AL594" s="67"/>
    </row>
    <row r="595" spans="36:38" ht="21" customHeight="1" x14ac:dyDescent="0.3">
      <c r="AJ595" s="24"/>
      <c r="AK595" s="67"/>
      <c r="AL595" s="67"/>
    </row>
    <row r="596" spans="36:38" ht="21" customHeight="1" x14ac:dyDescent="0.3">
      <c r="AJ596" s="24"/>
      <c r="AK596" s="67"/>
      <c r="AL596" s="67"/>
    </row>
    <row r="597" spans="36:38" ht="21" customHeight="1" x14ac:dyDescent="0.3">
      <c r="AJ597" s="24"/>
      <c r="AK597" s="67"/>
      <c r="AL597" s="67"/>
    </row>
    <row r="598" spans="36:38" ht="21" customHeight="1" x14ac:dyDescent="0.3">
      <c r="AJ598" s="24"/>
      <c r="AK598" s="67"/>
      <c r="AL598" s="67"/>
    </row>
    <row r="599" spans="36:38" ht="21" customHeight="1" x14ac:dyDescent="0.3">
      <c r="AJ599" s="24"/>
      <c r="AK599" s="67"/>
      <c r="AL599" s="67"/>
    </row>
    <row r="600" spans="36:38" ht="21" customHeight="1" x14ac:dyDescent="0.3">
      <c r="AJ600" s="24"/>
      <c r="AK600" s="67"/>
      <c r="AL600" s="67"/>
    </row>
    <row r="601" spans="36:38" ht="21" customHeight="1" x14ac:dyDescent="0.3">
      <c r="AJ601" s="24"/>
      <c r="AK601" s="67"/>
      <c r="AL601" s="67"/>
    </row>
    <row r="602" spans="36:38" ht="21" customHeight="1" x14ac:dyDescent="0.3">
      <c r="AJ602" s="24"/>
      <c r="AK602" s="67"/>
      <c r="AL602" s="67"/>
    </row>
    <row r="603" spans="36:38" ht="21" customHeight="1" x14ac:dyDescent="0.3">
      <c r="AJ603" s="24"/>
      <c r="AK603" s="67"/>
      <c r="AL603" s="67"/>
    </row>
    <row r="604" spans="36:38" ht="21" customHeight="1" x14ac:dyDescent="0.3">
      <c r="AJ604" s="24"/>
      <c r="AK604" s="67"/>
      <c r="AL604" s="67"/>
    </row>
    <row r="605" spans="36:38" ht="21" customHeight="1" x14ac:dyDescent="0.3">
      <c r="AJ605" s="24"/>
      <c r="AK605" s="67"/>
      <c r="AL605" s="67"/>
    </row>
    <row r="606" spans="36:38" ht="21" customHeight="1" x14ac:dyDescent="0.3">
      <c r="AJ606" s="24"/>
      <c r="AK606" s="67"/>
      <c r="AL606" s="67"/>
    </row>
    <row r="607" spans="36:38" ht="21" customHeight="1" x14ac:dyDescent="0.3">
      <c r="AJ607" s="24"/>
      <c r="AK607" s="67"/>
      <c r="AL607" s="67"/>
    </row>
    <row r="608" spans="36:38" ht="21" customHeight="1" x14ac:dyDescent="0.3">
      <c r="AJ608" s="24"/>
      <c r="AK608" s="67"/>
      <c r="AL608" s="67"/>
    </row>
    <row r="609" spans="36:38" ht="21" customHeight="1" x14ac:dyDescent="0.3">
      <c r="AJ609" s="24"/>
      <c r="AK609" s="67"/>
      <c r="AL609" s="67"/>
    </row>
    <row r="610" spans="36:38" ht="21" customHeight="1" x14ac:dyDescent="0.3">
      <c r="AJ610" s="24"/>
      <c r="AK610" s="67"/>
      <c r="AL610" s="67"/>
    </row>
    <row r="611" spans="36:38" ht="21" customHeight="1" x14ac:dyDescent="0.3">
      <c r="AJ611" s="24"/>
      <c r="AK611" s="67"/>
      <c r="AL611" s="67"/>
    </row>
    <row r="612" spans="36:38" ht="21" customHeight="1" x14ac:dyDescent="0.3">
      <c r="AJ612" s="24"/>
      <c r="AK612" s="67"/>
      <c r="AL612" s="67"/>
    </row>
    <row r="613" spans="36:38" ht="21" customHeight="1" x14ac:dyDescent="0.3">
      <c r="AJ613" s="24"/>
      <c r="AK613" s="67"/>
      <c r="AL613" s="67"/>
    </row>
    <row r="614" spans="36:38" ht="21" customHeight="1" x14ac:dyDescent="0.3">
      <c r="AJ614" s="24"/>
      <c r="AK614" s="67"/>
      <c r="AL614" s="67"/>
    </row>
    <row r="615" spans="36:38" ht="21" customHeight="1" x14ac:dyDescent="0.3">
      <c r="AJ615" s="24"/>
      <c r="AK615" s="67"/>
      <c r="AL615" s="67"/>
    </row>
    <row r="616" spans="36:38" ht="21" customHeight="1" x14ac:dyDescent="0.3">
      <c r="AJ616" s="24"/>
      <c r="AK616" s="67"/>
      <c r="AL616" s="67"/>
    </row>
    <row r="617" spans="36:38" ht="21" customHeight="1" x14ac:dyDescent="0.3">
      <c r="AJ617" s="24"/>
      <c r="AK617" s="67"/>
      <c r="AL617" s="67"/>
    </row>
    <row r="618" spans="36:38" ht="21" customHeight="1" x14ac:dyDescent="0.3">
      <c r="AJ618" s="24"/>
      <c r="AK618" s="67"/>
      <c r="AL618" s="67"/>
    </row>
    <row r="619" spans="36:38" ht="21" customHeight="1" x14ac:dyDescent="0.3">
      <c r="AJ619" s="24"/>
      <c r="AK619" s="67"/>
      <c r="AL619" s="67"/>
    </row>
    <row r="620" spans="36:38" ht="21" customHeight="1" x14ac:dyDescent="0.3">
      <c r="AJ620" s="24"/>
      <c r="AK620" s="67"/>
      <c r="AL620" s="67"/>
    </row>
    <row r="621" spans="36:38" ht="21" customHeight="1" x14ac:dyDescent="0.3">
      <c r="AJ621" s="24"/>
      <c r="AK621" s="67"/>
      <c r="AL621" s="67"/>
    </row>
    <row r="622" spans="36:38" ht="21" customHeight="1" x14ac:dyDescent="0.3">
      <c r="AJ622" s="24"/>
      <c r="AK622" s="67"/>
      <c r="AL622" s="67"/>
    </row>
    <row r="623" spans="36:38" ht="21" customHeight="1" x14ac:dyDescent="0.3">
      <c r="AJ623" s="24"/>
      <c r="AK623" s="67"/>
      <c r="AL623" s="67"/>
    </row>
    <row r="624" spans="36:38" ht="21" customHeight="1" x14ac:dyDescent="0.3">
      <c r="AJ624" s="24"/>
      <c r="AK624" s="67"/>
      <c r="AL624" s="67"/>
    </row>
    <row r="625" spans="36:38" ht="21" customHeight="1" x14ac:dyDescent="0.3">
      <c r="AJ625" s="24"/>
      <c r="AK625" s="67"/>
      <c r="AL625" s="67"/>
    </row>
    <row r="626" spans="36:38" ht="21" customHeight="1" x14ac:dyDescent="0.3">
      <c r="AJ626" s="24"/>
      <c r="AK626" s="67"/>
      <c r="AL626" s="67"/>
    </row>
    <row r="627" spans="36:38" ht="21" customHeight="1" x14ac:dyDescent="0.3">
      <c r="AJ627" s="24"/>
      <c r="AK627" s="67"/>
      <c r="AL627" s="67"/>
    </row>
    <row r="628" spans="36:38" ht="21" customHeight="1" x14ac:dyDescent="0.3">
      <c r="AJ628" s="24"/>
      <c r="AK628" s="67"/>
      <c r="AL628" s="67"/>
    </row>
    <row r="629" spans="36:38" ht="21" customHeight="1" x14ac:dyDescent="0.3">
      <c r="AJ629" s="24"/>
      <c r="AK629" s="67"/>
      <c r="AL629" s="67"/>
    </row>
    <row r="630" spans="36:38" ht="21" customHeight="1" x14ac:dyDescent="0.3">
      <c r="AJ630" s="24"/>
      <c r="AK630" s="67"/>
      <c r="AL630" s="67"/>
    </row>
    <row r="631" spans="36:38" ht="21" customHeight="1" x14ac:dyDescent="0.3">
      <c r="AJ631" s="24"/>
      <c r="AK631" s="67"/>
      <c r="AL631" s="67"/>
    </row>
    <row r="632" spans="36:38" ht="21" customHeight="1" x14ac:dyDescent="0.3">
      <c r="AJ632" s="24"/>
      <c r="AK632" s="67"/>
      <c r="AL632" s="67"/>
    </row>
    <row r="633" spans="36:38" ht="21" customHeight="1" x14ac:dyDescent="0.3">
      <c r="AJ633" s="24"/>
      <c r="AK633" s="67"/>
      <c r="AL633" s="67"/>
    </row>
    <row r="634" spans="36:38" ht="21" customHeight="1" x14ac:dyDescent="0.3">
      <c r="AJ634" s="24"/>
      <c r="AK634" s="67"/>
      <c r="AL634" s="67"/>
    </row>
    <row r="635" spans="36:38" ht="21" customHeight="1" x14ac:dyDescent="0.3">
      <c r="AJ635" s="24"/>
      <c r="AK635" s="67"/>
      <c r="AL635" s="67"/>
    </row>
    <row r="636" spans="36:38" ht="21" customHeight="1" x14ac:dyDescent="0.3">
      <c r="AJ636" s="24"/>
      <c r="AK636" s="67"/>
      <c r="AL636" s="67"/>
    </row>
    <row r="637" spans="36:38" ht="21" customHeight="1" x14ac:dyDescent="0.3">
      <c r="AJ637" s="24"/>
      <c r="AK637" s="67"/>
      <c r="AL637" s="67"/>
    </row>
    <row r="638" spans="36:38" ht="21" customHeight="1" x14ac:dyDescent="0.3">
      <c r="AJ638" s="24"/>
      <c r="AK638" s="67"/>
      <c r="AL638" s="67"/>
    </row>
    <row r="639" spans="36:38" ht="21" customHeight="1" x14ac:dyDescent="0.3">
      <c r="AJ639" s="24"/>
      <c r="AK639" s="67"/>
      <c r="AL639" s="67"/>
    </row>
    <row r="640" spans="36:38" ht="21" customHeight="1" x14ac:dyDescent="0.3">
      <c r="AJ640" s="24"/>
      <c r="AK640" s="67"/>
      <c r="AL640" s="67"/>
    </row>
    <row r="641" spans="36:38" ht="21" customHeight="1" x14ac:dyDescent="0.3">
      <c r="AJ641" s="24"/>
      <c r="AK641" s="67"/>
      <c r="AL641" s="67"/>
    </row>
    <row r="642" spans="36:38" ht="21" customHeight="1" x14ac:dyDescent="0.3">
      <c r="AJ642" s="24"/>
      <c r="AK642" s="67"/>
      <c r="AL642" s="67"/>
    </row>
    <row r="643" spans="36:38" ht="21" customHeight="1" x14ac:dyDescent="0.3">
      <c r="AJ643" s="24"/>
      <c r="AK643" s="67"/>
      <c r="AL643" s="67"/>
    </row>
    <row r="644" spans="36:38" ht="21" customHeight="1" x14ac:dyDescent="0.3">
      <c r="AJ644" s="24"/>
      <c r="AK644" s="67"/>
      <c r="AL644" s="67"/>
    </row>
    <row r="645" spans="36:38" ht="21" customHeight="1" x14ac:dyDescent="0.3">
      <c r="AJ645" s="24"/>
      <c r="AK645" s="67"/>
      <c r="AL645" s="67"/>
    </row>
    <row r="646" spans="36:38" ht="21" customHeight="1" x14ac:dyDescent="0.3">
      <c r="AJ646" s="24"/>
      <c r="AK646" s="67"/>
      <c r="AL646" s="67"/>
    </row>
    <row r="647" spans="36:38" ht="21" customHeight="1" x14ac:dyDescent="0.3">
      <c r="AJ647" s="24"/>
      <c r="AK647" s="67"/>
      <c r="AL647" s="67"/>
    </row>
    <row r="648" spans="36:38" ht="21" customHeight="1" x14ac:dyDescent="0.3">
      <c r="AJ648" s="24"/>
      <c r="AK648" s="67"/>
      <c r="AL648" s="67"/>
    </row>
    <row r="649" spans="36:38" ht="21" customHeight="1" x14ac:dyDescent="0.3">
      <c r="AJ649" s="24"/>
      <c r="AK649" s="67"/>
      <c r="AL649" s="67"/>
    </row>
    <row r="650" spans="36:38" ht="21" customHeight="1" x14ac:dyDescent="0.3">
      <c r="AJ650" s="24"/>
      <c r="AK650" s="67"/>
      <c r="AL650" s="67"/>
    </row>
    <row r="651" spans="36:38" ht="21" customHeight="1" x14ac:dyDescent="0.3">
      <c r="AJ651" s="24"/>
      <c r="AK651" s="67"/>
      <c r="AL651" s="67"/>
    </row>
    <row r="652" spans="36:38" ht="21" customHeight="1" x14ac:dyDescent="0.3">
      <c r="AJ652" s="24"/>
      <c r="AK652" s="67"/>
      <c r="AL652" s="67"/>
    </row>
    <row r="653" spans="36:38" ht="21" customHeight="1" x14ac:dyDescent="0.3">
      <c r="AJ653" s="24"/>
      <c r="AK653" s="67"/>
      <c r="AL653" s="67"/>
    </row>
    <row r="654" spans="36:38" ht="21" customHeight="1" x14ac:dyDescent="0.3">
      <c r="AJ654" s="24"/>
      <c r="AK654" s="67"/>
      <c r="AL654" s="67"/>
    </row>
    <row r="655" spans="36:38" ht="21" customHeight="1" x14ac:dyDescent="0.3">
      <c r="AJ655" s="24"/>
      <c r="AK655" s="67"/>
      <c r="AL655" s="67"/>
    </row>
    <row r="656" spans="36:38" ht="21" customHeight="1" x14ac:dyDescent="0.3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customWidth="1"/>
    <col min="4" max="15" width="11.25" style="245" hidden="1" customWidth="1"/>
    <col min="16" max="21" width="11.25" style="245" customWidth="1"/>
  </cols>
  <sheetData>
    <row r="1" spans="1:30" x14ac:dyDescent="0.2">
      <c r="C1" s="271" t="s">
        <v>307</v>
      </c>
      <c r="P1" s="271" t="s">
        <v>512</v>
      </c>
      <c r="Q1" s="245" t="s">
        <v>63</v>
      </c>
      <c r="R1" s="245">
        <f>B3</f>
        <v>3</v>
      </c>
      <c r="S1" s="245" t="s">
        <v>64</v>
      </c>
      <c r="T1" s="245">
        <f>A3</f>
        <v>2022</v>
      </c>
      <c r="W1" s="245"/>
      <c r="X1" s="270" t="s">
        <v>77</v>
      </c>
      <c r="Y1" s="245"/>
      <c r="Z1" s="245"/>
      <c r="AA1" s="245"/>
      <c r="AB1" s="245"/>
      <c r="AC1" s="245"/>
      <c r="AD1" s="245"/>
    </row>
    <row r="2" spans="1:30" ht="45" customHeight="1" x14ac:dyDescent="0.2">
      <c r="A2" s="3" t="s">
        <v>83</v>
      </c>
      <c r="B2" s="3" t="s">
        <v>84</v>
      </c>
      <c r="C2" s="3" t="s">
        <v>513</v>
      </c>
      <c r="D2" s="2" t="s">
        <v>514</v>
      </c>
      <c r="E2" s="2" t="s">
        <v>515</v>
      </c>
      <c r="F2" s="2" t="s">
        <v>516</v>
      </c>
      <c r="G2" s="2" t="s">
        <v>495</v>
      </c>
      <c r="H2" s="2" t="s">
        <v>496</v>
      </c>
      <c r="I2" s="2" t="s">
        <v>497</v>
      </c>
      <c r="J2" s="2" t="s">
        <v>498</v>
      </c>
      <c r="K2" s="2" t="s">
        <v>499</v>
      </c>
      <c r="L2" s="2" t="s">
        <v>500</v>
      </c>
      <c r="M2" s="2" t="s">
        <v>501</v>
      </c>
      <c r="N2" s="2" t="s">
        <v>502</v>
      </c>
      <c r="O2" s="2" t="s">
        <v>503</v>
      </c>
      <c r="P2" s="2" t="s">
        <v>358</v>
      </c>
      <c r="Q2" s="2" t="s">
        <v>517</v>
      </c>
      <c r="R2" s="2" t="s">
        <v>336</v>
      </c>
      <c r="S2" s="2" t="s">
        <v>337</v>
      </c>
      <c r="T2" s="2" t="s">
        <v>338</v>
      </c>
      <c r="U2" s="2" t="s">
        <v>339</v>
      </c>
      <c r="V2" s="2" t="s">
        <v>351</v>
      </c>
      <c r="W2" s="14" t="s">
        <v>353</v>
      </c>
    </row>
    <row r="3" spans="1:30" ht="15" customHeight="1" x14ac:dyDescent="0.2">
      <c r="A3">
        <v>2022</v>
      </c>
      <c r="B3">
        <v>3</v>
      </c>
      <c r="C3" s="290">
        <v>44620</v>
      </c>
      <c r="G3">
        <v>9</v>
      </c>
      <c r="H3">
        <v>12</v>
      </c>
      <c r="I3">
        <v>21</v>
      </c>
      <c r="W3" s="291" t="str">
        <f t="shared" ref="W3:W21" si="0">IFERROR(P3/Q3,"")</f>
        <v/>
      </c>
    </row>
    <row r="4" spans="1:30" x14ac:dyDescent="0.2">
      <c r="A4">
        <v>2022</v>
      </c>
      <c r="B4">
        <v>3</v>
      </c>
      <c r="C4" s="290">
        <v>44621</v>
      </c>
      <c r="G4">
        <v>18</v>
      </c>
      <c r="H4">
        <v>21</v>
      </c>
      <c r="I4">
        <v>21</v>
      </c>
      <c r="W4" s="291" t="str">
        <f t="shared" si="0"/>
        <v/>
      </c>
    </row>
    <row r="5" spans="1:30" x14ac:dyDescent="0.2">
      <c r="A5">
        <v>2022</v>
      </c>
      <c r="B5">
        <v>3</v>
      </c>
      <c r="C5" s="290">
        <v>44622</v>
      </c>
      <c r="G5">
        <v>2</v>
      </c>
      <c r="H5">
        <v>9</v>
      </c>
      <c r="I5">
        <v>10</v>
      </c>
      <c r="W5" s="291" t="str">
        <f t="shared" si="0"/>
        <v/>
      </c>
    </row>
    <row r="6" spans="1:30" x14ac:dyDescent="0.2">
      <c r="A6">
        <v>2022</v>
      </c>
      <c r="B6">
        <v>3</v>
      </c>
      <c r="C6" s="290">
        <v>44623</v>
      </c>
      <c r="G6">
        <v>74</v>
      </c>
      <c r="H6">
        <v>38</v>
      </c>
      <c r="I6">
        <v>45</v>
      </c>
      <c r="W6" s="291" t="str">
        <f t="shared" si="0"/>
        <v/>
      </c>
    </row>
    <row r="7" spans="1:30" x14ac:dyDescent="0.2">
      <c r="A7">
        <v>2022</v>
      </c>
      <c r="B7">
        <v>3</v>
      </c>
      <c r="C7" s="290">
        <v>44625</v>
      </c>
      <c r="G7">
        <v>17</v>
      </c>
      <c r="H7">
        <v>26</v>
      </c>
      <c r="I7">
        <v>22</v>
      </c>
      <c r="W7" s="291" t="str">
        <f t="shared" si="0"/>
        <v/>
      </c>
    </row>
    <row r="8" spans="1:30" x14ac:dyDescent="0.2">
      <c r="A8">
        <v>2022</v>
      </c>
      <c r="B8">
        <v>3</v>
      </c>
      <c r="C8" s="290">
        <v>44626</v>
      </c>
      <c r="G8">
        <v>27</v>
      </c>
      <c r="H8">
        <v>30</v>
      </c>
      <c r="I8">
        <v>26</v>
      </c>
      <c r="W8" s="291" t="str">
        <f t="shared" si="0"/>
        <v/>
      </c>
    </row>
    <row r="9" spans="1:30" x14ac:dyDescent="0.2">
      <c r="A9">
        <v>2022</v>
      </c>
      <c r="B9">
        <v>3</v>
      </c>
      <c r="C9" s="290">
        <v>44627</v>
      </c>
      <c r="G9">
        <v>18</v>
      </c>
      <c r="H9">
        <v>32</v>
      </c>
      <c r="I9">
        <v>33</v>
      </c>
      <c r="W9" s="291" t="str">
        <f t="shared" si="0"/>
        <v/>
      </c>
    </row>
    <row r="10" spans="1:30" x14ac:dyDescent="0.2">
      <c r="A10">
        <v>2022</v>
      </c>
      <c r="B10">
        <v>3</v>
      </c>
      <c r="C10" s="290">
        <v>44628</v>
      </c>
      <c r="G10">
        <v>17</v>
      </c>
      <c r="H10">
        <v>22</v>
      </c>
      <c r="I10">
        <v>26</v>
      </c>
      <c r="W10" s="291" t="str">
        <f t="shared" si="0"/>
        <v/>
      </c>
    </row>
    <row r="11" spans="1:30" x14ac:dyDescent="0.2">
      <c r="A11">
        <v>2022</v>
      </c>
      <c r="B11">
        <v>3</v>
      </c>
      <c r="C11" s="290">
        <v>44629</v>
      </c>
      <c r="G11">
        <v>35</v>
      </c>
      <c r="H11">
        <v>43</v>
      </c>
      <c r="I11">
        <v>44</v>
      </c>
      <c r="W11" s="291" t="str">
        <f t="shared" si="0"/>
        <v/>
      </c>
    </row>
    <row r="12" spans="1:30" x14ac:dyDescent="0.2">
      <c r="A12">
        <v>2022</v>
      </c>
      <c r="B12">
        <v>3</v>
      </c>
      <c r="C12" s="290">
        <v>44630</v>
      </c>
      <c r="G12">
        <v>23</v>
      </c>
      <c r="H12">
        <v>41</v>
      </c>
      <c r="I12">
        <v>60</v>
      </c>
      <c r="W12" s="291" t="str">
        <f t="shared" si="0"/>
        <v/>
      </c>
    </row>
    <row r="13" spans="1:30" x14ac:dyDescent="0.2">
      <c r="A13">
        <v>2022</v>
      </c>
      <c r="B13">
        <v>3</v>
      </c>
      <c r="C13" s="290">
        <v>44631</v>
      </c>
      <c r="G13">
        <v>59</v>
      </c>
      <c r="H13">
        <v>44</v>
      </c>
      <c r="I13">
        <v>29</v>
      </c>
      <c r="W13" s="291" t="str">
        <f t="shared" si="0"/>
        <v/>
      </c>
    </row>
    <row r="14" spans="1:30" x14ac:dyDescent="0.2">
      <c r="A14">
        <v>2022</v>
      </c>
      <c r="B14">
        <v>3</v>
      </c>
      <c r="C14" s="290">
        <v>44632</v>
      </c>
      <c r="G14">
        <v>18</v>
      </c>
      <c r="H14">
        <v>2216</v>
      </c>
      <c r="I14">
        <v>30</v>
      </c>
      <c r="W14" s="291" t="str">
        <f t="shared" si="0"/>
        <v/>
      </c>
    </row>
    <row r="15" spans="1:30" x14ac:dyDescent="0.2">
      <c r="A15">
        <v>2022</v>
      </c>
      <c r="B15">
        <v>3</v>
      </c>
      <c r="C15" s="290">
        <v>44633</v>
      </c>
      <c r="G15">
        <v>19</v>
      </c>
      <c r="H15">
        <v>33</v>
      </c>
      <c r="I15">
        <v>28</v>
      </c>
      <c r="W15" s="291" t="str">
        <f t="shared" si="0"/>
        <v/>
      </c>
    </row>
    <row r="16" spans="1:30" x14ac:dyDescent="0.2">
      <c r="A16">
        <v>2022</v>
      </c>
      <c r="B16">
        <v>3</v>
      </c>
      <c r="C16" s="290">
        <v>44634</v>
      </c>
      <c r="G16">
        <v>26</v>
      </c>
      <c r="H16">
        <v>36</v>
      </c>
      <c r="I16">
        <v>43</v>
      </c>
      <c r="W16" s="291" t="str">
        <f t="shared" si="0"/>
        <v/>
      </c>
    </row>
    <row r="17" spans="1:23" x14ac:dyDescent="0.2">
      <c r="A17">
        <v>2022</v>
      </c>
      <c r="B17">
        <v>3</v>
      </c>
      <c r="C17" s="290">
        <v>44635</v>
      </c>
      <c r="G17">
        <v>27</v>
      </c>
      <c r="H17">
        <v>36</v>
      </c>
      <c r="I17">
        <v>39</v>
      </c>
      <c r="W17" s="291" t="str">
        <f t="shared" si="0"/>
        <v/>
      </c>
    </row>
    <row r="18" spans="1:23" x14ac:dyDescent="0.2">
      <c r="A18">
        <v>2022</v>
      </c>
      <c r="B18">
        <v>3</v>
      </c>
      <c r="C18" s="290">
        <v>44636</v>
      </c>
      <c r="G18">
        <v>27</v>
      </c>
      <c r="H18">
        <v>44</v>
      </c>
      <c r="I18">
        <v>49</v>
      </c>
      <c r="W18" s="291" t="str">
        <f t="shared" si="0"/>
        <v/>
      </c>
    </row>
    <row r="19" spans="1:23" x14ac:dyDescent="0.2">
      <c r="A19">
        <v>2022</v>
      </c>
      <c r="B19">
        <v>3</v>
      </c>
      <c r="C19" s="290">
        <v>44637</v>
      </c>
      <c r="G19">
        <v>60</v>
      </c>
      <c r="H19">
        <v>10</v>
      </c>
      <c r="I19">
        <v>61</v>
      </c>
      <c r="J19">
        <v>12</v>
      </c>
      <c r="W19" s="291" t="str">
        <f t="shared" si="0"/>
        <v/>
      </c>
    </row>
    <row r="20" spans="1:23" x14ac:dyDescent="0.2">
      <c r="A20">
        <v>2022</v>
      </c>
      <c r="B20">
        <v>3</v>
      </c>
      <c r="C20" s="290">
        <v>44640</v>
      </c>
      <c r="G20">
        <v>15</v>
      </c>
      <c r="H20">
        <v>24</v>
      </c>
      <c r="I20">
        <v>42</v>
      </c>
      <c r="W20" s="291" t="str">
        <f t="shared" si="0"/>
        <v/>
      </c>
    </row>
    <row r="21" spans="1:23" x14ac:dyDescent="0.2">
      <c r="A21">
        <v>2022</v>
      </c>
      <c r="B21">
        <v>3</v>
      </c>
      <c r="C21" s="290">
        <v>44641</v>
      </c>
      <c r="G21">
        <v>54</v>
      </c>
      <c r="H21">
        <v>51</v>
      </c>
      <c r="I21">
        <v>40</v>
      </c>
      <c r="W21" s="291" t="str">
        <f t="shared" si="0"/>
        <v/>
      </c>
    </row>
    <row r="22" spans="1:23" x14ac:dyDescent="0.2">
      <c r="A22">
        <v>2022</v>
      </c>
      <c r="B22">
        <v>3</v>
      </c>
      <c r="C22" s="280">
        <v>44642</v>
      </c>
      <c r="G22">
        <v>30</v>
      </c>
      <c r="H22">
        <v>44</v>
      </c>
      <c r="I22">
        <v>33</v>
      </c>
      <c r="J22">
        <v>10</v>
      </c>
      <c r="W22" s="291"/>
    </row>
    <row r="23" spans="1:23" x14ac:dyDescent="0.2">
      <c r="A23">
        <v>2022</v>
      </c>
      <c r="B23">
        <v>3</v>
      </c>
      <c r="C23" s="280">
        <v>44643</v>
      </c>
      <c r="G23">
        <v>63</v>
      </c>
      <c r="H23">
        <v>47</v>
      </c>
      <c r="I23">
        <v>52</v>
      </c>
      <c r="J23">
        <v>6</v>
      </c>
      <c r="K23">
        <v>3</v>
      </c>
      <c r="W23" s="291"/>
    </row>
    <row r="24" spans="1:23" x14ac:dyDescent="0.2">
      <c r="A24">
        <v>2022</v>
      </c>
      <c r="B24">
        <v>3</v>
      </c>
      <c r="C24" s="280">
        <v>44644</v>
      </c>
      <c r="G24">
        <v>28</v>
      </c>
      <c r="H24">
        <v>22</v>
      </c>
      <c r="I24">
        <v>17</v>
      </c>
      <c r="W24" s="291"/>
    </row>
    <row r="25" spans="1:23" x14ac:dyDescent="0.2">
      <c r="A25">
        <v>2022</v>
      </c>
      <c r="B25">
        <v>3</v>
      </c>
      <c r="C25" s="280">
        <v>44647</v>
      </c>
      <c r="G25">
        <v>39</v>
      </c>
      <c r="H25">
        <v>38</v>
      </c>
      <c r="I25">
        <v>28</v>
      </c>
      <c r="J25">
        <v>2</v>
      </c>
      <c r="K25">
        <v>2</v>
      </c>
      <c r="W25" s="291"/>
    </row>
    <row r="26" spans="1:23" x14ac:dyDescent="0.2">
      <c r="A26">
        <v>2022</v>
      </c>
      <c r="B26">
        <v>3</v>
      </c>
      <c r="C26" s="280">
        <v>44648</v>
      </c>
      <c r="G26">
        <v>42</v>
      </c>
      <c r="H26">
        <v>32</v>
      </c>
      <c r="I26">
        <v>28</v>
      </c>
      <c r="J26">
        <v>1</v>
      </c>
      <c r="K26">
        <v>4</v>
      </c>
      <c r="W26" s="291"/>
    </row>
    <row r="27" spans="1:23" x14ac:dyDescent="0.2">
      <c r="A27">
        <v>2022</v>
      </c>
      <c r="B27">
        <v>3</v>
      </c>
      <c r="C27" s="280">
        <v>44649</v>
      </c>
      <c r="G27">
        <v>23</v>
      </c>
      <c r="H27">
        <v>18</v>
      </c>
      <c r="I27">
        <v>16</v>
      </c>
      <c r="W27" s="291"/>
    </row>
    <row r="28" spans="1:23" x14ac:dyDescent="0.2">
      <c r="A28">
        <v>2022</v>
      </c>
      <c r="B28">
        <v>3</v>
      </c>
      <c r="C28" s="280">
        <v>44650</v>
      </c>
      <c r="G28">
        <v>12</v>
      </c>
      <c r="H28">
        <v>31</v>
      </c>
      <c r="I28">
        <v>4</v>
      </c>
      <c r="W28" s="291"/>
    </row>
    <row r="29" spans="1:23" x14ac:dyDescent="0.2">
      <c r="A29">
        <v>2022</v>
      </c>
      <c r="B29">
        <v>3</v>
      </c>
      <c r="C29" s="280">
        <v>44651</v>
      </c>
      <c r="G29">
        <v>48</v>
      </c>
      <c r="H29">
        <v>43</v>
      </c>
      <c r="I29">
        <v>31</v>
      </c>
      <c r="J29">
        <v>2</v>
      </c>
      <c r="K29">
        <v>2</v>
      </c>
      <c r="W29" s="291"/>
    </row>
    <row r="30" spans="1:23" x14ac:dyDescent="0.2">
      <c r="W30" s="291"/>
    </row>
    <row r="31" spans="1:23" x14ac:dyDescent="0.2">
      <c r="W31" s="291"/>
    </row>
    <row r="32" spans="1:23" x14ac:dyDescent="0.2">
      <c r="W32" s="291"/>
    </row>
    <row r="33" spans="23:23" x14ac:dyDescent="0.2">
      <c r="W33" s="291"/>
    </row>
    <row r="34" spans="23:23" x14ac:dyDescent="0.2">
      <c r="W34" s="291"/>
    </row>
    <row r="35" spans="23:23" x14ac:dyDescent="0.2">
      <c r="W35" s="291"/>
    </row>
    <row r="36" spans="23:23" x14ac:dyDescent="0.2">
      <c r="W36" s="291"/>
    </row>
    <row r="37" spans="23:23" x14ac:dyDescent="0.2">
      <c r="W37" s="291"/>
    </row>
    <row r="38" spans="23:23" x14ac:dyDescent="0.2">
      <c r="W38" s="291"/>
    </row>
    <row r="39" spans="23:23" x14ac:dyDescent="0.2">
      <c r="W39" s="291"/>
    </row>
    <row r="40" spans="23:23" x14ac:dyDescent="0.2">
      <c r="W40" s="291"/>
    </row>
    <row r="41" spans="23:23" x14ac:dyDescent="0.2">
      <c r="W41" s="291"/>
    </row>
    <row r="42" spans="23:23" x14ac:dyDescent="0.2">
      <c r="W42" s="291"/>
    </row>
    <row r="43" spans="23:23" x14ac:dyDescent="0.2">
      <c r="W43" s="291"/>
    </row>
    <row r="44" spans="23:23" x14ac:dyDescent="0.2">
      <c r="W44" s="291"/>
    </row>
    <row r="45" spans="23:23" x14ac:dyDescent="0.2">
      <c r="W45" s="291"/>
    </row>
    <row r="46" spans="23:23" x14ac:dyDescent="0.2">
      <c r="W46" s="291"/>
    </row>
    <row r="47" spans="23:23" x14ac:dyDescent="0.2">
      <c r="W47" s="291"/>
    </row>
    <row r="48" spans="23:23" x14ac:dyDescent="0.2">
      <c r="W48" s="291"/>
    </row>
    <row r="49" spans="23:23" x14ac:dyDescent="0.2">
      <c r="W49" s="291"/>
    </row>
    <row r="50" spans="23:23" x14ac:dyDescent="0.2">
      <c r="W50" s="291"/>
    </row>
    <row r="51" spans="23:23" x14ac:dyDescent="0.2">
      <c r="W51" s="291"/>
    </row>
    <row r="52" spans="23:23" x14ac:dyDescent="0.2">
      <c r="W52" s="291"/>
    </row>
    <row r="53" spans="23:23" x14ac:dyDescent="0.2">
      <c r="W53" s="291"/>
    </row>
    <row r="54" spans="23:23" x14ac:dyDescent="0.2">
      <c r="W54" s="291"/>
    </row>
    <row r="55" spans="23:23" x14ac:dyDescent="0.2">
      <c r="W55" s="291"/>
    </row>
    <row r="56" spans="23:23" x14ac:dyDescent="0.2">
      <c r="W56" s="291"/>
    </row>
    <row r="57" spans="23:23" x14ac:dyDescent="0.2">
      <c r="W57" s="291"/>
    </row>
    <row r="58" spans="23:23" x14ac:dyDescent="0.2">
      <c r="W58" s="291"/>
    </row>
    <row r="59" spans="23:23" x14ac:dyDescent="0.2">
      <c r="W59" s="291"/>
    </row>
    <row r="60" spans="23:23" x14ac:dyDescent="0.2">
      <c r="W60" s="291"/>
    </row>
    <row r="61" spans="23:23" x14ac:dyDescent="0.2">
      <c r="W61" s="291"/>
    </row>
    <row r="62" spans="23:23" x14ac:dyDescent="0.2">
      <c r="W62" s="291"/>
    </row>
    <row r="63" spans="23:23" x14ac:dyDescent="0.2">
      <c r="W63" s="291"/>
    </row>
    <row r="64" spans="23:23" x14ac:dyDescent="0.2">
      <c r="W64" s="291"/>
    </row>
    <row r="65" spans="23:23" x14ac:dyDescent="0.2">
      <c r="W65" s="291"/>
    </row>
    <row r="66" spans="23:23" x14ac:dyDescent="0.2">
      <c r="W66" s="291"/>
    </row>
    <row r="67" spans="23:23" x14ac:dyDescent="0.2">
      <c r="W67" s="291"/>
    </row>
    <row r="68" spans="23:23" x14ac:dyDescent="0.2">
      <c r="W68" s="291"/>
    </row>
    <row r="69" spans="23:23" x14ac:dyDescent="0.2">
      <c r="W69" s="291"/>
    </row>
    <row r="70" spans="23:23" x14ac:dyDescent="0.2">
      <c r="W70" s="291"/>
    </row>
    <row r="71" spans="23:23" x14ac:dyDescent="0.2">
      <c r="W71" s="291"/>
    </row>
    <row r="72" spans="23:23" x14ac:dyDescent="0.2">
      <c r="W72" s="291"/>
    </row>
    <row r="73" spans="23:23" x14ac:dyDescent="0.2">
      <c r="W73" s="291"/>
    </row>
    <row r="74" spans="23:23" x14ac:dyDescent="0.2">
      <c r="W74" s="291"/>
    </row>
    <row r="75" spans="23:23" x14ac:dyDescent="0.2">
      <c r="W75" s="291"/>
    </row>
    <row r="76" spans="23:23" x14ac:dyDescent="0.2">
      <c r="W76" s="291" t="str">
        <f t="shared" ref="W76:W119" si="1">IFERROR(P76/Q76,"")</f>
        <v/>
      </c>
    </row>
    <row r="77" spans="23:23" x14ac:dyDescent="0.2">
      <c r="W77" s="291" t="str">
        <f t="shared" si="1"/>
        <v/>
      </c>
    </row>
    <row r="78" spans="23:23" x14ac:dyDescent="0.2">
      <c r="W78" s="291" t="str">
        <f t="shared" si="1"/>
        <v/>
      </c>
    </row>
    <row r="79" spans="23:23" x14ac:dyDescent="0.2">
      <c r="W79" s="291" t="str">
        <f t="shared" si="1"/>
        <v/>
      </c>
    </row>
    <row r="80" spans="23:23" x14ac:dyDescent="0.2">
      <c r="W80" s="291" t="str">
        <f t="shared" si="1"/>
        <v/>
      </c>
    </row>
    <row r="81" spans="23:23" x14ac:dyDescent="0.2">
      <c r="W81" s="291" t="str">
        <f t="shared" si="1"/>
        <v/>
      </c>
    </row>
    <row r="82" spans="23:23" x14ac:dyDescent="0.2">
      <c r="W82" s="291" t="str">
        <f t="shared" si="1"/>
        <v/>
      </c>
    </row>
    <row r="83" spans="23:23" x14ac:dyDescent="0.2">
      <c r="W83" s="291" t="str">
        <f t="shared" si="1"/>
        <v/>
      </c>
    </row>
    <row r="84" spans="23:23" x14ac:dyDescent="0.2">
      <c r="W84" s="291" t="str">
        <f t="shared" si="1"/>
        <v/>
      </c>
    </row>
    <row r="85" spans="23:23" x14ac:dyDescent="0.2">
      <c r="W85" s="291" t="str">
        <f t="shared" si="1"/>
        <v/>
      </c>
    </row>
    <row r="86" spans="23:23" x14ac:dyDescent="0.2">
      <c r="W86" s="291" t="str">
        <f t="shared" si="1"/>
        <v/>
      </c>
    </row>
    <row r="87" spans="23:23" x14ac:dyDescent="0.2">
      <c r="W87" s="291" t="str">
        <f t="shared" si="1"/>
        <v/>
      </c>
    </row>
    <row r="88" spans="23:23" x14ac:dyDescent="0.2">
      <c r="W88" s="291" t="str">
        <f t="shared" si="1"/>
        <v/>
      </c>
    </row>
    <row r="89" spans="23:23" x14ac:dyDescent="0.2">
      <c r="W89" s="291" t="str">
        <f t="shared" si="1"/>
        <v/>
      </c>
    </row>
    <row r="90" spans="23:23" x14ac:dyDescent="0.2">
      <c r="W90" s="291" t="str">
        <f t="shared" si="1"/>
        <v/>
      </c>
    </row>
    <row r="91" spans="23:23" x14ac:dyDescent="0.2">
      <c r="W91" s="291" t="str">
        <f t="shared" si="1"/>
        <v/>
      </c>
    </row>
    <row r="92" spans="23:23" x14ac:dyDescent="0.2">
      <c r="W92" s="291" t="str">
        <f t="shared" si="1"/>
        <v/>
      </c>
    </row>
    <row r="93" spans="23:23" x14ac:dyDescent="0.2">
      <c r="W93" s="291" t="str">
        <f t="shared" si="1"/>
        <v/>
      </c>
    </row>
    <row r="94" spans="23:23" x14ac:dyDescent="0.2">
      <c r="W94" s="291" t="str">
        <f t="shared" si="1"/>
        <v/>
      </c>
    </row>
    <row r="95" spans="23:23" x14ac:dyDescent="0.2">
      <c r="W95" s="291" t="str">
        <f t="shared" si="1"/>
        <v/>
      </c>
    </row>
    <row r="96" spans="23:23" x14ac:dyDescent="0.2">
      <c r="W96" s="291" t="str">
        <f t="shared" si="1"/>
        <v/>
      </c>
    </row>
    <row r="97" spans="23:23" x14ac:dyDescent="0.2">
      <c r="W97" s="291" t="str">
        <f t="shared" si="1"/>
        <v/>
      </c>
    </row>
    <row r="98" spans="23:23" x14ac:dyDescent="0.2">
      <c r="W98" s="291" t="str">
        <f t="shared" si="1"/>
        <v/>
      </c>
    </row>
    <row r="99" spans="23:23" x14ac:dyDescent="0.2">
      <c r="W99" s="291" t="str">
        <f t="shared" si="1"/>
        <v/>
      </c>
    </row>
    <row r="100" spans="23:23" x14ac:dyDescent="0.2">
      <c r="W100" s="291" t="str">
        <f t="shared" si="1"/>
        <v/>
      </c>
    </row>
    <row r="101" spans="23:23" x14ac:dyDescent="0.2">
      <c r="W101" s="291" t="str">
        <f t="shared" si="1"/>
        <v/>
      </c>
    </row>
    <row r="102" spans="23:23" x14ac:dyDescent="0.2">
      <c r="W102" s="291" t="str">
        <f t="shared" si="1"/>
        <v/>
      </c>
    </row>
    <row r="103" spans="23:23" x14ac:dyDescent="0.2">
      <c r="W103" s="291" t="str">
        <f t="shared" si="1"/>
        <v/>
      </c>
    </row>
    <row r="104" spans="23:23" x14ac:dyDescent="0.2">
      <c r="W104" s="291" t="str">
        <f t="shared" si="1"/>
        <v/>
      </c>
    </row>
    <row r="105" spans="23:23" x14ac:dyDescent="0.2">
      <c r="W105" s="291" t="str">
        <f t="shared" si="1"/>
        <v/>
      </c>
    </row>
    <row r="106" spans="23:23" x14ac:dyDescent="0.2">
      <c r="W106" s="291" t="str">
        <f t="shared" si="1"/>
        <v/>
      </c>
    </row>
    <row r="107" spans="23:23" x14ac:dyDescent="0.2">
      <c r="W107" s="291" t="str">
        <f t="shared" si="1"/>
        <v/>
      </c>
    </row>
    <row r="108" spans="23:23" x14ac:dyDescent="0.2">
      <c r="W108" s="291" t="str">
        <f t="shared" si="1"/>
        <v/>
      </c>
    </row>
    <row r="109" spans="23:23" x14ac:dyDescent="0.2">
      <c r="W109" s="291" t="str">
        <f t="shared" si="1"/>
        <v/>
      </c>
    </row>
    <row r="110" spans="23:23" x14ac:dyDescent="0.2">
      <c r="W110" s="291" t="str">
        <f t="shared" si="1"/>
        <v/>
      </c>
    </row>
    <row r="111" spans="23:23" x14ac:dyDescent="0.2">
      <c r="W111" s="291" t="str">
        <f t="shared" si="1"/>
        <v/>
      </c>
    </row>
    <row r="112" spans="23:23" x14ac:dyDescent="0.2">
      <c r="W112" s="291" t="str">
        <f t="shared" si="1"/>
        <v/>
      </c>
    </row>
    <row r="113" spans="23:23" x14ac:dyDescent="0.2">
      <c r="W113" s="291" t="str">
        <f t="shared" si="1"/>
        <v/>
      </c>
    </row>
    <row r="114" spans="23:23" x14ac:dyDescent="0.2">
      <c r="W114" s="291" t="str">
        <f t="shared" si="1"/>
        <v/>
      </c>
    </row>
    <row r="115" spans="23:23" x14ac:dyDescent="0.2">
      <c r="W115" s="291" t="str">
        <f t="shared" si="1"/>
        <v/>
      </c>
    </row>
    <row r="116" spans="23:23" x14ac:dyDescent="0.2">
      <c r="W116" s="291" t="str">
        <f t="shared" si="1"/>
        <v/>
      </c>
    </row>
    <row r="117" spans="23:23" x14ac:dyDescent="0.2">
      <c r="W117" s="291" t="str">
        <f t="shared" si="1"/>
        <v/>
      </c>
    </row>
    <row r="118" spans="23:23" x14ac:dyDescent="0.2">
      <c r="W118" s="291" t="str">
        <f t="shared" si="1"/>
        <v/>
      </c>
    </row>
    <row r="119" spans="23:23" x14ac:dyDescent="0.2">
      <c r="W119" s="291" t="str">
        <f t="shared" si="1"/>
        <v/>
      </c>
    </row>
    <row r="120" spans="23:23" x14ac:dyDescent="0.2">
      <c r="W120" s="291"/>
    </row>
    <row r="121" spans="23:23" x14ac:dyDescent="0.2">
      <c r="W121" s="291"/>
    </row>
    <row r="122" spans="23:23" x14ac:dyDescent="0.2">
      <c r="W122" s="292"/>
    </row>
    <row r="123" spans="23:23" x14ac:dyDescent="0.2">
      <c r="W123" s="292"/>
    </row>
    <row r="124" spans="23:23" x14ac:dyDescent="0.2">
      <c r="W124" s="292"/>
    </row>
    <row r="125" spans="23:23" x14ac:dyDescent="0.2">
      <c r="W125" s="292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bestFit="1" customWidth="1"/>
    <col min="4" max="4" width="12.125" style="13" customWidth="1"/>
    <col min="5" max="16" width="11.25" style="245" hidden="1" customWidth="1"/>
    <col min="17" max="18" width="11.25" style="245" customWidth="1"/>
    <col min="25" max="27" width="9.125" style="262" hidden="1" customWidth="1"/>
    <col min="28" max="29" width="0" style="262" hidden="1"/>
  </cols>
  <sheetData>
    <row r="1" spans="1:29" ht="15" customHeight="1" x14ac:dyDescent="0.2">
      <c r="D1" s="13" t="s">
        <v>307</v>
      </c>
      <c r="E1" s="271"/>
      <c r="F1" s="137"/>
      <c r="G1" s="137"/>
      <c r="Q1" s="245" t="s">
        <v>518</v>
      </c>
      <c r="S1" s="245">
        <f>B3</f>
        <v>3</v>
      </c>
      <c r="T1" s="245" t="s">
        <v>64</v>
      </c>
      <c r="U1" s="245">
        <f>A3</f>
        <v>2022</v>
      </c>
      <c r="X1" s="270" t="s">
        <v>77</v>
      </c>
    </row>
    <row r="2" spans="1:29" ht="60" customHeight="1" x14ac:dyDescent="0.2">
      <c r="A2" s="3" t="s">
        <v>83</v>
      </c>
      <c r="B2" s="3" t="s">
        <v>84</v>
      </c>
      <c r="C2" s="3" t="s">
        <v>513</v>
      </c>
      <c r="D2" s="14" t="s">
        <v>98</v>
      </c>
      <c r="E2" s="2" t="s">
        <v>514</v>
      </c>
      <c r="F2" s="2" t="s">
        <v>515</v>
      </c>
      <c r="G2" s="2" t="s">
        <v>516</v>
      </c>
      <c r="H2" s="2" t="s">
        <v>519</v>
      </c>
      <c r="I2" s="2" t="s">
        <v>520</v>
      </c>
      <c r="J2" s="2" t="s">
        <v>521</v>
      </c>
      <c r="K2" s="2" t="s">
        <v>522</v>
      </c>
      <c r="L2" s="2" t="s">
        <v>523</v>
      </c>
      <c r="M2" s="2" t="s">
        <v>524</v>
      </c>
      <c r="N2" s="2" t="s">
        <v>525</v>
      </c>
      <c r="O2" s="2" t="s">
        <v>526</v>
      </c>
      <c r="P2" s="2" t="s">
        <v>527</v>
      </c>
      <c r="Q2" s="2" t="s">
        <v>358</v>
      </c>
      <c r="R2" s="2" t="s">
        <v>517</v>
      </c>
      <c r="S2" s="2" t="s">
        <v>336</v>
      </c>
      <c r="T2" s="2" t="s">
        <v>337</v>
      </c>
      <c r="U2" s="2" t="s">
        <v>338</v>
      </c>
      <c r="V2" s="2" t="s">
        <v>339</v>
      </c>
      <c r="W2" s="2" t="s">
        <v>351</v>
      </c>
      <c r="X2" s="14" t="s">
        <v>353</v>
      </c>
      <c r="Y2" s="2" t="s">
        <v>528</v>
      </c>
      <c r="Z2" s="2" t="s">
        <v>529</v>
      </c>
      <c r="AA2" s="2" t="s">
        <v>530</v>
      </c>
      <c r="AB2" s="2" t="s">
        <v>531</v>
      </c>
      <c r="AC2" s="2" t="s">
        <v>339</v>
      </c>
    </row>
    <row r="3" spans="1:29" x14ac:dyDescent="0.2">
      <c r="A3">
        <v>2022</v>
      </c>
      <c r="B3">
        <v>3</v>
      </c>
      <c r="C3" s="290">
        <v>44620</v>
      </c>
      <c r="D3" s="50">
        <v>1.4999999999999999E-2</v>
      </c>
      <c r="H3">
        <v>7</v>
      </c>
      <c r="I3">
        <v>7</v>
      </c>
      <c r="J3">
        <v>14</v>
      </c>
      <c r="X3" s="291" t="str">
        <f t="shared" ref="X3:X44" si="0">IFERROR(Q3/R3,"")</f>
        <v/>
      </c>
    </row>
    <row r="4" spans="1:29" x14ac:dyDescent="0.2">
      <c r="A4">
        <v>2022</v>
      </c>
      <c r="B4">
        <v>3</v>
      </c>
      <c r="C4" s="290">
        <v>44620</v>
      </c>
      <c r="D4" s="50">
        <v>0.02</v>
      </c>
      <c r="H4">
        <v>2</v>
      </c>
      <c r="I4">
        <v>5</v>
      </c>
      <c r="J4">
        <v>7</v>
      </c>
      <c r="X4" s="291" t="str">
        <f t="shared" si="0"/>
        <v/>
      </c>
    </row>
    <row r="5" spans="1:29" x14ac:dyDescent="0.2">
      <c r="A5">
        <v>2022</v>
      </c>
      <c r="B5">
        <v>3</v>
      </c>
      <c r="C5" s="290">
        <v>44621</v>
      </c>
      <c r="D5" s="50">
        <v>1.4999999999999999E-2</v>
      </c>
      <c r="H5">
        <v>12</v>
      </c>
      <c r="I5">
        <v>18</v>
      </c>
      <c r="J5">
        <v>14</v>
      </c>
      <c r="X5" s="291" t="str">
        <f t="shared" si="0"/>
        <v/>
      </c>
    </row>
    <row r="6" spans="1:29" x14ac:dyDescent="0.2">
      <c r="A6">
        <v>2022</v>
      </c>
      <c r="B6">
        <v>3</v>
      </c>
      <c r="C6" s="290">
        <v>44621</v>
      </c>
      <c r="D6" s="50">
        <v>0.02</v>
      </c>
      <c r="H6">
        <v>6</v>
      </c>
      <c r="I6">
        <v>3</v>
      </c>
      <c r="J6">
        <v>7</v>
      </c>
      <c r="X6" s="291" t="str">
        <f t="shared" si="0"/>
        <v/>
      </c>
    </row>
    <row r="7" spans="1:29" x14ac:dyDescent="0.2">
      <c r="A7">
        <v>2022</v>
      </c>
      <c r="B7">
        <v>3</v>
      </c>
      <c r="C7" s="290">
        <v>44622</v>
      </c>
      <c r="D7" s="50">
        <v>1.4999999999999999E-2</v>
      </c>
      <c r="H7">
        <v>2</v>
      </c>
      <c r="I7">
        <v>9</v>
      </c>
      <c r="J7">
        <v>10</v>
      </c>
      <c r="X7" s="291" t="str">
        <f t="shared" si="0"/>
        <v/>
      </c>
    </row>
    <row r="8" spans="1:29" x14ac:dyDescent="0.2">
      <c r="A8">
        <v>2022</v>
      </c>
      <c r="B8">
        <v>3</v>
      </c>
      <c r="C8" s="290">
        <v>44622</v>
      </c>
      <c r="D8" s="50">
        <v>0.02</v>
      </c>
      <c r="X8" s="291" t="str">
        <f t="shared" si="0"/>
        <v/>
      </c>
    </row>
    <row r="9" spans="1:29" x14ac:dyDescent="0.2">
      <c r="A9">
        <v>2022</v>
      </c>
      <c r="B9">
        <v>3</v>
      </c>
      <c r="C9" s="290">
        <v>44622</v>
      </c>
      <c r="D9" s="50"/>
      <c r="X9" s="291" t="str">
        <f t="shared" si="0"/>
        <v/>
      </c>
    </row>
    <row r="10" spans="1:29" x14ac:dyDescent="0.2">
      <c r="A10">
        <v>2022</v>
      </c>
      <c r="B10">
        <v>3</v>
      </c>
      <c r="C10" s="290">
        <v>44623</v>
      </c>
      <c r="D10" s="50">
        <v>1.4999999999999999E-2</v>
      </c>
      <c r="H10">
        <v>70</v>
      </c>
      <c r="I10">
        <v>33</v>
      </c>
      <c r="J10">
        <v>36</v>
      </c>
      <c r="X10" s="291" t="str">
        <f t="shared" si="0"/>
        <v/>
      </c>
    </row>
    <row r="11" spans="1:29" x14ac:dyDescent="0.2">
      <c r="A11">
        <v>2022</v>
      </c>
      <c r="B11">
        <v>3</v>
      </c>
      <c r="C11" s="290">
        <v>44623</v>
      </c>
      <c r="D11" s="50">
        <v>0.02</v>
      </c>
      <c r="H11">
        <v>4</v>
      </c>
      <c r="I11">
        <v>5</v>
      </c>
      <c r="J11">
        <v>9</v>
      </c>
      <c r="X11" s="291" t="str">
        <f t="shared" si="0"/>
        <v/>
      </c>
    </row>
    <row r="12" spans="1:29" x14ac:dyDescent="0.2">
      <c r="A12">
        <v>2022</v>
      </c>
      <c r="B12">
        <v>3</v>
      </c>
      <c r="C12" s="290">
        <v>44625</v>
      </c>
      <c r="D12" s="50">
        <v>1.4999999999999999E-2</v>
      </c>
      <c r="H12">
        <v>17</v>
      </c>
      <c r="I12">
        <v>26</v>
      </c>
      <c r="J12">
        <v>22</v>
      </c>
      <c r="X12" s="291" t="str">
        <f t="shared" si="0"/>
        <v/>
      </c>
    </row>
    <row r="13" spans="1:29" x14ac:dyDescent="0.2">
      <c r="A13">
        <v>2022</v>
      </c>
      <c r="B13">
        <v>3</v>
      </c>
      <c r="C13" s="290">
        <v>44625</v>
      </c>
      <c r="D13" s="50">
        <v>0.02</v>
      </c>
      <c r="X13" s="291" t="str">
        <f t="shared" si="0"/>
        <v/>
      </c>
    </row>
    <row r="14" spans="1:29" x14ac:dyDescent="0.2">
      <c r="A14">
        <v>2022</v>
      </c>
      <c r="B14">
        <v>3</v>
      </c>
      <c r="C14" s="290">
        <v>44626</v>
      </c>
      <c r="D14" s="50">
        <v>1.4999999999999999E-2</v>
      </c>
      <c r="H14">
        <v>27</v>
      </c>
      <c r="I14">
        <v>30</v>
      </c>
      <c r="J14">
        <v>26</v>
      </c>
      <c r="X14" s="291" t="str">
        <f t="shared" si="0"/>
        <v/>
      </c>
    </row>
    <row r="15" spans="1:29" x14ac:dyDescent="0.2">
      <c r="A15">
        <v>2022</v>
      </c>
      <c r="B15">
        <v>3</v>
      </c>
      <c r="C15" s="290">
        <v>44626</v>
      </c>
      <c r="D15" s="50">
        <v>0.02</v>
      </c>
      <c r="X15" s="291" t="str">
        <f t="shared" si="0"/>
        <v/>
      </c>
    </row>
    <row r="16" spans="1:29" x14ac:dyDescent="0.2">
      <c r="A16">
        <v>2022</v>
      </c>
      <c r="B16">
        <v>3</v>
      </c>
      <c r="C16" s="290">
        <v>44627</v>
      </c>
      <c r="D16" s="50">
        <v>1.4999999999999999E-2</v>
      </c>
      <c r="H16">
        <v>18</v>
      </c>
      <c r="I16">
        <v>32</v>
      </c>
      <c r="J16">
        <v>33</v>
      </c>
      <c r="X16" s="291" t="str">
        <f t="shared" si="0"/>
        <v/>
      </c>
    </row>
    <row r="17" spans="1:24" x14ac:dyDescent="0.2">
      <c r="A17">
        <v>2022</v>
      </c>
      <c r="B17">
        <v>3</v>
      </c>
      <c r="C17" s="290">
        <v>44627</v>
      </c>
      <c r="D17" s="50">
        <v>0.02</v>
      </c>
      <c r="X17" s="291" t="str">
        <f t="shared" si="0"/>
        <v/>
      </c>
    </row>
    <row r="18" spans="1:24" x14ac:dyDescent="0.2">
      <c r="A18">
        <v>2022</v>
      </c>
      <c r="B18">
        <v>3</v>
      </c>
      <c r="C18" s="290">
        <v>44627</v>
      </c>
      <c r="D18" s="50"/>
      <c r="X18" s="291" t="str">
        <f t="shared" si="0"/>
        <v/>
      </c>
    </row>
    <row r="19" spans="1:24" x14ac:dyDescent="0.2">
      <c r="A19">
        <v>2022</v>
      </c>
      <c r="B19">
        <v>3</v>
      </c>
      <c r="C19" s="290">
        <v>44628</v>
      </c>
      <c r="D19" s="50">
        <v>1.4999999999999999E-2</v>
      </c>
      <c r="H19">
        <v>17</v>
      </c>
      <c r="I19">
        <v>22</v>
      </c>
      <c r="J19">
        <v>26</v>
      </c>
      <c r="X19" s="291" t="str">
        <f t="shared" si="0"/>
        <v/>
      </c>
    </row>
    <row r="20" spans="1:24" x14ac:dyDescent="0.2">
      <c r="A20">
        <v>2022</v>
      </c>
      <c r="B20">
        <v>3</v>
      </c>
      <c r="C20" s="290">
        <v>44628</v>
      </c>
      <c r="D20" s="50">
        <v>0.02</v>
      </c>
      <c r="X20" s="291" t="str">
        <f t="shared" si="0"/>
        <v/>
      </c>
    </row>
    <row r="21" spans="1:24" x14ac:dyDescent="0.2">
      <c r="A21">
        <v>2022</v>
      </c>
      <c r="B21">
        <v>3</v>
      </c>
      <c r="C21" s="290">
        <v>44629</v>
      </c>
      <c r="D21" s="50">
        <v>1.4999999999999999E-2</v>
      </c>
      <c r="H21">
        <v>35</v>
      </c>
      <c r="I21">
        <v>43</v>
      </c>
      <c r="J21">
        <v>44</v>
      </c>
      <c r="X21" s="291" t="str">
        <f t="shared" si="0"/>
        <v/>
      </c>
    </row>
    <row r="22" spans="1:24" x14ac:dyDescent="0.2">
      <c r="A22">
        <v>2022</v>
      </c>
      <c r="B22">
        <v>3</v>
      </c>
      <c r="C22" s="290">
        <v>44629</v>
      </c>
      <c r="D22" s="50">
        <v>0.02</v>
      </c>
      <c r="X22" s="291" t="str">
        <f t="shared" si="0"/>
        <v/>
      </c>
    </row>
    <row r="23" spans="1:24" x14ac:dyDescent="0.2">
      <c r="A23">
        <v>2022</v>
      </c>
      <c r="B23">
        <v>3</v>
      </c>
      <c r="C23" s="290">
        <v>44630</v>
      </c>
      <c r="D23" s="50">
        <v>1.4999999999999999E-2</v>
      </c>
      <c r="H23">
        <v>16</v>
      </c>
      <c r="I23">
        <v>31</v>
      </c>
      <c r="J23">
        <v>54</v>
      </c>
      <c r="X23" s="291" t="str">
        <f t="shared" si="0"/>
        <v/>
      </c>
    </row>
    <row r="24" spans="1:24" x14ac:dyDescent="0.2">
      <c r="A24">
        <v>2022</v>
      </c>
      <c r="B24">
        <v>3</v>
      </c>
      <c r="C24" s="290">
        <v>44630</v>
      </c>
      <c r="D24" s="50">
        <v>0.02</v>
      </c>
      <c r="H24">
        <v>7</v>
      </c>
      <c r="I24">
        <v>10</v>
      </c>
      <c r="J24">
        <v>6</v>
      </c>
      <c r="X24" s="291" t="str">
        <f t="shared" si="0"/>
        <v/>
      </c>
    </row>
    <row r="25" spans="1:24" x14ac:dyDescent="0.2">
      <c r="A25">
        <v>2022</v>
      </c>
      <c r="B25">
        <v>3</v>
      </c>
      <c r="C25" s="290">
        <v>44631</v>
      </c>
      <c r="D25" s="50">
        <v>1.4999999999999999E-2</v>
      </c>
      <c r="H25">
        <v>53</v>
      </c>
      <c r="I25">
        <v>44</v>
      </c>
      <c r="J25">
        <v>29</v>
      </c>
      <c r="X25" s="291" t="str">
        <f t="shared" si="0"/>
        <v/>
      </c>
    </row>
    <row r="26" spans="1:24" x14ac:dyDescent="0.2">
      <c r="A26">
        <v>2022</v>
      </c>
      <c r="B26">
        <v>3</v>
      </c>
      <c r="C26" s="290">
        <v>44631</v>
      </c>
      <c r="D26" s="50">
        <v>0.02</v>
      </c>
      <c r="H26">
        <v>6</v>
      </c>
      <c r="X26" s="291" t="str">
        <f t="shared" si="0"/>
        <v/>
      </c>
    </row>
    <row r="27" spans="1:24" x14ac:dyDescent="0.2">
      <c r="A27">
        <v>2022</v>
      </c>
      <c r="B27">
        <v>3</v>
      </c>
      <c r="C27" s="290">
        <v>44632</v>
      </c>
      <c r="D27" s="50">
        <v>1.4999999999999999E-2</v>
      </c>
      <c r="H27">
        <v>18</v>
      </c>
      <c r="I27">
        <v>2216</v>
      </c>
      <c r="J27">
        <v>30</v>
      </c>
      <c r="X27" s="291" t="str">
        <f t="shared" si="0"/>
        <v/>
      </c>
    </row>
    <row r="28" spans="1:24" x14ac:dyDescent="0.2">
      <c r="A28">
        <v>2022</v>
      </c>
      <c r="B28">
        <v>3</v>
      </c>
      <c r="C28" s="290">
        <v>44632</v>
      </c>
      <c r="D28" s="50">
        <v>0.02</v>
      </c>
      <c r="X28" s="291" t="str">
        <f t="shared" si="0"/>
        <v/>
      </c>
    </row>
    <row r="29" spans="1:24" x14ac:dyDescent="0.2">
      <c r="A29">
        <v>2022</v>
      </c>
      <c r="B29">
        <v>3</v>
      </c>
      <c r="C29" s="290">
        <v>44633</v>
      </c>
      <c r="D29" s="50">
        <v>1.4999999999999999E-2</v>
      </c>
      <c r="H29">
        <v>9</v>
      </c>
      <c r="I29">
        <v>18</v>
      </c>
      <c r="J29">
        <v>21</v>
      </c>
      <c r="X29" s="291" t="str">
        <f t="shared" si="0"/>
        <v/>
      </c>
    </row>
    <row r="30" spans="1:24" x14ac:dyDescent="0.2">
      <c r="A30">
        <v>2022</v>
      </c>
      <c r="B30">
        <v>3</v>
      </c>
      <c r="C30" s="290">
        <v>44633</v>
      </c>
      <c r="D30" s="50">
        <v>0.02</v>
      </c>
      <c r="H30">
        <v>10</v>
      </c>
      <c r="I30">
        <v>15</v>
      </c>
      <c r="J30">
        <v>7</v>
      </c>
      <c r="X30" s="291" t="str">
        <f t="shared" si="0"/>
        <v/>
      </c>
    </row>
    <row r="31" spans="1:24" x14ac:dyDescent="0.2">
      <c r="A31">
        <v>2022</v>
      </c>
      <c r="B31">
        <v>3</v>
      </c>
      <c r="C31" s="290">
        <v>44634</v>
      </c>
      <c r="D31" s="50">
        <v>1.4999999999999999E-2</v>
      </c>
      <c r="H31">
        <v>22</v>
      </c>
      <c r="I31">
        <v>23</v>
      </c>
      <c r="J31">
        <v>29</v>
      </c>
      <c r="X31" s="291" t="str">
        <f t="shared" si="0"/>
        <v/>
      </c>
    </row>
    <row r="32" spans="1:24" x14ac:dyDescent="0.2">
      <c r="A32">
        <v>2022</v>
      </c>
      <c r="B32">
        <v>3</v>
      </c>
      <c r="C32" s="290">
        <v>44634</v>
      </c>
      <c r="D32" s="50">
        <v>0.02</v>
      </c>
      <c r="H32">
        <v>4</v>
      </c>
      <c r="I32">
        <v>13</v>
      </c>
      <c r="J32">
        <v>14</v>
      </c>
      <c r="X32" s="291" t="str">
        <f t="shared" si="0"/>
        <v/>
      </c>
    </row>
    <row r="33" spans="1:24" x14ac:dyDescent="0.2">
      <c r="A33">
        <v>2022</v>
      </c>
      <c r="B33">
        <v>3</v>
      </c>
      <c r="C33" s="290">
        <v>44635</v>
      </c>
      <c r="D33" s="50">
        <v>1.4999999999999999E-2</v>
      </c>
      <c r="H33">
        <v>17</v>
      </c>
      <c r="I33">
        <v>20</v>
      </c>
      <c r="J33">
        <v>29</v>
      </c>
      <c r="X33" s="291" t="str">
        <f t="shared" si="0"/>
        <v/>
      </c>
    </row>
    <row r="34" spans="1:24" x14ac:dyDescent="0.2">
      <c r="A34">
        <v>2022</v>
      </c>
      <c r="B34">
        <v>3</v>
      </c>
      <c r="C34" s="290">
        <v>44635</v>
      </c>
      <c r="D34" s="50">
        <v>0.02</v>
      </c>
      <c r="H34">
        <v>10</v>
      </c>
      <c r="I34">
        <v>16</v>
      </c>
      <c r="J34">
        <v>10</v>
      </c>
      <c r="X34" s="291" t="str">
        <f t="shared" si="0"/>
        <v/>
      </c>
    </row>
    <row r="35" spans="1:24" x14ac:dyDescent="0.2">
      <c r="A35">
        <v>2022</v>
      </c>
      <c r="B35">
        <v>3</v>
      </c>
      <c r="C35" s="290">
        <v>44635</v>
      </c>
      <c r="D35" s="50"/>
      <c r="X35" s="291" t="str">
        <f t="shared" si="0"/>
        <v/>
      </c>
    </row>
    <row r="36" spans="1:24" x14ac:dyDescent="0.2">
      <c r="A36">
        <v>2022</v>
      </c>
      <c r="B36">
        <v>3</v>
      </c>
      <c r="C36" s="290">
        <v>44636</v>
      </c>
      <c r="D36" s="50">
        <v>1.4999999999999999E-2</v>
      </c>
      <c r="H36">
        <v>16</v>
      </c>
      <c r="I36">
        <v>31</v>
      </c>
      <c r="J36">
        <v>33</v>
      </c>
      <c r="X36" s="291" t="str">
        <f t="shared" si="0"/>
        <v/>
      </c>
    </row>
    <row r="37" spans="1:24" x14ac:dyDescent="0.2">
      <c r="A37">
        <v>2022</v>
      </c>
      <c r="B37">
        <v>3</v>
      </c>
      <c r="C37" s="290">
        <v>44636</v>
      </c>
      <c r="D37" s="50">
        <v>0.02</v>
      </c>
      <c r="H37">
        <v>11</v>
      </c>
      <c r="I37">
        <v>13</v>
      </c>
      <c r="J37">
        <v>16</v>
      </c>
      <c r="X37" s="291" t="str">
        <f t="shared" si="0"/>
        <v/>
      </c>
    </row>
    <row r="38" spans="1:24" x14ac:dyDescent="0.2">
      <c r="A38">
        <v>2022</v>
      </c>
      <c r="B38">
        <v>3</v>
      </c>
      <c r="C38" s="290">
        <v>44637</v>
      </c>
      <c r="D38" s="50">
        <v>1.4999999999999999E-2</v>
      </c>
      <c r="H38">
        <v>42</v>
      </c>
      <c r="I38">
        <v>10</v>
      </c>
      <c r="J38">
        <v>43</v>
      </c>
      <c r="K38">
        <v>6</v>
      </c>
      <c r="X38" s="291" t="str">
        <f t="shared" si="0"/>
        <v/>
      </c>
    </row>
    <row r="39" spans="1:24" x14ac:dyDescent="0.2">
      <c r="A39">
        <v>2022</v>
      </c>
      <c r="B39">
        <v>3</v>
      </c>
      <c r="C39" s="290">
        <v>44637</v>
      </c>
      <c r="D39" s="50">
        <v>0.02</v>
      </c>
      <c r="H39">
        <v>18</v>
      </c>
      <c r="J39">
        <v>18</v>
      </c>
      <c r="K39">
        <v>6</v>
      </c>
      <c r="X39" s="291" t="str">
        <f t="shared" si="0"/>
        <v/>
      </c>
    </row>
    <row r="40" spans="1:24" x14ac:dyDescent="0.2">
      <c r="A40">
        <v>2022</v>
      </c>
      <c r="B40">
        <v>3</v>
      </c>
      <c r="C40" s="290">
        <v>44637</v>
      </c>
      <c r="D40" s="50"/>
      <c r="X40" s="291" t="str">
        <f t="shared" si="0"/>
        <v/>
      </c>
    </row>
    <row r="41" spans="1:24" x14ac:dyDescent="0.2">
      <c r="A41">
        <v>2022</v>
      </c>
      <c r="B41">
        <v>3</v>
      </c>
      <c r="C41" s="280">
        <v>44640</v>
      </c>
      <c r="D41" s="50">
        <v>1.4999999999999999E-2</v>
      </c>
      <c r="H41">
        <v>10</v>
      </c>
      <c r="I41">
        <v>14</v>
      </c>
      <c r="J41">
        <v>35</v>
      </c>
      <c r="X41" s="291" t="str">
        <f t="shared" si="0"/>
        <v/>
      </c>
    </row>
    <row r="42" spans="1:24" x14ac:dyDescent="0.2">
      <c r="A42">
        <v>2022</v>
      </c>
      <c r="B42">
        <v>3</v>
      </c>
      <c r="C42" s="280">
        <v>44640</v>
      </c>
      <c r="D42" s="50">
        <v>0.02</v>
      </c>
      <c r="H42">
        <v>5</v>
      </c>
      <c r="I42">
        <v>10</v>
      </c>
      <c r="J42">
        <v>7</v>
      </c>
      <c r="X42" s="291" t="str">
        <f t="shared" si="0"/>
        <v/>
      </c>
    </row>
    <row r="43" spans="1:24" x14ac:dyDescent="0.2">
      <c r="A43">
        <v>2022</v>
      </c>
      <c r="B43">
        <v>3</v>
      </c>
      <c r="C43" s="280">
        <v>44641</v>
      </c>
      <c r="D43" s="50">
        <v>1.4999999999999999E-2</v>
      </c>
      <c r="H43">
        <v>35</v>
      </c>
      <c r="I43">
        <v>30</v>
      </c>
      <c r="J43">
        <v>25</v>
      </c>
      <c r="X43" s="291" t="str">
        <f t="shared" si="0"/>
        <v/>
      </c>
    </row>
    <row r="44" spans="1:24" x14ac:dyDescent="0.2">
      <c r="A44">
        <v>2022</v>
      </c>
      <c r="B44">
        <v>3</v>
      </c>
      <c r="C44" s="280">
        <v>44641</v>
      </c>
      <c r="D44" s="50">
        <v>0.02</v>
      </c>
      <c r="H44">
        <v>19</v>
      </c>
      <c r="I44">
        <v>21</v>
      </c>
      <c r="J44">
        <v>15</v>
      </c>
      <c r="X44" s="291" t="str">
        <f t="shared" si="0"/>
        <v/>
      </c>
    </row>
    <row r="45" spans="1:24" x14ac:dyDescent="0.2">
      <c r="A45">
        <v>2022</v>
      </c>
      <c r="B45">
        <v>3</v>
      </c>
      <c r="C45" s="280">
        <v>44642</v>
      </c>
      <c r="D45" s="50">
        <v>1.4999999999999999E-2</v>
      </c>
      <c r="H45">
        <v>28</v>
      </c>
      <c r="I45">
        <v>23</v>
      </c>
      <c r="J45">
        <v>23</v>
      </c>
      <c r="K45">
        <v>10</v>
      </c>
      <c r="X45" s="15"/>
    </row>
    <row r="46" spans="1:24" x14ac:dyDescent="0.2">
      <c r="A46">
        <v>2022</v>
      </c>
      <c r="B46">
        <v>3</v>
      </c>
      <c r="C46" s="280">
        <v>44642</v>
      </c>
      <c r="D46" s="50">
        <v>0.02</v>
      </c>
      <c r="H46">
        <v>2</v>
      </c>
      <c r="I46">
        <v>21</v>
      </c>
      <c r="J46">
        <v>10</v>
      </c>
      <c r="X46" s="15"/>
    </row>
    <row r="47" spans="1:24" x14ac:dyDescent="0.2">
      <c r="A47">
        <v>2022</v>
      </c>
      <c r="B47">
        <v>3</v>
      </c>
      <c r="C47" s="280">
        <v>44643</v>
      </c>
      <c r="D47" s="50">
        <v>1.4999999999999999E-2</v>
      </c>
      <c r="H47">
        <v>45</v>
      </c>
      <c r="I47">
        <v>38</v>
      </c>
      <c r="J47">
        <v>43</v>
      </c>
      <c r="K47">
        <v>6</v>
      </c>
      <c r="L47">
        <v>3</v>
      </c>
      <c r="X47" s="15"/>
    </row>
    <row r="48" spans="1:24" x14ac:dyDescent="0.2">
      <c r="A48">
        <v>2022</v>
      </c>
      <c r="B48">
        <v>3</v>
      </c>
      <c r="C48" s="280">
        <v>44643</v>
      </c>
      <c r="D48" s="50">
        <v>0.02</v>
      </c>
      <c r="H48">
        <v>18</v>
      </c>
      <c r="I48">
        <v>9</v>
      </c>
      <c r="J48">
        <v>9</v>
      </c>
      <c r="X48" s="15"/>
    </row>
    <row r="49" spans="1:24" x14ac:dyDescent="0.2">
      <c r="A49">
        <v>2022</v>
      </c>
      <c r="B49">
        <v>3</v>
      </c>
      <c r="C49" s="280">
        <v>44644</v>
      </c>
      <c r="D49" s="50">
        <v>1.4999999999999999E-2</v>
      </c>
      <c r="H49">
        <v>28</v>
      </c>
      <c r="I49">
        <v>22</v>
      </c>
      <c r="J49">
        <v>17</v>
      </c>
      <c r="X49" s="15"/>
    </row>
    <row r="50" spans="1:24" x14ac:dyDescent="0.2">
      <c r="A50">
        <v>2022</v>
      </c>
      <c r="B50">
        <v>3</v>
      </c>
      <c r="C50" s="280">
        <v>44644</v>
      </c>
      <c r="D50" s="50">
        <v>0.02</v>
      </c>
      <c r="X50" s="15"/>
    </row>
    <row r="51" spans="1:24" x14ac:dyDescent="0.2">
      <c r="A51">
        <v>2022</v>
      </c>
      <c r="B51">
        <v>3</v>
      </c>
      <c r="C51" s="280">
        <v>44647</v>
      </c>
      <c r="D51" s="50">
        <v>1.4999999999999999E-2</v>
      </c>
      <c r="H51">
        <v>39</v>
      </c>
      <c r="I51">
        <v>38</v>
      </c>
      <c r="J51">
        <v>28</v>
      </c>
      <c r="K51">
        <v>2</v>
      </c>
      <c r="L51">
        <v>2</v>
      </c>
      <c r="X51" s="15"/>
    </row>
    <row r="52" spans="1:24" x14ac:dyDescent="0.2">
      <c r="A52">
        <v>2022</v>
      </c>
      <c r="B52">
        <v>3</v>
      </c>
      <c r="C52" s="280">
        <v>44647</v>
      </c>
      <c r="D52" s="50">
        <v>0.02</v>
      </c>
      <c r="X52" s="15"/>
    </row>
    <row r="53" spans="1:24" x14ac:dyDescent="0.2">
      <c r="A53">
        <v>2022</v>
      </c>
      <c r="B53">
        <v>3</v>
      </c>
      <c r="C53" s="280">
        <v>44648</v>
      </c>
      <c r="D53" s="50">
        <v>1.4999999999999999E-2</v>
      </c>
      <c r="H53">
        <v>32</v>
      </c>
      <c r="I53">
        <v>24</v>
      </c>
      <c r="J53">
        <v>23</v>
      </c>
      <c r="K53">
        <v>1</v>
      </c>
      <c r="L53">
        <v>4</v>
      </c>
      <c r="X53" s="15"/>
    </row>
    <row r="54" spans="1:24" x14ac:dyDescent="0.2">
      <c r="A54">
        <v>2022</v>
      </c>
      <c r="B54">
        <v>3</v>
      </c>
      <c r="C54" s="280">
        <v>44648</v>
      </c>
      <c r="D54" s="50">
        <v>0.02</v>
      </c>
      <c r="H54">
        <v>10</v>
      </c>
      <c r="I54">
        <v>8</v>
      </c>
      <c r="J54">
        <v>5</v>
      </c>
      <c r="X54" s="15"/>
    </row>
    <row r="55" spans="1:24" x14ac:dyDescent="0.2">
      <c r="A55">
        <v>2022</v>
      </c>
      <c r="B55">
        <v>3</v>
      </c>
      <c r="C55" s="280">
        <v>44649</v>
      </c>
      <c r="D55" s="50">
        <v>1.4999999999999999E-2</v>
      </c>
      <c r="H55">
        <v>23</v>
      </c>
      <c r="I55">
        <v>18</v>
      </c>
      <c r="J55">
        <v>16</v>
      </c>
      <c r="X55" s="15"/>
    </row>
    <row r="56" spans="1:24" x14ac:dyDescent="0.2">
      <c r="A56">
        <v>2022</v>
      </c>
      <c r="B56">
        <v>3</v>
      </c>
      <c r="C56" s="280">
        <v>44649</v>
      </c>
      <c r="D56" s="50">
        <v>0.02</v>
      </c>
      <c r="X56" s="15"/>
    </row>
    <row r="57" spans="1:24" x14ac:dyDescent="0.2">
      <c r="A57">
        <v>2022</v>
      </c>
      <c r="B57">
        <v>3</v>
      </c>
      <c r="C57" s="280">
        <v>44650</v>
      </c>
      <c r="D57" s="50">
        <v>1.4999999999999999E-2</v>
      </c>
      <c r="H57">
        <v>12</v>
      </c>
      <c r="I57">
        <v>27</v>
      </c>
      <c r="J57">
        <v>4</v>
      </c>
      <c r="X57" s="15"/>
    </row>
    <row r="58" spans="1:24" x14ac:dyDescent="0.2">
      <c r="A58">
        <v>2022</v>
      </c>
      <c r="B58">
        <v>3</v>
      </c>
      <c r="C58" s="280">
        <v>44650</v>
      </c>
      <c r="D58" s="50">
        <v>0.02</v>
      </c>
      <c r="I58">
        <v>4</v>
      </c>
      <c r="X58" s="15"/>
    </row>
    <row r="59" spans="1:24" x14ac:dyDescent="0.2">
      <c r="A59">
        <v>2022</v>
      </c>
      <c r="B59">
        <v>3</v>
      </c>
      <c r="C59" s="280">
        <v>44651</v>
      </c>
      <c r="D59" s="50">
        <v>1.4999999999999999E-2</v>
      </c>
      <c r="H59">
        <v>41</v>
      </c>
      <c r="I59">
        <v>39</v>
      </c>
      <c r="J59">
        <v>26</v>
      </c>
      <c r="K59">
        <v>2</v>
      </c>
      <c r="L59">
        <v>2</v>
      </c>
      <c r="X59" s="15"/>
    </row>
    <row r="60" spans="1:24" x14ac:dyDescent="0.2">
      <c r="A60">
        <v>2022</v>
      </c>
      <c r="B60">
        <v>3</v>
      </c>
      <c r="C60" s="280">
        <v>44651</v>
      </c>
      <c r="D60" s="50">
        <v>0.02</v>
      </c>
      <c r="H60">
        <v>7</v>
      </c>
      <c r="I60">
        <v>4</v>
      </c>
      <c r="J60">
        <v>5</v>
      </c>
      <c r="X60" s="15"/>
    </row>
    <row r="61" spans="1:24" x14ac:dyDescent="0.2">
      <c r="D61" s="50"/>
      <c r="X61" s="15"/>
    </row>
    <row r="62" spans="1:24" x14ac:dyDescent="0.2">
      <c r="D62" s="50"/>
      <c r="X62" s="15"/>
    </row>
    <row r="63" spans="1:24" x14ac:dyDescent="0.2">
      <c r="D63" s="50"/>
      <c r="X63" s="15"/>
    </row>
    <row r="64" spans="1:24" x14ac:dyDescent="0.2">
      <c r="D64" s="50"/>
      <c r="X64" s="15"/>
    </row>
    <row r="65" spans="4:24" x14ac:dyDescent="0.2">
      <c r="D65" s="50"/>
      <c r="X65" s="15"/>
    </row>
    <row r="66" spans="4:24" x14ac:dyDescent="0.2">
      <c r="D66" s="50"/>
      <c r="X66" s="15"/>
    </row>
    <row r="67" spans="4:24" x14ac:dyDescent="0.2">
      <c r="D67" s="50"/>
      <c r="X67" s="15"/>
    </row>
    <row r="68" spans="4:24" x14ac:dyDescent="0.2">
      <c r="D68" s="50"/>
      <c r="X68" s="15"/>
    </row>
    <row r="69" spans="4:24" x14ac:dyDescent="0.2">
      <c r="D69" s="50"/>
      <c r="X69" s="15"/>
    </row>
    <row r="70" spans="4:24" x14ac:dyDescent="0.2">
      <c r="D70" s="50"/>
      <c r="X70" s="15"/>
    </row>
    <row r="71" spans="4:24" x14ac:dyDescent="0.2">
      <c r="D71" s="50"/>
      <c r="X71" s="15"/>
    </row>
    <row r="72" spans="4:24" x14ac:dyDescent="0.2">
      <c r="D72" s="50"/>
      <c r="X72" s="15"/>
    </row>
    <row r="73" spans="4:24" x14ac:dyDescent="0.2">
      <c r="D73" s="50"/>
      <c r="X73" s="15"/>
    </row>
    <row r="74" spans="4:24" x14ac:dyDescent="0.2">
      <c r="D74" s="50"/>
      <c r="X74" s="15"/>
    </row>
    <row r="75" spans="4:24" x14ac:dyDescent="0.2">
      <c r="D75" s="50"/>
      <c r="X75" s="15"/>
    </row>
    <row r="76" spans="4:24" x14ac:dyDescent="0.2">
      <c r="D76" s="50"/>
      <c r="X76" s="15"/>
    </row>
    <row r="77" spans="4:24" x14ac:dyDescent="0.2">
      <c r="D77" s="50"/>
      <c r="X77" s="15"/>
    </row>
    <row r="78" spans="4:24" x14ac:dyDescent="0.2">
      <c r="D78" s="50"/>
      <c r="X78" s="15"/>
    </row>
    <row r="79" spans="4:24" x14ac:dyDescent="0.2">
      <c r="D79" s="50"/>
      <c r="X79" s="15"/>
    </row>
    <row r="80" spans="4:24" x14ac:dyDescent="0.2">
      <c r="D80" s="50"/>
      <c r="X80" s="15"/>
    </row>
    <row r="81" spans="4:24" x14ac:dyDescent="0.2">
      <c r="D81" s="50"/>
      <c r="X81" s="15"/>
    </row>
    <row r="82" spans="4:24" x14ac:dyDescent="0.2">
      <c r="D82" s="50"/>
      <c r="X82" s="15"/>
    </row>
    <row r="83" spans="4:24" x14ac:dyDescent="0.2">
      <c r="D83" s="50"/>
      <c r="X83" s="15"/>
    </row>
    <row r="84" spans="4:24" x14ac:dyDescent="0.2">
      <c r="D84" s="50"/>
      <c r="X84" s="15"/>
    </row>
    <row r="85" spans="4:24" x14ac:dyDescent="0.2">
      <c r="D85" s="50"/>
      <c r="X85" s="15"/>
    </row>
    <row r="86" spans="4:24" x14ac:dyDescent="0.2">
      <c r="D86" s="50"/>
      <c r="X86" s="15"/>
    </row>
    <row r="87" spans="4:24" x14ac:dyDescent="0.2">
      <c r="D87" s="50"/>
      <c r="X87" s="15"/>
    </row>
    <row r="88" spans="4:24" x14ac:dyDescent="0.2">
      <c r="D88" s="50"/>
      <c r="X88" s="15"/>
    </row>
    <row r="89" spans="4:24" x14ac:dyDescent="0.2">
      <c r="D89" s="50"/>
      <c r="X89" s="15"/>
    </row>
    <row r="90" spans="4:24" x14ac:dyDescent="0.2">
      <c r="D90" s="50"/>
      <c r="X90" s="15"/>
    </row>
    <row r="91" spans="4:24" x14ac:dyDescent="0.2">
      <c r="D91" s="50"/>
      <c r="X91" s="15"/>
    </row>
    <row r="92" spans="4:24" x14ac:dyDescent="0.2">
      <c r="D92" s="50"/>
      <c r="X92" s="15"/>
    </row>
    <row r="93" spans="4:24" x14ac:dyDescent="0.2">
      <c r="D93" s="50"/>
      <c r="X93" s="15"/>
    </row>
    <row r="94" spans="4:24" x14ac:dyDescent="0.2">
      <c r="D94" s="50"/>
      <c r="X94" s="15"/>
    </row>
    <row r="95" spans="4:24" x14ac:dyDescent="0.2">
      <c r="D95" s="50"/>
      <c r="X95" s="15"/>
    </row>
    <row r="96" spans="4:24" x14ac:dyDescent="0.2">
      <c r="D96" s="50"/>
      <c r="X96" s="15"/>
    </row>
    <row r="97" spans="4:24" x14ac:dyDescent="0.2">
      <c r="D97" s="50"/>
      <c r="X97" s="15"/>
    </row>
    <row r="98" spans="4:24" x14ac:dyDescent="0.2">
      <c r="D98" s="50"/>
      <c r="X98" s="15"/>
    </row>
    <row r="99" spans="4:24" x14ac:dyDescent="0.2">
      <c r="D99" s="50"/>
      <c r="X99" s="15"/>
    </row>
    <row r="100" spans="4:24" x14ac:dyDescent="0.2">
      <c r="D100" s="50"/>
      <c r="X100" s="15"/>
    </row>
    <row r="101" spans="4:24" x14ac:dyDescent="0.2">
      <c r="D101" s="50"/>
      <c r="X101" s="15"/>
    </row>
    <row r="102" spans="4:24" x14ac:dyDescent="0.2">
      <c r="D102" s="50"/>
      <c r="X102" s="15"/>
    </row>
    <row r="103" spans="4:24" x14ac:dyDescent="0.2">
      <c r="D103" s="50"/>
      <c r="X103" s="15"/>
    </row>
    <row r="104" spans="4:24" x14ac:dyDescent="0.2">
      <c r="D104" s="50"/>
      <c r="X104" s="15"/>
    </row>
    <row r="105" spans="4:24" x14ac:dyDescent="0.2">
      <c r="D105" s="50"/>
      <c r="X105" s="15"/>
    </row>
    <row r="106" spans="4:24" x14ac:dyDescent="0.2">
      <c r="D106" s="50"/>
      <c r="X106" s="15"/>
    </row>
    <row r="107" spans="4:24" x14ac:dyDescent="0.2">
      <c r="D107" s="50"/>
      <c r="X107" s="15"/>
    </row>
    <row r="108" spans="4:24" x14ac:dyDescent="0.2">
      <c r="D108" s="50"/>
      <c r="X108" s="15"/>
    </row>
    <row r="109" spans="4:24" x14ac:dyDescent="0.2">
      <c r="D109" s="50"/>
      <c r="X109" s="15"/>
    </row>
    <row r="110" spans="4:24" x14ac:dyDescent="0.2">
      <c r="D110" s="50"/>
      <c r="X110" s="15"/>
    </row>
    <row r="111" spans="4:24" x14ac:dyDescent="0.2">
      <c r="D111" s="50"/>
      <c r="X111" s="15"/>
    </row>
    <row r="112" spans="4:24" x14ac:dyDescent="0.2">
      <c r="D112" s="50"/>
      <c r="X112" s="15"/>
    </row>
    <row r="113" spans="4:24" x14ac:dyDescent="0.2">
      <c r="D113" s="50"/>
      <c r="X113" s="15"/>
    </row>
    <row r="114" spans="4:24" x14ac:dyDescent="0.2">
      <c r="X114" s="15"/>
    </row>
    <row r="115" spans="4:24" x14ac:dyDescent="0.2">
      <c r="X115" s="15"/>
    </row>
    <row r="116" spans="4:24" x14ac:dyDescent="0.2">
      <c r="X116" s="15"/>
    </row>
    <row r="117" spans="4:24" x14ac:dyDescent="0.2">
      <c r="X117" s="15"/>
    </row>
    <row r="118" spans="4:24" x14ac:dyDescent="0.2">
      <c r="X118" s="15"/>
    </row>
    <row r="119" spans="4:24" x14ac:dyDescent="0.2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11.25" style="262" bestFit="1" customWidth="1"/>
    <col min="4" max="4" width="12.125" style="287" customWidth="1"/>
    <col min="5" max="16" width="11.25" style="245" hidden="1" customWidth="1"/>
    <col min="17" max="18" width="11.25" style="245" customWidth="1"/>
    <col min="24" max="24" width="12.125" style="271" customWidth="1"/>
  </cols>
  <sheetData>
    <row r="1" spans="1:26" x14ac:dyDescent="0.2">
      <c r="C1" s="271" t="s">
        <v>307</v>
      </c>
      <c r="D1" s="287" t="s">
        <v>532</v>
      </c>
      <c r="E1" s="137"/>
      <c r="F1" s="137"/>
      <c r="Q1" s="245" t="s">
        <v>63</v>
      </c>
      <c r="R1" s="245">
        <f>B3</f>
        <v>0</v>
      </c>
      <c r="S1" s="245" t="s">
        <v>64</v>
      </c>
      <c r="T1" s="245">
        <f>A3</f>
        <v>0</v>
      </c>
      <c r="Z1" s="270" t="s">
        <v>77</v>
      </c>
    </row>
    <row r="2" spans="1:26" ht="60" customHeight="1" x14ac:dyDescent="0.2">
      <c r="A2" s="3" t="s">
        <v>83</v>
      </c>
      <c r="B2" s="3" t="s">
        <v>84</v>
      </c>
      <c r="C2" s="3" t="s">
        <v>533</v>
      </c>
      <c r="D2" s="288" t="s">
        <v>98</v>
      </c>
      <c r="E2" s="2" t="s">
        <v>514</v>
      </c>
      <c r="F2" s="2" t="s">
        <v>515</v>
      </c>
      <c r="G2" s="2" t="s">
        <v>516</v>
      </c>
      <c r="H2" s="2" t="s">
        <v>495</v>
      </c>
      <c r="I2" s="2" t="s">
        <v>496</v>
      </c>
      <c r="J2" s="2" t="s">
        <v>497</v>
      </c>
      <c r="K2" s="2" t="s">
        <v>498</v>
      </c>
      <c r="L2" s="2" t="s">
        <v>499</v>
      </c>
      <c r="M2" s="2" t="s">
        <v>500</v>
      </c>
      <c r="N2" s="2" t="s">
        <v>501</v>
      </c>
      <c r="O2" s="2" t="s">
        <v>502</v>
      </c>
      <c r="P2" s="2" t="s">
        <v>503</v>
      </c>
      <c r="Q2" s="2" t="s">
        <v>358</v>
      </c>
      <c r="R2" s="2" t="s">
        <v>517</v>
      </c>
      <c r="S2" s="2" t="s">
        <v>336</v>
      </c>
      <c r="T2" s="2" t="s">
        <v>337</v>
      </c>
      <c r="U2" s="2" t="s">
        <v>338</v>
      </c>
      <c r="V2" s="2" t="s">
        <v>339</v>
      </c>
      <c r="W2" s="2" t="s">
        <v>351</v>
      </c>
      <c r="X2" s="123" t="s">
        <v>507</v>
      </c>
      <c r="Y2" s="2" t="s">
        <v>353</v>
      </c>
    </row>
    <row r="3" spans="1:26" x14ac:dyDescent="0.2">
      <c r="D3" s="293"/>
      <c r="Y3" s="291"/>
    </row>
    <row r="4" spans="1:26" x14ac:dyDescent="0.2">
      <c r="D4" s="293"/>
      <c r="Y4" s="291"/>
    </row>
    <row r="5" spans="1:26" x14ac:dyDescent="0.2">
      <c r="D5" s="293"/>
      <c r="Y5" s="291"/>
    </row>
    <row r="6" spans="1:26" x14ac:dyDescent="0.2">
      <c r="D6" s="293"/>
      <c r="Y6" s="291"/>
    </row>
    <row r="7" spans="1:26" x14ac:dyDescent="0.2">
      <c r="D7" s="293"/>
      <c r="Y7" s="291"/>
    </row>
    <row r="8" spans="1:26" x14ac:dyDescent="0.2">
      <c r="D8" s="293"/>
      <c r="Y8" s="291"/>
    </row>
    <row r="9" spans="1:26" x14ac:dyDescent="0.2">
      <c r="D9" s="293"/>
      <c r="Y9" s="291"/>
    </row>
    <row r="10" spans="1:26" x14ac:dyDescent="0.2">
      <c r="D10" s="293"/>
      <c r="Y10" s="291"/>
    </row>
    <row r="11" spans="1:26" x14ac:dyDescent="0.2">
      <c r="D11" s="293"/>
      <c r="Y11" s="291"/>
    </row>
    <row r="12" spans="1:26" x14ac:dyDescent="0.2">
      <c r="D12" s="293"/>
      <c r="Y12" s="291"/>
    </row>
    <row r="13" spans="1:26" x14ac:dyDescent="0.2">
      <c r="D13" s="293"/>
      <c r="Y13" s="291"/>
    </row>
    <row r="14" spans="1:26" x14ac:dyDescent="0.2">
      <c r="D14" s="293"/>
      <c r="Y14" s="291"/>
    </row>
    <row r="15" spans="1:26" x14ac:dyDescent="0.2">
      <c r="D15" s="293"/>
      <c r="Y15" s="291"/>
    </row>
    <row r="16" spans="1:26" x14ac:dyDescent="0.2">
      <c r="D16" s="293"/>
      <c r="Y16" s="291"/>
    </row>
    <row r="17" spans="4:25" x14ac:dyDescent="0.2">
      <c r="D17" s="293"/>
      <c r="Y17" s="291"/>
    </row>
    <row r="18" spans="4:25" x14ac:dyDescent="0.2">
      <c r="D18" s="293"/>
      <c r="Y18" s="291"/>
    </row>
    <row r="19" spans="4:25" x14ac:dyDescent="0.2">
      <c r="D19" s="293"/>
      <c r="Y19" s="291"/>
    </row>
    <row r="20" spans="4:25" x14ac:dyDescent="0.2">
      <c r="D20" s="293"/>
      <c r="Y20" s="291"/>
    </row>
    <row r="21" spans="4:25" x14ac:dyDescent="0.2">
      <c r="D21" s="293"/>
      <c r="Y21" s="291"/>
    </row>
    <row r="22" spans="4:25" x14ac:dyDescent="0.2">
      <c r="D22" s="293"/>
      <c r="Y22" s="291"/>
    </row>
    <row r="23" spans="4:25" x14ac:dyDescent="0.2">
      <c r="D23" s="293"/>
      <c r="Y23" s="291"/>
    </row>
    <row r="24" spans="4:25" x14ac:dyDescent="0.2">
      <c r="D24" s="293"/>
      <c r="Y24" s="291"/>
    </row>
    <row r="25" spans="4:25" x14ac:dyDescent="0.2">
      <c r="D25" s="293"/>
      <c r="Y25" s="291"/>
    </row>
    <row r="26" spans="4:25" x14ac:dyDescent="0.2">
      <c r="D26" s="293"/>
      <c r="Y26" s="291"/>
    </row>
    <row r="27" spans="4:25" x14ac:dyDescent="0.2">
      <c r="D27" s="293"/>
      <c r="Y27" s="291"/>
    </row>
    <row r="28" spans="4:25" x14ac:dyDescent="0.2">
      <c r="D28" s="293"/>
      <c r="Y28" s="291"/>
    </row>
    <row r="29" spans="4:25" x14ac:dyDescent="0.2">
      <c r="D29" s="293"/>
      <c r="Y29" s="291"/>
    </row>
    <row r="30" spans="4:25" x14ac:dyDescent="0.2">
      <c r="D30" s="293"/>
      <c r="Y30" s="291"/>
    </row>
    <row r="31" spans="4:25" x14ac:dyDescent="0.2">
      <c r="D31" s="293"/>
      <c r="Y31" s="291"/>
    </row>
    <row r="32" spans="4:25" x14ac:dyDescent="0.2">
      <c r="D32" s="293"/>
      <c r="Y32" s="291"/>
    </row>
    <row r="33" spans="4:25" x14ac:dyDescent="0.2">
      <c r="D33" s="293"/>
      <c r="Y33" s="291"/>
    </row>
    <row r="34" spans="4:25" x14ac:dyDescent="0.2">
      <c r="D34" s="293"/>
      <c r="Y34" s="291"/>
    </row>
    <row r="35" spans="4:25" x14ac:dyDescent="0.2">
      <c r="D35" s="293"/>
      <c r="Y35" s="291"/>
    </row>
    <row r="36" spans="4:25" x14ac:dyDescent="0.2">
      <c r="D36" s="293"/>
      <c r="Y36" s="291"/>
    </row>
    <row r="37" spans="4:25" x14ac:dyDescent="0.2">
      <c r="D37" s="293"/>
      <c r="Y37" s="291"/>
    </row>
    <row r="38" spans="4:25" x14ac:dyDescent="0.2">
      <c r="D38" s="293"/>
      <c r="Y38" s="291"/>
    </row>
    <row r="39" spans="4:25" x14ac:dyDescent="0.2">
      <c r="D39" s="293"/>
      <c r="Y39" s="291"/>
    </row>
    <row r="40" spans="4:25" x14ac:dyDescent="0.2">
      <c r="D40" s="293"/>
      <c r="Y40" s="291"/>
    </row>
    <row r="41" spans="4:25" x14ac:dyDescent="0.2">
      <c r="D41" s="293"/>
      <c r="Y41" s="291"/>
    </row>
    <row r="42" spans="4:25" x14ac:dyDescent="0.2">
      <c r="D42" s="293"/>
      <c r="Y42" s="291"/>
    </row>
    <row r="43" spans="4:25" x14ac:dyDescent="0.2">
      <c r="D43" s="293"/>
      <c r="Y43" s="291"/>
    </row>
    <row r="44" spans="4:25" x14ac:dyDescent="0.2">
      <c r="D44" s="293"/>
      <c r="Y44" s="291"/>
    </row>
    <row r="45" spans="4:25" x14ac:dyDescent="0.2">
      <c r="D45" s="293"/>
      <c r="Y45" s="291"/>
    </row>
    <row r="46" spans="4:25" x14ac:dyDescent="0.2">
      <c r="D46" s="293"/>
      <c r="Y46" s="291"/>
    </row>
    <row r="47" spans="4:25" x14ac:dyDescent="0.2">
      <c r="D47" s="293"/>
      <c r="Y47" s="291"/>
    </row>
    <row r="48" spans="4:25" x14ac:dyDescent="0.2">
      <c r="D48" s="293"/>
      <c r="Y48" s="291"/>
    </row>
    <row r="49" spans="4:25" x14ac:dyDescent="0.2">
      <c r="D49" s="293"/>
      <c r="Y49" s="291"/>
    </row>
    <row r="50" spans="4:25" x14ac:dyDescent="0.2">
      <c r="D50" s="293"/>
      <c r="Y50" s="291"/>
    </row>
    <row r="51" spans="4:25" x14ac:dyDescent="0.2">
      <c r="D51" s="293"/>
      <c r="Y51" s="291"/>
    </row>
    <row r="52" spans="4:25" x14ac:dyDescent="0.2">
      <c r="D52" s="293"/>
      <c r="Y52" s="291"/>
    </row>
    <row r="53" spans="4:25" x14ac:dyDescent="0.2">
      <c r="D53" s="293"/>
      <c r="Y53" s="291"/>
    </row>
    <row r="54" spans="4:25" x14ac:dyDescent="0.2">
      <c r="D54" s="293"/>
      <c r="Y54" s="291"/>
    </row>
    <row r="55" spans="4:25" x14ac:dyDescent="0.2">
      <c r="D55" s="293"/>
      <c r="Y55" s="291"/>
    </row>
    <row r="56" spans="4:25" x14ac:dyDescent="0.2">
      <c r="D56" s="293"/>
      <c r="Y56" s="291"/>
    </row>
    <row r="57" spans="4:25" x14ac:dyDescent="0.2">
      <c r="D57" s="293"/>
      <c r="Y57" s="291"/>
    </row>
    <row r="58" spans="4:25" x14ac:dyDescent="0.2">
      <c r="D58" s="293"/>
      <c r="Y58" s="291"/>
    </row>
    <row r="59" spans="4:25" x14ac:dyDescent="0.2">
      <c r="D59" s="293"/>
      <c r="Y59" s="291"/>
    </row>
    <row r="60" spans="4:25" x14ac:dyDescent="0.2">
      <c r="D60" s="293"/>
      <c r="Y60" s="291"/>
    </row>
    <row r="61" spans="4:25" x14ac:dyDescent="0.2">
      <c r="D61" s="293"/>
      <c r="Y61" s="291"/>
    </row>
    <row r="62" spans="4:25" x14ac:dyDescent="0.2">
      <c r="D62" s="293"/>
      <c r="Y62" s="291"/>
    </row>
    <row r="63" spans="4:25" x14ac:dyDescent="0.2">
      <c r="D63" s="293"/>
      <c r="Y63" s="291"/>
    </row>
    <row r="64" spans="4:25" x14ac:dyDescent="0.2">
      <c r="D64" s="293"/>
      <c r="Y64" s="291"/>
    </row>
    <row r="65" spans="4:25" x14ac:dyDescent="0.2">
      <c r="D65" s="293"/>
      <c r="Y65" s="291"/>
    </row>
    <row r="66" spans="4:25" x14ac:dyDescent="0.2">
      <c r="D66" s="293"/>
      <c r="Y66" s="291"/>
    </row>
    <row r="67" spans="4:25" x14ac:dyDescent="0.2">
      <c r="D67" s="293"/>
      <c r="Y67" s="291"/>
    </row>
    <row r="68" spans="4:25" x14ac:dyDescent="0.2">
      <c r="D68" s="293"/>
      <c r="Y68" s="291"/>
    </row>
    <row r="69" spans="4:25" x14ac:dyDescent="0.2">
      <c r="D69" s="293"/>
      <c r="Y69" s="291"/>
    </row>
    <row r="70" spans="4:25" x14ac:dyDescent="0.2">
      <c r="D70" s="293"/>
      <c r="Y70" s="291"/>
    </row>
    <row r="71" spans="4:25" x14ac:dyDescent="0.2">
      <c r="D71" s="293"/>
      <c r="Y71" s="291"/>
    </row>
    <row r="72" spans="4:25" x14ac:dyDescent="0.2">
      <c r="D72" s="293"/>
      <c r="Y72" s="291"/>
    </row>
    <row r="73" spans="4:25" x14ac:dyDescent="0.2">
      <c r="D73" s="293"/>
      <c r="Y73" s="291"/>
    </row>
    <row r="74" spans="4:25" x14ac:dyDescent="0.2">
      <c r="D74" s="293"/>
      <c r="Y74" s="291"/>
    </row>
    <row r="75" spans="4:25" x14ac:dyDescent="0.2">
      <c r="D75" s="293"/>
      <c r="Y75" s="291"/>
    </row>
    <row r="76" spans="4:25" x14ac:dyDescent="0.2">
      <c r="D76" s="293"/>
      <c r="Y76" s="291"/>
    </row>
    <row r="77" spans="4:25" x14ac:dyDescent="0.2">
      <c r="D77" s="293"/>
      <c r="Y77" s="291"/>
    </row>
    <row r="78" spans="4:25" x14ac:dyDescent="0.2">
      <c r="D78" s="293"/>
      <c r="Y78" s="291"/>
    </row>
    <row r="79" spans="4:25" x14ac:dyDescent="0.2">
      <c r="D79" s="293"/>
      <c r="Y79" s="291"/>
    </row>
    <row r="80" spans="4:25" x14ac:dyDescent="0.2">
      <c r="D80" s="293"/>
      <c r="Y80" s="291"/>
    </row>
    <row r="81" spans="4:25" x14ac:dyDescent="0.2">
      <c r="D81" s="293"/>
      <c r="Y81" s="291"/>
    </row>
    <row r="82" spans="4:25" x14ac:dyDescent="0.2">
      <c r="D82" s="293"/>
      <c r="Y82" s="291"/>
    </row>
    <row r="83" spans="4:25" x14ac:dyDescent="0.2">
      <c r="D83" s="293"/>
      <c r="Y83" s="291"/>
    </row>
    <row r="84" spans="4:25" x14ac:dyDescent="0.2">
      <c r="D84" s="18"/>
      <c r="Y84" s="291"/>
    </row>
    <row r="85" spans="4:25" x14ac:dyDescent="0.2">
      <c r="D85" s="18"/>
      <c r="Y85" s="291"/>
    </row>
    <row r="86" spans="4:25" x14ac:dyDescent="0.2">
      <c r="D86" s="18"/>
      <c r="Y86" s="291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11" customWidth="1"/>
    <col min="3" max="3" width="15.375" style="208" customWidth="1"/>
    <col min="4" max="4" width="15.375" style="213" customWidth="1"/>
    <col min="5" max="5" width="15.75" style="211" bestFit="1" customWidth="1"/>
    <col min="6" max="6" width="26.375" style="211" customWidth="1"/>
    <col min="7" max="7" width="28.625" style="211" bestFit="1" customWidth="1"/>
    <col min="8" max="8" width="28" style="211" bestFit="1" customWidth="1"/>
    <col min="9" max="9" width="21.125" style="211" customWidth="1"/>
    <col min="10" max="10" width="14" style="211" customWidth="1"/>
    <col min="11" max="11" width="20.75" style="211" bestFit="1" customWidth="1"/>
    <col min="12" max="12" width="9.125" style="211" hidden="1" customWidth="1"/>
    <col min="13" max="13" width="18.75" style="212" bestFit="1" customWidth="1"/>
    <col min="14" max="16" width="9.125" style="211" hidden="1" customWidth="1"/>
    <col min="17" max="17" width="0" style="211" hidden="1"/>
    <col min="18" max="18" width="9.125" style="211" customWidth="1"/>
    <col min="19" max="16384" width="9.125" style="211"/>
  </cols>
  <sheetData>
    <row r="1" spans="1:52" s="250" customFormat="1" ht="41.25" customHeight="1" thickBot="1" x14ac:dyDescent="0.25">
      <c r="A1" s="95" t="s">
        <v>80</v>
      </c>
      <c r="B1" s="95"/>
      <c r="C1" s="184"/>
      <c r="D1" s="188"/>
      <c r="E1" s="189" t="s">
        <v>534</v>
      </c>
      <c r="F1" s="251" t="s">
        <v>82</v>
      </c>
      <c r="G1" s="190">
        <f>MONTH(A3)</f>
        <v>1</v>
      </c>
      <c r="H1" s="251" t="s">
        <v>309</v>
      </c>
      <c r="I1" s="190">
        <f>YEAR(A3)</f>
        <v>1900</v>
      </c>
      <c r="J1" s="191"/>
      <c r="K1" s="192"/>
      <c r="L1" s="193"/>
      <c r="M1" s="194"/>
      <c r="N1" s="193"/>
      <c r="O1" s="195"/>
      <c r="P1" s="196"/>
      <c r="Q1" s="196"/>
      <c r="R1" s="196"/>
      <c r="S1" s="197"/>
      <c r="T1" s="193"/>
      <c r="U1" s="193"/>
      <c r="V1" s="374"/>
      <c r="W1" s="307"/>
      <c r="X1" s="307"/>
      <c r="Y1" s="307"/>
      <c r="Z1" s="308"/>
      <c r="AA1" s="107"/>
      <c r="AB1" s="107"/>
      <c r="AC1" s="253"/>
      <c r="AD1" s="253"/>
      <c r="AE1" s="253"/>
      <c r="AF1" s="253"/>
      <c r="AG1" s="253"/>
      <c r="AH1" s="253"/>
      <c r="AI1" s="253"/>
      <c r="AJ1" s="253"/>
      <c r="AK1" s="253"/>
      <c r="AL1" s="253"/>
      <c r="AM1" s="253"/>
      <c r="AN1" s="253"/>
      <c r="AO1" s="253"/>
      <c r="AP1" s="253"/>
      <c r="AQ1" s="253"/>
      <c r="AR1" s="253"/>
      <c r="AS1" s="253"/>
      <c r="AT1" s="253"/>
      <c r="AU1" s="258"/>
      <c r="AV1" s="258"/>
      <c r="AW1" s="258"/>
      <c r="AX1" s="258"/>
      <c r="AY1" s="258"/>
      <c r="AZ1" s="198"/>
    </row>
    <row r="2" spans="1:52" s="205" customFormat="1" ht="93" customHeight="1" thickTop="1" x14ac:dyDescent="0.2">
      <c r="A2" s="199" t="s">
        <v>454</v>
      </c>
      <c r="B2" s="199" t="s">
        <v>535</v>
      </c>
      <c r="C2" s="200" t="s">
        <v>536</v>
      </c>
      <c r="D2" s="201" t="s">
        <v>537</v>
      </c>
      <c r="E2" s="199" t="s">
        <v>538</v>
      </c>
      <c r="F2" s="202" t="s">
        <v>539</v>
      </c>
      <c r="G2" s="203" t="s">
        <v>540</v>
      </c>
      <c r="H2" s="203" t="s">
        <v>541</v>
      </c>
      <c r="I2" s="204" t="s">
        <v>542</v>
      </c>
      <c r="J2" s="204" t="s">
        <v>543</v>
      </c>
      <c r="K2" s="204" t="s">
        <v>544</v>
      </c>
      <c r="L2" s="205" t="s">
        <v>545</v>
      </c>
      <c r="M2" s="206" t="s">
        <v>546</v>
      </c>
      <c r="N2" s="205" t="s">
        <v>547</v>
      </c>
      <c r="O2" s="206" t="s">
        <v>548</v>
      </c>
      <c r="P2" s="206" t="s">
        <v>549</v>
      </c>
    </row>
    <row r="3" spans="1:52" s="210" customFormat="1" ht="45.75" customHeight="1" x14ac:dyDescent="0.2">
      <c r="A3" s="207"/>
      <c r="B3" s="208"/>
      <c r="C3" s="208"/>
      <c r="D3" s="208"/>
      <c r="E3" s="164"/>
      <c r="F3" s="209"/>
      <c r="G3" s="209"/>
      <c r="H3" s="209"/>
      <c r="I3" s="178"/>
      <c r="J3" s="178"/>
      <c r="K3" s="178"/>
      <c r="L3" s="178"/>
      <c r="M3" s="178"/>
    </row>
    <row r="4" spans="1:52" s="210" customFormat="1" ht="45.75" customHeight="1" x14ac:dyDescent="0.2">
      <c r="A4" s="207"/>
      <c r="B4" s="208"/>
      <c r="C4" s="208"/>
      <c r="D4" s="208"/>
      <c r="E4" s="164"/>
      <c r="F4" s="209"/>
      <c r="G4" s="209"/>
      <c r="H4" s="209"/>
      <c r="I4" s="178"/>
      <c r="J4" s="178"/>
      <c r="K4" s="178"/>
      <c r="L4" s="178"/>
      <c r="M4" s="178"/>
    </row>
    <row r="5" spans="1:52" s="210" customFormat="1" ht="45.75" customHeight="1" x14ac:dyDescent="0.2">
      <c r="A5" s="207"/>
      <c r="B5" s="208"/>
      <c r="C5" s="208"/>
      <c r="D5" s="208"/>
      <c r="E5" s="164"/>
      <c r="F5" s="209"/>
      <c r="G5" s="209"/>
      <c r="H5" s="209"/>
      <c r="I5" s="178"/>
      <c r="J5" s="178"/>
      <c r="K5" s="178"/>
      <c r="L5" s="178"/>
      <c r="M5" s="178"/>
    </row>
    <row r="6" spans="1:52" s="210" customFormat="1" ht="45.75" customHeight="1" x14ac:dyDescent="0.2">
      <c r="A6" s="207"/>
      <c r="B6" s="208"/>
      <c r="C6" s="208"/>
      <c r="D6" s="208"/>
      <c r="E6" s="164"/>
      <c r="F6" s="209"/>
      <c r="G6" s="209"/>
      <c r="H6" s="209"/>
      <c r="I6" s="178"/>
      <c r="J6" s="178"/>
      <c r="K6" s="178"/>
      <c r="L6" s="178"/>
      <c r="M6" s="178"/>
    </row>
    <row r="7" spans="1:52" s="210" customFormat="1" ht="45.75" customHeight="1" x14ac:dyDescent="0.2">
      <c r="A7" s="207"/>
      <c r="B7" s="208"/>
      <c r="C7" s="208"/>
      <c r="D7" s="208"/>
      <c r="E7" s="164"/>
      <c r="F7" s="209"/>
      <c r="G7" s="209"/>
      <c r="H7" s="209"/>
      <c r="I7" s="178"/>
      <c r="J7" s="178"/>
      <c r="K7" s="178"/>
      <c r="L7" s="178"/>
      <c r="M7" s="178"/>
    </row>
    <row r="8" spans="1:52" s="210" customFormat="1" ht="45.75" customHeight="1" x14ac:dyDescent="0.2">
      <c r="A8" s="207"/>
      <c r="B8" s="208"/>
      <c r="C8" s="208"/>
      <c r="D8" s="208"/>
      <c r="E8" s="164"/>
      <c r="F8" s="209"/>
      <c r="G8" s="209"/>
      <c r="H8" s="209"/>
      <c r="I8" s="178"/>
      <c r="J8" s="178"/>
      <c r="K8" s="178"/>
      <c r="L8" s="178"/>
      <c r="M8" s="178"/>
    </row>
    <row r="9" spans="1:52" s="210" customFormat="1" ht="45.75" customHeight="1" x14ac:dyDescent="0.2">
      <c r="A9" s="207"/>
      <c r="B9" s="208"/>
      <c r="C9" s="208"/>
      <c r="D9" s="208"/>
      <c r="E9" s="164"/>
      <c r="F9" s="209"/>
      <c r="G9" s="209"/>
      <c r="H9" s="209"/>
      <c r="I9" s="178"/>
      <c r="J9" s="178"/>
      <c r="K9" s="178"/>
      <c r="L9" s="178"/>
      <c r="M9" s="178"/>
    </row>
    <row r="10" spans="1:52" s="210" customFormat="1" ht="45.75" customHeight="1" x14ac:dyDescent="0.2">
      <c r="A10" s="207"/>
      <c r="B10" s="208"/>
      <c r="C10" s="208"/>
      <c r="D10" s="208"/>
      <c r="E10" s="164"/>
      <c r="F10" s="209"/>
      <c r="G10" s="209"/>
      <c r="H10" s="209"/>
      <c r="I10" s="178"/>
      <c r="J10" s="178"/>
      <c r="K10" s="178"/>
      <c r="L10" s="178"/>
      <c r="M10" s="178"/>
    </row>
    <row r="11" spans="1:52" s="210" customFormat="1" ht="45.75" customHeight="1" x14ac:dyDescent="0.2">
      <c r="A11" s="207"/>
      <c r="B11" s="208"/>
      <c r="C11" s="208"/>
      <c r="D11" s="208"/>
      <c r="E11" s="164"/>
      <c r="F11" s="209"/>
      <c r="G11" s="209"/>
      <c r="H11" s="209"/>
      <c r="I11" s="178"/>
      <c r="J11" s="178"/>
      <c r="K11" s="178"/>
      <c r="L11" s="178"/>
      <c r="M11" s="178"/>
    </row>
    <row r="12" spans="1:52" s="210" customFormat="1" ht="45.75" customHeight="1" x14ac:dyDescent="0.2">
      <c r="A12" s="207"/>
      <c r="B12" s="208"/>
      <c r="C12" s="208"/>
      <c r="D12" s="208"/>
      <c r="E12" s="164"/>
      <c r="F12" s="209"/>
      <c r="G12" s="209"/>
      <c r="H12" s="209"/>
      <c r="I12" s="178"/>
      <c r="J12" s="178"/>
      <c r="K12" s="178"/>
      <c r="L12" s="178"/>
      <c r="M12" s="178"/>
    </row>
    <row r="13" spans="1:52" s="210" customFormat="1" ht="45.75" customHeight="1" x14ac:dyDescent="0.2">
      <c r="A13" s="207"/>
      <c r="B13" s="208"/>
      <c r="C13" s="208"/>
      <c r="D13" s="208"/>
      <c r="E13" s="164"/>
      <c r="F13" s="209"/>
      <c r="G13" s="209"/>
      <c r="H13" s="209"/>
      <c r="I13" s="178"/>
      <c r="J13" s="178"/>
      <c r="K13" s="178"/>
      <c r="L13" s="178"/>
      <c r="M13" s="178"/>
    </row>
    <row r="14" spans="1:52" s="210" customFormat="1" ht="45.75" customHeight="1" x14ac:dyDescent="0.2">
      <c r="A14" s="207"/>
      <c r="B14" s="208"/>
      <c r="C14" s="208"/>
      <c r="D14" s="208"/>
      <c r="E14" s="164"/>
      <c r="F14" s="209"/>
      <c r="G14" s="209"/>
      <c r="H14" s="209"/>
      <c r="I14" s="178"/>
      <c r="J14" s="178"/>
      <c r="K14" s="178"/>
      <c r="L14" s="178"/>
      <c r="M14" s="178"/>
    </row>
    <row r="15" spans="1:52" s="210" customFormat="1" ht="45.75" customHeight="1" x14ac:dyDescent="0.2">
      <c r="A15" s="207"/>
      <c r="B15" s="208"/>
      <c r="C15" s="208"/>
      <c r="D15" s="208"/>
      <c r="E15" s="164"/>
      <c r="F15" s="209"/>
      <c r="G15" s="209"/>
      <c r="H15" s="209"/>
      <c r="I15" s="178"/>
      <c r="J15" s="178"/>
      <c r="K15" s="178"/>
      <c r="L15" s="178"/>
      <c r="M15" s="178"/>
    </row>
    <row r="16" spans="1:52" s="210" customFormat="1" ht="45.75" customHeight="1" x14ac:dyDescent="0.2">
      <c r="A16" s="207"/>
      <c r="B16" s="208"/>
      <c r="C16" s="208"/>
      <c r="D16" s="208"/>
      <c r="E16" s="164"/>
      <c r="F16" s="209"/>
      <c r="G16" s="209"/>
      <c r="H16" s="209"/>
      <c r="I16" s="178"/>
      <c r="J16" s="178"/>
      <c r="K16" s="178"/>
      <c r="L16" s="178"/>
      <c r="M16" s="178"/>
    </row>
    <row r="17" spans="1:13" s="210" customFormat="1" ht="45.75" customHeight="1" x14ac:dyDescent="0.2">
      <c r="A17" s="207"/>
      <c r="B17" s="208"/>
      <c r="C17" s="208"/>
      <c r="D17" s="208"/>
      <c r="E17" s="164"/>
      <c r="F17" s="209"/>
      <c r="G17" s="209"/>
      <c r="H17" s="209"/>
      <c r="I17" s="178"/>
      <c r="J17" s="178"/>
      <c r="K17" s="178"/>
      <c r="L17" s="178"/>
      <c r="M17" s="178"/>
    </row>
    <row r="18" spans="1:13" s="210" customFormat="1" ht="45.75" customHeight="1" x14ac:dyDescent="0.2">
      <c r="A18" s="207"/>
      <c r="B18" s="208"/>
      <c r="C18" s="208"/>
      <c r="D18" s="208"/>
      <c r="E18" s="164"/>
      <c r="F18" s="209"/>
      <c r="G18" s="209"/>
      <c r="H18" s="209"/>
      <c r="I18" s="178"/>
      <c r="J18" s="178"/>
      <c r="K18" s="178"/>
      <c r="L18" s="178"/>
      <c r="M18" s="178"/>
    </row>
    <row r="19" spans="1:13" s="210" customFormat="1" ht="45.75" customHeight="1" x14ac:dyDescent="0.2">
      <c r="A19" s="207"/>
      <c r="B19" s="208"/>
      <c r="C19" s="208"/>
      <c r="D19" s="208"/>
      <c r="E19" s="164"/>
      <c r="F19" s="209"/>
      <c r="G19" s="209"/>
      <c r="H19" s="209"/>
      <c r="I19" s="178"/>
      <c r="J19" s="178"/>
      <c r="K19" s="178"/>
      <c r="L19" s="178"/>
      <c r="M19" s="178"/>
    </row>
    <row r="20" spans="1:13" s="210" customFormat="1" ht="45.75" customHeight="1" x14ac:dyDescent="0.2">
      <c r="A20" s="207"/>
      <c r="B20" s="208"/>
      <c r="C20" s="208"/>
      <c r="D20" s="208"/>
      <c r="E20" s="164"/>
      <c r="F20" s="209"/>
      <c r="G20" s="209"/>
      <c r="H20" s="209"/>
      <c r="I20" s="178"/>
      <c r="J20" s="178"/>
      <c r="K20" s="178"/>
      <c r="L20" s="178"/>
      <c r="M20" s="178"/>
    </row>
    <row r="21" spans="1:13" s="210" customFormat="1" ht="45.75" customHeight="1" x14ac:dyDescent="0.2">
      <c r="A21" s="207"/>
      <c r="B21" s="208"/>
      <c r="C21" s="208"/>
      <c r="D21" s="208"/>
      <c r="E21" s="164"/>
      <c r="F21" s="209"/>
      <c r="G21" s="209"/>
      <c r="H21" s="209"/>
      <c r="I21" s="178"/>
      <c r="J21" s="178"/>
      <c r="K21" s="178"/>
      <c r="L21" s="178"/>
      <c r="M21" s="178"/>
    </row>
    <row r="22" spans="1:13" s="210" customFormat="1" ht="45.75" customHeight="1" x14ac:dyDescent="0.2">
      <c r="A22" s="207"/>
      <c r="B22" s="208"/>
      <c r="C22" s="208"/>
      <c r="D22" s="208"/>
      <c r="E22" s="164"/>
      <c r="F22" s="209"/>
      <c r="G22" s="209"/>
      <c r="H22" s="209"/>
      <c r="I22" s="178"/>
      <c r="J22" s="178"/>
      <c r="K22" s="178"/>
      <c r="L22" s="178"/>
      <c r="M22" s="178"/>
    </row>
    <row r="23" spans="1:13" s="210" customFormat="1" ht="45.75" customHeight="1" x14ac:dyDescent="0.2">
      <c r="A23" s="207"/>
      <c r="B23" s="208"/>
      <c r="C23" s="208"/>
      <c r="D23" s="208"/>
      <c r="E23" s="164"/>
      <c r="F23" s="209"/>
      <c r="G23" s="209"/>
      <c r="H23" s="209"/>
      <c r="I23" s="178"/>
      <c r="J23" s="178"/>
      <c r="K23" s="178"/>
      <c r="L23" s="178"/>
      <c r="M23" s="178"/>
    </row>
    <row r="24" spans="1:13" s="210" customFormat="1" ht="45.75" customHeight="1" x14ac:dyDescent="0.2">
      <c r="A24" s="207"/>
      <c r="B24" s="208"/>
      <c r="C24" s="208"/>
      <c r="D24" s="208"/>
      <c r="E24" s="164"/>
      <c r="F24" s="209"/>
      <c r="G24" s="209"/>
      <c r="H24" s="209"/>
      <c r="I24" s="178"/>
      <c r="J24" s="178"/>
      <c r="K24" s="178"/>
      <c r="L24" s="178"/>
      <c r="M24" s="178"/>
    </row>
    <row r="25" spans="1:13" s="210" customFormat="1" ht="45.75" customHeight="1" x14ac:dyDescent="0.2">
      <c r="A25" s="207"/>
      <c r="B25" s="208"/>
      <c r="C25" s="208"/>
      <c r="D25" s="208"/>
      <c r="E25" s="164"/>
      <c r="F25" s="209"/>
      <c r="G25" s="209"/>
      <c r="H25" s="209"/>
      <c r="I25" s="178"/>
      <c r="J25" s="178"/>
      <c r="K25" s="178"/>
      <c r="L25" s="178"/>
      <c r="M25" s="178"/>
    </row>
    <row r="26" spans="1:13" s="210" customFormat="1" ht="45.75" customHeight="1" x14ac:dyDescent="0.2">
      <c r="A26" s="207"/>
      <c r="B26" s="208"/>
      <c r="C26" s="208"/>
      <c r="D26" s="208"/>
      <c r="E26" s="164"/>
      <c r="F26" s="209"/>
      <c r="G26" s="209"/>
      <c r="H26" s="209"/>
      <c r="I26" s="178"/>
      <c r="J26" s="178"/>
      <c r="K26" s="178"/>
      <c r="L26" s="178"/>
      <c r="M26" s="178"/>
    </row>
    <row r="27" spans="1:13" s="210" customFormat="1" ht="45.75" customHeight="1" x14ac:dyDescent="0.2">
      <c r="A27" s="207"/>
      <c r="B27" s="208"/>
      <c r="C27" s="208"/>
      <c r="D27" s="208"/>
      <c r="E27" s="164"/>
      <c r="F27" s="209"/>
      <c r="G27" s="209"/>
      <c r="H27" s="209"/>
      <c r="I27" s="178"/>
      <c r="J27" s="178"/>
      <c r="K27" s="178"/>
      <c r="L27" s="178"/>
      <c r="M27" s="178"/>
    </row>
    <row r="28" spans="1:13" s="210" customFormat="1" ht="45.75" customHeight="1" x14ac:dyDescent="0.2">
      <c r="A28" s="207"/>
      <c r="B28" s="208"/>
      <c r="C28" s="208"/>
      <c r="D28" s="208"/>
      <c r="E28" s="164"/>
      <c r="F28" s="209"/>
      <c r="G28" s="209"/>
      <c r="H28" s="209"/>
      <c r="I28" s="178"/>
      <c r="J28" s="178"/>
      <c r="K28" s="178"/>
      <c r="L28" s="178"/>
      <c r="M28" s="178"/>
    </row>
    <row r="29" spans="1:13" s="210" customFormat="1" ht="45.75" customHeight="1" x14ac:dyDescent="0.2">
      <c r="A29" s="207"/>
      <c r="B29" s="208"/>
      <c r="C29" s="208"/>
      <c r="D29" s="208"/>
      <c r="E29" s="164"/>
      <c r="F29" s="209"/>
      <c r="G29" s="209"/>
      <c r="H29" s="209"/>
      <c r="I29" s="178"/>
      <c r="J29" s="178"/>
      <c r="K29" s="178"/>
      <c r="L29" s="178"/>
      <c r="M29" s="178"/>
    </row>
    <row r="30" spans="1:13" s="210" customFormat="1" ht="45.75" customHeight="1" x14ac:dyDescent="0.2">
      <c r="A30" s="207"/>
      <c r="B30" s="208"/>
      <c r="C30" s="208"/>
      <c r="D30" s="208"/>
      <c r="E30" s="164"/>
      <c r="F30" s="209"/>
      <c r="G30" s="209"/>
      <c r="H30" s="209"/>
      <c r="I30" s="178"/>
      <c r="J30" s="178"/>
      <c r="K30" s="178"/>
      <c r="L30" s="178"/>
      <c r="M30" s="178"/>
    </row>
    <row r="31" spans="1:13" s="210" customFormat="1" ht="45.75" customHeight="1" x14ac:dyDescent="0.2">
      <c r="A31" s="207"/>
      <c r="B31" s="208"/>
      <c r="C31" s="208"/>
      <c r="D31" s="208"/>
      <c r="E31" s="164"/>
      <c r="F31" s="209"/>
      <c r="G31" s="209"/>
      <c r="H31" s="209"/>
      <c r="I31" s="178"/>
      <c r="J31" s="178"/>
      <c r="K31" s="178"/>
      <c r="L31" s="178"/>
      <c r="M31" s="178"/>
    </row>
    <row r="32" spans="1:13" s="210" customFormat="1" ht="45.75" customHeight="1" x14ac:dyDescent="0.2">
      <c r="A32" s="207"/>
      <c r="B32" s="208"/>
      <c r="C32" s="208"/>
      <c r="D32" s="208"/>
      <c r="E32" s="164"/>
      <c r="F32" s="209"/>
      <c r="G32" s="209"/>
      <c r="H32" s="209"/>
      <c r="I32" s="178"/>
      <c r="J32" s="178"/>
      <c r="K32" s="178"/>
      <c r="L32" s="178"/>
      <c r="M32" s="178"/>
    </row>
    <row r="33" spans="1:13" s="210" customFormat="1" ht="45.75" customHeight="1" x14ac:dyDescent="0.2">
      <c r="A33" s="207"/>
      <c r="B33" s="208"/>
      <c r="C33" s="208"/>
      <c r="D33" s="208"/>
      <c r="E33" s="164"/>
      <c r="F33" s="209"/>
      <c r="G33" s="209"/>
      <c r="H33" s="209"/>
      <c r="I33" s="178"/>
      <c r="J33" s="178"/>
      <c r="K33" s="178"/>
      <c r="L33" s="178"/>
      <c r="M33" s="178"/>
    </row>
    <row r="34" spans="1:13" s="210" customFormat="1" ht="45.75" customHeight="1" x14ac:dyDescent="0.2">
      <c r="A34" s="207"/>
      <c r="B34" s="208"/>
      <c r="C34" s="208"/>
      <c r="D34" s="208"/>
      <c r="E34" s="164"/>
      <c r="F34" s="209"/>
      <c r="G34" s="209"/>
      <c r="H34" s="209"/>
      <c r="I34" s="178"/>
      <c r="J34" s="178"/>
      <c r="K34" s="178"/>
      <c r="L34" s="178"/>
      <c r="M34" s="178"/>
    </row>
    <row r="35" spans="1:13" s="210" customFormat="1" ht="45.75" customHeight="1" x14ac:dyDescent="0.2">
      <c r="A35" s="207"/>
      <c r="B35" s="208"/>
      <c r="C35" s="208"/>
      <c r="D35" s="208"/>
      <c r="E35" s="164"/>
      <c r="F35" s="209"/>
      <c r="G35" s="209"/>
      <c r="H35" s="209"/>
      <c r="I35" s="178"/>
      <c r="J35" s="178"/>
      <c r="K35" s="178"/>
      <c r="L35" s="178"/>
      <c r="M35" s="178"/>
    </row>
    <row r="36" spans="1:13" s="210" customFormat="1" ht="45.75" customHeight="1" x14ac:dyDescent="0.2">
      <c r="A36" s="207"/>
      <c r="B36" s="208"/>
      <c r="C36" s="208"/>
      <c r="D36" s="208"/>
      <c r="E36" s="164"/>
      <c r="F36" s="209"/>
      <c r="G36" s="209"/>
      <c r="H36" s="209"/>
      <c r="I36" s="178"/>
      <c r="J36" s="178"/>
      <c r="K36" s="178"/>
      <c r="L36" s="178"/>
      <c r="M36" s="178"/>
    </row>
    <row r="37" spans="1:13" s="210" customFormat="1" ht="45.75" customHeight="1" x14ac:dyDescent="0.2">
      <c r="A37" s="207"/>
      <c r="B37" s="208"/>
      <c r="C37" s="208"/>
      <c r="D37" s="208"/>
      <c r="E37" s="164"/>
      <c r="F37" s="209"/>
      <c r="G37" s="209"/>
      <c r="H37" s="209"/>
      <c r="I37" s="178"/>
      <c r="J37" s="178"/>
      <c r="K37" s="178"/>
      <c r="L37" s="178"/>
      <c r="M37" s="178"/>
    </row>
    <row r="38" spans="1:13" s="210" customFormat="1" ht="45.75" customHeight="1" x14ac:dyDescent="0.2">
      <c r="A38" s="207"/>
      <c r="B38" s="208"/>
      <c r="C38" s="208"/>
      <c r="D38" s="208"/>
      <c r="E38" s="164"/>
      <c r="F38" s="209"/>
      <c r="G38" s="209"/>
      <c r="H38" s="209"/>
      <c r="I38" s="178"/>
      <c r="J38" s="178"/>
      <c r="K38" s="178"/>
      <c r="L38" s="178"/>
      <c r="M38" s="178"/>
    </row>
    <row r="39" spans="1:13" s="210" customFormat="1" ht="45.75" customHeight="1" x14ac:dyDescent="0.2">
      <c r="A39" s="207"/>
      <c r="B39" s="208"/>
      <c r="C39" s="208"/>
      <c r="D39" s="208"/>
      <c r="E39" s="164"/>
      <c r="F39" s="209"/>
      <c r="G39" s="209"/>
      <c r="H39" s="209"/>
      <c r="I39" s="178"/>
      <c r="J39" s="178"/>
      <c r="K39" s="178"/>
      <c r="L39" s="178"/>
      <c r="M39" s="178"/>
    </row>
    <row r="40" spans="1:13" s="210" customFormat="1" ht="45.75" customHeight="1" x14ac:dyDescent="0.2">
      <c r="A40" s="207"/>
      <c r="B40" s="208"/>
      <c r="C40" s="208"/>
      <c r="D40" s="208"/>
      <c r="E40" s="164"/>
      <c r="F40" s="209"/>
      <c r="G40" s="209"/>
      <c r="H40" s="209"/>
      <c r="I40" s="178"/>
      <c r="J40" s="178"/>
      <c r="K40" s="178"/>
      <c r="L40" s="178"/>
      <c r="M40" s="178"/>
    </row>
    <row r="41" spans="1:13" s="210" customFormat="1" ht="45.75" customHeight="1" x14ac:dyDescent="0.2">
      <c r="A41" s="207"/>
      <c r="B41" s="208"/>
      <c r="C41" s="208"/>
      <c r="D41" s="208"/>
      <c r="E41" s="164"/>
      <c r="F41" s="209"/>
      <c r="G41" s="209"/>
      <c r="H41" s="209"/>
      <c r="I41" s="178"/>
      <c r="J41" s="178"/>
      <c r="K41" s="178"/>
      <c r="L41" s="178"/>
      <c r="M41" s="178"/>
    </row>
    <row r="42" spans="1:13" s="210" customFormat="1" ht="45.75" customHeight="1" x14ac:dyDescent="0.2">
      <c r="A42" s="207"/>
      <c r="B42" s="208"/>
      <c r="C42" s="208"/>
      <c r="D42" s="208"/>
      <c r="E42" s="164"/>
      <c r="F42" s="209"/>
      <c r="G42" s="209"/>
      <c r="H42" s="209"/>
      <c r="I42" s="178"/>
      <c r="J42" s="178"/>
      <c r="K42" s="178"/>
      <c r="L42" s="178"/>
      <c r="M42" s="178"/>
    </row>
    <row r="43" spans="1:13" s="210" customFormat="1" ht="45.75" customHeight="1" x14ac:dyDescent="0.2">
      <c r="A43" s="207"/>
      <c r="B43" s="208"/>
      <c r="C43" s="208"/>
      <c r="D43" s="208"/>
      <c r="E43" s="164"/>
      <c r="F43" s="209"/>
      <c r="G43" s="209"/>
      <c r="H43" s="209"/>
      <c r="I43" s="178"/>
      <c r="J43" s="178"/>
      <c r="K43" s="178"/>
      <c r="L43" s="178"/>
      <c r="M43" s="178"/>
    </row>
    <row r="44" spans="1:13" s="210" customFormat="1" ht="45.75" customHeight="1" x14ac:dyDescent="0.2">
      <c r="A44" s="207"/>
      <c r="B44" s="208"/>
      <c r="C44" s="208"/>
      <c r="D44" s="208"/>
      <c r="E44" s="164"/>
      <c r="F44" s="209"/>
      <c r="G44" s="209"/>
      <c r="H44" s="209"/>
      <c r="I44" s="178"/>
      <c r="J44" s="178"/>
      <c r="K44" s="178"/>
      <c r="L44" s="178"/>
      <c r="M44" s="178"/>
    </row>
    <row r="45" spans="1:13" s="210" customFormat="1" ht="45.75" customHeight="1" x14ac:dyDescent="0.2">
      <c r="A45" s="207"/>
      <c r="B45" s="208"/>
      <c r="C45" s="208"/>
      <c r="D45" s="208"/>
      <c r="E45" s="164"/>
      <c r="F45" s="209"/>
      <c r="G45" s="209"/>
      <c r="H45" s="209"/>
      <c r="I45" s="178"/>
      <c r="J45" s="178"/>
      <c r="K45" s="178"/>
      <c r="L45" s="178"/>
      <c r="M45" s="178"/>
    </row>
    <row r="46" spans="1:13" s="210" customFormat="1" ht="45.75" customHeight="1" x14ac:dyDescent="0.2">
      <c r="A46" s="207"/>
      <c r="B46" s="208"/>
      <c r="C46" s="208"/>
      <c r="D46" s="208"/>
      <c r="E46" s="164"/>
      <c r="F46" s="209"/>
      <c r="G46" s="209"/>
      <c r="H46" s="209"/>
      <c r="I46" s="178"/>
      <c r="J46" s="178"/>
      <c r="K46" s="178"/>
      <c r="L46" s="178"/>
      <c r="M46" s="178"/>
    </row>
    <row r="47" spans="1:13" s="210" customFormat="1" ht="45.75" customHeight="1" x14ac:dyDescent="0.2">
      <c r="A47" s="207"/>
      <c r="B47" s="208"/>
      <c r="C47" s="208"/>
      <c r="D47" s="208"/>
      <c r="E47" s="164"/>
      <c r="F47" s="209"/>
      <c r="G47" s="209"/>
      <c r="H47" s="209"/>
      <c r="I47" s="178"/>
      <c r="J47" s="178"/>
      <c r="K47" s="178"/>
      <c r="L47" s="178"/>
      <c r="M47" s="178"/>
    </row>
    <row r="48" spans="1:13" s="210" customFormat="1" ht="45.75" customHeight="1" x14ac:dyDescent="0.2">
      <c r="A48" s="207"/>
      <c r="B48" s="208"/>
      <c r="C48" s="208"/>
      <c r="D48" s="208"/>
      <c r="E48" s="164"/>
      <c r="F48" s="209"/>
      <c r="G48" s="209"/>
      <c r="H48" s="209"/>
      <c r="I48" s="178"/>
      <c r="J48" s="178"/>
      <c r="K48" s="178"/>
      <c r="L48" s="178"/>
      <c r="M48" s="178"/>
    </row>
    <row r="49" spans="1:13" s="210" customFormat="1" ht="45.75" customHeight="1" x14ac:dyDescent="0.2">
      <c r="A49" s="207"/>
      <c r="B49" s="208"/>
      <c r="C49" s="208"/>
      <c r="D49" s="208"/>
      <c r="E49" s="164"/>
      <c r="F49" s="209"/>
      <c r="G49" s="209"/>
      <c r="H49" s="209"/>
      <c r="I49" s="178"/>
      <c r="J49" s="178"/>
      <c r="K49" s="178"/>
      <c r="L49" s="178"/>
      <c r="M49" s="178"/>
    </row>
    <row r="50" spans="1:13" s="210" customFormat="1" ht="45.75" customHeight="1" x14ac:dyDescent="0.2">
      <c r="A50" s="207"/>
      <c r="B50" s="208"/>
      <c r="C50" s="208"/>
      <c r="D50" s="208"/>
      <c r="E50" s="164"/>
      <c r="F50" s="209"/>
      <c r="G50" s="209"/>
      <c r="H50" s="209"/>
      <c r="I50" s="178"/>
      <c r="J50" s="178"/>
      <c r="K50" s="178"/>
      <c r="L50" s="178"/>
      <c r="M50" s="178"/>
    </row>
    <row r="51" spans="1:13" s="210" customFormat="1" ht="45.75" customHeight="1" x14ac:dyDescent="0.2">
      <c r="A51" s="207"/>
      <c r="B51" s="208"/>
      <c r="C51" s="208"/>
      <c r="D51" s="208"/>
      <c r="E51" s="164"/>
      <c r="F51" s="209"/>
      <c r="G51" s="209"/>
      <c r="H51" s="209"/>
      <c r="I51" s="178"/>
      <c r="J51" s="178"/>
      <c r="K51" s="178"/>
      <c r="L51" s="178"/>
      <c r="M51" s="178"/>
    </row>
    <row r="52" spans="1:13" s="210" customFormat="1" ht="45.75" customHeight="1" x14ac:dyDescent="0.2">
      <c r="A52" s="207"/>
      <c r="B52" s="208"/>
      <c r="C52" s="208"/>
      <c r="D52" s="208"/>
      <c r="E52" s="164"/>
      <c r="F52" s="209"/>
      <c r="G52" s="209"/>
      <c r="H52" s="209"/>
      <c r="I52" s="178"/>
      <c r="J52" s="178"/>
      <c r="K52" s="178"/>
      <c r="L52" s="178"/>
      <c r="M52" s="178"/>
    </row>
    <row r="53" spans="1:13" s="210" customFormat="1" ht="45.75" customHeight="1" x14ac:dyDescent="0.2">
      <c r="A53" s="207"/>
      <c r="B53" s="208"/>
      <c r="C53" s="208"/>
      <c r="D53" s="208"/>
      <c r="E53" s="164"/>
      <c r="F53" s="209"/>
      <c r="G53" s="209"/>
      <c r="H53" s="209"/>
      <c r="I53" s="178"/>
      <c r="J53" s="178"/>
      <c r="K53" s="178"/>
      <c r="L53" s="178"/>
      <c r="M53" s="178"/>
    </row>
    <row r="54" spans="1:13" s="210" customFormat="1" ht="45.75" customHeight="1" x14ac:dyDescent="0.2">
      <c r="A54" s="207"/>
      <c r="B54" s="208"/>
      <c r="C54" s="208"/>
      <c r="D54" s="208"/>
      <c r="E54" s="164"/>
      <c r="F54" s="209"/>
      <c r="G54" s="209"/>
      <c r="H54" s="209"/>
      <c r="I54" s="178"/>
      <c r="J54" s="178"/>
      <c r="K54" s="178"/>
      <c r="L54" s="178"/>
      <c r="M54" s="178"/>
    </row>
    <row r="55" spans="1:13" s="210" customFormat="1" ht="45.75" customHeight="1" x14ac:dyDescent="0.2">
      <c r="A55" s="207"/>
      <c r="B55" s="208"/>
      <c r="C55" s="208"/>
      <c r="D55" s="208"/>
      <c r="E55" s="164"/>
      <c r="F55" s="209"/>
      <c r="G55" s="209"/>
      <c r="H55" s="209"/>
      <c r="I55" s="178"/>
      <c r="J55" s="178"/>
      <c r="K55" s="178"/>
      <c r="L55" s="178"/>
      <c r="M55" s="178"/>
    </row>
    <row r="56" spans="1:13" s="210" customFormat="1" ht="45.75" customHeight="1" x14ac:dyDescent="0.2">
      <c r="A56" s="207"/>
      <c r="B56" s="208"/>
      <c r="C56" s="208"/>
      <c r="D56" s="208"/>
      <c r="E56" s="164"/>
      <c r="F56" s="209"/>
      <c r="G56" s="209"/>
      <c r="H56" s="209"/>
      <c r="I56" s="178"/>
      <c r="J56" s="178"/>
      <c r="K56" s="178"/>
      <c r="L56" s="178"/>
      <c r="M56" s="178"/>
    </row>
    <row r="57" spans="1:13" s="210" customFormat="1" ht="45.75" customHeight="1" x14ac:dyDescent="0.2">
      <c r="A57" s="207"/>
      <c r="B57" s="208"/>
      <c r="C57" s="208"/>
      <c r="D57" s="208"/>
      <c r="E57" s="164"/>
      <c r="F57" s="209"/>
      <c r="G57" s="209"/>
      <c r="H57" s="209"/>
      <c r="I57" s="178"/>
      <c r="J57" s="178"/>
      <c r="K57" s="178"/>
      <c r="L57" s="178"/>
      <c r="M57" s="178"/>
    </row>
    <row r="58" spans="1:13" s="210" customFormat="1" ht="45.75" customHeight="1" x14ac:dyDescent="0.2">
      <c r="A58" s="207"/>
      <c r="B58" s="208"/>
      <c r="C58" s="208"/>
      <c r="D58" s="208"/>
      <c r="E58" s="164"/>
      <c r="F58" s="209"/>
      <c r="G58" s="209"/>
      <c r="H58" s="209"/>
      <c r="I58" s="178"/>
      <c r="J58" s="178"/>
      <c r="K58" s="178"/>
      <c r="L58" s="178"/>
      <c r="M58" s="178"/>
    </row>
    <row r="59" spans="1:13" s="210" customFormat="1" ht="45.75" customHeight="1" x14ac:dyDescent="0.2">
      <c r="A59" s="207"/>
      <c r="B59" s="208"/>
      <c r="C59" s="208"/>
      <c r="D59" s="208"/>
      <c r="E59" s="164"/>
      <c r="F59" s="209"/>
      <c r="G59" s="209"/>
      <c r="H59" s="209"/>
      <c r="I59" s="178"/>
      <c r="J59" s="178"/>
      <c r="K59" s="178"/>
      <c r="L59" s="178"/>
      <c r="M59" s="178"/>
    </row>
    <row r="60" spans="1:13" s="210" customFormat="1" ht="45.75" customHeight="1" x14ac:dyDescent="0.2">
      <c r="A60" s="207"/>
      <c r="B60" s="208"/>
      <c r="C60" s="208"/>
      <c r="D60" s="208"/>
      <c r="E60" s="164"/>
      <c r="F60" s="209"/>
      <c r="G60" s="209"/>
      <c r="H60" s="209"/>
      <c r="I60" s="178"/>
      <c r="J60" s="178"/>
      <c r="K60" s="178"/>
      <c r="L60" s="178"/>
      <c r="M60" s="178"/>
    </row>
    <row r="61" spans="1:13" s="210" customFormat="1" ht="45.75" customHeight="1" x14ac:dyDescent="0.2">
      <c r="A61" s="207"/>
      <c r="B61" s="208"/>
      <c r="C61" s="208"/>
      <c r="D61" s="208"/>
      <c r="E61" s="164"/>
      <c r="F61" s="209"/>
      <c r="G61" s="209"/>
      <c r="H61" s="209"/>
      <c r="I61" s="178"/>
      <c r="J61" s="178"/>
      <c r="K61" s="178"/>
      <c r="L61" s="178"/>
      <c r="M61" s="178"/>
    </row>
    <row r="62" spans="1:13" s="210" customFormat="1" ht="45.75" customHeight="1" x14ac:dyDescent="0.2">
      <c r="A62" s="207"/>
      <c r="B62" s="208"/>
      <c r="C62" s="208"/>
      <c r="D62" s="208"/>
      <c r="E62" s="164"/>
      <c r="F62" s="209"/>
      <c r="G62" s="209"/>
      <c r="H62" s="209"/>
      <c r="I62" s="178"/>
      <c r="J62" s="178"/>
      <c r="K62" s="178"/>
      <c r="L62" s="178"/>
      <c r="M62" s="178"/>
    </row>
    <row r="63" spans="1:13" s="210" customFormat="1" ht="45.75" customHeight="1" x14ac:dyDescent="0.2">
      <c r="A63" s="207"/>
      <c r="B63" s="208"/>
      <c r="C63" s="208"/>
      <c r="D63" s="208"/>
      <c r="E63" s="164"/>
      <c r="F63" s="209"/>
      <c r="G63" s="209"/>
      <c r="H63" s="209"/>
      <c r="I63" s="178"/>
      <c r="J63" s="178"/>
      <c r="K63" s="178"/>
      <c r="L63" s="178"/>
      <c r="M63" s="178"/>
    </row>
    <row r="64" spans="1:13" s="210" customFormat="1" ht="45.75" customHeight="1" x14ac:dyDescent="0.2">
      <c r="A64" s="207"/>
      <c r="B64" s="208"/>
      <c r="C64" s="208"/>
      <c r="D64" s="208"/>
      <c r="E64" s="164"/>
      <c r="F64" s="209"/>
      <c r="G64" s="209"/>
      <c r="H64" s="209"/>
      <c r="I64" s="178"/>
      <c r="J64" s="178"/>
      <c r="K64" s="178"/>
      <c r="L64" s="178"/>
      <c r="M64" s="178"/>
    </row>
    <row r="65" spans="1:13" s="210" customFormat="1" ht="45.75" customHeight="1" x14ac:dyDescent="0.2">
      <c r="A65" s="207"/>
      <c r="B65" s="208"/>
      <c r="C65" s="208"/>
      <c r="D65" s="208"/>
      <c r="E65" s="164"/>
      <c r="F65" s="209"/>
      <c r="G65" s="209"/>
      <c r="H65" s="209"/>
      <c r="I65" s="178"/>
      <c r="J65" s="178"/>
      <c r="K65" s="178"/>
      <c r="L65" s="178"/>
      <c r="M65" s="178"/>
    </row>
    <row r="66" spans="1:13" s="210" customFormat="1" ht="45.75" customHeight="1" x14ac:dyDescent="0.2">
      <c r="A66" s="207"/>
      <c r="B66" s="208"/>
      <c r="C66" s="208"/>
      <c r="D66" s="208"/>
      <c r="E66" s="164"/>
      <c r="F66" s="209"/>
      <c r="G66" s="209"/>
      <c r="H66" s="209"/>
      <c r="I66" s="178"/>
      <c r="J66" s="178"/>
      <c r="K66" s="178"/>
      <c r="L66" s="178"/>
      <c r="M66" s="178"/>
    </row>
    <row r="67" spans="1:13" s="210" customFormat="1" ht="45.75" customHeight="1" x14ac:dyDescent="0.2">
      <c r="A67" s="207"/>
      <c r="B67" s="208"/>
      <c r="C67" s="208"/>
      <c r="D67" s="208"/>
      <c r="E67" s="164"/>
      <c r="F67" s="209"/>
      <c r="G67" s="209"/>
      <c r="H67" s="209"/>
      <c r="I67" s="178"/>
      <c r="J67" s="178"/>
      <c r="K67" s="178"/>
      <c r="L67" s="178"/>
      <c r="M67" s="178"/>
    </row>
    <row r="68" spans="1:13" s="210" customFormat="1" ht="45.75" customHeight="1" x14ac:dyDescent="0.2">
      <c r="A68" s="207"/>
      <c r="B68" s="208"/>
      <c r="C68" s="208"/>
      <c r="D68" s="208"/>
      <c r="E68" s="164"/>
      <c r="F68" s="209"/>
      <c r="G68" s="209"/>
      <c r="H68" s="209"/>
      <c r="I68" s="178"/>
      <c r="J68" s="178"/>
      <c r="K68" s="178"/>
      <c r="L68" s="178"/>
      <c r="M68" s="178"/>
    </row>
    <row r="69" spans="1:13" s="210" customFormat="1" ht="45.75" customHeight="1" x14ac:dyDescent="0.2">
      <c r="A69" s="207"/>
      <c r="B69" s="208"/>
      <c r="C69" s="208"/>
      <c r="D69" s="208"/>
      <c r="E69" s="164"/>
      <c r="F69" s="209"/>
      <c r="G69" s="209"/>
      <c r="H69" s="209"/>
      <c r="I69" s="178"/>
      <c r="J69" s="178"/>
      <c r="K69" s="178"/>
      <c r="L69" s="178"/>
      <c r="M69" s="178"/>
    </row>
    <row r="70" spans="1:13" s="210" customFormat="1" ht="45.75" customHeight="1" x14ac:dyDescent="0.2">
      <c r="A70" s="207"/>
      <c r="B70" s="208"/>
      <c r="C70" s="208"/>
      <c r="D70" s="208"/>
      <c r="E70" s="164"/>
      <c r="F70" s="209"/>
      <c r="G70" s="209"/>
      <c r="H70" s="209"/>
      <c r="I70" s="178"/>
      <c r="J70" s="178"/>
      <c r="K70" s="178"/>
      <c r="L70" s="178"/>
      <c r="M70" s="178"/>
    </row>
    <row r="71" spans="1:13" s="210" customFormat="1" ht="45.75" customHeight="1" x14ac:dyDescent="0.2">
      <c r="A71" s="207"/>
      <c r="B71" s="208"/>
      <c r="C71" s="208"/>
      <c r="D71" s="208"/>
      <c r="E71" s="164"/>
      <c r="F71" s="209"/>
      <c r="G71" s="209"/>
      <c r="H71" s="209"/>
      <c r="I71" s="178"/>
      <c r="J71" s="178"/>
      <c r="K71" s="178"/>
      <c r="L71" s="178"/>
      <c r="M71" s="178"/>
    </row>
    <row r="72" spans="1:13" s="210" customFormat="1" ht="45.75" customHeight="1" x14ac:dyDescent="0.2">
      <c r="A72" s="207"/>
      <c r="B72" s="208"/>
      <c r="C72" s="208"/>
      <c r="D72" s="208"/>
      <c r="E72" s="164"/>
      <c r="F72" s="209"/>
      <c r="G72" s="209"/>
      <c r="H72" s="209"/>
      <c r="I72" s="178"/>
      <c r="J72" s="178"/>
      <c r="K72" s="178"/>
      <c r="L72" s="178"/>
      <c r="M72" s="178"/>
    </row>
    <row r="73" spans="1:13" s="210" customFormat="1" ht="45.75" customHeight="1" x14ac:dyDescent="0.2">
      <c r="A73" s="207"/>
      <c r="B73" s="208"/>
      <c r="C73" s="208"/>
      <c r="D73" s="208"/>
      <c r="E73" s="164"/>
      <c r="F73" s="209"/>
      <c r="G73" s="209"/>
      <c r="H73" s="209"/>
      <c r="I73" s="178"/>
      <c r="J73" s="178"/>
      <c r="K73" s="178"/>
      <c r="L73" s="178"/>
      <c r="M73" s="178"/>
    </row>
    <row r="74" spans="1:13" s="210" customFormat="1" ht="45.75" customHeight="1" x14ac:dyDescent="0.2">
      <c r="A74" s="207"/>
      <c r="B74" s="208"/>
      <c r="C74" s="208"/>
      <c r="D74" s="208"/>
      <c r="E74" s="164"/>
      <c r="F74" s="209"/>
      <c r="G74" s="209"/>
      <c r="H74" s="209"/>
      <c r="I74" s="178"/>
      <c r="J74" s="178"/>
      <c r="K74" s="178"/>
      <c r="L74" s="178"/>
      <c r="M74" s="178"/>
    </row>
    <row r="75" spans="1:13" s="210" customFormat="1" ht="45.75" customHeight="1" x14ac:dyDescent="0.2">
      <c r="A75" s="207"/>
      <c r="B75" s="208"/>
      <c r="C75" s="208"/>
      <c r="D75" s="208"/>
      <c r="E75" s="164"/>
      <c r="F75" s="209"/>
      <c r="G75" s="209"/>
      <c r="H75" s="209"/>
      <c r="I75" s="178"/>
      <c r="J75" s="178"/>
      <c r="K75" s="178"/>
      <c r="L75" s="178"/>
      <c r="M75" s="178"/>
    </row>
    <row r="76" spans="1:13" s="210" customFormat="1" ht="45.75" customHeight="1" x14ac:dyDescent="0.2">
      <c r="A76" s="207"/>
      <c r="B76" s="208"/>
      <c r="C76" s="208"/>
      <c r="D76" s="208"/>
      <c r="E76" s="164"/>
      <c r="F76" s="209"/>
      <c r="G76" s="209"/>
      <c r="H76" s="209"/>
      <c r="I76" s="178"/>
      <c r="J76" s="178"/>
      <c r="K76" s="178"/>
      <c r="L76" s="178"/>
      <c r="M76" s="178"/>
    </row>
    <row r="77" spans="1:13" s="210" customFormat="1" ht="45.75" customHeight="1" x14ac:dyDescent="0.2">
      <c r="A77" s="207"/>
      <c r="B77" s="208"/>
      <c r="C77" s="208"/>
      <c r="D77" s="208"/>
      <c r="E77" s="164"/>
      <c r="F77" s="209"/>
      <c r="G77" s="209"/>
      <c r="H77" s="209"/>
      <c r="I77" s="178"/>
      <c r="J77" s="178"/>
      <c r="K77" s="178"/>
      <c r="L77" s="178"/>
      <c r="M77" s="178"/>
    </row>
    <row r="78" spans="1:13" s="210" customFormat="1" ht="45.75" customHeight="1" x14ac:dyDescent="0.2">
      <c r="A78" s="207"/>
      <c r="B78" s="208"/>
      <c r="C78" s="208"/>
      <c r="D78" s="208"/>
      <c r="E78" s="164"/>
      <c r="F78" s="209"/>
      <c r="G78" s="209"/>
      <c r="H78" s="209"/>
      <c r="I78" s="178"/>
      <c r="J78" s="178"/>
      <c r="K78" s="178"/>
      <c r="L78" s="178"/>
      <c r="M78" s="178"/>
    </row>
    <row r="79" spans="1:13" s="210" customFormat="1" ht="45.75" customHeight="1" x14ac:dyDescent="0.2">
      <c r="A79" s="207"/>
      <c r="B79" s="208"/>
      <c r="C79" s="208"/>
      <c r="D79" s="208"/>
      <c r="E79" s="164"/>
      <c r="F79" s="209"/>
      <c r="G79" s="209"/>
      <c r="H79" s="209"/>
      <c r="I79" s="178"/>
      <c r="J79" s="178"/>
      <c r="K79" s="178"/>
      <c r="L79" s="178"/>
      <c r="M79" s="178"/>
    </row>
    <row r="80" spans="1:13" s="210" customFormat="1" ht="45.75" customHeight="1" x14ac:dyDescent="0.2">
      <c r="A80" s="207"/>
      <c r="B80" s="208"/>
      <c r="C80" s="208"/>
      <c r="D80" s="208"/>
      <c r="E80" s="164"/>
      <c r="F80" s="209"/>
      <c r="G80" s="209"/>
      <c r="H80" s="209"/>
      <c r="I80" s="178"/>
      <c r="J80" s="178"/>
      <c r="K80" s="178"/>
      <c r="L80" s="178"/>
      <c r="M80" s="178"/>
    </row>
    <row r="81" spans="1:13" s="210" customFormat="1" ht="45.75" customHeight="1" x14ac:dyDescent="0.2">
      <c r="A81" s="207"/>
      <c r="B81" s="208"/>
      <c r="C81" s="208"/>
      <c r="D81" s="208"/>
      <c r="E81" s="164"/>
      <c r="F81" s="209"/>
      <c r="G81" s="209"/>
      <c r="H81" s="209"/>
      <c r="I81" s="178"/>
      <c r="J81" s="178"/>
      <c r="K81" s="178"/>
      <c r="L81" s="178"/>
      <c r="M81" s="178"/>
    </row>
    <row r="82" spans="1:13" s="210" customFormat="1" ht="45.75" customHeight="1" x14ac:dyDescent="0.2">
      <c r="A82" s="207"/>
      <c r="B82" s="208"/>
      <c r="C82" s="208"/>
      <c r="D82" s="208"/>
      <c r="E82" s="164"/>
      <c r="F82" s="209"/>
      <c r="G82" s="209"/>
      <c r="H82" s="209"/>
      <c r="I82" s="178"/>
      <c r="J82" s="178"/>
      <c r="K82" s="178"/>
      <c r="L82" s="178"/>
      <c r="M82" s="178"/>
    </row>
    <row r="83" spans="1:13" s="210" customFormat="1" ht="45.75" customHeight="1" x14ac:dyDescent="0.2">
      <c r="A83" s="207"/>
      <c r="B83" s="208"/>
      <c r="C83" s="208"/>
      <c r="D83" s="208"/>
      <c r="E83" s="164"/>
      <c r="F83" s="209"/>
      <c r="G83" s="209"/>
      <c r="H83" s="209"/>
      <c r="I83" s="178"/>
      <c r="J83" s="178"/>
      <c r="K83" s="178"/>
      <c r="L83" s="178"/>
      <c r="M83" s="178"/>
    </row>
    <row r="84" spans="1:13" s="210" customFormat="1" ht="45.75" customHeight="1" x14ac:dyDescent="0.2">
      <c r="A84" s="207"/>
      <c r="B84" s="208"/>
      <c r="C84" s="208"/>
      <c r="D84" s="208"/>
      <c r="E84" s="164"/>
      <c r="F84" s="209"/>
      <c r="G84" s="209"/>
      <c r="H84" s="209"/>
      <c r="I84" s="178"/>
      <c r="J84" s="178"/>
      <c r="K84" s="178"/>
      <c r="L84" s="178"/>
      <c r="M84" s="178"/>
    </row>
    <row r="85" spans="1:13" s="210" customFormat="1" ht="45.75" customHeight="1" x14ac:dyDescent="0.2">
      <c r="A85" s="207"/>
      <c r="B85" s="208"/>
      <c r="C85" s="208"/>
      <c r="D85" s="208"/>
      <c r="E85" s="164"/>
      <c r="F85" s="209"/>
      <c r="G85" s="209"/>
      <c r="H85" s="209"/>
      <c r="I85" s="178"/>
      <c r="J85" s="178"/>
      <c r="K85" s="178"/>
      <c r="L85" s="178"/>
      <c r="M85" s="178"/>
    </row>
    <row r="86" spans="1:13" s="210" customFormat="1" ht="45.75" customHeight="1" x14ac:dyDescent="0.2">
      <c r="A86" s="207"/>
      <c r="B86" s="208"/>
      <c r="C86" s="208"/>
      <c r="D86" s="208"/>
      <c r="E86" s="164"/>
      <c r="F86" s="209"/>
      <c r="G86" s="209"/>
      <c r="H86" s="209"/>
      <c r="I86" s="178"/>
      <c r="J86" s="178"/>
      <c r="K86" s="178"/>
      <c r="L86" s="178"/>
      <c r="M86" s="178"/>
    </row>
    <row r="87" spans="1:13" s="210" customFormat="1" ht="45.75" customHeight="1" x14ac:dyDescent="0.2">
      <c r="A87" s="207"/>
      <c r="B87" s="208"/>
      <c r="C87" s="208"/>
      <c r="D87" s="208"/>
      <c r="E87" s="164"/>
      <c r="F87" s="209"/>
      <c r="G87" s="209"/>
      <c r="H87" s="209"/>
      <c r="I87" s="178"/>
      <c r="J87" s="178"/>
      <c r="K87" s="178"/>
      <c r="L87" s="178"/>
      <c r="M87" s="178"/>
    </row>
    <row r="88" spans="1:13" s="210" customFormat="1" ht="45.75" customHeight="1" x14ac:dyDescent="0.2">
      <c r="A88" s="207"/>
      <c r="B88" s="208"/>
      <c r="C88" s="208"/>
      <c r="D88" s="208"/>
      <c r="E88" s="164"/>
      <c r="F88" s="209"/>
      <c r="G88" s="209"/>
      <c r="H88" s="209"/>
      <c r="I88" s="178"/>
      <c r="J88" s="178"/>
      <c r="K88" s="178"/>
      <c r="L88" s="178"/>
      <c r="M88" s="178"/>
    </row>
    <row r="89" spans="1:13" s="210" customFormat="1" ht="45.75" customHeight="1" x14ac:dyDescent="0.2">
      <c r="A89" s="207"/>
      <c r="B89" s="208"/>
      <c r="C89" s="208"/>
      <c r="D89" s="208"/>
      <c r="E89" s="164"/>
      <c r="F89" s="209"/>
      <c r="G89" s="209"/>
      <c r="H89" s="209"/>
      <c r="I89" s="178"/>
      <c r="J89" s="178"/>
      <c r="K89" s="178"/>
      <c r="L89" s="178"/>
      <c r="M89" s="178"/>
    </row>
    <row r="90" spans="1:13" s="210" customFormat="1" ht="45.75" customHeight="1" x14ac:dyDescent="0.2">
      <c r="A90" s="207"/>
      <c r="B90" s="208"/>
      <c r="C90" s="208"/>
      <c r="D90" s="208"/>
      <c r="E90" s="164"/>
      <c r="F90" s="209"/>
      <c r="G90" s="209"/>
      <c r="H90" s="209"/>
      <c r="I90" s="178"/>
      <c r="J90" s="178"/>
      <c r="K90" s="178"/>
      <c r="L90" s="178"/>
      <c r="M90" s="178"/>
    </row>
    <row r="91" spans="1:13" s="210" customFormat="1" ht="45.75" customHeight="1" x14ac:dyDescent="0.2">
      <c r="A91" s="207"/>
      <c r="B91" s="208"/>
      <c r="C91" s="208"/>
      <c r="D91" s="208"/>
      <c r="E91" s="164"/>
      <c r="F91" s="209"/>
      <c r="G91" s="209"/>
      <c r="H91" s="209"/>
      <c r="I91" s="178"/>
      <c r="J91" s="178"/>
      <c r="K91" s="178"/>
      <c r="L91" s="178"/>
      <c r="M91" s="178"/>
    </row>
    <row r="92" spans="1:13" s="210" customFormat="1" ht="45.75" customHeight="1" x14ac:dyDescent="0.2">
      <c r="A92" s="207"/>
      <c r="B92" s="208"/>
      <c r="C92" s="208"/>
      <c r="D92" s="208"/>
      <c r="E92" s="164"/>
      <c r="F92" s="209"/>
      <c r="G92" s="209"/>
      <c r="H92" s="209"/>
      <c r="I92" s="178"/>
      <c r="J92" s="178"/>
      <c r="K92" s="178"/>
      <c r="L92" s="178"/>
      <c r="M92" s="178"/>
    </row>
    <row r="93" spans="1:13" s="210" customFormat="1" ht="45.75" customHeight="1" x14ac:dyDescent="0.2">
      <c r="A93" s="207"/>
      <c r="B93" s="208"/>
      <c r="C93" s="208"/>
      <c r="D93" s="208"/>
      <c r="E93" s="164"/>
      <c r="F93" s="209"/>
      <c r="G93" s="209"/>
      <c r="H93" s="209"/>
      <c r="I93" s="178"/>
      <c r="J93" s="178"/>
      <c r="K93" s="178"/>
      <c r="L93" s="178"/>
      <c r="M93" s="178"/>
    </row>
    <row r="94" spans="1:13" s="210" customFormat="1" ht="45.75" customHeight="1" x14ac:dyDescent="0.2">
      <c r="A94" s="207"/>
      <c r="B94" s="208"/>
      <c r="C94" s="208"/>
      <c r="D94" s="208"/>
      <c r="E94" s="164"/>
      <c r="F94" s="209"/>
      <c r="G94" s="209"/>
      <c r="H94" s="209"/>
      <c r="I94" s="178"/>
      <c r="J94" s="178"/>
      <c r="K94" s="178"/>
      <c r="L94" s="178"/>
      <c r="M94" s="178"/>
    </row>
    <row r="95" spans="1:13" s="210" customFormat="1" ht="45.75" customHeight="1" x14ac:dyDescent="0.2">
      <c r="A95" s="207"/>
      <c r="B95" s="208"/>
      <c r="C95" s="208"/>
      <c r="D95" s="208"/>
      <c r="E95" s="164"/>
      <c r="F95" s="209"/>
      <c r="G95" s="209"/>
      <c r="H95" s="209"/>
      <c r="I95" s="178"/>
      <c r="J95" s="178"/>
      <c r="K95" s="178"/>
      <c r="L95" s="178"/>
      <c r="M95" s="178"/>
    </row>
    <row r="96" spans="1:13" s="210" customFormat="1" ht="45.75" customHeight="1" x14ac:dyDescent="0.2">
      <c r="A96" s="207"/>
      <c r="B96" s="208"/>
      <c r="C96" s="208"/>
      <c r="D96" s="208"/>
      <c r="E96" s="164"/>
      <c r="F96" s="209"/>
      <c r="G96" s="209"/>
      <c r="H96" s="209"/>
      <c r="I96" s="178"/>
      <c r="J96" s="178"/>
      <c r="K96" s="178"/>
      <c r="L96" s="178"/>
      <c r="M96" s="178"/>
    </row>
    <row r="97" spans="1:13" s="210" customFormat="1" ht="45.75" customHeight="1" x14ac:dyDescent="0.2">
      <c r="A97" s="207"/>
      <c r="B97" s="208"/>
      <c r="C97" s="208"/>
      <c r="D97" s="208"/>
      <c r="E97" s="164"/>
      <c r="F97" s="209"/>
      <c r="G97" s="209"/>
      <c r="H97" s="209"/>
      <c r="I97" s="178"/>
      <c r="J97" s="178"/>
      <c r="K97" s="178"/>
      <c r="L97" s="178"/>
      <c r="M97" s="178"/>
    </row>
    <row r="98" spans="1:13" s="210" customFormat="1" ht="45.75" customHeight="1" x14ac:dyDescent="0.2">
      <c r="A98" s="207"/>
      <c r="B98" s="208"/>
      <c r="C98" s="208"/>
      <c r="D98" s="208"/>
      <c r="E98" s="164"/>
      <c r="F98" s="209"/>
      <c r="G98" s="209"/>
      <c r="H98" s="209"/>
      <c r="I98" s="178"/>
      <c r="J98" s="178"/>
      <c r="K98" s="178"/>
      <c r="L98" s="178"/>
      <c r="M98" s="178"/>
    </row>
    <row r="99" spans="1:13" s="210" customFormat="1" ht="45.75" customHeight="1" x14ac:dyDescent="0.2">
      <c r="A99" s="207"/>
      <c r="B99" s="208"/>
      <c r="C99" s="208"/>
      <c r="D99" s="208"/>
      <c r="E99" s="164"/>
      <c r="F99" s="209"/>
      <c r="G99" s="209"/>
      <c r="H99" s="209"/>
      <c r="I99" s="178"/>
      <c r="J99" s="178"/>
      <c r="K99" s="178"/>
      <c r="L99" s="178"/>
      <c r="M99" s="178"/>
    </row>
    <row r="100" spans="1:13" s="210" customFormat="1" ht="45.75" customHeight="1" x14ac:dyDescent="0.2">
      <c r="A100" s="207"/>
      <c r="B100" s="208"/>
      <c r="C100" s="208"/>
      <c r="D100" s="208"/>
      <c r="E100" s="164"/>
      <c r="F100" s="209"/>
      <c r="G100" s="209"/>
      <c r="H100" s="209"/>
      <c r="I100" s="178"/>
      <c r="J100" s="178"/>
      <c r="K100" s="178"/>
      <c r="L100" s="178"/>
      <c r="M100" s="178"/>
    </row>
    <row r="101" spans="1:13" s="210" customFormat="1" ht="45.75" customHeight="1" x14ac:dyDescent="0.2">
      <c r="A101" s="207"/>
      <c r="B101" s="208"/>
      <c r="C101" s="208"/>
      <c r="D101" s="208"/>
      <c r="E101" s="164"/>
      <c r="F101" s="209"/>
      <c r="G101" s="209"/>
      <c r="H101" s="209"/>
      <c r="I101" s="178"/>
      <c r="J101" s="178"/>
      <c r="K101" s="178"/>
      <c r="L101" s="178"/>
      <c r="M101" s="178"/>
    </row>
    <row r="102" spans="1:13" s="210" customFormat="1" ht="45.75" customHeight="1" x14ac:dyDescent="0.2">
      <c r="A102" s="207"/>
      <c r="B102" s="208"/>
      <c r="C102" s="208"/>
      <c r="D102" s="208"/>
      <c r="E102" s="164"/>
      <c r="F102" s="209"/>
      <c r="G102" s="209"/>
      <c r="H102" s="209"/>
      <c r="I102" s="178"/>
      <c r="J102" s="178"/>
      <c r="K102" s="178"/>
      <c r="L102" s="178"/>
      <c r="M102" s="178"/>
    </row>
    <row r="103" spans="1:13" s="210" customFormat="1" ht="45.75" customHeight="1" x14ac:dyDescent="0.2">
      <c r="A103" s="207"/>
      <c r="B103" s="208"/>
      <c r="C103" s="208"/>
      <c r="D103" s="208"/>
      <c r="E103" s="164"/>
      <c r="F103" s="209"/>
      <c r="G103" s="209"/>
      <c r="H103" s="209"/>
      <c r="I103" s="178"/>
      <c r="J103" s="178"/>
      <c r="K103" s="178"/>
      <c r="L103" s="178"/>
      <c r="M103" s="178"/>
    </row>
    <row r="104" spans="1:13" s="210" customFormat="1" ht="45.75" customHeight="1" x14ac:dyDescent="0.2">
      <c r="A104" s="207"/>
      <c r="B104" s="208"/>
      <c r="C104" s="208"/>
      <c r="D104" s="208"/>
      <c r="E104" s="164"/>
      <c r="F104" s="209"/>
      <c r="G104" s="209"/>
      <c r="H104" s="209"/>
      <c r="I104" s="178"/>
      <c r="J104" s="178"/>
      <c r="K104" s="178"/>
      <c r="L104" s="178"/>
      <c r="M104" s="178"/>
    </row>
    <row r="105" spans="1:13" s="210" customFormat="1" ht="45.75" customHeight="1" x14ac:dyDescent="0.2">
      <c r="A105" s="207"/>
      <c r="B105" s="208"/>
      <c r="C105" s="208"/>
      <c r="D105" s="208"/>
      <c r="E105" s="164"/>
      <c r="F105" s="209"/>
      <c r="G105" s="209"/>
      <c r="H105" s="209"/>
      <c r="I105" s="178"/>
      <c r="J105" s="178"/>
      <c r="K105" s="178"/>
      <c r="L105" s="178"/>
      <c r="M105" s="178"/>
    </row>
    <row r="106" spans="1:13" s="210" customFormat="1" ht="45.75" customHeight="1" x14ac:dyDescent="0.2">
      <c r="A106" s="207"/>
      <c r="B106" s="208"/>
      <c r="C106" s="208"/>
      <c r="D106" s="208"/>
      <c r="E106" s="164"/>
      <c r="F106" s="209"/>
      <c r="G106" s="209"/>
      <c r="H106" s="209"/>
      <c r="I106" s="178"/>
      <c r="J106" s="178"/>
      <c r="K106" s="178"/>
      <c r="L106" s="178"/>
      <c r="M106" s="178"/>
    </row>
    <row r="107" spans="1:13" s="210" customFormat="1" ht="45.75" customHeight="1" x14ac:dyDescent="0.2">
      <c r="A107" s="207"/>
      <c r="B107" s="208"/>
      <c r="C107" s="208"/>
      <c r="D107" s="208"/>
      <c r="E107" s="164"/>
      <c r="F107" s="209"/>
      <c r="G107" s="209"/>
      <c r="H107" s="209"/>
      <c r="I107" s="178"/>
      <c r="J107" s="178"/>
      <c r="K107" s="178"/>
      <c r="L107" s="178"/>
      <c r="M107" s="178"/>
    </row>
    <row r="108" spans="1:13" s="210" customFormat="1" ht="45.75" customHeight="1" x14ac:dyDescent="0.2">
      <c r="A108" s="207"/>
      <c r="B108" s="208"/>
      <c r="C108" s="208"/>
      <c r="D108" s="208"/>
      <c r="E108" s="164"/>
      <c r="F108" s="209"/>
      <c r="G108" s="209"/>
      <c r="H108" s="209"/>
      <c r="I108" s="178"/>
      <c r="J108" s="178"/>
      <c r="K108" s="178"/>
      <c r="L108" s="178"/>
      <c r="M108" s="178"/>
    </row>
    <row r="109" spans="1:13" s="210" customFormat="1" ht="45.75" customHeight="1" x14ac:dyDescent="0.2">
      <c r="A109" s="207"/>
      <c r="B109" s="208"/>
      <c r="C109" s="208"/>
      <c r="D109" s="208"/>
      <c r="E109" s="164"/>
      <c r="F109" s="209"/>
      <c r="G109" s="209"/>
      <c r="H109" s="209"/>
      <c r="I109" s="178"/>
      <c r="J109" s="178"/>
      <c r="K109" s="178"/>
      <c r="L109" s="178"/>
      <c r="M109" s="178"/>
    </row>
    <row r="110" spans="1:13" s="210" customFormat="1" ht="45.75" customHeight="1" x14ac:dyDescent="0.2">
      <c r="A110" s="207"/>
      <c r="B110" s="208"/>
      <c r="C110" s="208"/>
      <c r="D110" s="208"/>
      <c r="E110" s="164"/>
      <c r="F110" s="209"/>
      <c r="G110" s="209"/>
      <c r="H110" s="209"/>
      <c r="I110" s="178"/>
      <c r="J110" s="178"/>
      <c r="K110" s="178"/>
      <c r="L110" s="178"/>
      <c r="M110" s="178"/>
    </row>
    <row r="111" spans="1:13" s="210" customFormat="1" ht="45.75" customHeight="1" x14ac:dyDescent="0.2">
      <c r="A111" s="207"/>
      <c r="B111" s="208"/>
      <c r="C111" s="208"/>
      <c r="D111" s="208"/>
      <c r="E111" s="164"/>
      <c r="F111" s="209"/>
      <c r="G111" s="209"/>
      <c r="H111" s="209"/>
      <c r="I111" s="178"/>
      <c r="J111" s="178"/>
      <c r="K111" s="178"/>
      <c r="L111" s="178"/>
      <c r="M111" s="178"/>
    </row>
    <row r="112" spans="1:13" s="210" customFormat="1" ht="45.75" customHeight="1" x14ac:dyDescent="0.2">
      <c r="A112" s="207"/>
      <c r="B112" s="208"/>
      <c r="C112" s="208"/>
      <c r="D112" s="208"/>
      <c r="E112" s="164"/>
      <c r="F112" s="209"/>
      <c r="G112" s="209"/>
      <c r="H112" s="209"/>
      <c r="I112" s="178"/>
      <c r="J112" s="178"/>
      <c r="K112" s="178"/>
      <c r="L112" s="178"/>
      <c r="M112" s="178"/>
    </row>
    <row r="113" spans="1:13" s="210" customFormat="1" ht="45.75" customHeight="1" x14ac:dyDescent="0.2">
      <c r="A113" s="207"/>
      <c r="B113" s="208"/>
      <c r="C113" s="208"/>
      <c r="D113" s="208"/>
      <c r="E113" s="164"/>
      <c r="F113" s="209"/>
      <c r="G113" s="209"/>
      <c r="H113" s="209"/>
      <c r="I113" s="178"/>
      <c r="J113" s="178"/>
      <c r="K113" s="178"/>
      <c r="L113" s="178"/>
      <c r="M113" s="178"/>
    </row>
    <row r="114" spans="1:13" s="210" customFormat="1" ht="45.75" customHeight="1" x14ac:dyDescent="0.2">
      <c r="A114" s="207"/>
      <c r="B114" s="208"/>
      <c r="C114" s="208"/>
      <c r="D114" s="208"/>
      <c r="E114" s="164"/>
      <c r="F114" s="209"/>
      <c r="G114" s="209"/>
      <c r="H114" s="209"/>
      <c r="I114" s="178"/>
      <c r="J114" s="178"/>
      <c r="K114" s="178"/>
      <c r="L114" s="178"/>
      <c r="M114" s="178"/>
    </row>
    <row r="115" spans="1:13" s="210" customFormat="1" ht="45.75" customHeight="1" x14ac:dyDescent="0.2">
      <c r="A115" s="207"/>
      <c r="B115" s="208"/>
      <c r="C115" s="208"/>
      <c r="D115" s="208"/>
      <c r="E115" s="164"/>
      <c r="F115" s="209"/>
      <c r="G115" s="209"/>
      <c r="H115" s="209"/>
      <c r="I115" s="178"/>
      <c r="J115" s="178"/>
      <c r="K115" s="178"/>
      <c r="L115" s="178"/>
      <c r="M115" s="178"/>
    </row>
    <row r="116" spans="1:13" s="210" customFormat="1" ht="45.75" customHeight="1" x14ac:dyDescent="0.2">
      <c r="A116" s="207"/>
      <c r="B116" s="208"/>
      <c r="C116" s="208"/>
      <c r="D116" s="208"/>
      <c r="E116" s="164"/>
      <c r="F116" s="209"/>
      <c r="G116" s="209"/>
      <c r="H116" s="209"/>
      <c r="I116" s="178"/>
      <c r="J116" s="178"/>
      <c r="K116" s="178"/>
      <c r="L116" s="178"/>
      <c r="M116" s="178"/>
    </row>
    <row r="117" spans="1:13" s="210" customFormat="1" ht="45.75" customHeight="1" x14ac:dyDescent="0.2">
      <c r="A117" s="207"/>
      <c r="B117" s="208"/>
      <c r="C117" s="208"/>
      <c r="D117" s="208"/>
      <c r="E117" s="164"/>
      <c r="F117" s="209"/>
      <c r="G117" s="209"/>
      <c r="H117" s="209"/>
      <c r="I117" s="178"/>
      <c r="J117" s="178"/>
      <c r="K117" s="178"/>
      <c r="L117" s="178"/>
      <c r="M117" s="178"/>
    </row>
    <row r="118" spans="1:13" s="210" customFormat="1" ht="45.75" customHeight="1" x14ac:dyDescent="0.2">
      <c r="A118" s="207"/>
      <c r="B118" s="208"/>
      <c r="C118" s="208"/>
      <c r="D118" s="208"/>
      <c r="E118" s="164"/>
      <c r="F118" s="209"/>
      <c r="G118" s="209"/>
      <c r="H118" s="209"/>
      <c r="I118" s="178"/>
      <c r="J118" s="178"/>
      <c r="K118" s="178"/>
      <c r="L118" s="178"/>
      <c r="M118" s="178"/>
    </row>
    <row r="119" spans="1:13" s="210" customFormat="1" ht="45.75" customHeight="1" x14ac:dyDescent="0.2">
      <c r="A119" s="207"/>
      <c r="B119" s="208"/>
      <c r="C119" s="208"/>
      <c r="D119" s="208"/>
      <c r="E119" s="164"/>
      <c r="F119" s="209"/>
      <c r="G119" s="209"/>
      <c r="H119" s="209"/>
      <c r="I119" s="178"/>
      <c r="J119" s="178"/>
      <c r="K119" s="178"/>
      <c r="L119" s="178"/>
      <c r="M119" s="178"/>
    </row>
    <row r="120" spans="1:13" s="210" customFormat="1" ht="45.75" customHeight="1" x14ac:dyDescent="0.2">
      <c r="A120" s="207"/>
      <c r="B120" s="208"/>
      <c r="C120" s="208"/>
      <c r="D120" s="208"/>
      <c r="E120" s="164"/>
      <c r="F120" s="209"/>
      <c r="G120" s="209"/>
      <c r="H120" s="209"/>
      <c r="I120" s="178"/>
      <c r="J120" s="178"/>
      <c r="K120" s="178"/>
      <c r="L120" s="178"/>
      <c r="M120" s="178"/>
    </row>
    <row r="121" spans="1:13" s="210" customFormat="1" ht="45.75" customHeight="1" x14ac:dyDescent="0.2">
      <c r="A121" s="207"/>
      <c r="B121" s="208"/>
      <c r="C121" s="208"/>
      <c r="D121" s="208"/>
      <c r="E121" s="164"/>
      <c r="F121" s="209"/>
      <c r="G121" s="209"/>
      <c r="H121" s="209"/>
      <c r="I121" s="178"/>
      <c r="J121" s="178"/>
      <c r="K121" s="178"/>
      <c r="L121" s="178"/>
      <c r="M121" s="178"/>
    </row>
    <row r="122" spans="1:13" s="210" customFormat="1" ht="45.75" customHeight="1" x14ac:dyDescent="0.2">
      <c r="A122" s="207"/>
      <c r="B122" s="208"/>
      <c r="C122" s="208"/>
      <c r="D122" s="208"/>
      <c r="E122" s="164"/>
      <c r="F122" s="209"/>
      <c r="G122" s="209"/>
      <c r="H122" s="209"/>
      <c r="I122" s="178"/>
      <c r="J122" s="178"/>
      <c r="K122" s="178"/>
      <c r="L122" s="178"/>
      <c r="M122" s="178"/>
    </row>
    <row r="123" spans="1:13" s="210" customFormat="1" ht="45.75" customHeight="1" x14ac:dyDescent="0.2">
      <c r="A123" s="207"/>
      <c r="B123" s="208"/>
      <c r="C123" s="208"/>
      <c r="D123" s="208"/>
      <c r="E123" s="164"/>
      <c r="F123" s="209"/>
      <c r="G123" s="209"/>
      <c r="H123" s="209"/>
      <c r="I123" s="178"/>
      <c r="J123" s="178"/>
      <c r="K123" s="178"/>
      <c r="L123" s="178"/>
      <c r="M123" s="178"/>
    </row>
    <row r="124" spans="1:13" s="210" customFormat="1" ht="45.75" customHeight="1" x14ac:dyDescent="0.2">
      <c r="A124" s="207"/>
      <c r="B124" s="208"/>
      <c r="C124" s="208"/>
      <c r="D124" s="208"/>
      <c r="E124" s="164"/>
      <c r="F124" s="209"/>
      <c r="G124" s="209"/>
      <c r="H124" s="209"/>
      <c r="I124" s="178"/>
      <c r="J124" s="178"/>
      <c r="K124" s="178"/>
      <c r="L124" s="178"/>
      <c r="M124" s="178"/>
    </row>
    <row r="125" spans="1:13" s="210" customFormat="1" ht="45.75" customHeight="1" x14ac:dyDescent="0.2">
      <c r="A125" s="207"/>
      <c r="B125" s="208"/>
      <c r="C125" s="208"/>
      <c r="D125" s="208"/>
      <c r="E125" s="164"/>
      <c r="F125" s="209"/>
      <c r="G125" s="209"/>
      <c r="H125" s="209"/>
      <c r="I125" s="178"/>
      <c r="J125" s="178"/>
      <c r="K125" s="178"/>
      <c r="L125" s="178"/>
      <c r="M125" s="178"/>
    </row>
    <row r="126" spans="1:13" s="210" customFormat="1" ht="45.75" customHeight="1" x14ac:dyDescent="0.2">
      <c r="A126" s="207"/>
      <c r="B126" s="208"/>
      <c r="C126" s="208"/>
      <c r="D126" s="208"/>
      <c r="E126" s="164"/>
      <c r="F126" s="209"/>
      <c r="G126" s="209"/>
      <c r="H126" s="209"/>
      <c r="I126" s="178"/>
      <c r="J126" s="178"/>
      <c r="K126" s="178"/>
      <c r="L126" s="178"/>
      <c r="M126" s="178"/>
    </row>
    <row r="127" spans="1:13" s="210" customFormat="1" ht="45.75" customHeight="1" x14ac:dyDescent="0.2">
      <c r="A127" s="207"/>
      <c r="B127" s="208"/>
      <c r="C127" s="208"/>
      <c r="D127" s="208"/>
      <c r="E127" s="164"/>
      <c r="F127" s="209"/>
      <c r="G127" s="209"/>
      <c r="H127" s="209"/>
      <c r="I127" s="178"/>
      <c r="J127" s="178"/>
      <c r="K127" s="178"/>
      <c r="L127" s="178"/>
      <c r="M127" s="178"/>
    </row>
    <row r="128" spans="1:13" s="210" customFormat="1" ht="45.75" customHeight="1" x14ac:dyDescent="0.2">
      <c r="A128" s="207"/>
      <c r="B128" s="208"/>
      <c r="C128" s="208"/>
      <c r="D128" s="208"/>
      <c r="E128" s="164"/>
      <c r="F128" s="209"/>
      <c r="G128" s="209"/>
      <c r="H128" s="209"/>
      <c r="I128" s="178"/>
      <c r="J128" s="178"/>
      <c r="K128" s="178"/>
      <c r="L128" s="178"/>
      <c r="M128" s="178"/>
    </row>
    <row r="129" spans="1:13" s="210" customFormat="1" ht="45.75" customHeight="1" x14ac:dyDescent="0.2">
      <c r="A129" s="207"/>
      <c r="B129" s="208"/>
      <c r="C129" s="208"/>
      <c r="D129" s="208"/>
      <c r="E129" s="164"/>
      <c r="F129" s="209"/>
      <c r="G129" s="209"/>
      <c r="H129" s="209"/>
      <c r="I129" s="178"/>
      <c r="J129" s="178"/>
      <c r="K129" s="178"/>
      <c r="L129" s="178"/>
      <c r="M129" s="178"/>
    </row>
    <row r="130" spans="1:13" s="210" customFormat="1" ht="45.75" customHeight="1" x14ac:dyDescent="0.2">
      <c r="A130" s="207"/>
      <c r="B130" s="208"/>
      <c r="C130" s="208"/>
      <c r="D130" s="208"/>
      <c r="E130" s="164"/>
      <c r="F130" s="209"/>
      <c r="G130" s="209"/>
      <c r="H130" s="209"/>
      <c r="I130" s="178"/>
      <c r="J130" s="178"/>
      <c r="K130" s="178"/>
      <c r="L130" s="178"/>
      <c r="M130" s="178"/>
    </row>
    <row r="131" spans="1:13" s="210" customFormat="1" ht="45.75" customHeight="1" x14ac:dyDescent="0.2">
      <c r="A131" s="207"/>
      <c r="B131" s="208"/>
      <c r="C131" s="208"/>
      <c r="D131" s="208"/>
      <c r="E131" s="164"/>
      <c r="F131" s="209"/>
      <c r="G131" s="209"/>
      <c r="H131" s="209"/>
      <c r="I131" s="178"/>
      <c r="J131" s="178"/>
      <c r="K131" s="178"/>
      <c r="L131" s="178"/>
      <c r="M131" s="178"/>
    </row>
    <row r="132" spans="1:13" s="210" customFormat="1" ht="45.75" customHeight="1" x14ac:dyDescent="0.2">
      <c r="A132" s="207"/>
      <c r="B132" s="208"/>
      <c r="C132" s="208"/>
      <c r="D132" s="208"/>
      <c r="E132" s="164"/>
      <c r="F132" s="209"/>
      <c r="G132" s="209"/>
      <c r="H132" s="209"/>
      <c r="I132" s="178"/>
      <c r="J132" s="178"/>
      <c r="K132" s="178"/>
      <c r="L132" s="178"/>
      <c r="M132" s="178"/>
    </row>
    <row r="133" spans="1:13" s="210" customFormat="1" ht="45.75" customHeight="1" x14ac:dyDescent="0.2">
      <c r="A133" s="207"/>
      <c r="B133" s="208"/>
      <c r="C133" s="208"/>
      <c r="D133" s="208"/>
      <c r="E133" s="164"/>
      <c r="F133" s="209"/>
      <c r="G133" s="209"/>
      <c r="H133" s="209"/>
      <c r="I133" s="178"/>
      <c r="J133" s="178"/>
      <c r="K133" s="178"/>
      <c r="L133" s="178"/>
      <c r="M133" s="178"/>
    </row>
    <row r="134" spans="1:13" s="210" customFormat="1" ht="45.75" customHeight="1" x14ac:dyDescent="0.2">
      <c r="A134" s="207"/>
      <c r="B134" s="208"/>
      <c r="C134" s="208"/>
      <c r="D134" s="208"/>
      <c r="E134" s="164"/>
      <c r="F134" s="209"/>
      <c r="G134" s="209"/>
      <c r="H134" s="209"/>
      <c r="I134" s="178"/>
      <c r="J134" s="178"/>
      <c r="K134" s="178"/>
      <c r="L134" s="178"/>
      <c r="M134" s="178"/>
    </row>
    <row r="135" spans="1:13" s="210" customFormat="1" ht="45.75" customHeight="1" x14ac:dyDescent="0.2">
      <c r="A135" s="207"/>
      <c r="B135" s="208"/>
      <c r="C135" s="208"/>
      <c r="D135" s="208"/>
      <c r="E135" s="164"/>
      <c r="F135" s="209"/>
      <c r="G135" s="209"/>
      <c r="H135" s="209"/>
      <c r="I135" s="178"/>
      <c r="J135" s="178"/>
      <c r="K135" s="178"/>
      <c r="L135" s="178"/>
      <c r="M135" s="178"/>
    </row>
    <row r="136" spans="1:13" s="210" customFormat="1" ht="45.75" customHeight="1" x14ac:dyDescent="0.2">
      <c r="A136" s="207"/>
      <c r="B136" s="208"/>
      <c r="C136" s="208"/>
      <c r="D136" s="208"/>
      <c r="E136" s="164"/>
      <c r="F136" s="209"/>
      <c r="G136" s="209"/>
      <c r="H136" s="209"/>
      <c r="I136" s="178"/>
      <c r="J136" s="178"/>
      <c r="K136" s="178"/>
      <c r="L136" s="178"/>
      <c r="M136" s="178"/>
    </row>
    <row r="137" spans="1:13" s="210" customFormat="1" ht="45.75" customHeight="1" x14ac:dyDescent="0.2">
      <c r="A137" s="207"/>
      <c r="B137" s="208"/>
      <c r="C137" s="208"/>
      <c r="D137" s="208"/>
      <c r="E137" s="164"/>
      <c r="F137" s="209"/>
      <c r="G137" s="209"/>
      <c r="H137" s="209"/>
      <c r="I137" s="178"/>
      <c r="J137" s="178"/>
      <c r="K137" s="178"/>
      <c r="L137" s="178"/>
      <c r="M137" s="178"/>
    </row>
    <row r="138" spans="1:13" s="210" customFormat="1" ht="45.75" customHeight="1" x14ac:dyDescent="0.2">
      <c r="A138" s="207"/>
      <c r="B138" s="208"/>
      <c r="C138" s="208"/>
      <c r="D138" s="208"/>
      <c r="E138" s="164"/>
      <c r="F138" s="209"/>
      <c r="G138" s="209"/>
      <c r="H138" s="209"/>
      <c r="I138" s="178"/>
      <c r="J138" s="178"/>
      <c r="K138" s="178"/>
      <c r="L138" s="178"/>
      <c r="M138" s="178"/>
    </row>
    <row r="139" spans="1:13" s="210" customFormat="1" ht="45.75" customHeight="1" x14ac:dyDescent="0.2">
      <c r="A139" s="207"/>
      <c r="B139" s="208"/>
      <c r="C139" s="208"/>
      <c r="D139" s="208"/>
      <c r="E139" s="164"/>
      <c r="F139" s="209"/>
      <c r="G139" s="209"/>
      <c r="H139" s="209"/>
      <c r="I139" s="178"/>
      <c r="J139" s="178"/>
      <c r="K139" s="178"/>
      <c r="L139" s="178"/>
      <c r="M139" s="178"/>
    </row>
    <row r="140" spans="1:13" s="210" customFormat="1" ht="45.75" customHeight="1" x14ac:dyDescent="0.2">
      <c r="A140" s="207"/>
      <c r="B140" s="208"/>
      <c r="C140" s="208"/>
      <c r="D140" s="208"/>
      <c r="E140" s="164"/>
      <c r="F140" s="209"/>
      <c r="G140" s="209"/>
      <c r="H140" s="209"/>
      <c r="I140" s="178"/>
      <c r="J140" s="178"/>
      <c r="K140" s="178"/>
      <c r="L140" s="178"/>
      <c r="M140" s="178"/>
    </row>
    <row r="141" spans="1:13" s="210" customFormat="1" ht="45.75" customHeight="1" x14ac:dyDescent="0.2">
      <c r="A141" s="207"/>
      <c r="B141" s="208"/>
      <c r="C141" s="208"/>
      <c r="D141" s="208"/>
      <c r="E141" s="164"/>
      <c r="F141" s="209"/>
      <c r="G141" s="209"/>
      <c r="H141" s="209"/>
      <c r="I141" s="178"/>
      <c r="J141" s="178"/>
      <c r="K141" s="178"/>
      <c r="L141" s="178"/>
      <c r="M141" s="178"/>
    </row>
    <row r="142" spans="1:13" s="210" customFormat="1" ht="45.75" customHeight="1" x14ac:dyDescent="0.2">
      <c r="A142" s="207"/>
      <c r="B142" s="208"/>
      <c r="C142" s="208"/>
      <c r="D142" s="208"/>
      <c r="E142" s="164"/>
      <c r="F142" s="209"/>
      <c r="G142" s="209"/>
      <c r="H142" s="209"/>
      <c r="I142" s="178"/>
      <c r="J142" s="178"/>
      <c r="K142" s="178"/>
      <c r="L142" s="178"/>
      <c r="M142" s="178"/>
    </row>
    <row r="143" spans="1:13" s="210" customFormat="1" ht="45.75" customHeight="1" x14ac:dyDescent="0.2">
      <c r="A143" s="207"/>
      <c r="B143" s="208"/>
      <c r="C143" s="208"/>
      <c r="D143" s="208"/>
      <c r="E143" s="164"/>
      <c r="F143" s="209"/>
      <c r="G143" s="209"/>
      <c r="H143" s="209"/>
      <c r="I143" s="178"/>
      <c r="J143" s="178"/>
      <c r="K143" s="178"/>
      <c r="L143" s="178"/>
      <c r="M143" s="178"/>
    </row>
    <row r="144" spans="1:13" s="210" customFormat="1" ht="45.75" customHeight="1" x14ac:dyDescent="0.2">
      <c r="A144" s="207"/>
      <c r="B144" s="208"/>
      <c r="C144" s="208"/>
      <c r="D144" s="208"/>
      <c r="E144" s="164"/>
      <c r="F144" s="209"/>
      <c r="G144" s="209"/>
      <c r="H144" s="209"/>
      <c r="I144" s="178"/>
      <c r="J144" s="178"/>
      <c r="K144" s="178"/>
      <c r="L144" s="178"/>
      <c r="M144" s="178"/>
    </row>
    <row r="145" spans="1:13" s="210" customFormat="1" ht="45.75" customHeight="1" x14ac:dyDescent="0.2">
      <c r="A145" s="207"/>
      <c r="B145" s="208"/>
      <c r="C145" s="208"/>
      <c r="D145" s="208"/>
      <c r="E145" s="164"/>
      <c r="F145" s="209"/>
      <c r="G145" s="209"/>
      <c r="H145" s="209"/>
      <c r="I145" s="178"/>
      <c r="J145" s="178"/>
      <c r="K145" s="178"/>
      <c r="L145" s="178"/>
      <c r="M145" s="178"/>
    </row>
    <row r="146" spans="1:13" s="210" customFormat="1" ht="45.75" customHeight="1" x14ac:dyDescent="0.2">
      <c r="A146" s="207"/>
      <c r="B146" s="208"/>
      <c r="C146" s="208"/>
      <c r="D146" s="208"/>
      <c r="E146" s="164"/>
      <c r="F146" s="209"/>
      <c r="G146" s="209"/>
      <c r="H146" s="209"/>
      <c r="I146" s="178"/>
      <c r="J146" s="178"/>
      <c r="K146" s="178"/>
      <c r="L146" s="178"/>
      <c r="M146" s="178"/>
    </row>
    <row r="147" spans="1:13" s="210" customFormat="1" ht="45.75" customHeight="1" x14ac:dyDescent="0.2">
      <c r="A147" s="207"/>
      <c r="B147" s="208"/>
      <c r="C147" s="208"/>
      <c r="D147" s="208"/>
      <c r="E147" s="164"/>
      <c r="F147" s="209"/>
      <c r="G147" s="209"/>
      <c r="H147" s="209"/>
      <c r="I147" s="178"/>
      <c r="J147" s="178"/>
      <c r="K147" s="178"/>
      <c r="L147" s="178"/>
      <c r="M147" s="178"/>
    </row>
    <row r="148" spans="1:13" s="210" customFormat="1" ht="45.75" customHeight="1" x14ac:dyDescent="0.2">
      <c r="A148" s="207"/>
      <c r="B148" s="208"/>
      <c r="C148" s="208"/>
      <c r="D148" s="208"/>
      <c r="E148" s="164"/>
      <c r="F148" s="209"/>
      <c r="G148" s="209"/>
      <c r="H148" s="209"/>
      <c r="I148" s="178"/>
      <c r="J148" s="178"/>
      <c r="K148" s="178"/>
      <c r="L148" s="178"/>
      <c r="M148" s="178"/>
    </row>
    <row r="149" spans="1:13" s="210" customFormat="1" ht="45.75" customHeight="1" x14ac:dyDescent="0.2">
      <c r="A149" s="207"/>
      <c r="B149" s="208"/>
      <c r="C149" s="208"/>
      <c r="D149" s="208"/>
      <c r="E149" s="164"/>
      <c r="F149" s="209"/>
      <c r="G149" s="209"/>
      <c r="H149" s="209"/>
      <c r="I149" s="178"/>
      <c r="J149" s="178"/>
      <c r="K149" s="178"/>
      <c r="L149" s="178"/>
      <c r="M149" s="178"/>
    </row>
    <row r="150" spans="1:13" s="210" customFormat="1" ht="45.75" customHeight="1" x14ac:dyDescent="0.2">
      <c r="A150" s="207"/>
      <c r="B150" s="208"/>
      <c r="C150" s="208"/>
      <c r="D150" s="208"/>
      <c r="E150" s="164"/>
      <c r="F150" s="209"/>
      <c r="G150" s="209"/>
      <c r="H150" s="209"/>
      <c r="I150" s="178"/>
      <c r="J150" s="178"/>
      <c r="K150" s="178"/>
      <c r="L150" s="178"/>
      <c r="M150" s="178"/>
    </row>
    <row r="151" spans="1:13" s="210" customFormat="1" ht="45.75" customHeight="1" x14ac:dyDescent="0.2">
      <c r="A151" s="207"/>
      <c r="B151" s="208"/>
      <c r="C151" s="208"/>
      <c r="D151" s="208"/>
      <c r="E151" s="164"/>
      <c r="F151" s="209"/>
      <c r="G151" s="209"/>
      <c r="H151" s="209"/>
      <c r="I151" s="178"/>
      <c r="J151" s="178"/>
      <c r="K151" s="178"/>
      <c r="L151" s="178"/>
      <c r="M151" s="178"/>
    </row>
    <row r="152" spans="1:13" s="210" customFormat="1" ht="45.75" customHeight="1" x14ac:dyDescent="0.2">
      <c r="A152" s="207"/>
      <c r="B152" s="208"/>
      <c r="C152" s="208"/>
      <c r="D152" s="208"/>
      <c r="E152" s="164"/>
      <c r="F152" s="209"/>
      <c r="G152" s="209"/>
      <c r="H152" s="209"/>
      <c r="I152" s="178"/>
      <c r="J152" s="178"/>
      <c r="K152" s="178"/>
      <c r="L152" s="178"/>
      <c r="M152" s="178"/>
    </row>
    <row r="153" spans="1:13" s="210" customFormat="1" ht="45.75" customHeight="1" x14ac:dyDescent="0.2">
      <c r="A153" s="207"/>
      <c r="B153" s="208"/>
      <c r="C153" s="208"/>
      <c r="D153" s="208"/>
      <c r="E153" s="164"/>
      <c r="F153" s="209"/>
      <c r="G153" s="209"/>
      <c r="H153" s="209"/>
      <c r="I153" s="178"/>
      <c r="J153" s="178"/>
      <c r="K153" s="178"/>
      <c r="L153" s="178"/>
      <c r="M153" s="178"/>
    </row>
    <row r="154" spans="1:13" s="210" customFormat="1" ht="45.75" customHeight="1" x14ac:dyDescent="0.2">
      <c r="A154" s="207"/>
      <c r="B154" s="208"/>
      <c r="C154" s="208"/>
      <c r="D154" s="208"/>
      <c r="E154" s="164"/>
      <c r="F154" s="209"/>
      <c r="G154" s="209"/>
      <c r="H154" s="209"/>
      <c r="I154" s="178"/>
      <c r="J154" s="178"/>
      <c r="K154" s="178"/>
      <c r="L154" s="178"/>
      <c r="M154" s="178"/>
    </row>
    <row r="155" spans="1:13" s="210" customFormat="1" ht="45.75" customHeight="1" x14ac:dyDescent="0.2">
      <c r="A155" s="207"/>
      <c r="B155" s="208"/>
      <c r="C155" s="208"/>
      <c r="D155" s="208"/>
      <c r="E155" s="164"/>
      <c r="F155" s="209"/>
      <c r="G155" s="209"/>
      <c r="H155" s="209"/>
      <c r="I155" s="178"/>
      <c r="J155" s="178"/>
      <c r="K155" s="178"/>
      <c r="L155" s="178"/>
      <c r="M155" s="178"/>
    </row>
    <row r="156" spans="1:13" s="210" customFormat="1" ht="45.75" customHeight="1" x14ac:dyDescent="0.2">
      <c r="A156" s="207"/>
      <c r="B156" s="208"/>
      <c r="C156" s="208"/>
      <c r="D156" s="208"/>
      <c r="E156" s="164"/>
      <c r="F156" s="209"/>
      <c r="G156" s="209"/>
      <c r="H156" s="209"/>
      <c r="I156" s="178"/>
      <c r="J156" s="178"/>
      <c r="K156" s="178"/>
      <c r="L156" s="178"/>
      <c r="M156" s="178"/>
    </row>
    <row r="157" spans="1:13" s="210" customFormat="1" ht="45.75" customHeight="1" x14ac:dyDescent="0.2">
      <c r="A157" s="207"/>
      <c r="B157" s="208"/>
      <c r="C157" s="208"/>
      <c r="D157" s="208"/>
      <c r="E157" s="164"/>
      <c r="F157" s="209"/>
      <c r="G157" s="209"/>
      <c r="H157" s="209"/>
      <c r="I157" s="178"/>
      <c r="J157" s="178"/>
      <c r="K157" s="178"/>
      <c r="L157" s="178"/>
      <c r="M157" s="178"/>
    </row>
    <row r="158" spans="1:13" s="210" customFormat="1" ht="45.75" customHeight="1" x14ac:dyDescent="0.2">
      <c r="A158" s="207"/>
      <c r="B158" s="208"/>
      <c r="C158" s="208"/>
      <c r="D158" s="208"/>
      <c r="E158" s="164"/>
      <c r="F158" s="209"/>
      <c r="G158" s="209"/>
      <c r="H158" s="209"/>
      <c r="I158" s="178"/>
      <c r="J158" s="178"/>
      <c r="K158" s="178"/>
      <c r="L158" s="178"/>
      <c r="M158" s="178"/>
    </row>
    <row r="159" spans="1:13" s="210" customFormat="1" ht="45.75" customHeight="1" x14ac:dyDescent="0.2">
      <c r="A159" s="207"/>
      <c r="B159" s="208"/>
      <c r="C159" s="208"/>
      <c r="D159" s="208"/>
      <c r="E159" s="164"/>
      <c r="F159" s="209"/>
      <c r="G159" s="209"/>
      <c r="H159" s="209"/>
      <c r="I159" s="178"/>
      <c r="J159" s="178"/>
      <c r="K159" s="178"/>
      <c r="L159" s="178"/>
      <c r="M159" s="178"/>
    </row>
    <row r="160" spans="1:13" s="210" customFormat="1" ht="45.75" customHeight="1" x14ac:dyDescent="0.2">
      <c r="A160" s="207"/>
      <c r="B160" s="208"/>
      <c r="C160" s="208"/>
      <c r="D160" s="208"/>
      <c r="E160" s="164"/>
      <c r="F160" s="209"/>
      <c r="G160" s="209"/>
      <c r="H160" s="209"/>
      <c r="I160" s="178"/>
      <c r="J160" s="178"/>
      <c r="K160" s="178"/>
      <c r="L160" s="178"/>
      <c r="M160" s="178"/>
    </row>
    <row r="161" spans="1:13" s="210" customFormat="1" ht="45.75" customHeight="1" x14ac:dyDescent="0.2">
      <c r="A161" s="207"/>
      <c r="B161" s="208"/>
      <c r="C161" s="208"/>
      <c r="D161" s="208"/>
      <c r="E161" s="164"/>
      <c r="F161" s="209"/>
      <c r="G161" s="209"/>
      <c r="H161" s="209"/>
      <c r="I161" s="178"/>
      <c r="J161" s="178"/>
      <c r="K161" s="178"/>
      <c r="L161" s="178"/>
      <c r="M161" s="178"/>
    </row>
    <row r="162" spans="1:13" s="210" customFormat="1" ht="45.75" customHeight="1" x14ac:dyDescent="0.2">
      <c r="A162" s="207"/>
      <c r="B162" s="208"/>
      <c r="C162" s="208"/>
      <c r="D162" s="208"/>
      <c r="E162" s="164"/>
      <c r="F162" s="209"/>
      <c r="G162" s="209"/>
      <c r="H162" s="209"/>
      <c r="I162" s="178"/>
      <c r="J162" s="178"/>
      <c r="K162" s="178"/>
      <c r="L162" s="178"/>
      <c r="M162" s="178"/>
    </row>
    <row r="163" spans="1:13" s="210" customFormat="1" ht="45.75" customHeight="1" x14ac:dyDescent="0.2">
      <c r="A163" s="207"/>
      <c r="B163" s="208"/>
      <c r="C163" s="208"/>
      <c r="D163" s="208"/>
      <c r="E163" s="164"/>
      <c r="F163" s="209"/>
      <c r="G163" s="209"/>
      <c r="H163" s="209"/>
      <c r="I163" s="178"/>
      <c r="J163" s="178"/>
      <c r="K163" s="178"/>
      <c r="L163" s="178"/>
      <c r="M163" s="178"/>
    </row>
    <row r="164" spans="1:13" s="210" customFormat="1" ht="45.75" customHeight="1" x14ac:dyDescent="0.2">
      <c r="A164" s="207"/>
      <c r="B164" s="208"/>
      <c r="C164" s="208"/>
      <c r="D164" s="208"/>
      <c r="E164" s="164"/>
      <c r="F164" s="209"/>
      <c r="G164" s="209"/>
      <c r="H164" s="209"/>
      <c r="I164" s="178"/>
      <c r="J164" s="178"/>
      <c r="K164" s="178"/>
      <c r="L164" s="178"/>
      <c r="M164" s="178"/>
    </row>
    <row r="165" spans="1:13" s="210" customFormat="1" ht="45.75" customHeight="1" x14ac:dyDescent="0.2">
      <c r="A165" s="207"/>
      <c r="B165" s="208"/>
      <c r="C165" s="208"/>
      <c r="D165" s="208"/>
      <c r="E165" s="164"/>
      <c r="F165" s="209"/>
      <c r="G165" s="209"/>
      <c r="H165" s="209"/>
      <c r="I165" s="178"/>
      <c r="J165" s="178"/>
      <c r="K165" s="178"/>
      <c r="L165" s="178"/>
      <c r="M165" s="178"/>
    </row>
    <row r="166" spans="1:13" s="210" customFormat="1" ht="45.75" customHeight="1" x14ac:dyDescent="0.2">
      <c r="A166" s="207"/>
      <c r="B166" s="208"/>
      <c r="C166" s="208"/>
      <c r="D166" s="208"/>
      <c r="E166" s="164"/>
      <c r="F166" s="209"/>
      <c r="G166" s="209"/>
      <c r="H166" s="209"/>
      <c r="I166" s="178"/>
      <c r="J166" s="178"/>
      <c r="K166" s="178"/>
      <c r="L166" s="178"/>
      <c r="M166" s="178"/>
    </row>
    <row r="167" spans="1:13" s="210" customFormat="1" ht="45.75" customHeight="1" x14ac:dyDescent="0.2">
      <c r="A167" s="207"/>
      <c r="B167" s="208"/>
      <c r="C167" s="208"/>
      <c r="D167" s="208"/>
      <c r="E167" s="164"/>
      <c r="F167" s="209"/>
      <c r="G167" s="209"/>
      <c r="H167" s="209"/>
      <c r="I167" s="178"/>
      <c r="J167" s="178"/>
      <c r="K167" s="178"/>
      <c r="L167" s="178"/>
      <c r="M167" s="178"/>
    </row>
    <row r="168" spans="1:13" s="210" customFormat="1" ht="45.75" customHeight="1" x14ac:dyDescent="0.2">
      <c r="A168" s="207"/>
      <c r="B168" s="208"/>
      <c r="C168" s="208"/>
      <c r="D168" s="208"/>
      <c r="E168" s="164"/>
      <c r="F168" s="209"/>
      <c r="G168" s="209"/>
      <c r="H168" s="209"/>
      <c r="I168" s="178"/>
      <c r="J168" s="178"/>
      <c r="K168" s="178"/>
      <c r="L168" s="178"/>
      <c r="M168" s="178"/>
    </row>
    <row r="169" spans="1:13" s="210" customFormat="1" ht="45.75" customHeight="1" x14ac:dyDescent="0.2">
      <c r="A169" s="207"/>
      <c r="B169" s="208"/>
      <c r="C169" s="208"/>
      <c r="D169" s="208"/>
      <c r="E169" s="164"/>
      <c r="F169" s="209"/>
      <c r="G169" s="209"/>
      <c r="H169" s="209"/>
      <c r="I169" s="178"/>
      <c r="J169" s="178"/>
      <c r="K169" s="178"/>
      <c r="L169" s="178"/>
      <c r="M169" s="178"/>
    </row>
    <row r="170" spans="1:13" s="210" customFormat="1" ht="45.75" customHeight="1" x14ac:dyDescent="0.2">
      <c r="A170" s="207"/>
      <c r="B170" s="208"/>
      <c r="C170" s="208"/>
      <c r="D170" s="208"/>
      <c r="E170" s="164"/>
      <c r="F170" s="209"/>
      <c r="G170" s="209"/>
      <c r="H170" s="209"/>
      <c r="I170" s="178"/>
      <c r="J170" s="178"/>
      <c r="K170" s="178"/>
      <c r="L170" s="178"/>
      <c r="M170" s="178"/>
    </row>
    <row r="171" spans="1:13" s="210" customFormat="1" ht="45.75" customHeight="1" x14ac:dyDescent="0.2">
      <c r="A171" s="207"/>
      <c r="B171" s="208"/>
      <c r="C171" s="208"/>
      <c r="D171" s="208"/>
      <c r="E171" s="164"/>
      <c r="F171" s="209"/>
      <c r="G171" s="209"/>
      <c r="H171" s="209"/>
      <c r="I171" s="178"/>
      <c r="J171" s="178"/>
      <c r="K171" s="178"/>
      <c r="L171" s="178"/>
      <c r="M171" s="178"/>
    </row>
    <row r="172" spans="1:13" s="210" customFormat="1" ht="45.75" customHeight="1" x14ac:dyDescent="0.2">
      <c r="A172" s="207"/>
      <c r="B172" s="208"/>
      <c r="C172" s="208"/>
      <c r="D172" s="208"/>
      <c r="E172" s="164"/>
      <c r="F172" s="209"/>
      <c r="G172" s="209"/>
      <c r="H172" s="209"/>
      <c r="I172" s="178"/>
      <c r="J172" s="178"/>
      <c r="K172" s="178"/>
      <c r="L172" s="178"/>
      <c r="M172" s="178"/>
    </row>
    <row r="173" spans="1:13" s="210" customFormat="1" ht="45.75" customHeight="1" x14ac:dyDescent="0.2">
      <c r="A173" s="207"/>
      <c r="B173" s="208"/>
      <c r="C173" s="208"/>
      <c r="D173" s="208"/>
      <c r="E173" s="164"/>
      <c r="F173" s="209"/>
      <c r="G173" s="209"/>
      <c r="H173" s="209"/>
      <c r="I173" s="178"/>
      <c r="J173" s="178"/>
      <c r="K173" s="178"/>
      <c r="L173" s="178"/>
      <c r="M173" s="178"/>
    </row>
    <row r="174" spans="1:13" s="210" customFormat="1" ht="45.75" customHeight="1" x14ac:dyDescent="0.2">
      <c r="A174" s="207"/>
      <c r="B174" s="208"/>
      <c r="C174" s="208"/>
      <c r="D174" s="208"/>
      <c r="E174" s="164"/>
      <c r="F174" s="209"/>
      <c r="G174" s="209"/>
      <c r="H174" s="209"/>
      <c r="I174" s="178"/>
      <c r="J174" s="178"/>
      <c r="K174" s="178"/>
      <c r="L174" s="178"/>
      <c r="M174" s="178"/>
    </row>
    <row r="175" spans="1:13" s="210" customFormat="1" ht="45.75" customHeight="1" x14ac:dyDescent="0.2">
      <c r="A175" s="207"/>
      <c r="B175" s="208"/>
      <c r="C175" s="208"/>
      <c r="D175" s="208"/>
      <c r="E175" s="164"/>
      <c r="F175" s="209"/>
      <c r="G175" s="209"/>
      <c r="H175" s="209"/>
      <c r="I175" s="178"/>
      <c r="J175" s="178"/>
      <c r="K175" s="178"/>
      <c r="L175" s="178"/>
      <c r="M175" s="178"/>
    </row>
    <row r="176" spans="1:13" s="210" customFormat="1" ht="45.75" customHeight="1" x14ac:dyDescent="0.2">
      <c r="A176" s="207"/>
      <c r="B176" s="208"/>
      <c r="C176" s="208"/>
      <c r="D176" s="208"/>
      <c r="E176" s="164"/>
      <c r="F176" s="209"/>
      <c r="G176" s="209"/>
      <c r="H176" s="209"/>
      <c r="I176" s="178"/>
      <c r="J176" s="178"/>
      <c r="K176" s="178"/>
      <c r="L176" s="178"/>
      <c r="M176" s="178"/>
    </row>
    <row r="177" spans="1:13" s="210" customFormat="1" ht="45.75" customHeight="1" x14ac:dyDescent="0.2">
      <c r="A177" s="207"/>
      <c r="B177" s="208"/>
      <c r="C177" s="208"/>
      <c r="D177" s="208"/>
      <c r="E177" s="164"/>
      <c r="F177" s="209"/>
      <c r="G177" s="209"/>
      <c r="H177" s="209"/>
      <c r="I177" s="178"/>
      <c r="J177" s="178"/>
      <c r="K177" s="178"/>
      <c r="L177" s="178"/>
      <c r="M177" s="178"/>
    </row>
    <row r="178" spans="1:13" s="210" customFormat="1" ht="45.75" customHeight="1" x14ac:dyDescent="0.2">
      <c r="A178" s="207"/>
      <c r="B178" s="208"/>
      <c r="C178" s="208"/>
      <c r="D178" s="208"/>
      <c r="E178" s="164"/>
      <c r="F178" s="209"/>
      <c r="G178" s="209"/>
      <c r="H178" s="209"/>
      <c r="I178" s="178"/>
      <c r="J178" s="178"/>
      <c r="K178" s="178"/>
      <c r="L178" s="178"/>
      <c r="M178" s="178"/>
    </row>
    <row r="179" spans="1:13" s="210" customFormat="1" ht="45.75" customHeight="1" x14ac:dyDescent="0.2">
      <c r="A179" s="207"/>
      <c r="B179" s="208"/>
      <c r="C179" s="208"/>
      <c r="D179" s="208"/>
      <c r="E179" s="164"/>
      <c r="F179" s="209"/>
      <c r="G179" s="209"/>
      <c r="H179" s="209"/>
      <c r="I179" s="178"/>
      <c r="J179" s="178"/>
      <c r="K179" s="178"/>
      <c r="L179" s="178"/>
      <c r="M179" s="178"/>
    </row>
    <row r="180" spans="1:13" s="210" customFormat="1" ht="45.75" customHeight="1" x14ac:dyDescent="0.2">
      <c r="A180" s="207"/>
      <c r="B180" s="208"/>
      <c r="C180" s="208"/>
      <c r="D180" s="208"/>
      <c r="E180" s="164"/>
      <c r="F180" s="209"/>
      <c r="G180" s="209"/>
      <c r="H180" s="209"/>
      <c r="I180" s="178"/>
      <c r="J180" s="178"/>
      <c r="K180" s="178"/>
      <c r="L180" s="178"/>
      <c r="M180" s="178"/>
    </row>
    <row r="181" spans="1:13" s="210" customFormat="1" ht="45.75" customHeight="1" x14ac:dyDescent="0.2">
      <c r="A181" s="207"/>
      <c r="B181" s="208"/>
      <c r="C181" s="208"/>
      <c r="D181" s="208"/>
      <c r="E181" s="164"/>
      <c r="F181" s="209"/>
      <c r="G181" s="209"/>
      <c r="H181" s="209"/>
      <c r="I181" s="178"/>
      <c r="J181" s="178"/>
      <c r="K181" s="178"/>
      <c r="L181" s="178"/>
      <c r="M181" s="178"/>
    </row>
    <row r="182" spans="1:13" s="210" customFormat="1" ht="45.75" customHeight="1" x14ac:dyDescent="0.2">
      <c r="A182" s="207"/>
      <c r="B182" s="208"/>
      <c r="C182" s="208"/>
      <c r="D182" s="208"/>
      <c r="E182" s="164"/>
      <c r="F182" s="209"/>
      <c r="G182" s="209"/>
      <c r="H182" s="209"/>
      <c r="I182" s="178"/>
      <c r="J182" s="178"/>
      <c r="K182" s="178"/>
      <c r="L182" s="178"/>
      <c r="M182" s="178"/>
    </row>
    <row r="183" spans="1:13" s="210" customFormat="1" ht="45.75" customHeight="1" x14ac:dyDescent="0.2">
      <c r="A183" s="207"/>
      <c r="B183" s="208"/>
      <c r="C183" s="208"/>
      <c r="D183" s="208"/>
      <c r="E183" s="164"/>
      <c r="F183" s="209"/>
      <c r="G183" s="209"/>
      <c r="H183" s="209"/>
      <c r="I183" s="178"/>
      <c r="J183" s="178"/>
      <c r="K183" s="178"/>
      <c r="L183" s="178"/>
      <c r="M183" s="178"/>
    </row>
    <row r="184" spans="1:13" s="210" customFormat="1" ht="45.75" customHeight="1" x14ac:dyDescent="0.2">
      <c r="A184" s="207"/>
      <c r="B184" s="208"/>
      <c r="C184" s="208"/>
      <c r="D184" s="208"/>
      <c r="E184" s="164"/>
      <c r="F184" s="209"/>
      <c r="G184" s="209"/>
      <c r="H184" s="209"/>
      <c r="I184" s="178"/>
      <c r="J184" s="178"/>
      <c r="K184" s="178"/>
      <c r="L184" s="178"/>
      <c r="M184" s="178"/>
    </row>
    <row r="185" spans="1:13" s="210" customFormat="1" ht="45.75" customHeight="1" x14ac:dyDescent="0.2">
      <c r="A185" s="207"/>
      <c r="B185" s="208"/>
      <c r="C185" s="208"/>
      <c r="D185" s="208"/>
      <c r="E185" s="164"/>
      <c r="F185" s="209"/>
      <c r="G185" s="209"/>
      <c r="H185" s="209"/>
      <c r="I185" s="178"/>
      <c r="J185" s="178"/>
      <c r="K185" s="178"/>
      <c r="L185" s="178"/>
      <c r="M185" s="178"/>
    </row>
    <row r="186" spans="1:13" s="210" customFormat="1" ht="45.75" customHeight="1" x14ac:dyDescent="0.2">
      <c r="A186" s="207"/>
      <c r="B186" s="208"/>
      <c r="C186" s="208"/>
      <c r="D186" s="208"/>
      <c r="E186" s="164"/>
      <c r="F186" s="209"/>
      <c r="G186" s="209"/>
      <c r="H186" s="209"/>
      <c r="I186" s="178"/>
      <c r="J186" s="178"/>
      <c r="K186" s="178"/>
      <c r="L186" s="178"/>
      <c r="M186" s="178"/>
    </row>
    <row r="187" spans="1:13" s="210" customFormat="1" ht="45.75" customHeight="1" x14ac:dyDescent="0.2">
      <c r="A187" s="207"/>
      <c r="B187" s="208"/>
      <c r="C187" s="208"/>
      <c r="D187" s="208"/>
      <c r="E187" s="164"/>
      <c r="F187" s="209"/>
      <c r="G187" s="209"/>
      <c r="H187" s="209"/>
      <c r="I187" s="178"/>
      <c r="J187" s="178"/>
      <c r="K187" s="178"/>
      <c r="L187" s="178"/>
      <c r="M187" s="178"/>
    </row>
    <row r="188" spans="1:13" s="210" customFormat="1" ht="45.75" customHeight="1" x14ac:dyDescent="0.2">
      <c r="A188" s="207"/>
      <c r="B188" s="208"/>
      <c r="C188" s="208"/>
      <c r="D188" s="208"/>
      <c r="E188" s="164"/>
      <c r="F188" s="209"/>
      <c r="G188" s="209"/>
      <c r="H188" s="209"/>
      <c r="I188" s="178"/>
      <c r="J188" s="178"/>
      <c r="K188" s="178"/>
      <c r="L188" s="178"/>
      <c r="M188" s="178"/>
    </row>
    <row r="189" spans="1:13" s="210" customFormat="1" ht="45.75" customHeight="1" x14ac:dyDescent="0.2">
      <c r="A189" s="207"/>
      <c r="B189" s="208"/>
      <c r="C189" s="208"/>
      <c r="D189" s="208"/>
      <c r="E189" s="164"/>
      <c r="F189" s="209"/>
      <c r="G189" s="209"/>
      <c r="H189" s="209"/>
      <c r="I189" s="178"/>
      <c r="J189" s="178"/>
      <c r="K189" s="178"/>
      <c r="L189" s="178"/>
      <c r="M189" s="178"/>
    </row>
    <row r="190" spans="1:13" s="210" customFormat="1" ht="45.75" customHeight="1" x14ac:dyDescent="0.2">
      <c r="A190" s="207"/>
      <c r="B190" s="208"/>
      <c r="C190" s="208"/>
      <c r="D190" s="208"/>
      <c r="E190" s="164"/>
      <c r="F190" s="209"/>
      <c r="G190" s="209"/>
      <c r="H190" s="209"/>
      <c r="I190" s="178"/>
      <c r="J190" s="178"/>
      <c r="K190" s="178"/>
      <c r="L190" s="178"/>
      <c r="M190" s="178"/>
    </row>
    <row r="191" spans="1:13" s="210" customFormat="1" ht="45.75" customHeight="1" x14ac:dyDescent="0.2">
      <c r="A191" s="207"/>
      <c r="B191" s="208"/>
      <c r="C191" s="208"/>
      <c r="D191" s="208"/>
      <c r="E191" s="164"/>
      <c r="F191" s="209"/>
      <c r="G191" s="209"/>
      <c r="H191" s="209"/>
      <c r="I191" s="178"/>
      <c r="J191" s="178"/>
      <c r="K191" s="178"/>
      <c r="L191" s="178"/>
      <c r="M191" s="178"/>
    </row>
    <row r="192" spans="1:13" s="210" customFormat="1" ht="45.75" customHeight="1" x14ac:dyDescent="0.2">
      <c r="A192" s="207"/>
      <c r="B192" s="208"/>
      <c r="C192" s="208"/>
      <c r="D192" s="208"/>
      <c r="E192" s="164"/>
      <c r="F192" s="209"/>
      <c r="G192" s="209"/>
      <c r="H192" s="209"/>
      <c r="I192" s="178"/>
      <c r="J192" s="178"/>
      <c r="K192" s="178"/>
      <c r="L192" s="178"/>
      <c r="M192" s="178"/>
    </row>
    <row r="193" spans="1:13" s="210" customFormat="1" ht="45.75" customHeight="1" x14ac:dyDescent="0.2">
      <c r="A193" s="207"/>
      <c r="B193" s="208"/>
      <c r="C193" s="208"/>
      <c r="D193" s="208"/>
      <c r="E193" s="164"/>
      <c r="F193" s="209"/>
      <c r="G193" s="209"/>
      <c r="H193" s="209"/>
      <c r="I193" s="178"/>
      <c r="J193" s="178"/>
      <c r="K193" s="178"/>
      <c r="L193" s="178"/>
      <c r="M193" s="178"/>
    </row>
    <row r="194" spans="1:13" s="210" customFormat="1" ht="45.75" customHeight="1" x14ac:dyDescent="0.2">
      <c r="A194" s="207"/>
      <c r="B194" s="208"/>
      <c r="C194" s="208"/>
      <c r="D194" s="208"/>
      <c r="E194" s="164"/>
      <c r="F194" s="209"/>
      <c r="G194" s="209"/>
      <c r="H194" s="209"/>
      <c r="I194" s="178"/>
      <c r="J194" s="178"/>
      <c r="K194" s="178"/>
      <c r="L194" s="178"/>
      <c r="M194" s="178"/>
    </row>
    <row r="195" spans="1:13" s="210" customFormat="1" ht="45.75" customHeight="1" x14ac:dyDescent="0.2">
      <c r="A195" s="207"/>
      <c r="B195" s="208"/>
      <c r="C195" s="208"/>
      <c r="D195" s="208"/>
      <c r="E195" s="164"/>
      <c r="F195" s="209"/>
      <c r="G195" s="209"/>
      <c r="H195" s="209"/>
      <c r="I195" s="178"/>
      <c r="J195" s="178"/>
      <c r="K195" s="178"/>
      <c r="L195" s="178"/>
      <c r="M195" s="178"/>
    </row>
    <row r="196" spans="1:13" s="210" customFormat="1" ht="45.75" customHeight="1" x14ac:dyDescent="0.2">
      <c r="A196" s="207"/>
      <c r="B196" s="208"/>
      <c r="C196" s="208"/>
      <c r="D196" s="208"/>
      <c r="E196" s="164"/>
      <c r="F196" s="209"/>
      <c r="G196" s="209"/>
      <c r="H196" s="209"/>
      <c r="I196" s="178"/>
      <c r="J196" s="178"/>
      <c r="K196" s="178"/>
      <c r="L196" s="178"/>
      <c r="M196" s="178"/>
    </row>
    <row r="197" spans="1:13" s="210" customFormat="1" ht="45.75" customHeight="1" x14ac:dyDescent="0.2">
      <c r="A197" s="207"/>
      <c r="B197" s="208"/>
      <c r="C197" s="208"/>
      <c r="D197" s="208"/>
      <c r="E197" s="164"/>
      <c r="F197" s="209"/>
      <c r="G197" s="209"/>
      <c r="H197" s="209"/>
      <c r="I197" s="178"/>
      <c r="J197" s="178"/>
      <c r="K197" s="178"/>
      <c r="L197" s="178"/>
      <c r="M197" s="178"/>
    </row>
    <row r="198" spans="1:13" s="210" customFormat="1" ht="45.75" customHeight="1" x14ac:dyDescent="0.2">
      <c r="A198" s="207"/>
      <c r="B198" s="208"/>
      <c r="C198" s="208"/>
      <c r="D198" s="208"/>
      <c r="E198" s="164"/>
      <c r="F198" s="209"/>
      <c r="G198" s="209"/>
      <c r="H198" s="209"/>
      <c r="I198" s="178"/>
      <c r="J198" s="178"/>
      <c r="K198" s="178"/>
      <c r="L198" s="178"/>
      <c r="M198" s="178"/>
    </row>
    <row r="199" spans="1:13" s="210" customFormat="1" ht="45.75" customHeight="1" x14ac:dyDescent="0.2">
      <c r="A199" s="207"/>
      <c r="B199" s="208"/>
      <c r="C199" s="208"/>
      <c r="D199" s="208"/>
      <c r="E199" s="164"/>
      <c r="F199" s="209"/>
      <c r="G199" s="209"/>
      <c r="H199" s="209"/>
      <c r="I199" s="178"/>
      <c r="J199" s="178"/>
      <c r="K199" s="178"/>
      <c r="L199" s="178"/>
      <c r="M199" s="178"/>
    </row>
    <row r="200" spans="1:13" s="210" customFormat="1" ht="45.75" customHeight="1" x14ac:dyDescent="0.2">
      <c r="A200" s="207"/>
      <c r="B200" s="208"/>
      <c r="C200" s="208"/>
      <c r="D200" s="208"/>
      <c r="E200" s="164"/>
      <c r="F200" s="209"/>
      <c r="G200" s="209"/>
      <c r="H200" s="209"/>
      <c r="I200" s="178"/>
      <c r="J200" s="178"/>
      <c r="K200" s="178"/>
      <c r="L200" s="178"/>
      <c r="M200" s="178"/>
    </row>
    <row r="201" spans="1:13" s="210" customFormat="1" ht="45.75" customHeight="1" x14ac:dyDescent="0.2">
      <c r="A201" s="207"/>
      <c r="B201" s="208"/>
      <c r="C201" s="208"/>
      <c r="D201" s="208"/>
      <c r="E201" s="164"/>
      <c r="F201" s="209"/>
      <c r="G201" s="209"/>
      <c r="H201" s="209"/>
      <c r="I201" s="178"/>
      <c r="J201" s="178"/>
      <c r="K201" s="178"/>
      <c r="L201" s="178"/>
      <c r="M201" s="178"/>
    </row>
    <row r="202" spans="1:13" s="210" customFormat="1" ht="45.75" customHeight="1" x14ac:dyDescent="0.2">
      <c r="A202" s="207"/>
      <c r="B202" s="208"/>
      <c r="C202" s="208"/>
      <c r="D202" s="208"/>
      <c r="E202" s="164"/>
      <c r="F202" s="209"/>
      <c r="G202" s="209"/>
      <c r="H202" s="209"/>
      <c r="I202" s="178"/>
      <c r="J202" s="178"/>
      <c r="K202" s="178"/>
      <c r="L202" s="178"/>
      <c r="M202" s="178"/>
    </row>
    <row r="203" spans="1:13" s="210" customFormat="1" ht="45.75" customHeight="1" x14ac:dyDescent="0.2">
      <c r="A203" s="207"/>
      <c r="B203" s="208"/>
      <c r="C203" s="208"/>
      <c r="D203" s="208"/>
      <c r="E203" s="164"/>
      <c r="F203" s="209"/>
      <c r="G203" s="209"/>
      <c r="H203" s="209"/>
      <c r="I203" s="178"/>
      <c r="J203" s="178"/>
      <c r="K203" s="178"/>
      <c r="L203" s="178"/>
      <c r="M203" s="178"/>
    </row>
    <row r="204" spans="1:13" s="210" customFormat="1" ht="45.75" customHeight="1" x14ac:dyDescent="0.2">
      <c r="A204" s="207"/>
      <c r="B204" s="208"/>
      <c r="C204" s="208"/>
      <c r="D204" s="208"/>
      <c r="E204" s="164"/>
      <c r="F204" s="209"/>
      <c r="G204" s="209"/>
      <c r="H204" s="209"/>
      <c r="I204" s="178"/>
      <c r="J204" s="178"/>
      <c r="K204" s="178"/>
      <c r="L204" s="178"/>
      <c r="M204" s="178"/>
    </row>
    <row r="205" spans="1:13" s="210" customFormat="1" ht="45.75" customHeight="1" x14ac:dyDescent="0.2">
      <c r="A205" s="207"/>
      <c r="B205" s="208"/>
      <c r="C205" s="208"/>
      <c r="D205" s="208"/>
      <c r="E205" s="164"/>
      <c r="F205" s="209"/>
      <c r="G205" s="209"/>
      <c r="H205" s="209"/>
      <c r="I205" s="178"/>
      <c r="J205" s="178"/>
      <c r="K205" s="178"/>
      <c r="L205" s="178"/>
      <c r="M205" s="178"/>
    </row>
    <row r="206" spans="1:13" s="210" customFormat="1" ht="45.75" customHeight="1" x14ac:dyDescent="0.2">
      <c r="A206" s="207"/>
      <c r="B206" s="208"/>
      <c r="C206" s="208"/>
      <c r="D206" s="208"/>
      <c r="E206" s="164"/>
      <c r="F206" s="209"/>
      <c r="G206" s="209"/>
      <c r="H206" s="209"/>
      <c r="I206" s="178"/>
      <c r="J206" s="178"/>
      <c r="K206" s="178"/>
      <c r="L206" s="178"/>
      <c r="M206" s="178"/>
    </row>
    <row r="207" spans="1:13" s="210" customFormat="1" ht="45.75" customHeight="1" x14ac:dyDescent="0.2">
      <c r="A207" s="207"/>
      <c r="B207" s="208"/>
      <c r="C207" s="208"/>
      <c r="D207" s="208"/>
      <c r="E207" s="164"/>
      <c r="F207" s="209"/>
      <c r="G207" s="209"/>
      <c r="H207" s="209"/>
      <c r="I207" s="178"/>
      <c r="J207" s="178"/>
      <c r="K207" s="178"/>
      <c r="L207" s="178"/>
      <c r="M207" s="178"/>
    </row>
    <row r="208" spans="1:13" s="210" customFormat="1" ht="45.75" customHeight="1" x14ac:dyDescent="0.2">
      <c r="A208" s="207"/>
      <c r="B208" s="208"/>
      <c r="C208" s="208"/>
      <c r="D208" s="208"/>
      <c r="E208" s="164"/>
      <c r="F208" s="209"/>
      <c r="G208" s="209"/>
      <c r="H208" s="209"/>
      <c r="I208" s="178"/>
      <c r="J208" s="178"/>
      <c r="K208" s="178"/>
      <c r="L208" s="178"/>
      <c r="M208" s="178"/>
    </row>
    <row r="209" spans="1:13" s="210" customFormat="1" ht="45.75" customHeight="1" x14ac:dyDescent="0.2">
      <c r="A209" s="207"/>
      <c r="B209" s="208"/>
      <c r="C209" s="208"/>
      <c r="D209" s="208"/>
      <c r="E209" s="164"/>
      <c r="F209" s="209"/>
      <c r="G209" s="209"/>
      <c r="H209" s="209"/>
      <c r="I209" s="178"/>
      <c r="J209" s="178"/>
      <c r="K209" s="178"/>
      <c r="L209" s="178"/>
      <c r="M209" s="178"/>
    </row>
    <row r="210" spans="1:13" s="210" customFormat="1" ht="45.75" customHeight="1" x14ac:dyDescent="0.2">
      <c r="A210" s="207"/>
      <c r="B210" s="208"/>
      <c r="C210" s="208"/>
      <c r="D210" s="208"/>
      <c r="E210" s="164"/>
      <c r="F210" s="209"/>
      <c r="G210" s="209"/>
      <c r="H210" s="209"/>
      <c r="I210" s="178"/>
      <c r="J210" s="178"/>
      <c r="K210" s="178"/>
      <c r="L210" s="178"/>
      <c r="M210" s="178"/>
    </row>
    <row r="211" spans="1:13" s="210" customFormat="1" ht="45.75" customHeight="1" x14ac:dyDescent="0.2">
      <c r="A211" s="207"/>
      <c r="B211" s="208"/>
      <c r="C211" s="208"/>
      <c r="D211" s="208"/>
      <c r="E211" s="164"/>
      <c r="F211" s="209"/>
      <c r="G211" s="209"/>
      <c r="H211" s="209"/>
      <c r="I211" s="178"/>
      <c r="J211" s="178"/>
      <c r="K211" s="178"/>
      <c r="L211" s="178"/>
      <c r="M211" s="178"/>
    </row>
    <row r="212" spans="1:13" s="210" customFormat="1" ht="45.75" customHeight="1" x14ac:dyDescent="0.2">
      <c r="A212" s="207"/>
      <c r="B212" s="208"/>
      <c r="C212" s="208"/>
      <c r="D212" s="208"/>
      <c r="E212" s="164"/>
      <c r="F212" s="209"/>
      <c r="G212" s="209"/>
      <c r="H212" s="209"/>
      <c r="I212" s="178"/>
      <c r="J212" s="178"/>
      <c r="K212" s="178"/>
      <c r="L212" s="178"/>
      <c r="M212" s="178"/>
    </row>
    <row r="213" spans="1:13" s="210" customFormat="1" ht="45.75" customHeight="1" x14ac:dyDescent="0.2">
      <c r="A213" s="207"/>
      <c r="B213" s="208"/>
      <c r="C213" s="208"/>
      <c r="D213" s="208"/>
      <c r="E213" s="164"/>
      <c r="F213" s="209"/>
      <c r="G213" s="209"/>
      <c r="H213" s="209"/>
      <c r="I213" s="178"/>
      <c r="J213" s="178"/>
      <c r="K213" s="178"/>
      <c r="L213" s="178"/>
      <c r="M213" s="178"/>
    </row>
    <row r="214" spans="1:13" s="210" customFormat="1" ht="45.75" customHeight="1" x14ac:dyDescent="0.2">
      <c r="A214" s="207"/>
      <c r="B214" s="208"/>
      <c r="C214" s="208"/>
      <c r="D214" s="208"/>
      <c r="E214" s="164"/>
      <c r="F214" s="209"/>
      <c r="G214" s="209"/>
      <c r="H214" s="209"/>
      <c r="I214" s="178"/>
      <c r="J214" s="178"/>
      <c r="K214" s="178"/>
      <c r="L214" s="178"/>
      <c r="M214" s="178"/>
    </row>
    <row r="215" spans="1:13" s="210" customFormat="1" ht="45.75" customHeight="1" x14ac:dyDescent="0.2">
      <c r="A215" s="207"/>
      <c r="B215" s="208"/>
      <c r="C215" s="208"/>
      <c r="D215" s="208"/>
      <c r="E215" s="164"/>
      <c r="F215" s="209"/>
      <c r="G215" s="209"/>
      <c r="H215" s="209"/>
      <c r="I215" s="178"/>
      <c r="J215" s="178"/>
      <c r="K215" s="178"/>
      <c r="L215" s="178"/>
      <c r="M215" s="178"/>
    </row>
    <row r="216" spans="1:13" s="210" customFormat="1" ht="45.75" customHeight="1" x14ac:dyDescent="0.2">
      <c r="A216" s="207"/>
      <c r="B216" s="208"/>
      <c r="C216" s="208"/>
      <c r="D216" s="208"/>
      <c r="E216" s="164"/>
      <c r="F216" s="209"/>
      <c r="G216" s="209"/>
      <c r="H216" s="209"/>
      <c r="I216" s="178"/>
      <c r="J216" s="178"/>
      <c r="K216" s="178"/>
      <c r="L216" s="178"/>
      <c r="M216" s="178"/>
    </row>
    <row r="217" spans="1:13" s="210" customFormat="1" ht="45.75" customHeight="1" x14ac:dyDescent="0.2">
      <c r="A217" s="207"/>
      <c r="B217" s="208"/>
      <c r="C217" s="208"/>
      <c r="D217" s="208"/>
      <c r="E217" s="164"/>
      <c r="F217" s="209"/>
      <c r="G217" s="209"/>
      <c r="H217" s="209"/>
      <c r="I217" s="178"/>
      <c r="J217" s="178"/>
      <c r="K217" s="178"/>
      <c r="L217" s="178"/>
      <c r="M217" s="178"/>
    </row>
    <row r="218" spans="1:13" s="210" customFormat="1" ht="45.75" customHeight="1" x14ac:dyDescent="0.2">
      <c r="A218" s="207"/>
      <c r="B218" s="208"/>
      <c r="C218" s="208"/>
      <c r="D218" s="208"/>
      <c r="E218" s="164"/>
      <c r="F218" s="209"/>
      <c r="G218" s="209"/>
      <c r="H218" s="209"/>
      <c r="I218" s="178"/>
      <c r="J218" s="178"/>
      <c r="K218" s="178"/>
      <c r="L218" s="178"/>
      <c r="M218" s="178"/>
    </row>
    <row r="219" spans="1:13" s="210" customFormat="1" ht="45.75" customHeight="1" x14ac:dyDescent="0.2">
      <c r="A219" s="207"/>
      <c r="B219" s="208"/>
      <c r="C219" s="208"/>
      <c r="D219" s="208"/>
      <c r="E219" s="164"/>
      <c r="F219" s="209"/>
      <c r="G219" s="209"/>
      <c r="H219" s="209"/>
      <c r="I219" s="178"/>
      <c r="J219" s="178"/>
      <c r="K219" s="178"/>
      <c r="L219" s="178"/>
      <c r="M219" s="178"/>
    </row>
    <row r="220" spans="1:13" s="210" customFormat="1" ht="45.75" customHeight="1" x14ac:dyDescent="0.2">
      <c r="A220" s="207"/>
      <c r="B220" s="208"/>
      <c r="C220" s="208"/>
      <c r="D220" s="208"/>
      <c r="E220" s="164"/>
      <c r="F220" s="209"/>
      <c r="G220" s="209"/>
      <c r="H220" s="209"/>
      <c r="I220" s="178"/>
      <c r="J220" s="178"/>
      <c r="K220" s="178"/>
      <c r="L220" s="178"/>
      <c r="M220" s="178"/>
    </row>
    <row r="221" spans="1:13" s="210" customFormat="1" ht="45.75" customHeight="1" x14ac:dyDescent="0.2">
      <c r="A221" s="207"/>
      <c r="B221" s="208"/>
      <c r="C221" s="208"/>
      <c r="D221" s="208"/>
      <c r="E221" s="164"/>
      <c r="F221" s="209"/>
      <c r="G221" s="209"/>
      <c r="H221" s="209"/>
      <c r="I221" s="178"/>
      <c r="J221" s="178"/>
      <c r="K221" s="178"/>
      <c r="L221" s="178"/>
      <c r="M221" s="178"/>
    </row>
    <row r="222" spans="1:13" s="210" customFormat="1" ht="45.75" customHeight="1" x14ac:dyDescent="0.2">
      <c r="A222" s="207"/>
      <c r="B222" s="208"/>
      <c r="C222" s="208"/>
      <c r="D222" s="208"/>
      <c r="E222" s="164"/>
      <c r="F222" s="209"/>
      <c r="G222" s="209"/>
      <c r="H222" s="209"/>
      <c r="I222" s="178"/>
      <c r="J222" s="178"/>
      <c r="K222" s="178"/>
      <c r="L222" s="178"/>
      <c r="M222" s="178"/>
    </row>
    <row r="223" spans="1:13" s="210" customFormat="1" ht="45.75" customHeight="1" x14ac:dyDescent="0.2">
      <c r="A223" s="207"/>
      <c r="B223" s="208"/>
      <c r="C223" s="208"/>
      <c r="D223" s="208"/>
      <c r="E223" s="164"/>
      <c r="F223" s="209"/>
      <c r="G223" s="209"/>
      <c r="H223" s="209"/>
      <c r="I223" s="178"/>
      <c r="J223" s="178"/>
      <c r="K223" s="178"/>
      <c r="L223" s="178"/>
      <c r="M223" s="178"/>
    </row>
    <row r="224" spans="1:13" s="210" customFormat="1" ht="45.75" customHeight="1" x14ac:dyDescent="0.2">
      <c r="A224" s="207"/>
      <c r="B224" s="208"/>
      <c r="C224" s="208"/>
      <c r="D224" s="208"/>
      <c r="E224" s="164"/>
      <c r="F224" s="209"/>
      <c r="G224" s="209"/>
      <c r="H224" s="209"/>
      <c r="I224" s="178"/>
      <c r="J224" s="178"/>
      <c r="K224" s="178"/>
      <c r="L224" s="178"/>
      <c r="M224" s="178"/>
    </row>
    <row r="225" spans="1:13" s="210" customFormat="1" ht="45.75" customHeight="1" x14ac:dyDescent="0.2">
      <c r="A225" s="207"/>
      <c r="B225" s="208"/>
      <c r="C225" s="208"/>
      <c r="D225" s="208"/>
      <c r="E225" s="164"/>
      <c r="F225" s="209"/>
      <c r="G225" s="209"/>
      <c r="H225" s="209"/>
      <c r="I225" s="178"/>
      <c r="J225" s="178"/>
      <c r="K225" s="178"/>
      <c r="L225" s="178"/>
      <c r="M225" s="178"/>
    </row>
    <row r="226" spans="1:13" s="210" customFormat="1" ht="45.75" customHeight="1" x14ac:dyDescent="0.2">
      <c r="A226" s="207"/>
      <c r="B226" s="208"/>
      <c r="C226" s="208"/>
      <c r="D226" s="208"/>
      <c r="E226" s="164"/>
      <c r="F226" s="209"/>
      <c r="G226" s="209"/>
      <c r="H226" s="209"/>
      <c r="I226" s="178"/>
      <c r="J226" s="178"/>
      <c r="K226" s="178"/>
      <c r="L226" s="178"/>
      <c r="M226" s="178"/>
    </row>
    <row r="227" spans="1:13" s="210" customFormat="1" ht="45.75" customHeight="1" x14ac:dyDescent="0.2">
      <c r="A227" s="207"/>
      <c r="B227" s="208"/>
      <c r="C227" s="208"/>
      <c r="D227" s="208"/>
      <c r="E227" s="164"/>
      <c r="F227" s="209"/>
      <c r="G227" s="209"/>
      <c r="H227" s="209"/>
      <c r="I227" s="178"/>
      <c r="J227" s="178"/>
      <c r="K227" s="178"/>
      <c r="L227" s="178"/>
      <c r="M227" s="178"/>
    </row>
    <row r="228" spans="1:13" s="210" customFormat="1" ht="45.75" customHeight="1" x14ac:dyDescent="0.2">
      <c r="A228" s="207"/>
      <c r="B228" s="208"/>
      <c r="C228" s="208"/>
      <c r="D228" s="208"/>
      <c r="E228" s="164"/>
      <c r="F228" s="209"/>
      <c r="G228" s="209"/>
      <c r="H228" s="209"/>
      <c r="I228" s="178"/>
      <c r="J228" s="178"/>
      <c r="K228" s="178"/>
      <c r="L228" s="178"/>
      <c r="M228" s="178"/>
    </row>
    <row r="229" spans="1:13" s="210" customFormat="1" ht="45.75" customHeight="1" x14ac:dyDescent="0.2">
      <c r="A229" s="207"/>
      <c r="B229" s="208"/>
      <c r="C229" s="208"/>
      <c r="D229" s="208"/>
      <c r="E229" s="164"/>
      <c r="F229" s="209"/>
      <c r="G229" s="209"/>
      <c r="H229" s="209"/>
      <c r="I229" s="178"/>
      <c r="J229" s="178"/>
      <c r="K229" s="178"/>
      <c r="L229" s="178"/>
      <c r="M229" s="178"/>
    </row>
    <row r="230" spans="1:13" s="210" customFormat="1" ht="45.75" customHeight="1" x14ac:dyDescent="0.2">
      <c r="A230" s="207"/>
      <c r="B230" s="208"/>
      <c r="C230" s="208"/>
      <c r="D230" s="208"/>
      <c r="E230" s="164"/>
      <c r="F230" s="209"/>
      <c r="G230" s="209"/>
      <c r="H230" s="209"/>
      <c r="I230" s="178"/>
      <c r="J230" s="178"/>
      <c r="K230" s="178"/>
      <c r="L230" s="178"/>
      <c r="M230" s="178"/>
    </row>
    <row r="231" spans="1:13" s="210" customFormat="1" ht="45.75" customHeight="1" x14ac:dyDescent="0.2">
      <c r="A231" s="207"/>
      <c r="B231" s="208"/>
      <c r="C231" s="208"/>
      <c r="D231" s="208"/>
      <c r="E231" s="164"/>
      <c r="F231" s="209"/>
      <c r="G231" s="209"/>
      <c r="H231" s="209"/>
      <c r="I231" s="178"/>
      <c r="J231" s="178"/>
      <c r="K231" s="178"/>
      <c r="L231" s="178"/>
      <c r="M231" s="178"/>
    </row>
    <row r="232" spans="1:13" s="210" customFormat="1" ht="45.75" customHeight="1" x14ac:dyDescent="0.2">
      <c r="A232" s="207"/>
      <c r="B232" s="208"/>
      <c r="C232" s="208"/>
      <c r="D232" s="208"/>
      <c r="E232" s="164"/>
      <c r="F232" s="209"/>
      <c r="G232" s="209"/>
      <c r="H232" s="209"/>
      <c r="I232" s="178"/>
      <c r="J232" s="178"/>
      <c r="K232" s="178"/>
      <c r="L232" s="178"/>
      <c r="M232" s="178"/>
    </row>
    <row r="233" spans="1:13" s="210" customFormat="1" ht="45.75" customHeight="1" x14ac:dyDescent="0.2">
      <c r="A233" s="207"/>
      <c r="B233" s="208"/>
      <c r="C233" s="208"/>
      <c r="D233" s="208"/>
      <c r="E233" s="164"/>
      <c r="F233" s="209"/>
      <c r="G233" s="209"/>
      <c r="H233" s="209"/>
      <c r="I233" s="178"/>
      <c r="J233" s="178"/>
      <c r="K233" s="178"/>
      <c r="L233" s="178"/>
      <c r="M233" s="178"/>
    </row>
    <row r="234" spans="1:13" s="210" customFormat="1" ht="45.75" customHeight="1" x14ac:dyDescent="0.2">
      <c r="A234" s="207"/>
      <c r="B234" s="208"/>
      <c r="C234" s="208"/>
      <c r="D234" s="208"/>
      <c r="E234" s="164"/>
      <c r="F234" s="209"/>
      <c r="G234" s="209"/>
      <c r="H234" s="209"/>
      <c r="I234" s="178"/>
      <c r="J234" s="178"/>
      <c r="K234" s="178"/>
      <c r="L234" s="178"/>
      <c r="M234" s="178"/>
    </row>
    <row r="235" spans="1:13" s="210" customFormat="1" ht="45.75" customHeight="1" x14ac:dyDescent="0.2">
      <c r="A235" s="207"/>
      <c r="B235" s="208"/>
      <c r="C235" s="208"/>
      <c r="D235" s="208"/>
      <c r="E235" s="164"/>
      <c r="F235" s="209"/>
      <c r="G235" s="209"/>
      <c r="H235" s="209"/>
      <c r="I235" s="178"/>
      <c r="J235" s="178"/>
      <c r="K235" s="178"/>
      <c r="L235" s="178"/>
      <c r="M235" s="178"/>
    </row>
    <row r="236" spans="1:13" s="210" customFormat="1" ht="45.75" customHeight="1" x14ac:dyDescent="0.2">
      <c r="A236" s="207"/>
      <c r="B236" s="208"/>
      <c r="C236" s="208"/>
      <c r="D236" s="208"/>
      <c r="E236" s="164"/>
      <c r="F236" s="209"/>
      <c r="G236" s="209"/>
      <c r="H236" s="209"/>
      <c r="I236" s="178"/>
      <c r="J236" s="178"/>
      <c r="K236" s="178"/>
      <c r="L236" s="178"/>
      <c r="M236" s="178"/>
    </row>
    <row r="237" spans="1:13" s="210" customFormat="1" ht="45.75" customHeight="1" x14ac:dyDescent="0.2">
      <c r="A237" s="207"/>
      <c r="B237" s="208"/>
      <c r="C237" s="208"/>
      <c r="D237" s="208"/>
      <c r="E237" s="164"/>
      <c r="F237" s="209"/>
      <c r="G237" s="209"/>
      <c r="H237" s="209"/>
      <c r="I237" s="178"/>
      <c r="J237" s="178"/>
      <c r="K237" s="178"/>
      <c r="L237" s="178"/>
      <c r="M237" s="178"/>
    </row>
    <row r="238" spans="1:13" s="210" customFormat="1" ht="45.75" customHeight="1" x14ac:dyDescent="0.2">
      <c r="A238" s="207"/>
      <c r="B238" s="208"/>
      <c r="C238" s="208"/>
      <c r="D238" s="208"/>
      <c r="E238" s="164"/>
      <c r="F238" s="209"/>
      <c r="G238" s="209"/>
      <c r="H238" s="209"/>
      <c r="I238" s="178"/>
      <c r="J238" s="178"/>
      <c r="K238" s="178"/>
      <c r="L238" s="178"/>
      <c r="M238" s="178"/>
    </row>
    <row r="239" spans="1:13" s="210" customFormat="1" ht="45.75" customHeight="1" x14ac:dyDescent="0.2">
      <c r="A239" s="207"/>
      <c r="B239" s="208"/>
      <c r="C239" s="208"/>
      <c r="D239" s="208"/>
      <c r="E239" s="164"/>
      <c r="F239" s="209"/>
      <c r="G239" s="209"/>
      <c r="H239" s="209"/>
      <c r="I239" s="178"/>
      <c r="J239" s="178"/>
      <c r="K239" s="178"/>
      <c r="L239" s="178"/>
      <c r="M239" s="178"/>
    </row>
    <row r="240" spans="1:13" s="210" customFormat="1" ht="45.75" customHeight="1" x14ac:dyDescent="0.2">
      <c r="A240" s="207"/>
      <c r="B240" s="208"/>
      <c r="C240" s="208"/>
      <c r="D240" s="208"/>
      <c r="E240" s="164"/>
      <c r="F240" s="209"/>
      <c r="G240" s="209"/>
      <c r="H240" s="209"/>
      <c r="I240" s="178"/>
      <c r="J240" s="178"/>
      <c r="K240" s="178"/>
      <c r="L240" s="178"/>
      <c r="M240" s="178"/>
    </row>
    <row r="241" spans="1:13" s="210" customFormat="1" ht="45.75" customHeight="1" x14ac:dyDescent="0.2">
      <c r="A241" s="207"/>
      <c r="B241" s="208"/>
      <c r="C241" s="208"/>
      <c r="D241" s="208"/>
      <c r="E241" s="164"/>
      <c r="F241" s="209"/>
      <c r="G241" s="209"/>
      <c r="H241" s="209"/>
      <c r="I241" s="178"/>
      <c r="J241" s="178"/>
      <c r="K241" s="178"/>
      <c r="L241" s="178"/>
      <c r="M241" s="178"/>
    </row>
    <row r="242" spans="1:13" s="210" customFormat="1" ht="45.75" customHeight="1" x14ac:dyDescent="0.2">
      <c r="A242" s="207"/>
      <c r="B242" s="208"/>
      <c r="C242" s="208"/>
      <c r="D242" s="208"/>
      <c r="E242" s="164"/>
      <c r="F242" s="209"/>
      <c r="G242" s="209"/>
      <c r="H242" s="209"/>
      <c r="I242" s="178"/>
      <c r="J242" s="178"/>
      <c r="K242" s="178"/>
      <c r="L242" s="178"/>
      <c r="M242" s="178"/>
    </row>
    <row r="243" spans="1:13" s="210" customFormat="1" ht="45.75" customHeight="1" x14ac:dyDescent="0.2">
      <c r="A243" s="207"/>
      <c r="B243" s="208"/>
      <c r="C243" s="208"/>
      <c r="D243" s="208"/>
      <c r="E243" s="164"/>
      <c r="F243" s="209"/>
      <c r="G243" s="209"/>
      <c r="H243" s="209"/>
      <c r="I243" s="178"/>
      <c r="J243" s="178"/>
      <c r="K243" s="178"/>
      <c r="L243" s="178"/>
      <c r="M243" s="178"/>
    </row>
    <row r="244" spans="1:13" s="210" customFormat="1" ht="45.75" customHeight="1" x14ac:dyDescent="0.2">
      <c r="A244" s="207"/>
      <c r="B244" s="208"/>
      <c r="C244" s="208"/>
      <c r="D244" s="208"/>
      <c r="E244" s="164"/>
      <c r="F244" s="209"/>
      <c r="G244" s="209"/>
      <c r="H244" s="209"/>
      <c r="I244" s="178"/>
      <c r="J244" s="178"/>
      <c r="K244" s="178"/>
      <c r="L244" s="178"/>
      <c r="M244" s="178"/>
    </row>
    <row r="245" spans="1:13" s="210" customFormat="1" ht="45.75" customHeight="1" x14ac:dyDescent="0.2">
      <c r="A245" s="207"/>
      <c r="B245" s="208"/>
      <c r="C245" s="208"/>
      <c r="D245" s="208"/>
      <c r="E245" s="164"/>
      <c r="F245" s="209"/>
      <c r="G245" s="209"/>
      <c r="H245" s="209"/>
      <c r="I245" s="178"/>
      <c r="J245" s="178"/>
      <c r="K245" s="178"/>
      <c r="L245" s="178"/>
      <c r="M245" s="178"/>
    </row>
    <row r="246" spans="1:13" s="210" customFormat="1" ht="45.75" customHeight="1" x14ac:dyDescent="0.2">
      <c r="A246" s="207"/>
      <c r="B246" s="208"/>
      <c r="C246" s="208"/>
      <c r="D246" s="208"/>
      <c r="E246" s="164"/>
      <c r="F246" s="209"/>
      <c r="G246" s="209"/>
      <c r="H246" s="209"/>
      <c r="I246" s="178"/>
      <c r="J246" s="178"/>
      <c r="K246" s="178"/>
      <c r="L246" s="178"/>
      <c r="M246" s="178"/>
    </row>
    <row r="247" spans="1:13" s="210" customFormat="1" ht="45.75" customHeight="1" x14ac:dyDescent="0.2">
      <c r="A247" s="207"/>
      <c r="B247" s="208"/>
      <c r="C247" s="208"/>
      <c r="D247" s="208"/>
      <c r="E247" s="164"/>
      <c r="F247" s="209"/>
      <c r="G247" s="209"/>
      <c r="H247" s="209"/>
      <c r="I247" s="178"/>
      <c r="J247" s="178"/>
      <c r="K247" s="178"/>
      <c r="L247" s="178"/>
      <c r="M247" s="178"/>
    </row>
    <row r="248" spans="1:13" s="210" customFormat="1" ht="45.75" customHeight="1" x14ac:dyDescent="0.2">
      <c r="A248" s="207"/>
      <c r="B248" s="208"/>
      <c r="C248" s="208"/>
      <c r="D248" s="208"/>
      <c r="E248" s="164"/>
      <c r="F248" s="209"/>
      <c r="G248" s="209"/>
      <c r="H248" s="209"/>
      <c r="I248" s="178"/>
      <c r="J248" s="178"/>
      <c r="K248" s="178"/>
      <c r="L248" s="178"/>
      <c r="M248" s="178"/>
    </row>
    <row r="249" spans="1:13" s="210" customFormat="1" ht="45.75" customHeight="1" x14ac:dyDescent="0.2">
      <c r="A249" s="207"/>
      <c r="B249" s="208"/>
      <c r="C249" s="208"/>
      <c r="D249" s="208"/>
      <c r="E249" s="164"/>
      <c r="F249" s="209"/>
      <c r="G249" s="209"/>
      <c r="H249" s="209"/>
      <c r="I249" s="178"/>
      <c r="J249" s="178"/>
      <c r="K249" s="178"/>
      <c r="L249" s="178"/>
      <c r="M249" s="178"/>
    </row>
    <row r="250" spans="1:13" x14ac:dyDescent="0.2">
      <c r="D250" s="208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2" hidden="1" customWidth="1"/>
    <col min="2" max="2" width="14" style="262" hidden="1" customWidth="1"/>
    <col min="3" max="3" width="17.125" style="262" hidden="1" customWidth="1"/>
    <col min="4" max="4" width="7.875" style="262" hidden="1" customWidth="1"/>
    <col min="5" max="5" width="39" style="262" bestFit="1" customWidth="1"/>
    <col min="6" max="6" width="16.375" style="262" bestFit="1" customWidth="1"/>
    <col min="7" max="7" width="15.625" style="262" bestFit="1" customWidth="1"/>
    <col min="8" max="16" width="12.125" style="271" hidden="1" customWidth="1"/>
    <col min="17" max="17" width="18.25" style="262" customWidth="1"/>
    <col min="18" max="18" width="13.125" style="262" customWidth="1"/>
    <col min="19" max="19" width="9.75" style="262" customWidth="1"/>
    <col min="20" max="20" width="11.25" style="262" customWidth="1"/>
    <col min="21" max="21" width="18.875" style="262" bestFit="1" customWidth="1"/>
    <col min="22" max="22" width="16.75" style="262" bestFit="1" customWidth="1"/>
    <col min="23" max="23" width="20.625" style="262" bestFit="1" customWidth="1"/>
    <col min="24" max="24" width="20.375" style="262" bestFit="1" customWidth="1"/>
    <col min="25" max="25" width="20.75" style="262" bestFit="1" customWidth="1"/>
    <col min="26" max="26" width="23.625" style="262" bestFit="1" customWidth="1"/>
    <col min="27" max="27" width="25.25" style="262" bestFit="1" customWidth="1"/>
    <col min="28" max="28" width="16.375" style="262" bestFit="1" customWidth="1"/>
    <col min="30" max="30" width="0" style="262" hidden="1"/>
  </cols>
  <sheetData>
    <row r="1" spans="2:29" ht="15.75" customHeight="1" x14ac:dyDescent="0.2">
      <c r="E1" s="16" t="s">
        <v>550</v>
      </c>
      <c r="F1" s="375" t="s">
        <v>551</v>
      </c>
      <c r="G1" s="375">
        <f>output!B15</f>
        <v>2</v>
      </c>
      <c r="Q1" s="375" t="s">
        <v>64</v>
      </c>
      <c r="R1" s="375">
        <f>output!A15</f>
        <v>2021</v>
      </c>
      <c r="S1" s="264"/>
      <c r="T1" s="7"/>
      <c r="U1" s="270" t="s">
        <v>77</v>
      </c>
    </row>
    <row r="2" spans="2:29" ht="15.75" customHeight="1" x14ac:dyDescent="0.2">
      <c r="E2" s="17" t="s">
        <v>552</v>
      </c>
      <c r="F2" s="298"/>
      <c r="G2" s="298"/>
      <c r="Q2" s="298"/>
      <c r="R2" s="298"/>
      <c r="T2" s="9"/>
    </row>
    <row r="3" spans="2:29" x14ac:dyDescent="0.2">
      <c r="E3" s="8"/>
      <c r="T3" s="9"/>
    </row>
    <row r="4" spans="2:29" x14ac:dyDescent="0.2">
      <c r="E4" s="8"/>
      <c r="T4" s="9"/>
    </row>
    <row r="5" spans="2:29" x14ac:dyDescent="0.2">
      <c r="E5" s="8" t="s">
        <v>553</v>
      </c>
      <c r="G5">
        <f>COUNTA(output!E3:E200)</f>
        <v>0</v>
      </c>
      <c r="T5" s="9"/>
    </row>
    <row r="6" spans="2:29" x14ac:dyDescent="0.2">
      <c r="E6" s="8" t="s">
        <v>554</v>
      </c>
      <c r="Q6">
        <f>G5-Q7</f>
        <v>0</v>
      </c>
      <c r="R6" t="s">
        <v>555</v>
      </c>
      <c r="T6" s="9"/>
    </row>
    <row r="7" spans="2:29" x14ac:dyDescent="0.2">
      <c r="E7" s="8" t="s">
        <v>556</v>
      </c>
      <c r="Q7">
        <f>COUNTA(E15:E38)</f>
        <v>0</v>
      </c>
      <c r="R7" t="s">
        <v>555</v>
      </c>
      <c r="S7" s="292" t="e">
        <f>Q7/G5</f>
        <v>#DIV/0!</v>
      </c>
      <c r="T7" s="9"/>
    </row>
    <row r="8" spans="2:29" x14ac:dyDescent="0.2">
      <c r="E8" s="8" t="s">
        <v>557</v>
      </c>
      <c r="F8">
        <f>SUM(output!AA3:AA200)</f>
        <v>0</v>
      </c>
      <c r="G8" t="s">
        <v>97</v>
      </c>
      <c r="Q8">
        <f>U8</f>
        <v>0</v>
      </c>
      <c r="R8" t="s">
        <v>353</v>
      </c>
      <c r="S8" s="292" t="e">
        <f>F8/Q8</f>
        <v>#DIV/0!</v>
      </c>
      <c r="T8" s="9"/>
      <c r="U8">
        <f>SUM(output!AB3:AB200)</f>
        <v>0</v>
      </c>
    </row>
    <row r="9" spans="2:29" x14ac:dyDescent="0.2">
      <c r="E9" s="8"/>
      <c r="G9" t="s">
        <v>558</v>
      </c>
      <c r="S9">
        <f>SUM(scrap_type_machines!AB:AB)</f>
        <v>0</v>
      </c>
      <c r="T9" s="9"/>
    </row>
    <row r="10" spans="2:29" x14ac:dyDescent="0.2">
      <c r="G10" t="s">
        <v>559</v>
      </c>
      <c r="S10">
        <f>SUM(scrap_type_machines!Z:Z)</f>
        <v>0</v>
      </c>
      <c r="T10" s="9"/>
    </row>
    <row r="11" spans="2:29" x14ac:dyDescent="0.2">
      <c r="B11" t="s">
        <v>560</v>
      </c>
      <c r="E11" s="8" t="s">
        <v>561</v>
      </c>
      <c r="F11">
        <f>SUM(scrap_machine!W:W)</f>
        <v>0</v>
      </c>
      <c r="G11" t="s">
        <v>562</v>
      </c>
      <c r="S11">
        <f>SUM(scrap_type_machines!Y:Y)</f>
        <v>0</v>
      </c>
      <c r="T11" s="9"/>
    </row>
    <row r="12" spans="2:29" x14ac:dyDescent="0.2">
      <c r="E12" t="s">
        <v>563</v>
      </c>
      <c r="F12">
        <f>SUM(scrap_machine!U:U)</f>
        <v>0</v>
      </c>
      <c r="G12" t="s">
        <v>564</v>
      </c>
      <c r="S12">
        <f>SUM(scrap_type_machines!AA:AA)</f>
        <v>0</v>
      </c>
      <c r="T12" s="9"/>
    </row>
    <row r="13" spans="2:29" ht="15.75" customHeight="1" thickBot="1" x14ac:dyDescent="0.25">
      <c r="E13" s="8" t="s">
        <v>565</v>
      </c>
      <c r="F13" s="263"/>
      <c r="G13" s="294"/>
      <c r="Q13" s="263"/>
      <c r="R13" s="263"/>
      <c r="S13" s="263"/>
      <c r="T13" s="267"/>
    </row>
    <row r="14" spans="2:29" s="245" customFormat="1" ht="33" customHeight="1" x14ac:dyDescent="0.2">
      <c r="E14" s="2" t="s">
        <v>485</v>
      </c>
      <c r="F14" s="2" t="s">
        <v>486</v>
      </c>
      <c r="G14" s="288" t="s">
        <v>566</v>
      </c>
      <c r="H14" s="2" t="s">
        <v>495</v>
      </c>
      <c r="I14" s="2" t="s">
        <v>496</v>
      </c>
      <c r="J14" s="2" t="s">
        <v>497</v>
      </c>
      <c r="K14" s="2" t="s">
        <v>498</v>
      </c>
      <c r="L14" s="2" t="s">
        <v>499</v>
      </c>
      <c r="M14" s="2" t="s">
        <v>500</v>
      </c>
      <c r="N14" s="2" t="s">
        <v>501</v>
      </c>
      <c r="O14" s="2" t="s">
        <v>502</v>
      </c>
      <c r="P14" s="2" t="s">
        <v>503</v>
      </c>
      <c r="Q14" s="2" t="s">
        <v>358</v>
      </c>
      <c r="R14" s="2" t="s">
        <v>505</v>
      </c>
      <c r="S14" s="2" t="s">
        <v>506</v>
      </c>
      <c r="T14" s="295" t="s">
        <v>567</v>
      </c>
      <c r="U14" s="11"/>
      <c r="AC14" s="291"/>
    </row>
    <row r="15" spans="2:29" s="271" customFormat="1" x14ac:dyDescent="0.2">
      <c r="E15" s="42"/>
      <c r="G15" s="287"/>
      <c r="T15" s="296"/>
      <c r="U15" s="4"/>
      <c r="AC15" s="287"/>
    </row>
    <row r="16" spans="2:29" s="271" customFormat="1" x14ac:dyDescent="0.2">
      <c r="E16" s="42"/>
      <c r="G16" s="287"/>
      <c r="T16" s="296"/>
      <c r="U16" s="4"/>
      <c r="AC16" s="287"/>
    </row>
    <row r="17" spans="5:29" s="271" customFormat="1" x14ac:dyDescent="0.2">
      <c r="E17" s="42"/>
      <c r="G17" s="287"/>
      <c r="T17" s="296"/>
      <c r="U17" s="4"/>
      <c r="AC17" s="287"/>
    </row>
    <row r="18" spans="5:29" s="271" customFormat="1" x14ac:dyDescent="0.2">
      <c r="E18" s="42"/>
      <c r="G18" s="287"/>
      <c r="T18" s="296"/>
      <c r="U18" s="4"/>
      <c r="AC18" s="287"/>
    </row>
    <row r="19" spans="5:29" s="271" customFormat="1" x14ac:dyDescent="0.2">
      <c r="E19" s="42"/>
      <c r="G19" s="287"/>
      <c r="T19" s="296"/>
      <c r="U19" s="4"/>
      <c r="AC19" s="287"/>
    </row>
    <row r="20" spans="5:29" s="271" customFormat="1" x14ac:dyDescent="0.2">
      <c r="E20" s="42"/>
      <c r="G20" s="287"/>
      <c r="T20" s="296"/>
      <c r="U20" s="4"/>
      <c r="AC20" s="287"/>
    </row>
    <row r="21" spans="5:29" s="271" customFormat="1" x14ac:dyDescent="0.2">
      <c r="E21" s="42"/>
      <c r="G21" s="287"/>
      <c r="T21" s="296"/>
      <c r="U21" s="4"/>
      <c r="AC21" s="287"/>
    </row>
    <row r="22" spans="5:29" s="271" customFormat="1" x14ac:dyDescent="0.2">
      <c r="E22" s="42"/>
      <c r="G22" s="287"/>
      <c r="T22" s="296"/>
      <c r="U22" s="4"/>
      <c r="AC22" s="287"/>
    </row>
    <row r="23" spans="5:29" s="271" customFormat="1" x14ac:dyDescent="0.2">
      <c r="E23" s="42"/>
      <c r="G23" s="287"/>
      <c r="T23" s="296"/>
      <c r="U23" s="4"/>
      <c r="AC23" s="287"/>
    </row>
    <row r="24" spans="5:29" s="271" customFormat="1" x14ac:dyDescent="0.2">
      <c r="E24" s="42"/>
      <c r="G24" s="287"/>
      <c r="T24" s="296"/>
      <c r="U24" s="4"/>
      <c r="AC24" s="287"/>
    </row>
    <row r="25" spans="5:29" s="271" customFormat="1" x14ac:dyDescent="0.2">
      <c r="E25" s="42"/>
      <c r="G25" s="287"/>
      <c r="T25" s="296"/>
      <c r="U25" s="4"/>
      <c r="AC25" s="287"/>
    </row>
    <row r="26" spans="5:29" s="271" customFormat="1" x14ac:dyDescent="0.2">
      <c r="E26" s="42"/>
      <c r="G26" s="287"/>
      <c r="T26" s="296"/>
      <c r="U26" s="4"/>
      <c r="AC26" s="287"/>
    </row>
    <row r="27" spans="5:29" s="271" customFormat="1" x14ac:dyDescent="0.2">
      <c r="E27" s="42"/>
      <c r="G27" s="287"/>
      <c r="T27" s="296"/>
      <c r="U27" s="4"/>
    </row>
    <row r="28" spans="5:29" s="271" customFormat="1" x14ac:dyDescent="0.2">
      <c r="E28" s="42"/>
      <c r="G28" s="287"/>
      <c r="T28" s="296"/>
      <c r="U28" s="4"/>
    </row>
    <row r="29" spans="5:29" s="271" customFormat="1" x14ac:dyDescent="0.2">
      <c r="E29" s="42"/>
      <c r="G29" s="287"/>
      <c r="T29" s="296"/>
      <c r="U29" s="4"/>
    </row>
    <row r="30" spans="5:29" s="271" customFormat="1" x14ac:dyDescent="0.2">
      <c r="E30" s="42"/>
      <c r="G30" s="287"/>
      <c r="T30" s="296"/>
      <c r="U30" s="4"/>
    </row>
    <row r="31" spans="5:29" s="271" customFormat="1" x14ac:dyDescent="0.2">
      <c r="E31" s="42"/>
      <c r="G31" s="287"/>
      <c r="T31" s="296"/>
      <c r="U31" s="4"/>
    </row>
    <row r="32" spans="5:29" s="271" customFormat="1" x14ac:dyDescent="0.2">
      <c r="E32" s="42"/>
      <c r="G32" s="287"/>
      <c r="T32" s="296"/>
      <c r="U32" s="4"/>
    </row>
    <row r="33" spans="5:21" s="271" customFormat="1" x14ac:dyDescent="0.2">
      <c r="E33" s="42"/>
      <c r="G33" s="287"/>
      <c r="T33" s="296"/>
      <c r="U33" s="4"/>
    </row>
    <row r="34" spans="5:21" s="271" customFormat="1" x14ac:dyDescent="0.2">
      <c r="E34" s="42"/>
      <c r="G34" s="287"/>
      <c r="T34" s="296"/>
      <c r="U34" s="4"/>
    </row>
    <row r="35" spans="5:21" s="271" customFormat="1" x14ac:dyDescent="0.2">
      <c r="E35" s="42"/>
      <c r="G35" s="287"/>
      <c r="T35" s="296"/>
      <c r="U35" s="4"/>
    </row>
    <row r="36" spans="5:21" s="271" customFormat="1" x14ac:dyDescent="0.2">
      <c r="E36" s="42"/>
      <c r="G36" s="287"/>
      <c r="T36" s="296"/>
      <c r="U36" s="4"/>
    </row>
    <row r="37" spans="5:21" s="271" customFormat="1" x14ac:dyDescent="0.2">
      <c r="E37" s="42"/>
      <c r="G37" s="287"/>
      <c r="T37" s="296"/>
      <c r="U37" s="4"/>
    </row>
    <row r="38" spans="5:21" s="271" customFormat="1" x14ac:dyDescent="0.2">
      <c r="E38" s="42"/>
      <c r="G38" s="287"/>
      <c r="T38" s="296"/>
      <c r="U38" s="4"/>
    </row>
    <row r="39" spans="5:21" x14ac:dyDescent="0.2">
      <c r="E39" s="8"/>
      <c r="T39" s="296"/>
    </row>
    <row r="40" spans="5:21" x14ac:dyDescent="0.2">
      <c r="E40" s="8"/>
      <c r="T40" s="296"/>
    </row>
    <row r="41" spans="5:21" x14ac:dyDescent="0.2">
      <c r="E41" s="8"/>
      <c r="T41" s="296"/>
    </row>
    <row r="42" spans="5:21" x14ac:dyDescent="0.2">
      <c r="E42" s="8"/>
      <c r="T42" s="296"/>
    </row>
    <row r="43" spans="5:21" x14ac:dyDescent="0.2">
      <c r="E43" s="8"/>
      <c r="T43" s="296"/>
    </row>
    <row r="44" spans="5:21" x14ac:dyDescent="0.2">
      <c r="E44" s="8"/>
      <c r="T44" s="296"/>
    </row>
    <row r="45" spans="5:21" x14ac:dyDescent="0.2">
      <c r="E45" s="8"/>
      <c r="T45" s="296"/>
    </row>
    <row r="46" spans="5:21" x14ac:dyDescent="0.2">
      <c r="E46" s="8"/>
      <c r="T46" s="296"/>
    </row>
    <row r="47" spans="5:21" x14ac:dyDescent="0.2">
      <c r="E47" s="8"/>
      <c r="T47" s="296"/>
    </row>
    <row r="48" spans="5:21" x14ac:dyDescent="0.2">
      <c r="E48" s="8"/>
      <c r="T48" s="296"/>
    </row>
    <row r="49" spans="5:20" x14ac:dyDescent="0.2">
      <c r="E49" s="8"/>
      <c r="T49" s="296"/>
    </row>
    <row r="50" spans="5:20" x14ac:dyDescent="0.2">
      <c r="E50" s="8"/>
      <c r="T50" s="296"/>
    </row>
    <row r="51" spans="5:20" x14ac:dyDescent="0.2">
      <c r="E51" s="8"/>
      <c r="T51" s="296"/>
    </row>
    <row r="52" spans="5:20" x14ac:dyDescent="0.2">
      <c r="E52" s="8"/>
      <c r="T52" s="9"/>
    </row>
    <row r="53" spans="5:20" x14ac:dyDescent="0.2">
      <c r="E53" s="8"/>
      <c r="T53" s="9"/>
    </row>
    <row r="54" spans="5:20" x14ac:dyDescent="0.2">
      <c r="E54" s="8"/>
      <c r="T54" s="9"/>
    </row>
    <row r="55" spans="5:20" x14ac:dyDescent="0.2">
      <c r="E55" s="8"/>
      <c r="T55" s="9"/>
    </row>
    <row r="56" spans="5:20" x14ac:dyDescent="0.2">
      <c r="E56" s="8"/>
      <c r="T56" s="9"/>
    </row>
    <row r="57" spans="5:20" x14ac:dyDescent="0.2">
      <c r="E57" s="8"/>
      <c r="T57" s="9"/>
    </row>
    <row r="58" spans="5:20" x14ac:dyDescent="0.2">
      <c r="E58" s="8"/>
      <c r="T58" s="9"/>
    </row>
    <row r="59" spans="5:20" x14ac:dyDescent="0.2">
      <c r="E59" s="8"/>
      <c r="T59" s="9"/>
    </row>
    <row r="60" spans="5:20" x14ac:dyDescent="0.2">
      <c r="E60" s="8"/>
      <c r="T60" s="9"/>
    </row>
    <row r="61" spans="5:20" x14ac:dyDescent="0.2">
      <c r="E61" s="8"/>
      <c r="T61" s="9"/>
    </row>
    <row r="62" spans="5:20" x14ac:dyDescent="0.2">
      <c r="E62" s="8"/>
      <c r="T62" s="9"/>
    </row>
    <row r="63" spans="5:20" x14ac:dyDescent="0.2">
      <c r="E63" s="8"/>
      <c r="T63" s="9"/>
    </row>
    <row r="64" spans="5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266"/>
      <c r="F72" s="263"/>
      <c r="G72" s="263"/>
      <c r="Q72" s="263"/>
      <c r="R72" s="263"/>
      <c r="S72" s="263"/>
      <c r="T72" s="267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8.25" style="262" hidden="1" customWidth="1"/>
    <col min="4" max="4" width="7.875" style="262" hidden="1" customWidth="1"/>
    <col min="5" max="5" width="24.75" style="262" bestFit="1" customWidth="1"/>
    <col min="6" max="6" width="15.875" style="262" customWidth="1"/>
    <col min="7" max="7" width="20" style="262" bestFit="1" customWidth="1"/>
    <col min="8" max="8" width="5.875" style="262" customWidth="1"/>
    <col min="9" max="9" width="7.625" style="262" customWidth="1"/>
    <col min="10" max="10" width="12" style="262" customWidth="1"/>
    <col min="11" max="12" width="11" style="262" customWidth="1"/>
    <col min="13" max="13" width="7.125" style="262" customWidth="1"/>
    <col min="14" max="14" width="6" style="262" customWidth="1"/>
    <col min="16" max="16" width="10.875" style="262" customWidth="1"/>
  </cols>
  <sheetData>
    <row r="1" spans="1:17" ht="15.75" customHeight="1" x14ac:dyDescent="0.2">
      <c r="E1" s="16" t="s">
        <v>550</v>
      </c>
      <c r="F1" s="375" t="s">
        <v>568</v>
      </c>
      <c r="G1" s="393"/>
      <c r="H1" s="375">
        <f>output!B3</f>
        <v>2</v>
      </c>
      <c r="I1" s="375" t="s">
        <v>64</v>
      </c>
      <c r="J1" s="375">
        <f>output!A3</f>
        <v>2021</v>
      </c>
      <c r="K1" s="30"/>
      <c r="L1" s="30"/>
      <c r="M1" s="30"/>
      <c r="N1" s="30"/>
      <c r="O1" s="30"/>
      <c r="P1" s="31"/>
      <c r="Q1" s="270" t="s">
        <v>77</v>
      </c>
    </row>
    <row r="2" spans="1:17" ht="15.75" customHeight="1" x14ac:dyDescent="0.2">
      <c r="E2" s="17" t="s">
        <v>552</v>
      </c>
      <c r="F2" s="298"/>
      <c r="G2" s="298"/>
      <c r="H2" s="298"/>
      <c r="I2" s="298"/>
      <c r="J2" s="298"/>
      <c r="K2" s="121"/>
      <c r="L2" s="121"/>
      <c r="M2" s="121"/>
      <c r="N2" s="121"/>
      <c r="O2" s="121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553</v>
      </c>
      <c r="H4">
        <f>COUNTA(output!E3:E200)</f>
        <v>0</v>
      </c>
      <c r="P4" s="9"/>
    </row>
    <row r="5" spans="1:17" ht="23.25" customHeight="1" x14ac:dyDescent="0.2">
      <c r="E5" s="8" t="s">
        <v>569</v>
      </c>
      <c r="H5">
        <f>H4-H6</f>
        <v>0</v>
      </c>
      <c r="P5" s="9"/>
    </row>
    <row r="6" spans="1:17" ht="23.25" customHeight="1" x14ac:dyDescent="0.2">
      <c r="E6" s="8" t="s">
        <v>570</v>
      </c>
      <c r="H6">
        <f>H7+H8</f>
        <v>0</v>
      </c>
      <c r="I6" t="s">
        <v>555</v>
      </c>
      <c r="J6" s="292" t="e">
        <f>H6/H4</f>
        <v>#DIV/0!</v>
      </c>
      <c r="P6" s="9"/>
    </row>
    <row r="7" spans="1:17" x14ac:dyDescent="0.2">
      <c r="E7" s="8" t="s">
        <v>571</v>
      </c>
      <c r="H7">
        <f>COUNTA(E12:E29)</f>
        <v>0</v>
      </c>
      <c r="I7" t="s">
        <v>555</v>
      </c>
      <c r="J7" s="292" t="e">
        <f>H7/H4</f>
        <v>#DIV/0!</v>
      </c>
      <c r="P7" s="9"/>
    </row>
    <row r="8" spans="1:17" x14ac:dyDescent="0.2">
      <c r="E8" s="8" t="s">
        <v>572</v>
      </c>
      <c r="H8">
        <f>COUNTA(E33:E100)</f>
        <v>0</v>
      </c>
      <c r="I8" t="s">
        <v>555</v>
      </c>
      <c r="J8" s="292" t="e">
        <f>H8/H4</f>
        <v>#DIV/0!</v>
      </c>
      <c r="P8" s="9"/>
    </row>
    <row r="9" spans="1:17" ht="15.75" customHeight="1" thickBot="1" x14ac:dyDescent="0.3">
      <c r="E9" s="29" t="s">
        <v>573</v>
      </c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7"/>
    </row>
    <row r="10" spans="1:17" ht="15.75" customHeight="1" thickBot="1" x14ac:dyDescent="0.25">
      <c r="E10" s="382" t="s">
        <v>485</v>
      </c>
      <c r="F10" s="384" t="s">
        <v>486</v>
      </c>
      <c r="G10" s="390" t="s">
        <v>574</v>
      </c>
      <c r="H10" s="392" t="s">
        <v>574</v>
      </c>
      <c r="I10" s="332"/>
      <c r="J10" s="379" t="s">
        <v>575</v>
      </c>
      <c r="K10" s="386" t="s">
        <v>576</v>
      </c>
      <c r="L10" s="386" t="s">
        <v>577</v>
      </c>
      <c r="M10" s="381" t="s">
        <v>578</v>
      </c>
      <c r="N10" s="377"/>
      <c r="O10" s="377"/>
      <c r="P10" s="378"/>
    </row>
    <row r="11" spans="1:17" ht="45.75" customHeight="1" thickBot="1" x14ac:dyDescent="0.25">
      <c r="A11" t="s">
        <v>83</v>
      </c>
      <c r="B11" t="s">
        <v>84</v>
      </c>
      <c r="C11" t="s">
        <v>311</v>
      </c>
      <c r="D11" t="s">
        <v>86</v>
      </c>
      <c r="E11" s="383"/>
      <c r="F11" s="385"/>
      <c r="G11" s="391"/>
      <c r="H11" s="28" t="s">
        <v>579</v>
      </c>
      <c r="I11" s="28" t="s">
        <v>580</v>
      </c>
      <c r="J11" s="380"/>
      <c r="K11" s="387"/>
      <c r="L11" s="387"/>
      <c r="M11" s="33" t="s">
        <v>581</v>
      </c>
      <c r="N11" s="34" t="s">
        <v>582</v>
      </c>
      <c r="O11" s="34" t="s">
        <v>583</v>
      </c>
      <c r="P11" s="265" t="s">
        <v>584</v>
      </c>
    </row>
    <row r="12" spans="1:17" ht="15" customHeight="1" x14ac:dyDescent="0.2">
      <c r="E12" s="10"/>
      <c r="F12" s="271"/>
      <c r="G12" s="271"/>
      <c r="H12" s="271"/>
      <c r="I12" s="271"/>
      <c r="J12" s="271"/>
      <c r="K12" s="271"/>
      <c r="L12" s="271"/>
      <c r="M12" s="271"/>
      <c r="N12" s="271"/>
      <c r="O12" s="271"/>
      <c r="P12" s="35"/>
    </row>
    <row r="13" spans="1:17" ht="15" customHeight="1" x14ac:dyDescent="0.2">
      <c r="E13" s="10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35"/>
    </row>
    <row r="14" spans="1:17" ht="15" customHeight="1" x14ac:dyDescent="0.2">
      <c r="E14" s="10"/>
      <c r="F14" s="271"/>
      <c r="G14" s="271"/>
      <c r="H14" s="271"/>
      <c r="I14" s="271"/>
      <c r="J14" s="271"/>
      <c r="K14" s="271"/>
      <c r="L14" s="271"/>
      <c r="M14" s="271"/>
      <c r="N14" s="271"/>
      <c r="O14" s="271"/>
      <c r="P14" s="35"/>
    </row>
    <row r="15" spans="1:17" ht="15" customHeight="1" x14ac:dyDescent="0.2">
      <c r="E15" s="10"/>
      <c r="F15" s="271"/>
      <c r="G15" s="271"/>
      <c r="H15" s="271"/>
      <c r="I15" s="271"/>
      <c r="J15" s="271"/>
      <c r="K15" s="271"/>
      <c r="L15" s="271"/>
      <c r="M15" s="271"/>
      <c r="N15" s="271"/>
      <c r="O15" s="271"/>
      <c r="P15" s="35"/>
    </row>
    <row r="16" spans="1:17" ht="15" customHeight="1" x14ac:dyDescent="0.2">
      <c r="E16" s="10"/>
      <c r="F16" s="271"/>
      <c r="G16" s="271"/>
      <c r="H16" s="271"/>
      <c r="I16" s="271"/>
      <c r="J16" s="271"/>
      <c r="K16" s="271"/>
      <c r="L16" s="271"/>
      <c r="M16" s="271"/>
      <c r="N16" s="271"/>
      <c r="O16" s="271"/>
      <c r="P16" s="35"/>
    </row>
    <row r="17" spans="1:16" ht="15" customHeight="1" x14ac:dyDescent="0.2">
      <c r="E17" s="10"/>
      <c r="F17" s="271"/>
      <c r="G17" s="271"/>
      <c r="H17" s="271"/>
      <c r="I17" s="271"/>
      <c r="J17" s="271"/>
      <c r="K17" s="271"/>
      <c r="L17" s="271"/>
      <c r="M17" s="271"/>
      <c r="N17" s="271"/>
      <c r="O17" s="271"/>
      <c r="P17" s="35"/>
    </row>
    <row r="18" spans="1:16" ht="15" customHeight="1" x14ac:dyDescent="0.2">
      <c r="E18" s="10"/>
      <c r="F18" s="271"/>
      <c r="G18" s="271"/>
      <c r="H18" s="271"/>
      <c r="I18" s="271"/>
      <c r="J18" s="271"/>
      <c r="K18" s="271"/>
      <c r="L18" s="271"/>
      <c r="M18" s="271"/>
      <c r="N18" s="271"/>
      <c r="O18" s="271"/>
      <c r="P18" s="35"/>
    </row>
    <row r="19" spans="1:16" ht="15" customHeight="1" x14ac:dyDescent="0.2">
      <c r="E19" s="10"/>
      <c r="F19" s="271"/>
      <c r="G19" s="271"/>
      <c r="H19" s="271"/>
      <c r="I19" s="271"/>
      <c r="J19" s="271"/>
      <c r="K19" s="271"/>
      <c r="L19" s="271"/>
      <c r="M19" s="271"/>
      <c r="N19" s="271"/>
      <c r="O19" s="271"/>
      <c r="P19" s="35"/>
    </row>
    <row r="20" spans="1:16" ht="15" customHeight="1" x14ac:dyDescent="0.2">
      <c r="E20" s="10"/>
      <c r="F20" s="271"/>
      <c r="G20" s="271"/>
      <c r="H20" s="271"/>
      <c r="I20" s="271"/>
      <c r="J20" s="271"/>
      <c r="K20" s="271"/>
      <c r="L20" s="271"/>
      <c r="M20" s="271"/>
      <c r="N20" s="271"/>
      <c r="O20" s="271"/>
      <c r="P20" s="35"/>
    </row>
    <row r="21" spans="1:16" ht="15" customHeight="1" x14ac:dyDescent="0.2">
      <c r="E21" s="10"/>
      <c r="F21" s="271"/>
      <c r="G21" s="271"/>
      <c r="H21" s="271"/>
      <c r="I21" s="271"/>
      <c r="J21" s="271"/>
      <c r="K21" s="271"/>
      <c r="L21" s="271"/>
      <c r="M21" s="271"/>
      <c r="N21" s="271"/>
      <c r="O21" s="271"/>
      <c r="P21" s="35"/>
    </row>
    <row r="22" spans="1:16" ht="15" customHeight="1" x14ac:dyDescent="0.2">
      <c r="E22" s="10"/>
      <c r="F22" s="271"/>
      <c r="G22" s="271"/>
      <c r="H22" s="271"/>
      <c r="I22" s="271"/>
      <c r="J22" s="271"/>
      <c r="K22" s="271"/>
      <c r="L22" s="271"/>
      <c r="M22" s="271"/>
      <c r="N22" s="271"/>
      <c r="O22" s="271"/>
      <c r="P22" s="35"/>
    </row>
    <row r="23" spans="1:16" ht="15" customHeight="1" x14ac:dyDescent="0.2">
      <c r="E23" s="10"/>
      <c r="F23" s="271"/>
      <c r="G23" s="271"/>
      <c r="H23" s="271"/>
      <c r="I23" s="271"/>
      <c r="J23" s="271"/>
      <c r="K23" s="271"/>
      <c r="L23" s="271"/>
      <c r="M23" s="271"/>
      <c r="N23" s="271"/>
      <c r="O23" s="271"/>
      <c r="P23" s="35"/>
    </row>
    <row r="24" spans="1:16" ht="15" customHeight="1" x14ac:dyDescent="0.2">
      <c r="E24" s="10"/>
      <c r="F24" s="271"/>
      <c r="G24" s="271"/>
      <c r="H24" s="271"/>
      <c r="I24" s="271"/>
      <c r="J24" s="271"/>
      <c r="K24" s="271"/>
      <c r="L24" s="271"/>
      <c r="M24" s="271"/>
      <c r="N24" s="271"/>
      <c r="O24" s="271"/>
      <c r="P24" s="35"/>
    </row>
    <row r="25" spans="1:16" ht="15" customHeight="1" x14ac:dyDescent="0.2">
      <c r="E25" s="10"/>
      <c r="F25" s="271"/>
      <c r="G25" s="271"/>
      <c r="H25" s="271"/>
      <c r="I25" s="271"/>
      <c r="J25" s="271"/>
      <c r="K25" s="271"/>
      <c r="L25" s="271"/>
      <c r="M25" s="271"/>
      <c r="N25" s="271"/>
      <c r="O25" s="271"/>
      <c r="P25" s="35"/>
    </row>
    <row r="26" spans="1:16" ht="15" customHeight="1" x14ac:dyDescent="0.2">
      <c r="E26" s="10"/>
      <c r="F26" s="271"/>
      <c r="G26" s="271"/>
      <c r="H26" s="271"/>
      <c r="I26" s="271"/>
      <c r="J26" s="271"/>
      <c r="K26" s="271"/>
      <c r="L26" s="271"/>
      <c r="M26" s="271"/>
      <c r="N26" s="271"/>
      <c r="O26" s="271"/>
      <c r="P26" s="35"/>
    </row>
    <row r="27" spans="1:16" x14ac:dyDescent="0.2">
      <c r="E27" s="42"/>
      <c r="F27" s="271"/>
      <c r="G27" s="271"/>
      <c r="H27" s="271"/>
      <c r="I27" s="271"/>
      <c r="J27" s="271"/>
      <c r="K27" s="271"/>
      <c r="L27" s="271"/>
      <c r="M27" s="271"/>
      <c r="N27" s="271"/>
      <c r="O27" s="271"/>
      <c r="P27" s="35"/>
    </row>
    <row r="28" spans="1:16" x14ac:dyDescent="0.2">
      <c r="E28" s="42"/>
      <c r="F28" s="271"/>
      <c r="G28" s="271"/>
      <c r="H28" s="271"/>
      <c r="I28" s="271"/>
      <c r="J28" s="271"/>
      <c r="K28" s="271"/>
      <c r="L28" s="271"/>
      <c r="M28" s="271"/>
      <c r="N28" s="271"/>
      <c r="O28" s="271"/>
      <c r="P28" s="35"/>
    </row>
    <row r="29" spans="1:16" x14ac:dyDescent="0.2">
      <c r="E29" s="42"/>
      <c r="F29" s="271"/>
      <c r="G29" s="271"/>
      <c r="H29" s="271"/>
      <c r="I29" s="271"/>
      <c r="J29" s="271"/>
      <c r="K29" s="271"/>
      <c r="L29" s="271"/>
      <c r="M29" s="271"/>
      <c r="N29" s="271"/>
      <c r="O29" s="271"/>
      <c r="P29" s="35"/>
    </row>
    <row r="30" spans="1:16" ht="15.75" customHeight="1" thickBot="1" x14ac:dyDescent="0.25">
      <c r="E30" s="10" t="s">
        <v>585</v>
      </c>
      <c r="F30" s="271"/>
      <c r="G30" s="271"/>
      <c r="H30" s="271"/>
      <c r="I30" s="271"/>
      <c r="J30" s="271"/>
      <c r="P30" s="9"/>
    </row>
    <row r="31" spans="1:16" ht="15.75" customHeight="1" thickBot="1" x14ac:dyDescent="0.25">
      <c r="E31" s="51"/>
      <c r="F31" s="261"/>
      <c r="G31" s="384" t="s">
        <v>574</v>
      </c>
      <c r="H31" s="392" t="s">
        <v>574</v>
      </c>
      <c r="I31" s="332"/>
      <c r="J31" s="379" t="s">
        <v>575</v>
      </c>
      <c r="K31" s="379" t="s">
        <v>576</v>
      </c>
      <c r="L31" s="388" t="s">
        <v>577</v>
      </c>
      <c r="M31" s="376" t="s">
        <v>578</v>
      </c>
      <c r="N31" s="377"/>
      <c r="O31" s="377"/>
      <c r="P31" s="378"/>
    </row>
    <row r="32" spans="1:16" ht="45.75" customHeight="1" thickBot="1" x14ac:dyDescent="0.25">
      <c r="A32" t="s">
        <v>83</v>
      </c>
      <c r="B32" t="s">
        <v>84</v>
      </c>
      <c r="C32" t="s">
        <v>311</v>
      </c>
      <c r="D32" t="s">
        <v>86</v>
      </c>
      <c r="E32" s="52" t="s">
        <v>485</v>
      </c>
      <c r="F32" s="53" t="s">
        <v>486</v>
      </c>
      <c r="G32" s="385"/>
      <c r="H32" s="28" t="s">
        <v>579</v>
      </c>
      <c r="I32" s="28" t="s">
        <v>580</v>
      </c>
      <c r="J32" s="380"/>
      <c r="K32" s="380"/>
      <c r="L32" s="389"/>
      <c r="M32" s="34" t="s">
        <v>581</v>
      </c>
      <c r="N32" s="34" t="s">
        <v>582</v>
      </c>
      <c r="O32" s="34" t="s">
        <v>583</v>
      </c>
      <c r="P32" s="265" t="s">
        <v>584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271"/>
      <c r="G33" s="271"/>
      <c r="H33" s="271"/>
      <c r="I33" s="271"/>
      <c r="J33" s="271"/>
      <c r="K33" s="54"/>
      <c r="L33" s="54"/>
      <c r="M33" s="54"/>
      <c r="N33" s="54"/>
      <c r="O33" s="54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271"/>
      <c r="G34" s="271"/>
      <c r="H34" s="271"/>
      <c r="I34" s="271"/>
      <c r="J34" s="271"/>
      <c r="K34" s="54"/>
      <c r="L34" s="54"/>
      <c r="M34" s="54"/>
      <c r="N34" s="54"/>
      <c r="O34" s="54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271"/>
      <c r="G35" s="271"/>
      <c r="H35" s="271"/>
      <c r="I35" s="271"/>
      <c r="J35" s="271"/>
      <c r="K35" s="54"/>
      <c r="L35" s="54"/>
      <c r="M35" s="54"/>
      <c r="N35" s="54"/>
      <c r="O35" s="54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271"/>
      <c r="G36" s="271"/>
      <c r="H36" s="271"/>
      <c r="I36" s="271"/>
      <c r="J36" s="271"/>
      <c r="K36" s="54"/>
      <c r="L36" s="54"/>
      <c r="M36" s="54"/>
      <c r="N36" s="54"/>
      <c r="O36" s="54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271"/>
      <c r="G37" s="271"/>
      <c r="H37" s="271"/>
      <c r="I37" s="271"/>
      <c r="J37" s="271"/>
      <c r="K37" s="54"/>
      <c r="L37" s="54"/>
      <c r="M37" s="54"/>
      <c r="N37" s="54"/>
      <c r="O37" s="54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271"/>
      <c r="G38" s="271"/>
      <c r="H38" s="271"/>
      <c r="I38" s="271"/>
      <c r="J38" s="271"/>
      <c r="K38" s="54"/>
      <c r="L38" s="54"/>
      <c r="M38" s="54"/>
      <c r="N38" s="54"/>
      <c r="O38" s="54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271"/>
      <c r="G39" s="271"/>
      <c r="H39" s="271"/>
      <c r="I39" s="271"/>
      <c r="J39" s="271"/>
      <c r="K39" s="54"/>
      <c r="L39" s="54"/>
      <c r="M39" s="54"/>
      <c r="N39" s="54"/>
      <c r="O39" s="54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271"/>
      <c r="G40" s="271"/>
      <c r="H40" s="271"/>
      <c r="I40" s="271"/>
      <c r="J40" s="271"/>
      <c r="K40" s="54"/>
      <c r="L40" s="54"/>
      <c r="M40" s="54"/>
      <c r="N40" s="54"/>
      <c r="O40" s="54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271"/>
      <c r="G41" s="271"/>
      <c r="H41" s="271"/>
      <c r="I41" s="271"/>
      <c r="J41" s="271"/>
      <c r="K41" s="54"/>
      <c r="L41" s="54"/>
      <c r="M41" s="54"/>
      <c r="N41" s="54"/>
      <c r="O41" s="54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271"/>
      <c r="G42" s="271"/>
      <c r="H42" s="271"/>
      <c r="I42" s="271"/>
      <c r="J42" s="271"/>
      <c r="K42" s="54"/>
      <c r="L42" s="54"/>
      <c r="M42" s="54"/>
      <c r="N42" s="54"/>
      <c r="O42" s="54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271"/>
      <c r="G43" s="271"/>
      <c r="H43" s="271"/>
      <c r="I43" s="271"/>
      <c r="J43" s="271"/>
      <c r="K43" s="54"/>
      <c r="L43" s="54"/>
      <c r="M43" s="54"/>
      <c r="N43" s="54"/>
      <c r="O43" s="54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271"/>
      <c r="G44" s="271"/>
      <c r="H44" s="271"/>
      <c r="I44" s="271"/>
      <c r="J44" s="271"/>
      <c r="K44" s="54"/>
      <c r="L44" s="54"/>
      <c r="M44" s="54"/>
      <c r="N44" s="54"/>
      <c r="O44" s="54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268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268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268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268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266"/>
      <c r="F185" s="263"/>
      <c r="G185" s="263"/>
      <c r="H185" s="263"/>
      <c r="I185" s="263"/>
      <c r="J185" s="263"/>
    </row>
  </sheetData>
  <autoFilter ref="A11:Q11" xr:uid="{00000000-0009-0000-0000-00000D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262" hidden="1" customWidth="1"/>
    <col min="2" max="2" width="6.875" style="262" hidden="1" customWidth="1"/>
    <col min="3" max="3" width="8.25" style="262" hidden="1" customWidth="1"/>
    <col min="4" max="4" width="30" style="271" customWidth="1"/>
    <col min="5" max="5" width="13.875" style="271" customWidth="1"/>
    <col min="6" max="6" width="11.125" style="271" customWidth="1"/>
    <col min="7" max="7" width="11.25" style="271" customWidth="1"/>
    <col min="8" max="8" width="11.375" style="271" customWidth="1"/>
    <col min="9" max="10" width="10.625" style="271" customWidth="1"/>
    <col min="11" max="11" width="11.125" style="271" customWidth="1"/>
    <col min="12" max="12" width="6.25" style="271" customWidth="1"/>
    <col min="13" max="16" width="6.875" style="271" customWidth="1"/>
    <col min="17" max="17" width="10.75" style="271" customWidth="1"/>
  </cols>
  <sheetData>
    <row r="1" spans="1:18" ht="15.75" customHeight="1" x14ac:dyDescent="0.2">
      <c r="C1" s="6"/>
      <c r="D1" s="16" t="s">
        <v>550</v>
      </c>
      <c r="E1" s="375" t="s">
        <v>586</v>
      </c>
      <c r="F1" s="375">
        <f>output!B3</f>
        <v>2</v>
      </c>
      <c r="G1" s="375" t="s">
        <v>64</v>
      </c>
      <c r="H1" s="375">
        <f>output!A3</f>
        <v>2021</v>
      </c>
      <c r="I1" s="30"/>
      <c r="J1" s="121"/>
      <c r="K1" s="121"/>
      <c r="L1" s="121"/>
      <c r="M1" s="30"/>
      <c r="N1" s="30"/>
      <c r="O1" s="30"/>
      <c r="P1" s="30"/>
      <c r="Q1" s="31"/>
      <c r="R1" s="270" t="s">
        <v>77</v>
      </c>
    </row>
    <row r="2" spans="1:18" ht="15.75" customHeight="1" x14ac:dyDescent="0.2">
      <c r="C2" s="8"/>
      <c r="D2" s="17" t="s">
        <v>552</v>
      </c>
      <c r="E2" s="396"/>
      <c r="F2" s="396"/>
      <c r="G2" s="396"/>
      <c r="H2" s="396"/>
      <c r="I2" s="121"/>
      <c r="J2" s="121"/>
      <c r="K2" s="121"/>
      <c r="L2" s="121"/>
      <c r="M2" s="121"/>
      <c r="N2" s="121"/>
      <c r="O2" s="121"/>
      <c r="P2" s="121"/>
      <c r="Q2" s="32"/>
    </row>
    <row r="3" spans="1:18" x14ac:dyDescent="0.2">
      <c r="C3" s="8"/>
      <c r="Q3" s="9"/>
    </row>
    <row r="4" spans="1:18" x14ac:dyDescent="0.2">
      <c r="B4">
        <v>1</v>
      </c>
      <c r="C4" s="395" t="s">
        <v>587</v>
      </c>
      <c r="D4" s="396"/>
      <c r="E4" s="396"/>
      <c r="F4" s="396"/>
      <c r="G4">
        <f>COUNTA(#REF!)</f>
        <v>1</v>
      </c>
      <c r="Q4" s="9"/>
    </row>
    <row r="5" spans="1:18" x14ac:dyDescent="0.2">
      <c r="B5">
        <v>2</v>
      </c>
      <c r="C5" s="395" t="s">
        <v>588</v>
      </c>
      <c r="D5" s="396"/>
      <c r="E5" s="396"/>
      <c r="F5" s="396"/>
      <c r="G5">
        <f>G4-G6</f>
        <v>1</v>
      </c>
      <c r="Q5" s="9"/>
    </row>
    <row r="6" spans="1:18" x14ac:dyDescent="0.2">
      <c r="B6">
        <v>3</v>
      </c>
      <c r="C6" s="395" t="s">
        <v>589</v>
      </c>
      <c r="D6" s="396"/>
      <c r="E6" s="396"/>
      <c r="F6" s="396"/>
      <c r="G6">
        <f>COUNTA(D11:D50)</f>
        <v>0</v>
      </c>
      <c r="Q6" s="9"/>
    </row>
    <row r="7" spans="1:18" x14ac:dyDescent="0.2">
      <c r="B7">
        <v>4</v>
      </c>
      <c r="C7" s="395" t="s">
        <v>590</v>
      </c>
      <c r="D7" s="396"/>
      <c r="E7" s="396"/>
      <c r="F7" s="396"/>
      <c r="G7" s="292">
        <f>G6/G4</f>
        <v>0</v>
      </c>
      <c r="Q7" s="9"/>
    </row>
    <row r="8" spans="1:18" ht="15.75" customHeight="1" thickBot="1" x14ac:dyDescent="0.25">
      <c r="B8">
        <v>5</v>
      </c>
      <c r="C8" s="395" t="s">
        <v>591</v>
      </c>
      <c r="D8" s="396"/>
      <c r="E8" s="396"/>
      <c r="F8" s="396"/>
      <c r="Q8" s="9"/>
    </row>
    <row r="9" spans="1:18" ht="15.75" customHeight="1" thickBot="1" x14ac:dyDescent="0.25">
      <c r="B9" s="6"/>
      <c r="C9" s="6"/>
      <c r="D9" s="394" t="s">
        <v>592</v>
      </c>
      <c r="E9" s="397" t="s">
        <v>593</v>
      </c>
      <c r="F9" s="397" t="s">
        <v>594</v>
      </c>
      <c r="G9" s="397" t="s">
        <v>493</v>
      </c>
      <c r="H9" s="397" t="s">
        <v>494</v>
      </c>
      <c r="I9" s="376" t="s">
        <v>576</v>
      </c>
      <c r="J9" s="376" t="s">
        <v>577</v>
      </c>
      <c r="K9" s="381" t="s">
        <v>595</v>
      </c>
      <c r="L9" s="377"/>
      <c r="M9" s="377"/>
      <c r="N9" s="377"/>
      <c r="O9" s="377"/>
      <c r="P9" s="377"/>
      <c r="Q9" s="378"/>
    </row>
    <row r="10" spans="1:18" ht="45.75" customHeight="1" thickBot="1" x14ac:dyDescent="0.25">
      <c r="A10" s="5" t="s">
        <v>483</v>
      </c>
      <c r="B10" s="124" t="s">
        <v>484</v>
      </c>
      <c r="C10" s="124" t="s">
        <v>311</v>
      </c>
      <c r="D10" s="383"/>
      <c r="E10" s="385"/>
      <c r="F10" s="385"/>
      <c r="G10" s="385"/>
      <c r="H10" s="385"/>
      <c r="I10" s="387"/>
      <c r="J10" s="387"/>
      <c r="K10" s="126" t="s">
        <v>596</v>
      </c>
      <c r="L10" s="127" t="s">
        <v>582</v>
      </c>
      <c r="M10" s="127" t="s">
        <v>583</v>
      </c>
      <c r="N10" s="125" t="s">
        <v>584</v>
      </c>
      <c r="O10" s="127" t="s">
        <v>597</v>
      </c>
      <c r="P10" s="125" t="s">
        <v>598</v>
      </c>
      <c r="Q10" s="125" t="s">
        <v>507</v>
      </c>
    </row>
    <row r="11" spans="1:18" x14ac:dyDescent="0.2">
      <c r="C11" s="42"/>
      <c r="Q11" s="35"/>
    </row>
    <row r="12" spans="1:18" x14ac:dyDescent="0.2">
      <c r="C12" s="42"/>
      <c r="Q12" s="35"/>
    </row>
    <row r="13" spans="1:18" x14ac:dyDescent="0.2">
      <c r="C13" s="42"/>
      <c r="Q13" s="35"/>
    </row>
    <row r="14" spans="1:18" x14ac:dyDescent="0.2">
      <c r="C14" s="42"/>
      <c r="Q14" s="35"/>
    </row>
    <row r="15" spans="1:18" x14ac:dyDescent="0.2">
      <c r="C15" s="42"/>
      <c r="Q15" s="35"/>
    </row>
    <row r="16" spans="1:18" x14ac:dyDescent="0.2">
      <c r="C16" s="42"/>
      <c r="Q16" s="35"/>
    </row>
    <row r="17" spans="3:17" x14ac:dyDescent="0.2">
      <c r="C17" s="42"/>
      <c r="Q17" s="35"/>
    </row>
    <row r="18" spans="3:17" x14ac:dyDescent="0.2">
      <c r="C18" s="42"/>
      <c r="Q18" s="35"/>
    </row>
    <row r="19" spans="3:17" x14ac:dyDescent="0.2">
      <c r="C19" s="42"/>
      <c r="Q19" s="35"/>
    </row>
    <row r="20" spans="3:17" x14ac:dyDescent="0.2">
      <c r="C20" s="42"/>
      <c r="Q20" s="35"/>
    </row>
    <row r="21" spans="3:17" x14ac:dyDescent="0.2">
      <c r="C21" s="42"/>
      <c r="Q21" s="35"/>
    </row>
    <row r="22" spans="3:17" x14ac:dyDescent="0.2">
      <c r="C22" s="42"/>
      <c r="Q22" s="35"/>
    </row>
    <row r="23" spans="3:17" x14ac:dyDescent="0.2">
      <c r="C23" s="42"/>
      <c r="Q23" s="35"/>
    </row>
    <row r="24" spans="3:17" x14ac:dyDescent="0.2">
      <c r="C24" s="42"/>
      <c r="Q24" s="35"/>
    </row>
    <row r="25" spans="3:17" x14ac:dyDescent="0.2">
      <c r="C25" s="42"/>
      <c r="Q25" s="35"/>
    </row>
    <row r="26" spans="3:17" x14ac:dyDescent="0.2">
      <c r="C26" s="42"/>
      <c r="Q26" s="35"/>
    </row>
    <row r="27" spans="3:17" x14ac:dyDescent="0.2">
      <c r="C27" s="42"/>
      <c r="Q27" s="35"/>
    </row>
    <row r="28" spans="3:17" x14ac:dyDescent="0.2">
      <c r="C28" s="42"/>
      <c r="Q28" s="35"/>
    </row>
    <row r="29" spans="3:17" x14ac:dyDescent="0.2">
      <c r="C29" s="42"/>
      <c r="Q29" s="35"/>
    </row>
    <row r="30" spans="3:17" x14ac:dyDescent="0.2">
      <c r="C30" s="42"/>
      <c r="Q30" s="35"/>
    </row>
    <row r="31" spans="3:17" x14ac:dyDescent="0.2">
      <c r="C31" s="42"/>
      <c r="Q31" s="35"/>
    </row>
    <row r="32" spans="3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26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0" customWidth="1"/>
    <col min="2" max="2" width="18" style="110" customWidth="1"/>
    <col min="3" max="3" width="37.75" style="110" customWidth="1"/>
    <col min="4" max="4" width="18" style="110" customWidth="1"/>
    <col min="5" max="5" width="40.625" style="110" customWidth="1"/>
    <col min="6" max="6" width="38" style="110" customWidth="1"/>
    <col min="7" max="7" width="19.875" style="110" customWidth="1"/>
    <col min="8" max="8" width="16.25" style="110" customWidth="1"/>
    <col min="9" max="9" width="24.75" style="110" customWidth="1"/>
    <col min="10" max="10" width="15.625" style="110" customWidth="1"/>
    <col min="11" max="11" width="8.375" style="110" bestFit="1" customWidth="1"/>
    <col min="12" max="12" width="12.75" style="110" bestFit="1" customWidth="1"/>
    <col min="13" max="13" width="17.25" style="110" bestFit="1" customWidth="1"/>
    <col min="14" max="22" width="8.375" style="118" hidden="1" customWidth="1"/>
    <col min="23" max="23" width="21.125" style="110" customWidth="1"/>
    <col min="24" max="24" width="14" style="110" customWidth="1"/>
    <col min="25" max="25" width="19.375" style="119" customWidth="1"/>
    <col min="26" max="26" width="21.125" style="110" customWidth="1"/>
    <col min="27" max="27" width="37.75" style="110" customWidth="1"/>
    <col min="28" max="28" width="20.75" style="110" customWidth="1"/>
    <col min="29" max="30" width="9.125" style="110" customWidth="1"/>
    <col min="31" max="16384" width="9.125" style="110"/>
  </cols>
  <sheetData>
    <row r="1" spans="1:63" s="67" customFormat="1" ht="41.25" customHeight="1" x14ac:dyDescent="0.2">
      <c r="A1" s="95"/>
      <c r="B1" s="98"/>
      <c r="C1" s="102" t="s">
        <v>80</v>
      </c>
      <c r="E1" s="103" t="s">
        <v>599</v>
      </c>
      <c r="F1" s="104"/>
      <c r="G1" s="104" t="s">
        <v>82</v>
      </c>
      <c r="H1" s="105">
        <f>B4</f>
        <v>0</v>
      </c>
      <c r="I1" s="129" t="s">
        <v>64</v>
      </c>
      <c r="J1" s="98">
        <f>A4</f>
        <v>0</v>
      </c>
      <c r="K1" s="246"/>
      <c r="L1" s="246"/>
      <c r="M1" s="247"/>
      <c r="N1" s="106"/>
      <c r="O1" s="106"/>
      <c r="P1" s="106"/>
      <c r="Q1" s="106"/>
      <c r="R1" s="106"/>
      <c r="S1" s="106"/>
      <c r="T1" s="106"/>
      <c r="U1" s="106"/>
      <c r="V1" s="106"/>
      <c r="W1" s="270" t="s">
        <v>77</v>
      </c>
      <c r="X1" s="107"/>
      <c r="Y1" s="106"/>
      <c r="Z1" s="246"/>
      <c r="AA1" s="103"/>
      <c r="AB1" s="107"/>
      <c r="AC1" s="270" t="s">
        <v>77</v>
      </c>
      <c r="AD1" s="247"/>
      <c r="AE1" s="19"/>
      <c r="AF1" s="19"/>
      <c r="AG1" s="306"/>
      <c r="AH1" s="307"/>
      <c r="AI1" s="307"/>
      <c r="AJ1" s="307"/>
      <c r="AK1" s="308"/>
      <c r="AL1" s="257"/>
      <c r="AM1" s="257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95" customFormat="1" ht="41.25" customHeight="1" x14ac:dyDescent="0.2">
      <c r="A2" s="301" t="s">
        <v>83</v>
      </c>
      <c r="B2" s="299" t="s">
        <v>84</v>
      </c>
      <c r="C2" s="302" t="s">
        <v>600</v>
      </c>
      <c r="D2" s="302" t="s">
        <v>86</v>
      </c>
      <c r="E2" s="302" t="s">
        <v>87</v>
      </c>
      <c r="F2" s="302" t="s">
        <v>88</v>
      </c>
      <c r="G2" s="309" t="s">
        <v>89</v>
      </c>
      <c r="H2" s="310"/>
      <c r="I2" s="311" t="s">
        <v>90</v>
      </c>
      <c r="J2" s="312" t="s">
        <v>91</v>
      </c>
      <c r="K2" s="314" t="s">
        <v>92</v>
      </c>
      <c r="L2" s="313" t="s">
        <v>93</v>
      </c>
      <c r="M2" s="315" t="s">
        <v>94</v>
      </c>
      <c r="N2" s="316" t="s">
        <v>95</v>
      </c>
      <c r="O2" s="317"/>
      <c r="P2" s="317"/>
      <c r="Q2" s="317"/>
      <c r="R2" s="317"/>
      <c r="S2" s="317"/>
      <c r="T2" s="317"/>
      <c r="U2" s="317"/>
      <c r="V2" s="310"/>
      <c r="W2" s="304" t="s">
        <v>96</v>
      </c>
      <c r="X2" s="304" t="s">
        <v>97</v>
      </c>
      <c r="Y2" s="304" t="s">
        <v>98</v>
      </c>
      <c r="Z2" s="319" t="s">
        <v>99</v>
      </c>
      <c r="AA2" s="302" t="s">
        <v>601</v>
      </c>
      <c r="AB2" s="304" t="s">
        <v>102</v>
      </c>
      <c r="AE2" s="97"/>
      <c r="AF2" s="97"/>
      <c r="AG2" s="96"/>
      <c r="AL2" s="98"/>
      <c r="AM2" s="98"/>
      <c r="AN2" s="99"/>
      <c r="AO2" s="99"/>
      <c r="AP2" s="99"/>
      <c r="AQ2" s="99"/>
      <c r="AR2" s="99"/>
      <c r="AS2" s="99"/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100"/>
      <c r="BG2" s="100"/>
      <c r="BH2" s="100"/>
      <c r="BI2" s="100"/>
      <c r="BJ2" s="100"/>
      <c r="BK2" s="101"/>
    </row>
    <row r="3" spans="1:63" s="249" customFormat="1" ht="93" customHeight="1" thickBot="1" x14ac:dyDescent="0.25">
      <c r="A3" s="301"/>
      <c r="B3" s="300"/>
      <c r="C3" s="303"/>
      <c r="D3" s="303"/>
      <c r="E3" s="303"/>
      <c r="F3" s="303"/>
      <c r="G3" s="248" t="s">
        <v>104</v>
      </c>
      <c r="H3" s="248" t="s">
        <v>105</v>
      </c>
      <c r="I3" s="303"/>
      <c r="J3" s="303"/>
      <c r="K3" s="303"/>
      <c r="L3" s="303"/>
      <c r="M3" s="303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05"/>
      <c r="X3" s="305"/>
      <c r="Y3" s="305"/>
      <c r="Z3" s="303"/>
      <c r="AA3" s="303"/>
      <c r="AB3" s="305"/>
    </row>
    <row r="4" spans="1:63" ht="45.75" customHeight="1" thickTop="1" thickBot="1" x14ac:dyDescent="0.25">
      <c r="B4" s="111"/>
      <c r="C4" s="275"/>
      <c r="D4" s="112"/>
      <c r="E4" s="112"/>
      <c r="F4" s="112"/>
      <c r="G4" s="112"/>
      <c r="H4" s="112"/>
      <c r="I4" s="112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3"/>
      <c r="X4" s="113"/>
      <c r="Y4" s="63"/>
      <c r="Z4" s="113"/>
      <c r="AA4" s="275"/>
      <c r="AB4" s="114"/>
    </row>
    <row r="5" spans="1:63" ht="45.75" customHeight="1" thickTop="1" thickBot="1" x14ac:dyDescent="0.25">
      <c r="B5" s="111"/>
      <c r="C5" s="275"/>
      <c r="D5" s="112"/>
      <c r="E5" s="112"/>
      <c r="F5" s="112"/>
      <c r="G5" s="112"/>
      <c r="H5" s="112"/>
      <c r="I5" s="112"/>
      <c r="J5" s="115"/>
      <c r="K5" s="115"/>
      <c r="L5" s="115"/>
      <c r="M5" s="115"/>
      <c r="N5" s="63"/>
      <c r="O5" s="63"/>
      <c r="P5" s="63"/>
      <c r="Q5" s="63"/>
      <c r="R5" s="63"/>
      <c r="S5" s="63"/>
      <c r="T5" s="63"/>
      <c r="U5" s="63"/>
      <c r="V5" s="63"/>
      <c r="W5" s="113"/>
      <c r="X5" s="113"/>
      <c r="Y5" s="63"/>
      <c r="Z5" s="113"/>
      <c r="AA5" s="275"/>
      <c r="AB5" s="114"/>
    </row>
    <row r="6" spans="1:63" ht="45.75" customHeight="1" thickTop="1" thickBot="1" x14ac:dyDescent="0.25">
      <c r="B6" s="111"/>
      <c r="C6" s="275"/>
      <c r="D6" s="112"/>
      <c r="E6" s="112"/>
      <c r="F6" s="112"/>
      <c r="G6" s="112"/>
      <c r="H6" s="112"/>
      <c r="I6" s="112"/>
      <c r="J6" s="115"/>
      <c r="K6" s="115"/>
      <c r="L6" s="115"/>
      <c r="M6" s="115"/>
      <c r="N6" s="63"/>
      <c r="O6" s="63"/>
      <c r="P6" s="63"/>
      <c r="Q6" s="63"/>
      <c r="R6" s="63"/>
      <c r="S6" s="63"/>
      <c r="T6" s="63"/>
      <c r="U6" s="63"/>
      <c r="V6" s="63"/>
      <c r="W6" s="113"/>
      <c r="X6" s="113"/>
      <c r="Y6" s="63"/>
      <c r="Z6" s="113"/>
      <c r="AA6" s="275"/>
      <c r="AB6" s="114"/>
    </row>
    <row r="7" spans="1:63" ht="45.75" customHeight="1" thickTop="1" thickBot="1" x14ac:dyDescent="0.25">
      <c r="B7" s="111"/>
      <c r="C7" s="275"/>
      <c r="D7" s="112"/>
      <c r="E7" s="112"/>
      <c r="F7" s="112"/>
      <c r="G7" s="112"/>
      <c r="H7" s="112"/>
      <c r="I7" s="112"/>
      <c r="J7" s="115"/>
      <c r="K7" s="115"/>
      <c r="L7" s="115"/>
      <c r="M7" s="115"/>
      <c r="N7" s="63"/>
      <c r="O7" s="63"/>
      <c r="P7" s="63"/>
      <c r="Q7" s="63"/>
      <c r="R7" s="63"/>
      <c r="S7" s="63"/>
      <c r="T7" s="63"/>
      <c r="U7" s="63"/>
      <c r="V7" s="63"/>
      <c r="W7" s="113"/>
      <c r="X7" s="113"/>
      <c r="Y7" s="63"/>
      <c r="Z7" s="113"/>
      <c r="AA7" s="275"/>
      <c r="AB7" s="114"/>
    </row>
    <row r="8" spans="1:63" ht="45.75" customHeight="1" thickTop="1" thickBot="1" x14ac:dyDescent="0.25">
      <c r="B8" s="111"/>
      <c r="C8" s="275"/>
      <c r="D8" s="112"/>
      <c r="E8" s="112"/>
      <c r="F8" s="112"/>
      <c r="G8" s="112"/>
      <c r="H8" s="112"/>
      <c r="I8" s="112"/>
      <c r="J8" s="115"/>
      <c r="K8" s="115"/>
      <c r="L8" s="115"/>
      <c r="M8" s="115"/>
      <c r="N8" s="63"/>
      <c r="O8" s="63"/>
      <c r="P8" s="63"/>
      <c r="Q8" s="63"/>
      <c r="R8" s="63"/>
      <c r="S8" s="63"/>
      <c r="T8" s="63"/>
      <c r="U8" s="63"/>
      <c r="V8" s="63"/>
      <c r="W8" s="113"/>
      <c r="X8" s="113"/>
      <c r="Y8" s="63"/>
      <c r="Z8" s="113"/>
      <c r="AA8" s="275"/>
      <c r="AB8" s="114"/>
    </row>
    <row r="9" spans="1:63" ht="45.75" customHeight="1" thickTop="1" thickBot="1" x14ac:dyDescent="0.25">
      <c r="B9" s="111"/>
      <c r="C9" s="275"/>
      <c r="D9" s="112"/>
      <c r="E9" s="112"/>
      <c r="F9" s="112"/>
      <c r="G9" s="112"/>
      <c r="H9" s="112"/>
      <c r="I9" s="112"/>
      <c r="J9" s="115"/>
      <c r="K9" s="115"/>
      <c r="L9" s="115"/>
      <c r="M9" s="115"/>
      <c r="N9" s="63"/>
      <c r="O9" s="63"/>
      <c r="P9" s="63"/>
      <c r="Q9" s="63"/>
      <c r="R9" s="63"/>
      <c r="S9" s="63"/>
      <c r="T9" s="63"/>
      <c r="U9" s="63"/>
      <c r="V9" s="63"/>
      <c r="W9" s="113"/>
      <c r="X9" s="113"/>
      <c r="Y9" s="63"/>
      <c r="Z9" s="113"/>
      <c r="AA9" s="275"/>
      <c r="AB9" s="114"/>
    </row>
    <row r="10" spans="1:63" ht="45.75" customHeight="1" thickTop="1" thickBot="1" x14ac:dyDescent="0.25">
      <c r="B10" s="111"/>
      <c r="C10" s="275"/>
      <c r="D10" s="112"/>
      <c r="E10" s="112"/>
      <c r="F10" s="112"/>
      <c r="G10" s="112"/>
      <c r="H10" s="112"/>
      <c r="I10" s="112"/>
      <c r="J10" s="115"/>
      <c r="K10" s="115"/>
      <c r="L10" s="115"/>
      <c r="M10" s="115"/>
      <c r="N10" s="63"/>
      <c r="O10" s="63"/>
      <c r="P10" s="63"/>
      <c r="Q10" s="63"/>
      <c r="R10" s="63"/>
      <c r="S10" s="63"/>
      <c r="T10" s="63"/>
      <c r="U10" s="63"/>
      <c r="V10" s="63"/>
      <c r="W10" s="113"/>
      <c r="X10" s="113"/>
      <c r="Y10" s="63"/>
      <c r="Z10" s="113"/>
      <c r="AA10" s="275"/>
      <c r="AB10" s="114"/>
    </row>
    <row r="11" spans="1:63" ht="45.75" customHeight="1" thickTop="1" thickBot="1" x14ac:dyDescent="0.25">
      <c r="B11" s="111"/>
      <c r="C11" s="275"/>
      <c r="D11" s="112"/>
      <c r="E11" s="112"/>
      <c r="F11" s="112"/>
      <c r="G11" s="112"/>
      <c r="H11" s="112"/>
      <c r="I11" s="112"/>
      <c r="J11" s="115"/>
      <c r="K11" s="115"/>
      <c r="L11" s="115"/>
      <c r="M11" s="115"/>
      <c r="N11" s="63"/>
      <c r="O11" s="63"/>
      <c r="P11" s="63"/>
      <c r="Q11" s="63"/>
      <c r="R11" s="63"/>
      <c r="S11" s="63"/>
      <c r="T11" s="63"/>
      <c r="U11" s="63"/>
      <c r="V11" s="63"/>
      <c r="W11" s="113"/>
      <c r="X11" s="113"/>
      <c r="Y11" s="63"/>
      <c r="Z11" s="113"/>
      <c r="AA11" s="275"/>
      <c r="AB11" s="114"/>
    </row>
    <row r="12" spans="1:63" ht="45.75" customHeight="1" thickTop="1" thickBot="1" x14ac:dyDescent="0.25">
      <c r="B12" s="111"/>
      <c r="C12" s="275"/>
      <c r="D12" s="112"/>
      <c r="E12" s="112"/>
      <c r="F12" s="112"/>
      <c r="G12" s="112"/>
      <c r="H12" s="112"/>
      <c r="I12" s="112"/>
      <c r="J12" s="115"/>
      <c r="K12" s="115"/>
      <c r="L12" s="115"/>
      <c r="M12" s="115"/>
      <c r="N12" s="63"/>
      <c r="O12" s="63"/>
      <c r="P12" s="63"/>
      <c r="Q12" s="63"/>
      <c r="R12" s="63"/>
      <c r="S12" s="63"/>
      <c r="T12" s="63"/>
      <c r="U12" s="63"/>
      <c r="V12" s="63"/>
      <c r="W12" s="113"/>
      <c r="X12" s="113"/>
      <c r="Y12" s="63"/>
      <c r="Z12" s="113"/>
      <c r="AA12" s="275"/>
      <c r="AB12" s="114"/>
    </row>
    <row r="13" spans="1:63" ht="45.75" customHeight="1" thickTop="1" thickBot="1" x14ac:dyDescent="0.25">
      <c r="B13" s="111"/>
      <c r="C13" s="275"/>
      <c r="D13" s="112"/>
      <c r="E13" s="112"/>
      <c r="F13" s="112"/>
      <c r="G13" s="112"/>
      <c r="H13" s="112"/>
      <c r="I13" s="112"/>
      <c r="J13" s="115"/>
      <c r="K13" s="115"/>
      <c r="L13" s="115"/>
      <c r="M13" s="115"/>
      <c r="N13" s="63"/>
      <c r="O13" s="63"/>
      <c r="P13" s="63"/>
      <c r="Q13" s="63"/>
      <c r="R13" s="63"/>
      <c r="S13" s="63"/>
      <c r="T13" s="63"/>
      <c r="U13" s="63"/>
      <c r="V13" s="63"/>
      <c r="W13" s="113"/>
      <c r="X13" s="113"/>
      <c r="Y13" s="63"/>
      <c r="Z13" s="113"/>
      <c r="AA13" s="275"/>
      <c r="AB13" s="114"/>
    </row>
    <row r="14" spans="1:63" ht="45.75" customHeight="1" thickTop="1" thickBot="1" x14ac:dyDescent="0.25">
      <c r="B14" s="111"/>
      <c r="C14" s="275"/>
      <c r="D14" s="112"/>
      <c r="E14" s="112"/>
      <c r="F14" s="112"/>
      <c r="G14" s="112"/>
      <c r="H14" s="112"/>
      <c r="I14" s="112"/>
      <c r="J14" s="115"/>
      <c r="K14" s="115"/>
      <c r="L14" s="115"/>
      <c r="M14" s="115"/>
      <c r="N14" s="63"/>
      <c r="O14" s="63"/>
      <c r="P14" s="63"/>
      <c r="Q14" s="63"/>
      <c r="R14" s="63"/>
      <c r="S14" s="63"/>
      <c r="T14" s="63"/>
      <c r="U14" s="63"/>
      <c r="V14" s="63"/>
      <c r="W14" s="113"/>
      <c r="X14" s="113"/>
      <c r="Y14" s="63"/>
      <c r="Z14" s="113"/>
      <c r="AA14" s="275"/>
      <c r="AB14" s="114"/>
    </row>
    <row r="15" spans="1:63" ht="45.75" customHeight="1" thickTop="1" thickBot="1" x14ac:dyDescent="0.25">
      <c r="B15" s="111"/>
      <c r="C15" s="275"/>
      <c r="D15" s="112"/>
      <c r="E15" s="112"/>
      <c r="F15" s="112"/>
      <c r="G15" s="112"/>
      <c r="H15" s="112"/>
      <c r="I15" s="112"/>
      <c r="J15" s="115"/>
      <c r="K15" s="115"/>
      <c r="L15" s="115"/>
      <c r="M15" s="115"/>
      <c r="N15" s="63"/>
      <c r="O15" s="63"/>
      <c r="P15" s="63"/>
      <c r="Q15" s="63"/>
      <c r="R15" s="63"/>
      <c r="S15" s="63"/>
      <c r="T15" s="63"/>
      <c r="U15" s="63"/>
      <c r="V15" s="63"/>
      <c r="W15" s="113"/>
      <c r="X15" s="113"/>
      <c r="Y15" s="63"/>
      <c r="Z15" s="113"/>
      <c r="AA15" s="275"/>
      <c r="AB15" s="114"/>
    </row>
    <row r="16" spans="1:63" ht="45.75" customHeight="1" thickTop="1" thickBot="1" x14ac:dyDescent="0.25">
      <c r="B16" s="111"/>
      <c r="C16" s="275"/>
      <c r="D16" s="112"/>
      <c r="E16" s="112"/>
      <c r="F16" s="112"/>
      <c r="G16" s="112"/>
      <c r="H16" s="112"/>
      <c r="I16" s="112"/>
      <c r="J16" s="115"/>
      <c r="K16" s="115"/>
      <c r="L16" s="115"/>
      <c r="M16" s="115"/>
      <c r="N16" s="63"/>
      <c r="O16" s="63"/>
      <c r="P16" s="63"/>
      <c r="Q16" s="63"/>
      <c r="R16" s="63"/>
      <c r="S16" s="63"/>
      <c r="T16" s="63"/>
      <c r="U16" s="63"/>
      <c r="V16" s="63"/>
      <c r="W16" s="113"/>
      <c r="X16" s="113"/>
      <c r="Y16" s="63"/>
      <c r="Z16" s="113"/>
      <c r="AA16" s="275"/>
      <c r="AB16" s="114"/>
    </row>
    <row r="17" spans="2:28" ht="45.75" customHeight="1" thickTop="1" thickBot="1" x14ac:dyDescent="0.25">
      <c r="B17" s="111"/>
      <c r="C17" s="275"/>
      <c r="D17" s="112"/>
      <c r="E17" s="112"/>
      <c r="F17" s="112"/>
      <c r="G17" s="112"/>
      <c r="H17" s="112"/>
      <c r="I17" s="112"/>
      <c r="J17" s="115"/>
      <c r="K17" s="115"/>
      <c r="L17" s="115"/>
      <c r="M17" s="115"/>
      <c r="N17" s="63"/>
      <c r="O17" s="63"/>
      <c r="P17" s="63"/>
      <c r="Q17" s="63"/>
      <c r="R17" s="63"/>
      <c r="S17" s="63"/>
      <c r="T17" s="63"/>
      <c r="U17" s="63"/>
      <c r="V17" s="63"/>
      <c r="W17" s="113"/>
      <c r="X17" s="113"/>
      <c r="Y17" s="63"/>
      <c r="Z17" s="113"/>
      <c r="AA17" s="275"/>
      <c r="AB17" s="114"/>
    </row>
    <row r="18" spans="2:28" ht="45.75" customHeight="1" thickTop="1" thickBot="1" x14ac:dyDescent="0.25">
      <c r="B18" s="111"/>
      <c r="C18" s="275"/>
      <c r="D18" s="112"/>
      <c r="E18" s="112"/>
      <c r="F18" s="112"/>
      <c r="G18" s="112"/>
      <c r="H18" s="112"/>
      <c r="I18" s="112"/>
      <c r="J18" s="115"/>
      <c r="K18" s="115"/>
      <c r="L18" s="115"/>
      <c r="M18" s="115"/>
      <c r="N18" s="63"/>
      <c r="O18" s="63"/>
      <c r="P18" s="63"/>
      <c r="Q18" s="63"/>
      <c r="R18" s="63"/>
      <c r="S18" s="63"/>
      <c r="T18" s="63"/>
      <c r="U18" s="63"/>
      <c r="V18" s="63"/>
      <c r="W18" s="113"/>
      <c r="X18" s="113"/>
      <c r="Y18" s="63"/>
      <c r="Z18" s="113"/>
      <c r="AA18" s="275"/>
      <c r="AB18" s="114"/>
    </row>
    <row r="19" spans="2:28" ht="45.75" customHeight="1" thickTop="1" thickBot="1" x14ac:dyDescent="0.25">
      <c r="B19" s="111"/>
      <c r="C19" s="275"/>
      <c r="D19" s="112"/>
      <c r="E19" s="112"/>
      <c r="F19" s="112"/>
      <c r="G19" s="112"/>
      <c r="H19" s="112"/>
      <c r="I19" s="112"/>
      <c r="J19" s="115"/>
      <c r="K19" s="115"/>
      <c r="L19" s="115"/>
      <c r="M19" s="115"/>
      <c r="N19" s="63"/>
      <c r="O19" s="63"/>
      <c r="P19" s="63"/>
      <c r="Q19" s="63"/>
      <c r="R19" s="63"/>
      <c r="S19" s="63"/>
      <c r="T19" s="63"/>
      <c r="U19" s="63"/>
      <c r="V19" s="63"/>
      <c r="W19" s="113"/>
      <c r="X19" s="113"/>
      <c r="Y19" s="63"/>
      <c r="Z19" s="113"/>
      <c r="AA19" s="275"/>
      <c r="AB19" s="114"/>
    </row>
    <row r="20" spans="2:28" ht="45.75" customHeight="1" thickTop="1" thickBot="1" x14ac:dyDescent="0.25">
      <c r="B20" s="111"/>
      <c r="C20" s="275"/>
      <c r="D20" s="112"/>
      <c r="E20" s="112"/>
      <c r="F20" s="112"/>
      <c r="G20" s="112"/>
      <c r="H20" s="112"/>
      <c r="I20" s="112"/>
      <c r="J20" s="115"/>
      <c r="K20" s="115"/>
      <c r="L20" s="115"/>
      <c r="M20" s="115"/>
      <c r="N20" s="63"/>
      <c r="O20" s="63"/>
      <c r="P20" s="63"/>
      <c r="Q20" s="63"/>
      <c r="R20" s="63"/>
      <c r="S20" s="63"/>
      <c r="T20" s="63"/>
      <c r="U20" s="63"/>
      <c r="V20" s="63"/>
      <c r="W20" s="113"/>
      <c r="X20" s="113"/>
      <c r="Y20" s="63"/>
      <c r="Z20" s="113"/>
      <c r="AA20" s="275"/>
      <c r="AB20" s="114"/>
    </row>
    <row r="21" spans="2:28" ht="45.75" customHeight="1" thickTop="1" thickBot="1" x14ac:dyDescent="0.25">
      <c r="B21" s="111"/>
      <c r="C21" s="275"/>
      <c r="D21" s="112"/>
      <c r="E21" s="112"/>
      <c r="F21" s="112"/>
      <c r="G21" s="112"/>
      <c r="H21" s="112"/>
      <c r="I21" s="112"/>
      <c r="J21" s="115"/>
      <c r="K21" s="115"/>
      <c r="L21" s="115"/>
      <c r="M21" s="115"/>
      <c r="N21" s="63"/>
      <c r="O21" s="63"/>
      <c r="P21" s="63"/>
      <c r="Q21" s="63"/>
      <c r="R21" s="63"/>
      <c r="S21" s="63"/>
      <c r="T21" s="63"/>
      <c r="U21" s="63"/>
      <c r="V21" s="63"/>
      <c r="W21" s="113"/>
      <c r="X21" s="113"/>
      <c r="Y21" s="63"/>
      <c r="Z21" s="113"/>
      <c r="AA21" s="275"/>
      <c r="AB21" s="114"/>
    </row>
    <row r="22" spans="2:28" ht="45.75" customHeight="1" thickTop="1" thickBot="1" x14ac:dyDescent="0.25">
      <c r="B22" s="111"/>
      <c r="C22" s="275"/>
      <c r="D22" s="112"/>
      <c r="E22" s="112"/>
      <c r="F22" s="112"/>
      <c r="G22" s="112"/>
      <c r="H22" s="112"/>
      <c r="I22" s="112"/>
      <c r="J22" s="115"/>
      <c r="K22" s="115"/>
      <c r="L22" s="115"/>
      <c r="M22" s="115"/>
      <c r="N22" s="63"/>
      <c r="O22" s="63"/>
      <c r="P22" s="63"/>
      <c r="Q22" s="63"/>
      <c r="R22" s="63"/>
      <c r="S22" s="63"/>
      <c r="T22" s="63"/>
      <c r="U22" s="63"/>
      <c r="V22" s="63"/>
      <c r="W22" s="113"/>
      <c r="X22" s="113"/>
      <c r="Y22" s="63"/>
      <c r="Z22" s="113"/>
      <c r="AA22" s="275"/>
      <c r="AB22" s="114"/>
    </row>
    <row r="23" spans="2:28" ht="45.75" customHeight="1" thickTop="1" thickBot="1" x14ac:dyDescent="0.25">
      <c r="B23" s="111"/>
      <c r="C23" s="275"/>
      <c r="D23" s="112"/>
      <c r="E23" s="112"/>
      <c r="F23" s="112"/>
      <c r="G23" s="112"/>
      <c r="H23" s="112"/>
      <c r="I23" s="112"/>
      <c r="J23" s="115"/>
      <c r="K23" s="115"/>
      <c r="L23" s="115"/>
      <c r="M23" s="115"/>
      <c r="N23" s="63"/>
      <c r="O23" s="63"/>
      <c r="P23" s="63"/>
      <c r="Q23" s="63"/>
      <c r="R23" s="63"/>
      <c r="S23" s="63"/>
      <c r="T23" s="63"/>
      <c r="U23" s="63"/>
      <c r="V23" s="63"/>
      <c r="W23" s="113"/>
      <c r="X23" s="113"/>
      <c r="Y23" s="63"/>
      <c r="Z23" s="113"/>
      <c r="AA23" s="275"/>
      <c r="AB23" s="114"/>
    </row>
    <row r="24" spans="2:28" ht="45.75" customHeight="1" thickTop="1" thickBot="1" x14ac:dyDescent="0.25">
      <c r="B24" s="111"/>
      <c r="C24" s="275"/>
      <c r="D24" s="112"/>
      <c r="E24" s="112"/>
      <c r="F24" s="112"/>
      <c r="G24" s="112"/>
      <c r="H24" s="112"/>
      <c r="I24" s="112"/>
      <c r="J24" s="115"/>
      <c r="K24" s="115"/>
      <c r="L24" s="115"/>
      <c r="M24" s="115"/>
      <c r="N24" s="63"/>
      <c r="O24" s="63"/>
      <c r="P24" s="63"/>
      <c r="Q24" s="63"/>
      <c r="R24" s="63"/>
      <c r="S24" s="63"/>
      <c r="T24" s="63"/>
      <c r="U24" s="63"/>
      <c r="V24" s="63"/>
      <c r="W24" s="113"/>
      <c r="X24" s="113"/>
      <c r="Y24" s="63"/>
      <c r="Z24" s="113"/>
      <c r="AA24" s="275"/>
      <c r="AB24" s="114"/>
    </row>
    <row r="25" spans="2:28" ht="45.75" customHeight="1" thickTop="1" thickBot="1" x14ac:dyDescent="0.25">
      <c r="B25" s="111"/>
      <c r="C25" s="275"/>
      <c r="D25" s="112"/>
      <c r="E25" s="112"/>
      <c r="F25" s="112"/>
      <c r="G25" s="112"/>
      <c r="H25" s="112"/>
      <c r="I25" s="112"/>
      <c r="J25" s="115"/>
      <c r="K25" s="115"/>
      <c r="L25" s="115"/>
      <c r="M25" s="115"/>
      <c r="N25" s="63"/>
      <c r="O25" s="63"/>
      <c r="P25" s="63"/>
      <c r="Q25" s="63"/>
      <c r="R25" s="63"/>
      <c r="S25" s="63"/>
      <c r="T25" s="63"/>
      <c r="U25" s="63"/>
      <c r="V25" s="63"/>
      <c r="W25" s="113"/>
      <c r="X25" s="113"/>
      <c r="Y25" s="63"/>
      <c r="Z25" s="113"/>
      <c r="AA25" s="275"/>
      <c r="AB25" s="114"/>
    </row>
    <row r="26" spans="2:28" ht="45.75" customHeight="1" thickTop="1" thickBot="1" x14ac:dyDescent="0.25">
      <c r="B26" s="111"/>
      <c r="C26" s="275"/>
      <c r="D26" s="112"/>
      <c r="E26" s="112"/>
      <c r="F26" s="112"/>
      <c r="G26" s="112"/>
      <c r="H26" s="112"/>
      <c r="I26" s="112"/>
      <c r="J26" s="115"/>
      <c r="K26" s="115"/>
      <c r="L26" s="115"/>
      <c r="M26" s="115"/>
      <c r="N26" s="63"/>
      <c r="O26" s="63"/>
      <c r="P26" s="63"/>
      <c r="Q26" s="63"/>
      <c r="R26" s="63"/>
      <c r="S26" s="63"/>
      <c r="T26" s="63"/>
      <c r="U26" s="63"/>
      <c r="V26" s="63"/>
      <c r="W26" s="113"/>
      <c r="X26" s="113"/>
      <c r="Y26" s="63"/>
      <c r="Z26" s="113"/>
      <c r="AA26" s="275"/>
      <c r="AB26" s="114"/>
    </row>
    <row r="27" spans="2:28" ht="45.75" customHeight="1" thickTop="1" thickBot="1" x14ac:dyDescent="0.25">
      <c r="B27" s="111"/>
      <c r="C27" s="275"/>
      <c r="D27" s="112"/>
      <c r="E27" s="112"/>
      <c r="F27" s="112"/>
      <c r="G27" s="112"/>
      <c r="H27" s="112"/>
      <c r="I27" s="112"/>
      <c r="J27" s="115"/>
      <c r="K27" s="115"/>
      <c r="L27" s="115"/>
      <c r="M27" s="115"/>
      <c r="N27" s="63"/>
      <c r="O27" s="63"/>
      <c r="P27" s="63"/>
      <c r="Q27" s="63"/>
      <c r="R27" s="63"/>
      <c r="S27" s="63"/>
      <c r="T27" s="63"/>
      <c r="U27" s="63"/>
      <c r="V27" s="63"/>
      <c r="W27" s="113"/>
      <c r="X27" s="113"/>
      <c r="Y27" s="63"/>
      <c r="Z27" s="113"/>
      <c r="AA27" s="275"/>
      <c r="AB27" s="114"/>
    </row>
    <row r="28" spans="2:28" ht="45.75" customHeight="1" thickTop="1" thickBot="1" x14ac:dyDescent="0.25">
      <c r="B28" s="111"/>
      <c r="C28" s="275"/>
      <c r="D28" s="112"/>
      <c r="E28" s="112"/>
      <c r="F28" s="112"/>
      <c r="G28" s="112"/>
      <c r="H28" s="112"/>
      <c r="I28" s="112"/>
      <c r="J28" s="115"/>
      <c r="K28" s="115"/>
      <c r="L28" s="115"/>
      <c r="M28" s="115"/>
      <c r="N28" s="63"/>
      <c r="O28" s="63"/>
      <c r="P28" s="63"/>
      <c r="Q28" s="63"/>
      <c r="R28" s="63"/>
      <c r="S28" s="63"/>
      <c r="T28" s="63"/>
      <c r="U28" s="63"/>
      <c r="V28" s="63"/>
      <c r="W28" s="113"/>
      <c r="X28" s="113"/>
      <c r="Y28" s="63"/>
      <c r="Z28" s="113"/>
      <c r="AA28" s="275"/>
      <c r="AB28" s="114"/>
    </row>
    <row r="29" spans="2:28" ht="45.75" customHeight="1" thickTop="1" thickBot="1" x14ac:dyDescent="0.25">
      <c r="B29" s="111"/>
      <c r="C29" s="275"/>
      <c r="D29" s="112"/>
      <c r="E29" s="112"/>
      <c r="F29" s="112"/>
      <c r="G29" s="112"/>
      <c r="H29" s="112"/>
      <c r="I29" s="112"/>
      <c r="J29" s="115"/>
      <c r="K29" s="115"/>
      <c r="L29" s="115"/>
      <c r="M29" s="115"/>
      <c r="N29" s="63"/>
      <c r="O29" s="63"/>
      <c r="P29" s="63"/>
      <c r="Q29" s="63"/>
      <c r="R29" s="63"/>
      <c r="S29" s="63"/>
      <c r="T29" s="63"/>
      <c r="U29" s="63"/>
      <c r="V29" s="63"/>
      <c r="W29" s="113"/>
      <c r="X29" s="113"/>
      <c r="Y29" s="63"/>
      <c r="Z29" s="113"/>
      <c r="AA29" s="275"/>
      <c r="AB29" s="114"/>
    </row>
    <row r="30" spans="2:28" ht="45.75" customHeight="1" thickTop="1" thickBot="1" x14ac:dyDescent="0.25">
      <c r="B30" s="111"/>
      <c r="C30" s="275"/>
      <c r="D30" s="112"/>
      <c r="E30" s="112"/>
      <c r="F30" s="112"/>
      <c r="G30" s="112"/>
      <c r="H30" s="112"/>
      <c r="I30" s="112"/>
      <c r="J30" s="115"/>
      <c r="K30" s="115"/>
      <c r="L30" s="115"/>
      <c r="M30" s="115"/>
      <c r="N30" s="63"/>
      <c r="O30" s="63"/>
      <c r="P30" s="63"/>
      <c r="Q30" s="63"/>
      <c r="R30" s="63"/>
      <c r="S30" s="63"/>
      <c r="T30" s="63"/>
      <c r="U30" s="63"/>
      <c r="V30" s="63"/>
      <c r="W30" s="113"/>
      <c r="X30" s="113"/>
      <c r="Y30" s="63"/>
      <c r="Z30" s="113"/>
      <c r="AA30" s="275"/>
      <c r="AB30" s="114"/>
    </row>
    <row r="31" spans="2:28" ht="45.75" customHeight="1" thickTop="1" thickBot="1" x14ac:dyDescent="0.25">
      <c r="B31" s="111"/>
      <c r="C31" s="275"/>
      <c r="D31" s="112"/>
      <c r="E31" s="112"/>
      <c r="F31" s="112"/>
      <c r="G31" s="112"/>
      <c r="H31" s="112"/>
      <c r="I31" s="112"/>
      <c r="J31" s="115"/>
      <c r="K31" s="115"/>
      <c r="L31" s="115"/>
      <c r="M31" s="115"/>
      <c r="N31" s="63"/>
      <c r="O31" s="63"/>
      <c r="P31" s="63"/>
      <c r="Q31" s="63"/>
      <c r="R31" s="63"/>
      <c r="S31" s="63"/>
      <c r="T31" s="63"/>
      <c r="U31" s="63"/>
      <c r="V31" s="63"/>
      <c r="W31" s="113"/>
      <c r="X31" s="113"/>
      <c r="Y31" s="63"/>
      <c r="Z31" s="113"/>
      <c r="AA31" s="275"/>
      <c r="AB31" s="114"/>
    </row>
    <row r="32" spans="2:28" ht="45.75" customHeight="1" thickTop="1" thickBot="1" x14ac:dyDescent="0.25">
      <c r="B32" s="111"/>
      <c r="C32" s="275"/>
      <c r="D32" s="112"/>
      <c r="E32" s="112"/>
      <c r="F32" s="112"/>
      <c r="G32" s="112"/>
      <c r="H32" s="112"/>
      <c r="I32" s="112"/>
      <c r="J32" s="115"/>
      <c r="K32" s="115"/>
      <c r="L32" s="115"/>
      <c r="M32" s="115"/>
      <c r="N32" s="63"/>
      <c r="O32" s="63"/>
      <c r="P32" s="63"/>
      <c r="Q32" s="63"/>
      <c r="R32" s="63"/>
      <c r="S32" s="63"/>
      <c r="T32" s="63"/>
      <c r="U32" s="63"/>
      <c r="V32" s="63"/>
      <c r="W32" s="113"/>
      <c r="X32" s="113"/>
      <c r="Y32" s="63"/>
      <c r="Z32" s="113"/>
      <c r="AA32" s="275"/>
      <c r="AB32" s="114"/>
    </row>
    <row r="33" spans="2:28" ht="45.75" customHeight="1" thickTop="1" thickBot="1" x14ac:dyDescent="0.25">
      <c r="B33" s="111"/>
      <c r="C33" s="275"/>
      <c r="D33" s="112"/>
      <c r="E33" s="112"/>
      <c r="F33" s="112"/>
      <c r="G33" s="112"/>
      <c r="H33" s="112"/>
      <c r="I33" s="112"/>
      <c r="J33" s="115"/>
      <c r="K33" s="115"/>
      <c r="L33" s="115"/>
      <c r="M33" s="115"/>
      <c r="N33" s="63"/>
      <c r="O33" s="63"/>
      <c r="P33" s="63"/>
      <c r="Q33" s="63"/>
      <c r="R33" s="63"/>
      <c r="S33" s="63"/>
      <c r="T33" s="63"/>
      <c r="U33" s="63"/>
      <c r="V33" s="63"/>
      <c r="W33" s="113"/>
      <c r="X33" s="113"/>
      <c r="Y33" s="63"/>
      <c r="Z33" s="113"/>
      <c r="AA33" s="275"/>
      <c r="AB33" s="114"/>
    </row>
    <row r="34" spans="2:28" ht="45.75" customHeight="1" thickTop="1" thickBot="1" x14ac:dyDescent="0.25">
      <c r="B34" s="111"/>
      <c r="C34" s="275"/>
      <c r="D34" s="112"/>
      <c r="E34" s="112"/>
      <c r="F34" s="112"/>
      <c r="G34" s="112"/>
      <c r="H34" s="112"/>
      <c r="I34" s="112"/>
      <c r="J34" s="115"/>
      <c r="K34" s="115"/>
      <c r="L34" s="115"/>
      <c r="M34" s="115"/>
      <c r="N34" s="63"/>
      <c r="O34" s="63"/>
      <c r="P34" s="63"/>
      <c r="Q34" s="63"/>
      <c r="R34" s="63"/>
      <c r="S34" s="63"/>
      <c r="T34" s="63"/>
      <c r="U34" s="63"/>
      <c r="V34" s="63"/>
      <c r="W34" s="113"/>
      <c r="X34" s="113"/>
      <c r="Y34" s="63"/>
      <c r="Z34" s="113"/>
      <c r="AA34" s="275"/>
      <c r="AB34" s="114"/>
    </row>
    <row r="35" spans="2:28" ht="45.75" customHeight="1" thickTop="1" thickBot="1" x14ac:dyDescent="0.25">
      <c r="B35" s="111"/>
      <c r="C35" s="275"/>
      <c r="D35" s="112"/>
      <c r="E35" s="112"/>
      <c r="F35" s="112"/>
      <c r="G35" s="112"/>
      <c r="H35" s="112"/>
      <c r="I35" s="112"/>
      <c r="J35" s="115"/>
      <c r="K35" s="115"/>
      <c r="L35" s="115"/>
      <c r="M35" s="115"/>
      <c r="N35" s="63"/>
      <c r="O35" s="63"/>
      <c r="P35" s="63"/>
      <c r="Q35" s="63"/>
      <c r="R35" s="63"/>
      <c r="S35" s="63"/>
      <c r="T35" s="63"/>
      <c r="U35" s="63"/>
      <c r="V35" s="63"/>
      <c r="W35" s="113"/>
      <c r="X35" s="113"/>
      <c r="Y35" s="63"/>
      <c r="Z35" s="113"/>
      <c r="AA35" s="275"/>
      <c r="AB35" s="114"/>
    </row>
    <row r="36" spans="2:28" ht="45.75" customHeight="1" thickTop="1" thickBot="1" x14ac:dyDescent="0.25">
      <c r="B36" s="111"/>
      <c r="C36" s="275"/>
      <c r="D36" s="112"/>
      <c r="E36" s="112"/>
      <c r="F36" s="112"/>
      <c r="G36" s="112"/>
      <c r="H36" s="112"/>
      <c r="I36" s="112"/>
      <c r="J36" s="115"/>
      <c r="K36" s="115"/>
      <c r="L36" s="115"/>
      <c r="M36" s="115"/>
      <c r="N36" s="63"/>
      <c r="O36" s="63"/>
      <c r="P36" s="63"/>
      <c r="Q36" s="63"/>
      <c r="R36" s="63"/>
      <c r="S36" s="63"/>
      <c r="T36" s="63"/>
      <c r="U36" s="63"/>
      <c r="V36" s="63"/>
      <c r="W36" s="113"/>
      <c r="X36" s="113"/>
      <c r="Y36" s="63"/>
      <c r="Z36" s="113"/>
      <c r="AA36" s="275"/>
      <c r="AB36" s="114"/>
    </row>
    <row r="37" spans="2:28" s="117" customFormat="1" ht="45.75" customHeight="1" thickTop="1" thickBot="1" x14ac:dyDescent="0.25">
      <c r="B37" s="111"/>
      <c r="C37" s="275"/>
      <c r="D37" s="112"/>
      <c r="E37" s="112"/>
      <c r="F37" s="112"/>
      <c r="G37" s="112"/>
      <c r="H37" s="112"/>
      <c r="I37" s="112"/>
      <c r="J37" s="116"/>
      <c r="K37" s="116"/>
      <c r="L37" s="116"/>
      <c r="M37" s="116"/>
      <c r="N37" s="63"/>
      <c r="O37" s="63"/>
      <c r="P37" s="63"/>
      <c r="Q37" s="63"/>
      <c r="R37" s="63"/>
      <c r="S37" s="63"/>
      <c r="T37" s="63"/>
      <c r="U37" s="63"/>
      <c r="V37" s="63"/>
      <c r="W37" s="113"/>
      <c r="X37" s="113"/>
      <c r="Y37" s="63"/>
      <c r="Z37" s="113"/>
      <c r="AA37" s="275"/>
      <c r="AB37" s="114"/>
    </row>
    <row r="38" spans="2:28" ht="45.75" customHeight="1" thickTop="1" thickBot="1" x14ac:dyDescent="0.25">
      <c r="B38" s="111"/>
      <c r="C38" s="275"/>
      <c r="D38" s="112"/>
      <c r="E38" s="112"/>
      <c r="F38" s="112"/>
      <c r="G38" s="112"/>
      <c r="H38" s="112"/>
      <c r="I38" s="112"/>
      <c r="J38" s="115"/>
      <c r="K38" s="115"/>
      <c r="L38" s="115"/>
      <c r="M38" s="115"/>
      <c r="N38" s="63"/>
      <c r="O38" s="63"/>
      <c r="P38" s="63"/>
      <c r="Q38" s="63"/>
      <c r="R38" s="63"/>
      <c r="S38" s="63"/>
      <c r="T38" s="63"/>
      <c r="U38" s="63"/>
      <c r="V38" s="63"/>
      <c r="W38" s="113"/>
      <c r="X38" s="113"/>
      <c r="Y38" s="63"/>
      <c r="Z38" s="113"/>
      <c r="AA38" s="275"/>
      <c r="AB38" s="114"/>
    </row>
    <row r="39" spans="2:28" ht="45.75" customHeight="1" thickTop="1" thickBot="1" x14ac:dyDescent="0.25">
      <c r="B39" s="111"/>
      <c r="C39" s="275"/>
      <c r="D39" s="112"/>
      <c r="E39" s="112"/>
      <c r="F39" s="112"/>
      <c r="G39" s="112"/>
      <c r="H39" s="112"/>
      <c r="I39" s="112"/>
      <c r="J39" s="115"/>
      <c r="K39" s="115"/>
      <c r="L39" s="115"/>
      <c r="M39" s="115"/>
      <c r="N39" s="63"/>
      <c r="O39" s="63"/>
      <c r="P39" s="63"/>
      <c r="Q39" s="63"/>
      <c r="R39" s="63"/>
      <c r="S39" s="63"/>
      <c r="T39" s="63"/>
      <c r="U39" s="63"/>
      <c r="V39" s="63"/>
      <c r="W39" s="113"/>
      <c r="X39" s="113"/>
      <c r="Y39" s="63"/>
      <c r="Z39" s="113"/>
      <c r="AA39" s="275"/>
      <c r="AB39" s="114"/>
    </row>
    <row r="40" spans="2:28" ht="45.75" customHeight="1" thickTop="1" thickBot="1" x14ac:dyDescent="0.25">
      <c r="B40" s="111"/>
      <c r="C40" s="275"/>
      <c r="D40" s="112"/>
      <c r="E40" s="112"/>
      <c r="F40" s="112"/>
      <c r="G40" s="112"/>
      <c r="H40" s="112"/>
      <c r="I40" s="112"/>
      <c r="J40" s="115"/>
      <c r="K40" s="115"/>
      <c r="L40" s="115"/>
      <c r="M40" s="115"/>
      <c r="N40" s="63"/>
      <c r="O40" s="63"/>
      <c r="P40" s="63"/>
      <c r="Q40" s="63"/>
      <c r="R40" s="63"/>
      <c r="S40" s="63"/>
      <c r="T40" s="63"/>
      <c r="U40" s="63"/>
      <c r="V40" s="63"/>
      <c r="W40" s="113"/>
      <c r="X40" s="113"/>
      <c r="Y40" s="63"/>
      <c r="Z40" s="113"/>
      <c r="AA40" s="275"/>
      <c r="AB40" s="114"/>
    </row>
    <row r="41" spans="2:28" ht="45.75" customHeight="1" thickTop="1" thickBot="1" x14ac:dyDescent="0.25">
      <c r="B41" s="111"/>
      <c r="C41" s="275"/>
      <c r="D41" s="112"/>
      <c r="E41" s="112"/>
      <c r="F41" s="112"/>
      <c r="G41" s="112"/>
      <c r="H41" s="112"/>
      <c r="I41" s="112"/>
      <c r="J41" s="115"/>
      <c r="K41" s="115"/>
      <c r="L41" s="115"/>
      <c r="M41" s="115"/>
      <c r="N41" s="63"/>
      <c r="O41" s="63"/>
      <c r="P41" s="63"/>
      <c r="Q41" s="63"/>
      <c r="R41" s="63"/>
      <c r="S41" s="63"/>
      <c r="T41" s="63"/>
      <c r="U41" s="63"/>
      <c r="V41" s="63"/>
      <c r="W41" s="113"/>
      <c r="X41" s="113"/>
      <c r="Y41" s="63"/>
      <c r="Z41" s="113"/>
      <c r="AA41" s="275"/>
      <c r="AB41" s="114"/>
    </row>
    <row r="42" spans="2:28" ht="45.75" customHeight="1" thickTop="1" thickBot="1" x14ac:dyDescent="0.25">
      <c r="B42" s="111"/>
      <c r="C42" s="275"/>
      <c r="D42" s="112"/>
      <c r="E42" s="112"/>
      <c r="F42" s="112"/>
      <c r="G42" s="112"/>
      <c r="H42" s="112"/>
      <c r="I42" s="112"/>
      <c r="J42" s="115"/>
      <c r="K42" s="115"/>
      <c r="L42" s="115"/>
      <c r="M42" s="115"/>
      <c r="N42" s="63"/>
      <c r="O42" s="63"/>
      <c r="P42" s="63"/>
      <c r="Q42" s="63"/>
      <c r="R42" s="63"/>
      <c r="S42" s="63"/>
      <c r="T42" s="63"/>
      <c r="U42" s="63"/>
      <c r="V42" s="63"/>
      <c r="W42" s="113"/>
      <c r="X42" s="113"/>
      <c r="Y42" s="63"/>
      <c r="Z42" s="113"/>
      <c r="AA42" s="275"/>
      <c r="AB42" s="114"/>
    </row>
    <row r="43" spans="2:28" ht="45.75" customHeight="1" thickTop="1" thickBot="1" x14ac:dyDescent="0.25">
      <c r="B43" s="111"/>
      <c r="C43" s="275"/>
      <c r="D43" s="112"/>
      <c r="E43" s="112"/>
      <c r="F43" s="112"/>
      <c r="G43" s="112"/>
      <c r="H43" s="112"/>
      <c r="I43" s="112"/>
      <c r="J43" s="115"/>
      <c r="K43" s="115"/>
      <c r="L43" s="115"/>
      <c r="M43" s="115"/>
      <c r="N43" s="63"/>
      <c r="O43" s="63"/>
      <c r="P43" s="63"/>
      <c r="Q43" s="63"/>
      <c r="R43" s="63"/>
      <c r="S43" s="63"/>
      <c r="T43" s="63"/>
      <c r="U43" s="63"/>
      <c r="V43" s="63"/>
      <c r="W43" s="113"/>
      <c r="X43" s="113"/>
      <c r="Y43" s="63"/>
      <c r="Z43" s="113"/>
      <c r="AA43" s="275"/>
      <c r="AB43" s="114"/>
    </row>
    <row r="44" spans="2:28" ht="45.75" customHeight="1" thickTop="1" thickBot="1" x14ac:dyDescent="0.25">
      <c r="B44" s="111"/>
      <c r="C44" s="275"/>
      <c r="D44" s="112"/>
      <c r="E44" s="112"/>
      <c r="F44" s="112"/>
      <c r="G44" s="112"/>
      <c r="H44" s="112"/>
      <c r="I44" s="112"/>
      <c r="J44" s="115"/>
      <c r="K44" s="115"/>
      <c r="L44" s="115"/>
      <c r="M44" s="115"/>
      <c r="N44" s="63"/>
      <c r="O44" s="63"/>
      <c r="P44" s="63"/>
      <c r="Q44" s="63"/>
      <c r="R44" s="63"/>
      <c r="S44" s="63"/>
      <c r="T44" s="63"/>
      <c r="U44" s="63"/>
      <c r="V44" s="63"/>
      <c r="W44" s="113"/>
      <c r="X44" s="113"/>
      <c r="Y44" s="63"/>
      <c r="Z44" s="113"/>
      <c r="AA44" s="275"/>
      <c r="AB44" s="114"/>
    </row>
    <row r="45" spans="2:28" ht="45.75" customHeight="1" thickTop="1" thickBot="1" x14ac:dyDescent="0.25">
      <c r="B45" s="111"/>
      <c r="C45" s="275"/>
      <c r="D45" s="112"/>
      <c r="E45" s="112"/>
      <c r="F45" s="112"/>
      <c r="G45" s="112"/>
      <c r="H45" s="112"/>
      <c r="I45" s="112"/>
      <c r="J45" s="115"/>
      <c r="K45" s="115"/>
      <c r="L45" s="115"/>
      <c r="M45" s="115"/>
      <c r="N45" s="63"/>
      <c r="O45" s="63"/>
      <c r="P45" s="63"/>
      <c r="Q45" s="63"/>
      <c r="R45" s="63"/>
      <c r="S45" s="63"/>
      <c r="T45" s="63"/>
      <c r="U45" s="63"/>
      <c r="V45" s="63"/>
      <c r="W45" s="113"/>
      <c r="X45" s="113"/>
      <c r="Y45" s="63"/>
      <c r="Z45" s="113"/>
      <c r="AA45" s="275"/>
      <c r="AB45" s="114"/>
    </row>
    <row r="46" spans="2:28" ht="45.75" customHeight="1" thickTop="1" thickBot="1" x14ac:dyDescent="0.25">
      <c r="B46" s="111"/>
      <c r="C46" s="275"/>
      <c r="D46" s="112"/>
      <c r="E46" s="112"/>
      <c r="F46" s="112"/>
      <c r="G46" s="112"/>
      <c r="H46" s="112"/>
      <c r="I46" s="112"/>
      <c r="J46" s="115"/>
      <c r="K46" s="115"/>
      <c r="L46" s="115"/>
      <c r="M46" s="115"/>
      <c r="N46" s="63"/>
      <c r="O46" s="63"/>
      <c r="P46" s="63"/>
      <c r="Q46" s="63"/>
      <c r="R46" s="63"/>
      <c r="S46" s="63"/>
      <c r="T46" s="63"/>
      <c r="U46" s="63"/>
      <c r="V46" s="63"/>
      <c r="W46" s="113"/>
      <c r="X46" s="113"/>
      <c r="Y46" s="63"/>
      <c r="Z46" s="113"/>
      <c r="AA46" s="275"/>
      <c r="AB46" s="114"/>
    </row>
    <row r="47" spans="2:28" ht="45.75" customHeight="1" thickTop="1" thickBot="1" x14ac:dyDescent="0.25">
      <c r="B47" s="111"/>
      <c r="C47" s="275"/>
      <c r="D47" s="112"/>
      <c r="E47" s="112"/>
      <c r="F47" s="112"/>
      <c r="G47" s="112"/>
      <c r="H47" s="112"/>
      <c r="I47" s="112"/>
      <c r="J47" s="115"/>
      <c r="K47" s="115"/>
      <c r="L47" s="115"/>
      <c r="M47" s="115"/>
      <c r="N47" s="63"/>
      <c r="O47" s="63"/>
      <c r="P47" s="63"/>
      <c r="Q47" s="63"/>
      <c r="R47" s="63"/>
      <c r="S47" s="63"/>
      <c r="T47" s="63"/>
      <c r="U47" s="63"/>
      <c r="V47" s="63"/>
      <c r="W47" s="113"/>
      <c r="X47" s="113"/>
      <c r="Y47" s="63"/>
      <c r="Z47" s="113"/>
      <c r="AA47" s="275"/>
      <c r="AB47" s="114"/>
    </row>
    <row r="48" spans="2:28" ht="45.75" customHeight="1" thickTop="1" thickBot="1" x14ac:dyDescent="0.25">
      <c r="B48" s="111"/>
      <c r="C48" s="275"/>
      <c r="D48" s="112"/>
      <c r="E48" s="112"/>
      <c r="F48" s="112"/>
      <c r="G48" s="112"/>
      <c r="H48" s="112"/>
      <c r="I48" s="112"/>
      <c r="J48" s="115"/>
      <c r="K48" s="115"/>
      <c r="L48" s="115"/>
      <c r="M48" s="115"/>
      <c r="N48" s="63"/>
      <c r="O48" s="63"/>
      <c r="P48" s="63"/>
      <c r="Q48" s="63"/>
      <c r="R48" s="63"/>
      <c r="S48" s="63"/>
      <c r="T48" s="63"/>
      <c r="U48" s="63"/>
      <c r="V48" s="63"/>
      <c r="W48" s="113"/>
      <c r="X48" s="113"/>
      <c r="Y48" s="63"/>
      <c r="Z48" s="113"/>
      <c r="AA48" s="275"/>
      <c r="AB48" s="114"/>
    </row>
    <row r="49" spans="2:28" ht="45.75" customHeight="1" thickTop="1" thickBot="1" x14ac:dyDescent="0.25">
      <c r="B49" s="111"/>
      <c r="C49" s="275"/>
      <c r="D49" s="112"/>
      <c r="E49" s="112"/>
      <c r="F49" s="112"/>
      <c r="G49" s="112"/>
      <c r="H49" s="112"/>
      <c r="I49" s="112"/>
      <c r="J49" s="115"/>
      <c r="K49" s="115"/>
      <c r="L49" s="115"/>
      <c r="M49" s="115"/>
      <c r="N49" s="63"/>
      <c r="O49" s="63"/>
      <c r="P49" s="63"/>
      <c r="Q49" s="63"/>
      <c r="R49" s="63"/>
      <c r="S49" s="63"/>
      <c r="T49" s="63"/>
      <c r="U49" s="63"/>
      <c r="V49" s="63"/>
      <c r="W49" s="113"/>
      <c r="X49" s="113"/>
      <c r="Y49" s="63"/>
      <c r="Z49" s="113"/>
      <c r="AA49" s="275"/>
      <c r="AB49" s="114"/>
    </row>
    <row r="50" spans="2:28" ht="45.75" customHeight="1" thickTop="1" thickBot="1" x14ac:dyDescent="0.25">
      <c r="B50" s="111"/>
      <c r="C50" s="275"/>
      <c r="D50" s="112"/>
      <c r="E50" s="112"/>
      <c r="F50" s="112"/>
      <c r="G50" s="112"/>
      <c r="H50" s="112"/>
      <c r="I50" s="112"/>
      <c r="J50" s="115"/>
      <c r="K50" s="115"/>
      <c r="L50" s="115"/>
      <c r="M50" s="115"/>
      <c r="N50" s="63"/>
      <c r="O50" s="63"/>
      <c r="P50" s="63"/>
      <c r="Q50" s="63"/>
      <c r="R50" s="63"/>
      <c r="S50" s="63"/>
      <c r="T50" s="63"/>
      <c r="U50" s="63"/>
      <c r="V50" s="63"/>
      <c r="W50" s="113"/>
      <c r="X50" s="113"/>
      <c r="Y50" s="63"/>
      <c r="Z50" s="113"/>
      <c r="AA50" s="275"/>
      <c r="AB50" s="114"/>
    </row>
    <row r="51" spans="2:28" ht="45.75" customHeight="1" thickTop="1" thickBot="1" x14ac:dyDescent="0.25">
      <c r="B51" s="111"/>
      <c r="C51" s="275"/>
      <c r="D51" s="112"/>
      <c r="E51" s="112"/>
      <c r="F51" s="112"/>
      <c r="G51" s="112"/>
      <c r="H51" s="112"/>
      <c r="I51" s="112"/>
      <c r="J51" s="115"/>
      <c r="K51" s="115"/>
      <c r="L51" s="115"/>
      <c r="M51" s="115"/>
      <c r="N51" s="63"/>
      <c r="O51" s="63"/>
      <c r="P51" s="63"/>
      <c r="Q51" s="63"/>
      <c r="R51" s="63"/>
      <c r="S51" s="63"/>
      <c r="T51" s="63"/>
      <c r="U51" s="63"/>
      <c r="V51" s="63"/>
      <c r="W51" s="113"/>
      <c r="X51" s="113"/>
      <c r="Y51" s="63"/>
      <c r="Z51" s="113"/>
      <c r="AA51" s="275"/>
      <c r="AB51" s="114"/>
    </row>
    <row r="52" spans="2:28" ht="45.75" customHeight="1" thickTop="1" thickBot="1" x14ac:dyDescent="0.25">
      <c r="B52" s="111"/>
      <c r="C52" s="275"/>
      <c r="D52" s="112"/>
      <c r="E52" s="112"/>
      <c r="F52" s="112"/>
      <c r="G52" s="112"/>
      <c r="H52" s="112"/>
      <c r="I52" s="112"/>
      <c r="J52" s="115"/>
      <c r="K52" s="115"/>
      <c r="L52" s="115"/>
      <c r="M52" s="115"/>
      <c r="N52" s="63"/>
      <c r="O52" s="63"/>
      <c r="P52" s="63"/>
      <c r="Q52" s="63"/>
      <c r="R52" s="63"/>
      <c r="S52" s="63"/>
      <c r="T52" s="63"/>
      <c r="U52" s="63"/>
      <c r="V52" s="63"/>
      <c r="W52" s="113"/>
      <c r="X52" s="113"/>
      <c r="Y52" s="63"/>
      <c r="Z52" s="113"/>
      <c r="AA52" s="275"/>
      <c r="AB52" s="114"/>
    </row>
    <row r="53" spans="2:28" ht="45.75" customHeight="1" thickTop="1" thickBot="1" x14ac:dyDescent="0.25">
      <c r="B53" s="111"/>
      <c r="C53" s="275"/>
      <c r="D53" s="112"/>
      <c r="E53" s="112"/>
      <c r="F53" s="112"/>
      <c r="G53" s="112"/>
      <c r="H53" s="112"/>
      <c r="I53" s="112"/>
      <c r="J53" s="115"/>
      <c r="K53" s="115"/>
      <c r="L53" s="115"/>
      <c r="M53" s="115"/>
      <c r="N53" s="63"/>
      <c r="O53" s="63"/>
      <c r="P53" s="63"/>
      <c r="Q53" s="63"/>
      <c r="R53" s="63"/>
      <c r="S53" s="63"/>
      <c r="T53" s="63"/>
      <c r="U53" s="63"/>
      <c r="V53" s="63"/>
      <c r="W53" s="113"/>
      <c r="X53" s="113"/>
      <c r="Y53" s="63"/>
      <c r="Z53" s="113"/>
      <c r="AA53" s="275"/>
      <c r="AB53" s="114"/>
    </row>
    <row r="54" spans="2:28" ht="45.75" customHeight="1" thickTop="1" thickBot="1" x14ac:dyDescent="0.25">
      <c r="B54" s="111"/>
      <c r="C54" s="275"/>
      <c r="D54" s="112"/>
      <c r="E54" s="112"/>
      <c r="F54" s="112"/>
      <c r="G54" s="112"/>
      <c r="H54" s="112"/>
      <c r="I54" s="112"/>
      <c r="J54" s="115"/>
      <c r="K54" s="115"/>
      <c r="L54" s="115"/>
      <c r="M54" s="115"/>
      <c r="N54" s="63"/>
      <c r="O54" s="63"/>
      <c r="P54" s="63"/>
      <c r="Q54" s="63"/>
      <c r="R54" s="63"/>
      <c r="S54" s="63"/>
      <c r="T54" s="63"/>
      <c r="U54" s="63"/>
      <c r="V54" s="63"/>
      <c r="W54" s="113"/>
      <c r="X54" s="113"/>
      <c r="Y54" s="63"/>
      <c r="Z54" s="113"/>
      <c r="AA54" s="275"/>
      <c r="AB54" s="114"/>
    </row>
    <row r="55" spans="2:28" ht="45.75" customHeight="1" thickTop="1" thickBot="1" x14ac:dyDescent="0.25">
      <c r="B55" s="111"/>
      <c r="C55" s="275"/>
      <c r="D55" s="112"/>
      <c r="E55" s="112"/>
      <c r="F55" s="112"/>
      <c r="G55" s="112"/>
      <c r="H55" s="112"/>
      <c r="I55" s="112"/>
      <c r="J55" s="115"/>
      <c r="K55" s="115"/>
      <c r="L55" s="115"/>
      <c r="M55" s="115"/>
      <c r="N55" s="63"/>
      <c r="O55" s="63"/>
      <c r="P55" s="63"/>
      <c r="Q55" s="63"/>
      <c r="R55" s="63"/>
      <c r="S55" s="63"/>
      <c r="T55" s="63"/>
      <c r="U55" s="63"/>
      <c r="V55" s="63"/>
      <c r="W55" s="113"/>
      <c r="X55" s="113"/>
      <c r="Y55" s="63"/>
      <c r="Z55" s="113"/>
      <c r="AA55" s="275"/>
      <c r="AB55" s="114"/>
    </row>
    <row r="56" spans="2:28" ht="45.75" customHeight="1" thickTop="1" thickBot="1" x14ac:dyDescent="0.25">
      <c r="B56" s="111"/>
      <c r="C56" s="275"/>
      <c r="D56" s="112"/>
      <c r="E56" s="112"/>
      <c r="F56" s="112"/>
      <c r="G56" s="112"/>
      <c r="H56" s="112"/>
      <c r="I56" s="112"/>
      <c r="J56" s="115"/>
      <c r="K56" s="115"/>
      <c r="L56" s="115"/>
      <c r="M56" s="115"/>
      <c r="N56" s="63"/>
      <c r="O56" s="63"/>
      <c r="P56" s="63"/>
      <c r="Q56" s="63"/>
      <c r="R56" s="63"/>
      <c r="S56" s="63"/>
      <c r="T56" s="63"/>
      <c r="U56" s="63"/>
      <c r="V56" s="63"/>
      <c r="W56" s="113"/>
      <c r="X56" s="113"/>
      <c r="Y56" s="63"/>
      <c r="Z56" s="113"/>
      <c r="AA56" s="275"/>
      <c r="AB56" s="114"/>
    </row>
    <row r="57" spans="2:28" ht="45.75" customHeight="1" thickTop="1" thickBot="1" x14ac:dyDescent="0.25">
      <c r="B57" s="111"/>
      <c r="C57" s="275"/>
      <c r="D57" s="112"/>
      <c r="E57" s="112"/>
      <c r="F57" s="112"/>
      <c r="G57" s="112"/>
      <c r="H57" s="112"/>
      <c r="I57" s="112"/>
      <c r="J57" s="115"/>
      <c r="K57" s="115"/>
      <c r="L57" s="115"/>
      <c r="M57" s="115"/>
      <c r="N57" s="63"/>
      <c r="O57" s="63"/>
      <c r="P57" s="63"/>
      <c r="Q57" s="63"/>
      <c r="R57" s="63"/>
      <c r="S57" s="63"/>
      <c r="T57" s="63"/>
      <c r="U57" s="63"/>
      <c r="V57" s="63"/>
      <c r="W57" s="113"/>
      <c r="X57" s="113"/>
      <c r="Y57" s="63"/>
      <c r="Z57" s="113"/>
      <c r="AA57" s="275"/>
      <c r="AB57" s="114"/>
    </row>
    <row r="58" spans="2:28" ht="45.75" customHeight="1" thickTop="1" thickBot="1" x14ac:dyDescent="0.25">
      <c r="B58" s="111"/>
      <c r="C58" s="275"/>
      <c r="D58" s="112"/>
      <c r="E58" s="112"/>
      <c r="F58" s="112"/>
      <c r="G58" s="112"/>
      <c r="H58" s="112"/>
      <c r="I58" s="112"/>
      <c r="J58" s="115"/>
      <c r="K58" s="115"/>
      <c r="L58" s="115"/>
      <c r="M58" s="115"/>
      <c r="N58" s="63"/>
      <c r="O58" s="63"/>
      <c r="P58" s="63"/>
      <c r="Q58" s="63"/>
      <c r="R58" s="63"/>
      <c r="S58" s="63"/>
      <c r="T58" s="63"/>
      <c r="U58" s="63"/>
      <c r="V58" s="63"/>
      <c r="W58" s="113"/>
      <c r="X58" s="113"/>
      <c r="Y58" s="63"/>
      <c r="Z58" s="113"/>
      <c r="AA58" s="275"/>
      <c r="AB58" s="114"/>
    </row>
    <row r="59" spans="2:28" ht="45.75" customHeight="1" thickTop="1" thickBot="1" x14ac:dyDescent="0.25">
      <c r="B59" s="111"/>
      <c r="C59" s="275"/>
      <c r="D59" s="112"/>
      <c r="E59" s="112"/>
      <c r="F59" s="112"/>
      <c r="G59" s="112"/>
      <c r="H59" s="112"/>
      <c r="I59" s="112"/>
      <c r="J59" s="115"/>
      <c r="K59" s="115"/>
      <c r="L59" s="115"/>
      <c r="M59" s="115"/>
      <c r="N59" s="63"/>
      <c r="O59" s="63"/>
      <c r="P59" s="63"/>
      <c r="Q59" s="63"/>
      <c r="R59" s="63"/>
      <c r="S59" s="63"/>
      <c r="T59" s="63"/>
      <c r="U59" s="63"/>
      <c r="V59" s="63"/>
      <c r="W59" s="113"/>
      <c r="X59" s="113"/>
      <c r="Y59" s="63"/>
      <c r="Z59" s="113"/>
      <c r="AA59" s="275"/>
      <c r="AB59" s="114"/>
    </row>
    <row r="60" spans="2:28" ht="45.75" customHeight="1" thickTop="1" thickBot="1" x14ac:dyDescent="0.25">
      <c r="B60" s="111"/>
      <c r="C60" s="275"/>
      <c r="D60" s="112"/>
      <c r="E60" s="112"/>
      <c r="F60" s="112"/>
      <c r="G60" s="112"/>
      <c r="H60" s="112"/>
      <c r="I60" s="112"/>
      <c r="J60" s="115"/>
      <c r="K60" s="115"/>
      <c r="L60" s="115"/>
      <c r="M60" s="115"/>
      <c r="N60" s="63"/>
      <c r="O60" s="63"/>
      <c r="P60" s="63"/>
      <c r="Q60" s="63"/>
      <c r="R60" s="63"/>
      <c r="S60" s="63"/>
      <c r="T60" s="63"/>
      <c r="U60" s="63"/>
      <c r="V60" s="63"/>
      <c r="W60" s="113"/>
      <c r="X60" s="113"/>
      <c r="Y60" s="63"/>
      <c r="Z60" s="113"/>
      <c r="AA60" s="275"/>
      <c r="AB60" s="114"/>
    </row>
    <row r="61" spans="2:28" ht="45.75" customHeight="1" thickTop="1" thickBot="1" x14ac:dyDescent="0.25">
      <c r="B61" s="111"/>
      <c r="C61" s="275"/>
      <c r="D61" s="112"/>
      <c r="E61" s="112"/>
      <c r="F61" s="112"/>
      <c r="G61" s="112"/>
      <c r="H61" s="112"/>
      <c r="I61" s="112"/>
      <c r="J61" s="115"/>
      <c r="K61" s="115"/>
      <c r="L61" s="115"/>
      <c r="M61" s="115"/>
      <c r="N61" s="63"/>
      <c r="O61" s="63"/>
      <c r="P61" s="63"/>
      <c r="Q61" s="63"/>
      <c r="R61" s="63"/>
      <c r="S61" s="63"/>
      <c r="T61" s="63"/>
      <c r="U61" s="63"/>
      <c r="V61" s="63"/>
      <c r="W61" s="113"/>
      <c r="X61" s="113"/>
      <c r="Y61" s="63"/>
      <c r="Z61" s="113"/>
      <c r="AA61" s="275"/>
      <c r="AB61" s="114"/>
    </row>
    <row r="62" spans="2:28" x14ac:dyDescent="0.2"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  <c r="N62" s="63"/>
      <c r="O62" s="63"/>
      <c r="P62" s="63"/>
      <c r="Q62" s="63"/>
      <c r="R62" s="63"/>
      <c r="S62" s="63"/>
      <c r="T62" s="63"/>
      <c r="U62" s="63"/>
      <c r="V62" s="63"/>
      <c r="W62" s="115"/>
      <c r="X62" s="115"/>
      <c r="Y62" s="63"/>
      <c r="Z62" s="113"/>
      <c r="AA62" s="115"/>
      <c r="AB62" s="114"/>
    </row>
    <row r="63" spans="2:28" x14ac:dyDescent="0.2">
      <c r="C63" s="115"/>
      <c r="D63" s="115"/>
      <c r="E63" s="115"/>
      <c r="F63" s="115"/>
      <c r="G63" s="115"/>
      <c r="H63" s="115"/>
      <c r="I63" s="115"/>
      <c r="J63" s="115"/>
      <c r="K63" s="115"/>
      <c r="L63" s="115"/>
      <c r="M63" s="115"/>
      <c r="N63" s="63"/>
      <c r="O63" s="63"/>
      <c r="P63" s="63"/>
      <c r="Q63" s="63"/>
      <c r="R63" s="63"/>
      <c r="S63" s="63"/>
      <c r="T63" s="63"/>
      <c r="U63" s="63"/>
      <c r="V63" s="63"/>
      <c r="W63" s="115"/>
      <c r="X63" s="115"/>
      <c r="Y63" s="63"/>
      <c r="Z63" s="113"/>
      <c r="AA63" s="115"/>
      <c r="AB63" s="114"/>
    </row>
    <row r="64" spans="2:28" x14ac:dyDescent="0.2">
      <c r="C64" s="115"/>
      <c r="D64" s="115"/>
      <c r="E64" s="115"/>
      <c r="F64" s="115"/>
      <c r="G64" s="115"/>
      <c r="H64" s="115"/>
      <c r="I64" s="115"/>
      <c r="J64" s="115"/>
      <c r="K64" s="115"/>
      <c r="L64" s="115"/>
      <c r="M64" s="115"/>
      <c r="N64" s="63"/>
      <c r="O64" s="63"/>
      <c r="P64" s="63"/>
      <c r="Q64" s="63"/>
      <c r="R64" s="63"/>
      <c r="S64" s="63"/>
      <c r="T64" s="63"/>
      <c r="U64" s="63"/>
      <c r="V64" s="63"/>
      <c r="W64" s="115"/>
      <c r="X64" s="115"/>
      <c r="Y64" s="63"/>
      <c r="Z64" s="113"/>
      <c r="AA64" s="115"/>
      <c r="AB64" s="114"/>
    </row>
    <row r="65" spans="3:28" x14ac:dyDescent="0.2">
      <c r="C65" s="115"/>
      <c r="D65" s="115"/>
      <c r="E65" s="115"/>
      <c r="F65" s="115"/>
      <c r="G65" s="115"/>
      <c r="H65" s="115"/>
      <c r="I65" s="115"/>
      <c r="J65" s="115"/>
      <c r="K65" s="115"/>
      <c r="L65" s="115"/>
      <c r="M65" s="115"/>
      <c r="N65" s="63"/>
      <c r="O65" s="63"/>
      <c r="P65" s="63"/>
      <c r="Q65" s="63"/>
      <c r="R65" s="63"/>
      <c r="S65" s="63"/>
      <c r="T65" s="63"/>
      <c r="U65" s="63"/>
      <c r="V65" s="63"/>
      <c r="W65" s="115"/>
      <c r="X65" s="115"/>
      <c r="Y65" s="63"/>
      <c r="Z65" s="113"/>
      <c r="AA65" s="115"/>
      <c r="AB65" s="114"/>
    </row>
    <row r="66" spans="3:28" x14ac:dyDescent="0.2">
      <c r="C66" s="115"/>
      <c r="D66" s="115"/>
      <c r="E66" s="115"/>
      <c r="F66" s="115"/>
      <c r="G66" s="115"/>
      <c r="H66" s="115"/>
      <c r="I66" s="115"/>
      <c r="J66" s="115"/>
      <c r="K66" s="115"/>
      <c r="L66" s="115"/>
      <c r="M66" s="115"/>
      <c r="N66" s="63"/>
      <c r="O66" s="63"/>
      <c r="P66" s="63"/>
      <c r="Q66" s="63"/>
      <c r="R66" s="63"/>
      <c r="S66" s="63"/>
      <c r="T66" s="63"/>
      <c r="U66" s="63"/>
      <c r="V66" s="63"/>
      <c r="W66" s="115"/>
      <c r="X66" s="115"/>
      <c r="Y66" s="63"/>
      <c r="Z66" s="113"/>
      <c r="AA66" s="115"/>
      <c r="AB66" s="114"/>
    </row>
    <row r="67" spans="3:28" x14ac:dyDescent="0.2">
      <c r="C67" s="115"/>
      <c r="D67" s="115"/>
      <c r="E67" s="115"/>
      <c r="F67" s="115"/>
      <c r="G67" s="115"/>
      <c r="H67" s="115"/>
      <c r="I67" s="115"/>
      <c r="J67" s="115"/>
      <c r="K67" s="115"/>
      <c r="L67" s="115"/>
      <c r="M67" s="115"/>
      <c r="N67" s="63"/>
      <c r="O67" s="63"/>
      <c r="P67" s="63"/>
      <c r="Q67" s="63"/>
      <c r="R67" s="63"/>
      <c r="S67" s="63"/>
      <c r="T67" s="63"/>
      <c r="U67" s="63"/>
      <c r="V67" s="63"/>
      <c r="W67" s="115"/>
      <c r="X67" s="115"/>
      <c r="Y67" s="63"/>
      <c r="Z67" s="113"/>
      <c r="AA67" s="115"/>
      <c r="AB67" s="114"/>
    </row>
    <row r="68" spans="3:28" x14ac:dyDescent="0.2">
      <c r="C68" s="115"/>
      <c r="D68" s="115"/>
      <c r="E68" s="115"/>
      <c r="F68" s="115"/>
      <c r="G68" s="115"/>
      <c r="H68" s="115"/>
      <c r="I68" s="115"/>
      <c r="J68" s="115"/>
      <c r="K68" s="115"/>
      <c r="L68" s="115"/>
      <c r="M68" s="115"/>
      <c r="N68" s="63"/>
      <c r="O68" s="63"/>
      <c r="P68" s="63"/>
      <c r="Q68" s="63"/>
      <c r="R68" s="63"/>
      <c r="S68" s="63"/>
      <c r="T68" s="63"/>
      <c r="U68" s="63"/>
      <c r="V68" s="63"/>
      <c r="W68" s="115"/>
      <c r="X68" s="115"/>
      <c r="Y68" s="63"/>
      <c r="Z68" s="113"/>
      <c r="AA68" s="115"/>
      <c r="AB68" s="114"/>
    </row>
    <row r="69" spans="3:28" x14ac:dyDescent="0.2"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115"/>
      <c r="N69" s="63"/>
      <c r="O69" s="63"/>
      <c r="P69" s="63"/>
      <c r="Q69" s="63"/>
      <c r="R69" s="63"/>
      <c r="S69" s="63"/>
      <c r="T69" s="63"/>
      <c r="U69" s="63"/>
      <c r="V69" s="63"/>
      <c r="W69" s="115"/>
      <c r="X69" s="115"/>
      <c r="Y69" s="63"/>
      <c r="Z69" s="113"/>
      <c r="AA69" s="115"/>
      <c r="AB69" s="114"/>
    </row>
    <row r="70" spans="3:28" x14ac:dyDescent="0.2"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115"/>
      <c r="N70" s="63"/>
      <c r="O70" s="63"/>
      <c r="P70" s="63"/>
      <c r="Q70" s="63"/>
      <c r="R70" s="63"/>
      <c r="S70" s="63"/>
      <c r="T70" s="63"/>
      <c r="U70" s="63"/>
      <c r="V70" s="63"/>
      <c r="W70" s="115"/>
      <c r="X70" s="115"/>
      <c r="Y70" s="63"/>
      <c r="Z70" s="113"/>
      <c r="AA70" s="115"/>
      <c r="AB70" s="114"/>
    </row>
    <row r="71" spans="3:28" x14ac:dyDescent="0.2">
      <c r="C71" s="115"/>
      <c r="D71" s="115"/>
      <c r="E71" s="115"/>
      <c r="F71" s="115"/>
      <c r="G71" s="115"/>
      <c r="H71" s="115"/>
      <c r="I71" s="115"/>
      <c r="J71" s="115"/>
      <c r="K71" s="115"/>
      <c r="L71" s="115"/>
      <c r="M71" s="115"/>
      <c r="N71" s="63"/>
      <c r="O71" s="63"/>
      <c r="P71" s="63"/>
      <c r="Q71" s="63"/>
      <c r="R71" s="63"/>
      <c r="S71" s="63"/>
      <c r="T71" s="63"/>
      <c r="U71" s="63"/>
      <c r="V71" s="63"/>
      <c r="W71" s="115"/>
      <c r="X71" s="115"/>
      <c r="Y71" s="63"/>
      <c r="Z71" s="113"/>
      <c r="AA71" s="115"/>
      <c r="AB71" s="114"/>
    </row>
    <row r="72" spans="3:28" x14ac:dyDescent="0.2"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115"/>
      <c r="N72" s="63"/>
      <c r="O72" s="63"/>
      <c r="P72" s="63"/>
      <c r="Q72" s="63"/>
      <c r="R72" s="63"/>
      <c r="S72" s="63"/>
      <c r="T72" s="63"/>
      <c r="U72" s="63"/>
      <c r="V72" s="63"/>
      <c r="W72" s="115"/>
      <c r="X72" s="115"/>
      <c r="Y72" s="63"/>
      <c r="Z72" s="113"/>
      <c r="AA72" s="115"/>
      <c r="AB72" s="114"/>
    </row>
    <row r="73" spans="3:28" x14ac:dyDescent="0.2">
      <c r="C73" s="115"/>
      <c r="D73" s="115"/>
      <c r="E73" s="115"/>
      <c r="F73" s="115"/>
      <c r="G73" s="115"/>
      <c r="H73" s="115"/>
      <c r="I73" s="115"/>
      <c r="J73" s="115"/>
      <c r="K73" s="115"/>
      <c r="L73" s="115"/>
      <c r="M73" s="115"/>
      <c r="N73" s="63"/>
      <c r="O73" s="63"/>
      <c r="P73" s="63"/>
      <c r="Q73" s="63"/>
      <c r="R73" s="63"/>
      <c r="S73" s="63"/>
      <c r="T73" s="63"/>
      <c r="U73" s="63"/>
      <c r="V73" s="63"/>
      <c r="W73" s="115"/>
      <c r="X73" s="115"/>
      <c r="Y73" s="63"/>
      <c r="Z73" s="113"/>
      <c r="AA73" s="115"/>
      <c r="AB73" s="114"/>
    </row>
    <row r="74" spans="3:28" x14ac:dyDescent="0.2"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115"/>
      <c r="N74" s="63"/>
      <c r="O74" s="63"/>
      <c r="P74" s="63"/>
      <c r="Q74" s="63"/>
      <c r="R74" s="63"/>
      <c r="S74" s="63"/>
      <c r="T74" s="63"/>
      <c r="U74" s="63"/>
      <c r="V74" s="63"/>
      <c r="W74" s="115"/>
      <c r="X74" s="115"/>
      <c r="Y74" s="63"/>
      <c r="Z74" s="113"/>
      <c r="AA74" s="115"/>
      <c r="AB74" s="114"/>
    </row>
    <row r="75" spans="3:28" x14ac:dyDescent="0.2"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115"/>
      <c r="N75" s="63"/>
      <c r="O75" s="63"/>
      <c r="P75" s="63"/>
      <c r="Q75" s="63"/>
      <c r="R75" s="63"/>
      <c r="S75" s="63"/>
      <c r="T75" s="63"/>
      <c r="U75" s="63"/>
      <c r="V75" s="63"/>
      <c r="W75" s="115"/>
      <c r="X75" s="115"/>
      <c r="Y75" s="63"/>
      <c r="Z75" s="113"/>
      <c r="AA75" s="115"/>
      <c r="AB75" s="114"/>
    </row>
    <row r="76" spans="3:28" x14ac:dyDescent="0.2">
      <c r="C76" s="115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63"/>
      <c r="O76" s="63"/>
      <c r="P76" s="63"/>
      <c r="Q76" s="63"/>
      <c r="R76" s="63"/>
      <c r="S76" s="63"/>
      <c r="T76" s="63"/>
      <c r="U76" s="63"/>
      <c r="V76" s="63"/>
      <c r="W76" s="115"/>
      <c r="X76" s="115"/>
      <c r="Y76" s="63"/>
      <c r="Z76" s="113"/>
      <c r="AA76" s="115"/>
      <c r="AB76" s="114"/>
    </row>
    <row r="77" spans="3:28" x14ac:dyDescent="0.2">
      <c r="C77" s="115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63"/>
      <c r="O77" s="63"/>
      <c r="P77" s="63"/>
      <c r="Q77" s="63"/>
      <c r="R77" s="63"/>
      <c r="S77" s="63"/>
      <c r="T77" s="63"/>
      <c r="U77" s="63"/>
      <c r="V77" s="63"/>
      <c r="W77" s="115"/>
      <c r="X77" s="115"/>
      <c r="Y77" s="63"/>
      <c r="Z77" s="113"/>
      <c r="AA77" s="115"/>
      <c r="AB77" s="114"/>
    </row>
    <row r="78" spans="3:28" x14ac:dyDescent="0.2">
      <c r="C78" s="115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63"/>
      <c r="O78" s="63"/>
      <c r="P78" s="63"/>
      <c r="Q78" s="63"/>
      <c r="R78" s="63"/>
      <c r="S78" s="63"/>
      <c r="T78" s="63"/>
      <c r="U78" s="63"/>
      <c r="V78" s="63"/>
      <c r="W78" s="115"/>
      <c r="X78" s="115"/>
      <c r="Y78" s="63"/>
      <c r="Z78" s="113"/>
      <c r="AA78" s="115"/>
      <c r="AB78" s="114"/>
    </row>
    <row r="79" spans="3:28" x14ac:dyDescent="0.2">
      <c r="C79" s="115"/>
      <c r="D79" s="115"/>
      <c r="E79" s="115"/>
      <c r="F79" s="115"/>
      <c r="G79" s="115"/>
      <c r="H79" s="115"/>
      <c r="I79" s="115"/>
      <c r="J79" s="115"/>
      <c r="K79" s="115"/>
      <c r="L79" s="115"/>
      <c r="M79" s="115"/>
      <c r="N79" s="63"/>
      <c r="O79" s="63"/>
      <c r="P79" s="63"/>
      <c r="Q79" s="63"/>
      <c r="R79" s="63"/>
      <c r="S79" s="63"/>
      <c r="T79" s="63"/>
      <c r="U79" s="63"/>
      <c r="V79" s="63"/>
      <c r="W79" s="115"/>
      <c r="X79" s="115"/>
      <c r="Y79" s="63"/>
      <c r="Z79" s="113"/>
      <c r="AA79" s="115"/>
      <c r="AB79" s="114"/>
    </row>
    <row r="80" spans="3:28" x14ac:dyDescent="0.2">
      <c r="C80" s="115"/>
      <c r="D80" s="115"/>
      <c r="E80" s="115"/>
      <c r="F80" s="115"/>
      <c r="G80" s="115"/>
      <c r="H80" s="115"/>
      <c r="I80" s="115"/>
      <c r="J80" s="115"/>
      <c r="K80" s="115"/>
      <c r="L80" s="115"/>
      <c r="M80" s="115"/>
      <c r="N80" s="63"/>
      <c r="O80" s="63"/>
      <c r="P80" s="63"/>
      <c r="Q80" s="63"/>
      <c r="R80" s="63"/>
      <c r="S80" s="63"/>
      <c r="T80" s="63"/>
      <c r="U80" s="63"/>
      <c r="V80" s="63"/>
      <c r="W80" s="115"/>
      <c r="X80" s="115"/>
      <c r="Y80" s="63"/>
      <c r="Z80" s="113"/>
      <c r="AA80" s="115"/>
      <c r="AB80" s="114"/>
    </row>
    <row r="81" spans="3:28" x14ac:dyDescent="0.2">
      <c r="C81" s="115"/>
      <c r="D81" s="115"/>
      <c r="E81" s="115"/>
      <c r="F81" s="115"/>
      <c r="G81" s="115"/>
      <c r="H81" s="115"/>
      <c r="I81" s="115"/>
      <c r="J81" s="115"/>
      <c r="K81" s="115"/>
      <c r="L81" s="115"/>
      <c r="M81" s="115"/>
      <c r="N81" s="63"/>
      <c r="O81" s="63"/>
      <c r="P81" s="63"/>
      <c r="Q81" s="63"/>
      <c r="R81" s="63"/>
      <c r="S81" s="63"/>
      <c r="T81" s="63"/>
      <c r="U81" s="63"/>
      <c r="V81" s="63"/>
      <c r="W81" s="115"/>
      <c r="X81" s="115"/>
      <c r="Y81" s="63"/>
      <c r="Z81" s="113"/>
      <c r="AA81" s="115"/>
      <c r="AB81" s="114"/>
    </row>
    <row r="82" spans="3:28" x14ac:dyDescent="0.2">
      <c r="C82" s="115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63"/>
      <c r="O82" s="63"/>
      <c r="P82" s="63"/>
      <c r="Q82" s="63"/>
      <c r="R82" s="63"/>
      <c r="S82" s="63"/>
      <c r="T82" s="63"/>
      <c r="U82" s="63"/>
      <c r="V82" s="63"/>
      <c r="W82" s="115"/>
      <c r="X82" s="115"/>
      <c r="Y82" s="63"/>
      <c r="Z82" s="113"/>
      <c r="AA82" s="115"/>
      <c r="AB82" s="114"/>
    </row>
    <row r="83" spans="3:28" x14ac:dyDescent="0.2"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115"/>
      <c r="N83" s="63"/>
      <c r="O83" s="63"/>
      <c r="P83" s="63"/>
      <c r="Q83" s="63"/>
      <c r="R83" s="63"/>
      <c r="S83" s="63"/>
      <c r="T83" s="63"/>
      <c r="U83" s="63"/>
      <c r="V83" s="63"/>
      <c r="W83" s="115"/>
      <c r="X83" s="115"/>
      <c r="Y83" s="63"/>
      <c r="Z83" s="113"/>
      <c r="AA83" s="115"/>
      <c r="AB83" s="114"/>
    </row>
    <row r="84" spans="3:28" x14ac:dyDescent="0.2">
      <c r="C84" s="115"/>
      <c r="D84" s="115"/>
      <c r="E84" s="115"/>
      <c r="F84" s="115"/>
      <c r="G84" s="115"/>
      <c r="H84" s="115"/>
      <c r="I84" s="115"/>
      <c r="J84" s="115"/>
      <c r="K84" s="115"/>
      <c r="L84" s="115"/>
      <c r="M84" s="115"/>
      <c r="N84" s="63"/>
      <c r="O84" s="63"/>
      <c r="P84" s="63"/>
      <c r="Q84" s="63"/>
      <c r="R84" s="63"/>
      <c r="S84" s="63"/>
      <c r="T84" s="63"/>
      <c r="U84" s="63"/>
      <c r="V84" s="63"/>
      <c r="W84" s="115"/>
      <c r="X84" s="115"/>
      <c r="Y84" s="63"/>
      <c r="Z84" s="113"/>
      <c r="AA84" s="115"/>
      <c r="AB84" s="114"/>
    </row>
    <row r="85" spans="3:28" x14ac:dyDescent="0.2">
      <c r="C85" s="115"/>
      <c r="D85" s="115"/>
      <c r="E85" s="115"/>
      <c r="F85" s="115"/>
      <c r="G85" s="115"/>
      <c r="H85" s="115"/>
      <c r="I85" s="115"/>
      <c r="J85" s="115"/>
      <c r="K85" s="115"/>
      <c r="L85" s="115"/>
      <c r="M85" s="115"/>
      <c r="N85" s="63"/>
      <c r="O85" s="63"/>
      <c r="P85" s="63"/>
      <c r="Q85" s="63"/>
      <c r="R85" s="63"/>
      <c r="S85" s="63"/>
      <c r="T85" s="63"/>
      <c r="U85" s="63"/>
      <c r="V85" s="63"/>
      <c r="W85" s="115"/>
      <c r="X85" s="115"/>
      <c r="Y85" s="63"/>
      <c r="Z85" s="113"/>
      <c r="AA85" s="115"/>
      <c r="AB85" s="114"/>
    </row>
    <row r="86" spans="3:28" x14ac:dyDescent="0.2">
      <c r="C86" s="115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63"/>
      <c r="O86" s="63"/>
      <c r="P86" s="63"/>
      <c r="Q86" s="63"/>
      <c r="R86" s="63"/>
      <c r="S86" s="63"/>
      <c r="T86" s="63"/>
      <c r="U86" s="63"/>
      <c r="V86" s="63"/>
      <c r="W86" s="115"/>
      <c r="X86" s="115"/>
      <c r="Y86" s="63"/>
      <c r="Z86" s="113"/>
      <c r="AA86" s="115"/>
      <c r="AB86" s="114"/>
    </row>
    <row r="87" spans="3:28" x14ac:dyDescent="0.2">
      <c r="C87" s="115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63"/>
      <c r="O87" s="63"/>
      <c r="P87" s="63"/>
      <c r="Q87" s="63"/>
      <c r="R87" s="63"/>
      <c r="S87" s="63"/>
      <c r="T87" s="63"/>
      <c r="U87" s="63"/>
      <c r="V87" s="63"/>
      <c r="W87" s="115"/>
      <c r="X87" s="115"/>
      <c r="Y87" s="63"/>
      <c r="Z87" s="113"/>
      <c r="AA87" s="115"/>
      <c r="AB87" s="114"/>
    </row>
    <row r="88" spans="3:28" x14ac:dyDescent="0.2">
      <c r="C88" s="115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63"/>
      <c r="O88" s="63"/>
      <c r="P88" s="63"/>
      <c r="Q88" s="63"/>
      <c r="R88" s="63"/>
      <c r="S88" s="63"/>
      <c r="T88" s="63"/>
      <c r="U88" s="63"/>
      <c r="V88" s="63"/>
      <c r="W88" s="115"/>
      <c r="X88" s="115"/>
      <c r="Y88" s="63"/>
      <c r="Z88" s="113"/>
      <c r="AA88" s="115"/>
      <c r="AB88" s="114"/>
    </row>
    <row r="89" spans="3:28" x14ac:dyDescent="0.2">
      <c r="C89" s="115"/>
      <c r="D89" s="115"/>
      <c r="E89" s="115"/>
      <c r="F89" s="115"/>
      <c r="G89" s="115"/>
      <c r="H89" s="115"/>
      <c r="I89" s="115"/>
      <c r="J89" s="115"/>
      <c r="K89" s="115"/>
      <c r="L89" s="115"/>
      <c r="M89" s="115"/>
      <c r="N89" s="63"/>
      <c r="O89" s="63"/>
      <c r="P89" s="63"/>
      <c r="Q89" s="63"/>
      <c r="R89" s="63"/>
      <c r="S89" s="63"/>
      <c r="T89" s="63"/>
      <c r="U89" s="63"/>
      <c r="V89" s="63"/>
      <c r="W89" s="115"/>
      <c r="X89" s="115"/>
      <c r="Y89" s="63"/>
      <c r="Z89" s="113"/>
      <c r="AA89" s="115"/>
      <c r="AB89" s="114"/>
    </row>
    <row r="90" spans="3:28" x14ac:dyDescent="0.2">
      <c r="C90" s="115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63"/>
      <c r="O90" s="63"/>
      <c r="P90" s="63"/>
      <c r="Q90" s="63"/>
      <c r="R90" s="63"/>
      <c r="S90" s="63"/>
      <c r="T90" s="63"/>
      <c r="U90" s="63"/>
      <c r="V90" s="63"/>
      <c r="W90" s="115"/>
      <c r="X90" s="115"/>
      <c r="Y90" s="63"/>
      <c r="Z90" s="113"/>
      <c r="AA90" s="115"/>
      <c r="AB90" s="114"/>
    </row>
    <row r="91" spans="3:28" x14ac:dyDescent="0.2">
      <c r="C91" s="115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63"/>
      <c r="O91" s="63"/>
      <c r="P91" s="63"/>
      <c r="Q91" s="63"/>
      <c r="R91" s="63"/>
      <c r="S91" s="63"/>
      <c r="T91" s="63"/>
      <c r="U91" s="63"/>
      <c r="V91" s="63"/>
      <c r="W91" s="115"/>
      <c r="X91" s="115"/>
      <c r="Y91" s="63"/>
      <c r="Z91" s="113"/>
      <c r="AA91" s="115"/>
      <c r="AB91" s="114"/>
    </row>
    <row r="92" spans="3:28" x14ac:dyDescent="0.2">
      <c r="C92" s="115"/>
      <c r="D92" s="115"/>
      <c r="E92" s="115"/>
      <c r="F92" s="115"/>
      <c r="G92" s="115"/>
      <c r="H92" s="115"/>
      <c r="I92" s="115"/>
      <c r="J92" s="115"/>
      <c r="K92" s="115"/>
      <c r="L92" s="115"/>
      <c r="M92" s="115"/>
      <c r="N92" s="63"/>
      <c r="O92" s="63"/>
      <c r="P92" s="63"/>
      <c r="Q92" s="63"/>
      <c r="R92" s="63"/>
      <c r="S92" s="63"/>
      <c r="T92" s="63"/>
      <c r="U92" s="63"/>
      <c r="V92" s="63"/>
      <c r="W92" s="115"/>
      <c r="X92" s="115"/>
      <c r="Y92" s="63"/>
      <c r="Z92" s="113"/>
      <c r="AA92" s="115"/>
      <c r="AB92" s="114"/>
    </row>
    <row r="93" spans="3:28" x14ac:dyDescent="0.2">
      <c r="C93" s="115"/>
      <c r="D93" s="115"/>
      <c r="E93" s="115"/>
      <c r="F93" s="115"/>
      <c r="G93" s="115"/>
      <c r="H93" s="115"/>
      <c r="I93" s="115"/>
      <c r="J93" s="115"/>
      <c r="K93" s="115"/>
      <c r="L93" s="115"/>
      <c r="M93" s="115"/>
      <c r="N93" s="63"/>
      <c r="O93" s="63"/>
      <c r="P93" s="63"/>
      <c r="Q93" s="63"/>
      <c r="R93" s="63"/>
      <c r="S93" s="63"/>
      <c r="T93" s="63"/>
      <c r="U93" s="63"/>
      <c r="V93" s="63"/>
      <c r="W93" s="115"/>
      <c r="X93" s="115"/>
      <c r="Y93" s="63"/>
      <c r="Z93" s="113"/>
      <c r="AA93" s="115"/>
      <c r="AB93" s="114"/>
    </row>
    <row r="94" spans="3:28" x14ac:dyDescent="0.2">
      <c r="C94" s="115"/>
      <c r="D94" s="115"/>
      <c r="E94" s="115"/>
      <c r="F94" s="115"/>
      <c r="G94" s="115"/>
      <c r="H94" s="115"/>
      <c r="I94" s="115"/>
      <c r="J94" s="115"/>
      <c r="K94" s="115"/>
      <c r="L94" s="115"/>
      <c r="M94" s="115"/>
      <c r="N94" s="63"/>
      <c r="O94" s="63"/>
      <c r="P94" s="63"/>
      <c r="Q94" s="63"/>
      <c r="R94" s="63"/>
      <c r="S94" s="63"/>
      <c r="T94" s="63"/>
      <c r="U94" s="63"/>
      <c r="V94" s="63"/>
      <c r="W94" s="115"/>
      <c r="X94" s="115"/>
      <c r="Y94" s="63"/>
      <c r="Z94" s="113"/>
      <c r="AA94" s="115"/>
      <c r="AB94" s="114"/>
    </row>
    <row r="95" spans="3:28" x14ac:dyDescent="0.2">
      <c r="C95" s="115"/>
      <c r="D95" s="115"/>
      <c r="E95" s="115"/>
      <c r="F95" s="115"/>
      <c r="G95" s="115"/>
      <c r="H95" s="115"/>
      <c r="I95" s="115"/>
      <c r="J95" s="115"/>
      <c r="K95" s="115"/>
      <c r="L95" s="115"/>
      <c r="M95" s="115"/>
      <c r="N95" s="63"/>
      <c r="O95" s="63"/>
      <c r="P95" s="63"/>
      <c r="Q95" s="63"/>
      <c r="R95" s="63"/>
      <c r="S95" s="63"/>
      <c r="T95" s="63"/>
      <c r="U95" s="63"/>
      <c r="V95" s="63"/>
      <c r="W95" s="115"/>
      <c r="X95" s="115"/>
      <c r="Y95" s="63"/>
      <c r="Z95" s="113"/>
      <c r="AA95" s="115"/>
      <c r="AB95" s="114"/>
    </row>
    <row r="96" spans="3:28" x14ac:dyDescent="0.2">
      <c r="C96" s="115"/>
      <c r="D96" s="115"/>
      <c r="E96" s="115"/>
      <c r="F96" s="115"/>
      <c r="G96" s="115"/>
      <c r="H96" s="115"/>
      <c r="I96" s="115"/>
      <c r="J96" s="115"/>
      <c r="K96" s="115"/>
      <c r="L96" s="115"/>
      <c r="M96" s="115"/>
      <c r="N96" s="63"/>
      <c r="O96" s="63"/>
      <c r="P96" s="63"/>
      <c r="Q96" s="63"/>
      <c r="R96" s="63"/>
      <c r="S96" s="63"/>
      <c r="T96" s="63"/>
      <c r="U96" s="63"/>
      <c r="V96" s="63"/>
      <c r="W96" s="115"/>
      <c r="X96" s="115"/>
      <c r="Y96" s="63"/>
      <c r="Z96" s="113"/>
      <c r="AA96" s="115"/>
      <c r="AB96" s="114"/>
    </row>
    <row r="97" spans="3:28" x14ac:dyDescent="0.2">
      <c r="C97" s="115"/>
      <c r="D97" s="115"/>
      <c r="E97" s="115"/>
      <c r="F97" s="115"/>
      <c r="G97" s="115"/>
      <c r="H97" s="115"/>
      <c r="I97" s="115"/>
      <c r="J97" s="115"/>
      <c r="K97" s="115"/>
      <c r="L97" s="115"/>
      <c r="M97" s="115"/>
      <c r="N97" s="63"/>
      <c r="O97" s="63"/>
      <c r="P97" s="63"/>
      <c r="Q97" s="63"/>
      <c r="R97" s="63"/>
      <c r="S97" s="63"/>
      <c r="T97" s="63"/>
      <c r="U97" s="63"/>
      <c r="V97" s="63"/>
      <c r="W97" s="115"/>
      <c r="X97" s="115"/>
      <c r="Y97" s="63"/>
      <c r="Z97" s="113"/>
      <c r="AA97" s="115"/>
      <c r="AB97" s="114"/>
    </row>
    <row r="98" spans="3:28" x14ac:dyDescent="0.2">
      <c r="C98" s="115"/>
      <c r="D98" s="115"/>
      <c r="E98" s="115"/>
      <c r="F98" s="115"/>
      <c r="G98" s="115"/>
      <c r="H98" s="115"/>
      <c r="I98" s="115"/>
      <c r="J98" s="115"/>
      <c r="K98" s="115"/>
      <c r="L98" s="115"/>
      <c r="M98" s="115"/>
      <c r="N98" s="63"/>
      <c r="O98" s="63"/>
      <c r="P98" s="63"/>
      <c r="Q98" s="63"/>
      <c r="R98" s="63"/>
      <c r="S98" s="63"/>
      <c r="T98" s="63"/>
      <c r="U98" s="63"/>
      <c r="V98" s="63"/>
      <c r="W98" s="115"/>
      <c r="X98" s="115"/>
      <c r="Y98" s="63"/>
      <c r="Z98" s="113"/>
      <c r="AA98" s="115"/>
      <c r="AB98" s="114"/>
    </row>
    <row r="99" spans="3:28" x14ac:dyDescent="0.2">
      <c r="C99" s="115"/>
      <c r="D99" s="115"/>
      <c r="E99" s="115"/>
      <c r="F99" s="115"/>
      <c r="G99" s="115"/>
      <c r="H99" s="115"/>
      <c r="I99" s="115"/>
      <c r="J99" s="115"/>
      <c r="K99" s="115"/>
      <c r="L99" s="115"/>
      <c r="M99" s="115"/>
      <c r="N99" s="63"/>
      <c r="O99" s="63"/>
      <c r="P99" s="63"/>
      <c r="Q99" s="63"/>
      <c r="R99" s="63"/>
      <c r="S99" s="63"/>
      <c r="T99" s="63"/>
      <c r="U99" s="63"/>
      <c r="V99" s="63"/>
      <c r="W99" s="115"/>
      <c r="X99" s="115"/>
      <c r="Y99" s="63"/>
      <c r="Z99" s="113"/>
      <c r="AA99" s="115"/>
      <c r="AB99" s="114"/>
    </row>
    <row r="100" spans="3:28" x14ac:dyDescent="0.2">
      <c r="C100" s="115"/>
      <c r="D100" s="115"/>
      <c r="E100" s="115"/>
      <c r="F100" s="115"/>
      <c r="G100" s="115"/>
      <c r="H100" s="115"/>
      <c r="I100" s="115"/>
      <c r="J100" s="115"/>
      <c r="K100" s="115"/>
      <c r="L100" s="115"/>
      <c r="M100" s="115"/>
      <c r="N100" s="63"/>
      <c r="O100" s="63"/>
      <c r="P100" s="63"/>
      <c r="Q100" s="63"/>
      <c r="R100" s="63"/>
      <c r="S100" s="63"/>
      <c r="T100" s="63"/>
      <c r="U100" s="63"/>
      <c r="V100" s="63"/>
      <c r="W100" s="115"/>
      <c r="X100" s="115"/>
      <c r="Y100" s="63"/>
      <c r="Z100" s="113"/>
      <c r="AA100" s="115"/>
      <c r="AB100" s="114"/>
    </row>
    <row r="101" spans="3:28" x14ac:dyDescent="0.2">
      <c r="C101" s="115"/>
      <c r="D101" s="115"/>
      <c r="E101" s="115"/>
      <c r="F101" s="115"/>
      <c r="G101" s="115"/>
      <c r="H101" s="115"/>
      <c r="I101" s="115"/>
      <c r="J101" s="115"/>
      <c r="K101" s="115"/>
      <c r="L101" s="115"/>
      <c r="M101" s="115"/>
      <c r="N101" s="63"/>
      <c r="O101" s="63"/>
      <c r="P101" s="63"/>
      <c r="Q101" s="63"/>
      <c r="R101" s="63"/>
      <c r="S101" s="63"/>
      <c r="T101" s="63"/>
      <c r="U101" s="63"/>
      <c r="V101" s="63"/>
      <c r="W101" s="115"/>
      <c r="X101" s="115"/>
      <c r="Y101" s="63"/>
      <c r="Z101" s="113"/>
      <c r="AA101" s="115"/>
      <c r="AB101" s="114"/>
    </row>
    <row r="102" spans="3:28" x14ac:dyDescent="0.2">
      <c r="C102" s="115"/>
      <c r="D102" s="115"/>
      <c r="E102" s="115"/>
      <c r="F102" s="115"/>
      <c r="G102" s="115"/>
      <c r="H102" s="115"/>
      <c r="I102" s="115"/>
      <c r="J102" s="115"/>
      <c r="K102" s="115"/>
      <c r="L102" s="115"/>
      <c r="M102" s="115"/>
      <c r="N102" s="63"/>
      <c r="O102" s="63"/>
      <c r="P102" s="63"/>
      <c r="Q102" s="63"/>
      <c r="R102" s="63"/>
      <c r="S102" s="63"/>
      <c r="T102" s="63"/>
      <c r="U102" s="63"/>
      <c r="V102" s="63"/>
      <c r="W102" s="115"/>
      <c r="X102" s="115"/>
      <c r="Y102" s="63"/>
      <c r="Z102" s="113"/>
      <c r="AA102" s="115"/>
      <c r="AB102" s="114"/>
    </row>
    <row r="103" spans="3:28" x14ac:dyDescent="0.2">
      <c r="C103" s="115"/>
      <c r="D103" s="115"/>
      <c r="E103" s="115"/>
      <c r="F103" s="115"/>
      <c r="G103" s="115"/>
      <c r="H103" s="115"/>
      <c r="I103" s="115"/>
      <c r="J103" s="115"/>
      <c r="K103" s="115"/>
      <c r="L103" s="115"/>
      <c r="M103" s="115"/>
      <c r="N103" s="63"/>
      <c r="O103" s="63"/>
      <c r="P103" s="63"/>
      <c r="Q103" s="63"/>
      <c r="R103" s="63"/>
      <c r="S103" s="63"/>
      <c r="T103" s="63"/>
      <c r="U103" s="63"/>
      <c r="V103" s="63"/>
      <c r="W103" s="115"/>
      <c r="X103" s="115"/>
      <c r="Y103" s="63"/>
      <c r="Z103" s="113"/>
      <c r="AA103" s="115"/>
      <c r="AB103" s="114"/>
    </row>
    <row r="104" spans="3:28" x14ac:dyDescent="0.2">
      <c r="C104" s="115"/>
      <c r="D104" s="115"/>
      <c r="E104" s="115"/>
      <c r="F104" s="115"/>
      <c r="G104" s="115"/>
      <c r="H104" s="115"/>
      <c r="I104" s="115"/>
      <c r="J104" s="115"/>
      <c r="K104" s="115"/>
      <c r="L104" s="115"/>
      <c r="M104" s="115"/>
      <c r="N104" s="63"/>
      <c r="O104" s="63"/>
      <c r="P104" s="63"/>
      <c r="Q104" s="63"/>
      <c r="R104" s="63"/>
      <c r="S104" s="63"/>
      <c r="T104" s="63"/>
      <c r="U104" s="63"/>
      <c r="V104" s="63"/>
      <c r="W104" s="115"/>
      <c r="X104" s="115"/>
      <c r="Y104" s="63"/>
      <c r="Z104" s="113"/>
      <c r="AA104" s="115"/>
      <c r="AB104" s="114"/>
    </row>
    <row r="105" spans="3:28" x14ac:dyDescent="0.2">
      <c r="C105" s="115"/>
      <c r="D105" s="115"/>
      <c r="E105" s="115"/>
      <c r="F105" s="115"/>
      <c r="G105" s="115"/>
      <c r="H105" s="115"/>
      <c r="I105" s="115"/>
      <c r="J105" s="115"/>
      <c r="K105" s="115"/>
      <c r="L105" s="115"/>
      <c r="M105" s="115"/>
      <c r="N105" s="63"/>
      <c r="O105" s="63"/>
      <c r="P105" s="63"/>
      <c r="Q105" s="63"/>
      <c r="R105" s="63"/>
      <c r="S105" s="63"/>
      <c r="T105" s="63"/>
      <c r="U105" s="63"/>
      <c r="V105" s="63"/>
      <c r="W105" s="115"/>
      <c r="X105" s="115"/>
      <c r="Y105" s="63"/>
      <c r="Z105" s="113"/>
      <c r="AA105" s="115"/>
      <c r="AB105" s="114"/>
    </row>
    <row r="106" spans="3:28" x14ac:dyDescent="0.2">
      <c r="C106" s="115"/>
      <c r="D106" s="115"/>
      <c r="E106" s="115"/>
      <c r="F106" s="115"/>
      <c r="G106" s="115"/>
      <c r="H106" s="115"/>
      <c r="I106" s="115"/>
      <c r="J106" s="115"/>
      <c r="K106" s="115"/>
      <c r="L106" s="115"/>
      <c r="M106" s="115"/>
      <c r="N106" s="63"/>
      <c r="O106" s="63"/>
      <c r="P106" s="63"/>
      <c r="Q106" s="63"/>
      <c r="R106" s="63"/>
      <c r="S106" s="63"/>
      <c r="T106" s="63"/>
      <c r="U106" s="63"/>
      <c r="V106" s="63"/>
      <c r="W106" s="115"/>
      <c r="X106" s="115"/>
      <c r="Y106" s="63"/>
      <c r="Z106" s="113"/>
      <c r="AA106" s="115"/>
      <c r="AB106" s="114"/>
    </row>
    <row r="107" spans="3:28" x14ac:dyDescent="0.2">
      <c r="C107" s="115"/>
      <c r="D107" s="115"/>
      <c r="E107" s="115"/>
      <c r="F107" s="115"/>
      <c r="G107" s="115"/>
      <c r="H107" s="115"/>
      <c r="I107" s="115"/>
      <c r="J107" s="115"/>
      <c r="K107" s="115"/>
      <c r="L107" s="115"/>
      <c r="M107" s="115"/>
      <c r="N107" s="63"/>
      <c r="O107" s="63"/>
      <c r="P107" s="63"/>
      <c r="Q107" s="63"/>
      <c r="R107" s="63"/>
      <c r="S107" s="63"/>
      <c r="T107" s="63"/>
      <c r="U107" s="63"/>
      <c r="V107" s="63"/>
      <c r="W107" s="115"/>
      <c r="X107" s="115"/>
      <c r="Y107" s="63"/>
      <c r="Z107" s="113"/>
      <c r="AA107" s="115"/>
      <c r="AB107" s="114"/>
    </row>
    <row r="108" spans="3:28" x14ac:dyDescent="0.2">
      <c r="C108" s="115"/>
      <c r="D108" s="115"/>
      <c r="E108" s="115"/>
      <c r="F108" s="115"/>
      <c r="G108" s="115"/>
      <c r="H108" s="115"/>
      <c r="I108" s="115"/>
      <c r="J108" s="115"/>
      <c r="K108" s="115"/>
      <c r="L108" s="115"/>
      <c r="M108" s="115"/>
      <c r="N108" s="63"/>
      <c r="O108" s="63"/>
      <c r="P108" s="63"/>
      <c r="Q108" s="63"/>
      <c r="R108" s="63"/>
      <c r="S108" s="63"/>
      <c r="T108" s="63"/>
      <c r="U108" s="63"/>
      <c r="V108" s="63"/>
      <c r="W108" s="115"/>
      <c r="X108" s="115"/>
      <c r="Y108" s="63"/>
      <c r="Z108" s="113"/>
      <c r="AA108" s="115"/>
      <c r="AB108" s="114"/>
    </row>
    <row r="109" spans="3:28" x14ac:dyDescent="0.2">
      <c r="C109" s="115"/>
      <c r="D109" s="115"/>
      <c r="E109" s="115"/>
      <c r="F109" s="115"/>
      <c r="G109" s="115"/>
      <c r="H109" s="115"/>
      <c r="I109" s="115"/>
      <c r="J109" s="115"/>
      <c r="K109" s="115"/>
      <c r="L109" s="115"/>
      <c r="M109" s="115"/>
      <c r="N109" s="63"/>
      <c r="O109" s="63"/>
      <c r="P109" s="63"/>
      <c r="Q109" s="63"/>
      <c r="R109" s="63"/>
      <c r="S109" s="63"/>
      <c r="T109" s="63"/>
      <c r="U109" s="63"/>
      <c r="V109" s="63"/>
      <c r="W109" s="115"/>
      <c r="X109" s="115"/>
      <c r="Y109" s="63"/>
      <c r="Z109" s="113"/>
      <c r="AA109" s="115"/>
      <c r="AB109" s="114"/>
    </row>
    <row r="110" spans="3:28" x14ac:dyDescent="0.2">
      <c r="C110" s="115"/>
      <c r="D110" s="115"/>
      <c r="E110" s="115"/>
      <c r="F110" s="115"/>
      <c r="G110" s="115"/>
      <c r="H110" s="115"/>
      <c r="I110" s="115"/>
      <c r="J110" s="115"/>
      <c r="K110" s="115"/>
      <c r="L110" s="115"/>
      <c r="M110" s="115"/>
      <c r="N110" s="63"/>
      <c r="O110" s="63"/>
      <c r="P110" s="63"/>
      <c r="Q110" s="63"/>
      <c r="R110" s="63"/>
      <c r="S110" s="63"/>
      <c r="T110" s="63"/>
      <c r="U110" s="63"/>
      <c r="V110" s="63"/>
      <c r="W110" s="115"/>
      <c r="X110" s="115"/>
      <c r="Y110" s="63"/>
      <c r="Z110" s="113"/>
      <c r="AA110" s="115"/>
      <c r="AB110" s="114"/>
    </row>
    <row r="111" spans="3:28" x14ac:dyDescent="0.2">
      <c r="C111" s="115"/>
      <c r="D111" s="115"/>
      <c r="E111" s="115"/>
      <c r="F111" s="115"/>
      <c r="G111" s="115"/>
      <c r="H111" s="115"/>
      <c r="I111" s="115"/>
      <c r="J111" s="115"/>
      <c r="K111" s="115"/>
      <c r="L111" s="115"/>
      <c r="M111" s="115"/>
      <c r="N111" s="63"/>
      <c r="O111" s="63"/>
      <c r="P111" s="63"/>
      <c r="Q111" s="63"/>
      <c r="R111" s="63"/>
      <c r="S111" s="63"/>
      <c r="T111" s="63"/>
      <c r="U111" s="63"/>
      <c r="V111" s="63"/>
      <c r="W111" s="115"/>
      <c r="X111" s="115"/>
      <c r="Y111" s="63"/>
      <c r="Z111" s="113"/>
      <c r="AA111" s="115"/>
      <c r="AB111" s="114"/>
    </row>
    <row r="112" spans="3:28" x14ac:dyDescent="0.2">
      <c r="C112" s="115"/>
      <c r="D112" s="115"/>
      <c r="E112" s="115"/>
      <c r="F112" s="115"/>
      <c r="G112" s="115"/>
      <c r="H112" s="115"/>
      <c r="I112" s="115"/>
      <c r="J112" s="115"/>
      <c r="K112" s="115"/>
      <c r="L112" s="115"/>
      <c r="M112" s="115"/>
      <c r="N112" s="63"/>
      <c r="O112" s="63"/>
      <c r="P112" s="63"/>
      <c r="Q112" s="63"/>
      <c r="R112" s="63"/>
      <c r="S112" s="63"/>
      <c r="T112" s="63"/>
      <c r="U112" s="63"/>
      <c r="V112" s="63"/>
      <c r="W112" s="115"/>
      <c r="X112" s="115"/>
      <c r="Y112" s="63"/>
      <c r="Z112" s="113"/>
      <c r="AA112" s="115"/>
      <c r="AB112" s="114"/>
    </row>
    <row r="113" spans="3:28" x14ac:dyDescent="0.2">
      <c r="C113" s="115"/>
      <c r="D113" s="115"/>
      <c r="E113" s="115"/>
      <c r="F113" s="115"/>
      <c r="G113" s="115"/>
      <c r="H113" s="115"/>
      <c r="I113" s="115"/>
      <c r="J113" s="115"/>
      <c r="K113" s="115"/>
      <c r="L113" s="115"/>
      <c r="M113" s="115"/>
      <c r="N113" s="63"/>
      <c r="O113" s="63"/>
      <c r="P113" s="63"/>
      <c r="Q113" s="63"/>
      <c r="R113" s="63"/>
      <c r="S113" s="63"/>
      <c r="T113" s="63"/>
      <c r="U113" s="63"/>
      <c r="V113" s="63"/>
      <c r="W113" s="115"/>
      <c r="X113" s="115"/>
      <c r="Y113" s="63"/>
      <c r="Z113" s="113"/>
      <c r="AA113" s="115"/>
      <c r="AB113" s="114"/>
    </row>
    <row r="114" spans="3:28" x14ac:dyDescent="0.2">
      <c r="C114" s="115"/>
      <c r="D114" s="115"/>
      <c r="E114" s="115"/>
      <c r="F114" s="115"/>
      <c r="G114" s="115"/>
      <c r="H114" s="115"/>
      <c r="I114" s="115"/>
      <c r="J114" s="115"/>
      <c r="K114" s="115"/>
      <c r="L114" s="115"/>
      <c r="M114" s="115"/>
      <c r="N114" s="63"/>
      <c r="O114" s="63"/>
      <c r="P114" s="63"/>
      <c r="Q114" s="63"/>
      <c r="R114" s="63"/>
      <c r="S114" s="63"/>
      <c r="T114" s="63"/>
      <c r="U114" s="63"/>
      <c r="V114" s="63"/>
      <c r="W114" s="115"/>
      <c r="X114" s="115"/>
      <c r="Y114" s="63"/>
      <c r="Z114" s="113"/>
      <c r="AA114" s="115"/>
      <c r="AB114" s="114"/>
    </row>
    <row r="115" spans="3:28" x14ac:dyDescent="0.2">
      <c r="C115" s="115"/>
      <c r="D115" s="115"/>
      <c r="E115" s="115"/>
      <c r="F115" s="115"/>
      <c r="G115" s="115"/>
      <c r="H115" s="115"/>
      <c r="I115" s="115"/>
      <c r="J115" s="115"/>
      <c r="K115" s="115"/>
      <c r="L115" s="115"/>
      <c r="M115" s="115"/>
      <c r="N115" s="63"/>
      <c r="O115" s="63"/>
      <c r="P115" s="63"/>
      <c r="Q115" s="63"/>
      <c r="R115" s="63"/>
      <c r="S115" s="63"/>
      <c r="T115" s="63"/>
      <c r="U115" s="63"/>
      <c r="V115" s="63"/>
      <c r="W115" s="115"/>
      <c r="X115" s="115"/>
      <c r="Y115" s="63"/>
      <c r="Z115" s="113"/>
      <c r="AA115" s="115"/>
      <c r="AB115" s="114"/>
    </row>
    <row r="116" spans="3:28" x14ac:dyDescent="0.2">
      <c r="C116" s="115"/>
      <c r="D116" s="115"/>
      <c r="E116" s="115"/>
      <c r="F116" s="115"/>
      <c r="G116" s="115"/>
      <c r="H116" s="115"/>
      <c r="I116" s="115"/>
      <c r="J116" s="115"/>
      <c r="K116" s="115"/>
      <c r="L116" s="115"/>
      <c r="M116" s="115"/>
      <c r="N116" s="63"/>
      <c r="O116" s="63"/>
      <c r="P116" s="63"/>
      <c r="Q116" s="63"/>
      <c r="R116" s="63"/>
      <c r="S116" s="63"/>
      <c r="T116" s="63"/>
      <c r="U116" s="63"/>
      <c r="V116" s="63"/>
      <c r="W116" s="115"/>
      <c r="X116" s="115"/>
      <c r="Y116" s="63"/>
      <c r="Z116" s="113"/>
      <c r="AA116" s="115"/>
      <c r="AB116" s="114"/>
    </row>
    <row r="117" spans="3:28" x14ac:dyDescent="0.2">
      <c r="C117" s="115"/>
      <c r="D117" s="115"/>
      <c r="E117" s="115"/>
      <c r="F117" s="115"/>
      <c r="G117" s="115"/>
      <c r="H117" s="115"/>
      <c r="I117" s="115"/>
      <c r="J117" s="115"/>
      <c r="K117" s="115"/>
      <c r="L117" s="115"/>
      <c r="M117" s="115"/>
      <c r="N117" s="63"/>
      <c r="O117" s="63"/>
      <c r="P117" s="63"/>
      <c r="Q117" s="63"/>
      <c r="R117" s="63"/>
      <c r="S117" s="63"/>
      <c r="T117" s="63"/>
      <c r="U117" s="63"/>
      <c r="V117" s="63"/>
      <c r="W117" s="115"/>
      <c r="X117" s="115"/>
      <c r="Y117" s="63"/>
      <c r="Z117" s="113"/>
      <c r="AA117" s="115"/>
      <c r="AB117" s="114"/>
    </row>
    <row r="118" spans="3:28" x14ac:dyDescent="0.2">
      <c r="C118" s="115"/>
      <c r="D118" s="115"/>
      <c r="E118" s="115"/>
      <c r="F118" s="115"/>
      <c r="G118" s="115"/>
      <c r="H118" s="115"/>
      <c r="I118" s="115"/>
      <c r="J118" s="115"/>
      <c r="K118" s="115"/>
      <c r="L118" s="115"/>
      <c r="M118" s="115"/>
      <c r="N118" s="63"/>
      <c r="O118" s="63"/>
      <c r="P118" s="63"/>
      <c r="Q118" s="63"/>
      <c r="R118" s="63"/>
      <c r="S118" s="63"/>
      <c r="T118" s="63"/>
      <c r="U118" s="63"/>
      <c r="V118" s="63"/>
      <c r="W118" s="115"/>
      <c r="X118" s="115"/>
      <c r="Y118" s="63"/>
      <c r="Z118" s="113"/>
      <c r="AA118" s="115"/>
      <c r="AB118" s="114"/>
    </row>
    <row r="119" spans="3:28" x14ac:dyDescent="0.2">
      <c r="C119" s="115"/>
      <c r="D119" s="115"/>
      <c r="E119" s="115"/>
      <c r="F119" s="115"/>
      <c r="G119" s="115"/>
      <c r="H119" s="115"/>
      <c r="I119" s="115"/>
      <c r="J119" s="115"/>
      <c r="K119" s="115"/>
      <c r="L119" s="115"/>
      <c r="M119" s="115"/>
      <c r="N119" s="63"/>
      <c r="O119" s="63"/>
      <c r="P119" s="63"/>
      <c r="Q119" s="63"/>
      <c r="R119" s="63"/>
      <c r="S119" s="63"/>
      <c r="T119" s="63"/>
      <c r="U119" s="63"/>
      <c r="V119" s="63"/>
      <c r="W119" s="115"/>
      <c r="X119" s="115"/>
      <c r="Y119" s="63"/>
      <c r="Z119" s="113"/>
      <c r="AA119" s="115"/>
      <c r="AB119" s="114"/>
    </row>
    <row r="120" spans="3:28" x14ac:dyDescent="0.2">
      <c r="C120" s="115"/>
      <c r="D120" s="115"/>
      <c r="E120" s="115"/>
      <c r="F120" s="115"/>
      <c r="G120" s="115"/>
      <c r="H120" s="115"/>
      <c r="I120" s="115"/>
      <c r="J120" s="115"/>
      <c r="K120" s="115"/>
      <c r="L120" s="115"/>
      <c r="M120" s="115"/>
      <c r="N120" s="63"/>
      <c r="O120" s="63"/>
      <c r="P120" s="63"/>
      <c r="Q120" s="63"/>
      <c r="R120" s="63"/>
      <c r="S120" s="63"/>
      <c r="T120" s="63"/>
      <c r="U120" s="63"/>
      <c r="V120" s="63"/>
      <c r="W120" s="115"/>
      <c r="X120" s="115"/>
      <c r="Y120" s="63"/>
      <c r="Z120" s="113"/>
      <c r="AA120" s="115"/>
      <c r="AB120" s="114"/>
    </row>
    <row r="121" spans="3:28" x14ac:dyDescent="0.2">
      <c r="C121" s="115"/>
      <c r="D121" s="115"/>
      <c r="E121" s="115"/>
      <c r="F121" s="115"/>
      <c r="G121" s="115"/>
      <c r="H121" s="115"/>
      <c r="I121" s="115"/>
      <c r="J121" s="115"/>
      <c r="K121" s="115"/>
      <c r="L121" s="115"/>
      <c r="M121" s="115"/>
      <c r="N121" s="63"/>
      <c r="O121" s="63"/>
      <c r="P121" s="63"/>
      <c r="Q121" s="63"/>
      <c r="R121" s="63"/>
      <c r="S121" s="63"/>
      <c r="T121" s="63"/>
      <c r="U121" s="63"/>
      <c r="V121" s="63"/>
      <c r="W121" s="115"/>
      <c r="X121" s="115"/>
      <c r="Y121" s="63"/>
      <c r="Z121" s="113"/>
      <c r="AA121" s="115"/>
      <c r="AB121" s="114"/>
    </row>
    <row r="122" spans="3:28" x14ac:dyDescent="0.2">
      <c r="C122" s="115"/>
      <c r="D122" s="115"/>
      <c r="E122" s="115"/>
      <c r="F122" s="115"/>
      <c r="G122" s="115"/>
      <c r="H122" s="115"/>
      <c r="I122" s="115"/>
      <c r="J122" s="115"/>
      <c r="K122" s="115"/>
      <c r="L122" s="115"/>
      <c r="M122" s="115"/>
      <c r="N122" s="63"/>
      <c r="O122" s="63"/>
      <c r="P122" s="63"/>
      <c r="Q122" s="63"/>
      <c r="R122" s="63"/>
      <c r="S122" s="63"/>
      <c r="T122" s="63"/>
      <c r="U122" s="63"/>
      <c r="V122" s="63"/>
      <c r="W122" s="115"/>
      <c r="X122" s="115"/>
      <c r="Y122" s="63"/>
      <c r="Z122" s="113"/>
      <c r="AA122" s="115"/>
      <c r="AB122" s="114"/>
    </row>
    <row r="123" spans="3:28" x14ac:dyDescent="0.2">
      <c r="C123" s="115"/>
      <c r="D123" s="115"/>
      <c r="E123" s="115"/>
      <c r="F123" s="115"/>
      <c r="G123" s="115"/>
      <c r="H123" s="115"/>
      <c r="I123" s="115"/>
      <c r="J123" s="115"/>
      <c r="K123" s="115"/>
      <c r="L123" s="115"/>
      <c r="M123" s="115"/>
      <c r="N123" s="63"/>
      <c r="O123" s="63"/>
      <c r="P123" s="63"/>
      <c r="Q123" s="63"/>
      <c r="R123" s="63"/>
      <c r="S123" s="63"/>
      <c r="T123" s="63"/>
      <c r="U123" s="63"/>
      <c r="V123" s="63"/>
      <c r="W123" s="115"/>
      <c r="X123" s="115"/>
      <c r="Y123" s="63"/>
      <c r="Z123" s="113"/>
      <c r="AA123" s="115"/>
      <c r="AB123" s="114"/>
    </row>
    <row r="124" spans="3:28" x14ac:dyDescent="0.2">
      <c r="C124" s="115"/>
      <c r="D124" s="115"/>
      <c r="E124" s="115"/>
      <c r="F124" s="115"/>
      <c r="G124" s="115"/>
      <c r="H124" s="115"/>
      <c r="I124" s="115"/>
      <c r="J124" s="115"/>
      <c r="K124" s="115"/>
      <c r="L124" s="115"/>
      <c r="M124" s="115"/>
      <c r="N124" s="63"/>
      <c r="O124" s="63"/>
      <c r="P124" s="63"/>
      <c r="Q124" s="63"/>
      <c r="R124" s="63"/>
      <c r="S124" s="63"/>
      <c r="T124" s="63"/>
      <c r="U124" s="63"/>
      <c r="V124" s="63"/>
      <c r="W124" s="115"/>
      <c r="X124" s="115"/>
      <c r="Y124" s="63"/>
      <c r="Z124" s="113"/>
      <c r="AA124" s="115"/>
      <c r="AB124" s="114"/>
    </row>
    <row r="125" spans="3:28" x14ac:dyDescent="0.2">
      <c r="C125" s="115"/>
      <c r="D125" s="115"/>
      <c r="E125" s="115"/>
      <c r="F125" s="115"/>
      <c r="G125" s="115"/>
      <c r="H125" s="115"/>
      <c r="I125" s="115"/>
      <c r="J125" s="115"/>
      <c r="K125" s="115"/>
      <c r="L125" s="115"/>
      <c r="M125" s="115"/>
      <c r="N125" s="63"/>
      <c r="O125" s="63"/>
      <c r="P125" s="63"/>
      <c r="Q125" s="63"/>
      <c r="R125" s="63"/>
      <c r="S125" s="63"/>
      <c r="T125" s="63"/>
      <c r="U125" s="63"/>
      <c r="V125" s="63"/>
      <c r="W125" s="115"/>
      <c r="X125" s="115"/>
      <c r="Y125" s="63"/>
      <c r="Z125" s="113"/>
      <c r="AA125" s="115"/>
      <c r="AB125" s="114"/>
    </row>
    <row r="126" spans="3:28" x14ac:dyDescent="0.2">
      <c r="C126" s="115"/>
      <c r="D126" s="115"/>
      <c r="E126" s="115"/>
      <c r="F126" s="115"/>
      <c r="G126" s="115"/>
      <c r="H126" s="115"/>
      <c r="I126" s="115"/>
      <c r="J126" s="115"/>
      <c r="K126" s="115"/>
      <c r="L126" s="115"/>
      <c r="M126" s="115"/>
      <c r="N126" s="63"/>
      <c r="O126" s="63"/>
      <c r="P126" s="63"/>
      <c r="Q126" s="63"/>
      <c r="R126" s="63"/>
      <c r="S126" s="63"/>
      <c r="T126" s="63"/>
      <c r="U126" s="63"/>
      <c r="V126" s="63"/>
      <c r="W126" s="115"/>
      <c r="X126" s="115"/>
      <c r="Y126" s="63"/>
      <c r="Z126" s="113"/>
      <c r="AA126" s="115"/>
      <c r="AB126" s="114"/>
    </row>
    <row r="127" spans="3:28" x14ac:dyDescent="0.2">
      <c r="C127" s="115"/>
      <c r="D127" s="115"/>
      <c r="E127" s="115"/>
      <c r="F127" s="115"/>
      <c r="G127" s="115"/>
      <c r="H127" s="115"/>
      <c r="I127" s="115"/>
      <c r="J127" s="115"/>
      <c r="K127" s="115"/>
      <c r="L127" s="115"/>
      <c r="M127" s="115"/>
      <c r="N127" s="63"/>
      <c r="O127" s="63"/>
      <c r="P127" s="63"/>
      <c r="Q127" s="63"/>
      <c r="R127" s="63"/>
      <c r="S127" s="63"/>
      <c r="T127" s="63"/>
      <c r="U127" s="63"/>
      <c r="V127" s="63"/>
      <c r="W127" s="115"/>
      <c r="X127" s="115"/>
      <c r="Y127" s="63"/>
      <c r="Z127" s="113"/>
      <c r="AA127" s="115"/>
      <c r="AB127" s="114"/>
    </row>
    <row r="128" spans="3:28" x14ac:dyDescent="0.2">
      <c r="C128" s="115"/>
      <c r="D128" s="115"/>
      <c r="E128" s="115"/>
      <c r="F128" s="115"/>
      <c r="G128" s="115"/>
      <c r="H128" s="115"/>
      <c r="I128" s="115"/>
      <c r="J128" s="115"/>
      <c r="K128" s="115"/>
      <c r="L128" s="115"/>
      <c r="M128" s="115"/>
      <c r="N128" s="63"/>
      <c r="O128" s="63"/>
      <c r="P128" s="63"/>
      <c r="Q128" s="63"/>
      <c r="R128" s="63"/>
      <c r="S128" s="63"/>
      <c r="T128" s="63"/>
      <c r="U128" s="63"/>
      <c r="V128" s="63"/>
      <c r="W128" s="115"/>
      <c r="X128" s="115"/>
      <c r="Y128" s="63"/>
      <c r="Z128" s="113"/>
      <c r="AA128" s="115"/>
      <c r="AB128" s="114"/>
    </row>
    <row r="129" spans="3:28" x14ac:dyDescent="0.2">
      <c r="C129" s="115"/>
      <c r="D129" s="115"/>
      <c r="E129" s="115"/>
      <c r="F129" s="115"/>
      <c r="G129" s="115"/>
      <c r="H129" s="115"/>
      <c r="I129" s="115"/>
      <c r="J129" s="115"/>
      <c r="K129" s="115"/>
      <c r="L129" s="115"/>
      <c r="M129" s="115"/>
      <c r="N129" s="63"/>
      <c r="O129" s="63"/>
      <c r="P129" s="63"/>
      <c r="Q129" s="63"/>
      <c r="R129" s="63"/>
      <c r="S129" s="63"/>
      <c r="T129" s="63"/>
      <c r="U129" s="63"/>
      <c r="V129" s="63"/>
      <c r="W129" s="115"/>
      <c r="X129" s="115"/>
      <c r="Y129" s="63"/>
      <c r="Z129" s="113"/>
      <c r="AA129" s="115"/>
      <c r="AB129" s="114"/>
    </row>
    <row r="130" spans="3:28" x14ac:dyDescent="0.2">
      <c r="C130" s="115"/>
      <c r="D130" s="115"/>
      <c r="E130" s="115"/>
      <c r="F130" s="115"/>
      <c r="G130" s="115"/>
      <c r="H130" s="115"/>
      <c r="I130" s="115"/>
      <c r="J130" s="115"/>
      <c r="K130" s="115"/>
      <c r="L130" s="115"/>
      <c r="M130" s="115"/>
      <c r="N130" s="63"/>
      <c r="O130" s="63"/>
      <c r="P130" s="63"/>
      <c r="Q130" s="63"/>
      <c r="R130" s="63"/>
      <c r="S130" s="63"/>
      <c r="T130" s="63"/>
      <c r="U130" s="63"/>
      <c r="V130" s="63"/>
      <c r="W130" s="115"/>
      <c r="X130" s="115"/>
      <c r="Y130" s="63"/>
      <c r="Z130" s="113"/>
      <c r="AA130" s="115"/>
      <c r="AB130" s="114"/>
    </row>
    <row r="131" spans="3:28" x14ac:dyDescent="0.2">
      <c r="C131" s="115"/>
      <c r="D131" s="115"/>
      <c r="E131" s="115"/>
      <c r="F131" s="115"/>
      <c r="G131" s="115"/>
      <c r="H131" s="115"/>
      <c r="I131" s="115"/>
      <c r="J131" s="115"/>
      <c r="K131" s="115"/>
      <c r="L131" s="115"/>
      <c r="M131" s="115"/>
      <c r="N131" s="63"/>
      <c r="O131" s="63"/>
      <c r="P131" s="63"/>
      <c r="Q131" s="63"/>
      <c r="R131" s="63"/>
      <c r="S131" s="63"/>
      <c r="T131" s="63"/>
      <c r="U131" s="63"/>
      <c r="V131" s="63"/>
      <c r="W131" s="115"/>
      <c r="X131" s="115"/>
      <c r="Y131" s="63"/>
      <c r="Z131" s="113"/>
      <c r="AA131" s="115"/>
      <c r="AB131" s="114"/>
    </row>
    <row r="132" spans="3:28" x14ac:dyDescent="0.2">
      <c r="C132" s="115"/>
      <c r="D132" s="115"/>
      <c r="E132" s="115"/>
      <c r="F132" s="115"/>
      <c r="G132" s="115"/>
      <c r="H132" s="115"/>
      <c r="I132" s="115"/>
      <c r="J132" s="115"/>
      <c r="K132" s="115"/>
      <c r="L132" s="115"/>
      <c r="M132" s="115"/>
      <c r="N132" s="63"/>
      <c r="O132" s="63"/>
      <c r="P132" s="63"/>
      <c r="Q132" s="63"/>
      <c r="R132" s="63"/>
      <c r="S132" s="63"/>
      <c r="T132" s="63"/>
      <c r="U132" s="63"/>
      <c r="V132" s="63"/>
      <c r="W132" s="115"/>
      <c r="X132" s="115"/>
      <c r="Y132" s="63"/>
      <c r="Z132" s="113"/>
      <c r="AA132" s="115"/>
      <c r="AB132" s="114"/>
    </row>
    <row r="133" spans="3:28" x14ac:dyDescent="0.2">
      <c r="C133" s="115"/>
      <c r="D133" s="115"/>
      <c r="E133" s="115"/>
      <c r="F133" s="115"/>
      <c r="G133" s="115"/>
      <c r="H133" s="115"/>
      <c r="I133" s="115"/>
      <c r="J133" s="115"/>
      <c r="K133" s="115"/>
      <c r="L133" s="115"/>
      <c r="M133" s="115"/>
      <c r="N133" s="63"/>
      <c r="O133" s="63"/>
      <c r="P133" s="63"/>
      <c r="Q133" s="63"/>
      <c r="R133" s="63"/>
      <c r="S133" s="63"/>
      <c r="T133" s="63"/>
      <c r="U133" s="63"/>
      <c r="V133" s="63"/>
      <c r="W133" s="115"/>
      <c r="X133" s="115"/>
      <c r="Y133" s="63"/>
      <c r="Z133" s="113"/>
      <c r="AA133" s="115"/>
      <c r="AB133" s="114"/>
    </row>
    <row r="134" spans="3:28" x14ac:dyDescent="0.2">
      <c r="C134" s="115"/>
      <c r="D134" s="115"/>
      <c r="E134" s="115"/>
      <c r="F134" s="115"/>
      <c r="G134" s="115"/>
      <c r="H134" s="115"/>
      <c r="I134" s="115"/>
      <c r="J134" s="115"/>
      <c r="K134" s="115"/>
      <c r="L134" s="115"/>
      <c r="M134" s="115"/>
      <c r="N134" s="63"/>
      <c r="O134" s="63"/>
      <c r="P134" s="63"/>
      <c r="Q134" s="63"/>
      <c r="R134" s="63"/>
      <c r="S134" s="63"/>
      <c r="T134" s="63"/>
      <c r="U134" s="63"/>
      <c r="V134" s="63"/>
      <c r="W134" s="115"/>
      <c r="X134" s="115"/>
      <c r="Y134" s="63"/>
      <c r="Z134" s="113"/>
      <c r="AA134" s="115"/>
      <c r="AB134" s="114"/>
    </row>
    <row r="135" spans="3:28" x14ac:dyDescent="0.2">
      <c r="C135" s="115"/>
      <c r="D135" s="115"/>
      <c r="E135" s="115"/>
      <c r="F135" s="115"/>
      <c r="G135" s="115"/>
      <c r="H135" s="115"/>
      <c r="I135" s="115"/>
      <c r="J135" s="115"/>
      <c r="K135" s="115"/>
      <c r="L135" s="115"/>
      <c r="M135" s="115"/>
      <c r="N135" s="63"/>
      <c r="O135" s="63"/>
      <c r="P135" s="63"/>
      <c r="Q135" s="63"/>
      <c r="R135" s="63"/>
      <c r="S135" s="63"/>
      <c r="T135" s="63"/>
      <c r="U135" s="63"/>
      <c r="V135" s="63"/>
      <c r="W135" s="115"/>
      <c r="X135" s="115"/>
      <c r="Y135" s="63"/>
      <c r="Z135" s="113"/>
      <c r="AA135" s="115"/>
      <c r="AB135" s="114"/>
    </row>
    <row r="136" spans="3:28" x14ac:dyDescent="0.2">
      <c r="C136" s="115"/>
      <c r="D136" s="115"/>
      <c r="E136" s="115"/>
      <c r="F136" s="115"/>
      <c r="G136" s="115"/>
      <c r="H136" s="115"/>
      <c r="I136" s="115"/>
      <c r="J136" s="115"/>
      <c r="K136" s="115"/>
      <c r="L136" s="115"/>
      <c r="M136" s="115"/>
      <c r="N136" s="63"/>
      <c r="O136" s="63"/>
      <c r="P136" s="63"/>
      <c r="Q136" s="63"/>
      <c r="R136" s="63"/>
      <c r="S136" s="63"/>
      <c r="T136" s="63"/>
      <c r="U136" s="63"/>
      <c r="V136" s="63"/>
      <c r="W136" s="115"/>
      <c r="X136" s="115"/>
      <c r="Y136" s="63"/>
      <c r="Z136" s="113"/>
      <c r="AA136" s="115"/>
      <c r="AB136" s="114"/>
    </row>
    <row r="137" spans="3:28" x14ac:dyDescent="0.2"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63"/>
      <c r="O137" s="63"/>
      <c r="P137" s="63"/>
      <c r="Q137" s="63"/>
      <c r="R137" s="63"/>
      <c r="S137" s="63"/>
      <c r="T137" s="63"/>
      <c r="U137" s="63"/>
      <c r="V137" s="63"/>
      <c r="W137" s="115"/>
      <c r="X137" s="115"/>
      <c r="Y137" s="63"/>
      <c r="Z137" s="113"/>
      <c r="AA137" s="115"/>
      <c r="AB137" s="114"/>
    </row>
    <row r="138" spans="3:28" x14ac:dyDescent="0.2">
      <c r="C138" s="115"/>
      <c r="D138" s="115"/>
      <c r="E138" s="115"/>
      <c r="F138" s="115"/>
      <c r="G138" s="115"/>
      <c r="H138" s="115"/>
      <c r="I138" s="115"/>
      <c r="J138" s="115"/>
      <c r="K138" s="115"/>
      <c r="L138" s="115"/>
      <c r="M138" s="115"/>
      <c r="N138" s="63"/>
      <c r="O138" s="63"/>
      <c r="P138" s="63"/>
      <c r="Q138" s="63"/>
      <c r="R138" s="63"/>
      <c r="S138" s="63"/>
      <c r="T138" s="63"/>
      <c r="U138" s="63"/>
      <c r="V138" s="63"/>
      <c r="W138" s="115"/>
      <c r="X138" s="115"/>
      <c r="Y138" s="63"/>
      <c r="Z138" s="113"/>
      <c r="AA138" s="115"/>
      <c r="AB138" s="114"/>
    </row>
    <row r="139" spans="3:28" x14ac:dyDescent="0.2">
      <c r="C139" s="115"/>
      <c r="D139" s="115"/>
      <c r="E139" s="115"/>
      <c r="F139" s="115"/>
      <c r="G139" s="115"/>
      <c r="H139" s="115"/>
      <c r="I139" s="115"/>
      <c r="J139" s="115"/>
      <c r="K139" s="115"/>
      <c r="L139" s="115"/>
      <c r="M139" s="115"/>
      <c r="N139" s="63"/>
      <c r="O139" s="63"/>
      <c r="P139" s="63"/>
      <c r="Q139" s="63"/>
      <c r="R139" s="63"/>
      <c r="S139" s="63"/>
      <c r="T139" s="63"/>
      <c r="U139" s="63"/>
      <c r="V139" s="63"/>
      <c r="W139" s="115"/>
      <c r="X139" s="115"/>
      <c r="Y139" s="63"/>
      <c r="Z139" s="113"/>
      <c r="AA139" s="115"/>
      <c r="AB139" s="114"/>
    </row>
    <row r="140" spans="3:28" x14ac:dyDescent="0.2">
      <c r="C140" s="115"/>
      <c r="D140" s="115"/>
      <c r="E140" s="115"/>
      <c r="F140" s="115"/>
      <c r="G140" s="115"/>
      <c r="H140" s="115"/>
      <c r="I140" s="115"/>
      <c r="J140" s="115"/>
      <c r="K140" s="115"/>
      <c r="L140" s="115"/>
      <c r="M140" s="115"/>
      <c r="N140" s="63"/>
      <c r="O140" s="63"/>
      <c r="P140" s="63"/>
      <c r="Q140" s="63"/>
      <c r="R140" s="63"/>
      <c r="S140" s="63"/>
      <c r="T140" s="63"/>
      <c r="U140" s="63"/>
      <c r="V140" s="63"/>
      <c r="W140" s="115"/>
      <c r="X140" s="115"/>
      <c r="Y140" s="63"/>
      <c r="Z140" s="113"/>
      <c r="AA140" s="115"/>
      <c r="AB140" s="114"/>
    </row>
    <row r="141" spans="3:28" x14ac:dyDescent="0.2">
      <c r="C141" s="115"/>
      <c r="D141" s="115"/>
      <c r="E141" s="115"/>
      <c r="F141" s="115"/>
      <c r="G141" s="115"/>
      <c r="H141" s="115"/>
      <c r="I141" s="115"/>
      <c r="J141" s="115"/>
      <c r="K141" s="115"/>
      <c r="L141" s="115"/>
      <c r="M141" s="115"/>
      <c r="N141" s="63"/>
      <c r="O141" s="63"/>
      <c r="P141" s="63"/>
      <c r="Q141" s="63"/>
      <c r="R141" s="63"/>
      <c r="S141" s="63"/>
      <c r="T141" s="63"/>
      <c r="U141" s="63"/>
      <c r="V141" s="63"/>
      <c r="W141" s="115"/>
      <c r="X141" s="115"/>
      <c r="Y141" s="63"/>
      <c r="Z141" s="113"/>
      <c r="AA141" s="115"/>
      <c r="AB141" s="114"/>
    </row>
    <row r="142" spans="3:28" x14ac:dyDescent="0.2">
      <c r="C142" s="115"/>
      <c r="D142" s="115"/>
      <c r="E142" s="115"/>
      <c r="F142" s="115"/>
      <c r="G142" s="115"/>
      <c r="H142" s="115"/>
      <c r="I142" s="115"/>
      <c r="J142" s="115"/>
      <c r="K142" s="115"/>
      <c r="L142" s="115"/>
      <c r="M142" s="115"/>
      <c r="N142" s="63"/>
      <c r="O142" s="63"/>
      <c r="P142" s="63"/>
      <c r="Q142" s="63"/>
      <c r="R142" s="63"/>
      <c r="S142" s="63"/>
      <c r="T142" s="63"/>
      <c r="U142" s="63"/>
      <c r="V142" s="63"/>
      <c r="W142" s="115"/>
      <c r="X142" s="115"/>
      <c r="Y142" s="63"/>
      <c r="Z142" s="113"/>
      <c r="AA142" s="115"/>
      <c r="AB142" s="114"/>
    </row>
    <row r="143" spans="3:28" x14ac:dyDescent="0.2">
      <c r="C143" s="115"/>
      <c r="D143" s="115"/>
      <c r="E143" s="115"/>
      <c r="F143" s="115"/>
      <c r="G143" s="115"/>
      <c r="H143" s="115"/>
      <c r="I143" s="115"/>
      <c r="J143" s="115"/>
      <c r="K143" s="115"/>
      <c r="L143" s="115"/>
      <c r="M143" s="115"/>
      <c r="N143" s="63"/>
      <c r="O143" s="63"/>
      <c r="P143" s="63"/>
      <c r="Q143" s="63"/>
      <c r="R143" s="63"/>
      <c r="S143" s="63"/>
      <c r="T143" s="63"/>
      <c r="U143" s="63"/>
      <c r="V143" s="63"/>
      <c r="W143" s="115"/>
      <c r="X143" s="115"/>
      <c r="Y143" s="63"/>
      <c r="Z143" s="113"/>
      <c r="AA143" s="115"/>
      <c r="AB143" s="114"/>
    </row>
    <row r="144" spans="3:28" x14ac:dyDescent="0.2">
      <c r="C144" s="115"/>
      <c r="D144" s="115"/>
      <c r="E144" s="115"/>
      <c r="F144" s="115"/>
      <c r="G144" s="115"/>
      <c r="H144" s="115"/>
      <c r="I144" s="115"/>
      <c r="J144" s="115"/>
      <c r="K144" s="115"/>
      <c r="L144" s="115"/>
      <c r="M144" s="115"/>
      <c r="N144" s="63"/>
      <c r="O144" s="63"/>
      <c r="P144" s="63"/>
      <c r="Q144" s="63"/>
      <c r="R144" s="63"/>
      <c r="S144" s="63"/>
      <c r="T144" s="63"/>
      <c r="U144" s="63"/>
      <c r="V144" s="63"/>
      <c r="W144" s="115"/>
      <c r="X144" s="115"/>
      <c r="Y144" s="63"/>
      <c r="Z144" s="113"/>
      <c r="AA144" s="115"/>
      <c r="AB144" s="114"/>
    </row>
    <row r="145" spans="3:28" x14ac:dyDescent="0.2">
      <c r="C145" s="115"/>
      <c r="D145" s="115"/>
      <c r="E145" s="115"/>
      <c r="F145" s="115"/>
      <c r="G145" s="115"/>
      <c r="H145" s="115"/>
      <c r="I145" s="115"/>
      <c r="J145" s="115"/>
      <c r="K145" s="115"/>
      <c r="L145" s="115"/>
      <c r="M145" s="115"/>
      <c r="N145" s="63"/>
      <c r="O145" s="63"/>
      <c r="P145" s="63"/>
      <c r="Q145" s="63"/>
      <c r="R145" s="63"/>
      <c r="S145" s="63"/>
      <c r="T145" s="63"/>
      <c r="U145" s="63"/>
      <c r="V145" s="63"/>
      <c r="W145" s="115"/>
      <c r="X145" s="115"/>
      <c r="Y145" s="63"/>
      <c r="Z145" s="113"/>
      <c r="AA145" s="115"/>
      <c r="AB145" s="114"/>
    </row>
    <row r="146" spans="3:28" x14ac:dyDescent="0.2">
      <c r="C146" s="115"/>
      <c r="D146" s="115"/>
      <c r="E146" s="115"/>
      <c r="F146" s="115"/>
      <c r="G146" s="115"/>
      <c r="H146" s="115"/>
      <c r="I146" s="115"/>
      <c r="J146" s="115"/>
      <c r="K146" s="115"/>
      <c r="L146" s="115"/>
      <c r="M146" s="115"/>
      <c r="N146" s="63"/>
      <c r="O146" s="63"/>
      <c r="P146" s="63"/>
      <c r="Q146" s="63"/>
      <c r="R146" s="63"/>
      <c r="S146" s="63"/>
      <c r="T146" s="63"/>
      <c r="U146" s="63"/>
      <c r="V146" s="63"/>
      <c r="W146" s="115"/>
      <c r="X146" s="115"/>
      <c r="Y146" s="63"/>
      <c r="Z146" s="113"/>
      <c r="AA146" s="115"/>
      <c r="AB146" s="114"/>
    </row>
    <row r="147" spans="3:28" x14ac:dyDescent="0.2">
      <c r="C147" s="115"/>
      <c r="D147" s="115"/>
      <c r="E147" s="115"/>
      <c r="F147" s="115"/>
      <c r="G147" s="115"/>
      <c r="H147" s="115"/>
      <c r="I147" s="115"/>
      <c r="J147" s="115"/>
      <c r="K147" s="115"/>
      <c r="L147" s="115"/>
      <c r="M147" s="115"/>
      <c r="N147" s="63"/>
      <c r="O147" s="63"/>
      <c r="P147" s="63"/>
      <c r="Q147" s="63"/>
      <c r="R147" s="63"/>
      <c r="S147" s="63"/>
      <c r="T147" s="63"/>
      <c r="U147" s="63"/>
      <c r="V147" s="63"/>
      <c r="W147" s="115"/>
      <c r="X147" s="115"/>
      <c r="Y147" s="63"/>
      <c r="Z147" s="113"/>
      <c r="AA147" s="115"/>
      <c r="AB147" s="114"/>
    </row>
    <row r="148" spans="3:28" x14ac:dyDescent="0.2">
      <c r="C148" s="115"/>
      <c r="D148" s="115"/>
      <c r="E148" s="115"/>
      <c r="F148" s="115"/>
      <c r="G148" s="115"/>
      <c r="H148" s="115"/>
      <c r="I148" s="115"/>
      <c r="J148" s="115"/>
      <c r="K148" s="115"/>
      <c r="L148" s="115"/>
      <c r="M148" s="115"/>
      <c r="N148" s="63"/>
      <c r="O148" s="63"/>
      <c r="P148" s="63"/>
      <c r="Q148" s="63"/>
      <c r="R148" s="63"/>
      <c r="S148" s="63"/>
      <c r="T148" s="63"/>
      <c r="U148" s="63"/>
      <c r="V148" s="63"/>
      <c r="W148" s="115"/>
      <c r="X148" s="115"/>
      <c r="Y148" s="63"/>
      <c r="Z148" s="113"/>
      <c r="AA148" s="115"/>
      <c r="AB148" s="114"/>
    </row>
    <row r="149" spans="3:28" x14ac:dyDescent="0.2">
      <c r="C149" s="115"/>
      <c r="D149" s="115"/>
      <c r="E149" s="115"/>
      <c r="F149" s="115"/>
      <c r="G149" s="115"/>
      <c r="H149" s="115"/>
      <c r="I149" s="115"/>
      <c r="J149" s="115"/>
      <c r="K149" s="115"/>
      <c r="L149" s="115"/>
      <c r="M149" s="115"/>
      <c r="N149" s="63"/>
      <c r="O149" s="63"/>
      <c r="P149" s="63"/>
      <c r="Q149" s="63"/>
      <c r="R149" s="63"/>
      <c r="S149" s="63"/>
      <c r="T149" s="63"/>
      <c r="U149" s="63"/>
      <c r="V149" s="63"/>
      <c r="W149" s="115"/>
      <c r="X149" s="115"/>
      <c r="Y149" s="63"/>
      <c r="Z149" s="113"/>
      <c r="AA149" s="115"/>
      <c r="AB149" s="114"/>
    </row>
    <row r="150" spans="3:28" x14ac:dyDescent="0.2">
      <c r="C150" s="115"/>
      <c r="D150" s="115"/>
      <c r="E150" s="115"/>
      <c r="F150" s="115"/>
      <c r="G150" s="115"/>
      <c r="H150" s="115"/>
      <c r="I150" s="115"/>
      <c r="J150" s="115"/>
      <c r="K150" s="115"/>
      <c r="L150" s="115"/>
      <c r="M150" s="115"/>
      <c r="N150" s="63"/>
      <c r="O150" s="63"/>
      <c r="P150" s="63"/>
      <c r="Q150" s="63"/>
      <c r="R150" s="63"/>
      <c r="S150" s="63"/>
      <c r="T150" s="63"/>
      <c r="U150" s="63"/>
      <c r="V150" s="63"/>
      <c r="W150" s="115"/>
      <c r="X150" s="115"/>
      <c r="Y150" s="63"/>
      <c r="Z150" s="113"/>
      <c r="AA150" s="115"/>
      <c r="AB150" s="114"/>
    </row>
    <row r="151" spans="3:28" x14ac:dyDescent="0.2">
      <c r="C151" s="115"/>
      <c r="D151" s="115"/>
      <c r="E151" s="115"/>
      <c r="F151" s="115"/>
      <c r="G151" s="115"/>
      <c r="H151" s="115"/>
      <c r="I151" s="115"/>
      <c r="J151" s="115"/>
      <c r="K151" s="115"/>
      <c r="L151" s="115"/>
      <c r="M151" s="115"/>
      <c r="N151" s="63"/>
      <c r="O151" s="63"/>
      <c r="P151" s="63"/>
      <c r="Q151" s="63"/>
      <c r="R151" s="63"/>
      <c r="S151" s="63"/>
      <c r="T151" s="63"/>
      <c r="U151" s="63"/>
      <c r="V151" s="63"/>
      <c r="W151" s="115"/>
      <c r="X151" s="115"/>
      <c r="Y151" s="63"/>
      <c r="Z151" s="113"/>
      <c r="AA151" s="115"/>
      <c r="AB151" s="114"/>
    </row>
    <row r="152" spans="3:28" x14ac:dyDescent="0.2">
      <c r="C152" s="115"/>
      <c r="D152" s="115"/>
      <c r="E152" s="115"/>
      <c r="F152" s="115"/>
      <c r="G152" s="115"/>
      <c r="H152" s="115"/>
      <c r="I152" s="115"/>
      <c r="J152" s="115"/>
      <c r="K152" s="115"/>
      <c r="L152" s="115"/>
      <c r="M152" s="115"/>
      <c r="N152" s="63"/>
      <c r="O152" s="63"/>
      <c r="P152" s="63"/>
      <c r="Q152" s="63"/>
      <c r="R152" s="63"/>
      <c r="S152" s="63"/>
      <c r="T152" s="63"/>
      <c r="U152" s="63"/>
      <c r="V152" s="63"/>
      <c r="W152" s="115"/>
      <c r="X152" s="115"/>
      <c r="Y152" s="63"/>
      <c r="Z152" s="113"/>
      <c r="AA152" s="115"/>
      <c r="AB152" s="114"/>
    </row>
    <row r="153" spans="3:28" x14ac:dyDescent="0.2">
      <c r="C153" s="115"/>
      <c r="D153" s="115"/>
      <c r="E153" s="115"/>
      <c r="F153" s="115"/>
      <c r="G153" s="115"/>
      <c r="H153" s="115"/>
      <c r="I153" s="115"/>
      <c r="J153" s="115"/>
      <c r="K153" s="115"/>
      <c r="L153" s="115"/>
      <c r="M153" s="115"/>
      <c r="N153" s="63"/>
      <c r="O153" s="63"/>
      <c r="P153" s="63"/>
      <c r="Q153" s="63"/>
      <c r="R153" s="63"/>
      <c r="S153" s="63"/>
      <c r="T153" s="63"/>
      <c r="U153" s="63"/>
      <c r="V153" s="63"/>
      <c r="W153" s="115"/>
      <c r="X153" s="115"/>
      <c r="Y153" s="63"/>
      <c r="Z153" s="113"/>
      <c r="AA153" s="115"/>
      <c r="AB153" s="114"/>
    </row>
    <row r="154" spans="3:28" x14ac:dyDescent="0.2">
      <c r="C154" s="115"/>
      <c r="D154" s="115"/>
      <c r="E154" s="115"/>
      <c r="F154" s="115"/>
      <c r="G154" s="115"/>
      <c r="H154" s="115"/>
      <c r="I154" s="115"/>
      <c r="J154" s="115"/>
      <c r="K154" s="115"/>
      <c r="L154" s="115"/>
      <c r="M154" s="115"/>
      <c r="N154" s="63"/>
      <c r="O154" s="63"/>
      <c r="P154" s="63"/>
      <c r="Q154" s="63"/>
      <c r="R154" s="63"/>
      <c r="S154" s="63"/>
      <c r="T154" s="63"/>
      <c r="U154" s="63"/>
      <c r="V154" s="63"/>
      <c r="W154" s="115"/>
      <c r="X154" s="115"/>
      <c r="Y154" s="63"/>
      <c r="Z154" s="113"/>
      <c r="AA154" s="115"/>
      <c r="AB154" s="114"/>
    </row>
    <row r="155" spans="3:28" x14ac:dyDescent="0.2">
      <c r="C155" s="115"/>
      <c r="D155" s="115"/>
      <c r="E155" s="115"/>
      <c r="F155" s="115"/>
      <c r="G155" s="115"/>
      <c r="H155" s="115"/>
      <c r="I155" s="115"/>
      <c r="J155" s="115"/>
      <c r="K155" s="115"/>
      <c r="L155" s="115"/>
      <c r="M155" s="115"/>
      <c r="N155" s="63"/>
      <c r="O155" s="63"/>
      <c r="P155" s="63"/>
      <c r="Q155" s="63"/>
      <c r="R155" s="63"/>
      <c r="S155" s="63"/>
      <c r="T155" s="63"/>
      <c r="U155" s="63"/>
      <c r="V155" s="63"/>
      <c r="W155" s="115"/>
      <c r="X155" s="115"/>
      <c r="Y155" s="63"/>
      <c r="Z155" s="113"/>
      <c r="AA155" s="115"/>
      <c r="AB155" s="114"/>
    </row>
    <row r="156" spans="3:28" x14ac:dyDescent="0.2">
      <c r="C156" s="115"/>
      <c r="D156" s="115"/>
      <c r="E156" s="115"/>
      <c r="F156" s="115"/>
      <c r="G156" s="115"/>
      <c r="H156" s="115"/>
      <c r="I156" s="115"/>
      <c r="J156" s="115"/>
      <c r="K156" s="115"/>
      <c r="L156" s="115"/>
      <c r="M156" s="115"/>
      <c r="N156" s="63"/>
      <c r="O156" s="63"/>
      <c r="P156" s="63"/>
      <c r="Q156" s="63"/>
      <c r="R156" s="63"/>
      <c r="S156" s="63"/>
      <c r="T156" s="63"/>
      <c r="U156" s="63"/>
      <c r="V156" s="63"/>
      <c r="W156" s="115"/>
      <c r="X156" s="115"/>
      <c r="Y156" s="63"/>
      <c r="Z156" s="113"/>
      <c r="AA156" s="115"/>
      <c r="AB156" s="114"/>
    </row>
    <row r="157" spans="3:28" x14ac:dyDescent="0.2">
      <c r="C157" s="115"/>
      <c r="D157" s="115"/>
      <c r="E157" s="115"/>
      <c r="F157" s="115"/>
      <c r="G157" s="115"/>
      <c r="H157" s="115"/>
      <c r="I157" s="115"/>
      <c r="J157" s="115"/>
      <c r="K157" s="115"/>
      <c r="L157" s="115"/>
      <c r="M157" s="115"/>
      <c r="N157" s="63"/>
      <c r="O157" s="63"/>
      <c r="P157" s="63"/>
      <c r="Q157" s="63"/>
      <c r="R157" s="63"/>
      <c r="S157" s="63"/>
      <c r="T157" s="63"/>
      <c r="U157" s="63"/>
      <c r="V157" s="63"/>
      <c r="W157" s="115"/>
      <c r="X157" s="115"/>
      <c r="Y157" s="63"/>
      <c r="Z157" s="113"/>
      <c r="AA157" s="115"/>
      <c r="AB157" s="114"/>
    </row>
    <row r="158" spans="3:28" x14ac:dyDescent="0.2">
      <c r="C158" s="115"/>
      <c r="D158" s="115"/>
      <c r="E158" s="115"/>
      <c r="F158" s="115"/>
      <c r="G158" s="115"/>
      <c r="H158" s="115"/>
      <c r="I158" s="115"/>
      <c r="J158" s="115"/>
      <c r="K158" s="115"/>
      <c r="L158" s="115"/>
      <c r="M158" s="115"/>
      <c r="N158" s="63"/>
      <c r="O158" s="63"/>
      <c r="P158" s="63"/>
      <c r="Q158" s="63"/>
      <c r="R158" s="63"/>
      <c r="S158" s="63"/>
      <c r="T158" s="63"/>
      <c r="U158" s="63"/>
      <c r="V158" s="63"/>
      <c r="W158" s="115"/>
      <c r="X158" s="115"/>
      <c r="Y158" s="63"/>
      <c r="Z158" s="113"/>
      <c r="AA158" s="115"/>
      <c r="AB158" s="114"/>
    </row>
    <row r="159" spans="3:28" x14ac:dyDescent="0.2">
      <c r="C159" s="115"/>
      <c r="D159" s="115"/>
      <c r="E159" s="115"/>
      <c r="F159" s="115"/>
      <c r="G159" s="115"/>
      <c r="H159" s="115"/>
      <c r="I159" s="115"/>
      <c r="J159" s="115"/>
      <c r="K159" s="115"/>
      <c r="L159" s="115"/>
      <c r="M159" s="115"/>
      <c r="N159" s="63"/>
      <c r="O159" s="63"/>
      <c r="P159" s="63"/>
      <c r="Q159" s="63"/>
      <c r="R159" s="63"/>
      <c r="S159" s="63"/>
      <c r="T159" s="63"/>
      <c r="U159" s="63"/>
      <c r="V159" s="63"/>
      <c r="W159" s="115"/>
      <c r="X159" s="115"/>
      <c r="Y159" s="63"/>
      <c r="Z159" s="113"/>
      <c r="AA159" s="115"/>
      <c r="AB159" s="114"/>
    </row>
    <row r="160" spans="3:28" x14ac:dyDescent="0.2">
      <c r="C160" s="115"/>
      <c r="D160" s="115"/>
      <c r="E160" s="115"/>
      <c r="F160" s="115"/>
      <c r="G160" s="115"/>
      <c r="H160" s="115"/>
      <c r="I160" s="115"/>
      <c r="J160" s="115"/>
      <c r="K160" s="115"/>
      <c r="L160" s="115"/>
      <c r="M160" s="115"/>
      <c r="N160" s="63"/>
      <c r="O160" s="63"/>
      <c r="P160" s="63"/>
      <c r="Q160" s="63"/>
      <c r="R160" s="63"/>
      <c r="S160" s="63"/>
      <c r="T160" s="63"/>
      <c r="U160" s="63"/>
      <c r="V160" s="63"/>
      <c r="W160" s="115"/>
      <c r="X160" s="115"/>
      <c r="Y160" s="63"/>
      <c r="Z160" s="113"/>
      <c r="AA160" s="115"/>
      <c r="AB160" s="114"/>
    </row>
    <row r="161" spans="3:28" x14ac:dyDescent="0.2">
      <c r="C161" s="115"/>
      <c r="D161" s="115"/>
      <c r="E161" s="115"/>
      <c r="F161" s="115"/>
      <c r="G161" s="115"/>
      <c r="H161" s="115"/>
      <c r="I161" s="115"/>
      <c r="J161" s="115"/>
      <c r="K161" s="115"/>
      <c r="L161" s="115"/>
      <c r="M161" s="115"/>
      <c r="N161" s="63"/>
      <c r="O161" s="63"/>
      <c r="P161" s="63"/>
      <c r="Q161" s="63"/>
      <c r="R161" s="63"/>
      <c r="S161" s="63"/>
      <c r="T161" s="63"/>
      <c r="U161" s="63"/>
      <c r="V161" s="63"/>
      <c r="W161" s="115"/>
      <c r="X161" s="115"/>
      <c r="Y161" s="63"/>
      <c r="Z161" s="113"/>
      <c r="AA161" s="115"/>
      <c r="AB161" s="114"/>
    </row>
    <row r="162" spans="3:28" x14ac:dyDescent="0.2">
      <c r="C162" s="115"/>
      <c r="D162" s="115"/>
      <c r="E162" s="115"/>
      <c r="F162" s="115"/>
      <c r="G162" s="115"/>
      <c r="H162" s="115"/>
      <c r="I162" s="115"/>
      <c r="J162" s="115"/>
      <c r="K162" s="115"/>
      <c r="L162" s="115"/>
      <c r="M162" s="115"/>
      <c r="N162" s="63"/>
      <c r="O162" s="63"/>
      <c r="P162" s="63"/>
      <c r="Q162" s="63"/>
      <c r="R162" s="63"/>
      <c r="S162" s="63"/>
      <c r="T162" s="63"/>
      <c r="U162" s="63"/>
      <c r="V162" s="63"/>
      <c r="W162" s="115"/>
      <c r="X162" s="115"/>
      <c r="Y162" s="63"/>
      <c r="Z162" s="113"/>
      <c r="AA162" s="115"/>
      <c r="AB162" s="114"/>
    </row>
    <row r="163" spans="3:28" x14ac:dyDescent="0.2">
      <c r="C163" s="115"/>
      <c r="D163" s="115"/>
      <c r="E163" s="115"/>
      <c r="F163" s="115"/>
      <c r="G163" s="115"/>
      <c r="H163" s="115"/>
      <c r="I163" s="115"/>
      <c r="J163" s="115"/>
      <c r="K163" s="115"/>
      <c r="L163" s="115"/>
      <c r="M163" s="115"/>
      <c r="N163" s="63"/>
      <c r="O163" s="63"/>
      <c r="P163" s="63"/>
      <c r="Q163" s="63"/>
      <c r="R163" s="63"/>
      <c r="S163" s="63"/>
      <c r="T163" s="63"/>
      <c r="U163" s="63"/>
      <c r="V163" s="63"/>
      <c r="W163" s="115"/>
      <c r="X163" s="115"/>
      <c r="Y163" s="63"/>
      <c r="Z163" s="113"/>
      <c r="AA163" s="115"/>
      <c r="AB163" s="114"/>
    </row>
    <row r="164" spans="3:28" x14ac:dyDescent="0.2">
      <c r="C164" s="115"/>
      <c r="D164" s="115"/>
      <c r="E164" s="115"/>
      <c r="F164" s="115"/>
      <c r="G164" s="115"/>
      <c r="H164" s="115"/>
      <c r="I164" s="115"/>
      <c r="J164" s="115"/>
      <c r="K164" s="115"/>
      <c r="L164" s="115"/>
      <c r="M164" s="115"/>
      <c r="N164" s="63"/>
      <c r="O164" s="63"/>
      <c r="P164" s="63"/>
      <c r="Q164" s="63"/>
      <c r="R164" s="63"/>
      <c r="S164" s="63"/>
      <c r="T164" s="63"/>
      <c r="U164" s="63"/>
      <c r="V164" s="63"/>
      <c r="W164" s="115"/>
      <c r="X164" s="115"/>
      <c r="Y164" s="63"/>
      <c r="Z164" s="113"/>
      <c r="AA164" s="115"/>
      <c r="AB164" s="114"/>
    </row>
    <row r="165" spans="3:28" x14ac:dyDescent="0.2">
      <c r="C165" s="115"/>
      <c r="D165" s="115"/>
      <c r="E165" s="115"/>
      <c r="F165" s="115"/>
      <c r="G165" s="115"/>
      <c r="H165" s="115"/>
      <c r="I165" s="115"/>
      <c r="J165" s="115"/>
      <c r="K165" s="115"/>
      <c r="L165" s="115"/>
      <c r="M165" s="115"/>
      <c r="N165" s="63"/>
      <c r="O165" s="63"/>
      <c r="P165" s="63"/>
      <c r="Q165" s="63"/>
      <c r="R165" s="63"/>
      <c r="S165" s="63"/>
      <c r="T165" s="63"/>
      <c r="U165" s="63"/>
      <c r="V165" s="63"/>
      <c r="W165" s="115"/>
      <c r="X165" s="115"/>
      <c r="Y165" s="63"/>
      <c r="Z165" s="113"/>
      <c r="AA165" s="115"/>
      <c r="AB165" s="114"/>
    </row>
    <row r="166" spans="3:28" x14ac:dyDescent="0.2">
      <c r="C166" s="115"/>
      <c r="D166" s="115"/>
      <c r="E166" s="115"/>
      <c r="F166" s="115"/>
      <c r="G166" s="115"/>
      <c r="H166" s="115"/>
      <c r="I166" s="115"/>
      <c r="J166" s="115"/>
      <c r="K166" s="115"/>
      <c r="L166" s="115"/>
      <c r="M166" s="115"/>
      <c r="N166" s="63"/>
      <c r="O166" s="63"/>
      <c r="P166" s="63"/>
      <c r="Q166" s="63"/>
      <c r="R166" s="63"/>
      <c r="S166" s="63"/>
      <c r="T166" s="63"/>
      <c r="U166" s="63"/>
      <c r="V166" s="63"/>
      <c r="W166" s="115"/>
      <c r="X166" s="115"/>
      <c r="Y166" s="63"/>
      <c r="Z166" s="113"/>
      <c r="AA166" s="115"/>
      <c r="AB166" s="114"/>
    </row>
    <row r="167" spans="3:28" x14ac:dyDescent="0.2">
      <c r="C167" s="115"/>
      <c r="D167" s="115"/>
      <c r="E167" s="115"/>
      <c r="F167" s="115"/>
      <c r="G167" s="115"/>
      <c r="H167" s="115"/>
      <c r="I167" s="115"/>
      <c r="J167" s="115"/>
      <c r="K167" s="115"/>
      <c r="L167" s="115"/>
      <c r="M167" s="115"/>
      <c r="N167" s="63"/>
      <c r="O167" s="63"/>
      <c r="P167" s="63"/>
      <c r="Q167" s="63"/>
      <c r="R167" s="63"/>
      <c r="S167" s="63"/>
      <c r="T167" s="63"/>
      <c r="U167" s="63"/>
      <c r="V167" s="63"/>
      <c r="W167" s="115"/>
      <c r="X167" s="115"/>
      <c r="Y167" s="63"/>
      <c r="Z167" s="113"/>
      <c r="AA167" s="115"/>
      <c r="AB167" s="114"/>
    </row>
    <row r="168" spans="3:28" x14ac:dyDescent="0.2">
      <c r="C168" s="115"/>
      <c r="D168" s="115"/>
      <c r="E168" s="115"/>
      <c r="F168" s="115"/>
      <c r="G168" s="115"/>
      <c r="H168" s="115"/>
      <c r="I168" s="115"/>
      <c r="J168" s="115"/>
      <c r="K168" s="115"/>
      <c r="L168" s="115"/>
      <c r="M168" s="115"/>
      <c r="N168" s="63"/>
      <c r="O168" s="63"/>
      <c r="P168" s="63"/>
      <c r="Q168" s="63"/>
      <c r="R168" s="63"/>
      <c r="S168" s="63"/>
      <c r="T168" s="63"/>
      <c r="U168" s="63"/>
      <c r="V168" s="63"/>
      <c r="W168" s="115"/>
      <c r="X168" s="115"/>
      <c r="Y168" s="63"/>
      <c r="Z168" s="113"/>
      <c r="AA168" s="115"/>
      <c r="AB168" s="114"/>
    </row>
    <row r="169" spans="3:28" x14ac:dyDescent="0.2">
      <c r="C169" s="115"/>
      <c r="D169" s="115"/>
      <c r="E169" s="115"/>
      <c r="F169" s="115"/>
      <c r="G169" s="115"/>
      <c r="H169" s="115"/>
      <c r="I169" s="115"/>
      <c r="J169" s="115"/>
      <c r="K169" s="115"/>
      <c r="L169" s="115"/>
      <c r="M169" s="115"/>
      <c r="N169" s="63"/>
      <c r="O169" s="63"/>
      <c r="P169" s="63"/>
      <c r="Q169" s="63"/>
      <c r="R169" s="63"/>
      <c r="S169" s="63"/>
      <c r="T169" s="63"/>
      <c r="U169" s="63"/>
      <c r="V169" s="63"/>
      <c r="W169" s="115"/>
      <c r="X169" s="115"/>
      <c r="Y169" s="63"/>
      <c r="Z169" s="113"/>
      <c r="AA169" s="115"/>
      <c r="AB169" s="114"/>
    </row>
    <row r="170" spans="3:28" x14ac:dyDescent="0.2">
      <c r="C170" s="115"/>
      <c r="D170" s="115"/>
      <c r="E170" s="115"/>
      <c r="F170" s="115"/>
      <c r="G170" s="115"/>
      <c r="H170" s="115"/>
      <c r="I170" s="115"/>
      <c r="J170" s="115"/>
      <c r="K170" s="115"/>
      <c r="L170" s="115"/>
      <c r="M170" s="115"/>
      <c r="N170" s="63"/>
      <c r="O170" s="63"/>
      <c r="P170" s="63"/>
      <c r="Q170" s="63"/>
      <c r="R170" s="63"/>
      <c r="S170" s="63"/>
      <c r="T170" s="63"/>
      <c r="U170" s="63"/>
      <c r="V170" s="63"/>
      <c r="W170" s="115"/>
      <c r="X170" s="115"/>
      <c r="Y170" s="63"/>
      <c r="Z170" s="113"/>
      <c r="AA170" s="115"/>
      <c r="AB170" s="114"/>
    </row>
    <row r="171" spans="3:28" x14ac:dyDescent="0.2">
      <c r="N171" s="108"/>
      <c r="O171" s="108"/>
      <c r="P171" s="108"/>
      <c r="Q171" s="108"/>
      <c r="R171" s="108"/>
      <c r="S171" s="108"/>
      <c r="T171" s="108"/>
      <c r="U171" s="108"/>
      <c r="V171" s="108"/>
      <c r="Y171" s="109"/>
      <c r="AB171" s="114"/>
    </row>
    <row r="172" spans="3:28" x14ac:dyDescent="0.2">
      <c r="N172" s="63"/>
      <c r="O172" s="63"/>
      <c r="P172" s="63"/>
      <c r="Q172" s="63"/>
      <c r="R172" s="63"/>
      <c r="S172" s="63"/>
      <c r="T172" s="63"/>
      <c r="U172" s="63"/>
      <c r="V172" s="63"/>
      <c r="Y172" s="109"/>
      <c r="AB172" s="114"/>
    </row>
    <row r="173" spans="3:28" x14ac:dyDescent="0.2">
      <c r="N173" s="63"/>
      <c r="O173" s="63"/>
      <c r="P173" s="63"/>
      <c r="Q173" s="63"/>
      <c r="R173" s="63"/>
      <c r="S173" s="63"/>
      <c r="T173" s="63"/>
      <c r="U173" s="63"/>
      <c r="V173" s="63"/>
      <c r="Y173" s="109"/>
      <c r="AB173" s="114"/>
    </row>
    <row r="174" spans="3:28" x14ac:dyDescent="0.2">
      <c r="N174" s="63"/>
      <c r="O174" s="63"/>
      <c r="P174" s="63"/>
      <c r="Q174" s="63"/>
      <c r="R174" s="63"/>
      <c r="S174" s="63"/>
      <c r="T174" s="63"/>
      <c r="U174" s="63"/>
      <c r="V174" s="63"/>
      <c r="Y174" s="109"/>
      <c r="AB174" s="114"/>
    </row>
    <row r="175" spans="3:28" x14ac:dyDescent="0.2">
      <c r="N175" s="63"/>
      <c r="O175" s="63"/>
      <c r="P175" s="63"/>
      <c r="Q175" s="63"/>
      <c r="R175" s="63"/>
      <c r="S175" s="63"/>
      <c r="T175" s="63"/>
      <c r="U175" s="63"/>
      <c r="V175" s="63"/>
      <c r="Y175" s="109"/>
      <c r="AB175" s="114"/>
    </row>
    <row r="176" spans="3:28" x14ac:dyDescent="0.2">
      <c r="N176" s="63"/>
      <c r="O176" s="63"/>
      <c r="P176" s="63"/>
      <c r="Q176" s="63"/>
      <c r="R176" s="63"/>
      <c r="S176" s="63"/>
      <c r="T176" s="63"/>
      <c r="U176" s="63"/>
      <c r="V176" s="63"/>
      <c r="Y176" s="109"/>
      <c r="AB176" s="114"/>
    </row>
    <row r="177" spans="14:28" x14ac:dyDescent="0.2">
      <c r="N177" s="63"/>
      <c r="O177" s="63"/>
      <c r="P177" s="63"/>
      <c r="Q177" s="63"/>
      <c r="R177" s="63"/>
      <c r="S177" s="63"/>
      <c r="T177" s="63"/>
      <c r="U177" s="63"/>
      <c r="V177" s="63"/>
      <c r="Y177" s="109"/>
      <c r="AB177" s="114"/>
    </row>
    <row r="178" spans="14:28" x14ac:dyDescent="0.2">
      <c r="N178" s="63"/>
      <c r="O178" s="63"/>
      <c r="P178" s="63"/>
      <c r="Q178" s="63"/>
      <c r="R178" s="63"/>
      <c r="S178" s="63"/>
      <c r="T178" s="63"/>
      <c r="U178" s="63"/>
      <c r="V178" s="63"/>
      <c r="Y178" s="109"/>
      <c r="AB178" s="114"/>
    </row>
    <row r="179" spans="14:28" x14ac:dyDescent="0.2">
      <c r="N179" s="63"/>
      <c r="O179" s="63"/>
      <c r="P179" s="63"/>
      <c r="Q179" s="63"/>
      <c r="R179" s="63"/>
      <c r="S179" s="63"/>
      <c r="T179" s="63"/>
      <c r="U179" s="63"/>
      <c r="V179" s="63"/>
      <c r="Y179" s="109"/>
      <c r="AB179" s="114"/>
    </row>
    <row r="180" spans="14:28" x14ac:dyDescent="0.2">
      <c r="N180" s="63"/>
      <c r="O180" s="63"/>
      <c r="P180" s="63"/>
      <c r="Q180" s="63"/>
      <c r="R180" s="63"/>
      <c r="S180" s="63"/>
      <c r="T180" s="63"/>
      <c r="U180" s="63"/>
      <c r="V180" s="63"/>
      <c r="Y180" s="109"/>
      <c r="AB180" s="114"/>
    </row>
    <row r="181" spans="14:28" x14ac:dyDescent="0.2">
      <c r="N181" s="63"/>
      <c r="O181" s="63"/>
      <c r="P181" s="63"/>
      <c r="Q181" s="63"/>
      <c r="R181" s="63"/>
      <c r="S181" s="63"/>
      <c r="T181" s="63"/>
      <c r="U181" s="63"/>
      <c r="V181" s="63"/>
      <c r="Y181" s="109"/>
      <c r="AB181" s="114"/>
    </row>
    <row r="182" spans="14:28" x14ac:dyDescent="0.2">
      <c r="N182" s="63"/>
      <c r="O182" s="63"/>
      <c r="P182" s="63"/>
      <c r="Q182" s="63"/>
      <c r="R182" s="63"/>
      <c r="S182" s="63"/>
      <c r="T182" s="63"/>
      <c r="U182" s="63"/>
      <c r="V182" s="63"/>
      <c r="Y182" s="109"/>
      <c r="AB182" s="114"/>
    </row>
    <row r="183" spans="14:28" x14ac:dyDescent="0.2">
      <c r="N183" s="63"/>
      <c r="O183" s="63"/>
      <c r="P183" s="63"/>
      <c r="Q183" s="63"/>
      <c r="R183" s="63"/>
      <c r="S183" s="63"/>
      <c r="T183" s="63"/>
      <c r="U183" s="63"/>
      <c r="V183" s="63"/>
      <c r="Y183" s="109"/>
      <c r="AB183" s="114"/>
    </row>
    <row r="184" spans="14:28" x14ac:dyDescent="0.2">
      <c r="N184" s="63"/>
      <c r="O184" s="63"/>
      <c r="P184" s="63"/>
      <c r="Q184" s="63"/>
      <c r="R184" s="63"/>
      <c r="S184" s="63"/>
      <c r="T184" s="63"/>
      <c r="U184" s="63"/>
      <c r="V184" s="63"/>
      <c r="Y184" s="109"/>
      <c r="AB184" s="114"/>
    </row>
    <row r="185" spans="14:28" x14ac:dyDescent="0.2">
      <c r="N185" s="63"/>
      <c r="O185" s="63"/>
      <c r="P185" s="63"/>
      <c r="Q185" s="63"/>
      <c r="R185" s="63"/>
      <c r="S185" s="63"/>
      <c r="T185" s="63"/>
      <c r="U185" s="63"/>
      <c r="V185" s="63"/>
      <c r="Y185" s="109"/>
      <c r="AB185" s="114"/>
    </row>
    <row r="186" spans="14:28" x14ac:dyDescent="0.2">
      <c r="N186" s="63"/>
      <c r="O186" s="63"/>
      <c r="P186" s="63"/>
      <c r="Q186" s="63"/>
      <c r="R186" s="63"/>
      <c r="S186" s="63"/>
      <c r="T186" s="63"/>
      <c r="U186" s="63"/>
      <c r="V186" s="63"/>
      <c r="Y186" s="109"/>
      <c r="AB186" s="114"/>
    </row>
    <row r="187" spans="14:28" x14ac:dyDescent="0.2">
      <c r="N187" s="63"/>
      <c r="O187" s="63"/>
      <c r="P187" s="63"/>
      <c r="Q187" s="63"/>
      <c r="R187" s="63"/>
      <c r="S187" s="63"/>
      <c r="T187" s="63"/>
      <c r="U187" s="63"/>
      <c r="V187" s="63"/>
      <c r="Y187" s="109"/>
      <c r="AB187" s="114"/>
    </row>
    <row r="188" spans="14:28" x14ac:dyDescent="0.2">
      <c r="N188" s="63"/>
      <c r="O188" s="63"/>
      <c r="P188" s="63"/>
      <c r="Q188" s="63"/>
      <c r="R188" s="63"/>
      <c r="S188" s="63"/>
      <c r="T188" s="63"/>
      <c r="U188" s="63"/>
      <c r="V188" s="63"/>
      <c r="Y188" s="109"/>
      <c r="AB188" s="114"/>
    </row>
    <row r="189" spans="14:28" x14ac:dyDescent="0.2">
      <c r="N189" s="63"/>
      <c r="O189" s="63"/>
      <c r="P189" s="63"/>
      <c r="Q189" s="63"/>
      <c r="R189" s="63"/>
      <c r="S189" s="63"/>
      <c r="T189" s="63"/>
      <c r="U189" s="63"/>
      <c r="V189" s="63"/>
      <c r="Y189" s="109"/>
      <c r="AB189" s="114"/>
    </row>
    <row r="190" spans="14:28" x14ac:dyDescent="0.2">
      <c r="N190" s="63"/>
      <c r="O190" s="63"/>
      <c r="P190" s="63"/>
      <c r="Q190" s="63"/>
      <c r="R190" s="63"/>
      <c r="S190" s="63"/>
      <c r="T190" s="63"/>
      <c r="U190" s="63"/>
      <c r="V190" s="63"/>
      <c r="Y190" s="109"/>
      <c r="AB190" s="114"/>
    </row>
    <row r="191" spans="14:28" x14ac:dyDescent="0.2">
      <c r="N191" s="63"/>
      <c r="O191" s="63"/>
      <c r="P191" s="63"/>
      <c r="Q191" s="63"/>
      <c r="R191" s="63"/>
      <c r="S191" s="63"/>
      <c r="T191" s="63"/>
      <c r="U191" s="63"/>
      <c r="V191" s="63"/>
      <c r="Y191" s="109"/>
      <c r="AB191" s="114"/>
    </row>
    <row r="192" spans="14:28" x14ac:dyDescent="0.2">
      <c r="N192" s="63"/>
      <c r="O192" s="63"/>
      <c r="P192" s="63"/>
      <c r="Q192" s="63"/>
      <c r="R192" s="63"/>
      <c r="S192" s="63"/>
      <c r="T192" s="63"/>
      <c r="U192" s="63"/>
      <c r="V192" s="63"/>
      <c r="Y192" s="109"/>
      <c r="AB192" s="114"/>
    </row>
    <row r="193" spans="14:28" x14ac:dyDescent="0.2">
      <c r="N193" s="63"/>
      <c r="O193" s="63"/>
      <c r="P193" s="63"/>
      <c r="Q193" s="63"/>
      <c r="R193" s="63"/>
      <c r="S193" s="63"/>
      <c r="T193" s="63"/>
      <c r="U193" s="63"/>
      <c r="V193" s="63"/>
      <c r="Y193" s="109"/>
      <c r="AB193" s="114"/>
    </row>
    <row r="194" spans="14:28" x14ac:dyDescent="0.2">
      <c r="N194" s="63"/>
      <c r="O194" s="63"/>
      <c r="P194" s="63"/>
      <c r="Q194" s="63"/>
      <c r="R194" s="63"/>
      <c r="S194" s="63"/>
      <c r="T194" s="63"/>
      <c r="U194" s="63"/>
      <c r="V194" s="63"/>
      <c r="Y194" s="109"/>
      <c r="AB194" s="114"/>
    </row>
    <row r="195" spans="14:28" x14ac:dyDescent="0.2">
      <c r="N195" s="63"/>
      <c r="O195" s="63"/>
      <c r="P195" s="63"/>
      <c r="Q195" s="63"/>
      <c r="R195" s="63"/>
      <c r="S195" s="63"/>
      <c r="T195" s="63"/>
      <c r="U195" s="63"/>
      <c r="V195" s="63"/>
      <c r="Y195" s="109"/>
      <c r="AB195" s="114"/>
    </row>
    <row r="196" spans="14:28" x14ac:dyDescent="0.2">
      <c r="N196" s="63"/>
      <c r="O196" s="63"/>
      <c r="P196" s="63"/>
      <c r="Q196" s="63"/>
      <c r="R196" s="63"/>
      <c r="S196" s="63"/>
      <c r="T196" s="63"/>
      <c r="U196" s="63"/>
      <c r="V196" s="63"/>
      <c r="Y196" s="109"/>
      <c r="AB196" s="114"/>
    </row>
    <row r="197" spans="14:28" x14ac:dyDescent="0.2">
      <c r="N197" s="63"/>
      <c r="O197" s="63"/>
      <c r="P197" s="63"/>
      <c r="Q197" s="63"/>
      <c r="R197" s="63"/>
      <c r="S197" s="63"/>
      <c r="T197" s="63"/>
      <c r="U197" s="63"/>
      <c r="V197" s="63"/>
      <c r="Y197" s="109"/>
      <c r="AB197" s="114"/>
    </row>
    <row r="198" spans="14:28" x14ac:dyDescent="0.2">
      <c r="N198" s="63"/>
      <c r="O198" s="63"/>
      <c r="P198" s="63"/>
      <c r="Q198" s="63"/>
      <c r="R198" s="63"/>
      <c r="S198" s="63"/>
      <c r="T198" s="63"/>
      <c r="U198" s="63"/>
      <c r="V198" s="63"/>
      <c r="Y198" s="109"/>
      <c r="AB198" s="114"/>
    </row>
    <row r="199" spans="14:28" x14ac:dyDescent="0.2">
      <c r="N199" s="63"/>
      <c r="O199" s="63"/>
      <c r="P199" s="63"/>
      <c r="Q199" s="63"/>
      <c r="R199" s="63"/>
      <c r="S199" s="63"/>
      <c r="T199" s="63"/>
      <c r="U199" s="63"/>
      <c r="V199" s="63"/>
      <c r="Y199" s="109"/>
      <c r="AB199" s="114"/>
    </row>
    <row r="200" spans="14:28" x14ac:dyDescent="0.2">
      <c r="N200" s="63"/>
      <c r="O200" s="63"/>
      <c r="P200" s="63"/>
      <c r="Q200" s="63"/>
      <c r="R200" s="63"/>
      <c r="S200" s="63"/>
      <c r="T200" s="63"/>
      <c r="U200" s="63"/>
      <c r="V200" s="63"/>
      <c r="Y200" s="109"/>
      <c r="AB200" s="114"/>
    </row>
    <row r="201" spans="14:28" x14ac:dyDescent="0.2">
      <c r="N201" s="63"/>
      <c r="O201" s="63"/>
      <c r="P201" s="63"/>
      <c r="Q201" s="63"/>
      <c r="R201" s="63"/>
      <c r="S201" s="63"/>
      <c r="T201" s="63"/>
      <c r="U201" s="63"/>
      <c r="V201" s="63"/>
      <c r="Y201" s="109"/>
      <c r="AB201" s="114"/>
    </row>
    <row r="202" spans="14:28" x14ac:dyDescent="0.2">
      <c r="N202" s="63"/>
      <c r="O202" s="63"/>
      <c r="P202" s="63"/>
      <c r="Q202" s="63"/>
      <c r="R202" s="63"/>
      <c r="S202" s="63"/>
      <c r="T202" s="63"/>
      <c r="U202" s="63"/>
      <c r="V202" s="63"/>
      <c r="Y202" s="109"/>
      <c r="AB202" s="114"/>
    </row>
    <row r="203" spans="14:28" x14ac:dyDescent="0.2">
      <c r="N203" s="63"/>
      <c r="O203" s="63"/>
      <c r="P203" s="63"/>
      <c r="Q203" s="63"/>
      <c r="R203" s="63"/>
      <c r="S203" s="63"/>
      <c r="T203" s="63"/>
      <c r="U203" s="63"/>
      <c r="V203" s="63"/>
      <c r="Y203" s="109"/>
      <c r="AB203" s="114"/>
    </row>
    <row r="204" spans="14:28" x14ac:dyDescent="0.2">
      <c r="N204" s="63"/>
      <c r="O204" s="63"/>
      <c r="P204" s="63"/>
      <c r="Q204" s="63"/>
      <c r="R204" s="63"/>
      <c r="S204" s="63"/>
      <c r="T204" s="63"/>
      <c r="U204" s="63"/>
      <c r="V204" s="63"/>
      <c r="Y204" s="109"/>
      <c r="AB204" s="114"/>
    </row>
    <row r="205" spans="14:28" x14ac:dyDescent="0.2">
      <c r="N205" s="63"/>
      <c r="O205" s="63"/>
      <c r="P205" s="63"/>
      <c r="Q205" s="63"/>
      <c r="R205" s="63"/>
      <c r="S205" s="63"/>
      <c r="T205" s="63"/>
      <c r="U205" s="63"/>
      <c r="V205" s="63"/>
      <c r="Y205" s="109"/>
      <c r="AB205" s="114"/>
    </row>
    <row r="206" spans="14:28" x14ac:dyDescent="0.2">
      <c r="N206" s="63"/>
      <c r="O206" s="63"/>
      <c r="P206" s="63"/>
      <c r="Q206" s="63"/>
      <c r="R206" s="63"/>
      <c r="S206" s="63"/>
      <c r="T206" s="63"/>
      <c r="U206" s="63"/>
      <c r="V206" s="63"/>
      <c r="Y206" s="109"/>
      <c r="AB206" s="114"/>
    </row>
    <row r="207" spans="14:28" x14ac:dyDescent="0.2">
      <c r="N207" s="63"/>
      <c r="O207" s="63"/>
      <c r="P207" s="63"/>
      <c r="Q207" s="63"/>
      <c r="R207" s="63"/>
      <c r="S207" s="63"/>
      <c r="T207" s="63"/>
      <c r="U207" s="63"/>
      <c r="V207" s="63"/>
      <c r="Y207" s="109"/>
      <c r="AB207" s="114"/>
    </row>
    <row r="208" spans="14:28" x14ac:dyDescent="0.2">
      <c r="N208" s="63"/>
      <c r="O208" s="63"/>
      <c r="P208" s="63"/>
      <c r="Q208" s="63"/>
      <c r="R208" s="63"/>
      <c r="S208" s="63"/>
      <c r="T208" s="63"/>
      <c r="U208" s="63"/>
      <c r="V208" s="63"/>
      <c r="Y208" s="109"/>
      <c r="AB208" s="114"/>
    </row>
    <row r="209" spans="14:28" x14ac:dyDescent="0.2">
      <c r="N209" s="63"/>
      <c r="O209" s="63"/>
      <c r="P209" s="63"/>
      <c r="Q209" s="63"/>
      <c r="R209" s="63"/>
      <c r="S209" s="63"/>
      <c r="T209" s="63"/>
      <c r="U209" s="63"/>
      <c r="V209" s="63"/>
      <c r="Y209" s="109"/>
      <c r="AB209" s="114"/>
    </row>
    <row r="210" spans="14:28" x14ac:dyDescent="0.2">
      <c r="N210" s="63"/>
      <c r="O210" s="63"/>
      <c r="P210" s="63"/>
      <c r="Q210" s="63"/>
      <c r="R210" s="63"/>
      <c r="S210" s="63"/>
      <c r="T210" s="63"/>
      <c r="U210" s="63"/>
      <c r="V210" s="63"/>
      <c r="Y210" s="109"/>
      <c r="AB210" s="114"/>
    </row>
    <row r="211" spans="14:28" x14ac:dyDescent="0.2">
      <c r="N211" s="63"/>
      <c r="O211" s="63"/>
      <c r="P211" s="63"/>
      <c r="Q211" s="63"/>
      <c r="R211" s="63"/>
      <c r="S211" s="63"/>
      <c r="T211" s="63"/>
      <c r="U211" s="63"/>
      <c r="V211" s="63"/>
      <c r="Y211" s="109"/>
      <c r="AB211" s="114"/>
    </row>
    <row r="212" spans="14:28" x14ac:dyDescent="0.2">
      <c r="N212" s="63"/>
      <c r="O212" s="63"/>
      <c r="P212" s="63"/>
      <c r="Q212" s="63"/>
      <c r="R212" s="63"/>
      <c r="S212" s="63"/>
      <c r="T212" s="63"/>
      <c r="U212" s="63"/>
      <c r="V212" s="63"/>
      <c r="Y212" s="109"/>
      <c r="AB212" s="114"/>
    </row>
    <row r="213" spans="14:28" x14ac:dyDescent="0.2">
      <c r="N213" s="63"/>
      <c r="O213" s="63"/>
      <c r="P213" s="63"/>
      <c r="Q213" s="63"/>
      <c r="R213" s="63"/>
      <c r="S213" s="63"/>
      <c r="T213" s="63"/>
      <c r="U213" s="63"/>
      <c r="V213" s="63"/>
      <c r="Y213" s="109"/>
      <c r="AB213" s="114"/>
    </row>
    <row r="214" spans="14:28" x14ac:dyDescent="0.2">
      <c r="N214" s="63"/>
      <c r="O214" s="63"/>
      <c r="P214" s="63"/>
      <c r="Q214" s="63"/>
      <c r="R214" s="63"/>
      <c r="S214" s="63"/>
      <c r="T214" s="63"/>
      <c r="U214" s="63"/>
      <c r="V214" s="63"/>
      <c r="Y214" s="109"/>
      <c r="AB214" s="114"/>
    </row>
    <row r="215" spans="14:28" x14ac:dyDescent="0.2">
      <c r="N215" s="63"/>
      <c r="O215" s="63"/>
      <c r="P215" s="63"/>
      <c r="Q215" s="63"/>
      <c r="R215" s="63"/>
      <c r="S215" s="63"/>
      <c r="T215" s="63"/>
      <c r="U215" s="63"/>
      <c r="V215" s="63"/>
      <c r="Y215" s="109"/>
      <c r="AB215" s="114"/>
    </row>
    <row r="216" spans="14:28" x14ac:dyDescent="0.2">
      <c r="N216" s="63"/>
      <c r="O216" s="63"/>
      <c r="P216" s="63"/>
      <c r="Q216" s="63"/>
      <c r="R216" s="63"/>
      <c r="S216" s="63"/>
      <c r="T216" s="63"/>
      <c r="U216" s="63"/>
      <c r="V216" s="63"/>
      <c r="Y216" s="109"/>
      <c r="AB216" s="114"/>
    </row>
    <row r="217" spans="14:28" x14ac:dyDescent="0.2">
      <c r="N217" s="63"/>
      <c r="O217" s="63"/>
      <c r="P217" s="63"/>
      <c r="Q217" s="63"/>
      <c r="R217" s="63"/>
      <c r="S217" s="63"/>
      <c r="T217" s="63"/>
      <c r="U217" s="63"/>
      <c r="V217" s="63"/>
      <c r="Y217" s="109"/>
      <c r="AB217" s="114"/>
    </row>
    <row r="218" spans="14:28" x14ac:dyDescent="0.2">
      <c r="N218" s="63"/>
      <c r="O218" s="63"/>
      <c r="P218" s="63"/>
      <c r="Q218" s="63"/>
      <c r="R218" s="63"/>
      <c r="S218" s="63"/>
      <c r="T218" s="63"/>
      <c r="U218" s="63"/>
      <c r="V218" s="63"/>
      <c r="Y218" s="109"/>
      <c r="AB218" s="114"/>
    </row>
    <row r="219" spans="14:28" x14ac:dyDescent="0.2">
      <c r="N219" s="63"/>
      <c r="O219" s="63"/>
      <c r="P219" s="63"/>
      <c r="Q219" s="63"/>
      <c r="R219" s="63"/>
      <c r="S219" s="63"/>
      <c r="T219" s="63"/>
      <c r="U219" s="63"/>
      <c r="V219" s="63"/>
      <c r="Y219" s="109"/>
      <c r="AB219" s="114"/>
    </row>
    <row r="220" spans="14:28" x14ac:dyDescent="0.2">
      <c r="N220" s="63"/>
      <c r="O220" s="63"/>
      <c r="P220" s="63"/>
      <c r="Q220" s="63"/>
      <c r="R220" s="63"/>
      <c r="S220" s="63"/>
      <c r="T220" s="63"/>
      <c r="U220" s="63"/>
      <c r="V220" s="63"/>
      <c r="Y220" s="109"/>
      <c r="AB220" s="114"/>
    </row>
    <row r="221" spans="14:28" x14ac:dyDescent="0.2">
      <c r="N221" s="63"/>
      <c r="O221" s="63"/>
      <c r="P221" s="63"/>
      <c r="Q221" s="63"/>
      <c r="R221" s="63"/>
      <c r="S221" s="63"/>
      <c r="T221" s="63"/>
      <c r="U221" s="63"/>
      <c r="V221" s="63"/>
      <c r="Y221" s="109"/>
      <c r="AB221" s="114"/>
    </row>
    <row r="222" spans="14:28" x14ac:dyDescent="0.2">
      <c r="N222" s="63"/>
      <c r="O222" s="63"/>
      <c r="P222" s="63"/>
      <c r="Q222" s="63"/>
      <c r="R222" s="63"/>
      <c r="S222" s="63"/>
      <c r="T222" s="63"/>
      <c r="U222" s="63"/>
      <c r="V222" s="63"/>
      <c r="Y222" s="109"/>
      <c r="AB222" s="114"/>
    </row>
    <row r="223" spans="14:28" x14ac:dyDescent="0.2">
      <c r="N223" s="63"/>
      <c r="O223" s="63"/>
      <c r="P223" s="63"/>
      <c r="Q223" s="63"/>
      <c r="R223" s="63"/>
      <c r="S223" s="63"/>
      <c r="T223" s="63"/>
      <c r="U223" s="63"/>
      <c r="V223" s="63"/>
      <c r="Y223" s="109"/>
      <c r="AB223" s="114" t="str">
        <f t="shared" ref="AB223:AB241" si="0">IFERROR(W223/X223,"")</f>
        <v/>
      </c>
    </row>
    <row r="224" spans="14:28" x14ac:dyDescent="0.2">
      <c r="N224" s="63"/>
      <c r="O224" s="63"/>
      <c r="P224" s="63"/>
      <c r="Q224" s="63"/>
      <c r="R224" s="63"/>
      <c r="S224" s="63"/>
      <c r="T224" s="63"/>
      <c r="U224" s="63"/>
      <c r="V224" s="63"/>
      <c r="Y224" s="109"/>
      <c r="AB224" s="114" t="str">
        <f t="shared" si="0"/>
        <v/>
      </c>
    </row>
    <row r="225" spans="14:28" x14ac:dyDescent="0.2">
      <c r="N225" s="63"/>
      <c r="O225" s="63"/>
      <c r="P225" s="63"/>
      <c r="Q225" s="63"/>
      <c r="R225" s="63"/>
      <c r="S225" s="63"/>
      <c r="T225" s="63"/>
      <c r="U225" s="63"/>
      <c r="V225" s="63"/>
      <c r="Y225" s="109"/>
      <c r="AB225" s="114" t="str">
        <f t="shared" si="0"/>
        <v/>
      </c>
    </row>
    <row r="226" spans="14:28" x14ac:dyDescent="0.2">
      <c r="N226" s="63"/>
      <c r="O226" s="63"/>
      <c r="P226" s="63"/>
      <c r="Q226" s="63"/>
      <c r="R226" s="63"/>
      <c r="S226" s="63"/>
      <c r="T226" s="63"/>
      <c r="U226" s="63"/>
      <c r="V226" s="63"/>
      <c r="Y226" s="109"/>
      <c r="AB226" s="114" t="str">
        <f t="shared" si="0"/>
        <v/>
      </c>
    </row>
    <row r="227" spans="14:28" x14ac:dyDescent="0.2">
      <c r="N227" s="63"/>
      <c r="O227" s="63"/>
      <c r="P227" s="63"/>
      <c r="Q227" s="63"/>
      <c r="R227" s="63"/>
      <c r="S227" s="63"/>
      <c r="T227" s="63"/>
      <c r="U227" s="63"/>
      <c r="V227" s="63"/>
      <c r="Y227" s="109"/>
      <c r="AB227" s="114" t="str">
        <f t="shared" si="0"/>
        <v/>
      </c>
    </row>
    <row r="228" spans="14:28" x14ac:dyDescent="0.2">
      <c r="N228" s="63"/>
      <c r="O228" s="63"/>
      <c r="P228" s="63"/>
      <c r="Q228" s="63"/>
      <c r="R228" s="63"/>
      <c r="S228" s="63"/>
      <c r="T228" s="63"/>
      <c r="U228" s="63"/>
      <c r="V228" s="63"/>
      <c r="Y228" s="109"/>
      <c r="AB228" s="114" t="str">
        <f t="shared" si="0"/>
        <v/>
      </c>
    </row>
    <row r="229" spans="14:28" x14ac:dyDescent="0.2">
      <c r="N229" s="63"/>
      <c r="O229" s="63"/>
      <c r="P229" s="63"/>
      <c r="Q229" s="63"/>
      <c r="R229" s="63"/>
      <c r="S229" s="63"/>
      <c r="T229" s="63"/>
      <c r="U229" s="63"/>
      <c r="V229" s="63"/>
      <c r="Y229" s="109"/>
      <c r="AB229" s="114" t="str">
        <f t="shared" si="0"/>
        <v/>
      </c>
    </row>
    <row r="230" spans="14:28" x14ac:dyDescent="0.2">
      <c r="N230" s="63"/>
      <c r="O230" s="63"/>
      <c r="P230" s="63"/>
      <c r="Q230" s="63"/>
      <c r="R230" s="63"/>
      <c r="S230" s="63"/>
      <c r="T230" s="63"/>
      <c r="U230" s="63"/>
      <c r="V230" s="63"/>
      <c r="Y230" s="109"/>
      <c r="AB230" s="114" t="str">
        <f t="shared" si="0"/>
        <v/>
      </c>
    </row>
    <row r="231" spans="14:28" x14ac:dyDescent="0.2">
      <c r="N231" s="63"/>
      <c r="O231" s="63"/>
      <c r="P231" s="63"/>
      <c r="Q231" s="63"/>
      <c r="R231" s="63"/>
      <c r="S231" s="63"/>
      <c r="T231" s="63"/>
      <c r="U231" s="63"/>
      <c r="V231" s="63"/>
      <c r="Y231" s="109"/>
      <c r="AB231" s="114" t="str">
        <f t="shared" si="0"/>
        <v/>
      </c>
    </row>
    <row r="232" spans="14:28" x14ac:dyDescent="0.2">
      <c r="N232" s="63"/>
      <c r="O232" s="63"/>
      <c r="P232" s="63"/>
      <c r="Q232" s="63"/>
      <c r="R232" s="63"/>
      <c r="S232" s="63"/>
      <c r="T232" s="63"/>
      <c r="U232" s="63"/>
      <c r="V232" s="63"/>
      <c r="Y232" s="109"/>
      <c r="AB232" s="114" t="str">
        <f t="shared" si="0"/>
        <v/>
      </c>
    </row>
    <row r="233" spans="14:28" x14ac:dyDescent="0.2">
      <c r="N233" s="63"/>
      <c r="O233" s="63"/>
      <c r="P233" s="63"/>
      <c r="Q233" s="63"/>
      <c r="R233" s="63"/>
      <c r="S233" s="63"/>
      <c r="T233" s="63"/>
      <c r="U233" s="63"/>
      <c r="V233" s="63"/>
      <c r="Y233" s="109"/>
      <c r="AB233" s="114" t="str">
        <f t="shared" si="0"/>
        <v/>
      </c>
    </row>
    <row r="234" spans="14:28" x14ac:dyDescent="0.2">
      <c r="N234" s="63"/>
      <c r="O234" s="63"/>
      <c r="P234" s="63"/>
      <c r="Q234" s="63"/>
      <c r="R234" s="63"/>
      <c r="S234" s="63"/>
      <c r="T234" s="63"/>
      <c r="U234" s="63"/>
      <c r="V234" s="63"/>
      <c r="Y234" s="109"/>
      <c r="AB234" s="114" t="str">
        <f t="shared" si="0"/>
        <v/>
      </c>
    </row>
    <row r="235" spans="14:28" x14ac:dyDescent="0.2">
      <c r="N235" s="63"/>
      <c r="O235" s="63"/>
      <c r="P235" s="63"/>
      <c r="Q235" s="63"/>
      <c r="R235" s="63"/>
      <c r="S235" s="63"/>
      <c r="T235" s="63"/>
      <c r="U235" s="63"/>
      <c r="V235" s="63"/>
      <c r="Y235" s="109"/>
      <c r="AB235" s="114" t="str">
        <f t="shared" si="0"/>
        <v/>
      </c>
    </row>
    <row r="236" spans="14:28" x14ac:dyDescent="0.2">
      <c r="N236" s="63"/>
      <c r="O236" s="63"/>
      <c r="P236" s="63"/>
      <c r="Q236" s="63"/>
      <c r="R236" s="63"/>
      <c r="S236" s="63"/>
      <c r="T236" s="63"/>
      <c r="U236" s="63"/>
      <c r="V236" s="63"/>
      <c r="Y236" s="109"/>
      <c r="AB236" s="114" t="str">
        <f t="shared" si="0"/>
        <v/>
      </c>
    </row>
    <row r="237" spans="14:28" x14ac:dyDescent="0.2">
      <c r="N237" s="63"/>
      <c r="O237" s="63"/>
      <c r="P237" s="63"/>
      <c r="Q237" s="63"/>
      <c r="R237" s="63"/>
      <c r="S237" s="63"/>
      <c r="T237" s="63"/>
      <c r="U237" s="63"/>
      <c r="V237" s="63"/>
      <c r="Y237" s="109"/>
      <c r="AB237" s="114" t="str">
        <f t="shared" si="0"/>
        <v/>
      </c>
    </row>
    <row r="238" spans="14:28" x14ac:dyDescent="0.2">
      <c r="N238" s="63"/>
      <c r="O238" s="63"/>
      <c r="P238" s="63"/>
      <c r="Q238" s="63"/>
      <c r="R238" s="63"/>
      <c r="S238" s="63"/>
      <c r="T238" s="63"/>
      <c r="U238" s="63"/>
      <c r="V238" s="63"/>
      <c r="Y238" s="109"/>
      <c r="AB238" s="114" t="str">
        <f t="shared" si="0"/>
        <v/>
      </c>
    </row>
    <row r="239" spans="14:28" x14ac:dyDescent="0.2">
      <c r="N239" s="63"/>
      <c r="O239" s="63"/>
      <c r="P239" s="63"/>
      <c r="Q239" s="63"/>
      <c r="R239" s="63"/>
      <c r="S239" s="63"/>
      <c r="T239" s="63"/>
      <c r="U239" s="63"/>
      <c r="V239" s="63"/>
      <c r="Y239" s="109"/>
      <c r="AB239" s="114" t="str">
        <f t="shared" si="0"/>
        <v/>
      </c>
    </row>
    <row r="240" spans="14:28" x14ac:dyDescent="0.2">
      <c r="N240" s="63"/>
      <c r="O240" s="63"/>
      <c r="P240" s="63"/>
      <c r="Q240" s="63"/>
      <c r="R240" s="63"/>
      <c r="S240" s="63"/>
      <c r="T240" s="63"/>
      <c r="U240" s="63"/>
      <c r="V240" s="63"/>
      <c r="Y240" s="109"/>
      <c r="AB240" s="114" t="str">
        <f t="shared" si="0"/>
        <v/>
      </c>
    </row>
    <row r="241" spans="14:28" x14ac:dyDescent="0.2">
      <c r="N241" s="63"/>
      <c r="O241" s="63"/>
      <c r="P241" s="63"/>
      <c r="Q241" s="63"/>
      <c r="R241" s="63"/>
      <c r="S241" s="63"/>
      <c r="T241" s="63"/>
      <c r="U241" s="63"/>
      <c r="V241" s="63"/>
      <c r="Y241" s="109"/>
      <c r="AB241" s="114" t="str">
        <f t="shared" si="0"/>
        <v/>
      </c>
    </row>
    <row r="242" spans="14:28" x14ac:dyDescent="0.2">
      <c r="N242" s="63"/>
      <c r="O242" s="63"/>
      <c r="P242" s="63"/>
      <c r="Q242" s="63"/>
      <c r="R242" s="63"/>
      <c r="S242" s="63"/>
      <c r="T242" s="63"/>
      <c r="U242" s="63"/>
      <c r="V242" s="63"/>
      <c r="Y242" s="109"/>
    </row>
    <row r="243" spans="14:28" x14ac:dyDescent="0.2">
      <c r="N243" s="63"/>
      <c r="O243" s="63"/>
      <c r="P243" s="63"/>
      <c r="Q243" s="63"/>
      <c r="R243" s="63"/>
      <c r="S243" s="63"/>
      <c r="T243" s="63"/>
      <c r="U243" s="63"/>
      <c r="V243" s="63"/>
      <c r="Y243" s="109"/>
    </row>
    <row r="244" spans="14:28" x14ac:dyDescent="0.2">
      <c r="N244" s="63"/>
      <c r="O244" s="63"/>
      <c r="P244" s="63"/>
      <c r="Q244" s="63"/>
      <c r="R244" s="63"/>
      <c r="S244" s="63"/>
      <c r="T244" s="63"/>
      <c r="U244" s="63"/>
      <c r="V244" s="63"/>
      <c r="Y244" s="109"/>
    </row>
    <row r="245" spans="14:28" x14ac:dyDescent="0.2">
      <c r="N245" s="63"/>
      <c r="O245" s="63"/>
      <c r="P245" s="63"/>
      <c r="Q245" s="63"/>
      <c r="R245" s="63"/>
      <c r="S245" s="63"/>
      <c r="T245" s="63"/>
      <c r="U245" s="63"/>
      <c r="V245" s="63"/>
      <c r="Y245" s="109"/>
    </row>
    <row r="246" spans="14:28" x14ac:dyDescent="0.2">
      <c r="N246" s="63"/>
      <c r="O246" s="63"/>
      <c r="P246" s="63"/>
      <c r="Q246" s="63"/>
      <c r="R246" s="63"/>
      <c r="S246" s="63"/>
      <c r="T246" s="63"/>
      <c r="U246" s="63"/>
      <c r="V246" s="63"/>
      <c r="Y246" s="109"/>
    </row>
    <row r="247" spans="14:28" x14ac:dyDescent="0.2">
      <c r="N247" s="63"/>
      <c r="O247" s="63"/>
      <c r="P247" s="63"/>
      <c r="Q247" s="63"/>
      <c r="R247" s="63"/>
      <c r="S247" s="63"/>
      <c r="T247" s="63"/>
      <c r="U247" s="63"/>
      <c r="V247" s="63"/>
      <c r="Y247" s="109"/>
    </row>
    <row r="248" spans="14:28" x14ac:dyDescent="0.2">
      <c r="N248" s="63"/>
      <c r="O248" s="63"/>
      <c r="P248" s="63"/>
      <c r="Q248" s="63"/>
      <c r="R248" s="63"/>
      <c r="S248" s="63"/>
      <c r="T248" s="63"/>
      <c r="U248" s="63"/>
      <c r="V248" s="63"/>
      <c r="Y248" s="109"/>
    </row>
    <row r="249" spans="14:28" x14ac:dyDescent="0.2">
      <c r="N249" s="63"/>
      <c r="O249" s="63"/>
      <c r="P249" s="63"/>
      <c r="Q249" s="63"/>
      <c r="R249" s="63"/>
      <c r="S249" s="63"/>
      <c r="T249" s="63"/>
      <c r="U249" s="63"/>
      <c r="V249" s="63"/>
      <c r="Y249" s="109"/>
    </row>
    <row r="250" spans="14:28" x14ac:dyDescent="0.2">
      <c r="N250" s="63"/>
      <c r="O250" s="63"/>
      <c r="P250" s="63"/>
      <c r="Q250" s="63"/>
      <c r="R250" s="63"/>
      <c r="S250" s="63"/>
      <c r="T250" s="63"/>
      <c r="U250" s="63"/>
      <c r="V250" s="63"/>
      <c r="Y250" s="109"/>
    </row>
    <row r="251" spans="14:28" x14ac:dyDescent="0.2">
      <c r="N251" s="63"/>
      <c r="O251" s="63"/>
      <c r="P251" s="63"/>
      <c r="Q251" s="63"/>
      <c r="R251" s="63"/>
      <c r="S251" s="63"/>
      <c r="T251" s="63"/>
      <c r="U251" s="63"/>
      <c r="V251" s="63"/>
      <c r="Y251" s="109"/>
    </row>
    <row r="252" spans="14:28" x14ac:dyDescent="0.2">
      <c r="N252" s="63"/>
      <c r="O252" s="63"/>
      <c r="P252" s="63"/>
      <c r="Q252" s="63"/>
      <c r="R252" s="63"/>
      <c r="S252" s="63"/>
      <c r="T252" s="63"/>
      <c r="U252" s="63"/>
      <c r="V252" s="63"/>
      <c r="Y252" s="109"/>
    </row>
    <row r="253" spans="14:28" x14ac:dyDescent="0.2">
      <c r="N253" s="63"/>
      <c r="O253" s="63"/>
      <c r="P253" s="63"/>
      <c r="Q253" s="63"/>
      <c r="R253" s="63"/>
      <c r="S253" s="63"/>
      <c r="T253" s="63"/>
      <c r="U253" s="63"/>
      <c r="V253" s="63"/>
      <c r="Y253" s="109"/>
    </row>
    <row r="254" spans="14:28" x14ac:dyDescent="0.2">
      <c r="N254" s="63"/>
      <c r="O254" s="63"/>
      <c r="P254" s="63"/>
      <c r="Q254" s="63"/>
      <c r="R254" s="63"/>
      <c r="S254" s="63"/>
      <c r="T254" s="63"/>
      <c r="U254" s="63"/>
      <c r="V254" s="63"/>
      <c r="Y254" s="109"/>
    </row>
    <row r="255" spans="14:28" x14ac:dyDescent="0.2">
      <c r="N255" s="63"/>
      <c r="O255" s="63"/>
      <c r="P255" s="63"/>
      <c r="Q255" s="63"/>
      <c r="R255" s="63"/>
      <c r="S255" s="63"/>
      <c r="T255" s="63"/>
      <c r="U255" s="63"/>
      <c r="V255" s="63"/>
      <c r="Y255" s="109"/>
    </row>
    <row r="256" spans="14:28" x14ac:dyDescent="0.2">
      <c r="N256" s="63"/>
      <c r="O256" s="63"/>
      <c r="P256" s="63"/>
      <c r="Q256" s="63"/>
      <c r="R256" s="63"/>
      <c r="S256" s="63"/>
      <c r="T256" s="63"/>
      <c r="U256" s="63"/>
      <c r="V256" s="63"/>
      <c r="Y256" s="109"/>
    </row>
    <row r="257" spans="14:25" x14ac:dyDescent="0.2">
      <c r="N257" s="63"/>
      <c r="O257" s="63"/>
      <c r="P257" s="63"/>
      <c r="Q257" s="63"/>
      <c r="R257" s="63"/>
      <c r="S257" s="63"/>
      <c r="T257" s="63"/>
      <c r="U257" s="63"/>
      <c r="V257" s="63"/>
      <c r="Y257" s="109"/>
    </row>
    <row r="258" spans="14:25" x14ac:dyDescent="0.2">
      <c r="N258" s="63"/>
      <c r="O258" s="63"/>
      <c r="P258" s="63"/>
      <c r="Q258" s="63"/>
      <c r="R258" s="63"/>
      <c r="S258" s="63"/>
      <c r="T258" s="63"/>
      <c r="U258" s="63"/>
      <c r="V258" s="63"/>
      <c r="Y258" s="109"/>
    </row>
    <row r="259" spans="14:25" x14ac:dyDescent="0.2">
      <c r="N259" s="63"/>
      <c r="O259" s="63"/>
      <c r="P259" s="63"/>
      <c r="Q259" s="63"/>
      <c r="R259" s="63"/>
      <c r="S259" s="63"/>
      <c r="T259" s="63"/>
      <c r="U259" s="63"/>
      <c r="V259" s="63"/>
      <c r="Y259" s="109"/>
    </row>
    <row r="260" spans="14:25" x14ac:dyDescent="0.2">
      <c r="N260" s="63"/>
      <c r="O260" s="63"/>
      <c r="P260" s="63"/>
      <c r="Q260" s="63"/>
      <c r="R260" s="63"/>
      <c r="S260" s="63"/>
      <c r="T260" s="63"/>
      <c r="U260" s="63"/>
      <c r="V260" s="63"/>
      <c r="Y260" s="109"/>
    </row>
    <row r="261" spans="14:25" x14ac:dyDescent="0.2">
      <c r="N261" s="63"/>
      <c r="O261" s="63"/>
      <c r="P261" s="63"/>
      <c r="Q261" s="63"/>
      <c r="R261" s="63"/>
      <c r="S261" s="63"/>
      <c r="T261" s="63"/>
      <c r="U261" s="63"/>
      <c r="V261" s="63"/>
      <c r="Y261" s="109"/>
    </row>
    <row r="262" spans="14:25" x14ac:dyDescent="0.2">
      <c r="N262" s="63"/>
      <c r="O262" s="63"/>
      <c r="P262" s="63"/>
      <c r="Q262" s="63"/>
      <c r="R262" s="63"/>
      <c r="S262" s="63"/>
      <c r="T262" s="63"/>
      <c r="U262" s="63"/>
      <c r="V262" s="63"/>
      <c r="Y262" s="109"/>
    </row>
    <row r="263" spans="14:25" x14ac:dyDescent="0.2">
      <c r="N263" s="63"/>
      <c r="O263" s="63"/>
      <c r="P263" s="63"/>
      <c r="Q263" s="63"/>
      <c r="R263" s="63"/>
      <c r="S263" s="63"/>
      <c r="T263" s="63"/>
      <c r="U263" s="63"/>
      <c r="V263" s="63"/>
      <c r="Y263" s="109"/>
    </row>
    <row r="264" spans="14:25" x14ac:dyDescent="0.2">
      <c r="N264" s="63"/>
      <c r="O264" s="63"/>
      <c r="P264" s="63"/>
      <c r="Q264" s="63"/>
      <c r="R264" s="63"/>
      <c r="S264" s="63"/>
      <c r="T264" s="63"/>
      <c r="U264" s="63"/>
      <c r="V264" s="63"/>
      <c r="Y264" s="109"/>
    </row>
    <row r="265" spans="14:25" x14ac:dyDescent="0.2">
      <c r="N265" s="63"/>
      <c r="O265" s="63"/>
      <c r="P265" s="63"/>
      <c r="Q265" s="63"/>
      <c r="R265" s="63"/>
      <c r="S265" s="63"/>
      <c r="T265" s="63"/>
      <c r="U265" s="63"/>
      <c r="V265" s="63"/>
      <c r="Y265" s="109"/>
    </row>
    <row r="266" spans="14:25" x14ac:dyDescent="0.2">
      <c r="N266" s="63"/>
      <c r="O266" s="63"/>
      <c r="P266" s="63"/>
      <c r="Q266" s="63"/>
      <c r="R266" s="63"/>
      <c r="S266" s="63"/>
      <c r="T266" s="63"/>
      <c r="U266" s="63"/>
      <c r="V266" s="63"/>
      <c r="Y266" s="109"/>
    </row>
    <row r="267" spans="14:25" x14ac:dyDescent="0.2">
      <c r="N267" s="63"/>
      <c r="O267" s="63"/>
      <c r="P267" s="63"/>
      <c r="Q267" s="63"/>
      <c r="R267" s="63"/>
      <c r="S267" s="63"/>
      <c r="T267" s="63"/>
      <c r="U267" s="63"/>
      <c r="V267" s="63"/>
      <c r="Y267" s="109"/>
    </row>
    <row r="268" spans="14:25" x14ac:dyDescent="0.2">
      <c r="N268" s="63"/>
      <c r="O268" s="63"/>
      <c r="P268" s="63"/>
      <c r="Q268" s="63"/>
      <c r="R268" s="63"/>
      <c r="S268" s="63"/>
      <c r="T268" s="63"/>
      <c r="U268" s="63"/>
      <c r="V268" s="63"/>
      <c r="Y268" s="109"/>
    </row>
    <row r="269" spans="14:25" x14ac:dyDescent="0.2">
      <c r="N269" s="63"/>
      <c r="O269" s="63"/>
      <c r="P269" s="63"/>
      <c r="Q269" s="63"/>
      <c r="R269" s="63"/>
      <c r="S269" s="63"/>
      <c r="T269" s="63"/>
      <c r="U269" s="63"/>
      <c r="V269" s="63"/>
      <c r="Y269" s="109"/>
    </row>
    <row r="270" spans="14:25" x14ac:dyDescent="0.2">
      <c r="N270" s="63"/>
      <c r="O270" s="63"/>
      <c r="P270" s="63"/>
      <c r="Q270" s="63"/>
      <c r="R270" s="63"/>
      <c r="S270" s="63"/>
      <c r="T270" s="63"/>
      <c r="U270" s="63"/>
      <c r="V270" s="63"/>
      <c r="Y270" s="109"/>
    </row>
    <row r="271" spans="14:25" x14ac:dyDescent="0.2">
      <c r="N271" s="63"/>
      <c r="O271" s="63"/>
      <c r="P271" s="63"/>
      <c r="Q271" s="63"/>
      <c r="R271" s="63"/>
      <c r="S271" s="63"/>
      <c r="T271" s="63"/>
      <c r="U271" s="63"/>
      <c r="V271" s="63"/>
      <c r="Y271" s="109"/>
    </row>
    <row r="272" spans="14:25" x14ac:dyDescent="0.2">
      <c r="N272" s="63"/>
      <c r="O272" s="63"/>
      <c r="P272" s="63"/>
      <c r="Q272" s="63"/>
      <c r="R272" s="63"/>
      <c r="S272" s="63"/>
      <c r="T272" s="63"/>
      <c r="U272" s="63"/>
      <c r="V272" s="63"/>
      <c r="Y272" s="109"/>
    </row>
    <row r="273" spans="14:25" x14ac:dyDescent="0.2">
      <c r="N273" s="63"/>
      <c r="O273" s="63"/>
      <c r="P273" s="63"/>
      <c r="Q273" s="63"/>
      <c r="R273" s="63"/>
      <c r="S273" s="63"/>
      <c r="T273" s="63"/>
      <c r="U273" s="63"/>
      <c r="V273" s="63"/>
      <c r="Y273" s="109"/>
    </row>
    <row r="274" spans="14:25" x14ac:dyDescent="0.2">
      <c r="N274" s="63"/>
      <c r="O274" s="63"/>
      <c r="P274" s="63"/>
      <c r="Q274" s="63"/>
      <c r="R274" s="63"/>
      <c r="S274" s="63"/>
      <c r="T274" s="63"/>
      <c r="U274" s="63"/>
      <c r="V274" s="63"/>
      <c r="Y274" s="109"/>
    </row>
    <row r="275" spans="14:25" x14ac:dyDescent="0.2">
      <c r="N275" s="63"/>
      <c r="O275" s="63"/>
      <c r="P275" s="63"/>
      <c r="Q275" s="63"/>
      <c r="R275" s="63"/>
      <c r="S275" s="63"/>
      <c r="T275" s="63"/>
      <c r="U275" s="63"/>
      <c r="V275" s="63"/>
      <c r="Y275" s="109"/>
    </row>
    <row r="276" spans="14:25" x14ac:dyDescent="0.2">
      <c r="N276" s="63"/>
      <c r="O276" s="63"/>
      <c r="P276" s="63"/>
      <c r="Q276" s="63"/>
      <c r="R276" s="63"/>
      <c r="S276" s="63"/>
      <c r="T276" s="63"/>
      <c r="U276" s="63"/>
      <c r="V276" s="63"/>
      <c r="Y276" s="109"/>
    </row>
    <row r="277" spans="14:25" x14ac:dyDescent="0.2">
      <c r="N277" s="63"/>
      <c r="O277" s="63"/>
      <c r="P277" s="63"/>
      <c r="Q277" s="63"/>
      <c r="R277" s="63"/>
      <c r="S277" s="63"/>
      <c r="T277" s="63"/>
      <c r="U277" s="63"/>
      <c r="V277" s="63"/>
      <c r="Y277" s="109"/>
    </row>
    <row r="278" spans="14:25" x14ac:dyDescent="0.2">
      <c r="N278" s="63"/>
      <c r="O278" s="63"/>
      <c r="P278" s="63"/>
      <c r="Q278" s="63"/>
      <c r="R278" s="63"/>
      <c r="S278" s="63"/>
      <c r="T278" s="63"/>
      <c r="U278" s="63"/>
      <c r="V278" s="63"/>
      <c r="Y278" s="109"/>
    </row>
    <row r="279" spans="14:25" x14ac:dyDescent="0.2">
      <c r="N279" s="63"/>
      <c r="O279" s="63"/>
      <c r="P279" s="63"/>
      <c r="Q279" s="63"/>
      <c r="R279" s="63"/>
      <c r="S279" s="63"/>
      <c r="T279" s="63"/>
      <c r="U279" s="63"/>
      <c r="V279" s="63"/>
      <c r="Y279" s="109"/>
    </row>
    <row r="280" spans="14:25" x14ac:dyDescent="0.2">
      <c r="N280" s="63"/>
      <c r="O280" s="63"/>
      <c r="P280" s="63"/>
      <c r="Q280" s="63"/>
      <c r="R280" s="63"/>
      <c r="S280" s="63"/>
      <c r="T280" s="63"/>
      <c r="U280" s="63"/>
      <c r="V280" s="63"/>
      <c r="Y280" s="109"/>
    </row>
    <row r="281" spans="14:25" x14ac:dyDescent="0.2">
      <c r="N281" s="63"/>
      <c r="O281" s="63"/>
      <c r="P281" s="63"/>
      <c r="Q281" s="63"/>
      <c r="R281" s="63"/>
      <c r="S281" s="63"/>
      <c r="T281" s="63"/>
      <c r="U281" s="63"/>
      <c r="V281" s="63"/>
      <c r="Y281" s="109"/>
    </row>
    <row r="282" spans="14:25" x14ac:dyDescent="0.2">
      <c r="N282" s="63"/>
      <c r="O282" s="63"/>
      <c r="P282" s="63"/>
      <c r="Q282" s="63"/>
      <c r="R282" s="63"/>
      <c r="S282" s="63"/>
      <c r="T282" s="63"/>
      <c r="U282" s="63"/>
      <c r="V282" s="63"/>
      <c r="Y282" s="109"/>
    </row>
    <row r="283" spans="14:25" x14ac:dyDescent="0.2">
      <c r="N283" s="63"/>
      <c r="O283" s="63"/>
      <c r="P283" s="63"/>
      <c r="Q283" s="63"/>
      <c r="R283" s="63"/>
      <c r="S283" s="63"/>
      <c r="T283" s="63"/>
      <c r="U283" s="63"/>
      <c r="V283" s="63"/>
      <c r="Y283" s="109"/>
    </row>
    <row r="284" spans="14:25" x14ac:dyDescent="0.2">
      <c r="N284" s="63"/>
      <c r="O284" s="63"/>
      <c r="P284" s="63"/>
      <c r="Q284" s="63"/>
      <c r="R284" s="63"/>
      <c r="S284" s="63"/>
      <c r="T284" s="63"/>
      <c r="U284" s="63"/>
      <c r="V284" s="63"/>
      <c r="Y284" s="109"/>
    </row>
    <row r="285" spans="14:25" x14ac:dyDescent="0.2">
      <c r="N285" s="63"/>
      <c r="O285" s="63"/>
      <c r="P285" s="63"/>
      <c r="Q285" s="63"/>
      <c r="R285" s="63"/>
      <c r="S285" s="63"/>
      <c r="T285" s="63"/>
      <c r="U285" s="63"/>
      <c r="V285" s="63"/>
      <c r="Y285" s="109"/>
    </row>
    <row r="286" spans="14:25" x14ac:dyDescent="0.2">
      <c r="N286" s="63"/>
      <c r="O286" s="63"/>
      <c r="P286" s="63"/>
      <c r="Q286" s="63"/>
      <c r="R286" s="63"/>
      <c r="S286" s="63"/>
      <c r="T286" s="63"/>
      <c r="U286" s="63"/>
      <c r="V286" s="63"/>
      <c r="Y286" s="109"/>
    </row>
    <row r="287" spans="14:25" x14ac:dyDescent="0.2">
      <c r="N287" s="63"/>
      <c r="O287" s="63"/>
      <c r="P287" s="63"/>
      <c r="Q287" s="63"/>
      <c r="R287" s="63"/>
      <c r="S287" s="63"/>
      <c r="T287" s="63"/>
      <c r="U287" s="63"/>
      <c r="V287" s="63"/>
      <c r="Y287" s="109"/>
    </row>
    <row r="288" spans="14:25" x14ac:dyDescent="0.2">
      <c r="N288" s="63"/>
      <c r="O288" s="63"/>
      <c r="P288" s="63"/>
      <c r="Q288" s="63"/>
      <c r="R288" s="63"/>
      <c r="S288" s="63"/>
      <c r="T288" s="63"/>
      <c r="U288" s="63"/>
      <c r="V288" s="63"/>
      <c r="Y288" s="109"/>
    </row>
    <row r="289" spans="14:25" x14ac:dyDescent="0.2">
      <c r="N289" s="63"/>
      <c r="O289" s="63"/>
      <c r="P289" s="63"/>
      <c r="Q289" s="63"/>
      <c r="R289" s="63"/>
      <c r="S289" s="63"/>
      <c r="T289" s="63"/>
      <c r="U289" s="63"/>
      <c r="V289" s="63"/>
      <c r="Y289" s="109"/>
    </row>
    <row r="290" spans="14:25" x14ac:dyDescent="0.2">
      <c r="N290" s="63"/>
      <c r="O290" s="63"/>
      <c r="P290" s="63"/>
      <c r="Q290" s="63"/>
      <c r="R290" s="63"/>
      <c r="S290" s="63"/>
      <c r="T290" s="63"/>
      <c r="U290" s="63"/>
      <c r="V290" s="63"/>
      <c r="Y290" s="109"/>
    </row>
    <row r="291" spans="14:25" x14ac:dyDescent="0.2">
      <c r="N291" s="63"/>
      <c r="O291" s="63"/>
      <c r="P291" s="63"/>
      <c r="Q291" s="63"/>
      <c r="R291" s="63"/>
      <c r="S291" s="63"/>
      <c r="T291" s="63"/>
      <c r="U291" s="63"/>
      <c r="V291" s="63"/>
      <c r="Y291" s="109"/>
    </row>
    <row r="292" spans="14:25" x14ac:dyDescent="0.2">
      <c r="N292" s="63"/>
      <c r="O292" s="63"/>
      <c r="P292" s="63"/>
      <c r="Q292" s="63"/>
      <c r="R292" s="63"/>
      <c r="S292" s="63"/>
      <c r="T292" s="63"/>
      <c r="U292" s="63"/>
      <c r="V292" s="63"/>
      <c r="Y292" s="109"/>
    </row>
    <row r="293" spans="14:25" x14ac:dyDescent="0.2">
      <c r="N293" s="63"/>
      <c r="O293" s="63"/>
      <c r="P293" s="63"/>
      <c r="Q293" s="63"/>
      <c r="R293" s="63"/>
      <c r="S293" s="63"/>
      <c r="T293" s="63"/>
      <c r="U293" s="63"/>
      <c r="V293" s="63"/>
      <c r="Y293" s="109"/>
    </row>
    <row r="294" spans="14:25" x14ac:dyDescent="0.2">
      <c r="N294" s="63"/>
      <c r="O294" s="63"/>
      <c r="P294" s="63"/>
      <c r="Q294" s="63"/>
      <c r="R294" s="63"/>
      <c r="S294" s="63"/>
      <c r="T294" s="63"/>
      <c r="U294" s="63"/>
      <c r="V294" s="63"/>
      <c r="Y294" s="109"/>
    </row>
    <row r="295" spans="14:25" x14ac:dyDescent="0.2">
      <c r="N295" s="63"/>
      <c r="O295" s="63"/>
      <c r="P295" s="63"/>
      <c r="Q295" s="63"/>
      <c r="R295" s="63"/>
      <c r="S295" s="63"/>
      <c r="T295" s="63"/>
      <c r="U295" s="63"/>
      <c r="V295" s="63"/>
      <c r="Y295" s="109"/>
    </row>
    <row r="296" spans="14:25" x14ac:dyDescent="0.2">
      <c r="N296" s="63"/>
      <c r="O296" s="63"/>
      <c r="P296" s="63"/>
      <c r="Q296" s="63"/>
      <c r="R296" s="63"/>
      <c r="S296" s="63"/>
      <c r="T296" s="63"/>
      <c r="U296" s="63"/>
      <c r="V296" s="63"/>
      <c r="Y296" s="109"/>
    </row>
    <row r="297" spans="14:25" x14ac:dyDescent="0.2">
      <c r="N297" s="63"/>
      <c r="O297" s="63"/>
      <c r="P297" s="63"/>
      <c r="Q297" s="63"/>
      <c r="R297" s="63"/>
      <c r="S297" s="63"/>
      <c r="T297" s="63"/>
      <c r="U297" s="63"/>
      <c r="V297" s="63"/>
      <c r="Y297" s="109"/>
    </row>
    <row r="298" spans="14:25" x14ac:dyDescent="0.2">
      <c r="N298" s="63"/>
      <c r="O298" s="63"/>
      <c r="P298" s="63"/>
      <c r="Q298" s="63"/>
      <c r="R298" s="63"/>
      <c r="S298" s="63"/>
      <c r="T298" s="63"/>
      <c r="U298" s="63"/>
      <c r="V298" s="63"/>
      <c r="Y298" s="109"/>
    </row>
    <row r="299" spans="14:25" x14ac:dyDescent="0.2">
      <c r="N299" s="63"/>
      <c r="O299" s="63"/>
      <c r="P299" s="63"/>
      <c r="Q299" s="63"/>
      <c r="R299" s="63"/>
      <c r="S299" s="63"/>
      <c r="T299" s="63"/>
      <c r="U299" s="63"/>
      <c r="V299" s="63"/>
      <c r="Y299" s="109"/>
    </row>
    <row r="300" spans="14:25" x14ac:dyDescent="0.2">
      <c r="N300" s="63"/>
      <c r="O300" s="63"/>
      <c r="P300" s="63"/>
      <c r="Q300" s="63"/>
      <c r="R300" s="63"/>
      <c r="S300" s="63"/>
      <c r="T300" s="63"/>
      <c r="U300" s="63"/>
      <c r="V300" s="63"/>
      <c r="Y300" s="109"/>
    </row>
    <row r="301" spans="14:25" x14ac:dyDescent="0.2">
      <c r="N301" s="63"/>
      <c r="O301" s="63"/>
      <c r="P301" s="63"/>
      <c r="Q301" s="63"/>
      <c r="R301" s="63"/>
      <c r="S301" s="63"/>
      <c r="T301" s="63"/>
      <c r="U301" s="63"/>
      <c r="V301" s="63"/>
      <c r="Y301" s="109"/>
    </row>
    <row r="302" spans="14:25" x14ac:dyDescent="0.2">
      <c r="N302" s="63"/>
      <c r="O302" s="63"/>
      <c r="P302" s="63"/>
      <c r="Q302" s="63"/>
      <c r="R302" s="63"/>
      <c r="S302" s="63"/>
      <c r="T302" s="63"/>
      <c r="U302" s="63"/>
      <c r="V302" s="63"/>
      <c r="Y302" s="109"/>
    </row>
    <row r="303" spans="14:25" x14ac:dyDescent="0.2">
      <c r="N303" s="63"/>
      <c r="O303" s="63"/>
      <c r="P303" s="63"/>
      <c r="Q303" s="63"/>
      <c r="R303" s="63"/>
      <c r="S303" s="63"/>
      <c r="T303" s="63"/>
      <c r="U303" s="63"/>
      <c r="V303" s="63"/>
      <c r="Y303" s="109"/>
    </row>
    <row r="304" spans="14:25" x14ac:dyDescent="0.2">
      <c r="N304" s="63"/>
      <c r="O304" s="63"/>
      <c r="P304" s="63"/>
      <c r="Q304" s="63"/>
      <c r="R304" s="63"/>
      <c r="S304" s="63"/>
      <c r="T304" s="63"/>
      <c r="U304" s="63"/>
      <c r="V304" s="63"/>
      <c r="Y304" s="109"/>
    </row>
    <row r="305" spans="14:25" x14ac:dyDescent="0.2">
      <c r="N305" s="63"/>
      <c r="O305" s="63"/>
      <c r="P305" s="63"/>
      <c r="Q305" s="63"/>
      <c r="R305" s="63"/>
      <c r="S305" s="63"/>
      <c r="T305" s="63"/>
      <c r="U305" s="63"/>
      <c r="V305" s="63"/>
      <c r="Y305" s="109"/>
    </row>
    <row r="306" spans="14:25" x14ac:dyDescent="0.2">
      <c r="N306" s="63"/>
      <c r="O306" s="63"/>
      <c r="P306" s="63"/>
      <c r="Q306" s="63"/>
      <c r="R306" s="63"/>
      <c r="S306" s="63"/>
      <c r="T306" s="63"/>
      <c r="U306" s="63"/>
      <c r="V306" s="63"/>
      <c r="Y306" s="109"/>
    </row>
    <row r="307" spans="14:25" x14ac:dyDescent="0.2">
      <c r="N307" s="63"/>
      <c r="O307" s="63"/>
      <c r="P307" s="63"/>
      <c r="Q307" s="63"/>
      <c r="R307" s="63"/>
      <c r="S307" s="63"/>
      <c r="T307" s="63"/>
      <c r="U307" s="63"/>
      <c r="V307" s="63"/>
      <c r="Y307" s="109"/>
    </row>
    <row r="308" spans="14:25" x14ac:dyDescent="0.2">
      <c r="N308" s="63"/>
      <c r="O308" s="63"/>
      <c r="P308" s="63"/>
      <c r="Q308" s="63"/>
      <c r="R308" s="63"/>
      <c r="S308" s="63"/>
      <c r="T308" s="63"/>
      <c r="U308" s="63"/>
      <c r="V308" s="63"/>
      <c r="Y308" s="109"/>
    </row>
    <row r="309" spans="14:25" x14ac:dyDescent="0.2">
      <c r="N309" s="63"/>
      <c r="O309" s="63"/>
      <c r="P309" s="63"/>
      <c r="Q309" s="63"/>
      <c r="R309" s="63"/>
      <c r="S309" s="63"/>
      <c r="T309" s="63"/>
      <c r="U309" s="63"/>
      <c r="V309" s="63"/>
      <c r="Y309" s="109"/>
    </row>
    <row r="310" spans="14:25" x14ac:dyDescent="0.2">
      <c r="N310" s="63"/>
      <c r="O310" s="63"/>
      <c r="P310" s="63"/>
      <c r="Q310" s="63"/>
      <c r="R310" s="63"/>
      <c r="S310" s="63"/>
      <c r="T310" s="63"/>
      <c r="U310" s="63"/>
      <c r="V310" s="63"/>
      <c r="Y310" s="109"/>
    </row>
    <row r="311" spans="14:25" x14ac:dyDescent="0.2">
      <c r="N311" s="63"/>
      <c r="O311" s="63"/>
      <c r="P311" s="63"/>
      <c r="Q311" s="63"/>
      <c r="R311" s="63"/>
      <c r="S311" s="63"/>
      <c r="T311" s="63"/>
      <c r="U311" s="63"/>
      <c r="V311" s="63"/>
      <c r="Y311" s="109"/>
    </row>
    <row r="312" spans="14:25" x14ac:dyDescent="0.2">
      <c r="N312" s="63"/>
      <c r="O312" s="63"/>
      <c r="P312" s="63"/>
      <c r="Q312" s="63"/>
      <c r="R312" s="63"/>
      <c r="S312" s="63"/>
      <c r="T312" s="63"/>
      <c r="U312" s="63"/>
      <c r="V312" s="63"/>
      <c r="Y312" s="109"/>
    </row>
    <row r="313" spans="14:25" x14ac:dyDescent="0.2">
      <c r="N313" s="63"/>
      <c r="O313" s="63"/>
      <c r="P313" s="63"/>
      <c r="Q313" s="63"/>
      <c r="R313" s="63"/>
      <c r="S313" s="63"/>
      <c r="T313" s="63"/>
      <c r="U313" s="63"/>
      <c r="V313" s="63"/>
      <c r="Y313" s="109"/>
    </row>
    <row r="314" spans="14:25" x14ac:dyDescent="0.2">
      <c r="N314" s="63"/>
      <c r="O314" s="63"/>
      <c r="P314" s="63"/>
      <c r="Q314" s="63"/>
      <c r="R314" s="63"/>
      <c r="S314" s="63"/>
      <c r="T314" s="63"/>
      <c r="U314" s="63"/>
      <c r="V314" s="63"/>
      <c r="Y314" s="109"/>
    </row>
    <row r="315" spans="14:25" x14ac:dyDescent="0.2">
      <c r="N315" s="63"/>
      <c r="O315" s="63"/>
      <c r="P315" s="63"/>
      <c r="Q315" s="63"/>
      <c r="R315" s="63"/>
      <c r="S315" s="63"/>
      <c r="T315" s="63"/>
      <c r="U315" s="63"/>
      <c r="V315" s="63"/>
      <c r="Y315" s="109"/>
    </row>
    <row r="316" spans="14:25" x14ac:dyDescent="0.2">
      <c r="N316" s="63"/>
      <c r="O316" s="63"/>
      <c r="P316" s="63"/>
      <c r="Q316" s="63"/>
      <c r="R316" s="63"/>
      <c r="S316" s="63"/>
      <c r="T316" s="63"/>
      <c r="U316" s="63"/>
      <c r="V316" s="63"/>
      <c r="Y316" s="109"/>
    </row>
    <row r="317" spans="14:25" x14ac:dyDescent="0.2">
      <c r="N317" s="63"/>
      <c r="O317" s="63"/>
      <c r="P317" s="63"/>
      <c r="Q317" s="63"/>
      <c r="R317" s="63"/>
      <c r="S317" s="63"/>
      <c r="T317" s="63"/>
      <c r="U317" s="63"/>
      <c r="V317" s="63"/>
      <c r="Y317" s="109"/>
    </row>
    <row r="318" spans="14:25" x14ac:dyDescent="0.2">
      <c r="N318" s="63"/>
      <c r="O318" s="63"/>
      <c r="P318" s="63"/>
      <c r="Q318" s="63"/>
      <c r="R318" s="63"/>
      <c r="S318" s="63"/>
      <c r="T318" s="63"/>
      <c r="U318" s="63"/>
      <c r="V318" s="63"/>
      <c r="Y318" s="109"/>
    </row>
    <row r="319" spans="14:25" x14ac:dyDescent="0.2">
      <c r="N319" s="63"/>
      <c r="O319" s="63"/>
      <c r="P319" s="63"/>
      <c r="Q319" s="63"/>
      <c r="R319" s="63"/>
      <c r="S319" s="63"/>
      <c r="T319" s="63"/>
      <c r="U319" s="63"/>
      <c r="V319" s="63"/>
      <c r="Y319" s="109"/>
    </row>
    <row r="320" spans="14:25" x14ac:dyDescent="0.2">
      <c r="N320" s="63"/>
      <c r="O320" s="63"/>
      <c r="P320" s="63"/>
      <c r="Q320" s="63"/>
      <c r="R320" s="63"/>
      <c r="S320" s="63"/>
      <c r="T320" s="63"/>
      <c r="U320" s="63"/>
      <c r="V320" s="63"/>
      <c r="Y320" s="109"/>
    </row>
    <row r="321" spans="14:25" x14ac:dyDescent="0.2">
      <c r="N321" s="63"/>
      <c r="O321" s="63"/>
      <c r="P321" s="63"/>
      <c r="Q321" s="63"/>
      <c r="R321" s="63"/>
      <c r="S321" s="63"/>
      <c r="T321" s="63"/>
      <c r="U321" s="63"/>
      <c r="V321" s="63"/>
      <c r="Y321" s="109"/>
    </row>
    <row r="322" spans="14:25" x14ac:dyDescent="0.2">
      <c r="N322" s="63"/>
      <c r="O322" s="63"/>
      <c r="P322" s="63"/>
      <c r="Q322" s="63"/>
      <c r="R322" s="63"/>
      <c r="S322" s="63"/>
      <c r="T322" s="63"/>
      <c r="U322" s="63"/>
      <c r="V322" s="63"/>
      <c r="Y322" s="109"/>
    </row>
    <row r="323" spans="14:25" x14ac:dyDescent="0.2">
      <c r="N323" s="63"/>
      <c r="O323" s="63"/>
      <c r="P323" s="63"/>
      <c r="Q323" s="63"/>
      <c r="R323" s="63"/>
      <c r="S323" s="63"/>
      <c r="T323" s="63"/>
      <c r="U323" s="63"/>
      <c r="V323" s="63"/>
      <c r="Y323" s="109"/>
    </row>
    <row r="324" spans="14:25" x14ac:dyDescent="0.2">
      <c r="N324" s="63"/>
      <c r="O324" s="63"/>
      <c r="P324" s="63"/>
      <c r="Q324" s="63"/>
      <c r="R324" s="63"/>
      <c r="S324" s="63"/>
      <c r="T324" s="63"/>
      <c r="U324" s="63"/>
      <c r="V324" s="63"/>
      <c r="Y324" s="109"/>
    </row>
    <row r="325" spans="14:25" x14ac:dyDescent="0.2">
      <c r="N325" s="63"/>
      <c r="O325" s="63"/>
      <c r="P325" s="63"/>
      <c r="Q325" s="63"/>
      <c r="R325" s="63"/>
      <c r="S325" s="63"/>
      <c r="T325" s="63"/>
      <c r="U325" s="63"/>
      <c r="V325" s="63"/>
      <c r="Y325" s="109"/>
    </row>
    <row r="326" spans="14:25" x14ac:dyDescent="0.2">
      <c r="N326" s="63"/>
      <c r="O326" s="63"/>
      <c r="P326" s="63"/>
      <c r="Q326" s="63"/>
      <c r="R326" s="63"/>
      <c r="S326" s="63"/>
      <c r="T326" s="63"/>
      <c r="U326" s="63"/>
      <c r="V326" s="63"/>
      <c r="Y326" s="109"/>
    </row>
    <row r="327" spans="14:25" x14ac:dyDescent="0.2">
      <c r="N327" s="63"/>
      <c r="O327" s="63"/>
      <c r="P327" s="63"/>
      <c r="Q327" s="63"/>
      <c r="R327" s="63"/>
      <c r="S327" s="63"/>
      <c r="T327" s="63"/>
      <c r="U327" s="63"/>
      <c r="V327" s="63"/>
      <c r="Y327" s="109"/>
    </row>
    <row r="328" spans="14:25" x14ac:dyDescent="0.2">
      <c r="N328" s="63"/>
      <c r="O328" s="63"/>
      <c r="P328" s="63"/>
      <c r="Q328" s="63"/>
      <c r="R328" s="63"/>
      <c r="S328" s="63"/>
      <c r="T328" s="63"/>
      <c r="U328" s="63"/>
      <c r="V328" s="63"/>
      <c r="Y328" s="109"/>
    </row>
    <row r="329" spans="14:25" x14ac:dyDescent="0.2">
      <c r="N329" s="63"/>
      <c r="O329" s="63"/>
      <c r="P329" s="63"/>
      <c r="Q329" s="63"/>
      <c r="R329" s="63"/>
      <c r="S329" s="63"/>
      <c r="T329" s="63"/>
      <c r="U329" s="63"/>
      <c r="V329" s="63"/>
      <c r="Y329" s="109"/>
    </row>
    <row r="330" spans="14:25" x14ac:dyDescent="0.2">
      <c r="N330" s="63"/>
      <c r="O330" s="63"/>
      <c r="P330" s="63"/>
      <c r="Q330" s="63"/>
      <c r="R330" s="63"/>
      <c r="S330" s="63"/>
      <c r="T330" s="63"/>
      <c r="U330" s="63"/>
      <c r="V330" s="63"/>
      <c r="Y330" s="109"/>
    </row>
    <row r="331" spans="14:25" x14ac:dyDescent="0.2">
      <c r="N331" s="63"/>
      <c r="O331" s="63"/>
      <c r="P331" s="63"/>
      <c r="Q331" s="63"/>
      <c r="R331" s="63"/>
      <c r="S331" s="63"/>
      <c r="T331" s="63"/>
      <c r="U331" s="63"/>
      <c r="V331" s="63"/>
      <c r="Y331" s="109"/>
    </row>
    <row r="332" spans="14:25" x14ac:dyDescent="0.2">
      <c r="N332" s="63"/>
      <c r="O332" s="63"/>
      <c r="P332" s="63"/>
      <c r="Q332" s="63"/>
      <c r="R332" s="63"/>
      <c r="S332" s="63"/>
      <c r="T332" s="63"/>
      <c r="U332" s="63"/>
      <c r="V332" s="63"/>
      <c r="Y332" s="109"/>
    </row>
    <row r="333" spans="14:25" x14ac:dyDescent="0.2">
      <c r="N333" s="63"/>
      <c r="O333" s="63"/>
      <c r="P333" s="63"/>
      <c r="Q333" s="63"/>
      <c r="R333" s="63"/>
      <c r="S333" s="63"/>
      <c r="T333" s="63"/>
      <c r="U333" s="63"/>
      <c r="V333" s="63"/>
      <c r="Y333" s="109"/>
    </row>
    <row r="334" spans="14:25" x14ac:dyDescent="0.2">
      <c r="N334" s="63"/>
      <c r="O334" s="63"/>
      <c r="P334" s="63"/>
      <c r="Q334" s="63"/>
      <c r="R334" s="63"/>
      <c r="S334" s="63"/>
      <c r="T334" s="63"/>
      <c r="U334" s="63"/>
      <c r="V334" s="63"/>
      <c r="Y334" s="109"/>
    </row>
    <row r="335" spans="14:25" x14ac:dyDescent="0.2">
      <c r="N335" s="63"/>
      <c r="O335" s="63"/>
      <c r="P335" s="63"/>
      <c r="Q335" s="63"/>
      <c r="R335" s="63"/>
      <c r="S335" s="63"/>
      <c r="T335" s="63"/>
      <c r="U335" s="63"/>
      <c r="V335" s="63"/>
      <c r="Y335" s="109"/>
    </row>
    <row r="336" spans="14:25" x14ac:dyDescent="0.2">
      <c r="N336" s="63"/>
      <c r="O336" s="63"/>
      <c r="P336" s="63"/>
      <c r="Q336" s="63"/>
      <c r="R336" s="63"/>
      <c r="S336" s="63"/>
      <c r="T336" s="63"/>
      <c r="U336" s="63"/>
      <c r="V336" s="63"/>
      <c r="Y336" s="109"/>
    </row>
    <row r="337" spans="14:25" x14ac:dyDescent="0.2">
      <c r="N337" s="63"/>
      <c r="O337" s="63"/>
      <c r="P337" s="63"/>
      <c r="Q337" s="63"/>
      <c r="R337" s="63"/>
      <c r="S337" s="63"/>
      <c r="T337" s="63"/>
      <c r="U337" s="63"/>
      <c r="V337" s="63"/>
      <c r="Y337" s="109"/>
    </row>
    <row r="338" spans="14:25" x14ac:dyDescent="0.2">
      <c r="N338" s="63"/>
      <c r="O338" s="63"/>
      <c r="P338" s="63"/>
      <c r="Q338" s="63"/>
      <c r="R338" s="63"/>
      <c r="S338" s="63"/>
      <c r="T338" s="63"/>
      <c r="U338" s="63"/>
      <c r="V338" s="63"/>
      <c r="Y338" s="109"/>
    </row>
    <row r="339" spans="14:25" x14ac:dyDescent="0.2">
      <c r="N339" s="63"/>
      <c r="O339" s="63"/>
      <c r="P339" s="63"/>
      <c r="Q339" s="63"/>
      <c r="R339" s="63"/>
      <c r="S339" s="63"/>
      <c r="T339" s="63"/>
      <c r="U339" s="63"/>
      <c r="V339" s="63"/>
      <c r="Y339" s="109"/>
    </row>
    <row r="340" spans="14:25" x14ac:dyDescent="0.2">
      <c r="N340" s="63"/>
      <c r="O340" s="63"/>
      <c r="P340" s="63"/>
      <c r="Q340" s="63"/>
      <c r="R340" s="63"/>
      <c r="S340" s="63"/>
      <c r="T340" s="63"/>
      <c r="U340" s="63"/>
      <c r="V340" s="63"/>
      <c r="Y340" s="109"/>
    </row>
    <row r="341" spans="14:25" x14ac:dyDescent="0.2">
      <c r="N341" s="63"/>
      <c r="O341" s="63"/>
      <c r="P341" s="63"/>
      <c r="Q341" s="63"/>
      <c r="R341" s="63"/>
      <c r="S341" s="63"/>
      <c r="T341" s="63"/>
      <c r="U341" s="63"/>
      <c r="V341" s="63"/>
      <c r="Y341" s="109"/>
    </row>
    <row r="342" spans="14:25" x14ac:dyDescent="0.2">
      <c r="N342" s="63"/>
      <c r="O342" s="63"/>
      <c r="P342" s="63"/>
      <c r="Q342" s="63"/>
      <c r="R342" s="63"/>
      <c r="S342" s="63"/>
      <c r="T342" s="63"/>
      <c r="U342" s="63"/>
      <c r="V342" s="63"/>
      <c r="Y342" s="109"/>
    </row>
    <row r="343" spans="14:25" x14ac:dyDescent="0.2">
      <c r="N343" s="63"/>
      <c r="O343" s="63"/>
      <c r="P343" s="63"/>
      <c r="Q343" s="63"/>
      <c r="R343" s="63"/>
      <c r="S343" s="63"/>
      <c r="T343" s="63"/>
      <c r="U343" s="63"/>
      <c r="V343" s="63"/>
      <c r="Y343" s="109"/>
    </row>
    <row r="344" spans="14:25" x14ac:dyDescent="0.2">
      <c r="N344" s="63"/>
      <c r="O344" s="63"/>
      <c r="P344" s="63"/>
      <c r="Q344" s="63"/>
      <c r="R344" s="63"/>
      <c r="S344" s="63"/>
      <c r="T344" s="63"/>
      <c r="U344" s="63"/>
      <c r="V344" s="63"/>
      <c r="Y344" s="109"/>
    </row>
    <row r="345" spans="14:25" x14ac:dyDescent="0.2">
      <c r="N345" s="63"/>
      <c r="O345" s="63"/>
      <c r="P345" s="63"/>
      <c r="Q345" s="63"/>
      <c r="R345" s="63"/>
      <c r="S345" s="63"/>
      <c r="T345" s="63"/>
      <c r="U345" s="63"/>
      <c r="V345" s="63"/>
      <c r="Y345" s="109"/>
    </row>
    <row r="346" spans="14:25" x14ac:dyDescent="0.2">
      <c r="N346" s="63"/>
      <c r="O346" s="63"/>
      <c r="P346" s="63"/>
      <c r="Q346" s="63"/>
      <c r="R346" s="63"/>
      <c r="S346" s="63"/>
      <c r="T346" s="63"/>
      <c r="U346" s="63"/>
      <c r="V346" s="63"/>
      <c r="Y346" s="109"/>
    </row>
    <row r="347" spans="14:25" x14ac:dyDescent="0.2">
      <c r="N347" s="63"/>
      <c r="O347" s="63"/>
      <c r="P347" s="63"/>
      <c r="Q347" s="63"/>
      <c r="R347" s="63"/>
      <c r="S347" s="63"/>
      <c r="T347" s="63"/>
      <c r="U347" s="63"/>
      <c r="V347" s="63"/>
      <c r="Y347" s="109"/>
    </row>
    <row r="348" spans="14:25" x14ac:dyDescent="0.2">
      <c r="N348" s="63"/>
      <c r="O348" s="63"/>
      <c r="P348" s="63"/>
      <c r="Q348" s="63"/>
      <c r="R348" s="63"/>
      <c r="S348" s="63"/>
      <c r="T348" s="63"/>
      <c r="U348" s="63"/>
      <c r="V348" s="63"/>
      <c r="Y348" s="109"/>
    </row>
    <row r="349" spans="14:25" x14ac:dyDescent="0.2">
      <c r="N349" s="63"/>
      <c r="O349" s="63"/>
      <c r="P349" s="63"/>
      <c r="Q349" s="63"/>
      <c r="R349" s="63"/>
      <c r="S349" s="63"/>
      <c r="T349" s="63"/>
      <c r="U349" s="63"/>
      <c r="V349" s="63"/>
      <c r="Y349" s="109"/>
    </row>
    <row r="350" spans="14:25" x14ac:dyDescent="0.2">
      <c r="N350" s="63"/>
      <c r="O350" s="63"/>
      <c r="P350" s="63"/>
      <c r="Q350" s="63"/>
      <c r="R350" s="63"/>
      <c r="S350" s="63"/>
      <c r="T350" s="63"/>
      <c r="U350" s="63"/>
      <c r="V350" s="63"/>
      <c r="Y350" s="109"/>
    </row>
    <row r="351" spans="14:25" x14ac:dyDescent="0.2">
      <c r="N351" s="63"/>
      <c r="O351" s="63"/>
      <c r="P351" s="63"/>
      <c r="Q351" s="63"/>
      <c r="R351" s="63"/>
      <c r="S351" s="63"/>
      <c r="T351" s="63"/>
      <c r="U351" s="63"/>
      <c r="V351" s="63"/>
      <c r="Y351" s="109"/>
    </row>
    <row r="352" spans="14:25" x14ac:dyDescent="0.2">
      <c r="N352" s="63"/>
      <c r="O352" s="63"/>
      <c r="P352" s="63"/>
      <c r="Q352" s="63"/>
      <c r="R352" s="63"/>
      <c r="S352" s="63"/>
      <c r="T352" s="63"/>
      <c r="U352" s="63"/>
      <c r="V352" s="63"/>
      <c r="Y352" s="109"/>
    </row>
    <row r="353" spans="14:25" x14ac:dyDescent="0.2">
      <c r="N353" s="63"/>
      <c r="O353" s="63"/>
      <c r="P353" s="63"/>
      <c r="Q353" s="63"/>
      <c r="R353" s="63"/>
      <c r="S353" s="63"/>
      <c r="T353" s="63"/>
      <c r="U353" s="63"/>
      <c r="V353" s="63"/>
      <c r="Y353" s="109"/>
    </row>
    <row r="354" spans="14:25" x14ac:dyDescent="0.2">
      <c r="N354" s="63"/>
      <c r="O354" s="63"/>
      <c r="P354" s="63"/>
      <c r="Q354" s="63"/>
      <c r="R354" s="63"/>
      <c r="S354" s="63"/>
      <c r="T354" s="63"/>
      <c r="U354" s="63"/>
      <c r="V354" s="63"/>
      <c r="Y354" s="109"/>
    </row>
    <row r="355" spans="14:25" x14ac:dyDescent="0.2">
      <c r="N355" s="63"/>
      <c r="O355" s="63"/>
      <c r="P355" s="63"/>
      <c r="Q355" s="63"/>
      <c r="R355" s="63"/>
      <c r="S355" s="63"/>
      <c r="T355" s="63"/>
      <c r="U355" s="63"/>
      <c r="V355" s="63"/>
      <c r="Y355" s="109"/>
    </row>
    <row r="356" spans="14:25" x14ac:dyDescent="0.2">
      <c r="N356" s="63"/>
      <c r="O356" s="63"/>
      <c r="P356" s="63"/>
      <c r="Q356" s="63"/>
      <c r="R356" s="63"/>
      <c r="S356" s="63"/>
      <c r="T356" s="63"/>
      <c r="U356" s="63"/>
      <c r="V356" s="63"/>
      <c r="Y356" s="109"/>
    </row>
    <row r="357" spans="14:25" x14ac:dyDescent="0.2">
      <c r="N357" s="63"/>
      <c r="O357" s="63"/>
      <c r="P357" s="63"/>
      <c r="Q357" s="63"/>
      <c r="R357" s="63"/>
      <c r="S357" s="63"/>
      <c r="T357" s="63"/>
      <c r="U357" s="63"/>
      <c r="V357" s="63"/>
      <c r="Y357" s="109"/>
    </row>
    <row r="358" spans="14:25" x14ac:dyDescent="0.2">
      <c r="N358" s="63"/>
      <c r="O358" s="63"/>
      <c r="P358" s="63"/>
      <c r="Q358" s="63"/>
      <c r="R358" s="63"/>
      <c r="S358" s="63"/>
      <c r="T358" s="63"/>
      <c r="U358" s="63"/>
      <c r="V358" s="63"/>
      <c r="Y358" s="109"/>
    </row>
    <row r="359" spans="14:25" x14ac:dyDescent="0.2">
      <c r="N359" s="63"/>
      <c r="O359" s="63"/>
      <c r="P359" s="63"/>
      <c r="Q359" s="63"/>
      <c r="R359" s="63"/>
      <c r="S359" s="63"/>
      <c r="T359" s="63"/>
      <c r="U359" s="63"/>
      <c r="V359" s="63"/>
      <c r="Y359" s="109"/>
    </row>
    <row r="360" spans="14:25" x14ac:dyDescent="0.2">
      <c r="N360" s="63"/>
      <c r="O360" s="63"/>
      <c r="P360" s="63"/>
      <c r="Q360" s="63"/>
      <c r="R360" s="63"/>
      <c r="S360" s="63"/>
      <c r="T360" s="63"/>
      <c r="U360" s="63"/>
      <c r="V360" s="63"/>
      <c r="Y360" s="109"/>
    </row>
    <row r="361" spans="14:25" x14ac:dyDescent="0.2">
      <c r="N361" s="63"/>
      <c r="O361" s="63"/>
      <c r="P361" s="63"/>
      <c r="Q361" s="63"/>
      <c r="R361" s="63"/>
      <c r="S361" s="63"/>
      <c r="T361" s="63"/>
      <c r="U361" s="63"/>
      <c r="V361" s="63"/>
      <c r="Y361" s="109"/>
    </row>
    <row r="362" spans="14:25" x14ac:dyDescent="0.2">
      <c r="N362" s="63"/>
      <c r="O362" s="63"/>
      <c r="P362" s="63"/>
      <c r="Q362" s="63"/>
      <c r="R362" s="63"/>
      <c r="S362" s="63"/>
      <c r="T362" s="63"/>
      <c r="U362" s="63"/>
      <c r="V362" s="63"/>
      <c r="Y362" s="109"/>
    </row>
    <row r="363" spans="14:25" x14ac:dyDescent="0.2">
      <c r="N363" s="63"/>
      <c r="O363" s="63"/>
      <c r="P363" s="63"/>
      <c r="Q363" s="63"/>
      <c r="R363" s="63"/>
      <c r="S363" s="63"/>
      <c r="T363" s="63"/>
      <c r="U363" s="63"/>
      <c r="V363" s="63"/>
      <c r="Y363" s="109"/>
    </row>
    <row r="364" spans="14:25" x14ac:dyDescent="0.2">
      <c r="N364" s="63"/>
      <c r="O364" s="63"/>
      <c r="P364" s="63"/>
      <c r="Q364" s="63"/>
      <c r="R364" s="63"/>
      <c r="S364" s="63"/>
      <c r="T364" s="63"/>
      <c r="U364" s="63"/>
      <c r="V364" s="63"/>
      <c r="Y364" s="109"/>
    </row>
    <row r="365" spans="14:25" x14ac:dyDescent="0.2">
      <c r="N365" s="63"/>
      <c r="O365" s="63"/>
      <c r="P365" s="63"/>
      <c r="Q365" s="63"/>
      <c r="R365" s="63"/>
      <c r="S365" s="63"/>
      <c r="T365" s="63"/>
      <c r="U365" s="63"/>
      <c r="V365" s="63"/>
      <c r="Y365" s="109"/>
    </row>
    <row r="366" spans="14:25" x14ac:dyDescent="0.2">
      <c r="N366" s="63"/>
      <c r="O366" s="63"/>
      <c r="P366" s="63"/>
      <c r="Q366" s="63"/>
      <c r="R366" s="63"/>
      <c r="S366" s="63"/>
      <c r="T366" s="63"/>
      <c r="U366" s="63"/>
      <c r="V366" s="63"/>
      <c r="Y366" s="109"/>
    </row>
    <row r="367" spans="14:25" x14ac:dyDescent="0.2">
      <c r="N367" s="63"/>
      <c r="O367" s="63"/>
      <c r="P367" s="63"/>
      <c r="Q367" s="63"/>
      <c r="R367" s="63"/>
      <c r="S367" s="63"/>
      <c r="T367" s="63"/>
      <c r="U367" s="63"/>
      <c r="V367" s="63"/>
      <c r="Y367" s="109"/>
    </row>
    <row r="368" spans="14:25" x14ac:dyDescent="0.2">
      <c r="N368" s="63"/>
      <c r="O368" s="63"/>
      <c r="P368" s="63"/>
      <c r="Q368" s="63"/>
      <c r="R368" s="63"/>
      <c r="S368" s="63"/>
      <c r="T368" s="63"/>
      <c r="U368" s="63"/>
      <c r="V368" s="63"/>
      <c r="Y368" s="109"/>
    </row>
    <row r="369" spans="14:25" x14ac:dyDescent="0.2">
      <c r="N369" s="63"/>
      <c r="O369" s="63"/>
      <c r="P369" s="63"/>
      <c r="Q369" s="63"/>
      <c r="R369" s="63"/>
      <c r="S369" s="63"/>
      <c r="T369" s="63"/>
      <c r="U369" s="63"/>
      <c r="V369" s="63"/>
      <c r="Y369" s="109"/>
    </row>
    <row r="370" spans="14:25" x14ac:dyDescent="0.2">
      <c r="N370" s="63"/>
      <c r="O370" s="63"/>
      <c r="P370" s="63"/>
      <c r="Q370" s="63"/>
      <c r="R370" s="63"/>
      <c r="S370" s="63"/>
      <c r="T370" s="63"/>
      <c r="U370" s="63"/>
      <c r="V370" s="63"/>
      <c r="Y370" s="109"/>
    </row>
    <row r="371" spans="14:25" x14ac:dyDescent="0.2">
      <c r="N371" s="63"/>
      <c r="O371" s="63"/>
      <c r="P371" s="63"/>
      <c r="Q371" s="63"/>
      <c r="R371" s="63"/>
      <c r="S371" s="63"/>
      <c r="T371" s="63"/>
      <c r="U371" s="63"/>
      <c r="V371" s="63"/>
      <c r="Y371" s="109"/>
    </row>
    <row r="372" spans="14:25" x14ac:dyDescent="0.2">
      <c r="N372" s="63"/>
      <c r="O372" s="63"/>
      <c r="P372" s="63"/>
      <c r="Q372" s="63"/>
      <c r="R372" s="63"/>
      <c r="S372" s="63"/>
      <c r="T372" s="63"/>
      <c r="U372" s="63"/>
      <c r="V372" s="63"/>
      <c r="Y372" s="109"/>
    </row>
    <row r="373" spans="14:25" x14ac:dyDescent="0.2">
      <c r="N373" s="63"/>
      <c r="O373" s="63"/>
      <c r="P373" s="63"/>
      <c r="Q373" s="63"/>
      <c r="R373" s="63"/>
      <c r="S373" s="63"/>
      <c r="T373" s="63"/>
      <c r="U373" s="63"/>
      <c r="V373" s="63"/>
      <c r="Y373" s="109"/>
    </row>
    <row r="374" spans="14:25" x14ac:dyDescent="0.2">
      <c r="N374" s="63"/>
      <c r="O374" s="63"/>
      <c r="P374" s="63"/>
      <c r="Q374" s="63"/>
      <c r="R374" s="63"/>
      <c r="S374" s="63"/>
      <c r="T374" s="63"/>
      <c r="U374" s="63"/>
      <c r="V374" s="63"/>
      <c r="Y374" s="109"/>
    </row>
    <row r="375" spans="14:25" x14ac:dyDescent="0.2">
      <c r="N375" s="63"/>
      <c r="O375" s="63"/>
      <c r="P375" s="63"/>
      <c r="Q375" s="63"/>
      <c r="R375" s="63"/>
      <c r="S375" s="63"/>
      <c r="T375" s="63"/>
      <c r="U375" s="63"/>
      <c r="V375" s="63"/>
      <c r="Y375" s="109"/>
    </row>
    <row r="376" spans="14:25" x14ac:dyDescent="0.2">
      <c r="N376" s="63"/>
      <c r="O376" s="63"/>
      <c r="P376" s="63"/>
      <c r="Q376" s="63"/>
      <c r="R376" s="63"/>
      <c r="S376" s="63"/>
      <c r="T376" s="63"/>
      <c r="U376" s="63"/>
      <c r="V376" s="63"/>
      <c r="Y376" s="109"/>
    </row>
    <row r="377" spans="14:25" x14ac:dyDescent="0.2">
      <c r="N377" s="63"/>
      <c r="O377" s="63"/>
      <c r="P377" s="63"/>
      <c r="Q377" s="63"/>
      <c r="R377" s="63"/>
      <c r="S377" s="63"/>
      <c r="T377" s="63"/>
      <c r="U377" s="63"/>
      <c r="V377" s="63"/>
      <c r="Y377" s="109"/>
    </row>
    <row r="378" spans="14:25" x14ac:dyDescent="0.2">
      <c r="N378" s="63"/>
      <c r="O378" s="63"/>
      <c r="P378" s="63"/>
      <c r="Q378" s="63"/>
      <c r="R378" s="63"/>
      <c r="S378" s="63"/>
      <c r="T378" s="63"/>
      <c r="U378" s="63"/>
      <c r="V378" s="63"/>
      <c r="Y378" s="109"/>
    </row>
    <row r="379" spans="14:25" x14ac:dyDescent="0.2">
      <c r="N379" s="63"/>
      <c r="O379" s="63"/>
      <c r="P379" s="63"/>
      <c r="Q379" s="63"/>
      <c r="R379" s="63"/>
      <c r="S379" s="63"/>
      <c r="T379" s="63"/>
      <c r="U379" s="63"/>
      <c r="V379" s="63"/>
      <c r="Y379" s="109"/>
    </row>
    <row r="380" spans="14:25" x14ac:dyDescent="0.2">
      <c r="N380" s="63"/>
      <c r="O380" s="63"/>
      <c r="P380" s="63"/>
      <c r="Q380" s="63"/>
      <c r="R380" s="63"/>
      <c r="S380" s="63"/>
      <c r="T380" s="63"/>
      <c r="U380" s="63"/>
      <c r="V380" s="63"/>
      <c r="Y380" s="109"/>
    </row>
    <row r="381" spans="14:25" x14ac:dyDescent="0.2">
      <c r="N381" s="63"/>
      <c r="O381" s="63"/>
      <c r="P381" s="63"/>
      <c r="Q381" s="63"/>
      <c r="R381" s="63"/>
      <c r="S381" s="63"/>
      <c r="T381" s="63"/>
      <c r="U381" s="63"/>
      <c r="V381" s="63"/>
      <c r="Y381" s="109"/>
    </row>
    <row r="382" spans="14:25" x14ac:dyDescent="0.2">
      <c r="N382" s="63"/>
      <c r="O382" s="63"/>
      <c r="P382" s="63"/>
      <c r="Q382" s="63"/>
      <c r="R382" s="63"/>
      <c r="S382" s="63"/>
      <c r="T382" s="63"/>
      <c r="U382" s="63"/>
      <c r="V382" s="63"/>
      <c r="Y382" s="109"/>
    </row>
    <row r="383" spans="14:25" x14ac:dyDescent="0.2">
      <c r="N383" s="63"/>
      <c r="O383" s="63"/>
      <c r="P383" s="63"/>
      <c r="Q383" s="63"/>
      <c r="R383" s="63"/>
      <c r="S383" s="63"/>
      <c r="T383" s="63"/>
      <c r="U383" s="63"/>
      <c r="V383" s="63"/>
      <c r="Y383" s="109"/>
    </row>
    <row r="384" spans="14:25" x14ac:dyDescent="0.2">
      <c r="N384" s="63"/>
      <c r="O384" s="63"/>
      <c r="P384" s="63"/>
      <c r="Q384" s="63"/>
      <c r="R384" s="63"/>
      <c r="S384" s="63"/>
      <c r="T384" s="63"/>
      <c r="U384" s="63"/>
      <c r="V384" s="63"/>
      <c r="Y384" s="109"/>
    </row>
    <row r="385" spans="14:25" x14ac:dyDescent="0.2">
      <c r="N385" s="63"/>
      <c r="O385" s="63"/>
      <c r="P385" s="63"/>
      <c r="Q385" s="63"/>
      <c r="R385" s="63"/>
      <c r="S385" s="63"/>
      <c r="T385" s="63"/>
      <c r="U385" s="63"/>
      <c r="V385" s="63"/>
      <c r="Y385" s="109"/>
    </row>
    <row r="386" spans="14:25" x14ac:dyDescent="0.2">
      <c r="N386" s="63"/>
      <c r="O386" s="63"/>
      <c r="P386" s="63"/>
      <c r="Q386" s="63"/>
      <c r="R386" s="63"/>
      <c r="S386" s="63"/>
      <c r="T386" s="63"/>
      <c r="U386" s="63"/>
      <c r="V386" s="63"/>
      <c r="Y386" s="109"/>
    </row>
    <row r="387" spans="14:25" x14ac:dyDescent="0.2">
      <c r="N387" s="63"/>
      <c r="O387" s="63"/>
      <c r="P387" s="63"/>
      <c r="Q387" s="63"/>
      <c r="R387" s="63"/>
      <c r="S387" s="63"/>
      <c r="T387" s="63"/>
      <c r="U387" s="63"/>
      <c r="V387" s="63"/>
      <c r="Y387" s="109"/>
    </row>
    <row r="388" spans="14:25" x14ac:dyDescent="0.2">
      <c r="N388" s="63"/>
      <c r="O388" s="63"/>
      <c r="P388" s="63"/>
      <c r="Q388" s="63"/>
      <c r="R388" s="63"/>
      <c r="S388" s="63"/>
      <c r="T388" s="63"/>
      <c r="U388" s="63"/>
      <c r="V388" s="63"/>
      <c r="Y388" s="109"/>
    </row>
    <row r="389" spans="14:25" x14ac:dyDescent="0.2">
      <c r="N389" s="63"/>
      <c r="O389" s="63"/>
      <c r="P389" s="63"/>
      <c r="Q389" s="63"/>
      <c r="R389" s="63"/>
      <c r="S389" s="63"/>
      <c r="T389" s="63"/>
      <c r="U389" s="63"/>
      <c r="V389" s="63"/>
      <c r="Y389" s="109"/>
    </row>
    <row r="390" spans="14:25" x14ac:dyDescent="0.2">
      <c r="N390" s="63"/>
      <c r="O390" s="63"/>
      <c r="P390" s="63"/>
      <c r="Q390" s="63"/>
      <c r="R390" s="63"/>
      <c r="S390" s="63"/>
      <c r="T390" s="63"/>
      <c r="U390" s="63"/>
      <c r="V390" s="63"/>
      <c r="Y390" s="109"/>
    </row>
    <row r="391" spans="14:25" x14ac:dyDescent="0.2">
      <c r="N391" s="63"/>
      <c r="O391" s="63"/>
      <c r="P391" s="63"/>
      <c r="Q391" s="63"/>
      <c r="R391" s="63"/>
      <c r="S391" s="63"/>
      <c r="T391" s="63"/>
      <c r="U391" s="63"/>
      <c r="V391" s="63"/>
      <c r="Y391" s="109"/>
    </row>
    <row r="392" spans="14:25" x14ac:dyDescent="0.2">
      <c r="N392" s="63"/>
      <c r="O392" s="63"/>
      <c r="P392" s="63"/>
      <c r="Q392" s="63"/>
      <c r="R392" s="63"/>
      <c r="S392" s="63"/>
      <c r="T392" s="63"/>
      <c r="U392" s="63"/>
      <c r="V392" s="63"/>
      <c r="Y392" s="109"/>
    </row>
    <row r="393" spans="14:25" x14ac:dyDescent="0.2">
      <c r="N393" s="63"/>
      <c r="O393" s="63"/>
      <c r="P393" s="63"/>
      <c r="Q393" s="63"/>
      <c r="R393" s="63"/>
      <c r="S393" s="63"/>
      <c r="T393" s="63"/>
      <c r="U393" s="63"/>
      <c r="V393" s="63"/>
      <c r="Y393" s="109"/>
    </row>
    <row r="394" spans="14:25" x14ac:dyDescent="0.2">
      <c r="N394" s="63"/>
      <c r="O394" s="63"/>
      <c r="P394" s="63"/>
      <c r="Q394" s="63"/>
      <c r="R394" s="63"/>
      <c r="S394" s="63"/>
      <c r="T394" s="63"/>
      <c r="U394" s="63"/>
      <c r="V394" s="63"/>
      <c r="Y394" s="109"/>
    </row>
    <row r="395" spans="14:25" x14ac:dyDescent="0.2">
      <c r="N395" s="63"/>
      <c r="O395" s="63"/>
      <c r="P395" s="63"/>
      <c r="Q395" s="63"/>
      <c r="R395" s="63"/>
      <c r="S395" s="63"/>
      <c r="T395" s="63"/>
      <c r="U395" s="63"/>
      <c r="V395" s="63"/>
      <c r="Y395" s="109"/>
    </row>
    <row r="396" spans="14:25" x14ac:dyDescent="0.2">
      <c r="N396" s="63"/>
      <c r="O396" s="63"/>
      <c r="P396" s="63"/>
      <c r="Q396" s="63"/>
      <c r="R396" s="63"/>
      <c r="S396" s="63"/>
      <c r="T396" s="63"/>
      <c r="U396" s="63"/>
      <c r="V396" s="63"/>
      <c r="Y396" s="109"/>
    </row>
    <row r="397" spans="14:25" x14ac:dyDescent="0.2">
      <c r="N397" s="63"/>
      <c r="O397" s="63"/>
      <c r="P397" s="63"/>
      <c r="Q397" s="63"/>
      <c r="R397" s="63"/>
      <c r="S397" s="63"/>
      <c r="T397" s="63"/>
      <c r="U397" s="63"/>
      <c r="V397" s="63"/>
      <c r="Y397" s="109"/>
    </row>
    <row r="398" spans="14:25" x14ac:dyDescent="0.2">
      <c r="N398" s="63"/>
      <c r="O398" s="63"/>
      <c r="P398" s="63"/>
      <c r="Q398" s="63"/>
      <c r="R398" s="63"/>
      <c r="S398" s="63"/>
      <c r="T398" s="63"/>
      <c r="U398" s="63"/>
      <c r="V398" s="63"/>
      <c r="Y398" s="109"/>
    </row>
    <row r="399" spans="14:25" x14ac:dyDescent="0.2">
      <c r="N399" s="63"/>
      <c r="O399" s="63"/>
      <c r="P399" s="63"/>
      <c r="Q399" s="63"/>
      <c r="R399" s="63"/>
      <c r="S399" s="63"/>
      <c r="T399" s="63"/>
      <c r="U399" s="63"/>
      <c r="V399" s="63"/>
      <c r="Y399" s="109"/>
    </row>
    <row r="400" spans="14:25" x14ac:dyDescent="0.2">
      <c r="N400" s="63"/>
      <c r="O400" s="63"/>
      <c r="P400" s="63"/>
      <c r="Q400" s="63"/>
      <c r="R400" s="63"/>
      <c r="S400" s="63"/>
      <c r="T400" s="63"/>
      <c r="U400" s="63"/>
      <c r="V400" s="63"/>
      <c r="Y400" s="109"/>
    </row>
    <row r="401" spans="14:25" x14ac:dyDescent="0.2">
      <c r="N401" s="63"/>
      <c r="O401" s="63"/>
      <c r="P401" s="63"/>
      <c r="Q401" s="63"/>
      <c r="R401" s="63"/>
      <c r="S401" s="63"/>
      <c r="T401" s="63"/>
      <c r="U401" s="63"/>
      <c r="V401" s="63"/>
      <c r="Y401" s="109"/>
    </row>
    <row r="402" spans="14:25" x14ac:dyDescent="0.2">
      <c r="N402" s="63"/>
      <c r="O402" s="63"/>
      <c r="P402" s="63"/>
      <c r="Q402" s="63"/>
      <c r="R402" s="63"/>
      <c r="S402" s="63"/>
      <c r="T402" s="63"/>
      <c r="U402" s="63"/>
      <c r="V402" s="63"/>
      <c r="Y402" s="109"/>
    </row>
    <row r="403" spans="14:25" x14ac:dyDescent="0.2">
      <c r="N403" s="63"/>
      <c r="O403" s="63"/>
      <c r="P403" s="63"/>
      <c r="Q403" s="63"/>
      <c r="R403" s="63"/>
      <c r="S403" s="63"/>
      <c r="T403" s="63"/>
      <c r="U403" s="63"/>
      <c r="V403" s="63"/>
      <c r="Y403" s="109"/>
    </row>
    <row r="404" spans="14:25" x14ac:dyDescent="0.2">
      <c r="N404" s="63"/>
      <c r="O404" s="63"/>
      <c r="P404" s="63"/>
      <c r="Q404" s="63"/>
      <c r="R404" s="63"/>
      <c r="S404" s="63"/>
      <c r="T404" s="63"/>
      <c r="U404" s="63"/>
      <c r="V404" s="63"/>
      <c r="Y404" s="109"/>
    </row>
    <row r="405" spans="14:25" x14ac:dyDescent="0.2">
      <c r="N405" s="63"/>
      <c r="O405" s="63"/>
      <c r="P405" s="63"/>
      <c r="Q405" s="63"/>
      <c r="R405" s="63"/>
      <c r="S405" s="63"/>
      <c r="T405" s="63"/>
      <c r="U405" s="63"/>
      <c r="V405" s="63"/>
      <c r="Y405" s="109"/>
    </row>
    <row r="406" spans="14:25" x14ac:dyDescent="0.2">
      <c r="N406" s="63"/>
      <c r="O406" s="63"/>
      <c r="P406" s="63"/>
      <c r="Q406" s="63"/>
      <c r="R406" s="63"/>
      <c r="S406" s="63"/>
      <c r="T406" s="63"/>
      <c r="U406" s="63"/>
      <c r="V406" s="63"/>
      <c r="Y406" s="109"/>
    </row>
    <row r="407" spans="14:25" x14ac:dyDescent="0.2">
      <c r="N407" s="63"/>
      <c r="O407" s="63"/>
      <c r="P407" s="63"/>
      <c r="Q407" s="63"/>
      <c r="R407" s="63"/>
      <c r="S407" s="63"/>
      <c r="T407" s="63"/>
      <c r="U407" s="63"/>
      <c r="V407" s="63"/>
      <c r="Y407" s="109"/>
    </row>
    <row r="408" spans="14:25" x14ac:dyDescent="0.2">
      <c r="N408" s="63"/>
      <c r="O408" s="63"/>
      <c r="P408" s="63"/>
      <c r="Q408" s="63"/>
      <c r="R408" s="63"/>
      <c r="S408" s="63"/>
      <c r="T408" s="63"/>
      <c r="U408" s="63"/>
      <c r="V408" s="63"/>
      <c r="Y408" s="109"/>
    </row>
    <row r="409" spans="14:25" x14ac:dyDescent="0.2">
      <c r="N409" s="63"/>
      <c r="O409" s="63"/>
      <c r="P409" s="63"/>
      <c r="Q409" s="63"/>
      <c r="R409" s="63"/>
      <c r="S409" s="63"/>
      <c r="T409" s="63"/>
      <c r="U409" s="63"/>
      <c r="V409" s="63"/>
      <c r="Y409" s="109"/>
    </row>
    <row r="410" spans="14:25" x14ac:dyDescent="0.2">
      <c r="N410" s="63"/>
      <c r="O410" s="63"/>
      <c r="P410" s="63"/>
      <c r="Q410" s="63"/>
      <c r="R410" s="63"/>
      <c r="S410" s="63"/>
      <c r="T410" s="63"/>
      <c r="U410" s="63"/>
      <c r="V410" s="63"/>
      <c r="Y410" s="109"/>
    </row>
    <row r="411" spans="14:25" x14ac:dyDescent="0.2">
      <c r="N411" s="63"/>
      <c r="O411" s="63"/>
      <c r="P411" s="63"/>
      <c r="Q411" s="63"/>
      <c r="R411" s="63"/>
      <c r="S411" s="63"/>
      <c r="T411" s="63"/>
      <c r="U411" s="63"/>
      <c r="V411" s="63"/>
      <c r="Y411" s="109"/>
    </row>
    <row r="412" spans="14:25" x14ac:dyDescent="0.2">
      <c r="N412" s="63"/>
      <c r="O412" s="63"/>
      <c r="P412" s="63"/>
      <c r="Q412" s="63"/>
      <c r="R412" s="63"/>
      <c r="S412" s="63"/>
      <c r="T412" s="63"/>
      <c r="U412" s="63"/>
      <c r="V412" s="63"/>
      <c r="Y412" s="109"/>
    </row>
    <row r="413" spans="14:25" x14ac:dyDescent="0.2">
      <c r="N413" s="63"/>
      <c r="O413" s="63"/>
      <c r="P413" s="63"/>
      <c r="Q413" s="63"/>
      <c r="R413" s="63"/>
      <c r="S413" s="63"/>
      <c r="T413" s="63"/>
      <c r="U413" s="63"/>
      <c r="V413" s="63"/>
      <c r="Y413" s="109"/>
    </row>
    <row r="414" spans="14:25" x14ac:dyDescent="0.2">
      <c r="N414" s="63"/>
      <c r="O414" s="63"/>
      <c r="P414" s="63"/>
      <c r="Q414" s="63"/>
      <c r="R414" s="63"/>
      <c r="S414" s="63"/>
      <c r="T414" s="63"/>
      <c r="U414" s="63"/>
      <c r="V414" s="63"/>
      <c r="Y414" s="109"/>
    </row>
    <row r="415" spans="14:25" x14ac:dyDescent="0.2">
      <c r="N415" s="63"/>
      <c r="O415" s="63"/>
      <c r="P415" s="63"/>
      <c r="Q415" s="63"/>
      <c r="R415" s="63"/>
      <c r="S415" s="63"/>
      <c r="T415" s="63"/>
      <c r="U415" s="63"/>
      <c r="V415" s="63"/>
      <c r="Y415" s="109"/>
    </row>
    <row r="416" spans="14:25" x14ac:dyDescent="0.2">
      <c r="N416" s="63"/>
      <c r="O416" s="63"/>
      <c r="P416" s="63"/>
      <c r="Q416" s="63"/>
      <c r="R416" s="63"/>
      <c r="S416" s="63"/>
      <c r="T416" s="63"/>
      <c r="U416" s="63"/>
      <c r="V416" s="63"/>
      <c r="Y416" s="109"/>
    </row>
    <row r="417" spans="14:25" x14ac:dyDescent="0.2">
      <c r="N417" s="63"/>
      <c r="O417" s="63"/>
      <c r="P417" s="63"/>
      <c r="Q417" s="63"/>
      <c r="R417" s="63"/>
      <c r="S417" s="63"/>
      <c r="T417" s="63"/>
      <c r="U417" s="63"/>
      <c r="V417" s="63"/>
      <c r="Y417" s="109"/>
    </row>
    <row r="418" spans="14:25" x14ac:dyDescent="0.2">
      <c r="N418" s="63"/>
      <c r="O418" s="63"/>
      <c r="P418" s="63"/>
      <c r="Q418" s="63"/>
      <c r="R418" s="63"/>
      <c r="S418" s="63"/>
      <c r="T418" s="63"/>
      <c r="U418" s="63"/>
      <c r="V418" s="63"/>
      <c r="Y418" s="109"/>
    </row>
    <row r="419" spans="14:25" x14ac:dyDescent="0.2">
      <c r="N419" s="63"/>
      <c r="O419" s="63"/>
      <c r="P419" s="63"/>
      <c r="Q419" s="63"/>
      <c r="R419" s="63"/>
      <c r="S419" s="63"/>
      <c r="T419" s="63"/>
      <c r="U419" s="63"/>
      <c r="V419" s="63"/>
      <c r="Y419" s="109"/>
    </row>
    <row r="420" spans="14:25" x14ac:dyDescent="0.2">
      <c r="N420" s="63"/>
      <c r="O420" s="63"/>
      <c r="P420" s="63"/>
      <c r="Q420" s="63"/>
      <c r="R420" s="63"/>
      <c r="S420" s="63"/>
      <c r="T420" s="63"/>
      <c r="U420" s="63"/>
      <c r="V420" s="63"/>
      <c r="Y420" s="109"/>
    </row>
    <row r="421" spans="14:25" x14ac:dyDescent="0.2">
      <c r="N421" s="63"/>
      <c r="O421" s="63"/>
      <c r="P421" s="63"/>
      <c r="Q421" s="63"/>
      <c r="R421" s="63"/>
      <c r="S421" s="63"/>
      <c r="T421" s="63"/>
      <c r="U421" s="63"/>
      <c r="V421" s="63"/>
      <c r="Y421" s="109"/>
    </row>
    <row r="422" spans="14:25" x14ac:dyDescent="0.2">
      <c r="N422" s="63"/>
      <c r="O422" s="63"/>
      <c r="P422" s="63"/>
      <c r="Q422" s="63"/>
      <c r="R422" s="63"/>
      <c r="S422" s="63"/>
      <c r="T422" s="63"/>
      <c r="U422" s="63"/>
      <c r="V422" s="63"/>
      <c r="Y422" s="109"/>
    </row>
    <row r="423" spans="14:25" x14ac:dyDescent="0.2">
      <c r="N423" s="63"/>
      <c r="O423" s="63"/>
      <c r="P423" s="63"/>
      <c r="Q423" s="63"/>
      <c r="R423" s="63"/>
      <c r="S423" s="63"/>
      <c r="T423" s="63"/>
      <c r="U423" s="63"/>
      <c r="V423" s="63"/>
      <c r="Y423" s="109"/>
    </row>
    <row r="424" spans="14:25" x14ac:dyDescent="0.2">
      <c r="N424" s="63"/>
      <c r="O424" s="63"/>
      <c r="P424" s="63"/>
      <c r="Q424" s="63"/>
      <c r="R424" s="63"/>
      <c r="S424" s="63"/>
      <c r="T424" s="63"/>
      <c r="U424" s="63"/>
      <c r="V424" s="63"/>
      <c r="Y424" s="109"/>
    </row>
    <row r="425" spans="14:25" x14ac:dyDescent="0.2">
      <c r="N425" s="63"/>
      <c r="O425" s="63"/>
      <c r="P425" s="63"/>
      <c r="Q425" s="63"/>
      <c r="R425" s="63"/>
      <c r="S425" s="63"/>
      <c r="T425" s="63"/>
      <c r="U425" s="63"/>
      <c r="V425" s="63"/>
      <c r="Y425" s="109"/>
    </row>
    <row r="426" spans="14:25" x14ac:dyDescent="0.2">
      <c r="N426" s="63"/>
      <c r="O426" s="63"/>
      <c r="P426" s="63"/>
      <c r="Q426" s="63"/>
      <c r="R426" s="63"/>
      <c r="S426" s="63"/>
      <c r="T426" s="63"/>
      <c r="U426" s="63"/>
      <c r="V426" s="63"/>
      <c r="Y426" s="109"/>
    </row>
    <row r="427" spans="14:25" x14ac:dyDescent="0.2">
      <c r="N427" s="63"/>
      <c r="O427" s="63"/>
      <c r="P427" s="63"/>
      <c r="Q427" s="63"/>
      <c r="R427" s="63"/>
      <c r="S427" s="63"/>
      <c r="T427" s="63"/>
      <c r="U427" s="63"/>
      <c r="V427" s="63"/>
      <c r="Y427" s="109"/>
    </row>
    <row r="428" spans="14:25" x14ac:dyDescent="0.2">
      <c r="N428" s="63"/>
      <c r="O428" s="63"/>
      <c r="P428" s="63"/>
      <c r="Q428" s="63"/>
      <c r="R428" s="63"/>
      <c r="S428" s="63"/>
      <c r="T428" s="63"/>
      <c r="U428" s="63"/>
      <c r="V428" s="63"/>
      <c r="Y428" s="109"/>
    </row>
    <row r="429" spans="14:25" x14ac:dyDescent="0.2">
      <c r="N429" s="63"/>
      <c r="O429" s="63"/>
      <c r="P429" s="63"/>
      <c r="Q429" s="63"/>
      <c r="R429" s="63"/>
      <c r="S429" s="63"/>
      <c r="T429" s="63"/>
      <c r="U429" s="63"/>
      <c r="V429" s="63"/>
      <c r="Y429" s="109"/>
    </row>
    <row r="430" spans="14:25" x14ac:dyDescent="0.2">
      <c r="N430" s="63"/>
      <c r="O430" s="63"/>
      <c r="P430" s="63"/>
      <c r="Q430" s="63"/>
      <c r="R430" s="63"/>
      <c r="S430" s="63"/>
      <c r="T430" s="63"/>
      <c r="U430" s="63"/>
      <c r="V430" s="63"/>
      <c r="Y430" s="109"/>
    </row>
    <row r="431" spans="14:25" x14ac:dyDescent="0.2">
      <c r="N431" s="63"/>
      <c r="O431" s="63"/>
      <c r="P431" s="63"/>
      <c r="Q431" s="63"/>
      <c r="R431" s="63"/>
      <c r="S431" s="63"/>
      <c r="T431" s="63"/>
      <c r="U431" s="63"/>
      <c r="V431" s="63"/>
      <c r="Y431" s="109"/>
    </row>
    <row r="432" spans="14:25" x14ac:dyDescent="0.2">
      <c r="N432" s="63"/>
      <c r="O432" s="63"/>
      <c r="P432" s="63"/>
      <c r="Q432" s="63"/>
      <c r="R432" s="63"/>
      <c r="S432" s="63"/>
      <c r="T432" s="63"/>
      <c r="U432" s="63"/>
      <c r="V432" s="63"/>
      <c r="Y432" s="109"/>
    </row>
    <row r="433" spans="14:25" x14ac:dyDescent="0.2">
      <c r="N433" s="63"/>
      <c r="O433" s="63"/>
      <c r="P433" s="63"/>
      <c r="Q433" s="63"/>
      <c r="R433" s="63"/>
      <c r="S433" s="63"/>
      <c r="T433" s="63"/>
      <c r="U433" s="63"/>
      <c r="V433" s="63"/>
      <c r="Y433" s="109"/>
    </row>
    <row r="434" spans="14:25" x14ac:dyDescent="0.2">
      <c r="N434" s="63"/>
      <c r="O434" s="63"/>
      <c r="P434" s="63"/>
      <c r="Q434" s="63"/>
      <c r="R434" s="63"/>
      <c r="S434" s="63"/>
      <c r="T434" s="63"/>
      <c r="U434" s="63"/>
      <c r="V434" s="63"/>
      <c r="Y434" s="109"/>
    </row>
    <row r="435" spans="14:25" x14ac:dyDescent="0.2">
      <c r="N435" s="63"/>
      <c r="O435" s="63"/>
      <c r="P435" s="63"/>
      <c r="Q435" s="63"/>
      <c r="R435" s="63"/>
      <c r="S435" s="63"/>
      <c r="T435" s="63"/>
      <c r="U435" s="63"/>
      <c r="V435" s="63"/>
      <c r="Y435" s="109"/>
    </row>
    <row r="436" spans="14:25" x14ac:dyDescent="0.2">
      <c r="N436" s="63"/>
      <c r="O436" s="63"/>
      <c r="P436" s="63"/>
      <c r="Q436" s="63"/>
      <c r="R436" s="63"/>
      <c r="S436" s="63"/>
      <c r="T436" s="63"/>
      <c r="U436" s="63"/>
      <c r="V436" s="63"/>
      <c r="Y436" s="109"/>
    </row>
    <row r="437" spans="14:25" x14ac:dyDescent="0.2">
      <c r="N437" s="63"/>
      <c r="O437" s="63"/>
      <c r="P437" s="63"/>
      <c r="Q437" s="63"/>
      <c r="R437" s="63"/>
      <c r="S437" s="63"/>
      <c r="T437" s="63"/>
      <c r="U437" s="63"/>
      <c r="V437" s="63"/>
      <c r="Y437" s="109"/>
    </row>
    <row r="438" spans="14:25" x14ac:dyDescent="0.2">
      <c r="N438" s="63"/>
      <c r="O438" s="63"/>
      <c r="P438" s="63"/>
      <c r="Q438" s="63"/>
      <c r="R438" s="63"/>
      <c r="S438" s="63"/>
      <c r="T438" s="63"/>
      <c r="U438" s="63"/>
      <c r="V438" s="63"/>
      <c r="Y438" s="109"/>
    </row>
    <row r="439" spans="14:25" x14ac:dyDescent="0.2">
      <c r="N439" s="63"/>
      <c r="O439" s="63"/>
      <c r="P439" s="63"/>
      <c r="Q439" s="63"/>
      <c r="R439" s="63"/>
      <c r="S439" s="63"/>
      <c r="T439" s="63"/>
      <c r="U439" s="63"/>
      <c r="V439" s="63"/>
      <c r="Y439" s="109"/>
    </row>
    <row r="440" spans="14:25" x14ac:dyDescent="0.2">
      <c r="N440" s="63"/>
      <c r="O440" s="63"/>
      <c r="P440" s="63"/>
      <c r="Q440" s="63"/>
      <c r="R440" s="63"/>
      <c r="S440" s="63"/>
      <c r="T440" s="63"/>
      <c r="U440" s="63"/>
      <c r="V440" s="63"/>
      <c r="Y440" s="109"/>
    </row>
    <row r="441" spans="14:25" x14ac:dyDescent="0.2">
      <c r="N441" s="63"/>
      <c r="O441" s="63"/>
      <c r="P441" s="63"/>
      <c r="Q441" s="63"/>
      <c r="R441" s="63"/>
      <c r="S441" s="63"/>
      <c r="T441" s="63"/>
      <c r="U441" s="63"/>
      <c r="V441" s="63"/>
      <c r="Y441" s="109"/>
    </row>
    <row r="442" spans="14:25" x14ac:dyDescent="0.2">
      <c r="N442" s="63"/>
      <c r="O442" s="63"/>
      <c r="P442" s="63"/>
      <c r="Q442" s="63"/>
      <c r="R442" s="63"/>
      <c r="S442" s="63"/>
      <c r="T442" s="63"/>
      <c r="U442" s="63"/>
      <c r="V442" s="63"/>
      <c r="Y442" s="109"/>
    </row>
    <row r="443" spans="14:25" x14ac:dyDescent="0.2">
      <c r="N443" s="63"/>
      <c r="O443" s="63"/>
      <c r="P443" s="63"/>
      <c r="Q443" s="63"/>
      <c r="R443" s="63"/>
      <c r="S443" s="63"/>
      <c r="T443" s="63"/>
      <c r="U443" s="63"/>
      <c r="V443" s="63"/>
      <c r="Y443" s="109"/>
    </row>
    <row r="444" spans="14:25" x14ac:dyDescent="0.2">
      <c r="N444" s="63"/>
      <c r="O444" s="63"/>
      <c r="P444" s="63"/>
      <c r="Q444" s="63"/>
      <c r="R444" s="63"/>
      <c r="S444" s="63"/>
      <c r="T444" s="63"/>
      <c r="U444" s="63"/>
      <c r="V444" s="63"/>
      <c r="Y444" s="109"/>
    </row>
    <row r="445" spans="14:25" x14ac:dyDescent="0.2">
      <c r="N445" s="63"/>
      <c r="O445" s="63"/>
      <c r="P445" s="63"/>
      <c r="Q445" s="63"/>
      <c r="R445" s="63"/>
      <c r="S445" s="63"/>
      <c r="T445" s="63"/>
      <c r="U445" s="63"/>
      <c r="V445" s="63"/>
      <c r="Y445" s="109"/>
    </row>
    <row r="446" spans="14:25" x14ac:dyDescent="0.2">
      <c r="N446" s="63"/>
      <c r="O446" s="63"/>
      <c r="P446" s="63"/>
      <c r="Q446" s="63"/>
      <c r="R446" s="63"/>
      <c r="S446" s="63"/>
      <c r="T446" s="63"/>
      <c r="U446" s="63"/>
      <c r="V446" s="63"/>
      <c r="Y446" s="109"/>
    </row>
    <row r="447" spans="14:25" x14ac:dyDescent="0.2">
      <c r="N447" s="63"/>
      <c r="O447" s="63"/>
      <c r="P447" s="63"/>
      <c r="Q447" s="63"/>
      <c r="R447" s="63"/>
      <c r="S447" s="63"/>
      <c r="T447" s="63"/>
      <c r="U447" s="63"/>
      <c r="V447" s="63"/>
      <c r="Y447" s="109"/>
    </row>
    <row r="448" spans="14:25" x14ac:dyDescent="0.2">
      <c r="N448" s="63"/>
      <c r="O448" s="63"/>
      <c r="P448" s="63"/>
      <c r="Q448" s="63"/>
      <c r="R448" s="63"/>
      <c r="S448" s="63"/>
      <c r="T448" s="63"/>
      <c r="U448" s="63"/>
      <c r="V448" s="63"/>
      <c r="Y448" s="109"/>
    </row>
    <row r="449" spans="14:25" x14ac:dyDescent="0.2">
      <c r="N449" s="63"/>
      <c r="O449" s="63"/>
      <c r="P449" s="63"/>
      <c r="Q449" s="63"/>
      <c r="R449" s="63"/>
      <c r="S449" s="63"/>
      <c r="T449" s="63"/>
      <c r="U449" s="63"/>
      <c r="V449" s="63"/>
      <c r="Y449" s="109"/>
    </row>
    <row r="450" spans="14:25" x14ac:dyDescent="0.2">
      <c r="N450" s="63"/>
      <c r="O450" s="63"/>
      <c r="P450" s="63"/>
      <c r="Q450" s="63"/>
      <c r="R450" s="63"/>
      <c r="S450" s="63"/>
      <c r="T450" s="63"/>
      <c r="U450" s="63"/>
      <c r="V450" s="63"/>
      <c r="Y450" s="109"/>
    </row>
    <row r="451" spans="14:25" x14ac:dyDescent="0.2">
      <c r="N451" s="63"/>
      <c r="O451" s="63"/>
      <c r="P451" s="63"/>
      <c r="Q451" s="63"/>
      <c r="R451" s="63"/>
      <c r="S451" s="63"/>
      <c r="T451" s="63"/>
      <c r="U451" s="63"/>
      <c r="V451" s="63"/>
      <c r="Y451" s="109"/>
    </row>
    <row r="452" spans="14:25" x14ac:dyDescent="0.2">
      <c r="N452" s="63"/>
      <c r="O452" s="63"/>
      <c r="P452" s="63"/>
      <c r="Q452" s="63"/>
      <c r="R452" s="63"/>
      <c r="S452" s="63"/>
      <c r="T452" s="63"/>
      <c r="U452" s="63"/>
      <c r="V452" s="63"/>
      <c r="Y452" s="109"/>
    </row>
    <row r="453" spans="14:25" x14ac:dyDescent="0.2">
      <c r="N453" s="63"/>
      <c r="O453" s="63"/>
      <c r="P453" s="63"/>
      <c r="Q453" s="63"/>
      <c r="R453" s="63"/>
      <c r="S453" s="63"/>
      <c r="T453" s="63"/>
      <c r="U453" s="63"/>
      <c r="V453" s="63"/>
      <c r="Y453" s="109"/>
    </row>
    <row r="454" spans="14:25" x14ac:dyDescent="0.2">
      <c r="N454" s="63"/>
      <c r="O454" s="63"/>
      <c r="P454" s="63"/>
      <c r="Q454" s="63"/>
      <c r="R454" s="63"/>
      <c r="S454" s="63"/>
      <c r="T454" s="63"/>
      <c r="U454" s="63"/>
      <c r="V454" s="63"/>
      <c r="Y454" s="109"/>
    </row>
    <row r="455" spans="14:25" x14ac:dyDescent="0.2">
      <c r="N455" s="63"/>
      <c r="O455" s="63"/>
      <c r="P455" s="63"/>
      <c r="Q455" s="63"/>
      <c r="R455" s="63"/>
      <c r="S455" s="63"/>
      <c r="T455" s="63"/>
      <c r="U455" s="63"/>
      <c r="V455" s="63"/>
      <c r="Y455" s="109"/>
    </row>
    <row r="456" spans="14:25" x14ac:dyDescent="0.2">
      <c r="N456" s="63"/>
      <c r="O456" s="63"/>
      <c r="P456" s="63"/>
      <c r="Q456" s="63"/>
      <c r="R456" s="63"/>
      <c r="S456" s="63"/>
      <c r="T456" s="63"/>
      <c r="U456" s="63"/>
      <c r="V456" s="63"/>
      <c r="Y456" s="109"/>
    </row>
    <row r="457" spans="14:25" x14ac:dyDescent="0.2">
      <c r="N457" s="63"/>
      <c r="O457" s="63"/>
      <c r="P457" s="63"/>
      <c r="Q457" s="63"/>
      <c r="R457" s="63"/>
      <c r="S457" s="63"/>
      <c r="T457" s="63"/>
      <c r="U457" s="63"/>
      <c r="V457" s="63"/>
      <c r="Y457" s="109"/>
    </row>
    <row r="458" spans="14:25" x14ac:dyDescent="0.2">
      <c r="N458" s="63"/>
      <c r="O458" s="63"/>
      <c r="P458" s="63"/>
      <c r="Q458" s="63"/>
      <c r="R458" s="63"/>
      <c r="S458" s="63"/>
      <c r="T458" s="63"/>
      <c r="U458" s="63"/>
      <c r="V458" s="63"/>
      <c r="Y458" s="109"/>
    </row>
    <row r="459" spans="14:25" x14ac:dyDescent="0.2">
      <c r="N459" s="63"/>
      <c r="O459" s="63"/>
      <c r="P459" s="63"/>
      <c r="Q459" s="63"/>
      <c r="R459" s="63"/>
      <c r="S459" s="63"/>
      <c r="T459" s="63"/>
      <c r="U459" s="63"/>
      <c r="V459" s="63"/>
      <c r="Y459" s="109"/>
    </row>
    <row r="460" spans="14:25" x14ac:dyDescent="0.2">
      <c r="N460" s="63"/>
      <c r="O460" s="63"/>
      <c r="P460" s="63"/>
      <c r="Q460" s="63"/>
      <c r="R460" s="63"/>
      <c r="S460" s="63"/>
      <c r="T460" s="63"/>
      <c r="U460" s="63"/>
      <c r="V460" s="63"/>
      <c r="Y460" s="109"/>
    </row>
    <row r="461" spans="14:25" x14ac:dyDescent="0.2">
      <c r="N461" s="63"/>
      <c r="O461" s="63"/>
      <c r="P461" s="63"/>
      <c r="Q461" s="63"/>
      <c r="R461" s="63"/>
      <c r="S461" s="63"/>
      <c r="T461" s="63"/>
      <c r="U461" s="63"/>
      <c r="V461" s="63"/>
      <c r="Y461" s="109"/>
    </row>
    <row r="462" spans="14:25" x14ac:dyDescent="0.2">
      <c r="N462" s="63"/>
      <c r="O462" s="63"/>
      <c r="P462" s="63"/>
      <c r="Q462" s="63"/>
      <c r="R462" s="63"/>
      <c r="S462" s="63"/>
      <c r="T462" s="63"/>
      <c r="U462" s="63"/>
      <c r="V462" s="63"/>
      <c r="Y462" s="109"/>
    </row>
    <row r="463" spans="14:25" x14ac:dyDescent="0.2">
      <c r="N463" s="63"/>
      <c r="O463" s="63"/>
      <c r="P463" s="63"/>
      <c r="Q463" s="63"/>
      <c r="R463" s="63"/>
      <c r="S463" s="63"/>
      <c r="T463" s="63"/>
      <c r="U463" s="63"/>
      <c r="V463" s="63"/>
      <c r="Y463" s="109"/>
    </row>
    <row r="464" spans="14:25" x14ac:dyDescent="0.2">
      <c r="N464" s="63"/>
      <c r="O464" s="63"/>
      <c r="P464" s="63"/>
      <c r="Q464" s="63"/>
      <c r="R464" s="63"/>
      <c r="S464" s="63"/>
      <c r="T464" s="63"/>
      <c r="U464" s="63"/>
      <c r="V464" s="63"/>
      <c r="Y464" s="109"/>
    </row>
    <row r="465" spans="14:25" x14ac:dyDescent="0.2">
      <c r="N465" s="63"/>
      <c r="O465" s="63"/>
      <c r="P465" s="63"/>
      <c r="Q465" s="63"/>
      <c r="R465" s="63"/>
      <c r="S465" s="63"/>
      <c r="T465" s="63"/>
      <c r="U465" s="63"/>
      <c r="V465" s="63"/>
      <c r="Y465" s="109"/>
    </row>
    <row r="466" spans="14:25" x14ac:dyDescent="0.2">
      <c r="N466" s="63"/>
      <c r="O466" s="63"/>
      <c r="P466" s="63"/>
      <c r="Q466" s="63"/>
      <c r="R466" s="63"/>
      <c r="S466" s="63"/>
      <c r="T466" s="63"/>
      <c r="U466" s="63"/>
      <c r="V466" s="63"/>
      <c r="Y466" s="109"/>
    </row>
    <row r="467" spans="14:25" x14ac:dyDescent="0.2">
      <c r="N467" s="63"/>
      <c r="O467" s="63"/>
      <c r="P467" s="63"/>
      <c r="Q467" s="63"/>
      <c r="R467" s="63"/>
      <c r="S467" s="63"/>
      <c r="T467" s="63"/>
      <c r="U467" s="63"/>
      <c r="V467" s="63"/>
      <c r="Y467" s="109"/>
    </row>
    <row r="468" spans="14:25" x14ac:dyDescent="0.2">
      <c r="N468" s="63"/>
      <c r="O468" s="63"/>
      <c r="P468" s="63"/>
      <c r="Q468" s="63"/>
      <c r="R468" s="63"/>
      <c r="S468" s="63"/>
      <c r="T468" s="63"/>
      <c r="U468" s="63"/>
      <c r="V468" s="63"/>
      <c r="Y468" s="109"/>
    </row>
    <row r="469" spans="14:25" x14ac:dyDescent="0.2">
      <c r="N469" s="63"/>
      <c r="O469" s="63"/>
      <c r="P469" s="63"/>
      <c r="Q469" s="63"/>
      <c r="R469" s="63"/>
      <c r="S469" s="63"/>
      <c r="T469" s="63"/>
      <c r="U469" s="63"/>
      <c r="V469" s="63"/>
      <c r="Y469" s="109"/>
    </row>
    <row r="470" spans="14:25" x14ac:dyDescent="0.2">
      <c r="N470" s="63"/>
      <c r="O470" s="63"/>
      <c r="P470" s="63"/>
      <c r="Q470" s="63"/>
      <c r="R470" s="63"/>
      <c r="S470" s="63"/>
      <c r="T470" s="63"/>
      <c r="U470" s="63"/>
      <c r="V470" s="63"/>
      <c r="Y470" s="109"/>
    </row>
    <row r="471" spans="14:25" x14ac:dyDescent="0.2">
      <c r="N471" s="63"/>
      <c r="O471" s="63"/>
      <c r="P471" s="63"/>
      <c r="Q471" s="63"/>
      <c r="R471" s="63"/>
      <c r="S471" s="63"/>
      <c r="T471" s="63"/>
      <c r="U471" s="63"/>
      <c r="V471" s="63"/>
      <c r="Y471" s="109"/>
    </row>
    <row r="472" spans="14:25" x14ac:dyDescent="0.2">
      <c r="N472" s="63"/>
      <c r="O472" s="63"/>
      <c r="P472" s="63"/>
      <c r="Q472" s="63"/>
      <c r="R472" s="63"/>
      <c r="S472" s="63"/>
      <c r="T472" s="63"/>
      <c r="U472" s="63"/>
      <c r="V472" s="63"/>
      <c r="Y472" s="109"/>
    </row>
    <row r="473" spans="14:25" x14ac:dyDescent="0.2">
      <c r="N473" s="63"/>
      <c r="O473" s="63"/>
      <c r="P473" s="63"/>
      <c r="Q473" s="63"/>
      <c r="R473" s="63"/>
      <c r="S473" s="63"/>
      <c r="T473" s="63"/>
      <c r="U473" s="63"/>
      <c r="V473" s="63"/>
      <c r="Y473" s="109"/>
    </row>
    <row r="474" spans="14:25" x14ac:dyDescent="0.2">
      <c r="N474" s="63"/>
      <c r="O474" s="63"/>
      <c r="P474" s="63"/>
      <c r="Q474" s="63"/>
      <c r="R474" s="63"/>
      <c r="S474" s="63"/>
      <c r="T474" s="63"/>
      <c r="U474" s="63"/>
      <c r="V474" s="63"/>
      <c r="Y474" s="109"/>
    </row>
    <row r="475" spans="14:25" x14ac:dyDescent="0.2">
      <c r="N475" s="63"/>
      <c r="O475" s="63"/>
      <c r="P475" s="63"/>
      <c r="Q475" s="63"/>
      <c r="R475" s="63"/>
      <c r="S475" s="63"/>
      <c r="T475" s="63"/>
      <c r="U475" s="63"/>
      <c r="V475" s="63"/>
      <c r="Y475" s="109"/>
    </row>
    <row r="476" spans="14:25" x14ac:dyDescent="0.2">
      <c r="N476" s="63"/>
      <c r="O476" s="63"/>
      <c r="P476" s="63"/>
      <c r="Q476" s="63"/>
      <c r="R476" s="63"/>
      <c r="S476" s="63"/>
      <c r="T476" s="63"/>
      <c r="U476" s="63"/>
      <c r="V476" s="63"/>
      <c r="Y476" s="109"/>
    </row>
    <row r="477" spans="14:25" x14ac:dyDescent="0.2">
      <c r="N477" s="63"/>
      <c r="O477" s="63"/>
      <c r="P477" s="63"/>
      <c r="Q477" s="63"/>
      <c r="R477" s="63"/>
      <c r="S477" s="63"/>
      <c r="T477" s="63"/>
      <c r="U477" s="63"/>
      <c r="V477" s="63"/>
      <c r="Y477" s="109"/>
    </row>
    <row r="478" spans="14:25" x14ac:dyDescent="0.2">
      <c r="N478" s="63"/>
      <c r="O478" s="63"/>
      <c r="P478" s="63"/>
      <c r="Q478" s="63"/>
      <c r="R478" s="63"/>
      <c r="S478" s="63"/>
      <c r="T478" s="63"/>
      <c r="U478" s="63"/>
      <c r="V478" s="63"/>
      <c r="Y478" s="109"/>
    </row>
    <row r="479" spans="14:25" x14ac:dyDescent="0.2">
      <c r="N479" s="63"/>
      <c r="O479" s="63"/>
      <c r="P479" s="63"/>
      <c r="Q479" s="63"/>
      <c r="R479" s="63"/>
      <c r="S479" s="63"/>
      <c r="T479" s="63"/>
      <c r="U479" s="63"/>
      <c r="V479" s="63"/>
      <c r="Y479" s="109"/>
    </row>
    <row r="480" spans="14:25" x14ac:dyDescent="0.2">
      <c r="N480" s="63"/>
      <c r="O480" s="63"/>
      <c r="P480" s="63"/>
      <c r="Q480" s="63"/>
      <c r="R480" s="63"/>
      <c r="S480" s="63"/>
      <c r="T480" s="63"/>
      <c r="U480" s="63"/>
      <c r="V480" s="63"/>
      <c r="Y480" s="109"/>
    </row>
    <row r="481" spans="14:25" x14ac:dyDescent="0.2">
      <c r="N481" s="63"/>
      <c r="O481" s="63"/>
      <c r="P481" s="63"/>
      <c r="Q481" s="63"/>
      <c r="R481" s="63"/>
      <c r="S481" s="63"/>
      <c r="T481" s="63"/>
      <c r="U481" s="63"/>
      <c r="V481" s="63"/>
      <c r="Y481" s="109"/>
    </row>
    <row r="482" spans="14:25" x14ac:dyDescent="0.2">
      <c r="N482" s="63"/>
      <c r="O482" s="63"/>
      <c r="P482" s="63"/>
      <c r="Q482" s="63"/>
      <c r="R482" s="63"/>
      <c r="S482" s="63"/>
      <c r="T482" s="63"/>
      <c r="U482" s="63"/>
      <c r="V482" s="63"/>
      <c r="Y482" s="109"/>
    </row>
    <row r="483" spans="14:25" x14ac:dyDescent="0.2">
      <c r="N483" s="63"/>
      <c r="O483" s="63"/>
      <c r="P483" s="63"/>
      <c r="Q483" s="63"/>
      <c r="R483" s="63"/>
      <c r="S483" s="63"/>
      <c r="T483" s="63"/>
      <c r="U483" s="63"/>
      <c r="V483" s="63"/>
      <c r="Y483" s="109"/>
    </row>
    <row r="484" spans="14:25" x14ac:dyDescent="0.2">
      <c r="N484" s="63"/>
      <c r="O484" s="63"/>
      <c r="P484" s="63"/>
      <c r="Q484" s="63"/>
      <c r="R484" s="63"/>
      <c r="S484" s="63"/>
      <c r="T484" s="63"/>
      <c r="U484" s="63"/>
      <c r="V484" s="63"/>
      <c r="Y484" s="109"/>
    </row>
    <row r="485" spans="14:25" x14ac:dyDescent="0.2">
      <c r="N485" s="63"/>
      <c r="O485" s="63"/>
      <c r="P485" s="63"/>
      <c r="Q485" s="63"/>
      <c r="R485" s="63"/>
      <c r="S485" s="63"/>
      <c r="T485" s="63"/>
      <c r="U485" s="63"/>
      <c r="V485" s="63"/>
      <c r="Y485" s="109"/>
    </row>
    <row r="486" spans="14:25" x14ac:dyDescent="0.2">
      <c r="N486" s="63"/>
      <c r="O486" s="63"/>
      <c r="P486" s="63"/>
      <c r="Q486" s="63"/>
      <c r="R486" s="63"/>
      <c r="S486" s="63"/>
      <c r="T486" s="63"/>
      <c r="U486" s="63"/>
      <c r="V486" s="63"/>
      <c r="Y486" s="109"/>
    </row>
    <row r="487" spans="14:25" x14ac:dyDescent="0.2">
      <c r="N487" s="63"/>
      <c r="O487" s="63"/>
      <c r="P487" s="63"/>
      <c r="Q487" s="63"/>
      <c r="R487" s="63"/>
      <c r="S487" s="63"/>
      <c r="T487" s="63"/>
      <c r="U487" s="63"/>
      <c r="V487" s="63"/>
      <c r="Y487" s="109"/>
    </row>
    <row r="488" spans="14:25" x14ac:dyDescent="0.2">
      <c r="N488" s="63"/>
      <c r="O488" s="63"/>
      <c r="P488" s="63"/>
      <c r="Q488" s="63"/>
      <c r="R488" s="63"/>
      <c r="S488" s="63"/>
      <c r="T488" s="63"/>
      <c r="U488" s="63"/>
      <c r="V488" s="63"/>
      <c r="Y488" s="109"/>
    </row>
    <row r="489" spans="14:25" x14ac:dyDescent="0.2">
      <c r="N489" s="63"/>
      <c r="O489" s="63"/>
      <c r="P489" s="63"/>
      <c r="Q489" s="63"/>
      <c r="R489" s="63"/>
      <c r="S489" s="63"/>
      <c r="T489" s="63"/>
      <c r="U489" s="63"/>
      <c r="V489" s="63"/>
      <c r="Y489" s="109"/>
    </row>
    <row r="490" spans="14:25" x14ac:dyDescent="0.2">
      <c r="N490" s="63"/>
      <c r="O490" s="63"/>
      <c r="P490" s="63"/>
      <c r="Q490" s="63"/>
      <c r="R490" s="63"/>
      <c r="S490" s="63"/>
      <c r="T490" s="63"/>
      <c r="U490" s="63"/>
      <c r="V490" s="63"/>
      <c r="Y490" s="109"/>
    </row>
    <row r="491" spans="14:25" x14ac:dyDescent="0.2">
      <c r="N491" s="63"/>
      <c r="O491" s="63"/>
      <c r="P491" s="63"/>
      <c r="Q491" s="63"/>
      <c r="R491" s="63"/>
      <c r="S491" s="63"/>
      <c r="T491" s="63"/>
      <c r="U491" s="63"/>
      <c r="V491" s="63"/>
      <c r="Y491" s="109"/>
    </row>
    <row r="492" spans="14:25" x14ac:dyDescent="0.2">
      <c r="N492" s="63"/>
      <c r="O492" s="63"/>
      <c r="P492" s="63"/>
      <c r="Q492" s="63"/>
      <c r="R492" s="63"/>
      <c r="S492" s="63"/>
      <c r="T492" s="63"/>
      <c r="U492" s="63"/>
      <c r="V492" s="63"/>
      <c r="Y492" s="109"/>
    </row>
    <row r="493" spans="14:25" x14ac:dyDescent="0.2">
      <c r="N493" s="63"/>
      <c r="O493" s="63"/>
      <c r="P493" s="63"/>
      <c r="Q493" s="63"/>
      <c r="R493" s="63"/>
      <c r="S493" s="63"/>
      <c r="T493" s="63"/>
      <c r="U493" s="63"/>
      <c r="V493" s="63"/>
      <c r="Y493" s="109"/>
    </row>
    <row r="494" spans="14:25" x14ac:dyDescent="0.2">
      <c r="N494" s="63"/>
      <c r="O494" s="63"/>
      <c r="P494" s="63"/>
      <c r="Q494" s="63"/>
      <c r="R494" s="63"/>
      <c r="S494" s="63"/>
      <c r="T494" s="63"/>
      <c r="U494" s="63"/>
      <c r="V494" s="63"/>
      <c r="Y494" s="109"/>
    </row>
    <row r="495" spans="14:25" x14ac:dyDescent="0.2">
      <c r="N495" s="63"/>
      <c r="O495" s="63"/>
      <c r="P495" s="63"/>
      <c r="Q495" s="63"/>
      <c r="R495" s="63"/>
      <c r="S495" s="63"/>
      <c r="T495" s="63"/>
      <c r="U495" s="63"/>
      <c r="V495" s="63"/>
      <c r="Y495" s="109"/>
    </row>
    <row r="496" spans="14:25" x14ac:dyDescent="0.2">
      <c r="N496" s="63"/>
      <c r="O496" s="63"/>
      <c r="P496" s="63"/>
      <c r="Q496" s="63"/>
      <c r="R496" s="63"/>
      <c r="S496" s="63"/>
      <c r="T496" s="63"/>
      <c r="U496" s="63"/>
      <c r="V496" s="63"/>
      <c r="Y496" s="109"/>
    </row>
    <row r="497" spans="14:25" x14ac:dyDescent="0.2">
      <c r="N497" s="63"/>
      <c r="O497" s="63"/>
      <c r="P497" s="63"/>
      <c r="Q497" s="63"/>
      <c r="R497" s="63"/>
      <c r="S497" s="63"/>
      <c r="T497" s="63"/>
      <c r="U497" s="63"/>
      <c r="V497" s="63"/>
      <c r="Y497" s="109"/>
    </row>
    <row r="498" spans="14:25" x14ac:dyDescent="0.2">
      <c r="N498" s="63"/>
      <c r="O498" s="63"/>
      <c r="P498" s="63"/>
      <c r="Q498" s="63"/>
      <c r="R498" s="63"/>
      <c r="S498" s="63"/>
      <c r="T498" s="63"/>
      <c r="U498" s="63"/>
      <c r="V498" s="63"/>
      <c r="Y498" s="109"/>
    </row>
    <row r="499" spans="14:25" x14ac:dyDescent="0.2">
      <c r="N499" s="63"/>
      <c r="O499" s="63"/>
      <c r="P499" s="63"/>
      <c r="Q499" s="63"/>
      <c r="R499" s="63"/>
      <c r="S499" s="63"/>
      <c r="T499" s="63"/>
      <c r="U499" s="63"/>
      <c r="V499" s="63"/>
      <c r="Y499" s="109"/>
    </row>
    <row r="500" spans="14:25" x14ac:dyDescent="0.2">
      <c r="N500" s="63"/>
      <c r="O500" s="63"/>
      <c r="P500" s="63"/>
      <c r="Q500" s="63"/>
      <c r="R500" s="63"/>
      <c r="S500" s="63"/>
      <c r="T500" s="63"/>
      <c r="U500" s="63"/>
      <c r="V500" s="63"/>
      <c r="Y500" s="109"/>
    </row>
    <row r="501" spans="14:25" x14ac:dyDescent="0.2">
      <c r="N501" s="63"/>
      <c r="O501" s="63"/>
      <c r="P501" s="63"/>
      <c r="Q501" s="63"/>
      <c r="R501" s="63"/>
      <c r="S501" s="63"/>
      <c r="T501" s="63"/>
      <c r="U501" s="63"/>
      <c r="V501" s="63"/>
      <c r="Y501" s="109"/>
    </row>
    <row r="502" spans="14:25" x14ac:dyDescent="0.2">
      <c r="N502" s="63"/>
      <c r="O502" s="63"/>
      <c r="P502" s="63"/>
      <c r="Q502" s="63"/>
      <c r="R502" s="63"/>
      <c r="S502" s="63"/>
      <c r="T502" s="63"/>
      <c r="U502" s="63"/>
      <c r="V502" s="63"/>
      <c r="Y502" s="109"/>
    </row>
    <row r="503" spans="14:25" x14ac:dyDescent="0.2">
      <c r="N503" s="63"/>
      <c r="O503" s="63"/>
      <c r="P503" s="63"/>
      <c r="Q503" s="63"/>
      <c r="R503" s="63"/>
      <c r="S503" s="63"/>
      <c r="T503" s="63"/>
      <c r="U503" s="63"/>
      <c r="V503" s="63"/>
      <c r="Y503" s="109"/>
    </row>
    <row r="504" spans="14:25" x14ac:dyDescent="0.2">
      <c r="N504" s="63"/>
      <c r="O504" s="63"/>
      <c r="P504" s="63"/>
      <c r="Q504" s="63"/>
      <c r="R504" s="63"/>
      <c r="S504" s="63"/>
      <c r="T504" s="63"/>
      <c r="U504" s="63"/>
      <c r="V504" s="63"/>
      <c r="Y504" s="109"/>
    </row>
    <row r="505" spans="14:25" x14ac:dyDescent="0.2">
      <c r="N505" s="63"/>
      <c r="O505" s="63"/>
      <c r="P505" s="63"/>
      <c r="Q505" s="63"/>
      <c r="R505" s="63"/>
      <c r="S505" s="63"/>
      <c r="T505" s="63"/>
      <c r="U505" s="63"/>
      <c r="V505" s="63"/>
      <c r="Y505" s="109"/>
    </row>
    <row r="506" spans="14:25" x14ac:dyDescent="0.2">
      <c r="N506" s="63"/>
      <c r="O506" s="63"/>
      <c r="P506" s="63"/>
      <c r="Q506" s="63"/>
      <c r="R506" s="63"/>
      <c r="S506" s="63"/>
      <c r="T506" s="63"/>
      <c r="U506" s="63"/>
      <c r="V506" s="63"/>
      <c r="Y506" s="109"/>
    </row>
    <row r="507" spans="14:25" x14ac:dyDescent="0.2">
      <c r="N507" s="63"/>
      <c r="O507" s="63"/>
      <c r="P507" s="63"/>
      <c r="Q507" s="63"/>
      <c r="R507" s="63"/>
      <c r="S507" s="63"/>
      <c r="T507" s="63"/>
      <c r="U507" s="63"/>
      <c r="V507" s="63"/>
      <c r="Y507" s="109"/>
    </row>
    <row r="508" spans="14:25" x14ac:dyDescent="0.2">
      <c r="N508" s="63"/>
      <c r="O508" s="63"/>
      <c r="P508" s="63"/>
      <c r="Q508" s="63"/>
      <c r="R508" s="63"/>
      <c r="S508" s="63"/>
      <c r="T508" s="63"/>
      <c r="U508" s="63"/>
      <c r="V508" s="63"/>
      <c r="Y508" s="109"/>
    </row>
    <row r="509" spans="14:25" x14ac:dyDescent="0.2">
      <c r="N509" s="63"/>
      <c r="O509" s="63"/>
      <c r="P509" s="63"/>
      <c r="Q509" s="63"/>
      <c r="R509" s="63"/>
      <c r="S509" s="63"/>
      <c r="T509" s="63"/>
      <c r="U509" s="63"/>
      <c r="V509" s="63"/>
      <c r="Y509" s="109"/>
    </row>
    <row r="510" spans="14:25" x14ac:dyDescent="0.2">
      <c r="N510" s="63"/>
      <c r="O510" s="63"/>
      <c r="P510" s="63"/>
      <c r="Q510" s="63"/>
      <c r="R510" s="63"/>
      <c r="S510" s="63"/>
      <c r="T510" s="63"/>
      <c r="U510" s="63"/>
      <c r="V510" s="63"/>
      <c r="Y510" s="109"/>
    </row>
    <row r="511" spans="14:25" x14ac:dyDescent="0.2">
      <c r="N511" s="63"/>
      <c r="O511" s="63"/>
      <c r="P511" s="63"/>
      <c r="Q511" s="63"/>
      <c r="R511" s="63"/>
      <c r="S511" s="63"/>
      <c r="T511" s="63"/>
      <c r="U511" s="63"/>
      <c r="V511" s="63"/>
      <c r="Y511" s="109"/>
    </row>
    <row r="512" spans="14:25" x14ac:dyDescent="0.2">
      <c r="N512" s="63"/>
      <c r="O512" s="63"/>
      <c r="P512" s="63"/>
      <c r="Q512" s="63"/>
      <c r="R512" s="63"/>
      <c r="S512" s="63"/>
      <c r="T512" s="63"/>
      <c r="U512" s="63"/>
      <c r="V512" s="63"/>
      <c r="Y512" s="109"/>
    </row>
    <row r="513" spans="14:25" x14ac:dyDescent="0.2">
      <c r="N513" s="63"/>
      <c r="O513" s="63"/>
      <c r="P513" s="63"/>
      <c r="Q513" s="63"/>
      <c r="R513" s="63"/>
      <c r="S513" s="63"/>
      <c r="T513" s="63"/>
      <c r="U513" s="63"/>
      <c r="V513" s="63"/>
      <c r="Y513" s="109"/>
    </row>
    <row r="514" spans="14:25" x14ac:dyDescent="0.2">
      <c r="N514" s="63"/>
      <c r="O514" s="63"/>
      <c r="P514" s="63"/>
      <c r="Q514" s="63"/>
      <c r="R514" s="63"/>
      <c r="S514" s="63"/>
      <c r="T514" s="63"/>
      <c r="U514" s="63"/>
      <c r="V514" s="63"/>
      <c r="Y514" s="109"/>
    </row>
    <row r="515" spans="14:25" x14ac:dyDescent="0.2">
      <c r="N515" s="63"/>
      <c r="O515" s="63"/>
      <c r="P515" s="63"/>
      <c r="Q515" s="63"/>
      <c r="R515" s="63"/>
      <c r="S515" s="63"/>
      <c r="T515" s="63"/>
      <c r="U515" s="63"/>
      <c r="V515" s="63"/>
      <c r="Y515" s="109"/>
    </row>
    <row r="516" spans="14:25" x14ac:dyDescent="0.2">
      <c r="N516" s="63"/>
      <c r="O516" s="63"/>
      <c r="P516" s="63"/>
      <c r="Q516" s="63"/>
      <c r="R516" s="63"/>
      <c r="S516" s="63"/>
      <c r="T516" s="63"/>
      <c r="U516" s="63"/>
      <c r="V516" s="63"/>
      <c r="Y516" s="109"/>
    </row>
    <row r="517" spans="14:25" x14ac:dyDescent="0.2">
      <c r="N517" s="63"/>
      <c r="O517" s="63"/>
      <c r="P517" s="63"/>
      <c r="Q517" s="63"/>
      <c r="R517" s="63"/>
      <c r="S517" s="63"/>
      <c r="T517" s="63"/>
      <c r="U517" s="63"/>
      <c r="V517" s="63"/>
      <c r="Y517" s="109"/>
    </row>
    <row r="518" spans="14:25" x14ac:dyDescent="0.2">
      <c r="N518" s="63"/>
      <c r="O518" s="63"/>
      <c r="P518" s="63"/>
      <c r="Q518" s="63"/>
      <c r="R518" s="63"/>
      <c r="S518" s="63"/>
      <c r="T518" s="63"/>
      <c r="U518" s="63"/>
      <c r="V518" s="63"/>
      <c r="Y518" s="109"/>
    </row>
    <row r="519" spans="14:25" x14ac:dyDescent="0.2">
      <c r="N519" s="63"/>
      <c r="O519" s="63"/>
      <c r="P519" s="63"/>
      <c r="Q519" s="63"/>
      <c r="R519" s="63"/>
      <c r="S519" s="63"/>
      <c r="T519" s="63"/>
      <c r="U519" s="63"/>
      <c r="V519" s="63"/>
      <c r="Y519" s="109"/>
    </row>
    <row r="520" spans="14:25" x14ac:dyDescent="0.2">
      <c r="N520" s="63"/>
      <c r="O520" s="63"/>
      <c r="P520" s="63"/>
      <c r="Q520" s="63"/>
      <c r="R520" s="63"/>
      <c r="S520" s="63"/>
      <c r="T520" s="63"/>
      <c r="U520" s="63"/>
      <c r="V520" s="63"/>
      <c r="Y520" s="109"/>
    </row>
    <row r="521" spans="14:25" x14ac:dyDescent="0.2">
      <c r="N521" s="63"/>
      <c r="O521" s="63"/>
      <c r="P521" s="63"/>
      <c r="Q521" s="63"/>
      <c r="R521" s="63"/>
      <c r="S521" s="63"/>
      <c r="T521" s="63"/>
      <c r="U521" s="63"/>
      <c r="V521" s="63"/>
      <c r="Y521" s="109"/>
    </row>
    <row r="522" spans="14:25" x14ac:dyDescent="0.2">
      <c r="N522" s="63"/>
      <c r="O522" s="63"/>
      <c r="P522" s="63"/>
      <c r="Q522" s="63"/>
      <c r="R522" s="63"/>
      <c r="S522" s="63"/>
      <c r="T522" s="63"/>
      <c r="U522" s="63"/>
      <c r="V522" s="63"/>
      <c r="Y522" s="109"/>
    </row>
    <row r="523" spans="14:25" x14ac:dyDescent="0.2">
      <c r="N523" s="63"/>
      <c r="O523" s="63"/>
      <c r="P523" s="63"/>
      <c r="Q523" s="63"/>
      <c r="R523" s="63"/>
      <c r="S523" s="63"/>
      <c r="T523" s="63"/>
      <c r="U523" s="63"/>
      <c r="V523" s="63"/>
      <c r="Y523" s="109"/>
    </row>
    <row r="524" spans="14:25" x14ac:dyDescent="0.2">
      <c r="N524" s="63"/>
      <c r="O524" s="63"/>
      <c r="P524" s="63"/>
      <c r="Q524" s="63"/>
      <c r="R524" s="63"/>
      <c r="S524" s="63"/>
      <c r="T524" s="63"/>
      <c r="U524" s="63"/>
      <c r="V524" s="63"/>
      <c r="Y524" s="109"/>
    </row>
    <row r="525" spans="14:25" x14ac:dyDescent="0.2">
      <c r="N525" s="63"/>
      <c r="O525" s="63"/>
      <c r="P525" s="63"/>
      <c r="Q525" s="63"/>
      <c r="R525" s="63"/>
      <c r="S525" s="63"/>
      <c r="T525" s="63"/>
      <c r="U525" s="63"/>
      <c r="V525" s="63"/>
      <c r="Y525" s="109"/>
    </row>
    <row r="526" spans="14:25" x14ac:dyDescent="0.2">
      <c r="N526" s="63"/>
      <c r="O526" s="63"/>
      <c r="P526" s="63"/>
      <c r="Q526" s="63"/>
      <c r="R526" s="63"/>
      <c r="S526" s="63"/>
      <c r="T526" s="63"/>
      <c r="U526" s="63"/>
      <c r="V526" s="63"/>
      <c r="Y526" s="109"/>
    </row>
    <row r="527" spans="14:25" x14ac:dyDescent="0.2">
      <c r="N527" s="63"/>
      <c r="O527" s="63"/>
      <c r="P527" s="63"/>
      <c r="Q527" s="63"/>
      <c r="R527" s="63"/>
      <c r="S527" s="63"/>
      <c r="T527" s="63"/>
      <c r="U527" s="63"/>
      <c r="V527" s="63"/>
      <c r="Y527" s="109"/>
    </row>
    <row r="528" spans="14:25" x14ac:dyDescent="0.2">
      <c r="N528" s="63"/>
      <c r="O528" s="63"/>
      <c r="P528" s="63"/>
      <c r="Q528" s="63"/>
      <c r="R528" s="63"/>
      <c r="S528" s="63"/>
      <c r="T528" s="63"/>
      <c r="U528" s="63"/>
      <c r="V528" s="63"/>
      <c r="Y528" s="109"/>
    </row>
    <row r="529" spans="14:25" x14ac:dyDescent="0.2">
      <c r="N529" s="63"/>
      <c r="O529" s="63"/>
      <c r="P529" s="63"/>
      <c r="Q529" s="63"/>
      <c r="R529" s="63"/>
      <c r="S529" s="63"/>
      <c r="T529" s="63"/>
      <c r="U529" s="63"/>
      <c r="V529" s="63"/>
      <c r="Y529" s="109"/>
    </row>
    <row r="530" spans="14:25" x14ac:dyDescent="0.2">
      <c r="N530" s="63"/>
      <c r="O530" s="63"/>
      <c r="P530" s="63"/>
      <c r="Q530" s="63"/>
      <c r="R530" s="63"/>
      <c r="S530" s="63"/>
      <c r="T530" s="63"/>
      <c r="U530" s="63"/>
      <c r="V530" s="63"/>
      <c r="Y530" s="109"/>
    </row>
    <row r="531" spans="14:25" x14ac:dyDescent="0.2">
      <c r="N531" s="63"/>
      <c r="O531" s="63"/>
      <c r="P531" s="63"/>
      <c r="Q531" s="63"/>
      <c r="R531" s="63"/>
      <c r="S531" s="63"/>
      <c r="T531" s="63"/>
      <c r="U531" s="63"/>
      <c r="V531" s="63"/>
      <c r="Y531" s="109"/>
    </row>
    <row r="532" spans="14:25" x14ac:dyDescent="0.2">
      <c r="N532" s="63"/>
      <c r="O532" s="63"/>
      <c r="P532" s="63"/>
      <c r="Q532" s="63"/>
      <c r="R532" s="63"/>
      <c r="S532" s="63"/>
      <c r="T532" s="63"/>
      <c r="U532" s="63"/>
      <c r="V532" s="63"/>
      <c r="Y532" s="109"/>
    </row>
    <row r="533" spans="14:25" x14ac:dyDescent="0.2">
      <c r="N533" s="63"/>
      <c r="O533" s="63"/>
      <c r="P533" s="63"/>
      <c r="Q533" s="63"/>
      <c r="R533" s="63"/>
      <c r="S533" s="63"/>
      <c r="T533" s="63"/>
      <c r="U533" s="63"/>
      <c r="V533" s="63"/>
      <c r="Y533" s="109"/>
    </row>
    <row r="534" spans="14:25" x14ac:dyDescent="0.2">
      <c r="N534" s="63"/>
      <c r="O534" s="63"/>
      <c r="P534" s="63"/>
      <c r="Q534" s="63"/>
      <c r="R534" s="63"/>
      <c r="S534" s="63"/>
      <c r="T534" s="63"/>
      <c r="U534" s="63"/>
      <c r="V534" s="63"/>
      <c r="Y534" s="109"/>
    </row>
    <row r="535" spans="14:25" x14ac:dyDescent="0.2">
      <c r="N535" s="63"/>
      <c r="O535" s="63"/>
      <c r="P535" s="63"/>
      <c r="Q535" s="63"/>
      <c r="R535" s="63"/>
      <c r="S535" s="63"/>
      <c r="T535" s="63"/>
      <c r="U535" s="63"/>
      <c r="V535" s="63"/>
      <c r="Y535" s="109"/>
    </row>
    <row r="536" spans="14:25" x14ac:dyDescent="0.2">
      <c r="N536" s="63"/>
      <c r="O536" s="63"/>
      <c r="P536" s="63"/>
      <c r="Q536" s="63"/>
      <c r="R536" s="63"/>
      <c r="S536" s="63"/>
      <c r="T536" s="63"/>
      <c r="U536" s="63"/>
      <c r="V536" s="63"/>
      <c r="Y536" s="109"/>
    </row>
    <row r="537" spans="14:25" x14ac:dyDescent="0.2">
      <c r="N537" s="63"/>
      <c r="O537" s="63"/>
      <c r="P537" s="63"/>
      <c r="Q537" s="63"/>
      <c r="R537" s="63"/>
      <c r="S537" s="63"/>
      <c r="T537" s="63"/>
      <c r="U537" s="63"/>
      <c r="V537" s="63"/>
      <c r="Y537" s="109"/>
    </row>
    <row r="538" spans="14:25" x14ac:dyDescent="0.2">
      <c r="N538" s="63"/>
      <c r="O538" s="63"/>
      <c r="P538" s="63"/>
      <c r="Q538" s="63"/>
      <c r="R538" s="63"/>
      <c r="S538" s="63"/>
      <c r="T538" s="63"/>
      <c r="U538" s="63"/>
      <c r="V538" s="63"/>
      <c r="Y538" s="109"/>
    </row>
    <row r="539" spans="14:25" x14ac:dyDescent="0.2">
      <c r="N539" s="63"/>
      <c r="O539" s="63"/>
      <c r="P539" s="63"/>
      <c r="Q539" s="63"/>
      <c r="R539" s="63"/>
      <c r="S539" s="63"/>
      <c r="T539" s="63"/>
      <c r="U539" s="63"/>
      <c r="V539" s="63"/>
      <c r="Y539" s="109"/>
    </row>
    <row r="540" spans="14:25" x14ac:dyDescent="0.2">
      <c r="N540" s="63"/>
      <c r="O540" s="63"/>
      <c r="P540" s="63"/>
      <c r="Q540" s="63"/>
      <c r="R540" s="63"/>
      <c r="S540" s="63"/>
      <c r="T540" s="63"/>
      <c r="U540" s="63"/>
      <c r="V540" s="63"/>
      <c r="Y540" s="109"/>
    </row>
    <row r="541" spans="14:25" x14ac:dyDescent="0.2">
      <c r="N541" s="63"/>
      <c r="O541" s="63"/>
      <c r="P541" s="63"/>
      <c r="Q541" s="63"/>
      <c r="R541" s="63"/>
      <c r="S541" s="63"/>
      <c r="T541" s="63"/>
      <c r="U541" s="63"/>
      <c r="V541" s="63"/>
      <c r="Y541" s="109"/>
    </row>
    <row r="542" spans="14:25" x14ac:dyDescent="0.2">
      <c r="N542" s="63"/>
      <c r="O542" s="63"/>
      <c r="P542" s="63"/>
      <c r="Q542" s="63"/>
      <c r="R542" s="63"/>
      <c r="S542" s="63"/>
      <c r="T542" s="63"/>
      <c r="U542" s="63"/>
      <c r="V542" s="63"/>
      <c r="Y542" s="109"/>
    </row>
    <row r="543" spans="14:25" x14ac:dyDescent="0.2">
      <c r="N543" s="63"/>
      <c r="O543" s="63"/>
      <c r="P543" s="63"/>
      <c r="Q543" s="63"/>
      <c r="R543" s="63"/>
      <c r="S543" s="63"/>
      <c r="T543" s="63"/>
      <c r="U543" s="63"/>
      <c r="V543" s="63"/>
      <c r="Y543" s="109"/>
    </row>
    <row r="544" spans="14:25" x14ac:dyDescent="0.2">
      <c r="N544" s="63"/>
      <c r="O544" s="63"/>
      <c r="P544" s="63"/>
      <c r="Q544" s="63"/>
      <c r="R544" s="63"/>
      <c r="S544" s="63"/>
      <c r="T544" s="63"/>
      <c r="U544" s="63"/>
      <c r="V544" s="63"/>
      <c r="Y544" s="109"/>
    </row>
    <row r="545" spans="14:25" x14ac:dyDescent="0.2">
      <c r="N545" s="63"/>
      <c r="O545" s="63"/>
      <c r="P545" s="63"/>
      <c r="Q545" s="63"/>
      <c r="R545" s="63"/>
      <c r="S545" s="63"/>
      <c r="T545" s="63"/>
      <c r="U545" s="63"/>
      <c r="V545" s="63"/>
      <c r="Y545" s="109"/>
    </row>
    <row r="546" spans="14:25" x14ac:dyDescent="0.2">
      <c r="N546" s="63"/>
      <c r="O546" s="63"/>
      <c r="P546" s="63"/>
      <c r="Q546" s="63"/>
      <c r="R546" s="63"/>
      <c r="S546" s="63"/>
      <c r="T546" s="63"/>
      <c r="U546" s="63"/>
      <c r="V546" s="63"/>
      <c r="Y546" s="109"/>
    </row>
    <row r="547" spans="14:25" x14ac:dyDescent="0.2">
      <c r="N547" s="63"/>
      <c r="O547" s="63"/>
      <c r="P547" s="63"/>
      <c r="Q547" s="63"/>
      <c r="R547" s="63"/>
      <c r="S547" s="63"/>
      <c r="T547" s="63"/>
      <c r="U547" s="63"/>
      <c r="V547" s="63"/>
      <c r="Y547" s="109"/>
    </row>
    <row r="548" spans="14:25" x14ac:dyDescent="0.2">
      <c r="N548" s="63"/>
      <c r="O548" s="63"/>
      <c r="P548" s="63"/>
      <c r="Q548" s="63"/>
      <c r="R548" s="63"/>
      <c r="S548" s="63"/>
      <c r="T548" s="63"/>
      <c r="U548" s="63"/>
      <c r="V548" s="63"/>
      <c r="Y548" s="109"/>
    </row>
    <row r="549" spans="14:25" x14ac:dyDescent="0.2">
      <c r="N549" s="63"/>
      <c r="O549" s="63"/>
      <c r="P549" s="63"/>
      <c r="Q549" s="63"/>
      <c r="R549" s="63"/>
      <c r="S549" s="63"/>
      <c r="T549" s="63"/>
      <c r="U549" s="63"/>
      <c r="V549" s="63"/>
      <c r="Y549" s="109"/>
    </row>
    <row r="550" spans="14:25" x14ac:dyDescent="0.2">
      <c r="N550" s="63"/>
      <c r="O550" s="63"/>
      <c r="P550" s="63"/>
      <c r="Q550" s="63"/>
      <c r="R550" s="63"/>
      <c r="S550" s="63"/>
      <c r="T550" s="63"/>
      <c r="U550" s="63"/>
      <c r="V550" s="63"/>
      <c r="Y550" s="109"/>
    </row>
    <row r="551" spans="14:25" x14ac:dyDescent="0.2">
      <c r="N551" s="63"/>
      <c r="O551" s="63"/>
      <c r="P551" s="63"/>
      <c r="Q551" s="63"/>
      <c r="R551" s="63"/>
      <c r="S551" s="63"/>
      <c r="T551" s="63"/>
      <c r="U551" s="63"/>
      <c r="V551" s="63"/>
      <c r="Y551" s="109"/>
    </row>
    <row r="552" spans="14:25" x14ac:dyDescent="0.2">
      <c r="N552" s="63"/>
      <c r="O552" s="63"/>
      <c r="P552" s="63"/>
      <c r="Q552" s="63"/>
      <c r="R552" s="63"/>
      <c r="S552" s="63"/>
      <c r="T552" s="63"/>
      <c r="U552" s="63"/>
      <c r="V552" s="63"/>
      <c r="Y552" s="109"/>
    </row>
    <row r="553" spans="14:25" x14ac:dyDescent="0.2">
      <c r="N553" s="63"/>
      <c r="O553" s="63"/>
      <c r="P553" s="63"/>
      <c r="Q553" s="63"/>
      <c r="R553" s="63"/>
      <c r="S553" s="63"/>
      <c r="T553" s="63"/>
      <c r="U553" s="63"/>
      <c r="V553" s="63"/>
      <c r="Y553" s="109"/>
    </row>
    <row r="554" spans="14:25" x14ac:dyDescent="0.2">
      <c r="N554" s="63"/>
      <c r="O554" s="63"/>
      <c r="P554" s="63"/>
      <c r="Q554" s="63"/>
      <c r="R554" s="63"/>
      <c r="S554" s="63"/>
      <c r="T554" s="63"/>
      <c r="U554" s="63"/>
      <c r="V554" s="63"/>
      <c r="Y554" s="109"/>
    </row>
    <row r="555" spans="14:25" x14ac:dyDescent="0.2">
      <c r="N555" s="63"/>
      <c r="O555" s="63"/>
      <c r="P555" s="63"/>
      <c r="Q555" s="63"/>
      <c r="R555" s="63"/>
      <c r="S555" s="63"/>
      <c r="T555" s="63"/>
      <c r="U555" s="63"/>
      <c r="V555" s="63"/>
      <c r="Y555" s="109"/>
    </row>
    <row r="556" spans="14:25" x14ac:dyDescent="0.2">
      <c r="N556" s="63"/>
      <c r="O556" s="63"/>
      <c r="P556" s="63"/>
      <c r="Q556" s="63"/>
      <c r="R556" s="63"/>
      <c r="S556" s="63"/>
      <c r="T556" s="63"/>
      <c r="U556" s="63"/>
      <c r="V556" s="63"/>
      <c r="Y556" s="109"/>
    </row>
    <row r="557" spans="14:25" x14ac:dyDescent="0.2">
      <c r="N557" s="63"/>
      <c r="O557" s="63"/>
      <c r="P557" s="63"/>
      <c r="Q557" s="63"/>
      <c r="R557" s="63"/>
      <c r="S557" s="63"/>
      <c r="T557" s="63"/>
      <c r="U557" s="63"/>
      <c r="V557" s="63"/>
      <c r="Y557" s="109"/>
    </row>
    <row r="558" spans="14:25" x14ac:dyDescent="0.2">
      <c r="N558" s="63"/>
      <c r="O558" s="63"/>
      <c r="P558" s="63"/>
      <c r="Q558" s="63"/>
      <c r="R558" s="63"/>
      <c r="S558" s="63"/>
      <c r="T558" s="63"/>
      <c r="U558" s="63"/>
      <c r="V558" s="63"/>
      <c r="Y558" s="109"/>
    </row>
    <row r="559" spans="14:25" x14ac:dyDescent="0.2">
      <c r="N559" s="63"/>
      <c r="O559" s="63"/>
      <c r="P559" s="63"/>
      <c r="Q559" s="63"/>
      <c r="R559" s="63"/>
      <c r="S559" s="63"/>
      <c r="T559" s="63"/>
      <c r="U559" s="63"/>
      <c r="V559" s="63"/>
      <c r="Y559" s="109"/>
    </row>
    <row r="560" spans="14:25" x14ac:dyDescent="0.2">
      <c r="N560" s="63"/>
      <c r="O560" s="63"/>
      <c r="P560" s="63"/>
      <c r="Q560" s="63"/>
      <c r="R560" s="63"/>
      <c r="S560" s="63"/>
      <c r="T560" s="63"/>
      <c r="U560" s="63"/>
      <c r="V560" s="63"/>
      <c r="Y560" s="109"/>
    </row>
    <row r="561" spans="14:25" x14ac:dyDescent="0.2">
      <c r="N561" s="63"/>
      <c r="O561" s="63"/>
      <c r="P561" s="63"/>
      <c r="Q561" s="63"/>
      <c r="R561" s="63"/>
      <c r="S561" s="63"/>
      <c r="T561" s="63"/>
      <c r="U561" s="63"/>
      <c r="V561" s="63"/>
      <c r="Y561" s="109"/>
    </row>
    <row r="562" spans="14:25" x14ac:dyDescent="0.2">
      <c r="N562" s="63"/>
      <c r="O562" s="63"/>
      <c r="P562" s="63"/>
      <c r="Q562" s="63"/>
      <c r="R562" s="63"/>
      <c r="S562" s="63"/>
      <c r="T562" s="63"/>
      <c r="U562" s="63"/>
      <c r="V562" s="63"/>
      <c r="Y562" s="109"/>
    </row>
    <row r="563" spans="14:25" x14ac:dyDescent="0.2">
      <c r="N563" s="63"/>
      <c r="O563" s="63"/>
      <c r="P563" s="63"/>
      <c r="Q563" s="63"/>
      <c r="R563" s="63"/>
      <c r="S563" s="63"/>
      <c r="T563" s="63"/>
      <c r="U563" s="63"/>
      <c r="V563" s="63"/>
      <c r="Y563" s="109"/>
    </row>
    <row r="564" spans="14:25" x14ac:dyDescent="0.2">
      <c r="N564" s="63"/>
      <c r="O564" s="63"/>
      <c r="P564" s="63"/>
      <c r="Q564" s="63"/>
      <c r="R564" s="63"/>
      <c r="S564" s="63"/>
      <c r="T564" s="63"/>
      <c r="U564" s="63"/>
      <c r="V564" s="63"/>
      <c r="Y564" s="109"/>
    </row>
    <row r="565" spans="14:25" x14ac:dyDescent="0.2">
      <c r="N565" s="63"/>
      <c r="O565" s="63"/>
      <c r="P565" s="63"/>
      <c r="Q565" s="63"/>
      <c r="R565" s="63"/>
      <c r="S565" s="63"/>
      <c r="T565" s="63"/>
      <c r="U565" s="63"/>
      <c r="V565" s="63"/>
      <c r="Y565" s="109"/>
    </row>
    <row r="566" spans="14:25" x14ac:dyDescent="0.2">
      <c r="N566" s="63"/>
      <c r="O566" s="63"/>
      <c r="P566" s="63"/>
      <c r="Q566" s="63"/>
      <c r="R566" s="63"/>
      <c r="S566" s="63"/>
      <c r="T566" s="63"/>
      <c r="U566" s="63"/>
      <c r="V566" s="63"/>
      <c r="Y566" s="109"/>
    </row>
    <row r="567" spans="14:25" x14ac:dyDescent="0.2">
      <c r="N567" s="63"/>
      <c r="O567" s="63"/>
      <c r="P567" s="63"/>
      <c r="Q567" s="63"/>
      <c r="R567" s="63"/>
      <c r="S567" s="63"/>
      <c r="T567" s="63"/>
      <c r="U567" s="63"/>
      <c r="V567" s="63"/>
      <c r="Y567" s="109"/>
    </row>
    <row r="568" spans="14:25" x14ac:dyDescent="0.2">
      <c r="N568" s="63"/>
      <c r="O568" s="63"/>
      <c r="P568" s="63"/>
      <c r="Q568" s="63"/>
      <c r="R568" s="63"/>
      <c r="S568" s="63"/>
      <c r="T568" s="63"/>
      <c r="U568" s="63"/>
      <c r="V568" s="63"/>
      <c r="Y568" s="109"/>
    </row>
    <row r="569" spans="14:25" x14ac:dyDescent="0.2">
      <c r="N569" s="63"/>
      <c r="O569" s="63"/>
      <c r="P569" s="63"/>
      <c r="Q569" s="63"/>
      <c r="R569" s="63"/>
      <c r="S569" s="63"/>
      <c r="T569" s="63"/>
      <c r="U569" s="63"/>
      <c r="V569" s="63"/>
      <c r="Y569" s="109"/>
    </row>
    <row r="570" spans="14:25" x14ac:dyDescent="0.2">
      <c r="N570" s="63"/>
      <c r="O570" s="63"/>
      <c r="P570" s="63"/>
      <c r="Q570" s="63"/>
      <c r="R570" s="63"/>
      <c r="S570" s="63"/>
      <c r="T570" s="63"/>
      <c r="U570" s="63"/>
      <c r="V570" s="63"/>
      <c r="Y570" s="109"/>
    </row>
    <row r="571" spans="14:25" x14ac:dyDescent="0.2">
      <c r="N571" s="63"/>
      <c r="O571" s="63"/>
      <c r="P571" s="63"/>
      <c r="Q571" s="63"/>
      <c r="R571" s="63"/>
      <c r="S571" s="63"/>
      <c r="T571" s="63"/>
      <c r="U571" s="63"/>
      <c r="V571" s="63"/>
      <c r="Y571" s="109"/>
    </row>
    <row r="572" spans="14:25" x14ac:dyDescent="0.2">
      <c r="N572" s="63"/>
      <c r="O572" s="63"/>
      <c r="P572" s="63"/>
      <c r="Q572" s="63"/>
      <c r="R572" s="63"/>
      <c r="S572" s="63"/>
      <c r="T572" s="63"/>
      <c r="U572" s="63"/>
      <c r="V572" s="63"/>
      <c r="Y572" s="109"/>
    </row>
    <row r="573" spans="14:25" x14ac:dyDescent="0.2">
      <c r="N573" s="63"/>
      <c r="O573" s="63"/>
      <c r="P573" s="63"/>
      <c r="Q573" s="63"/>
      <c r="R573" s="63"/>
      <c r="S573" s="63"/>
      <c r="T573" s="63"/>
      <c r="U573" s="63"/>
      <c r="V573" s="63"/>
      <c r="Y573" s="109"/>
    </row>
    <row r="574" spans="14:25" x14ac:dyDescent="0.2">
      <c r="N574" s="63"/>
      <c r="O574" s="63"/>
      <c r="P574" s="63"/>
      <c r="Q574" s="63"/>
      <c r="R574" s="63"/>
      <c r="S574" s="63"/>
      <c r="T574" s="63"/>
      <c r="U574" s="63"/>
      <c r="V574" s="63"/>
      <c r="Y574" s="109"/>
    </row>
    <row r="575" spans="14:25" x14ac:dyDescent="0.2">
      <c r="N575" s="63"/>
      <c r="O575" s="63"/>
      <c r="P575" s="63"/>
      <c r="Q575" s="63"/>
      <c r="R575" s="63"/>
      <c r="S575" s="63"/>
      <c r="T575" s="63"/>
      <c r="U575" s="63"/>
      <c r="V575" s="63"/>
      <c r="Y575" s="109"/>
    </row>
    <row r="576" spans="14:25" x14ac:dyDescent="0.2">
      <c r="N576" s="63"/>
      <c r="O576" s="63"/>
      <c r="P576" s="63"/>
      <c r="Q576" s="63"/>
      <c r="R576" s="63"/>
      <c r="S576" s="63"/>
      <c r="T576" s="63"/>
      <c r="U576" s="63"/>
      <c r="V576" s="63"/>
      <c r="Y576" s="109"/>
    </row>
    <row r="577" spans="14:25" x14ac:dyDescent="0.2">
      <c r="N577" s="63"/>
      <c r="O577" s="63"/>
      <c r="P577" s="63"/>
      <c r="Q577" s="63"/>
      <c r="R577" s="63"/>
      <c r="S577" s="63"/>
      <c r="T577" s="63"/>
      <c r="U577" s="63"/>
      <c r="V577" s="63"/>
      <c r="Y577" s="109"/>
    </row>
    <row r="578" spans="14:25" x14ac:dyDescent="0.2">
      <c r="N578" s="63"/>
      <c r="O578" s="63"/>
      <c r="P578" s="63"/>
      <c r="Q578" s="63"/>
      <c r="R578" s="63"/>
      <c r="S578" s="63"/>
      <c r="T578" s="63"/>
      <c r="U578" s="63"/>
      <c r="V578" s="63"/>
      <c r="Y578" s="109"/>
    </row>
    <row r="579" spans="14:25" x14ac:dyDescent="0.2">
      <c r="N579" s="63"/>
      <c r="O579" s="63"/>
      <c r="P579" s="63"/>
      <c r="Q579" s="63"/>
      <c r="R579" s="63"/>
      <c r="S579" s="63"/>
      <c r="T579" s="63"/>
      <c r="U579" s="63"/>
      <c r="V579" s="63"/>
      <c r="Y579" s="109"/>
    </row>
    <row r="580" spans="14:25" x14ac:dyDescent="0.2">
      <c r="N580" s="63"/>
      <c r="O580" s="63"/>
      <c r="P580" s="63"/>
      <c r="Q580" s="63"/>
      <c r="R580" s="63"/>
      <c r="S580" s="63"/>
      <c r="T580" s="63"/>
      <c r="U580" s="63"/>
      <c r="V580" s="63"/>
      <c r="Y580" s="109"/>
    </row>
    <row r="581" spans="14:25" x14ac:dyDescent="0.2">
      <c r="N581" s="63"/>
      <c r="O581" s="63"/>
      <c r="P581" s="63"/>
      <c r="Q581" s="63"/>
      <c r="R581" s="63"/>
      <c r="S581" s="63"/>
      <c r="T581" s="63"/>
      <c r="U581" s="63"/>
      <c r="V581" s="63"/>
      <c r="Y581" s="109"/>
    </row>
    <row r="582" spans="14:25" x14ac:dyDescent="0.2">
      <c r="N582" s="63"/>
      <c r="O582" s="63"/>
      <c r="P582" s="63"/>
      <c r="Q582" s="63"/>
      <c r="R582" s="63"/>
      <c r="S582" s="63"/>
      <c r="T582" s="63"/>
      <c r="U582" s="63"/>
      <c r="V582" s="63"/>
      <c r="Y582" s="109"/>
    </row>
    <row r="583" spans="14:25" x14ac:dyDescent="0.2">
      <c r="N583" s="63"/>
      <c r="O583" s="63"/>
      <c r="P583" s="63"/>
      <c r="Q583" s="63"/>
      <c r="R583" s="63"/>
      <c r="S583" s="63"/>
      <c r="T583" s="63"/>
      <c r="U583" s="63"/>
      <c r="V583" s="63"/>
      <c r="Y583" s="109"/>
    </row>
    <row r="584" spans="14:25" x14ac:dyDescent="0.2">
      <c r="N584" s="63"/>
      <c r="O584" s="63"/>
      <c r="P584" s="63"/>
      <c r="Q584" s="63"/>
      <c r="R584" s="63"/>
      <c r="S584" s="63"/>
      <c r="T584" s="63"/>
      <c r="U584" s="63"/>
      <c r="V584" s="63"/>
      <c r="Y584" s="109"/>
    </row>
    <row r="585" spans="14:25" x14ac:dyDescent="0.2">
      <c r="N585" s="63"/>
      <c r="O585" s="63"/>
      <c r="P585" s="63"/>
      <c r="Q585" s="63"/>
      <c r="R585" s="63"/>
      <c r="S585" s="63"/>
      <c r="T585" s="63"/>
      <c r="U585" s="63"/>
      <c r="V585" s="63"/>
      <c r="Y585" s="109"/>
    </row>
    <row r="586" spans="14:25" x14ac:dyDescent="0.2">
      <c r="N586" s="63"/>
      <c r="O586" s="63"/>
      <c r="P586" s="63"/>
      <c r="Q586" s="63"/>
      <c r="R586" s="63"/>
      <c r="S586" s="63"/>
      <c r="T586" s="63"/>
      <c r="U586" s="63"/>
      <c r="V586" s="63"/>
      <c r="Y586" s="109"/>
    </row>
    <row r="587" spans="14:25" x14ac:dyDescent="0.2">
      <c r="N587" s="63"/>
      <c r="O587" s="63"/>
      <c r="P587" s="63"/>
      <c r="Q587" s="63"/>
      <c r="R587" s="63"/>
      <c r="S587" s="63"/>
      <c r="T587" s="63"/>
      <c r="U587" s="63"/>
      <c r="V587" s="63"/>
      <c r="Y587" s="109"/>
    </row>
    <row r="588" spans="14:25" x14ac:dyDescent="0.2">
      <c r="N588" s="63"/>
      <c r="O588" s="63"/>
      <c r="P588" s="63"/>
      <c r="Q588" s="63"/>
      <c r="R588" s="63"/>
      <c r="S588" s="63"/>
      <c r="T588" s="63"/>
      <c r="U588" s="63"/>
      <c r="V588" s="63"/>
      <c r="Y588" s="109"/>
    </row>
    <row r="589" spans="14:25" x14ac:dyDescent="0.2">
      <c r="N589" s="63"/>
      <c r="O589" s="63"/>
      <c r="P589" s="63"/>
      <c r="Q589" s="63"/>
      <c r="R589" s="63"/>
      <c r="S589" s="63"/>
      <c r="T589" s="63"/>
      <c r="U589" s="63"/>
      <c r="V589" s="63"/>
      <c r="Y589" s="109"/>
    </row>
    <row r="590" spans="14:25" x14ac:dyDescent="0.2">
      <c r="N590" s="63"/>
      <c r="O590" s="63"/>
      <c r="P590" s="63"/>
      <c r="Q590" s="63"/>
      <c r="R590" s="63"/>
      <c r="S590" s="63"/>
      <c r="T590" s="63"/>
      <c r="U590" s="63"/>
      <c r="V590" s="63"/>
      <c r="Y590" s="109"/>
    </row>
    <row r="591" spans="14:25" x14ac:dyDescent="0.2">
      <c r="N591" s="63"/>
      <c r="O591" s="63"/>
      <c r="P591" s="63"/>
      <c r="Q591" s="63"/>
      <c r="R591" s="63"/>
      <c r="S591" s="63"/>
      <c r="T591" s="63"/>
      <c r="U591" s="63"/>
      <c r="V591" s="63"/>
      <c r="Y591" s="109"/>
    </row>
    <row r="592" spans="14:25" x14ac:dyDescent="0.2">
      <c r="N592" s="63"/>
      <c r="O592" s="63"/>
      <c r="P592" s="63"/>
      <c r="Q592" s="63"/>
      <c r="R592" s="63"/>
      <c r="S592" s="63"/>
      <c r="T592" s="63"/>
      <c r="U592" s="63"/>
      <c r="V592" s="63"/>
      <c r="Y592" s="109"/>
    </row>
    <row r="593" spans="14:25" x14ac:dyDescent="0.2">
      <c r="N593" s="63"/>
      <c r="O593" s="63"/>
      <c r="P593" s="63"/>
      <c r="Q593" s="63"/>
      <c r="R593" s="63"/>
      <c r="S593" s="63"/>
      <c r="T593" s="63"/>
      <c r="U593" s="63"/>
      <c r="V593" s="63"/>
      <c r="Y593" s="109"/>
    </row>
    <row r="594" spans="14:25" x14ac:dyDescent="0.2">
      <c r="N594" s="63"/>
      <c r="O594" s="63"/>
      <c r="P594" s="63"/>
      <c r="Q594" s="63"/>
      <c r="R594" s="63"/>
      <c r="S594" s="63"/>
      <c r="T594" s="63"/>
      <c r="U594" s="63"/>
      <c r="V594" s="63"/>
      <c r="Y594" s="109"/>
    </row>
    <row r="595" spans="14:25" x14ac:dyDescent="0.2">
      <c r="N595" s="63"/>
      <c r="O595" s="63"/>
      <c r="P595" s="63"/>
      <c r="Q595" s="63"/>
      <c r="R595" s="63"/>
      <c r="S595" s="63"/>
      <c r="T595" s="63"/>
      <c r="U595" s="63"/>
      <c r="V595" s="63"/>
      <c r="Y595" s="109"/>
    </row>
    <row r="596" spans="14:25" x14ac:dyDescent="0.2">
      <c r="N596" s="63"/>
      <c r="O596" s="63"/>
      <c r="P596" s="63"/>
      <c r="Q596" s="63"/>
      <c r="R596" s="63"/>
      <c r="S596" s="63"/>
      <c r="T596" s="63"/>
      <c r="U596" s="63"/>
      <c r="V596" s="63"/>
      <c r="Y596" s="109"/>
    </row>
    <row r="597" spans="14:25" x14ac:dyDescent="0.2">
      <c r="N597" s="63"/>
      <c r="O597" s="63"/>
      <c r="P597" s="63"/>
      <c r="Q597" s="63"/>
      <c r="R597" s="63"/>
      <c r="S597" s="63"/>
      <c r="T597" s="63"/>
      <c r="U597" s="63"/>
      <c r="V597" s="63"/>
      <c r="Y597" s="109"/>
    </row>
    <row r="598" spans="14:25" x14ac:dyDescent="0.2">
      <c r="N598" s="63"/>
      <c r="O598" s="63"/>
      <c r="P598" s="63"/>
      <c r="Q598" s="63"/>
      <c r="R598" s="63"/>
      <c r="S598" s="63"/>
      <c r="T598" s="63"/>
      <c r="U598" s="63"/>
      <c r="V598" s="63"/>
      <c r="Y598" s="109"/>
    </row>
    <row r="599" spans="14:25" x14ac:dyDescent="0.2">
      <c r="N599" s="63"/>
      <c r="O599" s="63"/>
      <c r="P599" s="63"/>
      <c r="Q599" s="63"/>
      <c r="R599" s="63"/>
      <c r="S599" s="63"/>
      <c r="T599" s="63"/>
      <c r="U599" s="63"/>
      <c r="V599" s="63"/>
      <c r="Y599" s="109"/>
    </row>
    <row r="600" spans="14:25" x14ac:dyDescent="0.2">
      <c r="N600" s="63"/>
      <c r="O600" s="63"/>
      <c r="P600" s="63"/>
      <c r="Q600" s="63"/>
      <c r="R600" s="63"/>
      <c r="S600" s="63"/>
      <c r="T600" s="63"/>
      <c r="U600" s="63"/>
      <c r="V600" s="63"/>
      <c r="Y600" s="109"/>
    </row>
    <row r="601" spans="14:25" x14ac:dyDescent="0.2">
      <c r="N601" s="63"/>
      <c r="O601" s="63"/>
      <c r="P601" s="63"/>
      <c r="Q601" s="63"/>
      <c r="R601" s="63"/>
      <c r="S601" s="63"/>
      <c r="T601" s="63"/>
      <c r="U601" s="63"/>
      <c r="V601" s="63"/>
      <c r="Y601" s="109"/>
    </row>
    <row r="602" spans="14:25" x14ac:dyDescent="0.2">
      <c r="N602" s="63"/>
      <c r="O602" s="63"/>
      <c r="P602" s="63"/>
      <c r="Q602" s="63"/>
      <c r="R602" s="63"/>
      <c r="S602" s="63"/>
      <c r="T602" s="63"/>
      <c r="U602" s="63"/>
      <c r="V602" s="63"/>
      <c r="Y602" s="109"/>
    </row>
    <row r="603" spans="14:25" x14ac:dyDescent="0.2">
      <c r="N603" s="63"/>
      <c r="O603" s="63"/>
      <c r="P603" s="63"/>
      <c r="Q603" s="63"/>
      <c r="R603" s="63"/>
      <c r="S603" s="63"/>
      <c r="T603" s="63"/>
      <c r="U603" s="63"/>
      <c r="V603" s="63"/>
      <c r="Y603" s="109"/>
    </row>
    <row r="604" spans="14:25" x14ac:dyDescent="0.2">
      <c r="N604" s="63"/>
      <c r="O604" s="63"/>
      <c r="P604" s="63"/>
      <c r="Q604" s="63"/>
      <c r="R604" s="63"/>
      <c r="S604" s="63"/>
      <c r="T604" s="63"/>
      <c r="U604" s="63"/>
      <c r="V604" s="63"/>
      <c r="Y604" s="109"/>
    </row>
    <row r="605" spans="14:25" x14ac:dyDescent="0.2">
      <c r="N605" s="63"/>
      <c r="O605" s="63"/>
      <c r="P605" s="63"/>
      <c r="Q605" s="63"/>
      <c r="R605" s="63"/>
      <c r="S605" s="63"/>
      <c r="T605" s="63"/>
      <c r="U605" s="63"/>
      <c r="V605" s="63"/>
      <c r="Y605" s="109"/>
    </row>
    <row r="606" spans="14:25" x14ac:dyDescent="0.2">
      <c r="N606" s="63"/>
      <c r="O606" s="63"/>
      <c r="P606" s="63"/>
      <c r="Q606" s="63"/>
      <c r="R606" s="63"/>
      <c r="S606" s="63"/>
      <c r="T606" s="63"/>
      <c r="U606" s="63"/>
      <c r="V606" s="63"/>
      <c r="Y606" s="109"/>
    </row>
    <row r="607" spans="14:25" x14ac:dyDescent="0.2">
      <c r="N607" s="63"/>
      <c r="O607" s="63"/>
      <c r="P607" s="63"/>
      <c r="Q607" s="63"/>
      <c r="R607" s="63"/>
      <c r="S607" s="63"/>
      <c r="T607" s="63"/>
      <c r="U607" s="63"/>
      <c r="V607" s="63"/>
      <c r="Y607" s="109"/>
    </row>
    <row r="608" spans="14:25" x14ac:dyDescent="0.2">
      <c r="N608" s="63"/>
      <c r="O608" s="63"/>
      <c r="P608" s="63"/>
      <c r="Q608" s="63"/>
      <c r="R608" s="63"/>
      <c r="S608" s="63"/>
      <c r="T608" s="63"/>
      <c r="U608" s="63"/>
      <c r="V608" s="63"/>
      <c r="Y608" s="109"/>
    </row>
    <row r="609" spans="14:25" x14ac:dyDescent="0.2">
      <c r="N609" s="63"/>
      <c r="O609" s="63"/>
      <c r="P609" s="63"/>
      <c r="Q609" s="63"/>
      <c r="R609" s="63"/>
      <c r="S609" s="63"/>
      <c r="T609" s="63"/>
      <c r="U609" s="63"/>
      <c r="V609" s="63"/>
      <c r="Y609" s="109"/>
    </row>
    <row r="610" spans="14:25" x14ac:dyDescent="0.2">
      <c r="N610" s="63"/>
      <c r="O610" s="63"/>
      <c r="P610" s="63"/>
      <c r="Q610" s="63"/>
      <c r="R610" s="63"/>
      <c r="S610" s="63"/>
      <c r="T610" s="63"/>
      <c r="U610" s="63"/>
      <c r="V610" s="63"/>
      <c r="Y610" s="109"/>
    </row>
    <row r="611" spans="14:25" x14ac:dyDescent="0.2">
      <c r="N611" s="63"/>
      <c r="O611" s="63"/>
      <c r="P611" s="63"/>
      <c r="Q611" s="63"/>
      <c r="R611" s="63"/>
      <c r="S611" s="63"/>
      <c r="T611" s="63"/>
      <c r="U611" s="63"/>
      <c r="V611" s="63"/>
      <c r="Y611" s="109"/>
    </row>
    <row r="612" spans="14:25" x14ac:dyDescent="0.2">
      <c r="N612" s="63"/>
      <c r="O612" s="63"/>
      <c r="P612" s="63"/>
      <c r="Q612" s="63"/>
      <c r="R612" s="63"/>
      <c r="S612" s="63"/>
      <c r="T612" s="63"/>
      <c r="U612" s="63"/>
      <c r="V612" s="63"/>
      <c r="Y612" s="109"/>
    </row>
    <row r="613" spans="14:25" x14ac:dyDescent="0.2">
      <c r="N613" s="63"/>
      <c r="O613" s="63"/>
      <c r="P613" s="63"/>
      <c r="Q613" s="63"/>
      <c r="R613" s="63"/>
      <c r="S613" s="63"/>
      <c r="T613" s="63"/>
      <c r="U613" s="63"/>
      <c r="V613" s="63"/>
      <c r="Y613" s="109"/>
    </row>
    <row r="614" spans="14:25" x14ac:dyDescent="0.2">
      <c r="N614" s="63"/>
      <c r="O614" s="63"/>
      <c r="P614" s="63"/>
      <c r="Q614" s="63"/>
      <c r="R614" s="63"/>
      <c r="S614" s="63"/>
      <c r="T614" s="63"/>
      <c r="U614" s="63"/>
      <c r="V614" s="63"/>
      <c r="Y614" s="109"/>
    </row>
    <row r="615" spans="14:25" x14ac:dyDescent="0.2">
      <c r="N615" s="63"/>
      <c r="O615" s="63"/>
      <c r="P615" s="63"/>
      <c r="Q615" s="63"/>
      <c r="R615" s="63"/>
      <c r="S615" s="63"/>
      <c r="T615" s="63"/>
      <c r="U615" s="63"/>
      <c r="V615" s="63"/>
      <c r="Y615" s="109"/>
    </row>
    <row r="616" spans="14:25" x14ac:dyDescent="0.2">
      <c r="N616" s="63"/>
      <c r="O616" s="63"/>
      <c r="P616" s="63"/>
      <c r="Q616" s="63"/>
      <c r="R616" s="63"/>
      <c r="S616" s="63"/>
      <c r="T616" s="63"/>
      <c r="U616" s="63"/>
      <c r="V616" s="63"/>
      <c r="Y616" s="109"/>
    </row>
    <row r="617" spans="14:25" x14ac:dyDescent="0.2">
      <c r="N617" s="63"/>
      <c r="O617" s="63"/>
      <c r="P617" s="63"/>
      <c r="Q617" s="63"/>
      <c r="R617" s="63"/>
      <c r="S617" s="63"/>
      <c r="T617" s="63"/>
      <c r="U617" s="63"/>
      <c r="V617" s="63"/>
      <c r="Y617" s="109"/>
    </row>
    <row r="618" spans="14:25" x14ac:dyDescent="0.2">
      <c r="N618" s="63"/>
      <c r="O618" s="63"/>
      <c r="P618" s="63"/>
      <c r="Q618" s="63"/>
      <c r="R618" s="63"/>
      <c r="S618" s="63"/>
      <c r="T618" s="63"/>
      <c r="U618" s="63"/>
      <c r="V618" s="63"/>
      <c r="Y618" s="109"/>
    </row>
    <row r="619" spans="14:25" x14ac:dyDescent="0.2">
      <c r="N619" s="63"/>
      <c r="O619" s="63"/>
      <c r="P619" s="63"/>
      <c r="Q619" s="63"/>
      <c r="R619" s="63"/>
      <c r="S619" s="63"/>
      <c r="T619" s="63"/>
      <c r="U619" s="63"/>
      <c r="V619" s="63"/>
      <c r="Y619" s="109"/>
    </row>
    <row r="620" spans="14:25" x14ac:dyDescent="0.2">
      <c r="N620" s="63"/>
      <c r="O620" s="63"/>
      <c r="P620" s="63"/>
      <c r="Q620" s="63"/>
      <c r="R620" s="63"/>
      <c r="S620" s="63"/>
      <c r="T620" s="63"/>
      <c r="U620" s="63"/>
      <c r="V620" s="63"/>
      <c r="Y620" s="109"/>
    </row>
    <row r="621" spans="14:25" x14ac:dyDescent="0.2">
      <c r="N621" s="63"/>
      <c r="O621" s="63"/>
      <c r="P621" s="63"/>
      <c r="Q621" s="63"/>
      <c r="R621" s="63"/>
      <c r="S621" s="63"/>
      <c r="T621" s="63"/>
      <c r="U621" s="63"/>
      <c r="V621" s="63"/>
      <c r="Y621" s="109"/>
    </row>
    <row r="622" spans="14:25" x14ac:dyDescent="0.2">
      <c r="N622" s="63"/>
      <c r="O622" s="63"/>
      <c r="P622" s="63"/>
      <c r="Q622" s="63"/>
      <c r="R622" s="63"/>
      <c r="S622" s="63"/>
      <c r="T622" s="63"/>
      <c r="U622" s="63"/>
      <c r="V622" s="63"/>
      <c r="Y622" s="109"/>
    </row>
    <row r="623" spans="14:25" x14ac:dyDescent="0.2">
      <c r="N623" s="63"/>
      <c r="O623" s="63"/>
      <c r="P623" s="63"/>
      <c r="Q623" s="63"/>
      <c r="R623" s="63"/>
      <c r="S623" s="63"/>
      <c r="T623" s="63"/>
      <c r="U623" s="63"/>
      <c r="V623" s="63"/>
      <c r="Y623" s="109"/>
    </row>
    <row r="624" spans="14:25" x14ac:dyDescent="0.2">
      <c r="N624" s="63"/>
      <c r="O624" s="63"/>
      <c r="P624" s="63"/>
      <c r="Q624" s="63"/>
      <c r="R624" s="63"/>
      <c r="S624" s="63"/>
      <c r="T624" s="63"/>
      <c r="U624" s="63"/>
      <c r="V624" s="63"/>
      <c r="Y624" s="109"/>
    </row>
    <row r="625" spans="14:25" x14ac:dyDescent="0.2">
      <c r="N625" s="63"/>
      <c r="O625" s="63"/>
      <c r="P625" s="63"/>
      <c r="Q625" s="63"/>
      <c r="R625" s="63"/>
      <c r="S625" s="63"/>
      <c r="T625" s="63"/>
      <c r="U625" s="63"/>
      <c r="V625" s="63"/>
      <c r="Y625" s="109"/>
    </row>
    <row r="626" spans="14:25" x14ac:dyDescent="0.2">
      <c r="N626" s="63"/>
      <c r="O626" s="63"/>
      <c r="P626" s="63"/>
      <c r="Q626" s="63"/>
      <c r="R626" s="63"/>
      <c r="S626" s="63"/>
      <c r="T626" s="63"/>
      <c r="U626" s="63"/>
      <c r="V626" s="63"/>
      <c r="Y626" s="109"/>
    </row>
    <row r="627" spans="14:25" x14ac:dyDescent="0.2">
      <c r="N627" s="63"/>
      <c r="O627" s="63"/>
      <c r="P627" s="63"/>
      <c r="Q627" s="63"/>
      <c r="R627" s="63"/>
      <c r="S627" s="63"/>
      <c r="T627" s="63"/>
      <c r="U627" s="63"/>
      <c r="V627" s="63"/>
      <c r="Y627" s="109"/>
    </row>
    <row r="628" spans="14:25" x14ac:dyDescent="0.2">
      <c r="N628" s="63"/>
      <c r="O628" s="63"/>
      <c r="P628" s="63"/>
      <c r="Q628" s="63"/>
      <c r="R628" s="63"/>
      <c r="S628" s="63"/>
      <c r="T628" s="63"/>
      <c r="U628" s="63"/>
      <c r="V628" s="63"/>
      <c r="Y628" s="109"/>
    </row>
    <row r="629" spans="14:25" x14ac:dyDescent="0.2">
      <c r="N629" s="63"/>
      <c r="O629" s="63"/>
      <c r="P629" s="63"/>
      <c r="Q629" s="63"/>
      <c r="R629" s="63"/>
      <c r="S629" s="63"/>
      <c r="T629" s="63"/>
      <c r="U629" s="63"/>
      <c r="V629" s="63"/>
      <c r="Y629" s="109"/>
    </row>
    <row r="630" spans="14:25" x14ac:dyDescent="0.2">
      <c r="N630" s="63"/>
      <c r="O630" s="63"/>
      <c r="P630" s="63"/>
      <c r="Q630" s="63"/>
      <c r="R630" s="63"/>
      <c r="S630" s="63"/>
      <c r="T630" s="63"/>
      <c r="U630" s="63"/>
      <c r="V630" s="63"/>
      <c r="Y630" s="109"/>
    </row>
    <row r="631" spans="14:25" x14ac:dyDescent="0.2">
      <c r="N631" s="63"/>
      <c r="O631" s="63"/>
      <c r="P631" s="63"/>
      <c r="Q631" s="63"/>
      <c r="R631" s="63"/>
      <c r="S631" s="63"/>
      <c r="T631" s="63"/>
      <c r="U631" s="63"/>
      <c r="V631" s="63"/>
      <c r="Y631" s="109"/>
    </row>
    <row r="632" spans="14:25" x14ac:dyDescent="0.2">
      <c r="N632" s="63"/>
      <c r="O632" s="63"/>
      <c r="P632" s="63"/>
      <c r="Q632" s="63"/>
      <c r="R632" s="63"/>
      <c r="S632" s="63"/>
      <c r="T632" s="63"/>
      <c r="U632" s="63"/>
      <c r="V632" s="63"/>
      <c r="Y632" s="109"/>
    </row>
    <row r="633" spans="14:25" x14ac:dyDescent="0.2">
      <c r="N633" s="63"/>
      <c r="O633" s="63"/>
      <c r="P633" s="63"/>
      <c r="Q633" s="63"/>
      <c r="R633" s="63"/>
      <c r="S633" s="63"/>
      <c r="T633" s="63"/>
      <c r="U633" s="63"/>
      <c r="V633" s="63"/>
      <c r="Y633" s="109"/>
    </row>
    <row r="634" spans="14:25" x14ac:dyDescent="0.2">
      <c r="N634" s="63"/>
      <c r="O634" s="63"/>
      <c r="P634" s="63"/>
      <c r="Q634" s="63"/>
      <c r="R634" s="63"/>
      <c r="S634" s="63"/>
      <c r="T634" s="63"/>
      <c r="U634" s="63"/>
      <c r="V634" s="63"/>
      <c r="Y634" s="109"/>
    </row>
    <row r="635" spans="14:25" x14ac:dyDescent="0.2">
      <c r="N635" s="63"/>
      <c r="O635" s="63"/>
      <c r="P635" s="63"/>
      <c r="Q635" s="63"/>
      <c r="R635" s="63"/>
      <c r="S635" s="63"/>
      <c r="T635" s="63"/>
      <c r="U635" s="63"/>
      <c r="V635" s="63"/>
      <c r="Y635" s="109"/>
    </row>
    <row r="636" spans="14:25" x14ac:dyDescent="0.2">
      <c r="N636" s="63"/>
      <c r="O636" s="63"/>
      <c r="P636" s="63"/>
      <c r="Q636" s="63"/>
      <c r="R636" s="63"/>
      <c r="S636" s="63"/>
      <c r="T636" s="63"/>
      <c r="U636" s="63"/>
      <c r="V636" s="63"/>
      <c r="Y636" s="109"/>
    </row>
    <row r="637" spans="14:25" x14ac:dyDescent="0.2">
      <c r="N637" s="63"/>
      <c r="O637" s="63"/>
      <c r="P637" s="63"/>
      <c r="Q637" s="63"/>
      <c r="R637" s="63"/>
      <c r="S637" s="63"/>
      <c r="T637" s="63"/>
      <c r="U637" s="63"/>
      <c r="V637" s="63"/>
      <c r="Y637" s="109"/>
    </row>
    <row r="638" spans="14:25" x14ac:dyDescent="0.2">
      <c r="N638" s="63"/>
      <c r="O638" s="63"/>
      <c r="P638" s="63"/>
      <c r="Q638" s="63"/>
      <c r="R638" s="63"/>
      <c r="S638" s="63"/>
      <c r="T638" s="63"/>
      <c r="U638" s="63"/>
      <c r="V638" s="63"/>
      <c r="Y638" s="109"/>
    </row>
    <row r="639" spans="14:25" x14ac:dyDescent="0.2">
      <c r="N639" s="63"/>
      <c r="O639" s="63"/>
      <c r="P639" s="63"/>
      <c r="Q639" s="63"/>
      <c r="R639" s="63"/>
      <c r="S639" s="63"/>
      <c r="T639" s="63"/>
      <c r="U639" s="63"/>
      <c r="V639" s="63"/>
      <c r="Y639" s="109"/>
    </row>
    <row r="640" spans="14:25" x14ac:dyDescent="0.2">
      <c r="N640" s="63"/>
      <c r="O640" s="63"/>
      <c r="P640" s="63"/>
      <c r="Q640" s="63"/>
      <c r="R640" s="63"/>
      <c r="S640" s="63"/>
      <c r="T640" s="63"/>
      <c r="U640" s="63"/>
      <c r="V640" s="63"/>
      <c r="Y640" s="109"/>
    </row>
    <row r="641" spans="14:25" x14ac:dyDescent="0.2">
      <c r="N641" s="63"/>
      <c r="O641" s="63"/>
      <c r="P641" s="63"/>
      <c r="Q641" s="63"/>
      <c r="R641" s="63"/>
      <c r="S641" s="63"/>
      <c r="T641" s="63"/>
      <c r="U641" s="63"/>
      <c r="V641" s="63"/>
      <c r="Y641" s="109"/>
    </row>
    <row r="642" spans="14:25" x14ac:dyDescent="0.2">
      <c r="N642" s="63"/>
      <c r="O642" s="63"/>
      <c r="P642" s="63"/>
      <c r="Q642" s="63"/>
      <c r="R642" s="63"/>
      <c r="S642" s="63"/>
      <c r="T642" s="63"/>
      <c r="U642" s="63"/>
      <c r="V642" s="63"/>
      <c r="Y642" s="109"/>
    </row>
    <row r="643" spans="14:25" x14ac:dyDescent="0.2">
      <c r="N643" s="63"/>
      <c r="O643" s="63"/>
      <c r="P643" s="63"/>
      <c r="Q643" s="63"/>
      <c r="R643" s="63"/>
      <c r="S643" s="63"/>
      <c r="T643" s="63"/>
      <c r="U643" s="63"/>
      <c r="V643" s="63"/>
      <c r="Y643" s="109"/>
    </row>
    <row r="644" spans="14:25" x14ac:dyDescent="0.2">
      <c r="N644" s="63"/>
      <c r="O644" s="63"/>
      <c r="P644" s="63"/>
      <c r="Q644" s="63"/>
      <c r="R644" s="63"/>
      <c r="S644" s="63"/>
      <c r="T644" s="63"/>
      <c r="U644" s="63"/>
      <c r="V644" s="63"/>
      <c r="Y644" s="109"/>
    </row>
    <row r="645" spans="14:25" x14ac:dyDescent="0.2">
      <c r="N645" s="63"/>
      <c r="O645" s="63"/>
      <c r="P645" s="63"/>
      <c r="Q645" s="63"/>
      <c r="R645" s="63"/>
      <c r="S645" s="63"/>
      <c r="T645" s="63"/>
      <c r="U645" s="63"/>
      <c r="V645" s="63"/>
      <c r="Y645" s="109"/>
    </row>
    <row r="646" spans="14:25" x14ac:dyDescent="0.2">
      <c r="N646" s="63"/>
      <c r="O646" s="63"/>
      <c r="P646" s="63"/>
      <c r="Q646" s="63"/>
      <c r="R646" s="63"/>
      <c r="S646" s="63"/>
      <c r="T646" s="63"/>
      <c r="U646" s="63"/>
      <c r="V646" s="63"/>
      <c r="Y646" s="109"/>
    </row>
    <row r="647" spans="14:25" x14ac:dyDescent="0.2">
      <c r="N647" s="63"/>
      <c r="O647" s="63"/>
      <c r="P647" s="63"/>
      <c r="Q647" s="63"/>
      <c r="R647" s="63"/>
      <c r="S647" s="63"/>
      <c r="T647" s="63"/>
      <c r="U647" s="63"/>
      <c r="V647" s="63"/>
      <c r="Y647" s="109"/>
    </row>
    <row r="648" spans="14:25" x14ac:dyDescent="0.2">
      <c r="N648" s="63"/>
      <c r="O648" s="63"/>
      <c r="P648" s="63"/>
      <c r="Q648" s="63"/>
      <c r="R648" s="63"/>
      <c r="S648" s="63"/>
      <c r="T648" s="63"/>
      <c r="U648" s="63"/>
      <c r="V648" s="63"/>
      <c r="Y648" s="109"/>
    </row>
    <row r="649" spans="14:25" x14ac:dyDescent="0.2">
      <c r="N649" s="63"/>
      <c r="O649" s="63"/>
      <c r="P649" s="63"/>
      <c r="Q649" s="63"/>
      <c r="R649" s="63"/>
      <c r="S649" s="63"/>
      <c r="T649" s="63"/>
      <c r="U649" s="63"/>
      <c r="V649" s="63"/>
      <c r="Y649" s="109"/>
    </row>
    <row r="650" spans="14:25" x14ac:dyDescent="0.2">
      <c r="N650" s="63"/>
      <c r="O650" s="63"/>
      <c r="P650" s="63"/>
      <c r="Q650" s="63"/>
      <c r="R650" s="63"/>
      <c r="S650" s="63"/>
      <c r="T650" s="63"/>
      <c r="U650" s="63"/>
      <c r="V650" s="63"/>
      <c r="Y650" s="109"/>
    </row>
    <row r="651" spans="14:25" x14ac:dyDescent="0.2">
      <c r="N651" s="63"/>
      <c r="O651" s="63"/>
      <c r="P651" s="63"/>
      <c r="Q651" s="63"/>
      <c r="R651" s="63"/>
      <c r="S651" s="63"/>
      <c r="T651" s="63"/>
      <c r="U651" s="63"/>
      <c r="V651" s="63"/>
      <c r="Y651" s="109"/>
    </row>
    <row r="652" spans="14:25" x14ac:dyDescent="0.2">
      <c r="N652" s="63"/>
      <c r="O652" s="63"/>
      <c r="P652" s="63"/>
      <c r="Q652" s="63"/>
      <c r="R652" s="63"/>
      <c r="S652" s="63"/>
      <c r="T652" s="63"/>
      <c r="U652" s="63"/>
      <c r="V652" s="63"/>
      <c r="Y652" s="109"/>
    </row>
    <row r="653" spans="14:25" x14ac:dyDescent="0.2">
      <c r="N653" s="63"/>
      <c r="O653" s="63"/>
      <c r="P653" s="63"/>
      <c r="Q653" s="63"/>
      <c r="R653" s="63"/>
      <c r="S653" s="63"/>
      <c r="T653" s="63"/>
      <c r="U653" s="63"/>
      <c r="V653" s="63"/>
      <c r="Y653" s="109"/>
    </row>
    <row r="654" spans="14:25" x14ac:dyDescent="0.2">
      <c r="N654" s="63"/>
      <c r="O654" s="63"/>
      <c r="P654" s="63"/>
      <c r="Q654" s="63"/>
      <c r="R654" s="63"/>
      <c r="S654" s="63"/>
      <c r="T654" s="63"/>
      <c r="U654" s="63"/>
      <c r="V654" s="63"/>
      <c r="Y654" s="109"/>
    </row>
    <row r="655" spans="14:25" x14ac:dyDescent="0.2">
      <c r="N655" s="63"/>
      <c r="O655" s="63"/>
      <c r="P655" s="63"/>
      <c r="Q655" s="63"/>
      <c r="R655" s="63"/>
      <c r="S655" s="63"/>
      <c r="T655" s="63"/>
      <c r="U655" s="63"/>
      <c r="V655" s="63"/>
      <c r="Y655" s="109"/>
    </row>
    <row r="656" spans="14:25" x14ac:dyDescent="0.2">
      <c r="N656" s="63"/>
      <c r="O656" s="63"/>
      <c r="P656" s="63"/>
      <c r="Q656" s="63"/>
      <c r="R656" s="63"/>
      <c r="S656" s="63"/>
      <c r="T656" s="63"/>
      <c r="U656" s="63"/>
      <c r="V656" s="63"/>
      <c r="Y656" s="109"/>
    </row>
  </sheetData>
  <autoFilter ref="A3:BK3" xr:uid="{00000000-0009-0000-0000-00000F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2022-04-03T10:18:11Z</dcterms:modified>
</cp:coreProperties>
</file>